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pivotCache/pivotCacheDefinition32.xml" ContentType="application/vnd.openxmlformats-officedocument.spreadsheetml.pivotCacheDefinition+xml"/>
  <Override PartName="/xl/pivotCache/pivotCacheDefinition33.xml" ContentType="application/vnd.openxmlformats-officedocument.spreadsheetml.pivotCacheDefinition+xml"/>
  <Override PartName="/xl/pivotCache/pivotCacheDefinition34.xml" ContentType="application/vnd.openxmlformats-officedocument.spreadsheetml.pivotCacheDefinition+xml"/>
  <Override PartName="/xl/pivotCache/pivotCacheDefinition35.xml" ContentType="application/vnd.openxmlformats-officedocument.spreadsheetml.pivotCacheDefinition+xml"/>
  <Override PartName="/xl/pivotCache/pivotCacheDefinition36.xml" ContentType="application/vnd.openxmlformats-officedocument.spreadsheetml.pivotCacheDefinition+xml"/>
  <Override PartName="/xl/pivotCache/pivotCacheDefinition37.xml" ContentType="application/vnd.openxmlformats-officedocument.spreadsheetml.pivotCacheDefinition+xml"/>
  <Override PartName="/xl/pivotCache/pivotCacheDefinition38.xml" ContentType="application/vnd.openxmlformats-officedocument.spreadsheetml.pivotCacheDefinition+xml"/>
  <Override PartName="/xl/pivotCache/pivotCacheDefinition39.xml" ContentType="application/vnd.openxmlformats-officedocument.spreadsheetml.pivotCacheDefinition+xml"/>
  <Override PartName="/xl/pivotCache/pivotCacheDefinition40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licers/slicer1.xml" ContentType="application/vnd.ms-excel.slicer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slicers/slicer2.xml" ContentType="application/vnd.ms-excel.slicer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slicers/slicer3.xml" ContentType="application/vnd.ms-excel.slicer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drawings/drawing13.xml" ContentType="application/vnd.openxmlformats-officedocument.drawing+xml"/>
  <Override PartName="/xl/slicers/slicer4.xml" ContentType="application/vnd.ms-excel.slicer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tables/table1.xml" ContentType="application/vnd.openxmlformats-officedocument.spreadsheetml.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drawings/drawing14.xml" ContentType="application/vnd.openxmlformats-officedocument.drawing+xml"/>
  <Override PartName="/xl/slicers/slicer5.xml" ContentType="application/vnd.ms-excel.slicer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slicers/slicer6.xml" ContentType="application/vnd.ms-excel.slicer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ml.chartshapes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drawings/drawing18.xml" ContentType="application/vnd.openxmlformats-officedocument.drawing+xml"/>
  <Override PartName="/xl/slicers/slicer7.xml" ContentType="application/vnd.ms-excel.slicer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drawings/drawing19.xml" ContentType="application/vnd.openxmlformats-officedocument.drawing+xml"/>
  <Override PartName="/xl/slicers/slicer8.xml" ContentType="application/vnd.ms-excel.slicer+xml"/>
  <Override PartName="/xl/drawings/drawing20.xml" ContentType="application/vnd.openxmlformats-officedocument.drawing+xml"/>
  <Override PartName="/xl/slicers/slicer9.xml" ContentType="application/vnd.ms-excel.slicer+xml"/>
  <Override PartName="/xl/drawings/drawing21.xml" ContentType="application/vnd.openxmlformats-officedocument.drawing+xml"/>
  <Override PartName="/xl/slicers/slicer10.xml" ContentType="application/vnd.ms-excel.slicer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2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slicers/slicer11.xml" ContentType="application/vnd.ms-excel.slicer+xml"/>
  <Override PartName="/xl/drawings/drawing25.xml" ContentType="application/vnd.openxmlformats-officedocument.drawing+xml"/>
  <Override PartName="/xl/slicers/slicer12.xml" ContentType="application/vnd.ms-excel.slicer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han\OneDrive\Statistikk\Melk\2021\"/>
    </mc:Choice>
  </mc:AlternateContent>
  <xr:revisionPtr revIDLastSave="0" documentId="8_{4EBDC7CD-916C-43EE-94C6-CF132BF24704}" xr6:coauthVersionLast="47" xr6:coauthVersionMax="47" xr10:uidLastSave="{00000000-0000-0000-0000-000000000000}"/>
  <workbookProtection workbookAlgorithmName="SHA-512" workbookHashValue="436Yf1O1lszl50Ayja5Mj9D6Q5Q/yOe/T1Gboe8/8HlbuBeWFaKEqi/DORNRdVSguIw5O5Oz/R14WxQjyXmEFg==" workbookSaltValue="bdc12TDNAHir703xQjvMtQ==" workbookSpinCount="100000" lockStructure="1"/>
  <bookViews>
    <workbookView xWindow="-120" yWindow="-120" windowWidth="38640" windowHeight="21120" firstSheet="2" activeTab="2" xr2:uid="{63C9BE01-4243-4EF8-8E74-6751DE65FAB2}"/>
  </bookViews>
  <sheets>
    <sheet name="Komm_kladd" sheetId="4" state="hidden" r:id="rId1"/>
    <sheet name="P_End Trlag" sheetId="21" state="hidden" r:id="rId2"/>
    <sheet name="Om talla" sheetId="29" r:id="rId3"/>
    <sheet name="Fylker" sheetId="12" r:id="rId4"/>
    <sheet name="Landet" sheetId="11" r:id="rId5"/>
    <sheet name="Størr._kommune" sheetId="13" r:id="rId6"/>
    <sheet name="Kom_leverans" sheetId="28" r:id="rId7"/>
    <sheet name="P_ant_foretak" sheetId="23" state="hidden" r:id="rId8"/>
    <sheet name="P_fylk_rang" sheetId="2" state="hidden" r:id="rId9"/>
    <sheet name="P_T_landet" sheetId="5" state="hidden" r:id="rId10"/>
    <sheet name="P_endr_bruk" sheetId="18" state="hidden" r:id="rId11"/>
    <sheet name="P_størst_k" sheetId="6" state="hidden" r:id="rId12"/>
    <sheet name="T_største lev" sheetId="7" state="hidden" r:id="rId13"/>
    <sheet name="Base_gruppe" sheetId="16" state="hidden" r:id="rId14"/>
    <sheet name="P_fylke_frekv" sheetId="17" state="hidden" r:id="rId15"/>
    <sheet name="Ant foretak" sheetId="24" r:id="rId16"/>
    <sheet name="P_kom_mengde" sheetId="25" state="hidden" r:id="rId17"/>
    <sheet name="P_kom_foretak" sheetId="26" state="hidden" r:id="rId18"/>
    <sheet name="Foretaksutv." sheetId="27" r:id="rId19"/>
    <sheet name="Fylke_frekv." sheetId="22" r:id="rId20"/>
    <sheet name="Størr. leveranse" sheetId="20" r:id="rId21"/>
    <sheet name="Endr._leveranse" sheetId="19" state="hidden" r:id="rId22"/>
    <sheet name="Melkekom_2021" sheetId="3" state="hidden" r:id="rId23"/>
  </sheets>
  <definedNames>
    <definedName name="Slicer_fylke">#N/A</definedName>
    <definedName name="Slicer_fylke1">#N/A</definedName>
    <definedName name="Slicer_fylke2">#N/A</definedName>
    <definedName name="Slicer_fylke3">#N/A</definedName>
    <definedName name="Slicer_fylke4">#N/A</definedName>
    <definedName name="Slicer_fylke5">#N/A</definedName>
    <definedName name="Slicer_fylke6">#N/A</definedName>
    <definedName name="Slicer_fylke7">#N/A</definedName>
    <definedName name="Slicer_kommune">#N/A</definedName>
    <definedName name="Slicer_kommune1">#N/A</definedName>
    <definedName name="Slicer_aar">#N/A</definedName>
    <definedName name="Slicer_aar1">#N/A</definedName>
    <definedName name="Slicer_aar11">#N/A</definedName>
    <definedName name="Slicer_aar2">#N/A</definedName>
    <definedName name="Slicer_aar3">#N/A</definedName>
  </definedNames>
  <calcPr calcId="191029"/>
  <pivotCaches>
    <pivotCache cacheId="72" r:id="rId24"/>
    <pivotCache cacheId="73" r:id="rId25"/>
    <pivotCache cacheId="74" r:id="rId26"/>
    <pivotCache cacheId="75" r:id="rId27"/>
    <pivotCache cacheId="76" r:id="rId28"/>
    <pivotCache cacheId="77" r:id="rId29"/>
    <pivotCache cacheId="78" r:id="rId30"/>
    <pivotCache cacheId="79" r:id="rId31"/>
    <pivotCache cacheId="80" r:id="rId32"/>
    <pivotCache cacheId="81" r:id="rId33"/>
    <pivotCache cacheId="82" r:id="rId34"/>
    <pivotCache cacheId="83" r:id="rId35"/>
    <pivotCache cacheId="84" r:id="rId36"/>
    <pivotCache cacheId="85" r:id="rId37"/>
    <pivotCache cacheId="86" r:id="rId38"/>
    <pivotCache cacheId="87" r:id="rId39"/>
    <pivotCache cacheId="88" r:id="rId40"/>
    <pivotCache cacheId="89" r:id="rId41"/>
    <pivotCache cacheId="90" r:id="rId42"/>
    <pivotCache cacheId="91" r:id="rId43"/>
    <pivotCache cacheId="92" r:id="rId44"/>
    <pivotCache cacheId="93" r:id="rId45"/>
    <pivotCache cacheId="94" r:id="rId46"/>
    <pivotCache cacheId="95" r:id="rId47"/>
    <pivotCache cacheId="96" r:id="rId48"/>
    <pivotCache cacheId="97" r:id="rId49"/>
    <pivotCache cacheId="98" r:id="rId50"/>
    <pivotCache cacheId="99" r:id="rId51"/>
    <pivotCache cacheId="100" r:id="rId52"/>
    <pivotCache cacheId="101" r:id="rId53"/>
    <pivotCache cacheId="102" r:id="rId54"/>
    <pivotCache cacheId="103" r:id="rId55"/>
    <pivotCache cacheId="104" r:id="rId56"/>
    <pivotCache cacheId="105" r:id="rId57"/>
    <pivotCache cacheId="106" r:id="rId58"/>
    <pivotCache cacheId="107" r:id="rId59"/>
    <pivotCache cacheId="108" r:id="rId60"/>
  </pivotCaches>
  <extLst>
    <ext xmlns:x14="http://schemas.microsoft.com/office/spreadsheetml/2009/9/main" uri="{876F7934-8845-4945-9796-88D515C7AA90}">
      <x14:pivotCaches>
        <pivotCache cacheId="109" r:id="rId61"/>
        <pivotCache cacheId="110" r:id="rId62"/>
        <pivotCache cacheId="111" r:id="rId63"/>
      </x14:pivotCaches>
    </ext>
    <ext xmlns:x14="http://schemas.microsoft.com/office/spreadsheetml/2009/9/main" uri="{BBE1A952-AA13-448e-AADC-164F8A28A991}">
      <x14:slicerCaches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Melkeleveranser_bcbef23c-8a77-4471-ad1e-47544882a8f1" name="Melkeleveranser" connection="Spørring - Melkeleveranser"/>
          <x15:modelTable id="T_kommune_b3bdc727-da00-4288-9e14-431ba5119e5d" name="T_kommune" connection="Spørring - T_kommune"/>
        </x15:modelTables>
        <x15:modelRelationships>
          <x15:modelRelationship fromTable="Melkeleveranser" fromColumn="komnr" toTable="T_kommune" toColumn="melkekom_2013_2021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W9" i="17" l="1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W40" i="17"/>
  <c r="W41" i="17"/>
  <c r="W42" i="17"/>
  <c r="W43" i="17"/>
  <c r="W44" i="17"/>
  <c r="W45" i="17"/>
  <c r="W46" i="17"/>
  <c r="W47" i="17"/>
  <c r="W48" i="17"/>
  <c r="W49" i="17"/>
  <c r="W50" i="17"/>
  <c r="W51" i="17"/>
  <c r="W52" i="17"/>
  <c r="W53" i="17"/>
  <c r="W54" i="17"/>
  <c r="W55" i="17"/>
  <c r="W56" i="17"/>
  <c r="W57" i="17"/>
  <c r="W58" i="17"/>
  <c r="W59" i="17"/>
  <c r="W6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40" i="17"/>
  <c r="B30" i="22"/>
  <c r="J3" i="17"/>
  <c r="J2" i="17"/>
  <c r="B2" i="22" s="1"/>
  <c r="U3" i="26"/>
  <c r="C2" i="27" s="1"/>
  <c r="Q2" i="26"/>
  <c r="F2" i="25"/>
  <c r="I2" i="25" s="1"/>
  <c r="C2" i="28" s="1"/>
  <c r="V19" i="25"/>
  <c r="C15" i="28" s="1"/>
  <c r="V20" i="25"/>
  <c r="C16" i="28" s="1"/>
  <c r="V21" i="25"/>
  <c r="C17" i="28" s="1"/>
  <c r="V22" i="25"/>
  <c r="C18" i="28" s="1"/>
  <c r="V23" i="25"/>
  <c r="C19" i="28" s="1"/>
  <c r="V24" i="25"/>
  <c r="C20" i="28" s="1"/>
  <c r="V25" i="25"/>
  <c r="C21" i="28" s="1"/>
  <c r="V26" i="25"/>
  <c r="C22" i="28" s="1"/>
  <c r="V27" i="25"/>
  <c r="C23" i="28" s="1"/>
  <c r="V28" i="25"/>
  <c r="C24" i="28" s="1"/>
  <c r="V29" i="25"/>
  <c r="C25" i="28" s="1"/>
  <c r="V30" i="25"/>
  <c r="C26" i="28" s="1"/>
  <c r="V31" i="25"/>
  <c r="C27" i="28" s="1"/>
  <c r="V32" i="25"/>
  <c r="C28" i="28" s="1"/>
  <c r="V33" i="25"/>
  <c r="C29" i="28" s="1"/>
  <c r="V34" i="25"/>
  <c r="C30" i="28" s="1"/>
  <c r="V35" i="25"/>
  <c r="C31" i="28" s="1"/>
  <c r="V36" i="25"/>
  <c r="C32" i="28" s="1"/>
  <c r="V37" i="25"/>
  <c r="C33" i="28" s="1"/>
  <c r="V38" i="25"/>
  <c r="C34" i="28" s="1"/>
  <c r="V39" i="25"/>
  <c r="C35" i="28" s="1"/>
  <c r="V40" i="25"/>
  <c r="C36" i="28" s="1"/>
  <c r="V41" i="25"/>
  <c r="C37" i="28" s="1"/>
  <c r="V42" i="25"/>
  <c r="C38" i="28" s="1"/>
  <c r="V43" i="25"/>
  <c r="C39" i="28" s="1"/>
  <c r="V44" i="25"/>
  <c r="C40" i="28" s="1"/>
  <c r="V45" i="25"/>
  <c r="C41" i="28" s="1"/>
  <c r="V46" i="25"/>
  <c r="C42" i="28" s="1"/>
  <c r="V47" i="25"/>
  <c r="C43" i="28" s="1"/>
  <c r="V48" i="25"/>
  <c r="C44" i="28" s="1"/>
  <c r="V49" i="25"/>
  <c r="C45" i="28" s="1"/>
  <c r="V50" i="25"/>
  <c r="C46" i="28" s="1"/>
  <c r="V51" i="25"/>
  <c r="C47" i="28" s="1"/>
  <c r="V52" i="25"/>
  <c r="C48" i="28" s="1"/>
  <c r="V53" i="25"/>
  <c r="C49" i="28" s="1"/>
  <c r="V54" i="25"/>
  <c r="V55" i="25"/>
  <c r="C51" i="28" s="1"/>
  <c r="V56" i="25"/>
  <c r="C52" i="28" s="1"/>
  <c r="V57" i="25"/>
  <c r="C53" i="28" s="1"/>
  <c r="V58" i="25"/>
  <c r="C54" i="28" s="1"/>
  <c r="V59" i="25"/>
  <c r="C55" i="28" s="1"/>
  <c r="V60" i="25"/>
  <c r="C56" i="28" s="1"/>
  <c r="V61" i="25"/>
  <c r="C57" i="28" s="1"/>
  <c r="V62" i="25"/>
  <c r="V63" i="25"/>
  <c r="C59" i="28" s="1"/>
  <c r="V64" i="25"/>
  <c r="C60" i="28" s="1"/>
  <c r="V65" i="25"/>
  <c r="C61" i="28" s="1"/>
  <c r="V66" i="25"/>
  <c r="C62" i="28" s="1"/>
  <c r="V67" i="25"/>
  <c r="C63" i="28" s="1"/>
  <c r="V68" i="25"/>
  <c r="C64" i="28" s="1"/>
  <c r="V69" i="25"/>
  <c r="C65" i="28" s="1"/>
  <c r="V70" i="25"/>
  <c r="V71" i="25"/>
  <c r="C67" i="28" s="1"/>
  <c r="V72" i="25"/>
  <c r="C68" i="28" s="1"/>
  <c r="V73" i="25"/>
  <c r="C69" i="28" s="1"/>
  <c r="V74" i="25"/>
  <c r="C70" i="28" s="1"/>
  <c r="V75" i="25"/>
  <c r="C71" i="28" s="1"/>
  <c r="V76" i="25"/>
  <c r="C72" i="28" s="1"/>
  <c r="V77" i="25"/>
  <c r="C73" i="28" s="1"/>
  <c r="V78" i="25"/>
  <c r="V79" i="25"/>
  <c r="C75" i="28" s="1"/>
  <c r="V80" i="25"/>
  <c r="C76" i="28" s="1"/>
  <c r="V81" i="25"/>
  <c r="V82" i="25"/>
  <c r="C78" i="28" s="1"/>
  <c r="V83" i="25"/>
  <c r="C79" i="28" s="1"/>
  <c r="V84" i="25"/>
  <c r="C80" i="28" s="1"/>
  <c r="V85" i="25"/>
  <c r="C81" i="28" s="1"/>
  <c r="V86" i="25"/>
  <c r="V87" i="25"/>
  <c r="C83" i="28" s="1"/>
  <c r="V88" i="25"/>
  <c r="C84" i="28" s="1"/>
  <c r="V89" i="25"/>
  <c r="C85" i="28" s="1"/>
  <c r="V90" i="25"/>
  <c r="C86" i="28" s="1"/>
  <c r="V91" i="25"/>
  <c r="C87" i="28" s="1"/>
  <c r="V92" i="25"/>
  <c r="C88" i="28" s="1"/>
  <c r="V93" i="25"/>
  <c r="C89" i="28" s="1"/>
  <c r="V94" i="25"/>
  <c r="V95" i="25"/>
  <c r="C91" i="28" s="1"/>
  <c r="V96" i="25"/>
  <c r="C92" i="28" s="1"/>
  <c r="V97" i="25"/>
  <c r="C93" i="28" s="1"/>
  <c r="V98" i="25"/>
  <c r="C94" i="28" s="1"/>
  <c r="V99" i="25"/>
  <c r="C95" i="28" s="1"/>
  <c r="V100" i="25"/>
  <c r="C96" i="28" s="1"/>
  <c r="V101" i="25"/>
  <c r="V102" i="25"/>
  <c r="V103" i="25"/>
  <c r="C99" i="28" s="1"/>
  <c r="V104" i="25"/>
  <c r="C100" i="28" s="1"/>
  <c r="V105" i="25"/>
  <c r="C101" i="28" s="1"/>
  <c r="V106" i="25"/>
  <c r="C102" i="28" s="1"/>
  <c r="V107" i="25"/>
  <c r="C103" i="28" s="1"/>
  <c r="V108" i="25"/>
  <c r="C104" i="28" s="1"/>
  <c r="V109" i="25"/>
  <c r="C105" i="28" s="1"/>
  <c r="V110" i="25"/>
  <c r="V111" i="25"/>
  <c r="C107" i="28" s="1"/>
  <c r="V112" i="25"/>
  <c r="C108" i="28" s="1"/>
  <c r="V113" i="25"/>
  <c r="V114" i="25"/>
  <c r="C110" i="28" s="1"/>
  <c r="V115" i="25"/>
  <c r="V116" i="25"/>
  <c r="C112" i="28" s="1"/>
  <c r="V117" i="25"/>
  <c r="V118" i="25"/>
  <c r="V119" i="25"/>
  <c r="C115" i="28" s="1"/>
  <c r="V120" i="25"/>
  <c r="C116" i="28" s="1"/>
  <c r="V121" i="25"/>
  <c r="C117" i="28" s="1"/>
  <c r="V122" i="25"/>
  <c r="C118" i="28" s="1"/>
  <c r="V123" i="25"/>
  <c r="C119" i="28" s="1"/>
  <c r="V124" i="25"/>
  <c r="C120" i="28" s="1"/>
  <c r="V125" i="25"/>
  <c r="C121" i="28" s="1"/>
  <c r="V126" i="25"/>
  <c r="V127" i="25"/>
  <c r="C123" i="28" s="1"/>
  <c r="V128" i="25"/>
  <c r="C124" i="28" s="1"/>
  <c r="V129" i="25"/>
  <c r="C125" i="28" s="1"/>
  <c r="V130" i="25"/>
  <c r="C126" i="28" s="1"/>
  <c r="V131" i="25"/>
  <c r="C127" i="28" s="1"/>
  <c r="V132" i="25"/>
  <c r="C128" i="28" s="1"/>
  <c r="V133" i="25"/>
  <c r="C129" i="28" s="1"/>
  <c r="V134" i="25"/>
  <c r="V135" i="25"/>
  <c r="C131" i="28" s="1"/>
  <c r="V136" i="25"/>
  <c r="C132" i="28" s="1"/>
  <c r="V137" i="25"/>
  <c r="C133" i="28" s="1"/>
  <c r="V138" i="25"/>
  <c r="C134" i="28" s="1"/>
  <c r="V139" i="25"/>
  <c r="C135" i="28" s="1"/>
  <c r="V140" i="25"/>
  <c r="C136" i="28" s="1"/>
  <c r="V141" i="25"/>
  <c r="C137" i="28" s="1"/>
  <c r="V142" i="25"/>
  <c r="V143" i="25"/>
  <c r="C139" i="28" s="1"/>
  <c r="V144" i="25"/>
  <c r="C140" i="28" s="1"/>
  <c r="V145" i="25"/>
  <c r="C141" i="28" s="1"/>
  <c r="V146" i="25"/>
  <c r="C142" i="28" s="1"/>
  <c r="V147" i="25"/>
  <c r="C143" i="28" s="1"/>
  <c r="V148" i="25"/>
  <c r="C144" i="28" s="1"/>
  <c r="V149" i="25"/>
  <c r="C145" i="28" s="1"/>
  <c r="V150" i="25"/>
  <c r="V151" i="25"/>
  <c r="C147" i="28" s="1"/>
  <c r="V152" i="25"/>
  <c r="C148" i="28" s="1"/>
  <c r="V153" i="25"/>
  <c r="C149" i="28" s="1"/>
  <c r="V154" i="25"/>
  <c r="C150" i="28" s="1"/>
  <c r="V155" i="25"/>
  <c r="C151" i="28" s="1"/>
  <c r="V156" i="25"/>
  <c r="C152" i="28" s="1"/>
  <c r="V157" i="25"/>
  <c r="C153" i="28" s="1"/>
  <c r="V158" i="25"/>
  <c r="V159" i="25"/>
  <c r="C155" i="28" s="1"/>
  <c r="V160" i="25"/>
  <c r="C156" i="28" s="1"/>
  <c r="V161" i="25"/>
  <c r="V162" i="25"/>
  <c r="C158" i="28" s="1"/>
  <c r="V163" i="25"/>
  <c r="V164" i="25"/>
  <c r="C160" i="28" s="1"/>
  <c r="V165" i="25"/>
  <c r="C161" i="28" s="1"/>
  <c r="V166" i="25"/>
  <c r="V167" i="25"/>
  <c r="C163" i="28" s="1"/>
  <c r="V168" i="25"/>
  <c r="C164" i="28" s="1"/>
  <c r="V169" i="25"/>
  <c r="C165" i="28" s="1"/>
  <c r="V170" i="25"/>
  <c r="C166" i="28" s="1"/>
  <c r="V171" i="25"/>
  <c r="C167" i="28" s="1"/>
  <c r="V172" i="25"/>
  <c r="C168" i="28" s="1"/>
  <c r="V173" i="25"/>
  <c r="C169" i="28" s="1"/>
  <c r="V174" i="25"/>
  <c r="V175" i="25"/>
  <c r="C171" i="28" s="1"/>
  <c r="V176" i="25"/>
  <c r="C172" i="28" s="1"/>
  <c r="V177" i="25"/>
  <c r="C173" i="28" s="1"/>
  <c r="V178" i="25"/>
  <c r="C174" i="28" s="1"/>
  <c r="V179" i="25"/>
  <c r="C175" i="28" s="1"/>
  <c r="V180" i="25"/>
  <c r="C176" i="28" s="1"/>
  <c r="V181" i="25"/>
  <c r="V182" i="25"/>
  <c r="V183" i="25"/>
  <c r="C179" i="28" s="1"/>
  <c r="V184" i="25"/>
  <c r="C180" i="28" s="1"/>
  <c r="V185" i="25"/>
  <c r="C181" i="28" s="1"/>
  <c r="V186" i="25"/>
  <c r="C182" i="28" s="1"/>
  <c r="V187" i="25"/>
  <c r="C183" i="28" s="1"/>
  <c r="V188" i="25"/>
  <c r="V189" i="25"/>
  <c r="C185" i="28" s="1"/>
  <c r="V190" i="25"/>
  <c r="V191" i="25"/>
  <c r="C187" i="28" s="1"/>
  <c r="V192" i="25"/>
  <c r="C188" i="28" s="1"/>
  <c r="V193" i="25"/>
  <c r="C189" i="28" s="1"/>
  <c r="V194" i="25"/>
  <c r="C190" i="28" s="1"/>
  <c r="V195" i="25"/>
  <c r="V196" i="25"/>
  <c r="C192" i="28" s="1"/>
  <c r="V197" i="25"/>
  <c r="C193" i="28" s="1"/>
  <c r="V198" i="25"/>
  <c r="V199" i="25"/>
  <c r="C195" i="28" s="1"/>
  <c r="V200" i="25"/>
  <c r="C196" i="28" s="1"/>
  <c r="V201" i="25"/>
  <c r="C197" i="28" s="1"/>
  <c r="V202" i="25"/>
  <c r="C198" i="28" s="1"/>
  <c r="V203" i="25"/>
  <c r="C199" i="28" s="1"/>
  <c r="V204" i="25"/>
  <c r="C200" i="28" s="1"/>
  <c r="V205" i="25"/>
  <c r="V206" i="25"/>
  <c r="V207" i="25"/>
  <c r="C203" i="28" s="1"/>
  <c r="V208" i="25"/>
  <c r="C204" i="28" s="1"/>
  <c r="V209" i="25"/>
  <c r="C205" i="28" s="1"/>
  <c r="V210" i="25"/>
  <c r="C206" i="28" s="1"/>
  <c r="V211" i="25"/>
  <c r="C207" i="28" s="1"/>
  <c r="V212" i="25"/>
  <c r="C208" i="28" s="1"/>
  <c r="V213" i="25"/>
  <c r="V214" i="25"/>
  <c r="V215" i="25"/>
  <c r="C211" i="28" s="1"/>
  <c r="V216" i="25"/>
  <c r="C212" i="28" s="1"/>
  <c r="V217" i="25"/>
  <c r="C213" i="28" s="1"/>
  <c r="V218" i="25"/>
  <c r="C214" i="28" s="1"/>
  <c r="V219" i="25"/>
  <c r="C215" i="28" s="1"/>
  <c r="V220" i="25"/>
  <c r="C216" i="28" s="1"/>
  <c r="V221" i="25"/>
  <c r="V222" i="25"/>
  <c r="V223" i="25"/>
  <c r="C219" i="28" s="1"/>
  <c r="V224" i="25"/>
  <c r="C220" i="28" s="1"/>
  <c r="V225" i="25"/>
  <c r="C221" i="28" s="1"/>
  <c r="V226" i="25"/>
  <c r="C222" i="28" s="1"/>
  <c r="V227" i="25"/>
  <c r="C223" i="28" s="1"/>
  <c r="V228" i="25"/>
  <c r="C224" i="28" s="1"/>
  <c r="V229" i="25"/>
  <c r="V230" i="25"/>
  <c r="V231" i="25"/>
  <c r="C227" i="28" s="1"/>
  <c r="V232" i="25"/>
  <c r="C228" i="28" s="1"/>
  <c r="V233" i="25"/>
  <c r="C229" i="28" s="1"/>
  <c r="V234" i="25"/>
  <c r="C230" i="28" s="1"/>
  <c r="V235" i="25"/>
  <c r="C231" i="28" s="1"/>
  <c r="V236" i="25"/>
  <c r="C232" i="28" s="1"/>
  <c r="V237" i="25"/>
  <c r="C233" i="28" s="1"/>
  <c r="V238" i="25"/>
  <c r="V239" i="25"/>
  <c r="C235" i="28" s="1"/>
  <c r="V240" i="25"/>
  <c r="C236" i="28" s="1"/>
  <c r="V241" i="25"/>
  <c r="C237" i="28" s="1"/>
  <c r="V242" i="25"/>
  <c r="C238" i="28" s="1"/>
  <c r="V243" i="25"/>
  <c r="C239" i="28" s="1"/>
  <c r="V244" i="25"/>
  <c r="C240" i="28" s="1"/>
  <c r="V245" i="25"/>
  <c r="C241" i="28" s="1"/>
  <c r="V246" i="25"/>
  <c r="V247" i="25"/>
  <c r="C243" i="28" s="1"/>
  <c r="V248" i="25"/>
  <c r="C244" i="28" s="1"/>
  <c r="V249" i="25"/>
  <c r="C245" i="28" s="1"/>
  <c r="V250" i="25"/>
  <c r="C246" i="28" s="1"/>
  <c r="V251" i="25"/>
  <c r="V252" i="25"/>
  <c r="C248" i="28" s="1"/>
  <c r="V253" i="25"/>
  <c r="C249" i="28" s="1"/>
  <c r="V254" i="25"/>
  <c r="V255" i="25"/>
  <c r="C251" i="28" s="1"/>
  <c r="V256" i="25"/>
  <c r="C252" i="28" s="1"/>
  <c r="V257" i="25"/>
  <c r="C253" i="28" s="1"/>
  <c r="V258" i="25"/>
  <c r="C254" i="28" s="1"/>
  <c r="V259" i="25"/>
  <c r="C255" i="28" s="1"/>
  <c r="V260" i="25"/>
  <c r="C256" i="28" s="1"/>
  <c r="V261" i="25"/>
  <c r="V262" i="25"/>
  <c r="V263" i="25"/>
  <c r="C259" i="28" s="1"/>
  <c r="V264" i="25"/>
  <c r="C260" i="28" s="1"/>
  <c r="V265" i="25"/>
  <c r="C261" i="28" s="1"/>
  <c r="V266" i="25"/>
  <c r="C262" i="28" s="1"/>
  <c r="V267" i="25"/>
  <c r="C263" i="28" s="1"/>
  <c r="V268" i="25"/>
  <c r="C264" i="28" s="1"/>
  <c r="V269" i="25"/>
  <c r="V270" i="25"/>
  <c r="V271" i="25"/>
  <c r="C267" i="28" s="1"/>
  <c r="V272" i="25"/>
  <c r="C268" i="28" s="1"/>
  <c r="V273" i="25"/>
  <c r="C269" i="28" s="1"/>
  <c r="V274" i="25"/>
  <c r="C270" i="28" s="1"/>
  <c r="V275" i="25"/>
  <c r="C271" i="28" s="1"/>
  <c r="V276" i="25"/>
  <c r="C272" i="28" s="1"/>
  <c r="V277" i="25"/>
  <c r="C273" i="28" s="1"/>
  <c r="V278" i="25"/>
  <c r="V279" i="25"/>
  <c r="C275" i="28" s="1"/>
  <c r="V280" i="25"/>
  <c r="C276" i="28" s="1"/>
  <c r="V281" i="25"/>
  <c r="C277" i="28" s="1"/>
  <c r="V282" i="25"/>
  <c r="C278" i="28" s="1"/>
  <c r="V283" i="25"/>
  <c r="C279" i="28" s="1"/>
  <c r="V284" i="25"/>
  <c r="C280" i="28" s="1"/>
  <c r="V285" i="25"/>
  <c r="C281" i="28" s="1"/>
  <c r="V286" i="25"/>
  <c r="V287" i="25"/>
  <c r="C283" i="28" s="1"/>
  <c r="V288" i="25"/>
  <c r="C284" i="28" s="1"/>
  <c r="V289" i="25"/>
  <c r="C285" i="28" s="1"/>
  <c r="V290" i="25"/>
  <c r="C286" i="28" s="1"/>
  <c r="V291" i="25"/>
  <c r="C287" i="28" s="1"/>
  <c r="V292" i="25"/>
  <c r="C288" i="28" s="1"/>
  <c r="V293" i="25"/>
  <c r="V294" i="25"/>
  <c r="V295" i="25"/>
  <c r="C291" i="28" s="1"/>
  <c r="V296" i="25"/>
  <c r="C292" i="28" s="1"/>
  <c r="V297" i="25"/>
  <c r="V298" i="25"/>
  <c r="C294" i="28" s="1"/>
  <c r="V299" i="25"/>
  <c r="C295" i="28" s="1"/>
  <c r="V300" i="25"/>
  <c r="C296" i="28" s="1"/>
  <c r="V301" i="25"/>
  <c r="C297" i="28" s="1"/>
  <c r="V302" i="25"/>
  <c r="V303" i="25"/>
  <c r="C299" i="28" s="1"/>
  <c r="V304" i="25"/>
  <c r="C300" i="28" s="1"/>
  <c r="V305" i="25"/>
  <c r="C301" i="28" s="1"/>
  <c r="V306" i="25"/>
  <c r="C302" i="28" s="1"/>
  <c r="V307" i="25"/>
  <c r="C303" i="28" s="1"/>
  <c r="V308" i="25"/>
  <c r="C304" i="28" s="1"/>
  <c r="V309" i="25"/>
  <c r="C305" i="28" s="1"/>
  <c r="V310" i="25"/>
  <c r="V311" i="25"/>
  <c r="C307" i="28" s="1"/>
  <c r="V312" i="25"/>
  <c r="C308" i="28" s="1"/>
  <c r="V313" i="25"/>
  <c r="C309" i="28" s="1"/>
  <c r="V314" i="25"/>
  <c r="C310" i="28" s="1"/>
  <c r="V315" i="25"/>
  <c r="C311" i="28" s="1"/>
  <c r="V316" i="25"/>
  <c r="C312" i="28" s="1"/>
  <c r="V317" i="25"/>
  <c r="C313" i="28" s="1"/>
  <c r="V318" i="25"/>
  <c r="V319" i="25"/>
  <c r="V320" i="25"/>
  <c r="C316" i="28" s="1"/>
  <c r="V321" i="25"/>
  <c r="C317" i="28" s="1"/>
  <c r="V322" i="25"/>
  <c r="C318" i="28" s="1"/>
  <c r="V323" i="25"/>
  <c r="C319" i="28" s="1"/>
  <c r="V324" i="25"/>
  <c r="C320" i="28" s="1"/>
  <c r="V325" i="25"/>
  <c r="C321" i="28" s="1"/>
  <c r="V326" i="25"/>
  <c r="V327" i="25"/>
  <c r="C323" i="28" s="1"/>
  <c r="V328" i="25"/>
  <c r="C324" i="28" s="1"/>
  <c r="V329" i="25"/>
  <c r="C325" i="28" s="1"/>
  <c r="V330" i="25"/>
  <c r="C326" i="28" s="1"/>
  <c r="V331" i="25"/>
  <c r="C327" i="28" s="1"/>
  <c r="V332" i="25"/>
  <c r="C328" i="28" s="1"/>
  <c r="V333" i="25"/>
  <c r="V334" i="25"/>
  <c r="V335" i="25"/>
  <c r="C331" i="28" s="1"/>
  <c r="V336" i="25"/>
  <c r="C332" i="28" s="1"/>
  <c r="V337" i="25"/>
  <c r="V338" i="25"/>
  <c r="C334" i="28" s="1"/>
  <c r="V339" i="25"/>
  <c r="C335" i="28" s="1"/>
  <c r="C50" i="28"/>
  <c r="C58" i="28"/>
  <c r="C66" i="28"/>
  <c r="C74" i="28"/>
  <c r="C77" i="28"/>
  <c r="C82" i="28"/>
  <c r="C90" i="28"/>
  <c r="C97" i="28"/>
  <c r="C98" i="28"/>
  <c r="C106" i="28"/>
  <c r="C109" i="28"/>
  <c r="C111" i="28"/>
  <c r="C113" i="28"/>
  <c r="C114" i="28"/>
  <c r="C122" i="28"/>
  <c r="C130" i="28"/>
  <c r="C138" i="28"/>
  <c r="C146" i="28"/>
  <c r="C154" i="28"/>
  <c r="C157" i="28"/>
  <c r="C159" i="28"/>
  <c r="C162" i="28"/>
  <c r="C170" i="28"/>
  <c r="C177" i="28"/>
  <c r="C178" i="28"/>
  <c r="C184" i="28"/>
  <c r="C186" i="28"/>
  <c r="C191" i="28"/>
  <c r="C194" i="28"/>
  <c r="C201" i="28"/>
  <c r="C202" i="28"/>
  <c r="C209" i="28"/>
  <c r="C210" i="28"/>
  <c r="C217" i="28"/>
  <c r="C218" i="28"/>
  <c r="C225" i="28"/>
  <c r="C226" i="28"/>
  <c r="C234" i="28"/>
  <c r="C242" i="28"/>
  <c r="C247" i="28"/>
  <c r="C250" i="28"/>
  <c r="C257" i="28"/>
  <c r="C258" i="28"/>
  <c r="C265" i="28"/>
  <c r="C266" i="28"/>
  <c r="C274" i="28"/>
  <c r="C282" i="28"/>
  <c r="C289" i="28"/>
  <c r="C290" i="28"/>
  <c r="C293" i="28"/>
  <c r="C298" i="28"/>
  <c r="C306" i="28"/>
  <c r="C314" i="28"/>
  <c r="C315" i="28"/>
  <c r="C322" i="28"/>
  <c r="C329" i="28"/>
  <c r="C330" i="28"/>
  <c r="C333" i="28"/>
  <c r="M335" i="28"/>
  <c r="AF19" i="25"/>
  <c r="M15" i="28" s="1"/>
  <c r="AF20" i="25"/>
  <c r="M16" i="28" s="1"/>
  <c r="AF21" i="25"/>
  <c r="M17" i="28" s="1"/>
  <c r="AF22" i="25"/>
  <c r="M18" i="28" s="1"/>
  <c r="AF23" i="25"/>
  <c r="M19" i="28" s="1"/>
  <c r="AF24" i="25"/>
  <c r="M20" i="28" s="1"/>
  <c r="AF25" i="25"/>
  <c r="M21" i="28" s="1"/>
  <c r="AF26" i="25"/>
  <c r="M22" i="28" s="1"/>
  <c r="AF27" i="25"/>
  <c r="M23" i="28" s="1"/>
  <c r="AF28" i="25"/>
  <c r="M24" i="28" s="1"/>
  <c r="AF29" i="25"/>
  <c r="M25" i="28" s="1"/>
  <c r="AF30" i="25"/>
  <c r="M26" i="28" s="1"/>
  <c r="AF31" i="25"/>
  <c r="M27" i="28" s="1"/>
  <c r="AF32" i="25"/>
  <c r="M28" i="28" s="1"/>
  <c r="AF33" i="25"/>
  <c r="M29" i="28" s="1"/>
  <c r="AF34" i="25"/>
  <c r="M30" i="28" s="1"/>
  <c r="AF35" i="25"/>
  <c r="M31" i="28" s="1"/>
  <c r="AF36" i="25"/>
  <c r="M32" i="28" s="1"/>
  <c r="AF37" i="25"/>
  <c r="M33" i="28" s="1"/>
  <c r="AF38" i="25"/>
  <c r="M34" i="28" s="1"/>
  <c r="AF39" i="25"/>
  <c r="M35" i="28" s="1"/>
  <c r="AF40" i="25"/>
  <c r="M36" i="28" s="1"/>
  <c r="AF41" i="25"/>
  <c r="M37" i="28" s="1"/>
  <c r="AF42" i="25"/>
  <c r="M38" i="28" s="1"/>
  <c r="AF43" i="25"/>
  <c r="M39" i="28" s="1"/>
  <c r="AF44" i="25"/>
  <c r="M40" i="28" s="1"/>
  <c r="AF45" i="25"/>
  <c r="M41" i="28" s="1"/>
  <c r="AF46" i="25"/>
  <c r="M42" i="28" s="1"/>
  <c r="AF47" i="25"/>
  <c r="M43" i="28" s="1"/>
  <c r="AF48" i="25"/>
  <c r="M44" i="28" s="1"/>
  <c r="AF49" i="25"/>
  <c r="M45" i="28" s="1"/>
  <c r="AF50" i="25"/>
  <c r="M46" i="28" s="1"/>
  <c r="AF51" i="25"/>
  <c r="M47" i="28" s="1"/>
  <c r="AF52" i="25"/>
  <c r="M48" i="28" s="1"/>
  <c r="AF53" i="25"/>
  <c r="M49" i="28" s="1"/>
  <c r="AF54" i="25"/>
  <c r="M50" i="28" s="1"/>
  <c r="AF55" i="25"/>
  <c r="M51" i="28" s="1"/>
  <c r="AF56" i="25"/>
  <c r="M52" i="28" s="1"/>
  <c r="AF57" i="25"/>
  <c r="M53" i="28" s="1"/>
  <c r="AF58" i="25"/>
  <c r="M54" i="28" s="1"/>
  <c r="AF59" i="25"/>
  <c r="M55" i="28" s="1"/>
  <c r="AF60" i="25"/>
  <c r="M56" i="28" s="1"/>
  <c r="AF61" i="25"/>
  <c r="M57" i="28" s="1"/>
  <c r="AF62" i="25"/>
  <c r="M58" i="28" s="1"/>
  <c r="AF63" i="25"/>
  <c r="M59" i="28" s="1"/>
  <c r="AF64" i="25"/>
  <c r="M60" i="28" s="1"/>
  <c r="AF65" i="25"/>
  <c r="M61" i="28" s="1"/>
  <c r="AF66" i="25"/>
  <c r="M62" i="28" s="1"/>
  <c r="AF67" i="25"/>
  <c r="M63" i="28" s="1"/>
  <c r="AF68" i="25"/>
  <c r="M64" i="28" s="1"/>
  <c r="AF69" i="25"/>
  <c r="M65" i="28" s="1"/>
  <c r="AF70" i="25"/>
  <c r="M66" i="28" s="1"/>
  <c r="AF71" i="25"/>
  <c r="M67" i="28" s="1"/>
  <c r="AF72" i="25"/>
  <c r="M68" i="28" s="1"/>
  <c r="AF73" i="25"/>
  <c r="M69" i="28" s="1"/>
  <c r="AF74" i="25"/>
  <c r="M70" i="28" s="1"/>
  <c r="AF75" i="25"/>
  <c r="M71" i="28" s="1"/>
  <c r="AF76" i="25"/>
  <c r="M72" i="28" s="1"/>
  <c r="AF77" i="25"/>
  <c r="M73" i="28" s="1"/>
  <c r="AF78" i="25"/>
  <c r="M74" i="28" s="1"/>
  <c r="AF79" i="25"/>
  <c r="M75" i="28" s="1"/>
  <c r="AF80" i="25"/>
  <c r="M76" i="28" s="1"/>
  <c r="AF81" i="25"/>
  <c r="M77" i="28" s="1"/>
  <c r="AF82" i="25"/>
  <c r="M78" i="28" s="1"/>
  <c r="AF83" i="25"/>
  <c r="M79" i="28" s="1"/>
  <c r="AF84" i="25"/>
  <c r="M80" i="28" s="1"/>
  <c r="AF85" i="25"/>
  <c r="M81" i="28" s="1"/>
  <c r="AF86" i="25"/>
  <c r="M82" i="28" s="1"/>
  <c r="AF87" i="25"/>
  <c r="M83" i="28" s="1"/>
  <c r="AF88" i="25"/>
  <c r="M84" i="28" s="1"/>
  <c r="AF89" i="25"/>
  <c r="M85" i="28" s="1"/>
  <c r="AF90" i="25"/>
  <c r="M86" i="28" s="1"/>
  <c r="AF91" i="25"/>
  <c r="M87" i="28" s="1"/>
  <c r="AF92" i="25"/>
  <c r="M88" i="28" s="1"/>
  <c r="AF93" i="25"/>
  <c r="M89" i="28" s="1"/>
  <c r="AF94" i="25"/>
  <c r="M90" i="28" s="1"/>
  <c r="AF95" i="25"/>
  <c r="M91" i="28" s="1"/>
  <c r="AF96" i="25"/>
  <c r="M92" i="28" s="1"/>
  <c r="AF97" i="25"/>
  <c r="M93" i="28" s="1"/>
  <c r="AF98" i="25"/>
  <c r="M94" i="28" s="1"/>
  <c r="AF99" i="25"/>
  <c r="M95" i="28" s="1"/>
  <c r="AF100" i="25"/>
  <c r="M96" i="28" s="1"/>
  <c r="AF101" i="25"/>
  <c r="M97" i="28" s="1"/>
  <c r="AF102" i="25"/>
  <c r="M98" i="28" s="1"/>
  <c r="AF103" i="25"/>
  <c r="M99" i="28" s="1"/>
  <c r="AF104" i="25"/>
  <c r="M100" i="28" s="1"/>
  <c r="AF105" i="25"/>
  <c r="M101" i="28" s="1"/>
  <c r="AF106" i="25"/>
  <c r="M102" i="28" s="1"/>
  <c r="AF107" i="25"/>
  <c r="M103" i="28" s="1"/>
  <c r="AF108" i="25"/>
  <c r="M104" i="28" s="1"/>
  <c r="AF109" i="25"/>
  <c r="M105" i="28" s="1"/>
  <c r="AF110" i="25"/>
  <c r="M106" i="28" s="1"/>
  <c r="AF111" i="25"/>
  <c r="M107" i="28" s="1"/>
  <c r="AF112" i="25"/>
  <c r="M108" i="28" s="1"/>
  <c r="AF113" i="25"/>
  <c r="M109" i="28" s="1"/>
  <c r="AF114" i="25"/>
  <c r="M110" i="28" s="1"/>
  <c r="AF115" i="25"/>
  <c r="M111" i="28" s="1"/>
  <c r="AF116" i="25"/>
  <c r="M112" i="28" s="1"/>
  <c r="AF117" i="25"/>
  <c r="M113" i="28" s="1"/>
  <c r="AF118" i="25"/>
  <c r="M114" i="28" s="1"/>
  <c r="AF119" i="25"/>
  <c r="M115" i="28" s="1"/>
  <c r="AF120" i="25"/>
  <c r="M116" i="28" s="1"/>
  <c r="AF121" i="25"/>
  <c r="M117" i="28" s="1"/>
  <c r="AF122" i="25"/>
  <c r="M118" i="28" s="1"/>
  <c r="AF123" i="25"/>
  <c r="M119" i="28" s="1"/>
  <c r="AF124" i="25"/>
  <c r="M120" i="28" s="1"/>
  <c r="AF125" i="25"/>
  <c r="M121" i="28" s="1"/>
  <c r="AF126" i="25"/>
  <c r="M122" i="28" s="1"/>
  <c r="AF127" i="25"/>
  <c r="M123" i="28" s="1"/>
  <c r="AF128" i="25"/>
  <c r="M124" i="28" s="1"/>
  <c r="AF129" i="25"/>
  <c r="M125" i="28" s="1"/>
  <c r="AF130" i="25"/>
  <c r="M126" i="28" s="1"/>
  <c r="AF131" i="25"/>
  <c r="M127" i="28" s="1"/>
  <c r="AF132" i="25"/>
  <c r="M128" i="28" s="1"/>
  <c r="AF133" i="25"/>
  <c r="M129" i="28" s="1"/>
  <c r="AF134" i="25"/>
  <c r="M130" i="28" s="1"/>
  <c r="AF135" i="25"/>
  <c r="M131" i="28" s="1"/>
  <c r="AF136" i="25"/>
  <c r="M132" i="28" s="1"/>
  <c r="AF137" i="25"/>
  <c r="M133" i="28" s="1"/>
  <c r="AF138" i="25"/>
  <c r="M134" i="28" s="1"/>
  <c r="AF139" i="25"/>
  <c r="M135" i="28" s="1"/>
  <c r="AF140" i="25"/>
  <c r="M136" i="28" s="1"/>
  <c r="AF141" i="25"/>
  <c r="M137" i="28" s="1"/>
  <c r="AF142" i="25"/>
  <c r="M138" i="28" s="1"/>
  <c r="AF143" i="25"/>
  <c r="M139" i="28" s="1"/>
  <c r="AF144" i="25"/>
  <c r="M140" i="28" s="1"/>
  <c r="AF145" i="25"/>
  <c r="M141" i="28" s="1"/>
  <c r="AF146" i="25"/>
  <c r="M142" i="28" s="1"/>
  <c r="AF147" i="25"/>
  <c r="M143" i="28" s="1"/>
  <c r="AF148" i="25"/>
  <c r="M144" i="28" s="1"/>
  <c r="AF149" i="25"/>
  <c r="M145" i="28" s="1"/>
  <c r="AF150" i="25"/>
  <c r="M146" i="28" s="1"/>
  <c r="AF151" i="25"/>
  <c r="M147" i="28" s="1"/>
  <c r="AF152" i="25"/>
  <c r="M148" i="28" s="1"/>
  <c r="AF153" i="25"/>
  <c r="M149" i="28" s="1"/>
  <c r="AF154" i="25"/>
  <c r="M150" i="28" s="1"/>
  <c r="AF155" i="25"/>
  <c r="M151" i="28" s="1"/>
  <c r="AF156" i="25"/>
  <c r="M152" i="28" s="1"/>
  <c r="AF157" i="25"/>
  <c r="M153" i="28" s="1"/>
  <c r="AF158" i="25"/>
  <c r="M154" i="28" s="1"/>
  <c r="AF159" i="25"/>
  <c r="M155" i="28" s="1"/>
  <c r="AF160" i="25"/>
  <c r="M156" i="28" s="1"/>
  <c r="AF161" i="25"/>
  <c r="M157" i="28" s="1"/>
  <c r="AF162" i="25"/>
  <c r="M158" i="28" s="1"/>
  <c r="AF163" i="25"/>
  <c r="M159" i="28" s="1"/>
  <c r="AF164" i="25"/>
  <c r="M160" i="28" s="1"/>
  <c r="AF165" i="25"/>
  <c r="M161" i="28" s="1"/>
  <c r="AF166" i="25"/>
  <c r="M162" i="28" s="1"/>
  <c r="AF167" i="25"/>
  <c r="M163" i="28" s="1"/>
  <c r="AF168" i="25"/>
  <c r="M164" i="28" s="1"/>
  <c r="AF169" i="25"/>
  <c r="M165" i="28" s="1"/>
  <c r="AF170" i="25"/>
  <c r="M166" i="28" s="1"/>
  <c r="AF171" i="25"/>
  <c r="M167" i="28" s="1"/>
  <c r="AF172" i="25"/>
  <c r="M168" i="28" s="1"/>
  <c r="AF173" i="25"/>
  <c r="M169" i="28" s="1"/>
  <c r="AF174" i="25"/>
  <c r="M170" i="28" s="1"/>
  <c r="AF175" i="25"/>
  <c r="M171" i="28" s="1"/>
  <c r="AF176" i="25"/>
  <c r="M172" i="28" s="1"/>
  <c r="AF177" i="25"/>
  <c r="M173" i="28" s="1"/>
  <c r="AF178" i="25"/>
  <c r="M174" i="28" s="1"/>
  <c r="AF179" i="25"/>
  <c r="M175" i="28" s="1"/>
  <c r="AF180" i="25"/>
  <c r="M176" i="28" s="1"/>
  <c r="AF181" i="25"/>
  <c r="M177" i="28" s="1"/>
  <c r="AF182" i="25"/>
  <c r="M178" i="28" s="1"/>
  <c r="AF183" i="25"/>
  <c r="M179" i="28" s="1"/>
  <c r="AF184" i="25"/>
  <c r="M180" i="28" s="1"/>
  <c r="AF185" i="25"/>
  <c r="M181" i="28" s="1"/>
  <c r="AF186" i="25"/>
  <c r="M182" i="28" s="1"/>
  <c r="AF187" i="25"/>
  <c r="M183" i="28" s="1"/>
  <c r="AF188" i="25"/>
  <c r="M184" i="28" s="1"/>
  <c r="AF189" i="25"/>
  <c r="M185" i="28" s="1"/>
  <c r="AF190" i="25"/>
  <c r="M186" i="28" s="1"/>
  <c r="AF191" i="25"/>
  <c r="M187" i="28" s="1"/>
  <c r="AF192" i="25"/>
  <c r="M188" i="28" s="1"/>
  <c r="AF193" i="25"/>
  <c r="M189" i="28" s="1"/>
  <c r="AF194" i="25"/>
  <c r="M190" i="28" s="1"/>
  <c r="AF195" i="25"/>
  <c r="M191" i="28" s="1"/>
  <c r="AF196" i="25"/>
  <c r="M192" i="28" s="1"/>
  <c r="AF197" i="25"/>
  <c r="M193" i="28" s="1"/>
  <c r="AF198" i="25"/>
  <c r="M194" i="28" s="1"/>
  <c r="AF199" i="25"/>
  <c r="M195" i="28" s="1"/>
  <c r="AF200" i="25"/>
  <c r="M196" i="28" s="1"/>
  <c r="AF201" i="25"/>
  <c r="M197" i="28" s="1"/>
  <c r="AF202" i="25"/>
  <c r="M198" i="28" s="1"/>
  <c r="AF203" i="25"/>
  <c r="M199" i="28" s="1"/>
  <c r="AF204" i="25"/>
  <c r="M200" i="28" s="1"/>
  <c r="AF205" i="25"/>
  <c r="M201" i="28" s="1"/>
  <c r="AF206" i="25"/>
  <c r="M202" i="28" s="1"/>
  <c r="AF207" i="25"/>
  <c r="M203" i="28" s="1"/>
  <c r="AF208" i="25"/>
  <c r="M204" i="28" s="1"/>
  <c r="AF209" i="25"/>
  <c r="M205" i="28" s="1"/>
  <c r="AF210" i="25"/>
  <c r="M206" i="28" s="1"/>
  <c r="AF211" i="25"/>
  <c r="M207" i="28" s="1"/>
  <c r="AF212" i="25"/>
  <c r="M208" i="28" s="1"/>
  <c r="AF213" i="25"/>
  <c r="M209" i="28" s="1"/>
  <c r="AF214" i="25"/>
  <c r="M210" i="28" s="1"/>
  <c r="AF215" i="25"/>
  <c r="M211" i="28" s="1"/>
  <c r="AF216" i="25"/>
  <c r="M212" i="28" s="1"/>
  <c r="AF217" i="25"/>
  <c r="M213" i="28" s="1"/>
  <c r="AF218" i="25"/>
  <c r="M214" i="28" s="1"/>
  <c r="AF219" i="25"/>
  <c r="M215" i="28" s="1"/>
  <c r="AF220" i="25"/>
  <c r="M216" i="28" s="1"/>
  <c r="AF221" i="25"/>
  <c r="M217" i="28" s="1"/>
  <c r="AF222" i="25"/>
  <c r="M218" i="28" s="1"/>
  <c r="AF223" i="25"/>
  <c r="M219" i="28" s="1"/>
  <c r="AF224" i="25"/>
  <c r="M220" i="28" s="1"/>
  <c r="AF225" i="25"/>
  <c r="M221" i="28" s="1"/>
  <c r="AF226" i="25"/>
  <c r="M222" i="28" s="1"/>
  <c r="AF227" i="25"/>
  <c r="M223" i="28" s="1"/>
  <c r="AF228" i="25"/>
  <c r="M224" i="28" s="1"/>
  <c r="AF229" i="25"/>
  <c r="M225" i="28" s="1"/>
  <c r="AF230" i="25"/>
  <c r="M226" i="28" s="1"/>
  <c r="AF231" i="25"/>
  <c r="M227" i="28" s="1"/>
  <c r="AF232" i="25"/>
  <c r="M228" i="28" s="1"/>
  <c r="AF233" i="25"/>
  <c r="M229" i="28" s="1"/>
  <c r="AF234" i="25"/>
  <c r="M230" i="28" s="1"/>
  <c r="AF235" i="25"/>
  <c r="M231" i="28" s="1"/>
  <c r="AF236" i="25"/>
  <c r="M232" i="28" s="1"/>
  <c r="AF237" i="25"/>
  <c r="M233" i="28" s="1"/>
  <c r="AF238" i="25"/>
  <c r="M234" i="28" s="1"/>
  <c r="AF239" i="25"/>
  <c r="M235" i="28" s="1"/>
  <c r="AF240" i="25"/>
  <c r="M236" i="28" s="1"/>
  <c r="AF241" i="25"/>
  <c r="M237" i="28" s="1"/>
  <c r="AF242" i="25"/>
  <c r="M238" i="28" s="1"/>
  <c r="AF243" i="25"/>
  <c r="M239" i="28" s="1"/>
  <c r="AF244" i="25"/>
  <c r="M240" i="28" s="1"/>
  <c r="AF245" i="25"/>
  <c r="M241" i="28" s="1"/>
  <c r="AF246" i="25"/>
  <c r="M242" i="28" s="1"/>
  <c r="AF247" i="25"/>
  <c r="M243" i="28" s="1"/>
  <c r="AF248" i="25"/>
  <c r="M244" i="28" s="1"/>
  <c r="AF249" i="25"/>
  <c r="M245" i="28" s="1"/>
  <c r="AF250" i="25"/>
  <c r="M246" i="28" s="1"/>
  <c r="AF251" i="25"/>
  <c r="M247" i="28" s="1"/>
  <c r="AF252" i="25"/>
  <c r="M248" i="28" s="1"/>
  <c r="AF253" i="25"/>
  <c r="M249" i="28" s="1"/>
  <c r="AF254" i="25"/>
  <c r="M250" i="28" s="1"/>
  <c r="AF255" i="25"/>
  <c r="M251" i="28" s="1"/>
  <c r="AF256" i="25"/>
  <c r="M252" i="28" s="1"/>
  <c r="AF257" i="25"/>
  <c r="M253" i="28" s="1"/>
  <c r="AF258" i="25"/>
  <c r="M254" i="28" s="1"/>
  <c r="AF259" i="25"/>
  <c r="M255" i="28" s="1"/>
  <c r="AF260" i="25"/>
  <c r="M256" i="28" s="1"/>
  <c r="AF261" i="25"/>
  <c r="M257" i="28" s="1"/>
  <c r="AF262" i="25"/>
  <c r="M258" i="28" s="1"/>
  <c r="AF263" i="25"/>
  <c r="M259" i="28" s="1"/>
  <c r="AF264" i="25"/>
  <c r="M260" i="28" s="1"/>
  <c r="AF265" i="25"/>
  <c r="M261" i="28" s="1"/>
  <c r="AF266" i="25"/>
  <c r="M262" i="28" s="1"/>
  <c r="AF267" i="25"/>
  <c r="M263" i="28" s="1"/>
  <c r="AF268" i="25"/>
  <c r="M264" i="28" s="1"/>
  <c r="AF269" i="25"/>
  <c r="M265" i="28" s="1"/>
  <c r="AF270" i="25"/>
  <c r="M266" i="28" s="1"/>
  <c r="AF271" i="25"/>
  <c r="M267" i="28" s="1"/>
  <c r="AF272" i="25"/>
  <c r="M268" i="28" s="1"/>
  <c r="AF273" i="25"/>
  <c r="M269" i="28" s="1"/>
  <c r="AF274" i="25"/>
  <c r="M270" i="28" s="1"/>
  <c r="AF275" i="25"/>
  <c r="M271" i="28" s="1"/>
  <c r="AF276" i="25"/>
  <c r="M272" i="28" s="1"/>
  <c r="AF277" i="25"/>
  <c r="M273" i="28" s="1"/>
  <c r="AF278" i="25"/>
  <c r="M274" i="28" s="1"/>
  <c r="AF279" i="25"/>
  <c r="M275" i="28" s="1"/>
  <c r="AF280" i="25"/>
  <c r="M276" i="28" s="1"/>
  <c r="AF281" i="25"/>
  <c r="M277" i="28" s="1"/>
  <c r="AF282" i="25"/>
  <c r="M278" i="28" s="1"/>
  <c r="AF283" i="25"/>
  <c r="M279" i="28" s="1"/>
  <c r="AF284" i="25"/>
  <c r="M280" i="28" s="1"/>
  <c r="AF285" i="25"/>
  <c r="M281" i="28" s="1"/>
  <c r="AF286" i="25"/>
  <c r="M282" i="28" s="1"/>
  <c r="AF287" i="25"/>
  <c r="M283" i="28" s="1"/>
  <c r="AF288" i="25"/>
  <c r="M284" i="28" s="1"/>
  <c r="AF289" i="25"/>
  <c r="M285" i="28" s="1"/>
  <c r="AF290" i="25"/>
  <c r="M286" i="28" s="1"/>
  <c r="AF291" i="25"/>
  <c r="M287" i="28" s="1"/>
  <c r="AF292" i="25"/>
  <c r="M288" i="28" s="1"/>
  <c r="AF293" i="25"/>
  <c r="M289" i="28" s="1"/>
  <c r="AF294" i="25"/>
  <c r="M290" i="28" s="1"/>
  <c r="AF295" i="25"/>
  <c r="M291" i="28" s="1"/>
  <c r="AF296" i="25"/>
  <c r="M292" i="28" s="1"/>
  <c r="AF297" i="25"/>
  <c r="M293" i="28" s="1"/>
  <c r="AF298" i="25"/>
  <c r="M294" i="28" s="1"/>
  <c r="AF299" i="25"/>
  <c r="M295" i="28" s="1"/>
  <c r="AF300" i="25"/>
  <c r="M296" i="28" s="1"/>
  <c r="AF301" i="25"/>
  <c r="M297" i="28" s="1"/>
  <c r="AF302" i="25"/>
  <c r="M298" i="28" s="1"/>
  <c r="AF303" i="25"/>
  <c r="M299" i="28" s="1"/>
  <c r="AF304" i="25"/>
  <c r="M300" i="28" s="1"/>
  <c r="AF305" i="25"/>
  <c r="M301" i="28" s="1"/>
  <c r="AF306" i="25"/>
  <c r="M302" i="28" s="1"/>
  <c r="AF307" i="25"/>
  <c r="M303" i="28" s="1"/>
  <c r="AF308" i="25"/>
  <c r="M304" i="28" s="1"/>
  <c r="AF309" i="25"/>
  <c r="M305" i="28" s="1"/>
  <c r="AF310" i="25"/>
  <c r="M306" i="28" s="1"/>
  <c r="AF311" i="25"/>
  <c r="M307" i="28" s="1"/>
  <c r="AF312" i="25"/>
  <c r="M308" i="28" s="1"/>
  <c r="AF313" i="25"/>
  <c r="M309" i="28" s="1"/>
  <c r="AF314" i="25"/>
  <c r="M310" i="28" s="1"/>
  <c r="AF315" i="25"/>
  <c r="M311" i="28" s="1"/>
  <c r="AF316" i="25"/>
  <c r="M312" i="28" s="1"/>
  <c r="AF317" i="25"/>
  <c r="M313" i="28" s="1"/>
  <c r="AF318" i="25"/>
  <c r="M314" i="28" s="1"/>
  <c r="AF319" i="25"/>
  <c r="M315" i="28" s="1"/>
  <c r="AF320" i="25"/>
  <c r="M316" i="28" s="1"/>
  <c r="AF321" i="25"/>
  <c r="M317" i="28" s="1"/>
  <c r="AF322" i="25"/>
  <c r="M318" i="28" s="1"/>
  <c r="AF323" i="25"/>
  <c r="M319" i="28" s="1"/>
  <c r="AF324" i="25"/>
  <c r="M320" i="28" s="1"/>
  <c r="AF325" i="25"/>
  <c r="M321" i="28" s="1"/>
  <c r="AF326" i="25"/>
  <c r="M322" i="28" s="1"/>
  <c r="AF327" i="25"/>
  <c r="M323" i="28" s="1"/>
  <c r="AF328" i="25"/>
  <c r="M324" i="28" s="1"/>
  <c r="AF329" i="25"/>
  <c r="M325" i="28" s="1"/>
  <c r="AF330" i="25"/>
  <c r="M326" i="28" s="1"/>
  <c r="AF331" i="25"/>
  <c r="M327" i="28" s="1"/>
  <c r="AF332" i="25"/>
  <c r="M328" i="28" s="1"/>
  <c r="AF333" i="25"/>
  <c r="M329" i="28" s="1"/>
  <c r="AF334" i="25"/>
  <c r="M330" i="28" s="1"/>
  <c r="AF335" i="25"/>
  <c r="M331" i="28" s="1"/>
  <c r="AF336" i="25"/>
  <c r="M332" i="28" s="1"/>
  <c r="AF337" i="25"/>
  <c r="M333" i="28" s="1"/>
  <c r="AF338" i="25"/>
  <c r="M334" i="28" s="1"/>
  <c r="AF339" i="25"/>
  <c r="AF12" i="25"/>
  <c r="M8" i="28" s="1"/>
  <c r="AF13" i="25"/>
  <c r="M9" i="28" s="1"/>
  <c r="AF14" i="25"/>
  <c r="M10" i="28" s="1"/>
  <c r="AF15" i="25"/>
  <c r="M11" i="28" s="1"/>
  <c r="AF16" i="25"/>
  <c r="M12" i="28" s="1"/>
  <c r="AF17" i="25"/>
  <c r="M13" i="28" s="1"/>
  <c r="AF18" i="25"/>
  <c r="M14" i="28" s="1"/>
  <c r="W12" i="25"/>
  <c r="D8" i="28" s="1"/>
  <c r="X12" i="25"/>
  <c r="E8" i="28" s="1"/>
  <c r="Y12" i="25"/>
  <c r="F8" i="28" s="1"/>
  <c r="Z12" i="25"/>
  <c r="G8" i="28" s="1"/>
  <c r="AA12" i="25"/>
  <c r="H8" i="28" s="1"/>
  <c r="AB12" i="25"/>
  <c r="I8" i="28" s="1"/>
  <c r="AC12" i="25"/>
  <c r="J8" i="28" s="1"/>
  <c r="AD12" i="25"/>
  <c r="K8" i="28" s="1"/>
  <c r="AE12" i="25"/>
  <c r="L8" i="28" s="1"/>
  <c r="AG12" i="25"/>
  <c r="N8" i="28" s="1"/>
  <c r="W13" i="25"/>
  <c r="D9" i="28" s="1"/>
  <c r="X13" i="25"/>
  <c r="E9" i="28" s="1"/>
  <c r="Y13" i="25"/>
  <c r="F9" i="28" s="1"/>
  <c r="Z13" i="25"/>
  <c r="G9" i="28" s="1"/>
  <c r="AA13" i="25"/>
  <c r="H9" i="28" s="1"/>
  <c r="AB13" i="25"/>
  <c r="I9" i="28" s="1"/>
  <c r="AC13" i="25"/>
  <c r="J9" i="28" s="1"/>
  <c r="AD13" i="25"/>
  <c r="K9" i="28" s="1"/>
  <c r="AE13" i="25"/>
  <c r="L9" i="28" s="1"/>
  <c r="AG13" i="25"/>
  <c r="N9" i="28" s="1"/>
  <c r="W14" i="25"/>
  <c r="D10" i="28" s="1"/>
  <c r="X14" i="25"/>
  <c r="E10" i="28" s="1"/>
  <c r="Y14" i="25"/>
  <c r="F10" i="28" s="1"/>
  <c r="Z14" i="25"/>
  <c r="G10" i="28" s="1"/>
  <c r="AA14" i="25"/>
  <c r="H10" i="28" s="1"/>
  <c r="AB14" i="25"/>
  <c r="I10" i="28" s="1"/>
  <c r="AC14" i="25"/>
  <c r="J10" i="28" s="1"/>
  <c r="AD14" i="25"/>
  <c r="K10" i="28" s="1"/>
  <c r="AE14" i="25"/>
  <c r="L10" i="28" s="1"/>
  <c r="AG14" i="25"/>
  <c r="N10" i="28" s="1"/>
  <c r="W15" i="25"/>
  <c r="D11" i="28" s="1"/>
  <c r="X15" i="25"/>
  <c r="E11" i="28" s="1"/>
  <c r="Y15" i="25"/>
  <c r="F11" i="28" s="1"/>
  <c r="Z15" i="25"/>
  <c r="G11" i="28" s="1"/>
  <c r="AA15" i="25"/>
  <c r="H11" i="28" s="1"/>
  <c r="AB15" i="25"/>
  <c r="I11" i="28" s="1"/>
  <c r="AC15" i="25"/>
  <c r="J11" i="28" s="1"/>
  <c r="AD15" i="25"/>
  <c r="K11" i="28" s="1"/>
  <c r="AE15" i="25"/>
  <c r="L11" i="28" s="1"/>
  <c r="AG15" i="25"/>
  <c r="N11" i="28" s="1"/>
  <c r="W16" i="25"/>
  <c r="D12" i="28" s="1"/>
  <c r="X16" i="25"/>
  <c r="E12" i="28" s="1"/>
  <c r="Y16" i="25"/>
  <c r="F12" i="28" s="1"/>
  <c r="Z16" i="25"/>
  <c r="G12" i="28" s="1"/>
  <c r="AA16" i="25"/>
  <c r="H12" i="28" s="1"/>
  <c r="AB16" i="25"/>
  <c r="I12" i="28" s="1"/>
  <c r="AC16" i="25"/>
  <c r="J12" i="28" s="1"/>
  <c r="AD16" i="25"/>
  <c r="K12" i="28" s="1"/>
  <c r="AE16" i="25"/>
  <c r="L12" i="28" s="1"/>
  <c r="AG16" i="25"/>
  <c r="N12" i="28" s="1"/>
  <c r="W17" i="25"/>
  <c r="D13" i="28" s="1"/>
  <c r="X17" i="25"/>
  <c r="E13" i="28" s="1"/>
  <c r="Y17" i="25"/>
  <c r="F13" i="28" s="1"/>
  <c r="Z17" i="25"/>
  <c r="G13" i="28" s="1"/>
  <c r="AA17" i="25"/>
  <c r="H13" i="28" s="1"/>
  <c r="AB17" i="25"/>
  <c r="I13" i="28" s="1"/>
  <c r="AC17" i="25"/>
  <c r="J13" i="28" s="1"/>
  <c r="AD17" i="25"/>
  <c r="K13" i="28" s="1"/>
  <c r="AE17" i="25"/>
  <c r="L13" i="28" s="1"/>
  <c r="AG17" i="25"/>
  <c r="N13" i="28" s="1"/>
  <c r="W18" i="25"/>
  <c r="D14" i="28" s="1"/>
  <c r="X18" i="25"/>
  <c r="E14" i="28" s="1"/>
  <c r="Y18" i="25"/>
  <c r="F14" i="28" s="1"/>
  <c r="Z18" i="25"/>
  <c r="G14" i="28" s="1"/>
  <c r="AA18" i="25"/>
  <c r="H14" i="28" s="1"/>
  <c r="AB18" i="25"/>
  <c r="I14" i="28" s="1"/>
  <c r="AC18" i="25"/>
  <c r="J14" i="28" s="1"/>
  <c r="AD18" i="25"/>
  <c r="K14" i="28" s="1"/>
  <c r="AE18" i="25"/>
  <c r="L14" i="28" s="1"/>
  <c r="AG18" i="25"/>
  <c r="N14" i="28" s="1"/>
  <c r="W19" i="25"/>
  <c r="D15" i="28" s="1"/>
  <c r="X19" i="25"/>
  <c r="E15" i="28" s="1"/>
  <c r="Y19" i="25"/>
  <c r="F15" i="28" s="1"/>
  <c r="Z19" i="25"/>
  <c r="G15" i="28" s="1"/>
  <c r="AA19" i="25"/>
  <c r="H15" i="28" s="1"/>
  <c r="AB19" i="25"/>
  <c r="I15" i="28" s="1"/>
  <c r="AC19" i="25"/>
  <c r="J15" i="28" s="1"/>
  <c r="AD19" i="25"/>
  <c r="K15" i="28" s="1"/>
  <c r="AE19" i="25"/>
  <c r="L15" i="28" s="1"/>
  <c r="AG19" i="25"/>
  <c r="N15" i="28" s="1"/>
  <c r="W20" i="25"/>
  <c r="D16" i="28" s="1"/>
  <c r="X20" i="25"/>
  <c r="E16" i="28" s="1"/>
  <c r="Y20" i="25"/>
  <c r="F16" i="28" s="1"/>
  <c r="Z20" i="25"/>
  <c r="G16" i="28" s="1"/>
  <c r="AA20" i="25"/>
  <c r="H16" i="28" s="1"/>
  <c r="AB20" i="25"/>
  <c r="I16" i="28" s="1"/>
  <c r="AC20" i="25"/>
  <c r="J16" i="28" s="1"/>
  <c r="AD20" i="25"/>
  <c r="K16" i="28" s="1"/>
  <c r="AE20" i="25"/>
  <c r="L16" i="28" s="1"/>
  <c r="AG20" i="25"/>
  <c r="N16" i="28" s="1"/>
  <c r="W21" i="25"/>
  <c r="D17" i="28" s="1"/>
  <c r="X21" i="25"/>
  <c r="E17" i="28" s="1"/>
  <c r="Y21" i="25"/>
  <c r="F17" i="28" s="1"/>
  <c r="Z21" i="25"/>
  <c r="G17" i="28" s="1"/>
  <c r="AA21" i="25"/>
  <c r="H17" i="28" s="1"/>
  <c r="AB21" i="25"/>
  <c r="I17" i="28" s="1"/>
  <c r="AC21" i="25"/>
  <c r="J17" i="28" s="1"/>
  <c r="AD21" i="25"/>
  <c r="K17" i="28" s="1"/>
  <c r="AE21" i="25"/>
  <c r="L17" i="28" s="1"/>
  <c r="AG21" i="25"/>
  <c r="N17" i="28" s="1"/>
  <c r="W22" i="25"/>
  <c r="D18" i="28" s="1"/>
  <c r="X22" i="25"/>
  <c r="E18" i="28" s="1"/>
  <c r="Y22" i="25"/>
  <c r="F18" i="28" s="1"/>
  <c r="Z22" i="25"/>
  <c r="G18" i="28" s="1"/>
  <c r="AA22" i="25"/>
  <c r="H18" i="28" s="1"/>
  <c r="AB22" i="25"/>
  <c r="I18" i="28" s="1"/>
  <c r="AC22" i="25"/>
  <c r="J18" i="28" s="1"/>
  <c r="AD22" i="25"/>
  <c r="K18" i="28" s="1"/>
  <c r="AE22" i="25"/>
  <c r="L18" i="28" s="1"/>
  <c r="AG22" i="25"/>
  <c r="N18" i="28" s="1"/>
  <c r="W23" i="25"/>
  <c r="D19" i="28" s="1"/>
  <c r="X23" i="25"/>
  <c r="E19" i="28" s="1"/>
  <c r="Y23" i="25"/>
  <c r="F19" i="28" s="1"/>
  <c r="Z23" i="25"/>
  <c r="G19" i="28" s="1"/>
  <c r="AA23" i="25"/>
  <c r="H19" i="28" s="1"/>
  <c r="AB23" i="25"/>
  <c r="I19" i="28" s="1"/>
  <c r="AC23" i="25"/>
  <c r="J19" i="28" s="1"/>
  <c r="AD23" i="25"/>
  <c r="K19" i="28" s="1"/>
  <c r="AE23" i="25"/>
  <c r="L19" i="28" s="1"/>
  <c r="AG23" i="25"/>
  <c r="N19" i="28" s="1"/>
  <c r="W24" i="25"/>
  <c r="D20" i="28" s="1"/>
  <c r="X24" i="25"/>
  <c r="E20" i="28" s="1"/>
  <c r="Y24" i="25"/>
  <c r="F20" i="28" s="1"/>
  <c r="Z24" i="25"/>
  <c r="G20" i="28" s="1"/>
  <c r="AA24" i="25"/>
  <c r="H20" i="28" s="1"/>
  <c r="AB24" i="25"/>
  <c r="I20" i="28" s="1"/>
  <c r="AC24" i="25"/>
  <c r="J20" i="28" s="1"/>
  <c r="AD24" i="25"/>
  <c r="K20" i="28" s="1"/>
  <c r="AE24" i="25"/>
  <c r="L20" i="28" s="1"/>
  <c r="AG24" i="25"/>
  <c r="N20" i="28" s="1"/>
  <c r="W25" i="25"/>
  <c r="D21" i="28" s="1"/>
  <c r="X25" i="25"/>
  <c r="E21" i="28" s="1"/>
  <c r="Y25" i="25"/>
  <c r="F21" i="28" s="1"/>
  <c r="Z25" i="25"/>
  <c r="G21" i="28" s="1"/>
  <c r="AA25" i="25"/>
  <c r="H21" i="28" s="1"/>
  <c r="AB25" i="25"/>
  <c r="I21" i="28" s="1"/>
  <c r="AC25" i="25"/>
  <c r="J21" i="28" s="1"/>
  <c r="AD25" i="25"/>
  <c r="K21" i="28" s="1"/>
  <c r="AE25" i="25"/>
  <c r="L21" i="28" s="1"/>
  <c r="AG25" i="25"/>
  <c r="N21" i="28" s="1"/>
  <c r="W26" i="25"/>
  <c r="D22" i="28" s="1"/>
  <c r="X26" i="25"/>
  <c r="E22" i="28" s="1"/>
  <c r="Y26" i="25"/>
  <c r="F22" i="28" s="1"/>
  <c r="Z26" i="25"/>
  <c r="G22" i="28" s="1"/>
  <c r="AA26" i="25"/>
  <c r="H22" i="28" s="1"/>
  <c r="AB26" i="25"/>
  <c r="I22" i="28" s="1"/>
  <c r="AC26" i="25"/>
  <c r="J22" i="28" s="1"/>
  <c r="AD26" i="25"/>
  <c r="K22" i="28" s="1"/>
  <c r="AE26" i="25"/>
  <c r="L22" i="28" s="1"/>
  <c r="AG26" i="25"/>
  <c r="N22" i="28" s="1"/>
  <c r="W27" i="25"/>
  <c r="D23" i="28" s="1"/>
  <c r="X27" i="25"/>
  <c r="E23" i="28" s="1"/>
  <c r="Y27" i="25"/>
  <c r="F23" i="28" s="1"/>
  <c r="Z27" i="25"/>
  <c r="G23" i="28" s="1"/>
  <c r="AA27" i="25"/>
  <c r="H23" i="28" s="1"/>
  <c r="AB27" i="25"/>
  <c r="I23" i="28" s="1"/>
  <c r="AC27" i="25"/>
  <c r="J23" i="28" s="1"/>
  <c r="AD27" i="25"/>
  <c r="K23" i="28" s="1"/>
  <c r="AE27" i="25"/>
  <c r="L23" i="28" s="1"/>
  <c r="AG27" i="25"/>
  <c r="N23" i="28" s="1"/>
  <c r="W28" i="25"/>
  <c r="D24" i="28" s="1"/>
  <c r="X28" i="25"/>
  <c r="E24" i="28" s="1"/>
  <c r="Y28" i="25"/>
  <c r="F24" i="28" s="1"/>
  <c r="Z28" i="25"/>
  <c r="G24" i="28" s="1"/>
  <c r="AA28" i="25"/>
  <c r="H24" i="28" s="1"/>
  <c r="AB28" i="25"/>
  <c r="I24" i="28" s="1"/>
  <c r="AC28" i="25"/>
  <c r="J24" i="28" s="1"/>
  <c r="AD28" i="25"/>
  <c r="K24" i="28" s="1"/>
  <c r="AE28" i="25"/>
  <c r="L24" i="28" s="1"/>
  <c r="AG28" i="25"/>
  <c r="N24" i="28" s="1"/>
  <c r="W29" i="25"/>
  <c r="D25" i="28" s="1"/>
  <c r="X29" i="25"/>
  <c r="E25" i="28" s="1"/>
  <c r="Y29" i="25"/>
  <c r="F25" i="28" s="1"/>
  <c r="Z29" i="25"/>
  <c r="G25" i="28" s="1"/>
  <c r="AA29" i="25"/>
  <c r="H25" i="28" s="1"/>
  <c r="AB29" i="25"/>
  <c r="I25" i="28" s="1"/>
  <c r="AC29" i="25"/>
  <c r="J25" i="28" s="1"/>
  <c r="AD29" i="25"/>
  <c r="K25" i="28" s="1"/>
  <c r="AE29" i="25"/>
  <c r="L25" i="28" s="1"/>
  <c r="AG29" i="25"/>
  <c r="N25" i="28" s="1"/>
  <c r="W30" i="25"/>
  <c r="D26" i="28" s="1"/>
  <c r="X30" i="25"/>
  <c r="E26" i="28" s="1"/>
  <c r="Y30" i="25"/>
  <c r="F26" i="28" s="1"/>
  <c r="Z30" i="25"/>
  <c r="G26" i="28" s="1"/>
  <c r="AA30" i="25"/>
  <c r="H26" i="28" s="1"/>
  <c r="AB30" i="25"/>
  <c r="I26" i="28" s="1"/>
  <c r="AC30" i="25"/>
  <c r="J26" i="28" s="1"/>
  <c r="AD30" i="25"/>
  <c r="K26" i="28" s="1"/>
  <c r="AE30" i="25"/>
  <c r="L26" i="28" s="1"/>
  <c r="AG30" i="25"/>
  <c r="N26" i="28" s="1"/>
  <c r="W31" i="25"/>
  <c r="D27" i="28" s="1"/>
  <c r="X31" i="25"/>
  <c r="E27" i="28" s="1"/>
  <c r="Y31" i="25"/>
  <c r="F27" i="28" s="1"/>
  <c r="Z31" i="25"/>
  <c r="G27" i="28" s="1"/>
  <c r="AA31" i="25"/>
  <c r="H27" i="28" s="1"/>
  <c r="AB31" i="25"/>
  <c r="I27" i="28" s="1"/>
  <c r="AC31" i="25"/>
  <c r="J27" i="28" s="1"/>
  <c r="AD31" i="25"/>
  <c r="K27" i="28" s="1"/>
  <c r="AE31" i="25"/>
  <c r="L27" i="28" s="1"/>
  <c r="AG31" i="25"/>
  <c r="N27" i="28" s="1"/>
  <c r="W32" i="25"/>
  <c r="D28" i="28" s="1"/>
  <c r="X32" i="25"/>
  <c r="E28" i="28" s="1"/>
  <c r="Y32" i="25"/>
  <c r="F28" i="28" s="1"/>
  <c r="Z32" i="25"/>
  <c r="G28" i="28" s="1"/>
  <c r="AA32" i="25"/>
  <c r="H28" i="28" s="1"/>
  <c r="AB32" i="25"/>
  <c r="I28" i="28" s="1"/>
  <c r="AC32" i="25"/>
  <c r="J28" i="28" s="1"/>
  <c r="AD32" i="25"/>
  <c r="K28" i="28" s="1"/>
  <c r="AE32" i="25"/>
  <c r="L28" i="28" s="1"/>
  <c r="AG32" i="25"/>
  <c r="N28" i="28" s="1"/>
  <c r="W33" i="25"/>
  <c r="D29" i="28" s="1"/>
  <c r="X33" i="25"/>
  <c r="E29" i="28" s="1"/>
  <c r="Y33" i="25"/>
  <c r="F29" i="28" s="1"/>
  <c r="Z33" i="25"/>
  <c r="G29" i="28" s="1"/>
  <c r="AA33" i="25"/>
  <c r="H29" i="28" s="1"/>
  <c r="AB33" i="25"/>
  <c r="I29" i="28" s="1"/>
  <c r="AC33" i="25"/>
  <c r="J29" i="28" s="1"/>
  <c r="AD33" i="25"/>
  <c r="K29" i="28" s="1"/>
  <c r="AE33" i="25"/>
  <c r="L29" i="28" s="1"/>
  <c r="AG33" i="25"/>
  <c r="N29" i="28" s="1"/>
  <c r="W34" i="25"/>
  <c r="D30" i="28" s="1"/>
  <c r="X34" i="25"/>
  <c r="E30" i="28" s="1"/>
  <c r="Y34" i="25"/>
  <c r="F30" i="28" s="1"/>
  <c r="Z34" i="25"/>
  <c r="G30" i="28" s="1"/>
  <c r="AA34" i="25"/>
  <c r="H30" i="28" s="1"/>
  <c r="AB34" i="25"/>
  <c r="I30" i="28" s="1"/>
  <c r="AC34" i="25"/>
  <c r="J30" i="28" s="1"/>
  <c r="AD34" i="25"/>
  <c r="K30" i="28" s="1"/>
  <c r="AE34" i="25"/>
  <c r="L30" i="28" s="1"/>
  <c r="AG34" i="25"/>
  <c r="N30" i="28" s="1"/>
  <c r="W35" i="25"/>
  <c r="D31" i="28" s="1"/>
  <c r="X35" i="25"/>
  <c r="E31" i="28" s="1"/>
  <c r="Y35" i="25"/>
  <c r="F31" i="28" s="1"/>
  <c r="Z35" i="25"/>
  <c r="G31" i="28" s="1"/>
  <c r="AA35" i="25"/>
  <c r="H31" i="28" s="1"/>
  <c r="AB35" i="25"/>
  <c r="I31" i="28" s="1"/>
  <c r="AC35" i="25"/>
  <c r="J31" i="28" s="1"/>
  <c r="AD35" i="25"/>
  <c r="K31" i="28" s="1"/>
  <c r="AE35" i="25"/>
  <c r="L31" i="28" s="1"/>
  <c r="AG35" i="25"/>
  <c r="N31" i="28" s="1"/>
  <c r="W36" i="25"/>
  <c r="D32" i="28" s="1"/>
  <c r="X36" i="25"/>
  <c r="E32" i="28" s="1"/>
  <c r="Y36" i="25"/>
  <c r="F32" i="28" s="1"/>
  <c r="Z36" i="25"/>
  <c r="G32" i="28" s="1"/>
  <c r="AA36" i="25"/>
  <c r="H32" i="28" s="1"/>
  <c r="AB36" i="25"/>
  <c r="I32" i="28" s="1"/>
  <c r="AC36" i="25"/>
  <c r="J32" i="28" s="1"/>
  <c r="AD36" i="25"/>
  <c r="K32" i="28" s="1"/>
  <c r="AE36" i="25"/>
  <c r="L32" i="28" s="1"/>
  <c r="AG36" i="25"/>
  <c r="N32" i="28" s="1"/>
  <c r="W37" i="25"/>
  <c r="D33" i="28" s="1"/>
  <c r="X37" i="25"/>
  <c r="E33" i="28" s="1"/>
  <c r="Y37" i="25"/>
  <c r="F33" i="28" s="1"/>
  <c r="Z37" i="25"/>
  <c r="G33" i="28" s="1"/>
  <c r="AA37" i="25"/>
  <c r="H33" i="28" s="1"/>
  <c r="AB37" i="25"/>
  <c r="I33" i="28" s="1"/>
  <c r="AC37" i="25"/>
  <c r="J33" i="28" s="1"/>
  <c r="AD37" i="25"/>
  <c r="K33" i="28" s="1"/>
  <c r="AE37" i="25"/>
  <c r="L33" i="28" s="1"/>
  <c r="AG37" i="25"/>
  <c r="N33" i="28" s="1"/>
  <c r="W38" i="25"/>
  <c r="D34" i="28" s="1"/>
  <c r="X38" i="25"/>
  <c r="E34" i="28" s="1"/>
  <c r="Y38" i="25"/>
  <c r="F34" i="28" s="1"/>
  <c r="Z38" i="25"/>
  <c r="G34" i="28" s="1"/>
  <c r="AA38" i="25"/>
  <c r="H34" i="28" s="1"/>
  <c r="AB38" i="25"/>
  <c r="I34" i="28" s="1"/>
  <c r="AC38" i="25"/>
  <c r="J34" i="28" s="1"/>
  <c r="AD38" i="25"/>
  <c r="K34" i="28" s="1"/>
  <c r="AE38" i="25"/>
  <c r="L34" i="28" s="1"/>
  <c r="AG38" i="25"/>
  <c r="N34" i="28" s="1"/>
  <c r="W39" i="25"/>
  <c r="D35" i="28" s="1"/>
  <c r="X39" i="25"/>
  <c r="E35" i="28" s="1"/>
  <c r="Y39" i="25"/>
  <c r="F35" i="28" s="1"/>
  <c r="Z39" i="25"/>
  <c r="G35" i="28" s="1"/>
  <c r="AA39" i="25"/>
  <c r="H35" i="28" s="1"/>
  <c r="AB39" i="25"/>
  <c r="I35" i="28" s="1"/>
  <c r="AC39" i="25"/>
  <c r="J35" i="28" s="1"/>
  <c r="AD39" i="25"/>
  <c r="K35" i="28" s="1"/>
  <c r="AE39" i="25"/>
  <c r="L35" i="28" s="1"/>
  <c r="AG39" i="25"/>
  <c r="N35" i="28" s="1"/>
  <c r="W40" i="25"/>
  <c r="D36" i="28" s="1"/>
  <c r="X40" i="25"/>
  <c r="E36" i="28" s="1"/>
  <c r="Y40" i="25"/>
  <c r="F36" i="28" s="1"/>
  <c r="Z40" i="25"/>
  <c r="G36" i="28" s="1"/>
  <c r="AA40" i="25"/>
  <c r="H36" i="28" s="1"/>
  <c r="AB40" i="25"/>
  <c r="I36" i="28" s="1"/>
  <c r="AC40" i="25"/>
  <c r="J36" i="28" s="1"/>
  <c r="AD40" i="25"/>
  <c r="K36" i="28" s="1"/>
  <c r="AE40" i="25"/>
  <c r="L36" i="28" s="1"/>
  <c r="AG40" i="25"/>
  <c r="N36" i="28" s="1"/>
  <c r="W41" i="25"/>
  <c r="D37" i="28" s="1"/>
  <c r="X41" i="25"/>
  <c r="E37" i="28" s="1"/>
  <c r="Y41" i="25"/>
  <c r="F37" i="28" s="1"/>
  <c r="Z41" i="25"/>
  <c r="G37" i="28" s="1"/>
  <c r="AA41" i="25"/>
  <c r="H37" i="28" s="1"/>
  <c r="AB41" i="25"/>
  <c r="I37" i="28" s="1"/>
  <c r="AC41" i="25"/>
  <c r="J37" i="28" s="1"/>
  <c r="AD41" i="25"/>
  <c r="K37" i="28" s="1"/>
  <c r="AE41" i="25"/>
  <c r="L37" i="28" s="1"/>
  <c r="AG41" i="25"/>
  <c r="N37" i="28" s="1"/>
  <c r="W42" i="25"/>
  <c r="D38" i="28" s="1"/>
  <c r="X42" i="25"/>
  <c r="E38" i="28" s="1"/>
  <c r="Y42" i="25"/>
  <c r="F38" i="28" s="1"/>
  <c r="Z42" i="25"/>
  <c r="G38" i="28" s="1"/>
  <c r="AA42" i="25"/>
  <c r="H38" i="28" s="1"/>
  <c r="AB42" i="25"/>
  <c r="I38" i="28" s="1"/>
  <c r="AC42" i="25"/>
  <c r="J38" i="28" s="1"/>
  <c r="AD42" i="25"/>
  <c r="K38" i="28" s="1"/>
  <c r="AE42" i="25"/>
  <c r="L38" i="28" s="1"/>
  <c r="AG42" i="25"/>
  <c r="N38" i="28" s="1"/>
  <c r="W43" i="25"/>
  <c r="D39" i="28" s="1"/>
  <c r="X43" i="25"/>
  <c r="E39" i="28" s="1"/>
  <c r="Y43" i="25"/>
  <c r="F39" i="28" s="1"/>
  <c r="Z43" i="25"/>
  <c r="G39" i="28" s="1"/>
  <c r="AA43" i="25"/>
  <c r="H39" i="28" s="1"/>
  <c r="AB43" i="25"/>
  <c r="I39" i="28" s="1"/>
  <c r="AC43" i="25"/>
  <c r="J39" i="28" s="1"/>
  <c r="AD43" i="25"/>
  <c r="K39" i="28" s="1"/>
  <c r="AE43" i="25"/>
  <c r="L39" i="28" s="1"/>
  <c r="AG43" i="25"/>
  <c r="N39" i="28" s="1"/>
  <c r="W44" i="25"/>
  <c r="D40" i="28" s="1"/>
  <c r="X44" i="25"/>
  <c r="E40" i="28" s="1"/>
  <c r="Y44" i="25"/>
  <c r="F40" i="28" s="1"/>
  <c r="Z44" i="25"/>
  <c r="G40" i="28" s="1"/>
  <c r="AA44" i="25"/>
  <c r="H40" i="28" s="1"/>
  <c r="AB44" i="25"/>
  <c r="I40" i="28" s="1"/>
  <c r="AC44" i="25"/>
  <c r="J40" i="28" s="1"/>
  <c r="AD44" i="25"/>
  <c r="K40" i="28" s="1"/>
  <c r="AE44" i="25"/>
  <c r="L40" i="28" s="1"/>
  <c r="AG44" i="25"/>
  <c r="N40" i="28" s="1"/>
  <c r="W45" i="25"/>
  <c r="D41" i="28" s="1"/>
  <c r="X45" i="25"/>
  <c r="E41" i="28" s="1"/>
  <c r="Y45" i="25"/>
  <c r="F41" i="28" s="1"/>
  <c r="Z45" i="25"/>
  <c r="G41" i="28" s="1"/>
  <c r="AA45" i="25"/>
  <c r="H41" i="28" s="1"/>
  <c r="AB45" i="25"/>
  <c r="I41" i="28" s="1"/>
  <c r="AC45" i="25"/>
  <c r="J41" i="28" s="1"/>
  <c r="AD45" i="25"/>
  <c r="K41" i="28" s="1"/>
  <c r="AE45" i="25"/>
  <c r="L41" i="28" s="1"/>
  <c r="AG45" i="25"/>
  <c r="N41" i="28" s="1"/>
  <c r="W46" i="25"/>
  <c r="D42" i="28" s="1"/>
  <c r="X46" i="25"/>
  <c r="E42" i="28" s="1"/>
  <c r="Y46" i="25"/>
  <c r="F42" i="28" s="1"/>
  <c r="Z46" i="25"/>
  <c r="G42" i="28" s="1"/>
  <c r="AA46" i="25"/>
  <c r="H42" i="28" s="1"/>
  <c r="AB46" i="25"/>
  <c r="I42" i="28" s="1"/>
  <c r="AC46" i="25"/>
  <c r="J42" i="28" s="1"/>
  <c r="AD46" i="25"/>
  <c r="K42" i="28" s="1"/>
  <c r="AE46" i="25"/>
  <c r="L42" i="28" s="1"/>
  <c r="AG46" i="25"/>
  <c r="N42" i="28" s="1"/>
  <c r="W47" i="25"/>
  <c r="D43" i="28" s="1"/>
  <c r="X47" i="25"/>
  <c r="E43" i="28" s="1"/>
  <c r="Y47" i="25"/>
  <c r="F43" i="28" s="1"/>
  <c r="Z47" i="25"/>
  <c r="G43" i="28" s="1"/>
  <c r="AA47" i="25"/>
  <c r="H43" i="28" s="1"/>
  <c r="AB47" i="25"/>
  <c r="I43" i="28" s="1"/>
  <c r="AC47" i="25"/>
  <c r="J43" i="28" s="1"/>
  <c r="AD47" i="25"/>
  <c r="K43" i="28" s="1"/>
  <c r="AE47" i="25"/>
  <c r="L43" i="28" s="1"/>
  <c r="AG47" i="25"/>
  <c r="N43" i="28" s="1"/>
  <c r="W48" i="25"/>
  <c r="D44" i="28" s="1"/>
  <c r="X48" i="25"/>
  <c r="E44" i="28" s="1"/>
  <c r="Y48" i="25"/>
  <c r="F44" i="28" s="1"/>
  <c r="Z48" i="25"/>
  <c r="G44" i="28" s="1"/>
  <c r="AA48" i="25"/>
  <c r="H44" i="28" s="1"/>
  <c r="AB48" i="25"/>
  <c r="I44" i="28" s="1"/>
  <c r="AC48" i="25"/>
  <c r="J44" i="28" s="1"/>
  <c r="AD48" i="25"/>
  <c r="K44" i="28" s="1"/>
  <c r="AE48" i="25"/>
  <c r="L44" i="28" s="1"/>
  <c r="AG48" i="25"/>
  <c r="N44" i="28" s="1"/>
  <c r="W49" i="25"/>
  <c r="D45" i="28" s="1"/>
  <c r="X49" i="25"/>
  <c r="E45" i="28" s="1"/>
  <c r="Y49" i="25"/>
  <c r="F45" i="28" s="1"/>
  <c r="Z49" i="25"/>
  <c r="G45" i="28" s="1"/>
  <c r="AA49" i="25"/>
  <c r="H45" i="28" s="1"/>
  <c r="AB49" i="25"/>
  <c r="I45" i="28" s="1"/>
  <c r="AC49" i="25"/>
  <c r="J45" i="28" s="1"/>
  <c r="AD49" i="25"/>
  <c r="K45" i="28" s="1"/>
  <c r="AE49" i="25"/>
  <c r="L45" i="28" s="1"/>
  <c r="AG49" i="25"/>
  <c r="N45" i="28" s="1"/>
  <c r="W50" i="25"/>
  <c r="D46" i="28" s="1"/>
  <c r="X50" i="25"/>
  <c r="E46" i="28" s="1"/>
  <c r="Y50" i="25"/>
  <c r="F46" i="28" s="1"/>
  <c r="Z50" i="25"/>
  <c r="G46" i="28" s="1"/>
  <c r="AA50" i="25"/>
  <c r="H46" i="28" s="1"/>
  <c r="AB50" i="25"/>
  <c r="I46" i="28" s="1"/>
  <c r="AC50" i="25"/>
  <c r="J46" i="28" s="1"/>
  <c r="AD50" i="25"/>
  <c r="K46" i="28" s="1"/>
  <c r="AE50" i="25"/>
  <c r="L46" i="28" s="1"/>
  <c r="AG50" i="25"/>
  <c r="N46" i="28" s="1"/>
  <c r="W51" i="25"/>
  <c r="D47" i="28" s="1"/>
  <c r="X51" i="25"/>
  <c r="E47" i="28" s="1"/>
  <c r="Y51" i="25"/>
  <c r="F47" i="28" s="1"/>
  <c r="Z51" i="25"/>
  <c r="G47" i="28" s="1"/>
  <c r="AA51" i="25"/>
  <c r="H47" i="28" s="1"/>
  <c r="AB51" i="25"/>
  <c r="I47" i="28" s="1"/>
  <c r="AC51" i="25"/>
  <c r="J47" i="28" s="1"/>
  <c r="AD51" i="25"/>
  <c r="K47" i="28" s="1"/>
  <c r="AE51" i="25"/>
  <c r="L47" i="28" s="1"/>
  <c r="AG51" i="25"/>
  <c r="N47" i="28" s="1"/>
  <c r="W52" i="25"/>
  <c r="D48" i="28" s="1"/>
  <c r="X52" i="25"/>
  <c r="E48" i="28" s="1"/>
  <c r="Y52" i="25"/>
  <c r="F48" i="28" s="1"/>
  <c r="Z52" i="25"/>
  <c r="G48" i="28" s="1"/>
  <c r="AA52" i="25"/>
  <c r="H48" i="28" s="1"/>
  <c r="AB52" i="25"/>
  <c r="I48" i="28" s="1"/>
  <c r="AC52" i="25"/>
  <c r="J48" i="28" s="1"/>
  <c r="AD52" i="25"/>
  <c r="K48" i="28" s="1"/>
  <c r="AE52" i="25"/>
  <c r="L48" i="28" s="1"/>
  <c r="AG52" i="25"/>
  <c r="N48" i="28" s="1"/>
  <c r="W53" i="25"/>
  <c r="D49" i="28" s="1"/>
  <c r="X53" i="25"/>
  <c r="E49" i="28" s="1"/>
  <c r="Y53" i="25"/>
  <c r="F49" i="28" s="1"/>
  <c r="Z53" i="25"/>
  <c r="G49" i="28" s="1"/>
  <c r="AA53" i="25"/>
  <c r="H49" i="28" s="1"/>
  <c r="AB53" i="25"/>
  <c r="I49" i="28" s="1"/>
  <c r="AC53" i="25"/>
  <c r="J49" i="28" s="1"/>
  <c r="AD53" i="25"/>
  <c r="K49" i="28" s="1"/>
  <c r="AE53" i="25"/>
  <c r="L49" i="28" s="1"/>
  <c r="AG53" i="25"/>
  <c r="N49" i="28" s="1"/>
  <c r="W54" i="25"/>
  <c r="D50" i="28" s="1"/>
  <c r="X54" i="25"/>
  <c r="E50" i="28" s="1"/>
  <c r="Y54" i="25"/>
  <c r="F50" i="28" s="1"/>
  <c r="Z54" i="25"/>
  <c r="G50" i="28" s="1"/>
  <c r="AA54" i="25"/>
  <c r="H50" i="28" s="1"/>
  <c r="AB54" i="25"/>
  <c r="I50" i="28" s="1"/>
  <c r="AC54" i="25"/>
  <c r="J50" i="28" s="1"/>
  <c r="AD54" i="25"/>
  <c r="K50" i="28" s="1"/>
  <c r="AE54" i="25"/>
  <c r="L50" i="28" s="1"/>
  <c r="AG54" i="25"/>
  <c r="N50" i="28" s="1"/>
  <c r="W55" i="25"/>
  <c r="D51" i="28" s="1"/>
  <c r="X55" i="25"/>
  <c r="E51" i="28" s="1"/>
  <c r="Y55" i="25"/>
  <c r="F51" i="28" s="1"/>
  <c r="Z55" i="25"/>
  <c r="G51" i="28" s="1"/>
  <c r="AA55" i="25"/>
  <c r="H51" i="28" s="1"/>
  <c r="AB55" i="25"/>
  <c r="I51" i="28" s="1"/>
  <c r="AC55" i="25"/>
  <c r="J51" i="28" s="1"/>
  <c r="AD55" i="25"/>
  <c r="K51" i="28" s="1"/>
  <c r="AE55" i="25"/>
  <c r="L51" i="28" s="1"/>
  <c r="AG55" i="25"/>
  <c r="N51" i="28" s="1"/>
  <c r="W56" i="25"/>
  <c r="D52" i="28" s="1"/>
  <c r="X56" i="25"/>
  <c r="E52" i="28" s="1"/>
  <c r="Y56" i="25"/>
  <c r="F52" i="28" s="1"/>
  <c r="Z56" i="25"/>
  <c r="G52" i="28" s="1"/>
  <c r="AA56" i="25"/>
  <c r="H52" i="28" s="1"/>
  <c r="AB56" i="25"/>
  <c r="I52" i="28" s="1"/>
  <c r="AC56" i="25"/>
  <c r="J52" i="28" s="1"/>
  <c r="AD56" i="25"/>
  <c r="K52" i="28" s="1"/>
  <c r="AE56" i="25"/>
  <c r="L52" i="28" s="1"/>
  <c r="AG56" i="25"/>
  <c r="N52" i="28" s="1"/>
  <c r="W57" i="25"/>
  <c r="D53" i="28" s="1"/>
  <c r="X57" i="25"/>
  <c r="E53" i="28" s="1"/>
  <c r="Y57" i="25"/>
  <c r="F53" i="28" s="1"/>
  <c r="Z57" i="25"/>
  <c r="G53" i="28" s="1"/>
  <c r="AA57" i="25"/>
  <c r="H53" i="28" s="1"/>
  <c r="AB57" i="25"/>
  <c r="I53" i="28" s="1"/>
  <c r="AC57" i="25"/>
  <c r="J53" i="28" s="1"/>
  <c r="AD57" i="25"/>
  <c r="K53" i="28" s="1"/>
  <c r="AE57" i="25"/>
  <c r="L53" i="28" s="1"/>
  <c r="AG57" i="25"/>
  <c r="N53" i="28" s="1"/>
  <c r="W58" i="25"/>
  <c r="D54" i="28" s="1"/>
  <c r="X58" i="25"/>
  <c r="E54" i="28" s="1"/>
  <c r="Y58" i="25"/>
  <c r="F54" i="28" s="1"/>
  <c r="Z58" i="25"/>
  <c r="G54" i="28" s="1"/>
  <c r="AA58" i="25"/>
  <c r="H54" i="28" s="1"/>
  <c r="AB58" i="25"/>
  <c r="I54" i="28" s="1"/>
  <c r="AC58" i="25"/>
  <c r="J54" i="28" s="1"/>
  <c r="AD58" i="25"/>
  <c r="K54" i="28" s="1"/>
  <c r="AE58" i="25"/>
  <c r="L54" i="28" s="1"/>
  <c r="AG58" i="25"/>
  <c r="N54" i="28" s="1"/>
  <c r="W59" i="25"/>
  <c r="D55" i="28" s="1"/>
  <c r="X59" i="25"/>
  <c r="E55" i="28" s="1"/>
  <c r="Y59" i="25"/>
  <c r="F55" i="28" s="1"/>
  <c r="Z59" i="25"/>
  <c r="G55" i="28" s="1"/>
  <c r="AA59" i="25"/>
  <c r="H55" i="28" s="1"/>
  <c r="AB59" i="25"/>
  <c r="I55" i="28" s="1"/>
  <c r="AC59" i="25"/>
  <c r="J55" i="28" s="1"/>
  <c r="AD59" i="25"/>
  <c r="K55" i="28" s="1"/>
  <c r="AE59" i="25"/>
  <c r="L55" i="28" s="1"/>
  <c r="AG59" i="25"/>
  <c r="N55" i="28" s="1"/>
  <c r="W60" i="25"/>
  <c r="D56" i="28" s="1"/>
  <c r="X60" i="25"/>
  <c r="E56" i="28" s="1"/>
  <c r="Y60" i="25"/>
  <c r="F56" i="28" s="1"/>
  <c r="Z60" i="25"/>
  <c r="G56" i="28" s="1"/>
  <c r="AA60" i="25"/>
  <c r="H56" i="28" s="1"/>
  <c r="AB60" i="25"/>
  <c r="I56" i="28" s="1"/>
  <c r="AC60" i="25"/>
  <c r="J56" i="28" s="1"/>
  <c r="AD60" i="25"/>
  <c r="K56" i="28" s="1"/>
  <c r="AE60" i="25"/>
  <c r="L56" i="28" s="1"/>
  <c r="AG60" i="25"/>
  <c r="N56" i="28" s="1"/>
  <c r="W61" i="25"/>
  <c r="D57" i="28" s="1"/>
  <c r="X61" i="25"/>
  <c r="E57" i="28" s="1"/>
  <c r="Y61" i="25"/>
  <c r="F57" i="28" s="1"/>
  <c r="Z61" i="25"/>
  <c r="G57" i="28" s="1"/>
  <c r="AA61" i="25"/>
  <c r="H57" i="28" s="1"/>
  <c r="AB61" i="25"/>
  <c r="I57" i="28" s="1"/>
  <c r="AC61" i="25"/>
  <c r="J57" i="28" s="1"/>
  <c r="AD61" i="25"/>
  <c r="K57" i="28" s="1"/>
  <c r="AE61" i="25"/>
  <c r="L57" i="28" s="1"/>
  <c r="AG61" i="25"/>
  <c r="N57" i="28" s="1"/>
  <c r="W62" i="25"/>
  <c r="D58" i="28" s="1"/>
  <c r="X62" i="25"/>
  <c r="E58" i="28" s="1"/>
  <c r="Y62" i="25"/>
  <c r="F58" i="28" s="1"/>
  <c r="Z62" i="25"/>
  <c r="G58" i="28" s="1"/>
  <c r="AA62" i="25"/>
  <c r="H58" i="28" s="1"/>
  <c r="AB62" i="25"/>
  <c r="I58" i="28" s="1"/>
  <c r="AC62" i="25"/>
  <c r="J58" i="28" s="1"/>
  <c r="AD62" i="25"/>
  <c r="K58" i="28" s="1"/>
  <c r="AE62" i="25"/>
  <c r="L58" i="28" s="1"/>
  <c r="AG62" i="25"/>
  <c r="N58" i="28" s="1"/>
  <c r="W63" i="25"/>
  <c r="D59" i="28" s="1"/>
  <c r="X63" i="25"/>
  <c r="E59" i="28" s="1"/>
  <c r="Y63" i="25"/>
  <c r="F59" i="28" s="1"/>
  <c r="Z63" i="25"/>
  <c r="G59" i="28" s="1"/>
  <c r="AA63" i="25"/>
  <c r="H59" i="28" s="1"/>
  <c r="AB63" i="25"/>
  <c r="I59" i="28" s="1"/>
  <c r="AC63" i="25"/>
  <c r="J59" i="28" s="1"/>
  <c r="AD63" i="25"/>
  <c r="K59" i="28" s="1"/>
  <c r="AE63" i="25"/>
  <c r="L59" i="28" s="1"/>
  <c r="AG63" i="25"/>
  <c r="N59" i="28" s="1"/>
  <c r="W64" i="25"/>
  <c r="D60" i="28" s="1"/>
  <c r="X64" i="25"/>
  <c r="E60" i="28" s="1"/>
  <c r="Y64" i="25"/>
  <c r="F60" i="28" s="1"/>
  <c r="Z64" i="25"/>
  <c r="G60" i="28" s="1"/>
  <c r="AA64" i="25"/>
  <c r="H60" i="28" s="1"/>
  <c r="AB64" i="25"/>
  <c r="I60" i="28" s="1"/>
  <c r="AC64" i="25"/>
  <c r="J60" i="28" s="1"/>
  <c r="AD64" i="25"/>
  <c r="K60" i="28" s="1"/>
  <c r="AE64" i="25"/>
  <c r="L60" i="28" s="1"/>
  <c r="AG64" i="25"/>
  <c r="N60" i="28" s="1"/>
  <c r="W65" i="25"/>
  <c r="D61" i="28" s="1"/>
  <c r="X65" i="25"/>
  <c r="E61" i="28" s="1"/>
  <c r="Y65" i="25"/>
  <c r="F61" i="28" s="1"/>
  <c r="Z65" i="25"/>
  <c r="G61" i="28" s="1"/>
  <c r="AA65" i="25"/>
  <c r="H61" i="28" s="1"/>
  <c r="AB65" i="25"/>
  <c r="I61" i="28" s="1"/>
  <c r="AC65" i="25"/>
  <c r="J61" i="28" s="1"/>
  <c r="AD65" i="25"/>
  <c r="K61" i="28" s="1"/>
  <c r="AE65" i="25"/>
  <c r="L61" i="28" s="1"/>
  <c r="AG65" i="25"/>
  <c r="N61" i="28" s="1"/>
  <c r="W66" i="25"/>
  <c r="D62" i="28" s="1"/>
  <c r="X66" i="25"/>
  <c r="E62" i="28" s="1"/>
  <c r="Y66" i="25"/>
  <c r="F62" i="28" s="1"/>
  <c r="Z66" i="25"/>
  <c r="G62" i="28" s="1"/>
  <c r="AA66" i="25"/>
  <c r="H62" i="28" s="1"/>
  <c r="AB66" i="25"/>
  <c r="I62" i="28" s="1"/>
  <c r="AC66" i="25"/>
  <c r="J62" i="28" s="1"/>
  <c r="AD66" i="25"/>
  <c r="K62" i="28" s="1"/>
  <c r="AE66" i="25"/>
  <c r="L62" i="28" s="1"/>
  <c r="AG66" i="25"/>
  <c r="N62" i="28" s="1"/>
  <c r="W67" i="25"/>
  <c r="D63" i="28" s="1"/>
  <c r="X67" i="25"/>
  <c r="E63" i="28" s="1"/>
  <c r="Y67" i="25"/>
  <c r="F63" i="28" s="1"/>
  <c r="Z67" i="25"/>
  <c r="G63" i="28" s="1"/>
  <c r="AA67" i="25"/>
  <c r="H63" i="28" s="1"/>
  <c r="AB67" i="25"/>
  <c r="I63" i="28" s="1"/>
  <c r="AC67" i="25"/>
  <c r="J63" i="28" s="1"/>
  <c r="AD67" i="25"/>
  <c r="K63" i="28" s="1"/>
  <c r="AE67" i="25"/>
  <c r="L63" i="28" s="1"/>
  <c r="AG67" i="25"/>
  <c r="N63" i="28" s="1"/>
  <c r="W68" i="25"/>
  <c r="D64" i="28" s="1"/>
  <c r="X68" i="25"/>
  <c r="E64" i="28" s="1"/>
  <c r="Y68" i="25"/>
  <c r="F64" i="28" s="1"/>
  <c r="Z68" i="25"/>
  <c r="G64" i="28" s="1"/>
  <c r="AA68" i="25"/>
  <c r="H64" i="28" s="1"/>
  <c r="AB68" i="25"/>
  <c r="I64" i="28" s="1"/>
  <c r="AC68" i="25"/>
  <c r="J64" i="28" s="1"/>
  <c r="AD68" i="25"/>
  <c r="K64" i="28" s="1"/>
  <c r="AE68" i="25"/>
  <c r="L64" i="28" s="1"/>
  <c r="AG68" i="25"/>
  <c r="N64" i="28" s="1"/>
  <c r="W69" i="25"/>
  <c r="D65" i="28" s="1"/>
  <c r="X69" i="25"/>
  <c r="E65" i="28" s="1"/>
  <c r="Y69" i="25"/>
  <c r="F65" i="28" s="1"/>
  <c r="Z69" i="25"/>
  <c r="G65" i="28" s="1"/>
  <c r="AA69" i="25"/>
  <c r="H65" i="28" s="1"/>
  <c r="AB69" i="25"/>
  <c r="I65" i="28" s="1"/>
  <c r="AC69" i="25"/>
  <c r="J65" i="28" s="1"/>
  <c r="AD69" i="25"/>
  <c r="K65" i="28" s="1"/>
  <c r="AE69" i="25"/>
  <c r="L65" i="28" s="1"/>
  <c r="AG69" i="25"/>
  <c r="N65" i="28" s="1"/>
  <c r="W70" i="25"/>
  <c r="D66" i="28" s="1"/>
  <c r="X70" i="25"/>
  <c r="E66" i="28" s="1"/>
  <c r="Y70" i="25"/>
  <c r="F66" i="28" s="1"/>
  <c r="Z70" i="25"/>
  <c r="G66" i="28" s="1"/>
  <c r="AA70" i="25"/>
  <c r="H66" i="28" s="1"/>
  <c r="AB70" i="25"/>
  <c r="I66" i="28" s="1"/>
  <c r="AC70" i="25"/>
  <c r="J66" i="28" s="1"/>
  <c r="AD70" i="25"/>
  <c r="K66" i="28" s="1"/>
  <c r="AE70" i="25"/>
  <c r="L66" i="28" s="1"/>
  <c r="AG70" i="25"/>
  <c r="N66" i="28" s="1"/>
  <c r="W71" i="25"/>
  <c r="D67" i="28" s="1"/>
  <c r="X71" i="25"/>
  <c r="E67" i="28" s="1"/>
  <c r="Y71" i="25"/>
  <c r="F67" i="28" s="1"/>
  <c r="Z71" i="25"/>
  <c r="G67" i="28" s="1"/>
  <c r="AA71" i="25"/>
  <c r="H67" i="28" s="1"/>
  <c r="AB71" i="25"/>
  <c r="I67" i="28" s="1"/>
  <c r="AC71" i="25"/>
  <c r="J67" i="28" s="1"/>
  <c r="AD71" i="25"/>
  <c r="K67" i="28" s="1"/>
  <c r="AE71" i="25"/>
  <c r="L67" i="28" s="1"/>
  <c r="AG71" i="25"/>
  <c r="N67" i="28" s="1"/>
  <c r="W72" i="25"/>
  <c r="D68" i="28" s="1"/>
  <c r="X72" i="25"/>
  <c r="E68" i="28" s="1"/>
  <c r="Y72" i="25"/>
  <c r="F68" i="28" s="1"/>
  <c r="Z72" i="25"/>
  <c r="G68" i="28" s="1"/>
  <c r="AA72" i="25"/>
  <c r="H68" i="28" s="1"/>
  <c r="AB72" i="25"/>
  <c r="I68" i="28" s="1"/>
  <c r="AC72" i="25"/>
  <c r="J68" i="28" s="1"/>
  <c r="AD72" i="25"/>
  <c r="K68" i="28" s="1"/>
  <c r="AE72" i="25"/>
  <c r="L68" i="28" s="1"/>
  <c r="AG72" i="25"/>
  <c r="N68" i="28" s="1"/>
  <c r="W73" i="25"/>
  <c r="D69" i="28" s="1"/>
  <c r="X73" i="25"/>
  <c r="E69" i="28" s="1"/>
  <c r="Y73" i="25"/>
  <c r="F69" i="28" s="1"/>
  <c r="Z73" i="25"/>
  <c r="G69" i="28" s="1"/>
  <c r="AA73" i="25"/>
  <c r="H69" i="28" s="1"/>
  <c r="AB73" i="25"/>
  <c r="I69" i="28" s="1"/>
  <c r="AC73" i="25"/>
  <c r="J69" i="28" s="1"/>
  <c r="AD73" i="25"/>
  <c r="K69" i="28" s="1"/>
  <c r="AE73" i="25"/>
  <c r="L69" i="28" s="1"/>
  <c r="AG73" i="25"/>
  <c r="N69" i="28" s="1"/>
  <c r="W74" i="25"/>
  <c r="D70" i="28" s="1"/>
  <c r="X74" i="25"/>
  <c r="E70" i="28" s="1"/>
  <c r="Y74" i="25"/>
  <c r="F70" i="28" s="1"/>
  <c r="Z74" i="25"/>
  <c r="G70" i="28" s="1"/>
  <c r="AA74" i="25"/>
  <c r="H70" i="28" s="1"/>
  <c r="AB74" i="25"/>
  <c r="I70" i="28" s="1"/>
  <c r="AC74" i="25"/>
  <c r="J70" i="28" s="1"/>
  <c r="AD74" i="25"/>
  <c r="K70" i="28" s="1"/>
  <c r="AE74" i="25"/>
  <c r="L70" i="28" s="1"/>
  <c r="AG74" i="25"/>
  <c r="N70" i="28" s="1"/>
  <c r="W75" i="25"/>
  <c r="D71" i="28" s="1"/>
  <c r="X75" i="25"/>
  <c r="E71" i="28" s="1"/>
  <c r="Y75" i="25"/>
  <c r="F71" i="28" s="1"/>
  <c r="Z75" i="25"/>
  <c r="G71" i="28" s="1"/>
  <c r="AA75" i="25"/>
  <c r="H71" i="28" s="1"/>
  <c r="AB75" i="25"/>
  <c r="I71" i="28" s="1"/>
  <c r="AC75" i="25"/>
  <c r="J71" i="28" s="1"/>
  <c r="AD75" i="25"/>
  <c r="K71" i="28" s="1"/>
  <c r="AE75" i="25"/>
  <c r="L71" i="28" s="1"/>
  <c r="AG75" i="25"/>
  <c r="N71" i="28" s="1"/>
  <c r="W76" i="25"/>
  <c r="D72" i="28" s="1"/>
  <c r="X76" i="25"/>
  <c r="E72" i="28" s="1"/>
  <c r="Y76" i="25"/>
  <c r="F72" i="28" s="1"/>
  <c r="Z76" i="25"/>
  <c r="G72" i="28" s="1"/>
  <c r="AA76" i="25"/>
  <c r="H72" i="28" s="1"/>
  <c r="AB76" i="25"/>
  <c r="I72" i="28" s="1"/>
  <c r="AC76" i="25"/>
  <c r="J72" i="28" s="1"/>
  <c r="AD76" i="25"/>
  <c r="K72" i="28" s="1"/>
  <c r="AE76" i="25"/>
  <c r="L72" i="28" s="1"/>
  <c r="AG76" i="25"/>
  <c r="N72" i="28" s="1"/>
  <c r="W77" i="25"/>
  <c r="D73" i="28" s="1"/>
  <c r="X77" i="25"/>
  <c r="E73" i="28" s="1"/>
  <c r="Y77" i="25"/>
  <c r="F73" i="28" s="1"/>
  <c r="Z77" i="25"/>
  <c r="G73" i="28" s="1"/>
  <c r="AA77" i="25"/>
  <c r="H73" i="28" s="1"/>
  <c r="AB77" i="25"/>
  <c r="I73" i="28" s="1"/>
  <c r="AC77" i="25"/>
  <c r="J73" i="28" s="1"/>
  <c r="AD77" i="25"/>
  <c r="K73" i="28" s="1"/>
  <c r="AE77" i="25"/>
  <c r="L73" i="28" s="1"/>
  <c r="AG77" i="25"/>
  <c r="N73" i="28" s="1"/>
  <c r="W78" i="25"/>
  <c r="D74" i="28" s="1"/>
  <c r="X78" i="25"/>
  <c r="E74" i="28" s="1"/>
  <c r="Y78" i="25"/>
  <c r="F74" i="28" s="1"/>
  <c r="Z78" i="25"/>
  <c r="G74" i="28" s="1"/>
  <c r="AA78" i="25"/>
  <c r="H74" i="28" s="1"/>
  <c r="AB78" i="25"/>
  <c r="I74" i="28" s="1"/>
  <c r="AC78" i="25"/>
  <c r="J74" i="28" s="1"/>
  <c r="AD78" i="25"/>
  <c r="K74" i="28" s="1"/>
  <c r="AE78" i="25"/>
  <c r="L74" i="28" s="1"/>
  <c r="AG78" i="25"/>
  <c r="N74" i="28" s="1"/>
  <c r="W79" i="25"/>
  <c r="D75" i="28" s="1"/>
  <c r="X79" i="25"/>
  <c r="E75" i="28" s="1"/>
  <c r="Y79" i="25"/>
  <c r="F75" i="28" s="1"/>
  <c r="Z79" i="25"/>
  <c r="G75" i="28" s="1"/>
  <c r="AA79" i="25"/>
  <c r="H75" i="28" s="1"/>
  <c r="AB79" i="25"/>
  <c r="I75" i="28" s="1"/>
  <c r="AC79" i="25"/>
  <c r="J75" i="28" s="1"/>
  <c r="AD79" i="25"/>
  <c r="K75" i="28" s="1"/>
  <c r="AE79" i="25"/>
  <c r="L75" i="28" s="1"/>
  <c r="AG79" i="25"/>
  <c r="N75" i="28" s="1"/>
  <c r="W80" i="25"/>
  <c r="D76" i="28" s="1"/>
  <c r="X80" i="25"/>
  <c r="E76" i="28" s="1"/>
  <c r="Y80" i="25"/>
  <c r="F76" i="28" s="1"/>
  <c r="Z80" i="25"/>
  <c r="G76" i="28" s="1"/>
  <c r="AA80" i="25"/>
  <c r="H76" i="28" s="1"/>
  <c r="AB80" i="25"/>
  <c r="I76" i="28" s="1"/>
  <c r="AC80" i="25"/>
  <c r="J76" i="28" s="1"/>
  <c r="AD80" i="25"/>
  <c r="K76" i="28" s="1"/>
  <c r="AE80" i="25"/>
  <c r="L76" i="28" s="1"/>
  <c r="AG80" i="25"/>
  <c r="N76" i="28" s="1"/>
  <c r="W81" i="25"/>
  <c r="D77" i="28" s="1"/>
  <c r="X81" i="25"/>
  <c r="E77" i="28" s="1"/>
  <c r="Y81" i="25"/>
  <c r="F77" i="28" s="1"/>
  <c r="Z81" i="25"/>
  <c r="G77" i="28" s="1"/>
  <c r="AA81" i="25"/>
  <c r="H77" i="28" s="1"/>
  <c r="AB81" i="25"/>
  <c r="I77" i="28" s="1"/>
  <c r="AC81" i="25"/>
  <c r="J77" i="28" s="1"/>
  <c r="AD81" i="25"/>
  <c r="K77" i="28" s="1"/>
  <c r="AE81" i="25"/>
  <c r="L77" i="28" s="1"/>
  <c r="AG81" i="25"/>
  <c r="N77" i="28" s="1"/>
  <c r="W82" i="25"/>
  <c r="D78" i="28" s="1"/>
  <c r="X82" i="25"/>
  <c r="E78" i="28" s="1"/>
  <c r="Y82" i="25"/>
  <c r="F78" i="28" s="1"/>
  <c r="Z82" i="25"/>
  <c r="G78" i="28" s="1"/>
  <c r="AA82" i="25"/>
  <c r="H78" i="28" s="1"/>
  <c r="AB82" i="25"/>
  <c r="I78" i="28" s="1"/>
  <c r="AC82" i="25"/>
  <c r="J78" i="28" s="1"/>
  <c r="AD82" i="25"/>
  <c r="K78" i="28" s="1"/>
  <c r="AE82" i="25"/>
  <c r="L78" i="28" s="1"/>
  <c r="AG82" i="25"/>
  <c r="N78" i="28" s="1"/>
  <c r="W83" i="25"/>
  <c r="D79" i="28" s="1"/>
  <c r="X83" i="25"/>
  <c r="E79" i="28" s="1"/>
  <c r="Y83" i="25"/>
  <c r="F79" i="28" s="1"/>
  <c r="Z83" i="25"/>
  <c r="G79" i="28" s="1"/>
  <c r="AA83" i="25"/>
  <c r="H79" i="28" s="1"/>
  <c r="AB83" i="25"/>
  <c r="I79" i="28" s="1"/>
  <c r="AC83" i="25"/>
  <c r="J79" i="28" s="1"/>
  <c r="AD83" i="25"/>
  <c r="K79" i="28" s="1"/>
  <c r="AE83" i="25"/>
  <c r="L79" i="28" s="1"/>
  <c r="AG83" i="25"/>
  <c r="N79" i="28" s="1"/>
  <c r="W84" i="25"/>
  <c r="D80" i="28" s="1"/>
  <c r="X84" i="25"/>
  <c r="E80" i="28" s="1"/>
  <c r="Y84" i="25"/>
  <c r="F80" i="28" s="1"/>
  <c r="Z84" i="25"/>
  <c r="G80" i="28" s="1"/>
  <c r="AA84" i="25"/>
  <c r="H80" i="28" s="1"/>
  <c r="AB84" i="25"/>
  <c r="I80" i="28" s="1"/>
  <c r="AC84" i="25"/>
  <c r="J80" i="28" s="1"/>
  <c r="AD84" i="25"/>
  <c r="K80" i="28" s="1"/>
  <c r="AE84" i="25"/>
  <c r="L80" i="28" s="1"/>
  <c r="AG84" i="25"/>
  <c r="N80" i="28" s="1"/>
  <c r="W85" i="25"/>
  <c r="D81" i="28" s="1"/>
  <c r="X85" i="25"/>
  <c r="E81" i="28" s="1"/>
  <c r="Y85" i="25"/>
  <c r="F81" i="28" s="1"/>
  <c r="Z85" i="25"/>
  <c r="G81" i="28" s="1"/>
  <c r="AA85" i="25"/>
  <c r="H81" i="28" s="1"/>
  <c r="AB85" i="25"/>
  <c r="I81" i="28" s="1"/>
  <c r="AC85" i="25"/>
  <c r="J81" i="28" s="1"/>
  <c r="AD85" i="25"/>
  <c r="K81" i="28" s="1"/>
  <c r="AE85" i="25"/>
  <c r="L81" i="28" s="1"/>
  <c r="AG85" i="25"/>
  <c r="N81" i="28" s="1"/>
  <c r="W86" i="25"/>
  <c r="D82" i="28" s="1"/>
  <c r="X86" i="25"/>
  <c r="E82" i="28" s="1"/>
  <c r="Y86" i="25"/>
  <c r="F82" i="28" s="1"/>
  <c r="Z86" i="25"/>
  <c r="G82" i="28" s="1"/>
  <c r="AA86" i="25"/>
  <c r="H82" i="28" s="1"/>
  <c r="AB86" i="25"/>
  <c r="I82" i="28" s="1"/>
  <c r="AC86" i="25"/>
  <c r="J82" i="28" s="1"/>
  <c r="AD86" i="25"/>
  <c r="K82" i="28" s="1"/>
  <c r="AE86" i="25"/>
  <c r="L82" i="28" s="1"/>
  <c r="AG86" i="25"/>
  <c r="N82" i="28" s="1"/>
  <c r="W87" i="25"/>
  <c r="D83" i="28" s="1"/>
  <c r="X87" i="25"/>
  <c r="E83" i="28" s="1"/>
  <c r="Y87" i="25"/>
  <c r="F83" i="28" s="1"/>
  <c r="Z87" i="25"/>
  <c r="G83" i="28" s="1"/>
  <c r="AA87" i="25"/>
  <c r="H83" i="28" s="1"/>
  <c r="AB87" i="25"/>
  <c r="I83" i="28" s="1"/>
  <c r="AC87" i="25"/>
  <c r="J83" i="28" s="1"/>
  <c r="AD87" i="25"/>
  <c r="K83" i="28" s="1"/>
  <c r="AE87" i="25"/>
  <c r="L83" i="28" s="1"/>
  <c r="AG87" i="25"/>
  <c r="N83" i="28" s="1"/>
  <c r="W88" i="25"/>
  <c r="D84" i="28" s="1"/>
  <c r="X88" i="25"/>
  <c r="E84" i="28" s="1"/>
  <c r="Y88" i="25"/>
  <c r="F84" i="28" s="1"/>
  <c r="Z88" i="25"/>
  <c r="G84" i="28" s="1"/>
  <c r="AA88" i="25"/>
  <c r="H84" i="28" s="1"/>
  <c r="AB88" i="25"/>
  <c r="I84" i="28" s="1"/>
  <c r="AC88" i="25"/>
  <c r="J84" i="28" s="1"/>
  <c r="AD88" i="25"/>
  <c r="K84" i="28" s="1"/>
  <c r="AE88" i="25"/>
  <c r="L84" i="28" s="1"/>
  <c r="AG88" i="25"/>
  <c r="N84" i="28" s="1"/>
  <c r="W89" i="25"/>
  <c r="D85" i="28" s="1"/>
  <c r="X89" i="25"/>
  <c r="E85" i="28" s="1"/>
  <c r="Y89" i="25"/>
  <c r="F85" i="28" s="1"/>
  <c r="Z89" i="25"/>
  <c r="G85" i="28" s="1"/>
  <c r="AA89" i="25"/>
  <c r="H85" i="28" s="1"/>
  <c r="AB89" i="25"/>
  <c r="I85" i="28" s="1"/>
  <c r="AC89" i="25"/>
  <c r="J85" i="28" s="1"/>
  <c r="AD89" i="25"/>
  <c r="K85" i="28" s="1"/>
  <c r="AE89" i="25"/>
  <c r="L85" i="28" s="1"/>
  <c r="AG89" i="25"/>
  <c r="N85" i="28" s="1"/>
  <c r="W90" i="25"/>
  <c r="D86" i="28" s="1"/>
  <c r="X90" i="25"/>
  <c r="E86" i="28" s="1"/>
  <c r="Y90" i="25"/>
  <c r="F86" i="28" s="1"/>
  <c r="Z90" i="25"/>
  <c r="G86" i="28" s="1"/>
  <c r="AA90" i="25"/>
  <c r="H86" i="28" s="1"/>
  <c r="AB90" i="25"/>
  <c r="I86" i="28" s="1"/>
  <c r="AC90" i="25"/>
  <c r="J86" i="28" s="1"/>
  <c r="AD90" i="25"/>
  <c r="K86" i="28" s="1"/>
  <c r="AE90" i="25"/>
  <c r="L86" i="28" s="1"/>
  <c r="AG90" i="25"/>
  <c r="N86" i="28" s="1"/>
  <c r="W91" i="25"/>
  <c r="D87" i="28" s="1"/>
  <c r="X91" i="25"/>
  <c r="E87" i="28" s="1"/>
  <c r="Y91" i="25"/>
  <c r="F87" i="28" s="1"/>
  <c r="Z91" i="25"/>
  <c r="G87" i="28" s="1"/>
  <c r="AA91" i="25"/>
  <c r="H87" i="28" s="1"/>
  <c r="AB91" i="25"/>
  <c r="I87" i="28" s="1"/>
  <c r="AC91" i="25"/>
  <c r="J87" i="28" s="1"/>
  <c r="AD91" i="25"/>
  <c r="K87" i="28" s="1"/>
  <c r="AE91" i="25"/>
  <c r="L87" i="28" s="1"/>
  <c r="AG91" i="25"/>
  <c r="N87" i="28" s="1"/>
  <c r="W92" i="25"/>
  <c r="D88" i="28" s="1"/>
  <c r="X92" i="25"/>
  <c r="E88" i="28" s="1"/>
  <c r="Y92" i="25"/>
  <c r="F88" i="28" s="1"/>
  <c r="Z92" i="25"/>
  <c r="G88" i="28" s="1"/>
  <c r="AA92" i="25"/>
  <c r="H88" i="28" s="1"/>
  <c r="AB92" i="25"/>
  <c r="I88" i="28" s="1"/>
  <c r="AC92" i="25"/>
  <c r="J88" i="28" s="1"/>
  <c r="AD92" i="25"/>
  <c r="K88" i="28" s="1"/>
  <c r="AE92" i="25"/>
  <c r="L88" i="28" s="1"/>
  <c r="AG92" i="25"/>
  <c r="N88" i="28" s="1"/>
  <c r="W93" i="25"/>
  <c r="D89" i="28" s="1"/>
  <c r="X93" i="25"/>
  <c r="E89" i="28" s="1"/>
  <c r="Y93" i="25"/>
  <c r="F89" i="28" s="1"/>
  <c r="Z93" i="25"/>
  <c r="G89" i="28" s="1"/>
  <c r="AA93" i="25"/>
  <c r="H89" i="28" s="1"/>
  <c r="AB93" i="25"/>
  <c r="I89" i="28" s="1"/>
  <c r="AC93" i="25"/>
  <c r="J89" i="28" s="1"/>
  <c r="AD93" i="25"/>
  <c r="K89" i="28" s="1"/>
  <c r="AE93" i="25"/>
  <c r="L89" i="28" s="1"/>
  <c r="AG93" i="25"/>
  <c r="N89" i="28" s="1"/>
  <c r="W94" i="25"/>
  <c r="D90" i="28" s="1"/>
  <c r="X94" i="25"/>
  <c r="E90" i="28" s="1"/>
  <c r="Y94" i="25"/>
  <c r="F90" i="28" s="1"/>
  <c r="Z94" i="25"/>
  <c r="G90" i="28" s="1"/>
  <c r="AA94" i="25"/>
  <c r="H90" i="28" s="1"/>
  <c r="AB94" i="25"/>
  <c r="I90" i="28" s="1"/>
  <c r="AC94" i="25"/>
  <c r="J90" i="28" s="1"/>
  <c r="AD94" i="25"/>
  <c r="K90" i="28" s="1"/>
  <c r="AE94" i="25"/>
  <c r="L90" i="28" s="1"/>
  <c r="AG94" i="25"/>
  <c r="N90" i="28" s="1"/>
  <c r="W95" i="25"/>
  <c r="D91" i="28" s="1"/>
  <c r="X95" i="25"/>
  <c r="E91" i="28" s="1"/>
  <c r="Y95" i="25"/>
  <c r="F91" i="28" s="1"/>
  <c r="Z95" i="25"/>
  <c r="G91" i="28" s="1"/>
  <c r="AA95" i="25"/>
  <c r="H91" i="28" s="1"/>
  <c r="AB95" i="25"/>
  <c r="I91" i="28" s="1"/>
  <c r="AC95" i="25"/>
  <c r="J91" i="28" s="1"/>
  <c r="AD95" i="25"/>
  <c r="K91" i="28" s="1"/>
  <c r="AE95" i="25"/>
  <c r="L91" i="28" s="1"/>
  <c r="AG95" i="25"/>
  <c r="N91" i="28" s="1"/>
  <c r="W96" i="25"/>
  <c r="D92" i="28" s="1"/>
  <c r="X96" i="25"/>
  <c r="E92" i="28" s="1"/>
  <c r="Y96" i="25"/>
  <c r="F92" i="28" s="1"/>
  <c r="Z96" i="25"/>
  <c r="G92" i="28" s="1"/>
  <c r="AA96" i="25"/>
  <c r="H92" i="28" s="1"/>
  <c r="AB96" i="25"/>
  <c r="I92" i="28" s="1"/>
  <c r="AC96" i="25"/>
  <c r="J92" i="28" s="1"/>
  <c r="AD96" i="25"/>
  <c r="K92" i="28" s="1"/>
  <c r="AE96" i="25"/>
  <c r="L92" i="28" s="1"/>
  <c r="AG96" i="25"/>
  <c r="N92" i="28" s="1"/>
  <c r="W97" i="25"/>
  <c r="D93" i="28" s="1"/>
  <c r="X97" i="25"/>
  <c r="E93" i="28" s="1"/>
  <c r="Y97" i="25"/>
  <c r="F93" i="28" s="1"/>
  <c r="Z97" i="25"/>
  <c r="G93" i="28" s="1"/>
  <c r="AA97" i="25"/>
  <c r="H93" i="28" s="1"/>
  <c r="AB97" i="25"/>
  <c r="I93" i="28" s="1"/>
  <c r="AC97" i="25"/>
  <c r="J93" i="28" s="1"/>
  <c r="AD97" i="25"/>
  <c r="K93" i="28" s="1"/>
  <c r="AE97" i="25"/>
  <c r="L93" i="28" s="1"/>
  <c r="AG97" i="25"/>
  <c r="N93" i="28" s="1"/>
  <c r="W98" i="25"/>
  <c r="D94" i="28" s="1"/>
  <c r="X98" i="25"/>
  <c r="E94" i="28" s="1"/>
  <c r="Y98" i="25"/>
  <c r="F94" i="28" s="1"/>
  <c r="Z98" i="25"/>
  <c r="G94" i="28" s="1"/>
  <c r="AA98" i="25"/>
  <c r="H94" i="28" s="1"/>
  <c r="AB98" i="25"/>
  <c r="I94" i="28" s="1"/>
  <c r="AC98" i="25"/>
  <c r="J94" i="28" s="1"/>
  <c r="AD98" i="25"/>
  <c r="K94" i="28" s="1"/>
  <c r="AE98" i="25"/>
  <c r="L94" i="28" s="1"/>
  <c r="AG98" i="25"/>
  <c r="N94" i="28" s="1"/>
  <c r="W99" i="25"/>
  <c r="D95" i="28" s="1"/>
  <c r="X99" i="25"/>
  <c r="E95" i="28" s="1"/>
  <c r="Y99" i="25"/>
  <c r="F95" i="28" s="1"/>
  <c r="Z99" i="25"/>
  <c r="G95" i="28" s="1"/>
  <c r="AA99" i="25"/>
  <c r="H95" i="28" s="1"/>
  <c r="AB99" i="25"/>
  <c r="I95" i="28" s="1"/>
  <c r="AC99" i="25"/>
  <c r="J95" i="28" s="1"/>
  <c r="AD99" i="25"/>
  <c r="K95" i="28" s="1"/>
  <c r="AE99" i="25"/>
  <c r="L95" i="28" s="1"/>
  <c r="AG99" i="25"/>
  <c r="N95" i="28" s="1"/>
  <c r="W100" i="25"/>
  <c r="D96" i="28" s="1"/>
  <c r="X100" i="25"/>
  <c r="E96" i="28" s="1"/>
  <c r="Y100" i="25"/>
  <c r="F96" i="28" s="1"/>
  <c r="Z100" i="25"/>
  <c r="G96" i="28" s="1"/>
  <c r="AA100" i="25"/>
  <c r="H96" i="28" s="1"/>
  <c r="AB100" i="25"/>
  <c r="I96" i="28" s="1"/>
  <c r="AC100" i="25"/>
  <c r="J96" i="28" s="1"/>
  <c r="AD100" i="25"/>
  <c r="K96" i="28" s="1"/>
  <c r="AE100" i="25"/>
  <c r="L96" i="28" s="1"/>
  <c r="AG100" i="25"/>
  <c r="N96" i="28" s="1"/>
  <c r="W101" i="25"/>
  <c r="D97" i="28" s="1"/>
  <c r="X101" i="25"/>
  <c r="E97" i="28" s="1"/>
  <c r="Y101" i="25"/>
  <c r="F97" i="28" s="1"/>
  <c r="Z101" i="25"/>
  <c r="G97" i="28" s="1"/>
  <c r="AA101" i="25"/>
  <c r="H97" i="28" s="1"/>
  <c r="AB101" i="25"/>
  <c r="I97" i="28" s="1"/>
  <c r="AC101" i="25"/>
  <c r="J97" i="28" s="1"/>
  <c r="AD101" i="25"/>
  <c r="K97" i="28" s="1"/>
  <c r="AE101" i="25"/>
  <c r="L97" i="28" s="1"/>
  <c r="AG101" i="25"/>
  <c r="N97" i="28" s="1"/>
  <c r="W102" i="25"/>
  <c r="D98" i="28" s="1"/>
  <c r="X102" i="25"/>
  <c r="E98" i="28" s="1"/>
  <c r="Y102" i="25"/>
  <c r="F98" i="28" s="1"/>
  <c r="Z102" i="25"/>
  <c r="G98" i="28" s="1"/>
  <c r="AA102" i="25"/>
  <c r="H98" i="28" s="1"/>
  <c r="AB102" i="25"/>
  <c r="I98" i="28" s="1"/>
  <c r="AC102" i="25"/>
  <c r="J98" i="28" s="1"/>
  <c r="AD102" i="25"/>
  <c r="K98" i="28" s="1"/>
  <c r="AE102" i="25"/>
  <c r="L98" i="28" s="1"/>
  <c r="AG102" i="25"/>
  <c r="N98" i="28" s="1"/>
  <c r="W103" i="25"/>
  <c r="D99" i="28" s="1"/>
  <c r="X103" i="25"/>
  <c r="E99" i="28" s="1"/>
  <c r="Y103" i="25"/>
  <c r="F99" i="28" s="1"/>
  <c r="Z103" i="25"/>
  <c r="G99" i="28" s="1"/>
  <c r="AA103" i="25"/>
  <c r="H99" i="28" s="1"/>
  <c r="AB103" i="25"/>
  <c r="I99" i="28" s="1"/>
  <c r="AC103" i="25"/>
  <c r="J99" i="28" s="1"/>
  <c r="AD103" i="25"/>
  <c r="K99" i="28" s="1"/>
  <c r="AE103" i="25"/>
  <c r="L99" i="28" s="1"/>
  <c r="AG103" i="25"/>
  <c r="N99" i="28" s="1"/>
  <c r="W104" i="25"/>
  <c r="D100" i="28" s="1"/>
  <c r="X104" i="25"/>
  <c r="E100" i="28" s="1"/>
  <c r="Y104" i="25"/>
  <c r="F100" i="28" s="1"/>
  <c r="Z104" i="25"/>
  <c r="G100" i="28" s="1"/>
  <c r="AA104" i="25"/>
  <c r="H100" i="28" s="1"/>
  <c r="AB104" i="25"/>
  <c r="I100" i="28" s="1"/>
  <c r="AC104" i="25"/>
  <c r="J100" i="28" s="1"/>
  <c r="AD104" i="25"/>
  <c r="K100" i="28" s="1"/>
  <c r="AE104" i="25"/>
  <c r="L100" i="28" s="1"/>
  <c r="AG104" i="25"/>
  <c r="N100" i="28" s="1"/>
  <c r="W105" i="25"/>
  <c r="D101" i="28" s="1"/>
  <c r="X105" i="25"/>
  <c r="E101" i="28" s="1"/>
  <c r="Y105" i="25"/>
  <c r="F101" i="28" s="1"/>
  <c r="Z105" i="25"/>
  <c r="G101" i="28" s="1"/>
  <c r="AA105" i="25"/>
  <c r="H101" i="28" s="1"/>
  <c r="AB105" i="25"/>
  <c r="I101" i="28" s="1"/>
  <c r="AC105" i="25"/>
  <c r="J101" i="28" s="1"/>
  <c r="AD105" i="25"/>
  <c r="K101" i="28" s="1"/>
  <c r="AE105" i="25"/>
  <c r="L101" i="28" s="1"/>
  <c r="AG105" i="25"/>
  <c r="N101" i="28" s="1"/>
  <c r="W106" i="25"/>
  <c r="D102" i="28" s="1"/>
  <c r="X106" i="25"/>
  <c r="E102" i="28" s="1"/>
  <c r="Y106" i="25"/>
  <c r="F102" i="28" s="1"/>
  <c r="Z106" i="25"/>
  <c r="G102" i="28" s="1"/>
  <c r="AA106" i="25"/>
  <c r="H102" i="28" s="1"/>
  <c r="AB106" i="25"/>
  <c r="I102" i="28" s="1"/>
  <c r="AC106" i="25"/>
  <c r="J102" i="28" s="1"/>
  <c r="AD106" i="25"/>
  <c r="K102" i="28" s="1"/>
  <c r="AE106" i="25"/>
  <c r="L102" i="28" s="1"/>
  <c r="AG106" i="25"/>
  <c r="N102" i="28" s="1"/>
  <c r="W107" i="25"/>
  <c r="D103" i="28" s="1"/>
  <c r="X107" i="25"/>
  <c r="E103" i="28" s="1"/>
  <c r="Y107" i="25"/>
  <c r="F103" i="28" s="1"/>
  <c r="Z107" i="25"/>
  <c r="G103" i="28" s="1"/>
  <c r="AA107" i="25"/>
  <c r="H103" i="28" s="1"/>
  <c r="AB107" i="25"/>
  <c r="I103" i="28" s="1"/>
  <c r="AC107" i="25"/>
  <c r="J103" i="28" s="1"/>
  <c r="AD107" i="25"/>
  <c r="K103" i="28" s="1"/>
  <c r="AE107" i="25"/>
  <c r="L103" i="28" s="1"/>
  <c r="AG107" i="25"/>
  <c r="N103" i="28" s="1"/>
  <c r="W108" i="25"/>
  <c r="D104" i="28" s="1"/>
  <c r="X108" i="25"/>
  <c r="E104" i="28" s="1"/>
  <c r="Y108" i="25"/>
  <c r="F104" i="28" s="1"/>
  <c r="Z108" i="25"/>
  <c r="G104" i="28" s="1"/>
  <c r="AA108" i="25"/>
  <c r="H104" i="28" s="1"/>
  <c r="AB108" i="25"/>
  <c r="I104" i="28" s="1"/>
  <c r="AC108" i="25"/>
  <c r="J104" i="28" s="1"/>
  <c r="AD108" i="25"/>
  <c r="K104" i="28" s="1"/>
  <c r="AE108" i="25"/>
  <c r="L104" i="28" s="1"/>
  <c r="AG108" i="25"/>
  <c r="N104" i="28" s="1"/>
  <c r="W109" i="25"/>
  <c r="D105" i="28" s="1"/>
  <c r="X109" i="25"/>
  <c r="E105" i="28" s="1"/>
  <c r="Y109" i="25"/>
  <c r="F105" i="28" s="1"/>
  <c r="Z109" i="25"/>
  <c r="G105" i="28" s="1"/>
  <c r="AA109" i="25"/>
  <c r="H105" i="28" s="1"/>
  <c r="AB109" i="25"/>
  <c r="I105" i="28" s="1"/>
  <c r="AC109" i="25"/>
  <c r="J105" i="28" s="1"/>
  <c r="AD109" i="25"/>
  <c r="K105" i="28" s="1"/>
  <c r="AE109" i="25"/>
  <c r="L105" i="28" s="1"/>
  <c r="AG109" i="25"/>
  <c r="N105" i="28" s="1"/>
  <c r="W110" i="25"/>
  <c r="D106" i="28" s="1"/>
  <c r="X110" i="25"/>
  <c r="E106" i="28" s="1"/>
  <c r="Y110" i="25"/>
  <c r="F106" i="28" s="1"/>
  <c r="Z110" i="25"/>
  <c r="G106" i="28" s="1"/>
  <c r="AA110" i="25"/>
  <c r="H106" i="28" s="1"/>
  <c r="AB110" i="25"/>
  <c r="I106" i="28" s="1"/>
  <c r="AC110" i="25"/>
  <c r="J106" i="28" s="1"/>
  <c r="AD110" i="25"/>
  <c r="K106" i="28" s="1"/>
  <c r="AE110" i="25"/>
  <c r="L106" i="28" s="1"/>
  <c r="AG110" i="25"/>
  <c r="N106" i="28" s="1"/>
  <c r="W111" i="25"/>
  <c r="D107" i="28" s="1"/>
  <c r="X111" i="25"/>
  <c r="E107" i="28" s="1"/>
  <c r="Y111" i="25"/>
  <c r="F107" i="28" s="1"/>
  <c r="Z111" i="25"/>
  <c r="G107" i="28" s="1"/>
  <c r="AA111" i="25"/>
  <c r="H107" i="28" s="1"/>
  <c r="AB111" i="25"/>
  <c r="I107" i="28" s="1"/>
  <c r="AC111" i="25"/>
  <c r="J107" i="28" s="1"/>
  <c r="AD111" i="25"/>
  <c r="K107" i="28" s="1"/>
  <c r="AE111" i="25"/>
  <c r="L107" i="28" s="1"/>
  <c r="AG111" i="25"/>
  <c r="N107" i="28" s="1"/>
  <c r="W112" i="25"/>
  <c r="D108" i="28" s="1"/>
  <c r="X112" i="25"/>
  <c r="E108" i="28" s="1"/>
  <c r="Y112" i="25"/>
  <c r="F108" i="28" s="1"/>
  <c r="Z112" i="25"/>
  <c r="G108" i="28" s="1"/>
  <c r="AA112" i="25"/>
  <c r="H108" i="28" s="1"/>
  <c r="AB112" i="25"/>
  <c r="I108" i="28" s="1"/>
  <c r="AC112" i="25"/>
  <c r="J108" i="28" s="1"/>
  <c r="AD112" i="25"/>
  <c r="K108" i="28" s="1"/>
  <c r="AE112" i="25"/>
  <c r="L108" i="28" s="1"/>
  <c r="AG112" i="25"/>
  <c r="N108" i="28" s="1"/>
  <c r="W113" i="25"/>
  <c r="D109" i="28" s="1"/>
  <c r="X113" i="25"/>
  <c r="E109" i="28" s="1"/>
  <c r="Y113" i="25"/>
  <c r="F109" i="28" s="1"/>
  <c r="Z113" i="25"/>
  <c r="G109" i="28" s="1"/>
  <c r="AA113" i="25"/>
  <c r="H109" i="28" s="1"/>
  <c r="AB113" i="25"/>
  <c r="I109" i="28" s="1"/>
  <c r="AC113" i="25"/>
  <c r="J109" i="28" s="1"/>
  <c r="AD113" i="25"/>
  <c r="K109" i="28" s="1"/>
  <c r="AE113" i="25"/>
  <c r="L109" i="28" s="1"/>
  <c r="AG113" i="25"/>
  <c r="N109" i="28" s="1"/>
  <c r="W114" i="25"/>
  <c r="D110" i="28" s="1"/>
  <c r="X114" i="25"/>
  <c r="E110" i="28" s="1"/>
  <c r="Y114" i="25"/>
  <c r="F110" i="28" s="1"/>
  <c r="Z114" i="25"/>
  <c r="G110" i="28" s="1"/>
  <c r="AA114" i="25"/>
  <c r="H110" i="28" s="1"/>
  <c r="AB114" i="25"/>
  <c r="I110" i="28" s="1"/>
  <c r="AC114" i="25"/>
  <c r="J110" i="28" s="1"/>
  <c r="AD114" i="25"/>
  <c r="K110" i="28" s="1"/>
  <c r="AE114" i="25"/>
  <c r="L110" i="28" s="1"/>
  <c r="AG114" i="25"/>
  <c r="N110" i="28" s="1"/>
  <c r="W115" i="25"/>
  <c r="D111" i="28" s="1"/>
  <c r="X115" i="25"/>
  <c r="E111" i="28" s="1"/>
  <c r="Y115" i="25"/>
  <c r="F111" i="28" s="1"/>
  <c r="Z115" i="25"/>
  <c r="G111" i="28" s="1"/>
  <c r="AA115" i="25"/>
  <c r="H111" i="28" s="1"/>
  <c r="AB115" i="25"/>
  <c r="I111" i="28" s="1"/>
  <c r="AC115" i="25"/>
  <c r="J111" i="28" s="1"/>
  <c r="AD115" i="25"/>
  <c r="K111" i="28" s="1"/>
  <c r="AE115" i="25"/>
  <c r="L111" i="28" s="1"/>
  <c r="AG115" i="25"/>
  <c r="N111" i="28" s="1"/>
  <c r="W116" i="25"/>
  <c r="D112" i="28" s="1"/>
  <c r="X116" i="25"/>
  <c r="E112" i="28" s="1"/>
  <c r="Y116" i="25"/>
  <c r="F112" i="28" s="1"/>
  <c r="Z116" i="25"/>
  <c r="G112" i="28" s="1"/>
  <c r="AA116" i="25"/>
  <c r="H112" i="28" s="1"/>
  <c r="AB116" i="25"/>
  <c r="I112" i="28" s="1"/>
  <c r="AC116" i="25"/>
  <c r="J112" i="28" s="1"/>
  <c r="AD116" i="25"/>
  <c r="K112" i="28" s="1"/>
  <c r="AE116" i="25"/>
  <c r="L112" i="28" s="1"/>
  <c r="AG116" i="25"/>
  <c r="N112" i="28" s="1"/>
  <c r="W117" i="25"/>
  <c r="D113" i="28" s="1"/>
  <c r="X117" i="25"/>
  <c r="E113" i="28" s="1"/>
  <c r="Y117" i="25"/>
  <c r="F113" i="28" s="1"/>
  <c r="Z117" i="25"/>
  <c r="G113" i="28" s="1"/>
  <c r="AA117" i="25"/>
  <c r="H113" i="28" s="1"/>
  <c r="AB117" i="25"/>
  <c r="I113" i="28" s="1"/>
  <c r="AC117" i="25"/>
  <c r="J113" i="28" s="1"/>
  <c r="AD117" i="25"/>
  <c r="K113" i="28" s="1"/>
  <c r="AE117" i="25"/>
  <c r="L113" i="28" s="1"/>
  <c r="AG117" i="25"/>
  <c r="N113" i="28" s="1"/>
  <c r="W118" i="25"/>
  <c r="D114" i="28" s="1"/>
  <c r="X118" i="25"/>
  <c r="E114" i="28" s="1"/>
  <c r="Y118" i="25"/>
  <c r="F114" i="28" s="1"/>
  <c r="Z118" i="25"/>
  <c r="G114" i="28" s="1"/>
  <c r="AA118" i="25"/>
  <c r="H114" i="28" s="1"/>
  <c r="AB118" i="25"/>
  <c r="I114" i="28" s="1"/>
  <c r="AC118" i="25"/>
  <c r="J114" i="28" s="1"/>
  <c r="AD118" i="25"/>
  <c r="K114" i="28" s="1"/>
  <c r="AE118" i="25"/>
  <c r="L114" i="28" s="1"/>
  <c r="AG118" i="25"/>
  <c r="N114" i="28" s="1"/>
  <c r="W119" i="25"/>
  <c r="D115" i="28" s="1"/>
  <c r="X119" i="25"/>
  <c r="E115" i="28" s="1"/>
  <c r="Y119" i="25"/>
  <c r="F115" i="28" s="1"/>
  <c r="Z119" i="25"/>
  <c r="G115" i="28" s="1"/>
  <c r="AA119" i="25"/>
  <c r="H115" i="28" s="1"/>
  <c r="AB119" i="25"/>
  <c r="I115" i="28" s="1"/>
  <c r="AC119" i="25"/>
  <c r="J115" i="28" s="1"/>
  <c r="AD119" i="25"/>
  <c r="K115" i="28" s="1"/>
  <c r="AE119" i="25"/>
  <c r="L115" i="28" s="1"/>
  <c r="AG119" i="25"/>
  <c r="N115" i="28" s="1"/>
  <c r="W120" i="25"/>
  <c r="D116" i="28" s="1"/>
  <c r="X120" i="25"/>
  <c r="E116" i="28" s="1"/>
  <c r="Y120" i="25"/>
  <c r="F116" i="28" s="1"/>
  <c r="Z120" i="25"/>
  <c r="G116" i="28" s="1"/>
  <c r="AA120" i="25"/>
  <c r="H116" i="28" s="1"/>
  <c r="AB120" i="25"/>
  <c r="I116" i="28" s="1"/>
  <c r="AC120" i="25"/>
  <c r="J116" i="28" s="1"/>
  <c r="AD120" i="25"/>
  <c r="K116" i="28" s="1"/>
  <c r="AE120" i="25"/>
  <c r="L116" i="28" s="1"/>
  <c r="AG120" i="25"/>
  <c r="N116" i="28" s="1"/>
  <c r="W121" i="25"/>
  <c r="D117" i="28" s="1"/>
  <c r="X121" i="25"/>
  <c r="E117" i="28" s="1"/>
  <c r="Y121" i="25"/>
  <c r="F117" i="28" s="1"/>
  <c r="Z121" i="25"/>
  <c r="G117" i="28" s="1"/>
  <c r="AA121" i="25"/>
  <c r="H117" i="28" s="1"/>
  <c r="AB121" i="25"/>
  <c r="I117" i="28" s="1"/>
  <c r="AC121" i="25"/>
  <c r="J117" i="28" s="1"/>
  <c r="AD121" i="25"/>
  <c r="K117" i="28" s="1"/>
  <c r="AE121" i="25"/>
  <c r="L117" i="28" s="1"/>
  <c r="AG121" i="25"/>
  <c r="N117" i="28" s="1"/>
  <c r="W122" i="25"/>
  <c r="D118" i="28" s="1"/>
  <c r="X122" i="25"/>
  <c r="E118" i="28" s="1"/>
  <c r="Y122" i="25"/>
  <c r="F118" i="28" s="1"/>
  <c r="Z122" i="25"/>
  <c r="G118" i="28" s="1"/>
  <c r="AA122" i="25"/>
  <c r="H118" i="28" s="1"/>
  <c r="AB122" i="25"/>
  <c r="I118" i="28" s="1"/>
  <c r="AC122" i="25"/>
  <c r="J118" i="28" s="1"/>
  <c r="AD122" i="25"/>
  <c r="K118" i="28" s="1"/>
  <c r="AE122" i="25"/>
  <c r="L118" i="28" s="1"/>
  <c r="AG122" i="25"/>
  <c r="N118" i="28" s="1"/>
  <c r="W123" i="25"/>
  <c r="D119" i="28" s="1"/>
  <c r="X123" i="25"/>
  <c r="E119" i="28" s="1"/>
  <c r="Y123" i="25"/>
  <c r="F119" i="28" s="1"/>
  <c r="Z123" i="25"/>
  <c r="G119" i="28" s="1"/>
  <c r="AA123" i="25"/>
  <c r="H119" i="28" s="1"/>
  <c r="AB123" i="25"/>
  <c r="I119" i="28" s="1"/>
  <c r="AC123" i="25"/>
  <c r="J119" i="28" s="1"/>
  <c r="AD123" i="25"/>
  <c r="K119" i="28" s="1"/>
  <c r="AE123" i="25"/>
  <c r="L119" i="28" s="1"/>
  <c r="AG123" i="25"/>
  <c r="N119" i="28" s="1"/>
  <c r="W124" i="25"/>
  <c r="D120" i="28" s="1"/>
  <c r="X124" i="25"/>
  <c r="E120" i="28" s="1"/>
  <c r="Y124" i="25"/>
  <c r="F120" i="28" s="1"/>
  <c r="Z124" i="25"/>
  <c r="G120" i="28" s="1"/>
  <c r="AA124" i="25"/>
  <c r="H120" i="28" s="1"/>
  <c r="AB124" i="25"/>
  <c r="I120" i="28" s="1"/>
  <c r="AC124" i="25"/>
  <c r="J120" i="28" s="1"/>
  <c r="AD124" i="25"/>
  <c r="K120" i="28" s="1"/>
  <c r="AE124" i="25"/>
  <c r="L120" i="28" s="1"/>
  <c r="AG124" i="25"/>
  <c r="N120" i="28" s="1"/>
  <c r="W125" i="25"/>
  <c r="D121" i="28" s="1"/>
  <c r="X125" i="25"/>
  <c r="E121" i="28" s="1"/>
  <c r="Y125" i="25"/>
  <c r="F121" i="28" s="1"/>
  <c r="Z125" i="25"/>
  <c r="G121" i="28" s="1"/>
  <c r="AA125" i="25"/>
  <c r="H121" i="28" s="1"/>
  <c r="AB125" i="25"/>
  <c r="I121" i="28" s="1"/>
  <c r="AC125" i="25"/>
  <c r="J121" i="28" s="1"/>
  <c r="AD125" i="25"/>
  <c r="K121" i="28" s="1"/>
  <c r="AE125" i="25"/>
  <c r="L121" i="28" s="1"/>
  <c r="AG125" i="25"/>
  <c r="N121" i="28" s="1"/>
  <c r="W126" i="25"/>
  <c r="D122" i="28" s="1"/>
  <c r="X126" i="25"/>
  <c r="E122" i="28" s="1"/>
  <c r="Y126" i="25"/>
  <c r="F122" i="28" s="1"/>
  <c r="Z126" i="25"/>
  <c r="G122" i="28" s="1"/>
  <c r="AA126" i="25"/>
  <c r="H122" i="28" s="1"/>
  <c r="AB126" i="25"/>
  <c r="I122" i="28" s="1"/>
  <c r="AC126" i="25"/>
  <c r="J122" i="28" s="1"/>
  <c r="AD126" i="25"/>
  <c r="K122" i="28" s="1"/>
  <c r="AE126" i="25"/>
  <c r="L122" i="28" s="1"/>
  <c r="AG126" i="25"/>
  <c r="N122" i="28" s="1"/>
  <c r="W127" i="25"/>
  <c r="D123" i="28" s="1"/>
  <c r="X127" i="25"/>
  <c r="E123" i="28" s="1"/>
  <c r="Y127" i="25"/>
  <c r="F123" i="28" s="1"/>
  <c r="Z127" i="25"/>
  <c r="G123" i="28" s="1"/>
  <c r="AA127" i="25"/>
  <c r="H123" i="28" s="1"/>
  <c r="AB127" i="25"/>
  <c r="I123" i="28" s="1"/>
  <c r="AC127" i="25"/>
  <c r="J123" i="28" s="1"/>
  <c r="AD127" i="25"/>
  <c r="K123" i="28" s="1"/>
  <c r="AE127" i="25"/>
  <c r="L123" i="28" s="1"/>
  <c r="AG127" i="25"/>
  <c r="N123" i="28" s="1"/>
  <c r="W128" i="25"/>
  <c r="D124" i="28" s="1"/>
  <c r="X128" i="25"/>
  <c r="E124" i="28" s="1"/>
  <c r="Y128" i="25"/>
  <c r="F124" i="28" s="1"/>
  <c r="Z128" i="25"/>
  <c r="G124" i="28" s="1"/>
  <c r="AA128" i="25"/>
  <c r="H124" i="28" s="1"/>
  <c r="AB128" i="25"/>
  <c r="I124" i="28" s="1"/>
  <c r="AC128" i="25"/>
  <c r="J124" i="28" s="1"/>
  <c r="AD128" i="25"/>
  <c r="K124" i="28" s="1"/>
  <c r="AE128" i="25"/>
  <c r="L124" i="28" s="1"/>
  <c r="AG128" i="25"/>
  <c r="N124" i="28" s="1"/>
  <c r="W129" i="25"/>
  <c r="D125" i="28" s="1"/>
  <c r="X129" i="25"/>
  <c r="E125" i="28" s="1"/>
  <c r="Y129" i="25"/>
  <c r="F125" i="28" s="1"/>
  <c r="Z129" i="25"/>
  <c r="G125" i="28" s="1"/>
  <c r="AA129" i="25"/>
  <c r="H125" i="28" s="1"/>
  <c r="AB129" i="25"/>
  <c r="I125" i="28" s="1"/>
  <c r="AC129" i="25"/>
  <c r="J125" i="28" s="1"/>
  <c r="AD129" i="25"/>
  <c r="K125" i="28" s="1"/>
  <c r="AE129" i="25"/>
  <c r="L125" i="28" s="1"/>
  <c r="AG129" i="25"/>
  <c r="N125" i="28" s="1"/>
  <c r="W130" i="25"/>
  <c r="D126" i="28" s="1"/>
  <c r="X130" i="25"/>
  <c r="E126" i="28" s="1"/>
  <c r="Y130" i="25"/>
  <c r="F126" i="28" s="1"/>
  <c r="Z130" i="25"/>
  <c r="G126" i="28" s="1"/>
  <c r="AA130" i="25"/>
  <c r="H126" i="28" s="1"/>
  <c r="AB130" i="25"/>
  <c r="I126" i="28" s="1"/>
  <c r="AC130" i="25"/>
  <c r="J126" i="28" s="1"/>
  <c r="AD130" i="25"/>
  <c r="K126" i="28" s="1"/>
  <c r="AE130" i="25"/>
  <c r="L126" i="28" s="1"/>
  <c r="AG130" i="25"/>
  <c r="N126" i="28" s="1"/>
  <c r="W131" i="25"/>
  <c r="D127" i="28" s="1"/>
  <c r="X131" i="25"/>
  <c r="E127" i="28" s="1"/>
  <c r="Y131" i="25"/>
  <c r="F127" i="28" s="1"/>
  <c r="Z131" i="25"/>
  <c r="G127" i="28" s="1"/>
  <c r="AA131" i="25"/>
  <c r="H127" i="28" s="1"/>
  <c r="AB131" i="25"/>
  <c r="I127" i="28" s="1"/>
  <c r="AC131" i="25"/>
  <c r="J127" i="28" s="1"/>
  <c r="AD131" i="25"/>
  <c r="K127" i="28" s="1"/>
  <c r="AE131" i="25"/>
  <c r="L127" i="28" s="1"/>
  <c r="AG131" i="25"/>
  <c r="N127" i="28" s="1"/>
  <c r="W132" i="25"/>
  <c r="D128" i="28" s="1"/>
  <c r="X132" i="25"/>
  <c r="E128" i="28" s="1"/>
  <c r="Y132" i="25"/>
  <c r="F128" i="28" s="1"/>
  <c r="Z132" i="25"/>
  <c r="G128" i="28" s="1"/>
  <c r="AA132" i="25"/>
  <c r="H128" i="28" s="1"/>
  <c r="AB132" i="25"/>
  <c r="I128" i="28" s="1"/>
  <c r="AC132" i="25"/>
  <c r="J128" i="28" s="1"/>
  <c r="AD132" i="25"/>
  <c r="K128" i="28" s="1"/>
  <c r="AE132" i="25"/>
  <c r="L128" i="28" s="1"/>
  <c r="AG132" i="25"/>
  <c r="N128" i="28" s="1"/>
  <c r="W133" i="25"/>
  <c r="D129" i="28" s="1"/>
  <c r="X133" i="25"/>
  <c r="E129" i="28" s="1"/>
  <c r="Y133" i="25"/>
  <c r="F129" i="28" s="1"/>
  <c r="Z133" i="25"/>
  <c r="G129" i="28" s="1"/>
  <c r="AA133" i="25"/>
  <c r="H129" i="28" s="1"/>
  <c r="AB133" i="25"/>
  <c r="I129" i="28" s="1"/>
  <c r="AC133" i="25"/>
  <c r="J129" i="28" s="1"/>
  <c r="AD133" i="25"/>
  <c r="K129" i="28" s="1"/>
  <c r="AE133" i="25"/>
  <c r="L129" i="28" s="1"/>
  <c r="AG133" i="25"/>
  <c r="N129" i="28" s="1"/>
  <c r="W134" i="25"/>
  <c r="D130" i="28" s="1"/>
  <c r="X134" i="25"/>
  <c r="E130" i="28" s="1"/>
  <c r="Y134" i="25"/>
  <c r="F130" i="28" s="1"/>
  <c r="Z134" i="25"/>
  <c r="G130" i="28" s="1"/>
  <c r="AA134" i="25"/>
  <c r="H130" i="28" s="1"/>
  <c r="AB134" i="25"/>
  <c r="I130" i="28" s="1"/>
  <c r="AC134" i="25"/>
  <c r="J130" i="28" s="1"/>
  <c r="AD134" i="25"/>
  <c r="K130" i="28" s="1"/>
  <c r="AE134" i="25"/>
  <c r="L130" i="28" s="1"/>
  <c r="AG134" i="25"/>
  <c r="N130" i="28" s="1"/>
  <c r="W135" i="25"/>
  <c r="D131" i="28" s="1"/>
  <c r="X135" i="25"/>
  <c r="E131" i="28" s="1"/>
  <c r="Y135" i="25"/>
  <c r="F131" i="28" s="1"/>
  <c r="Z135" i="25"/>
  <c r="G131" i="28" s="1"/>
  <c r="AA135" i="25"/>
  <c r="H131" i="28" s="1"/>
  <c r="AB135" i="25"/>
  <c r="I131" i="28" s="1"/>
  <c r="AC135" i="25"/>
  <c r="J131" i="28" s="1"/>
  <c r="AD135" i="25"/>
  <c r="K131" i="28" s="1"/>
  <c r="AE135" i="25"/>
  <c r="L131" i="28" s="1"/>
  <c r="AG135" i="25"/>
  <c r="N131" i="28" s="1"/>
  <c r="W136" i="25"/>
  <c r="D132" i="28" s="1"/>
  <c r="X136" i="25"/>
  <c r="E132" i="28" s="1"/>
  <c r="Y136" i="25"/>
  <c r="F132" i="28" s="1"/>
  <c r="Z136" i="25"/>
  <c r="G132" i="28" s="1"/>
  <c r="AA136" i="25"/>
  <c r="H132" i="28" s="1"/>
  <c r="AB136" i="25"/>
  <c r="I132" i="28" s="1"/>
  <c r="AC136" i="25"/>
  <c r="J132" i="28" s="1"/>
  <c r="AD136" i="25"/>
  <c r="K132" i="28" s="1"/>
  <c r="AE136" i="25"/>
  <c r="L132" i="28" s="1"/>
  <c r="AG136" i="25"/>
  <c r="N132" i="28" s="1"/>
  <c r="W137" i="25"/>
  <c r="D133" i="28" s="1"/>
  <c r="X137" i="25"/>
  <c r="E133" i="28" s="1"/>
  <c r="Y137" i="25"/>
  <c r="F133" i="28" s="1"/>
  <c r="Z137" i="25"/>
  <c r="G133" i="28" s="1"/>
  <c r="AA137" i="25"/>
  <c r="H133" i="28" s="1"/>
  <c r="AB137" i="25"/>
  <c r="I133" i="28" s="1"/>
  <c r="AC137" i="25"/>
  <c r="J133" i="28" s="1"/>
  <c r="AD137" i="25"/>
  <c r="K133" i="28" s="1"/>
  <c r="AE137" i="25"/>
  <c r="L133" i="28" s="1"/>
  <c r="AG137" i="25"/>
  <c r="N133" i="28" s="1"/>
  <c r="W138" i="25"/>
  <c r="D134" i="28" s="1"/>
  <c r="X138" i="25"/>
  <c r="E134" i="28" s="1"/>
  <c r="Y138" i="25"/>
  <c r="F134" i="28" s="1"/>
  <c r="Z138" i="25"/>
  <c r="G134" i="28" s="1"/>
  <c r="AA138" i="25"/>
  <c r="H134" i="28" s="1"/>
  <c r="AB138" i="25"/>
  <c r="I134" i="28" s="1"/>
  <c r="AC138" i="25"/>
  <c r="J134" i="28" s="1"/>
  <c r="AD138" i="25"/>
  <c r="K134" i="28" s="1"/>
  <c r="AE138" i="25"/>
  <c r="L134" i="28" s="1"/>
  <c r="AG138" i="25"/>
  <c r="N134" i="28" s="1"/>
  <c r="W139" i="25"/>
  <c r="D135" i="28" s="1"/>
  <c r="X139" i="25"/>
  <c r="E135" i="28" s="1"/>
  <c r="Y139" i="25"/>
  <c r="F135" i="28" s="1"/>
  <c r="Z139" i="25"/>
  <c r="G135" i="28" s="1"/>
  <c r="AA139" i="25"/>
  <c r="H135" i="28" s="1"/>
  <c r="AB139" i="25"/>
  <c r="I135" i="28" s="1"/>
  <c r="AC139" i="25"/>
  <c r="J135" i="28" s="1"/>
  <c r="AD139" i="25"/>
  <c r="K135" i="28" s="1"/>
  <c r="AE139" i="25"/>
  <c r="L135" i="28" s="1"/>
  <c r="AG139" i="25"/>
  <c r="N135" i="28" s="1"/>
  <c r="W140" i="25"/>
  <c r="D136" i="28" s="1"/>
  <c r="X140" i="25"/>
  <c r="E136" i="28" s="1"/>
  <c r="Y140" i="25"/>
  <c r="F136" i="28" s="1"/>
  <c r="Z140" i="25"/>
  <c r="G136" i="28" s="1"/>
  <c r="AA140" i="25"/>
  <c r="H136" i="28" s="1"/>
  <c r="AB140" i="25"/>
  <c r="I136" i="28" s="1"/>
  <c r="AC140" i="25"/>
  <c r="J136" i="28" s="1"/>
  <c r="AD140" i="25"/>
  <c r="K136" i="28" s="1"/>
  <c r="AE140" i="25"/>
  <c r="L136" i="28" s="1"/>
  <c r="AG140" i="25"/>
  <c r="N136" i="28" s="1"/>
  <c r="W141" i="25"/>
  <c r="D137" i="28" s="1"/>
  <c r="X141" i="25"/>
  <c r="E137" i="28" s="1"/>
  <c r="Y141" i="25"/>
  <c r="F137" i="28" s="1"/>
  <c r="Z141" i="25"/>
  <c r="G137" i="28" s="1"/>
  <c r="AA141" i="25"/>
  <c r="H137" i="28" s="1"/>
  <c r="AB141" i="25"/>
  <c r="I137" i="28" s="1"/>
  <c r="AC141" i="25"/>
  <c r="J137" i="28" s="1"/>
  <c r="AD141" i="25"/>
  <c r="K137" i="28" s="1"/>
  <c r="AE141" i="25"/>
  <c r="L137" i="28" s="1"/>
  <c r="AG141" i="25"/>
  <c r="N137" i="28" s="1"/>
  <c r="W142" i="25"/>
  <c r="D138" i="28" s="1"/>
  <c r="X142" i="25"/>
  <c r="E138" i="28" s="1"/>
  <c r="Y142" i="25"/>
  <c r="F138" i="28" s="1"/>
  <c r="Z142" i="25"/>
  <c r="G138" i="28" s="1"/>
  <c r="AA142" i="25"/>
  <c r="H138" i="28" s="1"/>
  <c r="AB142" i="25"/>
  <c r="I138" i="28" s="1"/>
  <c r="AC142" i="25"/>
  <c r="J138" i="28" s="1"/>
  <c r="AD142" i="25"/>
  <c r="K138" i="28" s="1"/>
  <c r="AE142" i="25"/>
  <c r="L138" i="28" s="1"/>
  <c r="AG142" i="25"/>
  <c r="N138" i="28" s="1"/>
  <c r="W143" i="25"/>
  <c r="D139" i="28" s="1"/>
  <c r="X143" i="25"/>
  <c r="E139" i="28" s="1"/>
  <c r="Y143" i="25"/>
  <c r="F139" i="28" s="1"/>
  <c r="Z143" i="25"/>
  <c r="G139" i="28" s="1"/>
  <c r="AA143" i="25"/>
  <c r="H139" i="28" s="1"/>
  <c r="AB143" i="25"/>
  <c r="I139" i="28" s="1"/>
  <c r="AC143" i="25"/>
  <c r="J139" i="28" s="1"/>
  <c r="AD143" i="25"/>
  <c r="K139" i="28" s="1"/>
  <c r="AE143" i="25"/>
  <c r="L139" i="28" s="1"/>
  <c r="AG143" i="25"/>
  <c r="N139" i="28" s="1"/>
  <c r="W144" i="25"/>
  <c r="D140" i="28" s="1"/>
  <c r="X144" i="25"/>
  <c r="E140" i="28" s="1"/>
  <c r="Y144" i="25"/>
  <c r="F140" i="28" s="1"/>
  <c r="Z144" i="25"/>
  <c r="G140" i="28" s="1"/>
  <c r="AA144" i="25"/>
  <c r="H140" i="28" s="1"/>
  <c r="AB144" i="25"/>
  <c r="I140" i="28" s="1"/>
  <c r="AC144" i="25"/>
  <c r="J140" i="28" s="1"/>
  <c r="AD144" i="25"/>
  <c r="K140" i="28" s="1"/>
  <c r="AE144" i="25"/>
  <c r="L140" i="28" s="1"/>
  <c r="AG144" i="25"/>
  <c r="N140" i="28" s="1"/>
  <c r="W145" i="25"/>
  <c r="D141" i="28" s="1"/>
  <c r="X145" i="25"/>
  <c r="E141" i="28" s="1"/>
  <c r="Y145" i="25"/>
  <c r="F141" i="28" s="1"/>
  <c r="Z145" i="25"/>
  <c r="G141" i="28" s="1"/>
  <c r="AA145" i="25"/>
  <c r="H141" i="28" s="1"/>
  <c r="AB145" i="25"/>
  <c r="I141" i="28" s="1"/>
  <c r="AC145" i="25"/>
  <c r="J141" i="28" s="1"/>
  <c r="AD145" i="25"/>
  <c r="K141" i="28" s="1"/>
  <c r="AE145" i="25"/>
  <c r="L141" i="28" s="1"/>
  <c r="AG145" i="25"/>
  <c r="N141" i="28" s="1"/>
  <c r="W146" i="25"/>
  <c r="D142" i="28" s="1"/>
  <c r="X146" i="25"/>
  <c r="E142" i="28" s="1"/>
  <c r="Y146" i="25"/>
  <c r="F142" i="28" s="1"/>
  <c r="Z146" i="25"/>
  <c r="G142" i="28" s="1"/>
  <c r="AA146" i="25"/>
  <c r="H142" i="28" s="1"/>
  <c r="AB146" i="25"/>
  <c r="I142" i="28" s="1"/>
  <c r="AC146" i="25"/>
  <c r="J142" i="28" s="1"/>
  <c r="AD146" i="25"/>
  <c r="K142" i="28" s="1"/>
  <c r="AE146" i="25"/>
  <c r="L142" i="28" s="1"/>
  <c r="AG146" i="25"/>
  <c r="N142" i="28" s="1"/>
  <c r="W147" i="25"/>
  <c r="D143" i="28" s="1"/>
  <c r="X147" i="25"/>
  <c r="E143" i="28" s="1"/>
  <c r="Y147" i="25"/>
  <c r="F143" i="28" s="1"/>
  <c r="Z147" i="25"/>
  <c r="G143" i="28" s="1"/>
  <c r="AA147" i="25"/>
  <c r="H143" i="28" s="1"/>
  <c r="AB147" i="25"/>
  <c r="I143" i="28" s="1"/>
  <c r="AC147" i="25"/>
  <c r="J143" i="28" s="1"/>
  <c r="AD147" i="25"/>
  <c r="K143" i="28" s="1"/>
  <c r="AE147" i="25"/>
  <c r="L143" i="28" s="1"/>
  <c r="AG147" i="25"/>
  <c r="N143" i="28" s="1"/>
  <c r="W148" i="25"/>
  <c r="D144" i="28" s="1"/>
  <c r="X148" i="25"/>
  <c r="E144" i="28" s="1"/>
  <c r="Y148" i="25"/>
  <c r="F144" i="28" s="1"/>
  <c r="Z148" i="25"/>
  <c r="G144" i="28" s="1"/>
  <c r="AA148" i="25"/>
  <c r="H144" i="28" s="1"/>
  <c r="AB148" i="25"/>
  <c r="I144" i="28" s="1"/>
  <c r="AC148" i="25"/>
  <c r="J144" i="28" s="1"/>
  <c r="AD148" i="25"/>
  <c r="K144" i="28" s="1"/>
  <c r="AE148" i="25"/>
  <c r="L144" i="28" s="1"/>
  <c r="AG148" i="25"/>
  <c r="N144" i="28" s="1"/>
  <c r="W149" i="25"/>
  <c r="D145" i="28" s="1"/>
  <c r="X149" i="25"/>
  <c r="E145" i="28" s="1"/>
  <c r="Y149" i="25"/>
  <c r="F145" i="28" s="1"/>
  <c r="Z149" i="25"/>
  <c r="G145" i="28" s="1"/>
  <c r="AA149" i="25"/>
  <c r="H145" i="28" s="1"/>
  <c r="AB149" i="25"/>
  <c r="I145" i="28" s="1"/>
  <c r="AC149" i="25"/>
  <c r="J145" i="28" s="1"/>
  <c r="AD149" i="25"/>
  <c r="K145" i="28" s="1"/>
  <c r="AE149" i="25"/>
  <c r="L145" i="28" s="1"/>
  <c r="AG149" i="25"/>
  <c r="N145" i="28" s="1"/>
  <c r="W150" i="25"/>
  <c r="D146" i="28" s="1"/>
  <c r="X150" i="25"/>
  <c r="E146" i="28" s="1"/>
  <c r="Y150" i="25"/>
  <c r="F146" i="28" s="1"/>
  <c r="Z150" i="25"/>
  <c r="G146" i="28" s="1"/>
  <c r="AA150" i="25"/>
  <c r="H146" i="28" s="1"/>
  <c r="AB150" i="25"/>
  <c r="I146" i="28" s="1"/>
  <c r="AC150" i="25"/>
  <c r="J146" i="28" s="1"/>
  <c r="AD150" i="25"/>
  <c r="K146" i="28" s="1"/>
  <c r="AE150" i="25"/>
  <c r="L146" i="28" s="1"/>
  <c r="AG150" i="25"/>
  <c r="N146" i="28" s="1"/>
  <c r="W151" i="25"/>
  <c r="D147" i="28" s="1"/>
  <c r="X151" i="25"/>
  <c r="E147" i="28" s="1"/>
  <c r="Y151" i="25"/>
  <c r="F147" i="28" s="1"/>
  <c r="Z151" i="25"/>
  <c r="G147" i="28" s="1"/>
  <c r="AA151" i="25"/>
  <c r="H147" i="28" s="1"/>
  <c r="AB151" i="25"/>
  <c r="I147" i="28" s="1"/>
  <c r="AC151" i="25"/>
  <c r="J147" i="28" s="1"/>
  <c r="AD151" i="25"/>
  <c r="K147" i="28" s="1"/>
  <c r="AE151" i="25"/>
  <c r="L147" i="28" s="1"/>
  <c r="AG151" i="25"/>
  <c r="N147" i="28" s="1"/>
  <c r="W152" i="25"/>
  <c r="D148" i="28" s="1"/>
  <c r="X152" i="25"/>
  <c r="E148" i="28" s="1"/>
  <c r="Y152" i="25"/>
  <c r="F148" i="28" s="1"/>
  <c r="Z152" i="25"/>
  <c r="G148" i="28" s="1"/>
  <c r="AA152" i="25"/>
  <c r="H148" i="28" s="1"/>
  <c r="AB152" i="25"/>
  <c r="I148" i="28" s="1"/>
  <c r="AC152" i="25"/>
  <c r="J148" i="28" s="1"/>
  <c r="AD152" i="25"/>
  <c r="K148" i="28" s="1"/>
  <c r="AE152" i="25"/>
  <c r="L148" i="28" s="1"/>
  <c r="AG152" i="25"/>
  <c r="N148" i="28" s="1"/>
  <c r="W153" i="25"/>
  <c r="D149" i="28" s="1"/>
  <c r="X153" i="25"/>
  <c r="E149" i="28" s="1"/>
  <c r="Y153" i="25"/>
  <c r="F149" i="28" s="1"/>
  <c r="Z153" i="25"/>
  <c r="G149" i="28" s="1"/>
  <c r="AA153" i="25"/>
  <c r="H149" i="28" s="1"/>
  <c r="AB153" i="25"/>
  <c r="I149" i="28" s="1"/>
  <c r="AC153" i="25"/>
  <c r="J149" i="28" s="1"/>
  <c r="AD153" i="25"/>
  <c r="K149" i="28" s="1"/>
  <c r="AE153" i="25"/>
  <c r="L149" i="28" s="1"/>
  <c r="AG153" i="25"/>
  <c r="N149" i="28" s="1"/>
  <c r="W154" i="25"/>
  <c r="D150" i="28" s="1"/>
  <c r="X154" i="25"/>
  <c r="E150" i="28" s="1"/>
  <c r="Y154" i="25"/>
  <c r="F150" i="28" s="1"/>
  <c r="Z154" i="25"/>
  <c r="G150" i="28" s="1"/>
  <c r="AA154" i="25"/>
  <c r="H150" i="28" s="1"/>
  <c r="AB154" i="25"/>
  <c r="I150" i="28" s="1"/>
  <c r="AC154" i="25"/>
  <c r="J150" i="28" s="1"/>
  <c r="AD154" i="25"/>
  <c r="K150" i="28" s="1"/>
  <c r="AE154" i="25"/>
  <c r="L150" i="28" s="1"/>
  <c r="AG154" i="25"/>
  <c r="N150" i="28" s="1"/>
  <c r="W155" i="25"/>
  <c r="D151" i="28" s="1"/>
  <c r="X155" i="25"/>
  <c r="E151" i="28" s="1"/>
  <c r="Y155" i="25"/>
  <c r="F151" i="28" s="1"/>
  <c r="Z155" i="25"/>
  <c r="G151" i="28" s="1"/>
  <c r="AA155" i="25"/>
  <c r="H151" i="28" s="1"/>
  <c r="AB155" i="25"/>
  <c r="I151" i="28" s="1"/>
  <c r="AC155" i="25"/>
  <c r="J151" i="28" s="1"/>
  <c r="AD155" i="25"/>
  <c r="K151" i="28" s="1"/>
  <c r="AE155" i="25"/>
  <c r="L151" i="28" s="1"/>
  <c r="AG155" i="25"/>
  <c r="N151" i="28" s="1"/>
  <c r="W156" i="25"/>
  <c r="D152" i="28" s="1"/>
  <c r="X156" i="25"/>
  <c r="E152" i="28" s="1"/>
  <c r="Y156" i="25"/>
  <c r="F152" i="28" s="1"/>
  <c r="Z156" i="25"/>
  <c r="G152" i="28" s="1"/>
  <c r="AA156" i="25"/>
  <c r="H152" i="28" s="1"/>
  <c r="AB156" i="25"/>
  <c r="I152" i="28" s="1"/>
  <c r="AC156" i="25"/>
  <c r="J152" i="28" s="1"/>
  <c r="AD156" i="25"/>
  <c r="K152" i="28" s="1"/>
  <c r="AE156" i="25"/>
  <c r="L152" i="28" s="1"/>
  <c r="AG156" i="25"/>
  <c r="N152" i="28" s="1"/>
  <c r="W157" i="25"/>
  <c r="D153" i="28" s="1"/>
  <c r="X157" i="25"/>
  <c r="E153" i="28" s="1"/>
  <c r="Y157" i="25"/>
  <c r="F153" i="28" s="1"/>
  <c r="Z157" i="25"/>
  <c r="G153" i="28" s="1"/>
  <c r="AA157" i="25"/>
  <c r="H153" i="28" s="1"/>
  <c r="AB157" i="25"/>
  <c r="I153" i="28" s="1"/>
  <c r="AC157" i="25"/>
  <c r="J153" i="28" s="1"/>
  <c r="AD157" i="25"/>
  <c r="K153" i="28" s="1"/>
  <c r="AE157" i="25"/>
  <c r="L153" i="28" s="1"/>
  <c r="AG157" i="25"/>
  <c r="N153" i="28" s="1"/>
  <c r="W158" i="25"/>
  <c r="D154" i="28" s="1"/>
  <c r="X158" i="25"/>
  <c r="E154" i="28" s="1"/>
  <c r="Y158" i="25"/>
  <c r="F154" i="28" s="1"/>
  <c r="Z158" i="25"/>
  <c r="G154" i="28" s="1"/>
  <c r="AA158" i="25"/>
  <c r="H154" i="28" s="1"/>
  <c r="AB158" i="25"/>
  <c r="I154" i="28" s="1"/>
  <c r="AC158" i="25"/>
  <c r="J154" i="28" s="1"/>
  <c r="AD158" i="25"/>
  <c r="K154" i="28" s="1"/>
  <c r="AE158" i="25"/>
  <c r="L154" i="28" s="1"/>
  <c r="AG158" i="25"/>
  <c r="N154" i="28" s="1"/>
  <c r="W159" i="25"/>
  <c r="D155" i="28" s="1"/>
  <c r="X159" i="25"/>
  <c r="E155" i="28" s="1"/>
  <c r="Y159" i="25"/>
  <c r="F155" i="28" s="1"/>
  <c r="Z159" i="25"/>
  <c r="G155" i="28" s="1"/>
  <c r="AA159" i="25"/>
  <c r="H155" i="28" s="1"/>
  <c r="AB159" i="25"/>
  <c r="I155" i="28" s="1"/>
  <c r="AC159" i="25"/>
  <c r="J155" i="28" s="1"/>
  <c r="AD159" i="25"/>
  <c r="K155" i="28" s="1"/>
  <c r="AE159" i="25"/>
  <c r="L155" i="28" s="1"/>
  <c r="AG159" i="25"/>
  <c r="N155" i="28" s="1"/>
  <c r="W160" i="25"/>
  <c r="D156" i="28" s="1"/>
  <c r="X160" i="25"/>
  <c r="E156" i="28" s="1"/>
  <c r="Y160" i="25"/>
  <c r="F156" i="28" s="1"/>
  <c r="Z160" i="25"/>
  <c r="G156" i="28" s="1"/>
  <c r="AA160" i="25"/>
  <c r="H156" i="28" s="1"/>
  <c r="AB160" i="25"/>
  <c r="I156" i="28" s="1"/>
  <c r="AC160" i="25"/>
  <c r="J156" i="28" s="1"/>
  <c r="AD160" i="25"/>
  <c r="K156" i="28" s="1"/>
  <c r="AE160" i="25"/>
  <c r="L156" i="28" s="1"/>
  <c r="AG160" i="25"/>
  <c r="N156" i="28" s="1"/>
  <c r="W161" i="25"/>
  <c r="D157" i="28" s="1"/>
  <c r="X161" i="25"/>
  <c r="E157" i="28" s="1"/>
  <c r="Y161" i="25"/>
  <c r="F157" i="28" s="1"/>
  <c r="Z161" i="25"/>
  <c r="G157" i="28" s="1"/>
  <c r="AA161" i="25"/>
  <c r="H157" i="28" s="1"/>
  <c r="AB161" i="25"/>
  <c r="I157" i="28" s="1"/>
  <c r="AC161" i="25"/>
  <c r="J157" i="28" s="1"/>
  <c r="AD161" i="25"/>
  <c r="K157" i="28" s="1"/>
  <c r="AE161" i="25"/>
  <c r="L157" i="28" s="1"/>
  <c r="AG161" i="25"/>
  <c r="N157" i="28" s="1"/>
  <c r="W162" i="25"/>
  <c r="D158" i="28" s="1"/>
  <c r="X162" i="25"/>
  <c r="E158" i="28" s="1"/>
  <c r="Y162" i="25"/>
  <c r="F158" i="28" s="1"/>
  <c r="Z162" i="25"/>
  <c r="G158" i="28" s="1"/>
  <c r="AA162" i="25"/>
  <c r="H158" i="28" s="1"/>
  <c r="AB162" i="25"/>
  <c r="I158" i="28" s="1"/>
  <c r="AC162" i="25"/>
  <c r="J158" i="28" s="1"/>
  <c r="AD162" i="25"/>
  <c r="K158" i="28" s="1"/>
  <c r="AE162" i="25"/>
  <c r="L158" i="28" s="1"/>
  <c r="AG162" i="25"/>
  <c r="N158" i="28" s="1"/>
  <c r="W163" i="25"/>
  <c r="D159" i="28" s="1"/>
  <c r="X163" i="25"/>
  <c r="E159" i="28" s="1"/>
  <c r="Y163" i="25"/>
  <c r="F159" i="28" s="1"/>
  <c r="Z163" i="25"/>
  <c r="G159" i="28" s="1"/>
  <c r="AA163" i="25"/>
  <c r="H159" i="28" s="1"/>
  <c r="AB163" i="25"/>
  <c r="I159" i="28" s="1"/>
  <c r="AC163" i="25"/>
  <c r="J159" i="28" s="1"/>
  <c r="AD163" i="25"/>
  <c r="K159" i="28" s="1"/>
  <c r="AE163" i="25"/>
  <c r="L159" i="28" s="1"/>
  <c r="AG163" i="25"/>
  <c r="N159" i="28" s="1"/>
  <c r="W164" i="25"/>
  <c r="D160" i="28" s="1"/>
  <c r="X164" i="25"/>
  <c r="E160" i="28" s="1"/>
  <c r="Y164" i="25"/>
  <c r="F160" i="28" s="1"/>
  <c r="Z164" i="25"/>
  <c r="G160" i="28" s="1"/>
  <c r="AA164" i="25"/>
  <c r="H160" i="28" s="1"/>
  <c r="AB164" i="25"/>
  <c r="I160" i="28" s="1"/>
  <c r="AC164" i="25"/>
  <c r="J160" i="28" s="1"/>
  <c r="AD164" i="25"/>
  <c r="K160" i="28" s="1"/>
  <c r="AE164" i="25"/>
  <c r="L160" i="28" s="1"/>
  <c r="AG164" i="25"/>
  <c r="N160" i="28" s="1"/>
  <c r="W165" i="25"/>
  <c r="D161" i="28" s="1"/>
  <c r="X165" i="25"/>
  <c r="E161" i="28" s="1"/>
  <c r="Y165" i="25"/>
  <c r="F161" i="28" s="1"/>
  <c r="Z165" i="25"/>
  <c r="G161" i="28" s="1"/>
  <c r="AA165" i="25"/>
  <c r="H161" i="28" s="1"/>
  <c r="AB165" i="25"/>
  <c r="I161" i="28" s="1"/>
  <c r="AC165" i="25"/>
  <c r="J161" i="28" s="1"/>
  <c r="AD165" i="25"/>
  <c r="K161" i="28" s="1"/>
  <c r="AE165" i="25"/>
  <c r="L161" i="28" s="1"/>
  <c r="AG165" i="25"/>
  <c r="N161" i="28" s="1"/>
  <c r="W166" i="25"/>
  <c r="D162" i="28" s="1"/>
  <c r="X166" i="25"/>
  <c r="E162" i="28" s="1"/>
  <c r="Y166" i="25"/>
  <c r="F162" i="28" s="1"/>
  <c r="Z166" i="25"/>
  <c r="G162" i="28" s="1"/>
  <c r="AA166" i="25"/>
  <c r="H162" i="28" s="1"/>
  <c r="AB166" i="25"/>
  <c r="I162" i="28" s="1"/>
  <c r="AC166" i="25"/>
  <c r="J162" i="28" s="1"/>
  <c r="AD166" i="25"/>
  <c r="K162" i="28" s="1"/>
  <c r="AE166" i="25"/>
  <c r="L162" i="28" s="1"/>
  <c r="AG166" i="25"/>
  <c r="N162" i="28" s="1"/>
  <c r="W167" i="25"/>
  <c r="D163" i="28" s="1"/>
  <c r="X167" i="25"/>
  <c r="E163" i="28" s="1"/>
  <c r="Y167" i="25"/>
  <c r="F163" i="28" s="1"/>
  <c r="Z167" i="25"/>
  <c r="G163" i="28" s="1"/>
  <c r="AA167" i="25"/>
  <c r="H163" i="28" s="1"/>
  <c r="AB167" i="25"/>
  <c r="I163" i="28" s="1"/>
  <c r="AC167" i="25"/>
  <c r="J163" i="28" s="1"/>
  <c r="AD167" i="25"/>
  <c r="K163" i="28" s="1"/>
  <c r="AE167" i="25"/>
  <c r="L163" i="28" s="1"/>
  <c r="AG167" i="25"/>
  <c r="N163" i="28" s="1"/>
  <c r="W168" i="25"/>
  <c r="D164" i="28" s="1"/>
  <c r="X168" i="25"/>
  <c r="E164" i="28" s="1"/>
  <c r="Y168" i="25"/>
  <c r="F164" i="28" s="1"/>
  <c r="Z168" i="25"/>
  <c r="G164" i="28" s="1"/>
  <c r="AA168" i="25"/>
  <c r="H164" i="28" s="1"/>
  <c r="AB168" i="25"/>
  <c r="I164" i="28" s="1"/>
  <c r="AC168" i="25"/>
  <c r="J164" i="28" s="1"/>
  <c r="AD168" i="25"/>
  <c r="K164" i="28" s="1"/>
  <c r="AE168" i="25"/>
  <c r="L164" i="28" s="1"/>
  <c r="AG168" i="25"/>
  <c r="N164" i="28" s="1"/>
  <c r="W169" i="25"/>
  <c r="D165" i="28" s="1"/>
  <c r="X169" i="25"/>
  <c r="E165" i="28" s="1"/>
  <c r="Y169" i="25"/>
  <c r="F165" i="28" s="1"/>
  <c r="Z169" i="25"/>
  <c r="G165" i="28" s="1"/>
  <c r="AA169" i="25"/>
  <c r="H165" i="28" s="1"/>
  <c r="AB169" i="25"/>
  <c r="I165" i="28" s="1"/>
  <c r="AC169" i="25"/>
  <c r="J165" i="28" s="1"/>
  <c r="AD169" i="25"/>
  <c r="K165" i="28" s="1"/>
  <c r="AE169" i="25"/>
  <c r="L165" i="28" s="1"/>
  <c r="AG169" i="25"/>
  <c r="N165" i="28" s="1"/>
  <c r="W170" i="25"/>
  <c r="D166" i="28" s="1"/>
  <c r="X170" i="25"/>
  <c r="E166" i="28" s="1"/>
  <c r="Y170" i="25"/>
  <c r="F166" i="28" s="1"/>
  <c r="Z170" i="25"/>
  <c r="G166" i="28" s="1"/>
  <c r="AA170" i="25"/>
  <c r="H166" i="28" s="1"/>
  <c r="AB170" i="25"/>
  <c r="I166" i="28" s="1"/>
  <c r="AC170" i="25"/>
  <c r="J166" i="28" s="1"/>
  <c r="AD170" i="25"/>
  <c r="K166" i="28" s="1"/>
  <c r="AE170" i="25"/>
  <c r="L166" i="28" s="1"/>
  <c r="AG170" i="25"/>
  <c r="N166" i="28" s="1"/>
  <c r="W171" i="25"/>
  <c r="D167" i="28" s="1"/>
  <c r="X171" i="25"/>
  <c r="E167" i="28" s="1"/>
  <c r="Y171" i="25"/>
  <c r="F167" i="28" s="1"/>
  <c r="Z171" i="25"/>
  <c r="G167" i="28" s="1"/>
  <c r="AA171" i="25"/>
  <c r="H167" i="28" s="1"/>
  <c r="AB171" i="25"/>
  <c r="I167" i="28" s="1"/>
  <c r="AC171" i="25"/>
  <c r="J167" i="28" s="1"/>
  <c r="AD171" i="25"/>
  <c r="K167" i="28" s="1"/>
  <c r="AE171" i="25"/>
  <c r="L167" i="28" s="1"/>
  <c r="AG171" i="25"/>
  <c r="N167" i="28" s="1"/>
  <c r="W172" i="25"/>
  <c r="D168" i="28" s="1"/>
  <c r="X172" i="25"/>
  <c r="E168" i="28" s="1"/>
  <c r="Y172" i="25"/>
  <c r="F168" i="28" s="1"/>
  <c r="Z172" i="25"/>
  <c r="G168" i="28" s="1"/>
  <c r="AA172" i="25"/>
  <c r="H168" i="28" s="1"/>
  <c r="AB172" i="25"/>
  <c r="I168" i="28" s="1"/>
  <c r="AC172" i="25"/>
  <c r="J168" i="28" s="1"/>
  <c r="AD172" i="25"/>
  <c r="K168" i="28" s="1"/>
  <c r="AE172" i="25"/>
  <c r="L168" i="28" s="1"/>
  <c r="AG172" i="25"/>
  <c r="N168" i="28" s="1"/>
  <c r="W173" i="25"/>
  <c r="D169" i="28" s="1"/>
  <c r="X173" i="25"/>
  <c r="E169" i="28" s="1"/>
  <c r="Y173" i="25"/>
  <c r="F169" i="28" s="1"/>
  <c r="Z173" i="25"/>
  <c r="G169" i="28" s="1"/>
  <c r="AA173" i="25"/>
  <c r="H169" i="28" s="1"/>
  <c r="AB173" i="25"/>
  <c r="I169" i="28" s="1"/>
  <c r="AC173" i="25"/>
  <c r="J169" i="28" s="1"/>
  <c r="AD173" i="25"/>
  <c r="K169" i="28" s="1"/>
  <c r="AE173" i="25"/>
  <c r="L169" i="28" s="1"/>
  <c r="AG173" i="25"/>
  <c r="N169" i="28" s="1"/>
  <c r="W174" i="25"/>
  <c r="D170" i="28" s="1"/>
  <c r="X174" i="25"/>
  <c r="E170" i="28" s="1"/>
  <c r="Y174" i="25"/>
  <c r="F170" i="28" s="1"/>
  <c r="Z174" i="25"/>
  <c r="G170" i="28" s="1"/>
  <c r="AA174" i="25"/>
  <c r="H170" i="28" s="1"/>
  <c r="AB174" i="25"/>
  <c r="I170" i="28" s="1"/>
  <c r="AC174" i="25"/>
  <c r="J170" i="28" s="1"/>
  <c r="AD174" i="25"/>
  <c r="K170" i="28" s="1"/>
  <c r="AE174" i="25"/>
  <c r="L170" i="28" s="1"/>
  <c r="AG174" i="25"/>
  <c r="N170" i="28" s="1"/>
  <c r="W175" i="25"/>
  <c r="D171" i="28" s="1"/>
  <c r="X175" i="25"/>
  <c r="E171" i="28" s="1"/>
  <c r="Y175" i="25"/>
  <c r="F171" i="28" s="1"/>
  <c r="Z175" i="25"/>
  <c r="G171" i="28" s="1"/>
  <c r="AA175" i="25"/>
  <c r="H171" i="28" s="1"/>
  <c r="AB175" i="25"/>
  <c r="I171" i="28" s="1"/>
  <c r="AC175" i="25"/>
  <c r="J171" i="28" s="1"/>
  <c r="AD175" i="25"/>
  <c r="K171" i="28" s="1"/>
  <c r="AE175" i="25"/>
  <c r="L171" i="28" s="1"/>
  <c r="AG175" i="25"/>
  <c r="N171" i="28" s="1"/>
  <c r="W176" i="25"/>
  <c r="D172" i="28" s="1"/>
  <c r="X176" i="25"/>
  <c r="E172" i="28" s="1"/>
  <c r="Y176" i="25"/>
  <c r="F172" i="28" s="1"/>
  <c r="Z176" i="25"/>
  <c r="G172" i="28" s="1"/>
  <c r="AA176" i="25"/>
  <c r="H172" i="28" s="1"/>
  <c r="AB176" i="25"/>
  <c r="I172" i="28" s="1"/>
  <c r="AC176" i="25"/>
  <c r="J172" i="28" s="1"/>
  <c r="AD176" i="25"/>
  <c r="K172" i="28" s="1"/>
  <c r="AE176" i="25"/>
  <c r="L172" i="28" s="1"/>
  <c r="AG176" i="25"/>
  <c r="N172" i="28" s="1"/>
  <c r="W177" i="25"/>
  <c r="D173" i="28" s="1"/>
  <c r="X177" i="25"/>
  <c r="E173" i="28" s="1"/>
  <c r="Y177" i="25"/>
  <c r="F173" i="28" s="1"/>
  <c r="Z177" i="25"/>
  <c r="G173" i="28" s="1"/>
  <c r="AA177" i="25"/>
  <c r="H173" i="28" s="1"/>
  <c r="AB177" i="25"/>
  <c r="I173" i="28" s="1"/>
  <c r="AC177" i="25"/>
  <c r="J173" i="28" s="1"/>
  <c r="AD177" i="25"/>
  <c r="K173" i="28" s="1"/>
  <c r="AE177" i="25"/>
  <c r="L173" i="28" s="1"/>
  <c r="AG177" i="25"/>
  <c r="N173" i="28" s="1"/>
  <c r="W178" i="25"/>
  <c r="D174" i="28" s="1"/>
  <c r="X178" i="25"/>
  <c r="E174" i="28" s="1"/>
  <c r="Y178" i="25"/>
  <c r="F174" i="28" s="1"/>
  <c r="Z178" i="25"/>
  <c r="G174" i="28" s="1"/>
  <c r="AA178" i="25"/>
  <c r="H174" i="28" s="1"/>
  <c r="AB178" i="25"/>
  <c r="I174" i="28" s="1"/>
  <c r="AC178" i="25"/>
  <c r="J174" i="28" s="1"/>
  <c r="AD178" i="25"/>
  <c r="K174" i="28" s="1"/>
  <c r="AE178" i="25"/>
  <c r="L174" i="28" s="1"/>
  <c r="AG178" i="25"/>
  <c r="N174" i="28" s="1"/>
  <c r="W179" i="25"/>
  <c r="D175" i="28" s="1"/>
  <c r="X179" i="25"/>
  <c r="E175" i="28" s="1"/>
  <c r="Y179" i="25"/>
  <c r="F175" i="28" s="1"/>
  <c r="Z179" i="25"/>
  <c r="G175" i="28" s="1"/>
  <c r="AA179" i="25"/>
  <c r="H175" i="28" s="1"/>
  <c r="AB179" i="25"/>
  <c r="I175" i="28" s="1"/>
  <c r="AC179" i="25"/>
  <c r="J175" i="28" s="1"/>
  <c r="AD179" i="25"/>
  <c r="K175" i="28" s="1"/>
  <c r="AE179" i="25"/>
  <c r="L175" i="28" s="1"/>
  <c r="AG179" i="25"/>
  <c r="N175" i="28" s="1"/>
  <c r="W180" i="25"/>
  <c r="D176" i="28" s="1"/>
  <c r="X180" i="25"/>
  <c r="E176" i="28" s="1"/>
  <c r="Y180" i="25"/>
  <c r="F176" i="28" s="1"/>
  <c r="Z180" i="25"/>
  <c r="G176" i="28" s="1"/>
  <c r="AA180" i="25"/>
  <c r="H176" i="28" s="1"/>
  <c r="AB180" i="25"/>
  <c r="I176" i="28" s="1"/>
  <c r="AC180" i="25"/>
  <c r="J176" i="28" s="1"/>
  <c r="AD180" i="25"/>
  <c r="K176" i="28" s="1"/>
  <c r="AE180" i="25"/>
  <c r="L176" i="28" s="1"/>
  <c r="AG180" i="25"/>
  <c r="N176" i="28" s="1"/>
  <c r="W181" i="25"/>
  <c r="D177" i="28" s="1"/>
  <c r="X181" i="25"/>
  <c r="E177" i="28" s="1"/>
  <c r="Y181" i="25"/>
  <c r="F177" i="28" s="1"/>
  <c r="Z181" i="25"/>
  <c r="G177" i="28" s="1"/>
  <c r="AA181" i="25"/>
  <c r="H177" i="28" s="1"/>
  <c r="AB181" i="25"/>
  <c r="I177" i="28" s="1"/>
  <c r="AC181" i="25"/>
  <c r="J177" i="28" s="1"/>
  <c r="AD181" i="25"/>
  <c r="K177" i="28" s="1"/>
  <c r="AE181" i="25"/>
  <c r="L177" i="28" s="1"/>
  <c r="AG181" i="25"/>
  <c r="N177" i="28" s="1"/>
  <c r="W182" i="25"/>
  <c r="D178" i="28" s="1"/>
  <c r="X182" i="25"/>
  <c r="E178" i="28" s="1"/>
  <c r="Y182" i="25"/>
  <c r="F178" i="28" s="1"/>
  <c r="Z182" i="25"/>
  <c r="G178" i="28" s="1"/>
  <c r="AA182" i="25"/>
  <c r="H178" i="28" s="1"/>
  <c r="AB182" i="25"/>
  <c r="I178" i="28" s="1"/>
  <c r="AC182" i="25"/>
  <c r="J178" i="28" s="1"/>
  <c r="AD182" i="25"/>
  <c r="K178" i="28" s="1"/>
  <c r="AE182" i="25"/>
  <c r="L178" i="28" s="1"/>
  <c r="AG182" i="25"/>
  <c r="N178" i="28" s="1"/>
  <c r="W183" i="25"/>
  <c r="D179" i="28" s="1"/>
  <c r="X183" i="25"/>
  <c r="E179" i="28" s="1"/>
  <c r="Y183" i="25"/>
  <c r="F179" i="28" s="1"/>
  <c r="Z183" i="25"/>
  <c r="G179" i="28" s="1"/>
  <c r="AA183" i="25"/>
  <c r="H179" i="28" s="1"/>
  <c r="AB183" i="25"/>
  <c r="I179" i="28" s="1"/>
  <c r="AC183" i="25"/>
  <c r="J179" i="28" s="1"/>
  <c r="AD183" i="25"/>
  <c r="K179" i="28" s="1"/>
  <c r="AE183" i="25"/>
  <c r="L179" i="28" s="1"/>
  <c r="AG183" i="25"/>
  <c r="N179" i="28" s="1"/>
  <c r="W184" i="25"/>
  <c r="D180" i="28" s="1"/>
  <c r="X184" i="25"/>
  <c r="E180" i="28" s="1"/>
  <c r="Y184" i="25"/>
  <c r="F180" i="28" s="1"/>
  <c r="Z184" i="25"/>
  <c r="G180" i="28" s="1"/>
  <c r="AA184" i="25"/>
  <c r="H180" i="28" s="1"/>
  <c r="AB184" i="25"/>
  <c r="I180" i="28" s="1"/>
  <c r="AC184" i="25"/>
  <c r="J180" i="28" s="1"/>
  <c r="AD184" i="25"/>
  <c r="K180" i="28" s="1"/>
  <c r="AE184" i="25"/>
  <c r="L180" i="28" s="1"/>
  <c r="AG184" i="25"/>
  <c r="N180" i="28" s="1"/>
  <c r="W185" i="25"/>
  <c r="D181" i="28" s="1"/>
  <c r="X185" i="25"/>
  <c r="E181" i="28" s="1"/>
  <c r="Y185" i="25"/>
  <c r="F181" i="28" s="1"/>
  <c r="Z185" i="25"/>
  <c r="G181" i="28" s="1"/>
  <c r="AA185" i="25"/>
  <c r="H181" i="28" s="1"/>
  <c r="AB185" i="25"/>
  <c r="I181" i="28" s="1"/>
  <c r="AC185" i="25"/>
  <c r="J181" i="28" s="1"/>
  <c r="AD185" i="25"/>
  <c r="K181" i="28" s="1"/>
  <c r="AE185" i="25"/>
  <c r="L181" i="28" s="1"/>
  <c r="AG185" i="25"/>
  <c r="N181" i="28" s="1"/>
  <c r="W186" i="25"/>
  <c r="D182" i="28" s="1"/>
  <c r="X186" i="25"/>
  <c r="E182" i="28" s="1"/>
  <c r="Y186" i="25"/>
  <c r="F182" i="28" s="1"/>
  <c r="Z186" i="25"/>
  <c r="G182" i="28" s="1"/>
  <c r="AA186" i="25"/>
  <c r="H182" i="28" s="1"/>
  <c r="AB186" i="25"/>
  <c r="I182" i="28" s="1"/>
  <c r="AC186" i="25"/>
  <c r="J182" i="28" s="1"/>
  <c r="AD186" i="25"/>
  <c r="K182" i="28" s="1"/>
  <c r="AE186" i="25"/>
  <c r="L182" i="28" s="1"/>
  <c r="AG186" i="25"/>
  <c r="N182" i="28" s="1"/>
  <c r="W187" i="25"/>
  <c r="D183" i="28" s="1"/>
  <c r="X187" i="25"/>
  <c r="E183" i="28" s="1"/>
  <c r="Y187" i="25"/>
  <c r="F183" i="28" s="1"/>
  <c r="Z187" i="25"/>
  <c r="G183" i="28" s="1"/>
  <c r="AA187" i="25"/>
  <c r="H183" i="28" s="1"/>
  <c r="AB187" i="25"/>
  <c r="I183" i="28" s="1"/>
  <c r="AC187" i="25"/>
  <c r="J183" i="28" s="1"/>
  <c r="AD187" i="25"/>
  <c r="K183" i="28" s="1"/>
  <c r="AE187" i="25"/>
  <c r="L183" i="28" s="1"/>
  <c r="AG187" i="25"/>
  <c r="N183" i="28" s="1"/>
  <c r="W188" i="25"/>
  <c r="D184" i="28" s="1"/>
  <c r="X188" i="25"/>
  <c r="E184" i="28" s="1"/>
  <c r="Y188" i="25"/>
  <c r="F184" i="28" s="1"/>
  <c r="Z188" i="25"/>
  <c r="G184" i="28" s="1"/>
  <c r="AA188" i="25"/>
  <c r="H184" i="28" s="1"/>
  <c r="AB188" i="25"/>
  <c r="I184" i="28" s="1"/>
  <c r="AC188" i="25"/>
  <c r="J184" i="28" s="1"/>
  <c r="AD188" i="25"/>
  <c r="K184" i="28" s="1"/>
  <c r="AE188" i="25"/>
  <c r="L184" i="28" s="1"/>
  <c r="AG188" i="25"/>
  <c r="N184" i="28" s="1"/>
  <c r="W189" i="25"/>
  <c r="D185" i="28" s="1"/>
  <c r="X189" i="25"/>
  <c r="E185" i="28" s="1"/>
  <c r="Y189" i="25"/>
  <c r="F185" i="28" s="1"/>
  <c r="Z189" i="25"/>
  <c r="G185" i="28" s="1"/>
  <c r="AA189" i="25"/>
  <c r="H185" i="28" s="1"/>
  <c r="AB189" i="25"/>
  <c r="I185" i="28" s="1"/>
  <c r="AC189" i="25"/>
  <c r="J185" i="28" s="1"/>
  <c r="AD189" i="25"/>
  <c r="K185" i="28" s="1"/>
  <c r="AE189" i="25"/>
  <c r="L185" i="28" s="1"/>
  <c r="AG189" i="25"/>
  <c r="N185" i="28" s="1"/>
  <c r="W190" i="25"/>
  <c r="D186" i="28" s="1"/>
  <c r="X190" i="25"/>
  <c r="E186" i="28" s="1"/>
  <c r="Y190" i="25"/>
  <c r="F186" i="28" s="1"/>
  <c r="Z190" i="25"/>
  <c r="G186" i="28" s="1"/>
  <c r="AA190" i="25"/>
  <c r="H186" i="28" s="1"/>
  <c r="AB190" i="25"/>
  <c r="I186" i="28" s="1"/>
  <c r="AC190" i="25"/>
  <c r="J186" i="28" s="1"/>
  <c r="AD190" i="25"/>
  <c r="K186" i="28" s="1"/>
  <c r="AE190" i="25"/>
  <c r="L186" i="28" s="1"/>
  <c r="AG190" i="25"/>
  <c r="N186" i="28" s="1"/>
  <c r="W191" i="25"/>
  <c r="D187" i="28" s="1"/>
  <c r="X191" i="25"/>
  <c r="E187" i="28" s="1"/>
  <c r="Y191" i="25"/>
  <c r="F187" i="28" s="1"/>
  <c r="Z191" i="25"/>
  <c r="G187" i="28" s="1"/>
  <c r="AA191" i="25"/>
  <c r="H187" i="28" s="1"/>
  <c r="AB191" i="25"/>
  <c r="I187" i="28" s="1"/>
  <c r="AC191" i="25"/>
  <c r="J187" i="28" s="1"/>
  <c r="AD191" i="25"/>
  <c r="K187" i="28" s="1"/>
  <c r="AE191" i="25"/>
  <c r="L187" i="28" s="1"/>
  <c r="AG191" i="25"/>
  <c r="N187" i="28" s="1"/>
  <c r="W192" i="25"/>
  <c r="D188" i="28" s="1"/>
  <c r="X192" i="25"/>
  <c r="E188" i="28" s="1"/>
  <c r="Y192" i="25"/>
  <c r="F188" i="28" s="1"/>
  <c r="Z192" i="25"/>
  <c r="G188" i="28" s="1"/>
  <c r="AA192" i="25"/>
  <c r="H188" i="28" s="1"/>
  <c r="AB192" i="25"/>
  <c r="I188" i="28" s="1"/>
  <c r="AC192" i="25"/>
  <c r="J188" i="28" s="1"/>
  <c r="AD192" i="25"/>
  <c r="K188" i="28" s="1"/>
  <c r="AE192" i="25"/>
  <c r="L188" i="28" s="1"/>
  <c r="AG192" i="25"/>
  <c r="N188" i="28" s="1"/>
  <c r="W193" i="25"/>
  <c r="D189" i="28" s="1"/>
  <c r="X193" i="25"/>
  <c r="E189" i="28" s="1"/>
  <c r="Y193" i="25"/>
  <c r="F189" i="28" s="1"/>
  <c r="Z193" i="25"/>
  <c r="G189" i="28" s="1"/>
  <c r="AA193" i="25"/>
  <c r="H189" i="28" s="1"/>
  <c r="AB193" i="25"/>
  <c r="I189" i="28" s="1"/>
  <c r="AC193" i="25"/>
  <c r="J189" i="28" s="1"/>
  <c r="AD193" i="25"/>
  <c r="K189" i="28" s="1"/>
  <c r="AE193" i="25"/>
  <c r="L189" i="28" s="1"/>
  <c r="AG193" i="25"/>
  <c r="N189" i="28" s="1"/>
  <c r="W194" i="25"/>
  <c r="D190" i="28" s="1"/>
  <c r="X194" i="25"/>
  <c r="E190" i="28" s="1"/>
  <c r="Y194" i="25"/>
  <c r="F190" i="28" s="1"/>
  <c r="Z194" i="25"/>
  <c r="G190" i="28" s="1"/>
  <c r="AA194" i="25"/>
  <c r="H190" i="28" s="1"/>
  <c r="AB194" i="25"/>
  <c r="I190" i="28" s="1"/>
  <c r="AC194" i="25"/>
  <c r="J190" i="28" s="1"/>
  <c r="AD194" i="25"/>
  <c r="K190" i="28" s="1"/>
  <c r="AE194" i="25"/>
  <c r="L190" i="28" s="1"/>
  <c r="AG194" i="25"/>
  <c r="N190" i="28" s="1"/>
  <c r="W195" i="25"/>
  <c r="D191" i="28" s="1"/>
  <c r="X195" i="25"/>
  <c r="E191" i="28" s="1"/>
  <c r="Y195" i="25"/>
  <c r="F191" i="28" s="1"/>
  <c r="Z195" i="25"/>
  <c r="G191" i="28" s="1"/>
  <c r="AA195" i="25"/>
  <c r="H191" i="28" s="1"/>
  <c r="AB195" i="25"/>
  <c r="I191" i="28" s="1"/>
  <c r="AC195" i="25"/>
  <c r="J191" i="28" s="1"/>
  <c r="AD195" i="25"/>
  <c r="K191" i="28" s="1"/>
  <c r="AE195" i="25"/>
  <c r="L191" i="28" s="1"/>
  <c r="AG195" i="25"/>
  <c r="N191" i="28" s="1"/>
  <c r="W196" i="25"/>
  <c r="D192" i="28" s="1"/>
  <c r="X196" i="25"/>
  <c r="E192" i="28" s="1"/>
  <c r="Y196" i="25"/>
  <c r="F192" i="28" s="1"/>
  <c r="Z196" i="25"/>
  <c r="G192" i="28" s="1"/>
  <c r="AA196" i="25"/>
  <c r="H192" i="28" s="1"/>
  <c r="AB196" i="25"/>
  <c r="I192" i="28" s="1"/>
  <c r="AC196" i="25"/>
  <c r="J192" i="28" s="1"/>
  <c r="AD196" i="25"/>
  <c r="K192" i="28" s="1"/>
  <c r="AE196" i="25"/>
  <c r="L192" i="28" s="1"/>
  <c r="AG196" i="25"/>
  <c r="N192" i="28" s="1"/>
  <c r="W197" i="25"/>
  <c r="D193" i="28" s="1"/>
  <c r="X197" i="25"/>
  <c r="E193" i="28" s="1"/>
  <c r="Y197" i="25"/>
  <c r="F193" i="28" s="1"/>
  <c r="Z197" i="25"/>
  <c r="G193" i="28" s="1"/>
  <c r="AA197" i="25"/>
  <c r="H193" i="28" s="1"/>
  <c r="AB197" i="25"/>
  <c r="I193" i="28" s="1"/>
  <c r="AC197" i="25"/>
  <c r="J193" i="28" s="1"/>
  <c r="AD197" i="25"/>
  <c r="K193" i="28" s="1"/>
  <c r="AE197" i="25"/>
  <c r="L193" i="28" s="1"/>
  <c r="AG197" i="25"/>
  <c r="N193" i="28" s="1"/>
  <c r="W198" i="25"/>
  <c r="D194" i="28" s="1"/>
  <c r="X198" i="25"/>
  <c r="E194" i="28" s="1"/>
  <c r="Y198" i="25"/>
  <c r="F194" i="28" s="1"/>
  <c r="Z198" i="25"/>
  <c r="G194" i="28" s="1"/>
  <c r="AA198" i="25"/>
  <c r="H194" i="28" s="1"/>
  <c r="AB198" i="25"/>
  <c r="I194" i="28" s="1"/>
  <c r="AC198" i="25"/>
  <c r="J194" i="28" s="1"/>
  <c r="AD198" i="25"/>
  <c r="K194" i="28" s="1"/>
  <c r="AE198" i="25"/>
  <c r="L194" i="28" s="1"/>
  <c r="AG198" i="25"/>
  <c r="N194" i="28" s="1"/>
  <c r="W199" i="25"/>
  <c r="D195" i="28" s="1"/>
  <c r="X199" i="25"/>
  <c r="E195" i="28" s="1"/>
  <c r="Y199" i="25"/>
  <c r="F195" i="28" s="1"/>
  <c r="Z199" i="25"/>
  <c r="G195" i="28" s="1"/>
  <c r="AA199" i="25"/>
  <c r="H195" i="28" s="1"/>
  <c r="AB199" i="25"/>
  <c r="I195" i="28" s="1"/>
  <c r="AC199" i="25"/>
  <c r="J195" i="28" s="1"/>
  <c r="AD199" i="25"/>
  <c r="K195" i="28" s="1"/>
  <c r="AE199" i="25"/>
  <c r="L195" i="28" s="1"/>
  <c r="AG199" i="25"/>
  <c r="N195" i="28" s="1"/>
  <c r="W200" i="25"/>
  <c r="D196" i="28" s="1"/>
  <c r="X200" i="25"/>
  <c r="E196" i="28" s="1"/>
  <c r="Y200" i="25"/>
  <c r="F196" i="28" s="1"/>
  <c r="Z200" i="25"/>
  <c r="G196" i="28" s="1"/>
  <c r="AA200" i="25"/>
  <c r="H196" i="28" s="1"/>
  <c r="AB200" i="25"/>
  <c r="I196" i="28" s="1"/>
  <c r="AC200" i="25"/>
  <c r="J196" i="28" s="1"/>
  <c r="AD200" i="25"/>
  <c r="K196" i="28" s="1"/>
  <c r="AE200" i="25"/>
  <c r="L196" i="28" s="1"/>
  <c r="AG200" i="25"/>
  <c r="N196" i="28" s="1"/>
  <c r="W201" i="25"/>
  <c r="D197" i="28" s="1"/>
  <c r="X201" i="25"/>
  <c r="E197" i="28" s="1"/>
  <c r="Y201" i="25"/>
  <c r="F197" i="28" s="1"/>
  <c r="Z201" i="25"/>
  <c r="G197" i="28" s="1"/>
  <c r="AA201" i="25"/>
  <c r="H197" i="28" s="1"/>
  <c r="AB201" i="25"/>
  <c r="I197" i="28" s="1"/>
  <c r="AC201" i="25"/>
  <c r="J197" i="28" s="1"/>
  <c r="AD201" i="25"/>
  <c r="K197" i="28" s="1"/>
  <c r="AE201" i="25"/>
  <c r="L197" i="28" s="1"/>
  <c r="AG201" i="25"/>
  <c r="N197" i="28" s="1"/>
  <c r="W202" i="25"/>
  <c r="D198" i="28" s="1"/>
  <c r="X202" i="25"/>
  <c r="E198" i="28" s="1"/>
  <c r="Y202" i="25"/>
  <c r="F198" i="28" s="1"/>
  <c r="Z202" i="25"/>
  <c r="G198" i="28" s="1"/>
  <c r="AA202" i="25"/>
  <c r="H198" i="28" s="1"/>
  <c r="AB202" i="25"/>
  <c r="I198" i="28" s="1"/>
  <c r="AC202" i="25"/>
  <c r="J198" i="28" s="1"/>
  <c r="AD202" i="25"/>
  <c r="K198" i="28" s="1"/>
  <c r="AE202" i="25"/>
  <c r="L198" i="28" s="1"/>
  <c r="AG202" i="25"/>
  <c r="N198" i="28" s="1"/>
  <c r="W203" i="25"/>
  <c r="D199" i="28" s="1"/>
  <c r="X203" i="25"/>
  <c r="E199" i="28" s="1"/>
  <c r="Y203" i="25"/>
  <c r="F199" i="28" s="1"/>
  <c r="Z203" i="25"/>
  <c r="G199" i="28" s="1"/>
  <c r="AA203" i="25"/>
  <c r="H199" i="28" s="1"/>
  <c r="AB203" i="25"/>
  <c r="I199" i="28" s="1"/>
  <c r="AC203" i="25"/>
  <c r="J199" i="28" s="1"/>
  <c r="AD203" i="25"/>
  <c r="K199" i="28" s="1"/>
  <c r="AE203" i="25"/>
  <c r="L199" i="28" s="1"/>
  <c r="AG203" i="25"/>
  <c r="N199" i="28" s="1"/>
  <c r="W204" i="25"/>
  <c r="D200" i="28" s="1"/>
  <c r="X204" i="25"/>
  <c r="E200" i="28" s="1"/>
  <c r="Y204" i="25"/>
  <c r="F200" i="28" s="1"/>
  <c r="Z204" i="25"/>
  <c r="G200" i="28" s="1"/>
  <c r="AA204" i="25"/>
  <c r="H200" i="28" s="1"/>
  <c r="AB204" i="25"/>
  <c r="I200" i="28" s="1"/>
  <c r="AC204" i="25"/>
  <c r="J200" i="28" s="1"/>
  <c r="AD204" i="25"/>
  <c r="K200" i="28" s="1"/>
  <c r="AE204" i="25"/>
  <c r="L200" i="28" s="1"/>
  <c r="AG204" i="25"/>
  <c r="N200" i="28" s="1"/>
  <c r="W205" i="25"/>
  <c r="D201" i="28" s="1"/>
  <c r="X205" i="25"/>
  <c r="E201" i="28" s="1"/>
  <c r="Y205" i="25"/>
  <c r="F201" i="28" s="1"/>
  <c r="Z205" i="25"/>
  <c r="G201" i="28" s="1"/>
  <c r="AA205" i="25"/>
  <c r="H201" i="28" s="1"/>
  <c r="AB205" i="25"/>
  <c r="I201" i="28" s="1"/>
  <c r="AC205" i="25"/>
  <c r="J201" i="28" s="1"/>
  <c r="AD205" i="25"/>
  <c r="K201" i="28" s="1"/>
  <c r="AE205" i="25"/>
  <c r="L201" i="28" s="1"/>
  <c r="AG205" i="25"/>
  <c r="N201" i="28" s="1"/>
  <c r="W206" i="25"/>
  <c r="D202" i="28" s="1"/>
  <c r="X206" i="25"/>
  <c r="E202" i="28" s="1"/>
  <c r="Y206" i="25"/>
  <c r="F202" i="28" s="1"/>
  <c r="Z206" i="25"/>
  <c r="G202" i="28" s="1"/>
  <c r="AA206" i="25"/>
  <c r="H202" i="28" s="1"/>
  <c r="AB206" i="25"/>
  <c r="I202" i="28" s="1"/>
  <c r="AC206" i="25"/>
  <c r="J202" i="28" s="1"/>
  <c r="AD206" i="25"/>
  <c r="K202" i="28" s="1"/>
  <c r="AE206" i="25"/>
  <c r="L202" i="28" s="1"/>
  <c r="AG206" i="25"/>
  <c r="N202" i="28" s="1"/>
  <c r="W207" i="25"/>
  <c r="D203" i="28" s="1"/>
  <c r="X207" i="25"/>
  <c r="E203" i="28" s="1"/>
  <c r="Y207" i="25"/>
  <c r="F203" i="28" s="1"/>
  <c r="Z207" i="25"/>
  <c r="G203" i="28" s="1"/>
  <c r="AA207" i="25"/>
  <c r="H203" i="28" s="1"/>
  <c r="AB207" i="25"/>
  <c r="I203" i="28" s="1"/>
  <c r="AC207" i="25"/>
  <c r="J203" i="28" s="1"/>
  <c r="AD207" i="25"/>
  <c r="K203" i="28" s="1"/>
  <c r="AE207" i="25"/>
  <c r="L203" i="28" s="1"/>
  <c r="AG207" i="25"/>
  <c r="N203" i="28" s="1"/>
  <c r="W208" i="25"/>
  <c r="D204" i="28" s="1"/>
  <c r="X208" i="25"/>
  <c r="E204" i="28" s="1"/>
  <c r="Y208" i="25"/>
  <c r="F204" i="28" s="1"/>
  <c r="Z208" i="25"/>
  <c r="G204" i="28" s="1"/>
  <c r="AA208" i="25"/>
  <c r="H204" i="28" s="1"/>
  <c r="AB208" i="25"/>
  <c r="I204" i="28" s="1"/>
  <c r="AC208" i="25"/>
  <c r="J204" i="28" s="1"/>
  <c r="AD208" i="25"/>
  <c r="K204" i="28" s="1"/>
  <c r="AE208" i="25"/>
  <c r="L204" i="28" s="1"/>
  <c r="AG208" i="25"/>
  <c r="N204" i="28" s="1"/>
  <c r="W209" i="25"/>
  <c r="D205" i="28" s="1"/>
  <c r="X209" i="25"/>
  <c r="E205" i="28" s="1"/>
  <c r="Y209" i="25"/>
  <c r="F205" i="28" s="1"/>
  <c r="Z209" i="25"/>
  <c r="G205" i="28" s="1"/>
  <c r="AA209" i="25"/>
  <c r="H205" i="28" s="1"/>
  <c r="AB209" i="25"/>
  <c r="I205" i="28" s="1"/>
  <c r="AC209" i="25"/>
  <c r="J205" i="28" s="1"/>
  <c r="AD209" i="25"/>
  <c r="K205" i="28" s="1"/>
  <c r="AE209" i="25"/>
  <c r="L205" i="28" s="1"/>
  <c r="AG209" i="25"/>
  <c r="N205" i="28" s="1"/>
  <c r="W210" i="25"/>
  <c r="D206" i="28" s="1"/>
  <c r="X210" i="25"/>
  <c r="E206" i="28" s="1"/>
  <c r="Y210" i="25"/>
  <c r="F206" i="28" s="1"/>
  <c r="Z210" i="25"/>
  <c r="G206" i="28" s="1"/>
  <c r="AA210" i="25"/>
  <c r="H206" i="28" s="1"/>
  <c r="AB210" i="25"/>
  <c r="I206" i="28" s="1"/>
  <c r="AC210" i="25"/>
  <c r="J206" i="28" s="1"/>
  <c r="AD210" i="25"/>
  <c r="K206" i="28" s="1"/>
  <c r="AE210" i="25"/>
  <c r="L206" i="28" s="1"/>
  <c r="AG210" i="25"/>
  <c r="N206" i="28" s="1"/>
  <c r="W211" i="25"/>
  <c r="D207" i="28" s="1"/>
  <c r="X211" i="25"/>
  <c r="E207" i="28" s="1"/>
  <c r="Y211" i="25"/>
  <c r="F207" i="28" s="1"/>
  <c r="Z211" i="25"/>
  <c r="G207" i="28" s="1"/>
  <c r="AA211" i="25"/>
  <c r="H207" i="28" s="1"/>
  <c r="AB211" i="25"/>
  <c r="I207" i="28" s="1"/>
  <c r="AC211" i="25"/>
  <c r="J207" i="28" s="1"/>
  <c r="AD211" i="25"/>
  <c r="K207" i="28" s="1"/>
  <c r="AE211" i="25"/>
  <c r="L207" i="28" s="1"/>
  <c r="AG211" i="25"/>
  <c r="N207" i="28" s="1"/>
  <c r="W212" i="25"/>
  <c r="D208" i="28" s="1"/>
  <c r="X212" i="25"/>
  <c r="E208" i="28" s="1"/>
  <c r="Y212" i="25"/>
  <c r="F208" i="28" s="1"/>
  <c r="Z212" i="25"/>
  <c r="G208" i="28" s="1"/>
  <c r="AA212" i="25"/>
  <c r="H208" i="28" s="1"/>
  <c r="AB212" i="25"/>
  <c r="I208" i="28" s="1"/>
  <c r="AC212" i="25"/>
  <c r="J208" i="28" s="1"/>
  <c r="AD212" i="25"/>
  <c r="K208" i="28" s="1"/>
  <c r="AE212" i="25"/>
  <c r="L208" i="28" s="1"/>
  <c r="AG212" i="25"/>
  <c r="N208" i="28" s="1"/>
  <c r="W213" i="25"/>
  <c r="D209" i="28" s="1"/>
  <c r="X213" i="25"/>
  <c r="E209" i="28" s="1"/>
  <c r="Y213" i="25"/>
  <c r="F209" i="28" s="1"/>
  <c r="Z213" i="25"/>
  <c r="G209" i="28" s="1"/>
  <c r="AA213" i="25"/>
  <c r="H209" i="28" s="1"/>
  <c r="AB213" i="25"/>
  <c r="I209" i="28" s="1"/>
  <c r="AC213" i="25"/>
  <c r="J209" i="28" s="1"/>
  <c r="AD213" i="25"/>
  <c r="K209" i="28" s="1"/>
  <c r="AE213" i="25"/>
  <c r="L209" i="28" s="1"/>
  <c r="AG213" i="25"/>
  <c r="N209" i="28" s="1"/>
  <c r="W214" i="25"/>
  <c r="D210" i="28" s="1"/>
  <c r="X214" i="25"/>
  <c r="E210" i="28" s="1"/>
  <c r="Y214" i="25"/>
  <c r="F210" i="28" s="1"/>
  <c r="Z214" i="25"/>
  <c r="G210" i="28" s="1"/>
  <c r="AA214" i="25"/>
  <c r="H210" i="28" s="1"/>
  <c r="AB214" i="25"/>
  <c r="I210" i="28" s="1"/>
  <c r="AC214" i="25"/>
  <c r="J210" i="28" s="1"/>
  <c r="AD214" i="25"/>
  <c r="K210" i="28" s="1"/>
  <c r="AE214" i="25"/>
  <c r="L210" i="28" s="1"/>
  <c r="AG214" i="25"/>
  <c r="N210" i="28" s="1"/>
  <c r="W215" i="25"/>
  <c r="D211" i="28" s="1"/>
  <c r="X215" i="25"/>
  <c r="E211" i="28" s="1"/>
  <c r="Y215" i="25"/>
  <c r="F211" i="28" s="1"/>
  <c r="Z215" i="25"/>
  <c r="G211" i="28" s="1"/>
  <c r="AA215" i="25"/>
  <c r="H211" i="28" s="1"/>
  <c r="AB215" i="25"/>
  <c r="I211" i="28" s="1"/>
  <c r="AC215" i="25"/>
  <c r="J211" i="28" s="1"/>
  <c r="AD215" i="25"/>
  <c r="K211" i="28" s="1"/>
  <c r="AE215" i="25"/>
  <c r="L211" i="28" s="1"/>
  <c r="AG215" i="25"/>
  <c r="N211" i="28" s="1"/>
  <c r="W216" i="25"/>
  <c r="D212" i="28" s="1"/>
  <c r="X216" i="25"/>
  <c r="E212" i="28" s="1"/>
  <c r="Y216" i="25"/>
  <c r="F212" i="28" s="1"/>
  <c r="Z216" i="25"/>
  <c r="G212" i="28" s="1"/>
  <c r="AA216" i="25"/>
  <c r="H212" i="28" s="1"/>
  <c r="AB216" i="25"/>
  <c r="I212" i="28" s="1"/>
  <c r="AC216" i="25"/>
  <c r="J212" i="28" s="1"/>
  <c r="AD216" i="25"/>
  <c r="K212" i="28" s="1"/>
  <c r="AE216" i="25"/>
  <c r="L212" i="28" s="1"/>
  <c r="AG216" i="25"/>
  <c r="N212" i="28" s="1"/>
  <c r="W217" i="25"/>
  <c r="D213" i="28" s="1"/>
  <c r="X217" i="25"/>
  <c r="E213" i="28" s="1"/>
  <c r="Y217" i="25"/>
  <c r="F213" i="28" s="1"/>
  <c r="Z217" i="25"/>
  <c r="G213" i="28" s="1"/>
  <c r="AA217" i="25"/>
  <c r="H213" i="28" s="1"/>
  <c r="AB217" i="25"/>
  <c r="I213" i="28" s="1"/>
  <c r="AC217" i="25"/>
  <c r="J213" i="28" s="1"/>
  <c r="AD217" i="25"/>
  <c r="K213" i="28" s="1"/>
  <c r="AE217" i="25"/>
  <c r="L213" i="28" s="1"/>
  <c r="AG217" i="25"/>
  <c r="N213" i="28" s="1"/>
  <c r="W218" i="25"/>
  <c r="D214" i="28" s="1"/>
  <c r="X218" i="25"/>
  <c r="E214" i="28" s="1"/>
  <c r="Y218" i="25"/>
  <c r="F214" i="28" s="1"/>
  <c r="Z218" i="25"/>
  <c r="G214" i="28" s="1"/>
  <c r="AA218" i="25"/>
  <c r="H214" i="28" s="1"/>
  <c r="AB218" i="25"/>
  <c r="I214" i="28" s="1"/>
  <c r="AC218" i="25"/>
  <c r="J214" i="28" s="1"/>
  <c r="AD218" i="25"/>
  <c r="K214" i="28" s="1"/>
  <c r="AE218" i="25"/>
  <c r="L214" i="28" s="1"/>
  <c r="AG218" i="25"/>
  <c r="N214" i="28" s="1"/>
  <c r="W219" i="25"/>
  <c r="D215" i="28" s="1"/>
  <c r="X219" i="25"/>
  <c r="E215" i="28" s="1"/>
  <c r="Y219" i="25"/>
  <c r="F215" i="28" s="1"/>
  <c r="Z219" i="25"/>
  <c r="G215" i="28" s="1"/>
  <c r="AA219" i="25"/>
  <c r="H215" i="28" s="1"/>
  <c r="AB219" i="25"/>
  <c r="I215" i="28" s="1"/>
  <c r="AC219" i="25"/>
  <c r="J215" i="28" s="1"/>
  <c r="AD219" i="25"/>
  <c r="K215" i="28" s="1"/>
  <c r="AE219" i="25"/>
  <c r="L215" i="28" s="1"/>
  <c r="AG219" i="25"/>
  <c r="N215" i="28" s="1"/>
  <c r="W220" i="25"/>
  <c r="D216" i="28" s="1"/>
  <c r="X220" i="25"/>
  <c r="E216" i="28" s="1"/>
  <c r="Y220" i="25"/>
  <c r="F216" i="28" s="1"/>
  <c r="Z220" i="25"/>
  <c r="G216" i="28" s="1"/>
  <c r="AA220" i="25"/>
  <c r="H216" i="28" s="1"/>
  <c r="AB220" i="25"/>
  <c r="I216" i="28" s="1"/>
  <c r="AC220" i="25"/>
  <c r="J216" i="28" s="1"/>
  <c r="AD220" i="25"/>
  <c r="K216" i="28" s="1"/>
  <c r="AE220" i="25"/>
  <c r="L216" i="28" s="1"/>
  <c r="AG220" i="25"/>
  <c r="N216" i="28" s="1"/>
  <c r="W221" i="25"/>
  <c r="D217" i="28" s="1"/>
  <c r="X221" i="25"/>
  <c r="E217" i="28" s="1"/>
  <c r="Y221" i="25"/>
  <c r="F217" i="28" s="1"/>
  <c r="Z221" i="25"/>
  <c r="G217" i="28" s="1"/>
  <c r="AA221" i="25"/>
  <c r="H217" i="28" s="1"/>
  <c r="AB221" i="25"/>
  <c r="I217" i="28" s="1"/>
  <c r="AC221" i="25"/>
  <c r="J217" i="28" s="1"/>
  <c r="AD221" i="25"/>
  <c r="K217" i="28" s="1"/>
  <c r="AE221" i="25"/>
  <c r="L217" i="28" s="1"/>
  <c r="AG221" i="25"/>
  <c r="N217" i="28" s="1"/>
  <c r="W222" i="25"/>
  <c r="D218" i="28" s="1"/>
  <c r="X222" i="25"/>
  <c r="E218" i="28" s="1"/>
  <c r="Y222" i="25"/>
  <c r="F218" i="28" s="1"/>
  <c r="Z222" i="25"/>
  <c r="G218" i="28" s="1"/>
  <c r="AA222" i="25"/>
  <c r="H218" i="28" s="1"/>
  <c r="AB222" i="25"/>
  <c r="I218" i="28" s="1"/>
  <c r="AC222" i="25"/>
  <c r="J218" i="28" s="1"/>
  <c r="AD222" i="25"/>
  <c r="K218" i="28" s="1"/>
  <c r="AE222" i="25"/>
  <c r="L218" i="28" s="1"/>
  <c r="AG222" i="25"/>
  <c r="N218" i="28" s="1"/>
  <c r="W223" i="25"/>
  <c r="D219" i="28" s="1"/>
  <c r="X223" i="25"/>
  <c r="E219" i="28" s="1"/>
  <c r="Y223" i="25"/>
  <c r="F219" i="28" s="1"/>
  <c r="Z223" i="25"/>
  <c r="G219" i="28" s="1"/>
  <c r="AA223" i="25"/>
  <c r="H219" i="28" s="1"/>
  <c r="AB223" i="25"/>
  <c r="I219" i="28" s="1"/>
  <c r="AC223" i="25"/>
  <c r="J219" i="28" s="1"/>
  <c r="AD223" i="25"/>
  <c r="K219" i="28" s="1"/>
  <c r="AE223" i="25"/>
  <c r="L219" i="28" s="1"/>
  <c r="AG223" i="25"/>
  <c r="N219" i="28" s="1"/>
  <c r="W224" i="25"/>
  <c r="D220" i="28" s="1"/>
  <c r="X224" i="25"/>
  <c r="E220" i="28" s="1"/>
  <c r="Y224" i="25"/>
  <c r="F220" i="28" s="1"/>
  <c r="Z224" i="25"/>
  <c r="G220" i="28" s="1"/>
  <c r="AA224" i="25"/>
  <c r="H220" i="28" s="1"/>
  <c r="AB224" i="25"/>
  <c r="I220" i="28" s="1"/>
  <c r="AC224" i="25"/>
  <c r="J220" i="28" s="1"/>
  <c r="AD224" i="25"/>
  <c r="K220" i="28" s="1"/>
  <c r="AE224" i="25"/>
  <c r="L220" i="28" s="1"/>
  <c r="AG224" i="25"/>
  <c r="N220" i="28" s="1"/>
  <c r="W225" i="25"/>
  <c r="D221" i="28" s="1"/>
  <c r="X225" i="25"/>
  <c r="E221" i="28" s="1"/>
  <c r="Y225" i="25"/>
  <c r="F221" i="28" s="1"/>
  <c r="Z225" i="25"/>
  <c r="G221" i="28" s="1"/>
  <c r="AA225" i="25"/>
  <c r="H221" i="28" s="1"/>
  <c r="AB225" i="25"/>
  <c r="I221" i="28" s="1"/>
  <c r="AC225" i="25"/>
  <c r="J221" i="28" s="1"/>
  <c r="AD225" i="25"/>
  <c r="K221" i="28" s="1"/>
  <c r="AE225" i="25"/>
  <c r="L221" i="28" s="1"/>
  <c r="AG225" i="25"/>
  <c r="N221" i="28" s="1"/>
  <c r="W226" i="25"/>
  <c r="D222" i="28" s="1"/>
  <c r="X226" i="25"/>
  <c r="E222" i="28" s="1"/>
  <c r="Y226" i="25"/>
  <c r="F222" i="28" s="1"/>
  <c r="Z226" i="25"/>
  <c r="G222" i="28" s="1"/>
  <c r="AA226" i="25"/>
  <c r="H222" i="28" s="1"/>
  <c r="AB226" i="25"/>
  <c r="I222" i="28" s="1"/>
  <c r="AC226" i="25"/>
  <c r="J222" i="28" s="1"/>
  <c r="AD226" i="25"/>
  <c r="K222" i="28" s="1"/>
  <c r="AE226" i="25"/>
  <c r="L222" i="28" s="1"/>
  <c r="AG226" i="25"/>
  <c r="N222" i="28" s="1"/>
  <c r="W227" i="25"/>
  <c r="D223" i="28" s="1"/>
  <c r="X227" i="25"/>
  <c r="E223" i="28" s="1"/>
  <c r="Y227" i="25"/>
  <c r="F223" i="28" s="1"/>
  <c r="Z227" i="25"/>
  <c r="G223" i="28" s="1"/>
  <c r="AA227" i="25"/>
  <c r="H223" i="28" s="1"/>
  <c r="AB227" i="25"/>
  <c r="I223" i="28" s="1"/>
  <c r="AC227" i="25"/>
  <c r="J223" i="28" s="1"/>
  <c r="AD227" i="25"/>
  <c r="K223" i="28" s="1"/>
  <c r="AE227" i="25"/>
  <c r="L223" i="28" s="1"/>
  <c r="AG227" i="25"/>
  <c r="N223" i="28" s="1"/>
  <c r="W228" i="25"/>
  <c r="D224" i="28" s="1"/>
  <c r="X228" i="25"/>
  <c r="E224" i="28" s="1"/>
  <c r="Y228" i="25"/>
  <c r="F224" i="28" s="1"/>
  <c r="Z228" i="25"/>
  <c r="G224" i="28" s="1"/>
  <c r="AA228" i="25"/>
  <c r="H224" i="28" s="1"/>
  <c r="AB228" i="25"/>
  <c r="I224" i="28" s="1"/>
  <c r="AC228" i="25"/>
  <c r="J224" i="28" s="1"/>
  <c r="AD228" i="25"/>
  <c r="K224" i="28" s="1"/>
  <c r="AE228" i="25"/>
  <c r="L224" i="28" s="1"/>
  <c r="AG228" i="25"/>
  <c r="N224" i="28" s="1"/>
  <c r="W229" i="25"/>
  <c r="D225" i="28" s="1"/>
  <c r="X229" i="25"/>
  <c r="E225" i="28" s="1"/>
  <c r="Y229" i="25"/>
  <c r="F225" i="28" s="1"/>
  <c r="Z229" i="25"/>
  <c r="G225" i="28" s="1"/>
  <c r="AA229" i="25"/>
  <c r="H225" i="28" s="1"/>
  <c r="AB229" i="25"/>
  <c r="I225" i="28" s="1"/>
  <c r="AC229" i="25"/>
  <c r="J225" i="28" s="1"/>
  <c r="AD229" i="25"/>
  <c r="K225" i="28" s="1"/>
  <c r="AE229" i="25"/>
  <c r="L225" i="28" s="1"/>
  <c r="AG229" i="25"/>
  <c r="N225" i="28" s="1"/>
  <c r="W230" i="25"/>
  <c r="D226" i="28" s="1"/>
  <c r="X230" i="25"/>
  <c r="E226" i="28" s="1"/>
  <c r="Y230" i="25"/>
  <c r="F226" i="28" s="1"/>
  <c r="Z230" i="25"/>
  <c r="G226" i="28" s="1"/>
  <c r="AA230" i="25"/>
  <c r="H226" i="28" s="1"/>
  <c r="AB230" i="25"/>
  <c r="I226" i="28" s="1"/>
  <c r="AC230" i="25"/>
  <c r="J226" i="28" s="1"/>
  <c r="AD230" i="25"/>
  <c r="K226" i="28" s="1"/>
  <c r="AE230" i="25"/>
  <c r="L226" i="28" s="1"/>
  <c r="AG230" i="25"/>
  <c r="N226" i="28" s="1"/>
  <c r="W231" i="25"/>
  <c r="D227" i="28" s="1"/>
  <c r="X231" i="25"/>
  <c r="E227" i="28" s="1"/>
  <c r="Y231" i="25"/>
  <c r="F227" i="28" s="1"/>
  <c r="Z231" i="25"/>
  <c r="G227" i="28" s="1"/>
  <c r="AA231" i="25"/>
  <c r="H227" i="28" s="1"/>
  <c r="AB231" i="25"/>
  <c r="I227" i="28" s="1"/>
  <c r="AC231" i="25"/>
  <c r="J227" i="28" s="1"/>
  <c r="AD231" i="25"/>
  <c r="K227" i="28" s="1"/>
  <c r="AE231" i="25"/>
  <c r="L227" i="28" s="1"/>
  <c r="AG231" i="25"/>
  <c r="N227" i="28" s="1"/>
  <c r="W232" i="25"/>
  <c r="D228" i="28" s="1"/>
  <c r="X232" i="25"/>
  <c r="E228" i="28" s="1"/>
  <c r="Y232" i="25"/>
  <c r="F228" i="28" s="1"/>
  <c r="Z232" i="25"/>
  <c r="G228" i="28" s="1"/>
  <c r="AA232" i="25"/>
  <c r="H228" i="28" s="1"/>
  <c r="AB232" i="25"/>
  <c r="I228" i="28" s="1"/>
  <c r="AC232" i="25"/>
  <c r="J228" i="28" s="1"/>
  <c r="AD232" i="25"/>
  <c r="K228" i="28" s="1"/>
  <c r="AE232" i="25"/>
  <c r="L228" i="28" s="1"/>
  <c r="AG232" i="25"/>
  <c r="N228" i="28" s="1"/>
  <c r="W233" i="25"/>
  <c r="D229" i="28" s="1"/>
  <c r="X233" i="25"/>
  <c r="E229" i="28" s="1"/>
  <c r="Y233" i="25"/>
  <c r="F229" i="28" s="1"/>
  <c r="Z233" i="25"/>
  <c r="G229" i="28" s="1"/>
  <c r="AA233" i="25"/>
  <c r="H229" i="28" s="1"/>
  <c r="AB233" i="25"/>
  <c r="I229" i="28" s="1"/>
  <c r="AC233" i="25"/>
  <c r="J229" i="28" s="1"/>
  <c r="AD233" i="25"/>
  <c r="K229" i="28" s="1"/>
  <c r="AE233" i="25"/>
  <c r="L229" i="28" s="1"/>
  <c r="AG233" i="25"/>
  <c r="N229" i="28" s="1"/>
  <c r="W234" i="25"/>
  <c r="D230" i="28" s="1"/>
  <c r="X234" i="25"/>
  <c r="E230" i="28" s="1"/>
  <c r="Y234" i="25"/>
  <c r="F230" i="28" s="1"/>
  <c r="Z234" i="25"/>
  <c r="G230" i="28" s="1"/>
  <c r="AA234" i="25"/>
  <c r="H230" i="28" s="1"/>
  <c r="AB234" i="25"/>
  <c r="I230" i="28" s="1"/>
  <c r="AC234" i="25"/>
  <c r="J230" i="28" s="1"/>
  <c r="AD234" i="25"/>
  <c r="K230" i="28" s="1"/>
  <c r="AE234" i="25"/>
  <c r="L230" i="28" s="1"/>
  <c r="AG234" i="25"/>
  <c r="N230" i="28" s="1"/>
  <c r="W235" i="25"/>
  <c r="D231" i="28" s="1"/>
  <c r="X235" i="25"/>
  <c r="E231" i="28" s="1"/>
  <c r="Y235" i="25"/>
  <c r="F231" i="28" s="1"/>
  <c r="Z235" i="25"/>
  <c r="G231" i="28" s="1"/>
  <c r="AA235" i="25"/>
  <c r="H231" i="28" s="1"/>
  <c r="AB235" i="25"/>
  <c r="I231" i="28" s="1"/>
  <c r="AC235" i="25"/>
  <c r="J231" i="28" s="1"/>
  <c r="AD235" i="25"/>
  <c r="K231" i="28" s="1"/>
  <c r="AE235" i="25"/>
  <c r="L231" i="28" s="1"/>
  <c r="AG235" i="25"/>
  <c r="N231" i="28" s="1"/>
  <c r="W236" i="25"/>
  <c r="D232" i="28" s="1"/>
  <c r="X236" i="25"/>
  <c r="E232" i="28" s="1"/>
  <c r="Y236" i="25"/>
  <c r="F232" i="28" s="1"/>
  <c r="Z236" i="25"/>
  <c r="G232" i="28" s="1"/>
  <c r="AA236" i="25"/>
  <c r="H232" i="28" s="1"/>
  <c r="AB236" i="25"/>
  <c r="I232" i="28" s="1"/>
  <c r="AC236" i="25"/>
  <c r="J232" i="28" s="1"/>
  <c r="AD236" i="25"/>
  <c r="K232" i="28" s="1"/>
  <c r="AE236" i="25"/>
  <c r="L232" i="28" s="1"/>
  <c r="AG236" i="25"/>
  <c r="N232" i="28" s="1"/>
  <c r="W237" i="25"/>
  <c r="D233" i="28" s="1"/>
  <c r="X237" i="25"/>
  <c r="E233" i="28" s="1"/>
  <c r="Y237" i="25"/>
  <c r="F233" i="28" s="1"/>
  <c r="Z237" i="25"/>
  <c r="G233" i="28" s="1"/>
  <c r="AA237" i="25"/>
  <c r="H233" i="28" s="1"/>
  <c r="AB237" i="25"/>
  <c r="I233" i="28" s="1"/>
  <c r="AC237" i="25"/>
  <c r="J233" i="28" s="1"/>
  <c r="AD237" i="25"/>
  <c r="K233" i="28" s="1"/>
  <c r="AE237" i="25"/>
  <c r="L233" i="28" s="1"/>
  <c r="AG237" i="25"/>
  <c r="N233" i="28" s="1"/>
  <c r="W238" i="25"/>
  <c r="D234" i="28" s="1"/>
  <c r="X238" i="25"/>
  <c r="E234" i="28" s="1"/>
  <c r="Y238" i="25"/>
  <c r="F234" i="28" s="1"/>
  <c r="Z238" i="25"/>
  <c r="G234" i="28" s="1"/>
  <c r="AA238" i="25"/>
  <c r="H234" i="28" s="1"/>
  <c r="AB238" i="25"/>
  <c r="I234" i="28" s="1"/>
  <c r="AC238" i="25"/>
  <c r="J234" i="28" s="1"/>
  <c r="AD238" i="25"/>
  <c r="K234" i="28" s="1"/>
  <c r="AE238" i="25"/>
  <c r="L234" i="28" s="1"/>
  <c r="AG238" i="25"/>
  <c r="N234" i="28" s="1"/>
  <c r="W239" i="25"/>
  <c r="D235" i="28" s="1"/>
  <c r="X239" i="25"/>
  <c r="E235" i="28" s="1"/>
  <c r="Y239" i="25"/>
  <c r="F235" i="28" s="1"/>
  <c r="Z239" i="25"/>
  <c r="G235" i="28" s="1"/>
  <c r="AA239" i="25"/>
  <c r="H235" i="28" s="1"/>
  <c r="AB239" i="25"/>
  <c r="I235" i="28" s="1"/>
  <c r="AC239" i="25"/>
  <c r="J235" i="28" s="1"/>
  <c r="AD239" i="25"/>
  <c r="K235" i="28" s="1"/>
  <c r="AE239" i="25"/>
  <c r="L235" i="28" s="1"/>
  <c r="AG239" i="25"/>
  <c r="N235" i="28" s="1"/>
  <c r="W240" i="25"/>
  <c r="D236" i="28" s="1"/>
  <c r="X240" i="25"/>
  <c r="E236" i="28" s="1"/>
  <c r="Y240" i="25"/>
  <c r="F236" i="28" s="1"/>
  <c r="Z240" i="25"/>
  <c r="G236" i="28" s="1"/>
  <c r="AA240" i="25"/>
  <c r="H236" i="28" s="1"/>
  <c r="AB240" i="25"/>
  <c r="I236" i="28" s="1"/>
  <c r="AC240" i="25"/>
  <c r="J236" i="28" s="1"/>
  <c r="AD240" i="25"/>
  <c r="K236" i="28" s="1"/>
  <c r="AE240" i="25"/>
  <c r="L236" i="28" s="1"/>
  <c r="AG240" i="25"/>
  <c r="N236" i="28" s="1"/>
  <c r="W241" i="25"/>
  <c r="D237" i="28" s="1"/>
  <c r="X241" i="25"/>
  <c r="E237" i="28" s="1"/>
  <c r="Y241" i="25"/>
  <c r="F237" i="28" s="1"/>
  <c r="Z241" i="25"/>
  <c r="G237" i="28" s="1"/>
  <c r="AA241" i="25"/>
  <c r="H237" i="28" s="1"/>
  <c r="AB241" i="25"/>
  <c r="I237" i="28" s="1"/>
  <c r="AC241" i="25"/>
  <c r="J237" i="28" s="1"/>
  <c r="AD241" i="25"/>
  <c r="K237" i="28" s="1"/>
  <c r="AE241" i="25"/>
  <c r="L237" i="28" s="1"/>
  <c r="AG241" i="25"/>
  <c r="N237" i="28" s="1"/>
  <c r="W242" i="25"/>
  <c r="D238" i="28" s="1"/>
  <c r="X242" i="25"/>
  <c r="E238" i="28" s="1"/>
  <c r="Y242" i="25"/>
  <c r="F238" i="28" s="1"/>
  <c r="Z242" i="25"/>
  <c r="G238" i="28" s="1"/>
  <c r="AA242" i="25"/>
  <c r="H238" i="28" s="1"/>
  <c r="AB242" i="25"/>
  <c r="I238" i="28" s="1"/>
  <c r="AC242" i="25"/>
  <c r="J238" i="28" s="1"/>
  <c r="AD242" i="25"/>
  <c r="K238" i="28" s="1"/>
  <c r="AE242" i="25"/>
  <c r="L238" i="28" s="1"/>
  <c r="AG242" i="25"/>
  <c r="N238" i="28" s="1"/>
  <c r="W243" i="25"/>
  <c r="D239" i="28" s="1"/>
  <c r="X243" i="25"/>
  <c r="E239" i="28" s="1"/>
  <c r="Y243" i="25"/>
  <c r="F239" i="28" s="1"/>
  <c r="Z243" i="25"/>
  <c r="G239" i="28" s="1"/>
  <c r="AA243" i="25"/>
  <c r="H239" i="28" s="1"/>
  <c r="AB243" i="25"/>
  <c r="I239" i="28" s="1"/>
  <c r="AC243" i="25"/>
  <c r="J239" i="28" s="1"/>
  <c r="AD243" i="25"/>
  <c r="K239" i="28" s="1"/>
  <c r="AE243" i="25"/>
  <c r="L239" i="28" s="1"/>
  <c r="AG243" i="25"/>
  <c r="N239" i="28" s="1"/>
  <c r="W244" i="25"/>
  <c r="D240" i="28" s="1"/>
  <c r="X244" i="25"/>
  <c r="E240" i="28" s="1"/>
  <c r="Y244" i="25"/>
  <c r="F240" i="28" s="1"/>
  <c r="Z244" i="25"/>
  <c r="G240" i="28" s="1"/>
  <c r="AA244" i="25"/>
  <c r="H240" i="28" s="1"/>
  <c r="AB244" i="25"/>
  <c r="I240" i="28" s="1"/>
  <c r="AC244" i="25"/>
  <c r="J240" i="28" s="1"/>
  <c r="AD244" i="25"/>
  <c r="K240" i="28" s="1"/>
  <c r="AE244" i="25"/>
  <c r="L240" i="28" s="1"/>
  <c r="AG244" i="25"/>
  <c r="N240" i="28" s="1"/>
  <c r="W245" i="25"/>
  <c r="D241" i="28" s="1"/>
  <c r="X245" i="25"/>
  <c r="E241" i="28" s="1"/>
  <c r="Y245" i="25"/>
  <c r="F241" i="28" s="1"/>
  <c r="Z245" i="25"/>
  <c r="G241" i="28" s="1"/>
  <c r="AA245" i="25"/>
  <c r="H241" i="28" s="1"/>
  <c r="AB245" i="25"/>
  <c r="I241" i="28" s="1"/>
  <c r="AC245" i="25"/>
  <c r="J241" i="28" s="1"/>
  <c r="AD245" i="25"/>
  <c r="K241" i="28" s="1"/>
  <c r="AE245" i="25"/>
  <c r="L241" i="28" s="1"/>
  <c r="AG245" i="25"/>
  <c r="N241" i="28" s="1"/>
  <c r="W246" i="25"/>
  <c r="D242" i="28" s="1"/>
  <c r="X246" i="25"/>
  <c r="E242" i="28" s="1"/>
  <c r="Y246" i="25"/>
  <c r="F242" i="28" s="1"/>
  <c r="Z246" i="25"/>
  <c r="G242" i="28" s="1"/>
  <c r="AA246" i="25"/>
  <c r="H242" i="28" s="1"/>
  <c r="AB246" i="25"/>
  <c r="I242" i="28" s="1"/>
  <c r="AC246" i="25"/>
  <c r="J242" i="28" s="1"/>
  <c r="AD246" i="25"/>
  <c r="K242" i="28" s="1"/>
  <c r="AE246" i="25"/>
  <c r="L242" i="28" s="1"/>
  <c r="AG246" i="25"/>
  <c r="N242" i="28" s="1"/>
  <c r="W247" i="25"/>
  <c r="D243" i="28" s="1"/>
  <c r="X247" i="25"/>
  <c r="E243" i="28" s="1"/>
  <c r="Y247" i="25"/>
  <c r="F243" i="28" s="1"/>
  <c r="Z247" i="25"/>
  <c r="G243" i="28" s="1"/>
  <c r="AA247" i="25"/>
  <c r="H243" i="28" s="1"/>
  <c r="AB247" i="25"/>
  <c r="I243" i="28" s="1"/>
  <c r="AC247" i="25"/>
  <c r="J243" i="28" s="1"/>
  <c r="AD247" i="25"/>
  <c r="K243" i="28" s="1"/>
  <c r="AE247" i="25"/>
  <c r="L243" i="28" s="1"/>
  <c r="AG247" i="25"/>
  <c r="N243" i="28" s="1"/>
  <c r="W248" i="25"/>
  <c r="D244" i="28" s="1"/>
  <c r="X248" i="25"/>
  <c r="E244" i="28" s="1"/>
  <c r="Y248" i="25"/>
  <c r="F244" i="28" s="1"/>
  <c r="Z248" i="25"/>
  <c r="G244" i="28" s="1"/>
  <c r="AA248" i="25"/>
  <c r="H244" i="28" s="1"/>
  <c r="AB248" i="25"/>
  <c r="I244" i="28" s="1"/>
  <c r="AC248" i="25"/>
  <c r="J244" i="28" s="1"/>
  <c r="AD248" i="25"/>
  <c r="K244" i="28" s="1"/>
  <c r="AE248" i="25"/>
  <c r="L244" i="28" s="1"/>
  <c r="AG248" i="25"/>
  <c r="N244" i="28" s="1"/>
  <c r="W249" i="25"/>
  <c r="D245" i="28" s="1"/>
  <c r="X249" i="25"/>
  <c r="E245" i="28" s="1"/>
  <c r="Y249" i="25"/>
  <c r="F245" i="28" s="1"/>
  <c r="Z249" i="25"/>
  <c r="G245" i="28" s="1"/>
  <c r="AA249" i="25"/>
  <c r="H245" i="28" s="1"/>
  <c r="AB249" i="25"/>
  <c r="I245" i="28" s="1"/>
  <c r="AC249" i="25"/>
  <c r="J245" i="28" s="1"/>
  <c r="AD249" i="25"/>
  <c r="K245" i="28" s="1"/>
  <c r="AE249" i="25"/>
  <c r="L245" i="28" s="1"/>
  <c r="AG249" i="25"/>
  <c r="N245" i="28" s="1"/>
  <c r="W250" i="25"/>
  <c r="D246" i="28" s="1"/>
  <c r="X250" i="25"/>
  <c r="E246" i="28" s="1"/>
  <c r="Y250" i="25"/>
  <c r="F246" i="28" s="1"/>
  <c r="Z250" i="25"/>
  <c r="G246" i="28" s="1"/>
  <c r="AA250" i="25"/>
  <c r="H246" i="28" s="1"/>
  <c r="AB250" i="25"/>
  <c r="I246" i="28" s="1"/>
  <c r="AC250" i="25"/>
  <c r="J246" i="28" s="1"/>
  <c r="AD250" i="25"/>
  <c r="K246" i="28" s="1"/>
  <c r="AE250" i="25"/>
  <c r="L246" i="28" s="1"/>
  <c r="AG250" i="25"/>
  <c r="N246" i="28" s="1"/>
  <c r="W251" i="25"/>
  <c r="D247" i="28" s="1"/>
  <c r="X251" i="25"/>
  <c r="E247" i="28" s="1"/>
  <c r="Y251" i="25"/>
  <c r="F247" i="28" s="1"/>
  <c r="Z251" i="25"/>
  <c r="G247" i="28" s="1"/>
  <c r="AA251" i="25"/>
  <c r="H247" i="28" s="1"/>
  <c r="AB251" i="25"/>
  <c r="I247" i="28" s="1"/>
  <c r="AC251" i="25"/>
  <c r="J247" i="28" s="1"/>
  <c r="AD251" i="25"/>
  <c r="K247" i="28" s="1"/>
  <c r="AE251" i="25"/>
  <c r="L247" i="28" s="1"/>
  <c r="AG251" i="25"/>
  <c r="N247" i="28" s="1"/>
  <c r="W252" i="25"/>
  <c r="D248" i="28" s="1"/>
  <c r="X252" i="25"/>
  <c r="E248" i="28" s="1"/>
  <c r="Y252" i="25"/>
  <c r="F248" i="28" s="1"/>
  <c r="Z252" i="25"/>
  <c r="G248" i="28" s="1"/>
  <c r="AA252" i="25"/>
  <c r="H248" i="28" s="1"/>
  <c r="AB252" i="25"/>
  <c r="I248" i="28" s="1"/>
  <c r="AC252" i="25"/>
  <c r="J248" i="28" s="1"/>
  <c r="AD252" i="25"/>
  <c r="K248" i="28" s="1"/>
  <c r="AE252" i="25"/>
  <c r="L248" i="28" s="1"/>
  <c r="AG252" i="25"/>
  <c r="N248" i="28" s="1"/>
  <c r="W253" i="25"/>
  <c r="D249" i="28" s="1"/>
  <c r="X253" i="25"/>
  <c r="E249" i="28" s="1"/>
  <c r="Y253" i="25"/>
  <c r="F249" i="28" s="1"/>
  <c r="Z253" i="25"/>
  <c r="G249" i="28" s="1"/>
  <c r="AA253" i="25"/>
  <c r="H249" i="28" s="1"/>
  <c r="AB253" i="25"/>
  <c r="I249" i="28" s="1"/>
  <c r="AC253" i="25"/>
  <c r="J249" i="28" s="1"/>
  <c r="AD253" i="25"/>
  <c r="K249" i="28" s="1"/>
  <c r="AE253" i="25"/>
  <c r="L249" i="28" s="1"/>
  <c r="AG253" i="25"/>
  <c r="N249" i="28" s="1"/>
  <c r="W254" i="25"/>
  <c r="D250" i="28" s="1"/>
  <c r="X254" i="25"/>
  <c r="E250" i="28" s="1"/>
  <c r="Y254" i="25"/>
  <c r="F250" i="28" s="1"/>
  <c r="Z254" i="25"/>
  <c r="G250" i="28" s="1"/>
  <c r="AA254" i="25"/>
  <c r="H250" i="28" s="1"/>
  <c r="AB254" i="25"/>
  <c r="I250" i="28" s="1"/>
  <c r="AC254" i="25"/>
  <c r="J250" i="28" s="1"/>
  <c r="AD254" i="25"/>
  <c r="K250" i="28" s="1"/>
  <c r="AE254" i="25"/>
  <c r="L250" i="28" s="1"/>
  <c r="AG254" i="25"/>
  <c r="N250" i="28" s="1"/>
  <c r="W255" i="25"/>
  <c r="D251" i="28" s="1"/>
  <c r="X255" i="25"/>
  <c r="E251" i="28" s="1"/>
  <c r="Y255" i="25"/>
  <c r="F251" i="28" s="1"/>
  <c r="Z255" i="25"/>
  <c r="G251" i="28" s="1"/>
  <c r="AA255" i="25"/>
  <c r="H251" i="28" s="1"/>
  <c r="AB255" i="25"/>
  <c r="I251" i="28" s="1"/>
  <c r="AC255" i="25"/>
  <c r="J251" i="28" s="1"/>
  <c r="AD255" i="25"/>
  <c r="K251" i="28" s="1"/>
  <c r="AE255" i="25"/>
  <c r="L251" i="28" s="1"/>
  <c r="AG255" i="25"/>
  <c r="N251" i="28" s="1"/>
  <c r="W256" i="25"/>
  <c r="D252" i="28" s="1"/>
  <c r="X256" i="25"/>
  <c r="E252" i="28" s="1"/>
  <c r="Y256" i="25"/>
  <c r="F252" i="28" s="1"/>
  <c r="Z256" i="25"/>
  <c r="G252" i="28" s="1"/>
  <c r="AA256" i="25"/>
  <c r="H252" i="28" s="1"/>
  <c r="AB256" i="25"/>
  <c r="I252" i="28" s="1"/>
  <c r="AC256" i="25"/>
  <c r="J252" i="28" s="1"/>
  <c r="AD256" i="25"/>
  <c r="K252" i="28" s="1"/>
  <c r="AE256" i="25"/>
  <c r="L252" i="28" s="1"/>
  <c r="AG256" i="25"/>
  <c r="N252" i="28" s="1"/>
  <c r="W257" i="25"/>
  <c r="D253" i="28" s="1"/>
  <c r="X257" i="25"/>
  <c r="E253" i="28" s="1"/>
  <c r="Y257" i="25"/>
  <c r="F253" i="28" s="1"/>
  <c r="Z257" i="25"/>
  <c r="G253" i="28" s="1"/>
  <c r="AA257" i="25"/>
  <c r="H253" i="28" s="1"/>
  <c r="AB257" i="25"/>
  <c r="I253" i="28" s="1"/>
  <c r="AC257" i="25"/>
  <c r="J253" i="28" s="1"/>
  <c r="AD257" i="25"/>
  <c r="K253" i="28" s="1"/>
  <c r="AE257" i="25"/>
  <c r="L253" i="28" s="1"/>
  <c r="AG257" i="25"/>
  <c r="N253" i="28" s="1"/>
  <c r="W258" i="25"/>
  <c r="D254" i="28" s="1"/>
  <c r="X258" i="25"/>
  <c r="E254" i="28" s="1"/>
  <c r="Y258" i="25"/>
  <c r="F254" i="28" s="1"/>
  <c r="Z258" i="25"/>
  <c r="G254" i="28" s="1"/>
  <c r="AA258" i="25"/>
  <c r="H254" i="28" s="1"/>
  <c r="AB258" i="25"/>
  <c r="I254" i="28" s="1"/>
  <c r="AC258" i="25"/>
  <c r="J254" i="28" s="1"/>
  <c r="AD258" i="25"/>
  <c r="K254" i="28" s="1"/>
  <c r="AE258" i="25"/>
  <c r="L254" i="28" s="1"/>
  <c r="AG258" i="25"/>
  <c r="N254" i="28" s="1"/>
  <c r="W259" i="25"/>
  <c r="D255" i="28" s="1"/>
  <c r="X259" i="25"/>
  <c r="E255" i="28" s="1"/>
  <c r="Y259" i="25"/>
  <c r="F255" i="28" s="1"/>
  <c r="Z259" i="25"/>
  <c r="G255" i="28" s="1"/>
  <c r="AA259" i="25"/>
  <c r="H255" i="28" s="1"/>
  <c r="AB259" i="25"/>
  <c r="I255" i="28" s="1"/>
  <c r="AC259" i="25"/>
  <c r="J255" i="28" s="1"/>
  <c r="AD259" i="25"/>
  <c r="K255" i="28" s="1"/>
  <c r="AE259" i="25"/>
  <c r="L255" i="28" s="1"/>
  <c r="AG259" i="25"/>
  <c r="N255" i="28" s="1"/>
  <c r="W260" i="25"/>
  <c r="D256" i="28" s="1"/>
  <c r="X260" i="25"/>
  <c r="E256" i="28" s="1"/>
  <c r="Y260" i="25"/>
  <c r="F256" i="28" s="1"/>
  <c r="Z260" i="25"/>
  <c r="G256" i="28" s="1"/>
  <c r="AA260" i="25"/>
  <c r="H256" i="28" s="1"/>
  <c r="AB260" i="25"/>
  <c r="I256" i="28" s="1"/>
  <c r="AC260" i="25"/>
  <c r="J256" i="28" s="1"/>
  <c r="AD260" i="25"/>
  <c r="K256" i="28" s="1"/>
  <c r="AE260" i="25"/>
  <c r="L256" i="28" s="1"/>
  <c r="AG260" i="25"/>
  <c r="N256" i="28" s="1"/>
  <c r="W261" i="25"/>
  <c r="D257" i="28" s="1"/>
  <c r="X261" i="25"/>
  <c r="E257" i="28" s="1"/>
  <c r="Y261" i="25"/>
  <c r="F257" i="28" s="1"/>
  <c r="Z261" i="25"/>
  <c r="G257" i="28" s="1"/>
  <c r="AA261" i="25"/>
  <c r="H257" i="28" s="1"/>
  <c r="AB261" i="25"/>
  <c r="I257" i="28" s="1"/>
  <c r="AC261" i="25"/>
  <c r="J257" i="28" s="1"/>
  <c r="AD261" i="25"/>
  <c r="K257" i="28" s="1"/>
  <c r="AE261" i="25"/>
  <c r="L257" i="28" s="1"/>
  <c r="AG261" i="25"/>
  <c r="N257" i="28" s="1"/>
  <c r="W262" i="25"/>
  <c r="D258" i="28" s="1"/>
  <c r="X262" i="25"/>
  <c r="E258" i="28" s="1"/>
  <c r="Y262" i="25"/>
  <c r="F258" i="28" s="1"/>
  <c r="Z262" i="25"/>
  <c r="G258" i="28" s="1"/>
  <c r="AA262" i="25"/>
  <c r="H258" i="28" s="1"/>
  <c r="AB262" i="25"/>
  <c r="I258" i="28" s="1"/>
  <c r="AC262" i="25"/>
  <c r="J258" i="28" s="1"/>
  <c r="AD262" i="25"/>
  <c r="K258" i="28" s="1"/>
  <c r="AE262" i="25"/>
  <c r="L258" i="28" s="1"/>
  <c r="AG262" i="25"/>
  <c r="N258" i="28" s="1"/>
  <c r="W263" i="25"/>
  <c r="D259" i="28" s="1"/>
  <c r="X263" i="25"/>
  <c r="E259" i="28" s="1"/>
  <c r="Y263" i="25"/>
  <c r="F259" i="28" s="1"/>
  <c r="Z263" i="25"/>
  <c r="G259" i="28" s="1"/>
  <c r="AA263" i="25"/>
  <c r="H259" i="28" s="1"/>
  <c r="AB263" i="25"/>
  <c r="I259" i="28" s="1"/>
  <c r="AC263" i="25"/>
  <c r="J259" i="28" s="1"/>
  <c r="AD263" i="25"/>
  <c r="K259" i="28" s="1"/>
  <c r="AE263" i="25"/>
  <c r="L259" i="28" s="1"/>
  <c r="AG263" i="25"/>
  <c r="N259" i="28" s="1"/>
  <c r="W264" i="25"/>
  <c r="D260" i="28" s="1"/>
  <c r="X264" i="25"/>
  <c r="E260" i="28" s="1"/>
  <c r="Y264" i="25"/>
  <c r="F260" i="28" s="1"/>
  <c r="Z264" i="25"/>
  <c r="G260" i="28" s="1"/>
  <c r="AA264" i="25"/>
  <c r="H260" i="28" s="1"/>
  <c r="AB264" i="25"/>
  <c r="I260" i="28" s="1"/>
  <c r="AC264" i="25"/>
  <c r="J260" i="28" s="1"/>
  <c r="AD264" i="25"/>
  <c r="K260" i="28" s="1"/>
  <c r="AE264" i="25"/>
  <c r="L260" i="28" s="1"/>
  <c r="AG264" i="25"/>
  <c r="N260" i="28" s="1"/>
  <c r="W265" i="25"/>
  <c r="D261" i="28" s="1"/>
  <c r="X265" i="25"/>
  <c r="E261" i="28" s="1"/>
  <c r="Y265" i="25"/>
  <c r="F261" i="28" s="1"/>
  <c r="Z265" i="25"/>
  <c r="G261" i="28" s="1"/>
  <c r="AA265" i="25"/>
  <c r="H261" i="28" s="1"/>
  <c r="AB265" i="25"/>
  <c r="I261" i="28" s="1"/>
  <c r="AC265" i="25"/>
  <c r="J261" i="28" s="1"/>
  <c r="AD265" i="25"/>
  <c r="K261" i="28" s="1"/>
  <c r="AE265" i="25"/>
  <c r="L261" i="28" s="1"/>
  <c r="AG265" i="25"/>
  <c r="N261" i="28" s="1"/>
  <c r="W266" i="25"/>
  <c r="D262" i="28" s="1"/>
  <c r="X266" i="25"/>
  <c r="E262" i="28" s="1"/>
  <c r="Y266" i="25"/>
  <c r="F262" i="28" s="1"/>
  <c r="Z266" i="25"/>
  <c r="G262" i="28" s="1"/>
  <c r="AA266" i="25"/>
  <c r="H262" i="28" s="1"/>
  <c r="AB266" i="25"/>
  <c r="I262" i="28" s="1"/>
  <c r="AC266" i="25"/>
  <c r="J262" i="28" s="1"/>
  <c r="AD266" i="25"/>
  <c r="K262" i="28" s="1"/>
  <c r="AE266" i="25"/>
  <c r="L262" i="28" s="1"/>
  <c r="AG266" i="25"/>
  <c r="N262" i="28" s="1"/>
  <c r="W267" i="25"/>
  <c r="D263" i="28" s="1"/>
  <c r="X267" i="25"/>
  <c r="E263" i="28" s="1"/>
  <c r="Y267" i="25"/>
  <c r="F263" i="28" s="1"/>
  <c r="Z267" i="25"/>
  <c r="G263" i="28" s="1"/>
  <c r="AA267" i="25"/>
  <c r="H263" i="28" s="1"/>
  <c r="AB267" i="25"/>
  <c r="I263" i="28" s="1"/>
  <c r="AC267" i="25"/>
  <c r="J263" i="28" s="1"/>
  <c r="AD267" i="25"/>
  <c r="K263" i="28" s="1"/>
  <c r="AE267" i="25"/>
  <c r="L263" i="28" s="1"/>
  <c r="AG267" i="25"/>
  <c r="N263" i="28" s="1"/>
  <c r="W268" i="25"/>
  <c r="D264" i="28" s="1"/>
  <c r="X268" i="25"/>
  <c r="E264" i="28" s="1"/>
  <c r="Y268" i="25"/>
  <c r="F264" i="28" s="1"/>
  <c r="Z268" i="25"/>
  <c r="G264" i="28" s="1"/>
  <c r="AA268" i="25"/>
  <c r="H264" i="28" s="1"/>
  <c r="AB268" i="25"/>
  <c r="I264" i="28" s="1"/>
  <c r="AC268" i="25"/>
  <c r="J264" i="28" s="1"/>
  <c r="AD268" i="25"/>
  <c r="K264" i="28" s="1"/>
  <c r="AE268" i="25"/>
  <c r="L264" i="28" s="1"/>
  <c r="AG268" i="25"/>
  <c r="N264" i="28" s="1"/>
  <c r="W269" i="25"/>
  <c r="D265" i="28" s="1"/>
  <c r="X269" i="25"/>
  <c r="E265" i="28" s="1"/>
  <c r="Y269" i="25"/>
  <c r="F265" i="28" s="1"/>
  <c r="Z269" i="25"/>
  <c r="G265" i="28" s="1"/>
  <c r="AA269" i="25"/>
  <c r="H265" i="28" s="1"/>
  <c r="AB269" i="25"/>
  <c r="I265" i="28" s="1"/>
  <c r="AC269" i="25"/>
  <c r="J265" i="28" s="1"/>
  <c r="AD269" i="25"/>
  <c r="K265" i="28" s="1"/>
  <c r="AE269" i="25"/>
  <c r="L265" i="28" s="1"/>
  <c r="AG269" i="25"/>
  <c r="N265" i="28" s="1"/>
  <c r="W270" i="25"/>
  <c r="D266" i="28" s="1"/>
  <c r="X270" i="25"/>
  <c r="E266" i="28" s="1"/>
  <c r="Y270" i="25"/>
  <c r="F266" i="28" s="1"/>
  <c r="Z270" i="25"/>
  <c r="G266" i="28" s="1"/>
  <c r="AA270" i="25"/>
  <c r="H266" i="28" s="1"/>
  <c r="AB270" i="25"/>
  <c r="I266" i="28" s="1"/>
  <c r="AC270" i="25"/>
  <c r="J266" i="28" s="1"/>
  <c r="AD270" i="25"/>
  <c r="K266" i="28" s="1"/>
  <c r="AE270" i="25"/>
  <c r="L266" i="28" s="1"/>
  <c r="AG270" i="25"/>
  <c r="N266" i="28" s="1"/>
  <c r="W271" i="25"/>
  <c r="D267" i="28" s="1"/>
  <c r="X271" i="25"/>
  <c r="E267" i="28" s="1"/>
  <c r="Y271" i="25"/>
  <c r="F267" i="28" s="1"/>
  <c r="Z271" i="25"/>
  <c r="G267" i="28" s="1"/>
  <c r="AA271" i="25"/>
  <c r="H267" i="28" s="1"/>
  <c r="AB271" i="25"/>
  <c r="I267" i="28" s="1"/>
  <c r="AC271" i="25"/>
  <c r="J267" i="28" s="1"/>
  <c r="AD271" i="25"/>
  <c r="K267" i="28" s="1"/>
  <c r="AE271" i="25"/>
  <c r="L267" i="28" s="1"/>
  <c r="AG271" i="25"/>
  <c r="N267" i="28" s="1"/>
  <c r="W272" i="25"/>
  <c r="D268" i="28" s="1"/>
  <c r="X272" i="25"/>
  <c r="E268" i="28" s="1"/>
  <c r="Y272" i="25"/>
  <c r="F268" i="28" s="1"/>
  <c r="Z272" i="25"/>
  <c r="G268" i="28" s="1"/>
  <c r="AA272" i="25"/>
  <c r="H268" i="28" s="1"/>
  <c r="AB272" i="25"/>
  <c r="I268" i="28" s="1"/>
  <c r="AC272" i="25"/>
  <c r="J268" i="28" s="1"/>
  <c r="AD272" i="25"/>
  <c r="K268" i="28" s="1"/>
  <c r="AE272" i="25"/>
  <c r="L268" i="28" s="1"/>
  <c r="AG272" i="25"/>
  <c r="N268" i="28" s="1"/>
  <c r="W273" i="25"/>
  <c r="D269" i="28" s="1"/>
  <c r="X273" i="25"/>
  <c r="E269" i="28" s="1"/>
  <c r="Y273" i="25"/>
  <c r="F269" i="28" s="1"/>
  <c r="Z273" i="25"/>
  <c r="G269" i="28" s="1"/>
  <c r="AA273" i="25"/>
  <c r="H269" i="28" s="1"/>
  <c r="AB273" i="25"/>
  <c r="I269" i="28" s="1"/>
  <c r="AC273" i="25"/>
  <c r="J269" i="28" s="1"/>
  <c r="AD273" i="25"/>
  <c r="K269" i="28" s="1"/>
  <c r="AE273" i="25"/>
  <c r="L269" i="28" s="1"/>
  <c r="AG273" i="25"/>
  <c r="N269" i="28" s="1"/>
  <c r="W274" i="25"/>
  <c r="D270" i="28" s="1"/>
  <c r="X274" i="25"/>
  <c r="E270" i="28" s="1"/>
  <c r="Y274" i="25"/>
  <c r="F270" i="28" s="1"/>
  <c r="Z274" i="25"/>
  <c r="G270" i="28" s="1"/>
  <c r="AA274" i="25"/>
  <c r="H270" i="28" s="1"/>
  <c r="AB274" i="25"/>
  <c r="I270" i="28" s="1"/>
  <c r="AC274" i="25"/>
  <c r="J270" i="28" s="1"/>
  <c r="AD274" i="25"/>
  <c r="K270" i="28" s="1"/>
  <c r="AE274" i="25"/>
  <c r="L270" i="28" s="1"/>
  <c r="AG274" i="25"/>
  <c r="N270" i="28" s="1"/>
  <c r="W275" i="25"/>
  <c r="D271" i="28" s="1"/>
  <c r="X275" i="25"/>
  <c r="E271" i="28" s="1"/>
  <c r="Y275" i="25"/>
  <c r="F271" i="28" s="1"/>
  <c r="Z275" i="25"/>
  <c r="G271" i="28" s="1"/>
  <c r="AA275" i="25"/>
  <c r="H271" i="28" s="1"/>
  <c r="AB275" i="25"/>
  <c r="I271" i="28" s="1"/>
  <c r="AC275" i="25"/>
  <c r="J271" i="28" s="1"/>
  <c r="AD275" i="25"/>
  <c r="K271" i="28" s="1"/>
  <c r="AE275" i="25"/>
  <c r="L271" i="28" s="1"/>
  <c r="AG275" i="25"/>
  <c r="N271" i="28" s="1"/>
  <c r="W276" i="25"/>
  <c r="D272" i="28" s="1"/>
  <c r="X276" i="25"/>
  <c r="E272" i="28" s="1"/>
  <c r="Y276" i="25"/>
  <c r="F272" i="28" s="1"/>
  <c r="Z276" i="25"/>
  <c r="G272" i="28" s="1"/>
  <c r="AA276" i="25"/>
  <c r="H272" i="28" s="1"/>
  <c r="AB276" i="25"/>
  <c r="I272" i="28" s="1"/>
  <c r="AC276" i="25"/>
  <c r="J272" i="28" s="1"/>
  <c r="AD276" i="25"/>
  <c r="K272" i="28" s="1"/>
  <c r="AE276" i="25"/>
  <c r="L272" i="28" s="1"/>
  <c r="AG276" i="25"/>
  <c r="N272" i="28" s="1"/>
  <c r="W277" i="25"/>
  <c r="D273" i="28" s="1"/>
  <c r="X277" i="25"/>
  <c r="E273" i="28" s="1"/>
  <c r="Y277" i="25"/>
  <c r="F273" i="28" s="1"/>
  <c r="Z277" i="25"/>
  <c r="G273" i="28" s="1"/>
  <c r="AA277" i="25"/>
  <c r="H273" i="28" s="1"/>
  <c r="AB277" i="25"/>
  <c r="I273" i="28" s="1"/>
  <c r="AC277" i="25"/>
  <c r="J273" i="28" s="1"/>
  <c r="AD277" i="25"/>
  <c r="K273" i="28" s="1"/>
  <c r="AE277" i="25"/>
  <c r="L273" i="28" s="1"/>
  <c r="AG277" i="25"/>
  <c r="N273" i="28" s="1"/>
  <c r="W278" i="25"/>
  <c r="D274" i="28" s="1"/>
  <c r="X278" i="25"/>
  <c r="E274" i="28" s="1"/>
  <c r="Y278" i="25"/>
  <c r="F274" i="28" s="1"/>
  <c r="Z278" i="25"/>
  <c r="G274" i="28" s="1"/>
  <c r="AA278" i="25"/>
  <c r="H274" i="28" s="1"/>
  <c r="AB278" i="25"/>
  <c r="I274" i="28" s="1"/>
  <c r="AC278" i="25"/>
  <c r="J274" i="28" s="1"/>
  <c r="AD278" i="25"/>
  <c r="K274" i="28" s="1"/>
  <c r="AE278" i="25"/>
  <c r="L274" i="28" s="1"/>
  <c r="AG278" i="25"/>
  <c r="N274" i="28" s="1"/>
  <c r="W279" i="25"/>
  <c r="D275" i="28" s="1"/>
  <c r="X279" i="25"/>
  <c r="E275" i="28" s="1"/>
  <c r="Y279" i="25"/>
  <c r="F275" i="28" s="1"/>
  <c r="Z279" i="25"/>
  <c r="G275" i="28" s="1"/>
  <c r="AA279" i="25"/>
  <c r="H275" i="28" s="1"/>
  <c r="AB279" i="25"/>
  <c r="I275" i="28" s="1"/>
  <c r="AC279" i="25"/>
  <c r="J275" i="28" s="1"/>
  <c r="AD279" i="25"/>
  <c r="K275" i="28" s="1"/>
  <c r="AE279" i="25"/>
  <c r="L275" i="28" s="1"/>
  <c r="AG279" i="25"/>
  <c r="N275" i="28" s="1"/>
  <c r="W280" i="25"/>
  <c r="D276" i="28" s="1"/>
  <c r="X280" i="25"/>
  <c r="E276" i="28" s="1"/>
  <c r="Y280" i="25"/>
  <c r="F276" i="28" s="1"/>
  <c r="Z280" i="25"/>
  <c r="G276" i="28" s="1"/>
  <c r="AA280" i="25"/>
  <c r="H276" i="28" s="1"/>
  <c r="AB280" i="25"/>
  <c r="I276" i="28" s="1"/>
  <c r="AC280" i="25"/>
  <c r="J276" i="28" s="1"/>
  <c r="AD280" i="25"/>
  <c r="K276" i="28" s="1"/>
  <c r="AE280" i="25"/>
  <c r="L276" i="28" s="1"/>
  <c r="AG280" i="25"/>
  <c r="N276" i="28" s="1"/>
  <c r="W281" i="25"/>
  <c r="D277" i="28" s="1"/>
  <c r="X281" i="25"/>
  <c r="E277" i="28" s="1"/>
  <c r="Y281" i="25"/>
  <c r="F277" i="28" s="1"/>
  <c r="Z281" i="25"/>
  <c r="G277" i="28" s="1"/>
  <c r="AA281" i="25"/>
  <c r="H277" i="28" s="1"/>
  <c r="AB281" i="25"/>
  <c r="I277" i="28" s="1"/>
  <c r="AC281" i="25"/>
  <c r="J277" i="28" s="1"/>
  <c r="AD281" i="25"/>
  <c r="K277" i="28" s="1"/>
  <c r="AE281" i="25"/>
  <c r="L277" i="28" s="1"/>
  <c r="AG281" i="25"/>
  <c r="N277" i="28" s="1"/>
  <c r="W282" i="25"/>
  <c r="D278" i="28" s="1"/>
  <c r="X282" i="25"/>
  <c r="E278" i="28" s="1"/>
  <c r="Y282" i="25"/>
  <c r="F278" i="28" s="1"/>
  <c r="Z282" i="25"/>
  <c r="G278" i="28" s="1"/>
  <c r="AA282" i="25"/>
  <c r="H278" i="28" s="1"/>
  <c r="AB282" i="25"/>
  <c r="I278" i="28" s="1"/>
  <c r="AC282" i="25"/>
  <c r="J278" i="28" s="1"/>
  <c r="AD282" i="25"/>
  <c r="K278" i="28" s="1"/>
  <c r="AE282" i="25"/>
  <c r="L278" i="28" s="1"/>
  <c r="AG282" i="25"/>
  <c r="N278" i="28" s="1"/>
  <c r="W283" i="25"/>
  <c r="D279" i="28" s="1"/>
  <c r="X283" i="25"/>
  <c r="E279" i="28" s="1"/>
  <c r="Y283" i="25"/>
  <c r="F279" i="28" s="1"/>
  <c r="Z283" i="25"/>
  <c r="G279" i="28" s="1"/>
  <c r="AA283" i="25"/>
  <c r="H279" i="28" s="1"/>
  <c r="AB283" i="25"/>
  <c r="I279" i="28" s="1"/>
  <c r="AC283" i="25"/>
  <c r="J279" i="28" s="1"/>
  <c r="AD283" i="25"/>
  <c r="K279" i="28" s="1"/>
  <c r="AE283" i="25"/>
  <c r="L279" i="28" s="1"/>
  <c r="AG283" i="25"/>
  <c r="N279" i="28" s="1"/>
  <c r="W284" i="25"/>
  <c r="D280" i="28" s="1"/>
  <c r="X284" i="25"/>
  <c r="E280" i="28" s="1"/>
  <c r="Y284" i="25"/>
  <c r="F280" i="28" s="1"/>
  <c r="Z284" i="25"/>
  <c r="G280" i="28" s="1"/>
  <c r="AA284" i="25"/>
  <c r="H280" i="28" s="1"/>
  <c r="AB284" i="25"/>
  <c r="I280" i="28" s="1"/>
  <c r="AC284" i="25"/>
  <c r="J280" i="28" s="1"/>
  <c r="AD284" i="25"/>
  <c r="K280" i="28" s="1"/>
  <c r="AE284" i="25"/>
  <c r="L280" i="28" s="1"/>
  <c r="AG284" i="25"/>
  <c r="N280" i="28" s="1"/>
  <c r="W285" i="25"/>
  <c r="D281" i="28" s="1"/>
  <c r="X285" i="25"/>
  <c r="E281" i="28" s="1"/>
  <c r="Y285" i="25"/>
  <c r="F281" i="28" s="1"/>
  <c r="Z285" i="25"/>
  <c r="G281" i="28" s="1"/>
  <c r="AA285" i="25"/>
  <c r="H281" i="28" s="1"/>
  <c r="AB285" i="25"/>
  <c r="I281" i="28" s="1"/>
  <c r="AC285" i="25"/>
  <c r="J281" i="28" s="1"/>
  <c r="AD285" i="25"/>
  <c r="K281" i="28" s="1"/>
  <c r="AE285" i="25"/>
  <c r="L281" i="28" s="1"/>
  <c r="AG285" i="25"/>
  <c r="N281" i="28" s="1"/>
  <c r="W286" i="25"/>
  <c r="D282" i="28" s="1"/>
  <c r="X286" i="25"/>
  <c r="E282" i="28" s="1"/>
  <c r="Y286" i="25"/>
  <c r="F282" i="28" s="1"/>
  <c r="Z286" i="25"/>
  <c r="G282" i="28" s="1"/>
  <c r="AA286" i="25"/>
  <c r="H282" i="28" s="1"/>
  <c r="AB286" i="25"/>
  <c r="I282" i="28" s="1"/>
  <c r="AC286" i="25"/>
  <c r="J282" i="28" s="1"/>
  <c r="AD286" i="25"/>
  <c r="K282" i="28" s="1"/>
  <c r="AE286" i="25"/>
  <c r="L282" i="28" s="1"/>
  <c r="AG286" i="25"/>
  <c r="N282" i="28" s="1"/>
  <c r="W287" i="25"/>
  <c r="D283" i="28" s="1"/>
  <c r="X287" i="25"/>
  <c r="E283" i="28" s="1"/>
  <c r="Y287" i="25"/>
  <c r="F283" i="28" s="1"/>
  <c r="Z287" i="25"/>
  <c r="G283" i="28" s="1"/>
  <c r="AA287" i="25"/>
  <c r="H283" i="28" s="1"/>
  <c r="AB287" i="25"/>
  <c r="I283" i="28" s="1"/>
  <c r="AC287" i="25"/>
  <c r="J283" i="28" s="1"/>
  <c r="AD287" i="25"/>
  <c r="K283" i="28" s="1"/>
  <c r="AE287" i="25"/>
  <c r="L283" i="28" s="1"/>
  <c r="AG287" i="25"/>
  <c r="N283" i="28" s="1"/>
  <c r="W288" i="25"/>
  <c r="D284" i="28" s="1"/>
  <c r="X288" i="25"/>
  <c r="E284" i="28" s="1"/>
  <c r="Y288" i="25"/>
  <c r="F284" i="28" s="1"/>
  <c r="Z288" i="25"/>
  <c r="G284" i="28" s="1"/>
  <c r="AA288" i="25"/>
  <c r="H284" i="28" s="1"/>
  <c r="AB288" i="25"/>
  <c r="I284" i="28" s="1"/>
  <c r="AC288" i="25"/>
  <c r="J284" i="28" s="1"/>
  <c r="AD288" i="25"/>
  <c r="K284" i="28" s="1"/>
  <c r="AE288" i="25"/>
  <c r="L284" i="28" s="1"/>
  <c r="AG288" i="25"/>
  <c r="N284" i="28" s="1"/>
  <c r="W289" i="25"/>
  <c r="D285" i="28" s="1"/>
  <c r="X289" i="25"/>
  <c r="E285" i="28" s="1"/>
  <c r="Y289" i="25"/>
  <c r="F285" i="28" s="1"/>
  <c r="Z289" i="25"/>
  <c r="G285" i="28" s="1"/>
  <c r="AA289" i="25"/>
  <c r="H285" i="28" s="1"/>
  <c r="AB289" i="25"/>
  <c r="I285" i="28" s="1"/>
  <c r="AC289" i="25"/>
  <c r="J285" i="28" s="1"/>
  <c r="AD289" i="25"/>
  <c r="K285" i="28" s="1"/>
  <c r="AE289" i="25"/>
  <c r="L285" i="28" s="1"/>
  <c r="AG289" i="25"/>
  <c r="N285" i="28" s="1"/>
  <c r="W290" i="25"/>
  <c r="D286" i="28" s="1"/>
  <c r="X290" i="25"/>
  <c r="E286" i="28" s="1"/>
  <c r="Y290" i="25"/>
  <c r="F286" i="28" s="1"/>
  <c r="Z290" i="25"/>
  <c r="G286" i="28" s="1"/>
  <c r="AA290" i="25"/>
  <c r="H286" i="28" s="1"/>
  <c r="AB290" i="25"/>
  <c r="I286" i="28" s="1"/>
  <c r="AC290" i="25"/>
  <c r="J286" i="28" s="1"/>
  <c r="AD290" i="25"/>
  <c r="K286" i="28" s="1"/>
  <c r="AE290" i="25"/>
  <c r="L286" i="28" s="1"/>
  <c r="AG290" i="25"/>
  <c r="N286" i="28" s="1"/>
  <c r="W291" i="25"/>
  <c r="D287" i="28" s="1"/>
  <c r="X291" i="25"/>
  <c r="E287" i="28" s="1"/>
  <c r="Y291" i="25"/>
  <c r="F287" i="28" s="1"/>
  <c r="Z291" i="25"/>
  <c r="G287" i="28" s="1"/>
  <c r="AA291" i="25"/>
  <c r="H287" i="28" s="1"/>
  <c r="AB291" i="25"/>
  <c r="I287" i="28" s="1"/>
  <c r="AC291" i="25"/>
  <c r="J287" i="28" s="1"/>
  <c r="AD291" i="25"/>
  <c r="K287" i="28" s="1"/>
  <c r="AE291" i="25"/>
  <c r="L287" i="28" s="1"/>
  <c r="AG291" i="25"/>
  <c r="N287" i="28" s="1"/>
  <c r="W292" i="25"/>
  <c r="D288" i="28" s="1"/>
  <c r="X292" i="25"/>
  <c r="E288" i="28" s="1"/>
  <c r="Y292" i="25"/>
  <c r="F288" i="28" s="1"/>
  <c r="Z292" i="25"/>
  <c r="G288" i="28" s="1"/>
  <c r="AA292" i="25"/>
  <c r="H288" i="28" s="1"/>
  <c r="AB292" i="25"/>
  <c r="I288" i="28" s="1"/>
  <c r="AC292" i="25"/>
  <c r="J288" i="28" s="1"/>
  <c r="AD292" i="25"/>
  <c r="K288" i="28" s="1"/>
  <c r="AE292" i="25"/>
  <c r="L288" i="28" s="1"/>
  <c r="AG292" i="25"/>
  <c r="N288" i="28" s="1"/>
  <c r="W293" i="25"/>
  <c r="D289" i="28" s="1"/>
  <c r="X293" i="25"/>
  <c r="E289" i="28" s="1"/>
  <c r="Y293" i="25"/>
  <c r="F289" i="28" s="1"/>
  <c r="Z293" i="25"/>
  <c r="G289" i="28" s="1"/>
  <c r="AA293" i="25"/>
  <c r="H289" i="28" s="1"/>
  <c r="AB293" i="25"/>
  <c r="I289" i="28" s="1"/>
  <c r="AC293" i="25"/>
  <c r="J289" i="28" s="1"/>
  <c r="AD293" i="25"/>
  <c r="K289" i="28" s="1"/>
  <c r="AE293" i="25"/>
  <c r="L289" i="28" s="1"/>
  <c r="AG293" i="25"/>
  <c r="N289" i="28" s="1"/>
  <c r="W294" i="25"/>
  <c r="D290" i="28" s="1"/>
  <c r="X294" i="25"/>
  <c r="E290" i="28" s="1"/>
  <c r="Y294" i="25"/>
  <c r="F290" i="28" s="1"/>
  <c r="Z294" i="25"/>
  <c r="G290" i="28" s="1"/>
  <c r="AA294" i="25"/>
  <c r="H290" i="28" s="1"/>
  <c r="AB294" i="25"/>
  <c r="I290" i="28" s="1"/>
  <c r="AC294" i="25"/>
  <c r="J290" i="28" s="1"/>
  <c r="AD294" i="25"/>
  <c r="K290" i="28" s="1"/>
  <c r="AE294" i="25"/>
  <c r="L290" i="28" s="1"/>
  <c r="AG294" i="25"/>
  <c r="N290" i="28" s="1"/>
  <c r="W295" i="25"/>
  <c r="D291" i="28" s="1"/>
  <c r="X295" i="25"/>
  <c r="E291" i="28" s="1"/>
  <c r="Y295" i="25"/>
  <c r="F291" i="28" s="1"/>
  <c r="Z295" i="25"/>
  <c r="G291" i="28" s="1"/>
  <c r="AA295" i="25"/>
  <c r="H291" i="28" s="1"/>
  <c r="AB295" i="25"/>
  <c r="I291" i="28" s="1"/>
  <c r="AC295" i="25"/>
  <c r="J291" i="28" s="1"/>
  <c r="AD295" i="25"/>
  <c r="K291" i="28" s="1"/>
  <c r="AE295" i="25"/>
  <c r="L291" i="28" s="1"/>
  <c r="AG295" i="25"/>
  <c r="N291" i="28" s="1"/>
  <c r="W296" i="25"/>
  <c r="D292" i="28" s="1"/>
  <c r="X296" i="25"/>
  <c r="E292" i="28" s="1"/>
  <c r="Y296" i="25"/>
  <c r="F292" i="28" s="1"/>
  <c r="Z296" i="25"/>
  <c r="G292" i="28" s="1"/>
  <c r="AA296" i="25"/>
  <c r="H292" i="28" s="1"/>
  <c r="AB296" i="25"/>
  <c r="I292" i="28" s="1"/>
  <c r="AC296" i="25"/>
  <c r="J292" i="28" s="1"/>
  <c r="AD296" i="25"/>
  <c r="K292" i="28" s="1"/>
  <c r="AE296" i="25"/>
  <c r="L292" i="28" s="1"/>
  <c r="AG296" i="25"/>
  <c r="N292" i="28" s="1"/>
  <c r="W297" i="25"/>
  <c r="D293" i="28" s="1"/>
  <c r="X297" i="25"/>
  <c r="E293" i="28" s="1"/>
  <c r="Y297" i="25"/>
  <c r="F293" i="28" s="1"/>
  <c r="Z297" i="25"/>
  <c r="G293" i="28" s="1"/>
  <c r="AA297" i="25"/>
  <c r="H293" i="28" s="1"/>
  <c r="AB297" i="25"/>
  <c r="I293" i="28" s="1"/>
  <c r="AC297" i="25"/>
  <c r="J293" i="28" s="1"/>
  <c r="AD297" i="25"/>
  <c r="K293" i="28" s="1"/>
  <c r="AE297" i="25"/>
  <c r="L293" i="28" s="1"/>
  <c r="AG297" i="25"/>
  <c r="N293" i="28" s="1"/>
  <c r="W298" i="25"/>
  <c r="D294" i="28" s="1"/>
  <c r="X298" i="25"/>
  <c r="E294" i="28" s="1"/>
  <c r="Y298" i="25"/>
  <c r="F294" i="28" s="1"/>
  <c r="Z298" i="25"/>
  <c r="G294" i="28" s="1"/>
  <c r="AA298" i="25"/>
  <c r="H294" i="28" s="1"/>
  <c r="AB298" i="25"/>
  <c r="I294" i="28" s="1"/>
  <c r="AC298" i="25"/>
  <c r="J294" i="28" s="1"/>
  <c r="AD298" i="25"/>
  <c r="K294" i="28" s="1"/>
  <c r="AE298" i="25"/>
  <c r="L294" i="28" s="1"/>
  <c r="AG298" i="25"/>
  <c r="N294" i="28" s="1"/>
  <c r="W299" i="25"/>
  <c r="D295" i="28" s="1"/>
  <c r="X299" i="25"/>
  <c r="E295" i="28" s="1"/>
  <c r="Y299" i="25"/>
  <c r="F295" i="28" s="1"/>
  <c r="Z299" i="25"/>
  <c r="G295" i="28" s="1"/>
  <c r="AA299" i="25"/>
  <c r="H295" i="28" s="1"/>
  <c r="AB299" i="25"/>
  <c r="I295" i="28" s="1"/>
  <c r="AC299" i="25"/>
  <c r="J295" i="28" s="1"/>
  <c r="AD299" i="25"/>
  <c r="K295" i="28" s="1"/>
  <c r="AE299" i="25"/>
  <c r="L295" i="28" s="1"/>
  <c r="AG299" i="25"/>
  <c r="N295" i="28" s="1"/>
  <c r="W300" i="25"/>
  <c r="D296" i="28" s="1"/>
  <c r="X300" i="25"/>
  <c r="E296" i="28" s="1"/>
  <c r="Y300" i="25"/>
  <c r="F296" i="28" s="1"/>
  <c r="Z300" i="25"/>
  <c r="G296" i="28" s="1"/>
  <c r="AA300" i="25"/>
  <c r="H296" i="28" s="1"/>
  <c r="AB300" i="25"/>
  <c r="I296" i="28" s="1"/>
  <c r="AC300" i="25"/>
  <c r="J296" i="28" s="1"/>
  <c r="AD300" i="25"/>
  <c r="K296" i="28" s="1"/>
  <c r="AE300" i="25"/>
  <c r="L296" i="28" s="1"/>
  <c r="AG300" i="25"/>
  <c r="N296" i="28" s="1"/>
  <c r="W301" i="25"/>
  <c r="D297" i="28" s="1"/>
  <c r="X301" i="25"/>
  <c r="E297" i="28" s="1"/>
  <c r="Y301" i="25"/>
  <c r="F297" i="28" s="1"/>
  <c r="Z301" i="25"/>
  <c r="G297" i="28" s="1"/>
  <c r="AA301" i="25"/>
  <c r="H297" i="28" s="1"/>
  <c r="AB301" i="25"/>
  <c r="I297" i="28" s="1"/>
  <c r="AC301" i="25"/>
  <c r="J297" i="28" s="1"/>
  <c r="AD301" i="25"/>
  <c r="K297" i="28" s="1"/>
  <c r="AE301" i="25"/>
  <c r="L297" i="28" s="1"/>
  <c r="AG301" i="25"/>
  <c r="N297" i="28" s="1"/>
  <c r="W302" i="25"/>
  <c r="D298" i="28" s="1"/>
  <c r="X302" i="25"/>
  <c r="E298" i="28" s="1"/>
  <c r="Y302" i="25"/>
  <c r="F298" i="28" s="1"/>
  <c r="Z302" i="25"/>
  <c r="G298" i="28" s="1"/>
  <c r="AA302" i="25"/>
  <c r="H298" i="28" s="1"/>
  <c r="AB302" i="25"/>
  <c r="I298" i="28" s="1"/>
  <c r="AC302" i="25"/>
  <c r="J298" i="28" s="1"/>
  <c r="AD302" i="25"/>
  <c r="K298" i="28" s="1"/>
  <c r="AE302" i="25"/>
  <c r="L298" i="28" s="1"/>
  <c r="AG302" i="25"/>
  <c r="N298" i="28" s="1"/>
  <c r="W303" i="25"/>
  <c r="D299" i="28" s="1"/>
  <c r="X303" i="25"/>
  <c r="E299" i="28" s="1"/>
  <c r="Y303" i="25"/>
  <c r="F299" i="28" s="1"/>
  <c r="Z303" i="25"/>
  <c r="G299" i="28" s="1"/>
  <c r="AA303" i="25"/>
  <c r="H299" i="28" s="1"/>
  <c r="AB303" i="25"/>
  <c r="I299" i="28" s="1"/>
  <c r="AC303" i="25"/>
  <c r="J299" i="28" s="1"/>
  <c r="AD303" i="25"/>
  <c r="K299" i="28" s="1"/>
  <c r="AE303" i="25"/>
  <c r="L299" i="28" s="1"/>
  <c r="AG303" i="25"/>
  <c r="N299" i="28" s="1"/>
  <c r="W304" i="25"/>
  <c r="D300" i="28" s="1"/>
  <c r="X304" i="25"/>
  <c r="E300" i="28" s="1"/>
  <c r="Y304" i="25"/>
  <c r="F300" i="28" s="1"/>
  <c r="Z304" i="25"/>
  <c r="G300" i="28" s="1"/>
  <c r="AA304" i="25"/>
  <c r="H300" i="28" s="1"/>
  <c r="AB304" i="25"/>
  <c r="I300" i="28" s="1"/>
  <c r="AC304" i="25"/>
  <c r="J300" i="28" s="1"/>
  <c r="AD304" i="25"/>
  <c r="K300" i="28" s="1"/>
  <c r="AE304" i="25"/>
  <c r="L300" i="28" s="1"/>
  <c r="AG304" i="25"/>
  <c r="N300" i="28" s="1"/>
  <c r="W305" i="25"/>
  <c r="D301" i="28" s="1"/>
  <c r="X305" i="25"/>
  <c r="E301" i="28" s="1"/>
  <c r="Y305" i="25"/>
  <c r="F301" i="28" s="1"/>
  <c r="Z305" i="25"/>
  <c r="G301" i="28" s="1"/>
  <c r="AA305" i="25"/>
  <c r="H301" i="28" s="1"/>
  <c r="AB305" i="25"/>
  <c r="I301" i="28" s="1"/>
  <c r="AC305" i="25"/>
  <c r="J301" i="28" s="1"/>
  <c r="AD305" i="25"/>
  <c r="K301" i="28" s="1"/>
  <c r="AE305" i="25"/>
  <c r="L301" i="28" s="1"/>
  <c r="AG305" i="25"/>
  <c r="N301" i="28" s="1"/>
  <c r="W306" i="25"/>
  <c r="D302" i="28" s="1"/>
  <c r="X306" i="25"/>
  <c r="E302" i="28" s="1"/>
  <c r="Y306" i="25"/>
  <c r="F302" i="28" s="1"/>
  <c r="Z306" i="25"/>
  <c r="G302" i="28" s="1"/>
  <c r="AA306" i="25"/>
  <c r="H302" i="28" s="1"/>
  <c r="AB306" i="25"/>
  <c r="I302" i="28" s="1"/>
  <c r="AC306" i="25"/>
  <c r="J302" i="28" s="1"/>
  <c r="AD306" i="25"/>
  <c r="K302" i="28" s="1"/>
  <c r="AE306" i="25"/>
  <c r="L302" i="28" s="1"/>
  <c r="AG306" i="25"/>
  <c r="N302" i="28" s="1"/>
  <c r="W307" i="25"/>
  <c r="D303" i="28" s="1"/>
  <c r="X307" i="25"/>
  <c r="E303" i="28" s="1"/>
  <c r="Y307" i="25"/>
  <c r="F303" i="28" s="1"/>
  <c r="Z307" i="25"/>
  <c r="G303" i="28" s="1"/>
  <c r="AA307" i="25"/>
  <c r="H303" i="28" s="1"/>
  <c r="AB307" i="25"/>
  <c r="I303" i="28" s="1"/>
  <c r="AC307" i="25"/>
  <c r="J303" i="28" s="1"/>
  <c r="AD307" i="25"/>
  <c r="K303" i="28" s="1"/>
  <c r="AE307" i="25"/>
  <c r="L303" i="28" s="1"/>
  <c r="AG307" i="25"/>
  <c r="N303" i="28" s="1"/>
  <c r="W308" i="25"/>
  <c r="D304" i="28" s="1"/>
  <c r="X308" i="25"/>
  <c r="E304" i="28" s="1"/>
  <c r="Y308" i="25"/>
  <c r="F304" i="28" s="1"/>
  <c r="Z308" i="25"/>
  <c r="G304" i="28" s="1"/>
  <c r="AA308" i="25"/>
  <c r="H304" i="28" s="1"/>
  <c r="AB308" i="25"/>
  <c r="I304" i="28" s="1"/>
  <c r="AC308" i="25"/>
  <c r="J304" i="28" s="1"/>
  <c r="AD308" i="25"/>
  <c r="K304" i="28" s="1"/>
  <c r="AE308" i="25"/>
  <c r="L304" i="28" s="1"/>
  <c r="AG308" i="25"/>
  <c r="N304" i="28" s="1"/>
  <c r="W309" i="25"/>
  <c r="D305" i="28" s="1"/>
  <c r="X309" i="25"/>
  <c r="E305" i="28" s="1"/>
  <c r="Y309" i="25"/>
  <c r="F305" i="28" s="1"/>
  <c r="Z309" i="25"/>
  <c r="G305" i="28" s="1"/>
  <c r="AA309" i="25"/>
  <c r="H305" i="28" s="1"/>
  <c r="AB309" i="25"/>
  <c r="I305" i="28" s="1"/>
  <c r="AC309" i="25"/>
  <c r="J305" i="28" s="1"/>
  <c r="AD309" i="25"/>
  <c r="K305" i="28" s="1"/>
  <c r="AE309" i="25"/>
  <c r="L305" i="28" s="1"/>
  <c r="AG309" i="25"/>
  <c r="N305" i="28" s="1"/>
  <c r="W310" i="25"/>
  <c r="D306" i="28" s="1"/>
  <c r="X310" i="25"/>
  <c r="E306" i="28" s="1"/>
  <c r="Y310" i="25"/>
  <c r="F306" i="28" s="1"/>
  <c r="Z310" i="25"/>
  <c r="G306" i="28" s="1"/>
  <c r="AA310" i="25"/>
  <c r="H306" i="28" s="1"/>
  <c r="AB310" i="25"/>
  <c r="I306" i="28" s="1"/>
  <c r="AC310" i="25"/>
  <c r="J306" i="28" s="1"/>
  <c r="AD310" i="25"/>
  <c r="K306" i="28" s="1"/>
  <c r="AE310" i="25"/>
  <c r="L306" i="28" s="1"/>
  <c r="AG310" i="25"/>
  <c r="N306" i="28" s="1"/>
  <c r="W311" i="25"/>
  <c r="D307" i="28" s="1"/>
  <c r="X311" i="25"/>
  <c r="E307" i="28" s="1"/>
  <c r="Y311" i="25"/>
  <c r="F307" i="28" s="1"/>
  <c r="Z311" i="25"/>
  <c r="G307" i="28" s="1"/>
  <c r="AA311" i="25"/>
  <c r="H307" i="28" s="1"/>
  <c r="AB311" i="25"/>
  <c r="I307" i="28" s="1"/>
  <c r="AC311" i="25"/>
  <c r="J307" i="28" s="1"/>
  <c r="AD311" i="25"/>
  <c r="K307" i="28" s="1"/>
  <c r="AE311" i="25"/>
  <c r="L307" i="28" s="1"/>
  <c r="AG311" i="25"/>
  <c r="N307" i="28" s="1"/>
  <c r="W312" i="25"/>
  <c r="D308" i="28" s="1"/>
  <c r="X312" i="25"/>
  <c r="E308" i="28" s="1"/>
  <c r="Y312" i="25"/>
  <c r="F308" i="28" s="1"/>
  <c r="Z312" i="25"/>
  <c r="G308" i="28" s="1"/>
  <c r="AA312" i="25"/>
  <c r="H308" i="28" s="1"/>
  <c r="AB312" i="25"/>
  <c r="I308" i="28" s="1"/>
  <c r="AC312" i="25"/>
  <c r="J308" i="28" s="1"/>
  <c r="AD312" i="25"/>
  <c r="K308" i="28" s="1"/>
  <c r="AE312" i="25"/>
  <c r="L308" i="28" s="1"/>
  <c r="AG312" i="25"/>
  <c r="N308" i="28" s="1"/>
  <c r="W313" i="25"/>
  <c r="D309" i="28" s="1"/>
  <c r="X313" i="25"/>
  <c r="E309" i="28" s="1"/>
  <c r="Y313" i="25"/>
  <c r="F309" i="28" s="1"/>
  <c r="Z313" i="25"/>
  <c r="G309" i="28" s="1"/>
  <c r="AA313" i="25"/>
  <c r="H309" i="28" s="1"/>
  <c r="AB313" i="25"/>
  <c r="I309" i="28" s="1"/>
  <c r="AC313" i="25"/>
  <c r="J309" i="28" s="1"/>
  <c r="AD313" i="25"/>
  <c r="K309" i="28" s="1"/>
  <c r="AE313" i="25"/>
  <c r="L309" i="28" s="1"/>
  <c r="AG313" i="25"/>
  <c r="N309" i="28" s="1"/>
  <c r="W314" i="25"/>
  <c r="D310" i="28" s="1"/>
  <c r="X314" i="25"/>
  <c r="E310" i="28" s="1"/>
  <c r="Y314" i="25"/>
  <c r="F310" i="28" s="1"/>
  <c r="Z314" i="25"/>
  <c r="G310" i="28" s="1"/>
  <c r="AA314" i="25"/>
  <c r="H310" i="28" s="1"/>
  <c r="AB314" i="25"/>
  <c r="I310" i="28" s="1"/>
  <c r="AC314" i="25"/>
  <c r="J310" i="28" s="1"/>
  <c r="AD314" i="25"/>
  <c r="K310" i="28" s="1"/>
  <c r="AE314" i="25"/>
  <c r="L310" i="28" s="1"/>
  <c r="AG314" i="25"/>
  <c r="N310" i="28" s="1"/>
  <c r="W315" i="25"/>
  <c r="D311" i="28" s="1"/>
  <c r="X315" i="25"/>
  <c r="E311" i="28" s="1"/>
  <c r="Y315" i="25"/>
  <c r="F311" i="28" s="1"/>
  <c r="Z315" i="25"/>
  <c r="G311" i="28" s="1"/>
  <c r="AA315" i="25"/>
  <c r="H311" i="28" s="1"/>
  <c r="AB315" i="25"/>
  <c r="I311" i="28" s="1"/>
  <c r="AC315" i="25"/>
  <c r="J311" i="28" s="1"/>
  <c r="AD315" i="25"/>
  <c r="K311" i="28" s="1"/>
  <c r="AE315" i="25"/>
  <c r="L311" i="28" s="1"/>
  <c r="AG315" i="25"/>
  <c r="N311" i="28" s="1"/>
  <c r="W316" i="25"/>
  <c r="D312" i="28" s="1"/>
  <c r="X316" i="25"/>
  <c r="E312" i="28" s="1"/>
  <c r="Y316" i="25"/>
  <c r="F312" i="28" s="1"/>
  <c r="Z316" i="25"/>
  <c r="G312" i="28" s="1"/>
  <c r="AA316" i="25"/>
  <c r="H312" i="28" s="1"/>
  <c r="AB316" i="25"/>
  <c r="I312" i="28" s="1"/>
  <c r="AC316" i="25"/>
  <c r="J312" i="28" s="1"/>
  <c r="AD316" i="25"/>
  <c r="K312" i="28" s="1"/>
  <c r="AE316" i="25"/>
  <c r="L312" i="28" s="1"/>
  <c r="AG316" i="25"/>
  <c r="N312" i="28" s="1"/>
  <c r="W317" i="25"/>
  <c r="D313" i="28" s="1"/>
  <c r="X317" i="25"/>
  <c r="E313" i="28" s="1"/>
  <c r="Y317" i="25"/>
  <c r="F313" i="28" s="1"/>
  <c r="Z317" i="25"/>
  <c r="G313" i="28" s="1"/>
  <c r="AA317" i="25"/>
  <c r="H313" i="28" s="1"/>
  <c r="AB317" i="25"/>
  <c r="I313" i="28" s="1"/>
  <c r="AC317" i="25"/>
  <c r="J313" i="28" s="1"/>
  <c r="AD317" i="25"/>
  <c r="K313" i="28" s="1"/>
  <c r="AE317" i="25"/>
  <c r="L313" i="28" s="1"/>
  <c r="AG317" i="25"/>
  <c r="N313" i="28" s="1"/>
  <c r="W318" i="25"/>
  <c r="D314" i="28" s="1"/>
  <c r="X318" i="25"/>
  <c r="E314" i="28" s="1"/>
  <c r="Y318" i="25"/>
  <c r="F314" i="28" s="1"/>
  <c r="Z318" i="25"/>
  <c r="G314" i="28" s="1"/>
  <c r="AA318" i="25"/>
  <c r="H314" i="28" s="1"/>
  <c r="AB318" i="25"/>
  <c r="I314" i="28" s="1"/>
  <c r="AC318" i="25"/>
  <c r="J314" i="28" s="1"/>
  <c r="AD318" i="25"/>
  <c r="K314" i="28" s="1"/>
  <c r="AE318" i="25"/>
  <c r="L314" i="28" s="1"/>
  <c r="AG318" i="25"/>
  <c r="N314" i="28" s="1"/>
  <c r="W319" i="25"/>
  <c r="D315" i="28" s="1"/>
  <c r="X319" i="25"/>
  <c r="E315" i="28" s="1"/>
  <c r="Y319" i="25"/>
  <c r="F315" i="28" s="1"/>
  <c r="Z319" i="25"/>
  <c r="G315" i="28" s="1"/>
  <c r="AA319" i="25"/>
  <c r="H315" i="28" s="1"/>
  <c r="AB319" i="25"/>
  <c r="I315" i="28" s="1"/>
  <c r="AC319" i="25"/>
  <c r="J315" i="28" s="1"/>
  <c r="AD319" i="25"/>
  <c r="K315" i="28" s="1"/>
  <c r="AE319" i="25"/>
  <c r="L315" i="28" s="1"/>
  <c r="AG319" i="25"/>
  <c r="N315" i="28" s="1"/>
  <c r="W320" i="25"/>
  <c r="D316" i="28" s="1"/>
  <c r="X320" i="25"/>
  <c r="E316" i="28" s="1"/>
  <c r="Y320" i="25"/>
  <c r="F316" i="28" s="1"/>
  <c r="Z320" i="25"/>
  <c r="G316" i="28" s="1"/>
  <c r="AA320" i="25"/>
  <c r="H316" i="28" s="1"/>
  <c r="AB320" i="25"/>
  <c r="I316" i="28" s="1"/>
  <c r="AC320" i="25"/>
  <c r="J316" i="28" s="1"/>
  <c r="AD320" i="25"/>
  <c r="K316" i="28" s="1"/>
  <c r="AE320" i="25"/>
  <c r="L316" i="28" s="1"/>
  <c r="AG320" i="25"/>
  <c r="N316" i="28" s="1"/>
  <c r="W321" i="25"/>
  <c r="D317" i="28" s="1"/>
  <c r="X321" i="25"/>
  <c r="E317" i="28" s="1"/>
  <c r="Y321" i="25"/>
  <c r="F317" i="28" s="1"/>
  <c r="Z321" i="25"/>
  <c r="G317" i="28" s="1"/>
  <c r="AA321" i="25"/>
  <c r="H317" i="28" s="1"/>
  <c r="AB321" i="25"/>
  <c r="I317" i="28" s="1"/>
  <c r="AC321" i="25"/>
  <c r="J317" i="28" s="1"/>
  <c r="AD321" i="25"/>
  <c r="K317" i="28" s="1"/>
  <c r="AE321" i="25"/>
  <c r="L317" i="28" s="1"/>
  <c r="AG321" i="25"/>
  <c r="N317" i="28" s="1"/>
  <c r="W322" i="25"/>
  <c r="D318" i="28" s="1"/>
  <c r="X322" i="25"/>
  <c r="E318" i="28" s="1"/>
  <c r="Y322" i="25"/>
  <c r="F318" i="28" s="1"/>
  <c r="Z322" i="25"/>
  <c r="G318" i="28" s="1"/>
  <c r="AA322" i="25"/>
  <c r="H318" i="28" s="1"/>
  <c r="AB322" i="25"/>
  <c r="I318" i="28" s="1"/>
  <c r="AC322" i="25"/>
  <c r="J318" i="28" s="1"/>
  <c r="AD322" i="25"/>
  <c r="K318" i="28" s="1"/>
  <c r="AE322" i="25"/>
  <c r="L318" i="28" s="1"/>
  <c r="AG322" i="25"/>
  <c r="N318" i="28" s="1"/>
  <c r="W323" i="25"/>
  <c r="D319" i="28" s="1"/>
  <c r="X323" i="25"/>
  <c r="E319" i="28" s="1"/>
  <c r="Y323" i="25"/>
  <c r="F319" i="28" s="1"/>
  <c r="Z323" i="25"/>
  <c r="G319" i="28" s="1"/>
  <c r="AA323" i="25"/>
  <c r="H319" i="28" s="1"/>
  <c r="AB323" i="25"/>
  <c r="I319" i="28" s="1"/>
  <c r="AC323" i="25"/>
  <c r="J319" i="28" s="1"/>
  <c r="AD323" i="25"/>
  <c r="K319" i="28" s="1"/>
  <c r="AE323" i="25"/>
  <c r="L319" i="28" s="1"/>
  <c r="AG323" i="25"/>
  <c r="N319" i="28" s="1"/>
  <c r="W324" i="25"/>
  <c r="D320" i="28" s="1"/>
  <c r="X324" i="25"/>
  <c r="E320" i="28" s="1"/>
  <c r="Y324" i="25"/>
  <c r="F320" i="28" s="1"/>
  <c r="Z324" i="25"/>
  <c r="G320" i="28" s="1"/>
  <c r="AA324" i="25"/>
  <c r="H320" i="28" s="1"/>
  <c r="AB324" i="25"/>
  <c r="I320" i="28" s="1"/>
  <c r="AC324" i="25"/>
  <c r="J320" i="28" s="1"/>
  <c r="AD324" i="25"/>
  <c r="K320" i="28" s="1"/>
  <c r="AE324" i="25"/>
  <c r="L320" i="28" s="1"/>
  <c r="AG324" i="25"/>
  <c r="N320" i="28" s="1"/>
  <c r="W325" i="25"/>
  <c r="D321" i="28" s="1"/>
  <c r="X325" i="25"/>
  <c r="E321" i="28" s="1"/>
  <c r="Y325" i="25"/>
  <c r="F321" i="28" s="1"/>
  <c r="Z325" i="25"/>
  <c r="G321" i="28" s="1"/>
  <c r="AA325" i="25"/>
  <c r="H321" i="28" s="1"/>
  <c r="AB325" i="25"/>
  <c r="I321" i="28" s="1"/>
  <c r="AC325" i="25"/>
  <c r="J321" i="28" s="1"/>
  <c r="AD325" i="25"/>
  <c r="K321" i="28" s="1"/>
  <c r="AE325" i="25"/>
  <c r="L321" i="28" s="1"/>
  <c r="AG325" i="25"/>
  <c r="N321" i="28" s="1"/>
  <c r="W326" i="25"/>
  <c r="D322" i="28" s="1"/>
  <c r="X326" i="25"/>
  <c r="E322" i="28" s="1"/>
  <c r="Y326" i="25"/>
  <c r="F322" i="28" s="1"/>
  <c r="Z326" i="25"/>
  <c r="G322" i="28" s="1"/>
  <c r="AA326" i="25"/>
  <c r="H322" i="28" s="1"/>
  <c r="AB326" i="25"/>
  <c r="I322" i="28" s="1"/>
  <c r="AC326" i="25"/>
  <c r="J322" i="28" s="1"/>
  <c r="AD326" i="25"/>
  <c r="K322" i="28" s="1"/>
  <c r="AE326" i="25"/>
  <c r="L322" i="28" s="1"/>
  <c r="AG326" i="25"/>
  <c r="N322" i="28" s="1"/>
  <c r="W327" i="25"/>
  <c r="D323" i="28" s="1"/>
  <c r="X327" i="25"/>
  <c r="E323" i="28" s="1"/>
  <c r="Y327" i="25"/>
  <c r="F323" i="28" s="1"/>
  <c r="Z327" i="25"/>
  <c r="G323" i="28" s="1"/>
  <c r="AA327" i="25"/>
  <c r="H323" i="28" s="1"/>
  <c r="AB327" i="25"/>
  <c r="I323" i="28" s="1"/>
  <c r="AC327" i="25"/>
  <c r="J323" i="28" s="1"/>
  <c r="AD327" i="25"/>
  <c r="K323" i="28" s="1"/>
  <c r="AE327" i="25"/>
  <c r="L323" i="28" s="1"/>
  <c r="AG327" i="25"/>
  <c r="N323" i="28" s="1"/>
  <c r="W328" i="25"/>
  <c r="D324" i="28" s="1"/>
  <c r="X328" i="25"/>
  <c r="E324" i="28" s="1"/>
  <c r="Y328" i="25"/>
  <c r="F324" i="28" s="1"/>
  <c r="Z328" i="25"/>
  <c r="G324" i="28" s="1"/>
  <c r="AA328" i="25"/>
  <c r="H324" i="28" s="1"/>
  <c r="AB328" i="25"/>
  <c r="I324" i="28" s="1"/>
  <c r="AC328" i="25"/>
  <c r="J324" i="28" s="1"/>
  <c r="AD328" i="25"/>
  <c r="K324" i="28" s="1"/>
  <c r="AE328" i="25"/>
  <c r="L324" i="28" s="1"/>
  <c r="AG328" i="25"/>
  <c r="N324" i="28" s="1"/>
  <c r="W329" i="25"/>
  <c r="D325" i="28" s="1"/>
  <c r="X329" i="25"/>
  <c r="E325" i="28" s="1"/>
  <c r="Y329" i="25"/>
  <c r="F325" i="28" s="1"/>
  <c r="Z329" i="25"/>
  <c r="G325" i="28" s="1"/>
  <c r="AA329" i="25"/>
  <c r="H325" i="28" s="1"/>
  <c r="AB329" i="25"/>
  <c r="I325" i="28" s="1"/>
  <c r="AC329" i="25"/>
  <c r="J325" i="28" s="1"/>
  <c r="AD329" i="25"/>
  <c r="K325" i="28" s="1"/>
  <c r="AE329" i="25"/>
  <c r="L325" i="28" s="1"/>
  <c r="AG329" i="25"/>
  <c r="N325" i="28" s="1"/>
  <c r="W330" i="25"/>
  <c r="D326" i="28" s="1"/>
  <c r="X330" i="25"/>
  <c r="E326" i="28" s="1"/>
  <c r="Y330" i="25"/>
  <c r="F326" i="28" s="1"/>
  <c r="Z330" i="25"/>
  <c r="G326" i="28" s="1"/>
  <c r="AA330" i="25"/>
  <c r="H326" i="28" s="1"/>
  <c r="AB330" i="25"/>
  <c r="I326" i="28" s="1"/>
  <c r="AC330" i="25"/>
  <c r="J326" i="28" s="1"/>
  <c r="AD330" i="25"/>
  <c r="K326" i="28" s="1"/>
  <c r="AE330" i="25"/>
  <c r="L326" i="28" s="1"/>
  <c r="AG330" i="25"/>
  <c r="N326" i="28" s="1"/>
  <c r="W331" i="25"/>
  <c r="D327" i="28" s="1"/>
  <c r="X331" i="25"/>
  <c r="E327" i="28" s="1"/>
  <c r="Y331" i="25"/>
  <c r="F327" i="28" s="1"/>
  <c r="Z331" i="25"/>
  <c r="G327" i="28" s="1"/>
  <c r="AA331" i="25"/>
  <c r="H327" i="28" s="1"/>
  <c r="AB331" i="25"/>
  <c r="I327" i="28" s="1"/>
  <c r="AC331" i="25"/>
  <c r="J327" i="28" s="1"/>
  <c r="AD331" i="25"/>
  <c r="K327" i="28" s="1"/>
  <c r="AE331" i="25"/>
  <c r="L327" i="28" s="1"/>
  <c r="AG331" i="25"/>
  <c r="N327" i="28" s="1"/>
  <c r="W332" i="25"/>
  <c r="D328" i="28" s="1"/>
  <c r="X332" i="25"/>
  <c r="E328" i="28" s="1"/>
  <c r="Y332" i="25"/>
  <c r="F328" i="28" s="1"/>
  <c r="Z332" i="25"/>
  <c r="G328" i="28" s="1"/>
  <c r="AA332" i="25"/>
  <c r="H328" i="28" s="1"/>
  <c r="AB332" i="25"/>
  <c r="I328" i="28" s="1"/>
  <c r="AC332" i="25"/>
  <c r="J328" i="28" s="1"/>
  <c r="AD332" i="25"/>
  <c r="K328" i="28" s="1"/>
  <c r="AE332" i="25"/>
  <c r="L328" i="28" s="1"/>
  <c r="AG332" i="25"/>
  <c r="N328" i="28" s="1"/>
  <c r="W333" i="25"/>
  <c r="D329" i="28" s="1"/>
  <c r="X333" i="25"/>
  <c r="E329" i="28" s="1"/>
  <c r="Y333" i="25"/>
  <c r="F329" i="28" s="1"/>
  <c r="Z333" i="25"/>
  <c r="G329" i="28" s="1"/>
  <c r="AA333" i="25"/>
  <c r="H329" i="28" s="1"/>
  <c r="AB333" i="25"/>
  <c r="I329" i="28" s="1"/>
  <c r="AC333" i="25"/>
  <c r="J329" i="28" s="1"/>
  <c r="AD333" i="25"/>
  <c r="K329" i="28" s="1"/>
  <c r="AE333" i="25"/>
  <c r="L329" i="28" s="1"/>
  <c r="AG333" i="25"/>
  <c r="N329" i="28" s="1"/>
  <c r="W334" i="25"/>
  <c r="D330" i="28" s="1"/>
  <c r="X334" i="25"/>
  <c r="E330" i="28" s="1"/>
  <c r="Y334" i="25"/>
  <c r="F330" i="28" s="1"/>
  <c r="Z334" i="25"/>
  <c r="G330" i="28" s="1"/>
  <c r="AA334" i="25"/>
  <c r="H330" i="28" s="1"/>
  <c r="AB334" i="25"/>
  <c r="I330" i="28" s="1"/>
  <c r="AC334" i="25"/>
  <c r="J330" i="28" s="1"/>
  <c r="AD334" i="25"/>
  <c r="K330" i="28" s="1"/>
  <c r="AE334" i="25"/>
  <c r="L330" i="28" s="1"/>
  <c r="AG334" i="25"/>
  <c r="N330" i="28" s="1"/>
  <c r="W335" i="25"/>
  <c r="D331" i="28" s="1"/>
  <c r="X335" i="25"/>
  <c r="E331" i="28" s="1"/>
  <c r="Y335" i="25"/>
  <c r="F331" i="28" s="1"/>
  <c r="Z335" i="25"/>
  <c r="G331" i="28" s="1"/>
  <c r="AA335" i="25"/>
  <c r="H331" i="28" s="1"/>
  <c r="AB335" i="25"/>
  <c r="I331" i="28" s="1"/>
  <c r="AC335" i="25"/>
  <c r="J331" i="28" s="1"/>
  <c r="AD335" i="25"/>
  <c r="K331" i="28" s="1"/>
  <c r="AE335" i="25"/>
  <c r="L331" i="28" s="1"/>
  <c r="AG335" i="25"/>
  <c r="N331" i="28" s="1"/>
  <c r="W336" i="25"/>
  <c r="D332" i="28" s="1"/>
  <c r="X336" i="25"/>
  <c r="E332" i="28" s="1"/>
  <c r="Y336" i="25"/>
  <c r="F332" i="28" s="1"/>
  <c r="Z336" i="25"/>
  <c r="G332" i="28" s="1"/>
  <c r="AA336" i="25"/>
  <c r="H332" i="28" s="1"/>
  <c r="AB336" i="25"/>
  <c r="I332" i="28" s="1"/>
  <c r="AC336" i="25"/>
  <c r="J332" i="28" s="1"/>
  <c r="AD336" i="25"/>
  <c r="K332" i="28" s="1"/>
  <c r="AE336" i="25"/>
  <c r="L332" i="28" s="1"/>
  <c r="AG336" i="25"/>
  <c r="N332" i="28" s="1"/>
  <c r="W337" i="25"/>
  <c r="D333" i="28" s="1"/>
  <c r="X337" i="25"/>
  <c r="E333" i="28" s="1"/>
  <c r="Y337" i="25"/>
  <c r="F333" i="28" s="1"/>
  <c r="Z337" i="25"/>
  <c r="G333" i="28" s="1"/>
  <c r="AA337" i="25"/>
  <c r="H333" i="28" s="1"/>
  <c r="AB337" i="25"/>
  <c r="I333" i="28" s="1"/>
  <c r="AC337" i="25"/>
  <c r="J333" i="28" s="1"/>
  <c r="AD337" i="25"/>
  <c r="K333" i="28" s="1"/>
  <c r="AE337" i="25"/>
  <c r="L333" i="28" s="1"/>
  <c r="AG337" i="25"/>
  <c r="N333" i="28" s="1"/>
  <c r="W338" i="25"/>
  <c r="D334" i="28" s="1"/>
  <c r="X338" i="25"/>
  <c r="E334" i="28" s="1"/>
  <c r="Y338" i="25"/>
  <c r="F334" i="28" s="1"/>
  <c r="Z338" i="25"/>
  <c r="G334" i="28" s="1"/>
  <c r="AA338" i="25"/>
  <c r="H334" i="28" s="1"/>
  <c r="AB338" i="25"/>
  <c r="I334" i="28" s="1"/>
  <c r="AC338" i="25"/>
  <c r="J334" i="28" s="1"/>
  <c r="AD338" i="25"/>
  <c r="K334" i="28" s="1"/>
  <c r="AE338" i="25"/>
  <c r="L334" i="28" s="1"/>
  <c r="AG338" i="25"/>
  <c r="N334" i="28" s="1"/>
  <c r="W339" i="25"/>
  <c r="D335" i="28" s="1"/>
  <c r="X339" i="25"/>
  <c r="E335" i="28" s="1"/>
  <c r="Y339" i="25"/>
  <c r="F335" i="28" s="1"/>
  <c r="Z339" i="25"/>
  <c r="G335" i="28" s="1"/>
  <c r="AA339" i="25"/>
  <c r="H335" i="28" s="1"/>
  <c r="AB339" i="25"/>
  <c r="I335" i="28" s="1"/>
  <c r="AC339" i="25"/>
  <c r="J335" i="28" s="1"/>
  <c r="AD339" i="25"/>
  <c r="K335" i="28" s="1"/>
  <c r="AE339" i="25"/>
  <c r="L335" i="28" s="1"/>
  <c r="AG339" i="25"/>
  <c r="N335" i="28" s="1"/>
  <c r="AG9" i="25"/>
  <c r="AG11" i="25"/>
  <c r="N7" i="28" s="1"/>
  <c r="V10" i="25"/>
  <c r="W10" i="25"/>
  <c r="D6" i="28" s="1"/>
  <c r="X10" i="25"/>
  <c r="E6" i="28" s="1"/>
  <c r="Y10" i="25"/>
  <c r="F6" i="28" s="1"/>
  <c r="Z10" i="25"/>
  <c r="G6" i="28" s="1"/>
  <c r="AA10" i="25"/>
  <c r="H6" i="28" s="1"/>
  <c r="AB10" i="25"/>
  <c r="I6" i="28" s="1"/>
  <c r="AC10" i="25"/>
  <c r="J6" i="28" s="1"/>
  <c r="AD10" i="25"/>
  <c r="K6" i="28" s="1"/>
  <c r="AE10" i="25"/>
  <c r="L6" i="28" s="1"/>
  <c r="V11" i="25"/>
  <c r="C7" i="28" s="1"/>
  <c r="W11" i="25"/>
  <c r="D7" i="28" s="1"/>
  <c r="X11" i="25"/>
  <c r="E7" i="28" s="1"/>
  <c r="Y11" i="25"/>
  <c r="F7" i="28" s="1"/>
  <c r="Z11" i="25"/>
  <c r="G7" i="28" s="1"/>
  <c r="AA11" i="25"/>
  <c r="H7" i="28" s="1"/>
  <c r="AB11" i="25"/>
  <c r="I7" i="28" s="1"/>
  <c r="AC11" i="25"/>
  <c r="J7" i="28" s="1"/>
  <c r="AD11" i="25"/>
  <c r="K7" i="28" s="1"/>
  <c r="AE11" i="25"/>
  <c r="L7" i="28" s="1"/>
  <c r="AF11" i="25"/>
  <c r="M7" i="28" s="1"/>
  <c r="V12" i="25"/>
  <c r="C8" i="28" s="1"/>
  <c r="V13" i="25"/>
  <c r="C9" i="28" s="1"/>
  <c r="V14" i="25"/>
  <c r="C10" i="28" s="1"/>
  <c r="V15" i="25"/>
  <c r="C11" i="28" s="1"/>
  <c r="V16" i="25"/>
  <c r="C12" i="28" s="1"/>
  <c r="V17" i="25"/>
  <c r="C13" i="28" s="1"/>
  <c r="V18" i="25"/>
  <c r="C14" i="28" s="1"/>
  <c r="AF9" i="25"/>
  <c r="W9" i="25"/>
  <c r="X9" i="25"/>
  <c r="Y9" i="25"/>
  <c r="Z9" i="25"/>
  <c r="AA9" i="25"/>
  <c r="AB9" i="25"/>
  <c r="AC9" i="25"/>
  <c r="AD9" i="25"/>
  <c r="AE9" i="25"/>
  <c r="V9" i="25"/>
  <c r="C335" i="27"/>
  <c r="D335" i="27"/>
  <c r="E335" i="27"/>
  <c r="F335" i="27"/>
  <c r="G335" i="27"/>
  <c r="H335" i="27"/>
  <c r="I335" i="27"/>
  <c r="J335" i="27"/>
  <c r="K335" i="27"/>
  <c r="L335" i="27"/>
  <c r="M335" i="27"/>
  <c r="N335" i="27"/>
  <c r="C336" i="27"/>
  <c r="D336" i="27"/>
  <c r="E336" i="27"/>
  <c r="F336" i="27"/>
  <c r="G336" i="27"/>
  <c r="H336" i="27"/>
  <c r="I336" i="27"/>
  <c r="J336" i="27"/>
  <c r="K336" i="27"/>
  <c r="L336" i="27"/>
  <c r="M336" i="27"/>
  <c r="N336" i="27"/>
  <c r="C337" i="27"/>
  <c r="D337" i="27"/>
  <c r="E337" i="27"/>
  <c r="F337" i="27"/>
  <c r="G337" i="27"/>
  <c r="H337" i="27"/>
  <c r="I337" i="27"/>
  <c r="J337" i="27"/>
  <c r="K337" i="27"/>
  <c r="L337" i="27"/>
  <c r="M337" i="27"/>
  <c r="N337" i="27"/>
  <c r="C338" i="27"/>
  <c r="D338" i="27"/>
  <c r="E338" i="27"/>
  <c r="F338" i="27"/>
  <c r="G338" i="27"/>
  <c r="H338" i="27"/>
  <c r="I338" i="27"/>
  <c r="J338" i="27"/>
  <c r="K338" i="27"/>
  <c r="L338" i="27"/>
  <c r="M338" i="27"/>
  <c r="N338" i="27"/>
  <c r="C339" i="27"/>
  <c r="D339" i="27"/>
  <c r="E339" i="27"/>
  <c r="F339" i="27"/>
  <c r="G339" i="27"/>
  <c r="H339" i="27"/>
  <c r="I339" i="27"/>
  <c r="J339" i="27"/>
  <c r="K339" i="27"/>
  <c r="L339" i="27"/>
  <c r="M339" i="27"/>
  <c r="N339" i="27"/>
  <c r="C340" i="27"/>
  <c r="D340" i="27"/>
  <c r="E340" i="27"/>
  <c r="F340" i="27"/>
  <c r="G340" i="27"/>
  <c r="H340" i="27"/>
  <c r="I340" i="27"/>
  <c r="J340" i="27"/>
  <c r="K340" i="27"/>
  <c r="L340" i="27"/>
  <c r="M340" i="27"/>
  <c r="N340" i="27"/>
  <c r="C341" i="27"/>
  <c r="D341" i="27"/>
  <c r="E341" i="27"/>
  <c r="F341" i="27"/>
  <c r="G341" i="27"/>
  <c r="H341" i="27"/>
  <c r="I341" i="27"/>
  <c r="J341" i="27"/>
  <c r="K341" i="27"/>
  <c r="L341" i="27"/>
  <c r="M341" i="27"/>
  <c r="N341" i="27"/>
  <c r="C342" i="27"/>
  <c r="D342" i="27"/>
  <c r="E342" i="27"/>
  <c r="F342" i="27"/>
  <c r="G342" i="27"/>
  <c r="H342" i="27"/>
  <c r="I342" i="27"/>
  <c r="J342" i="27"/>
  <c r="K342" i="27"/>
  <c r="L342" i="27"/>
  <c r="M342" i="27"/>
  <c r="N342" i="27"/>
  <c r="C343" i="27"/>
  <c r="D343" i="27"/>
  <c r="E343" i="27"/>
  <c r="F343" i="27"/>
  <c r="G343" i="27"/>
  <c r="H343" i="27"/>
  <c r="I343" i="27"/>
  <c r="J343" i="27"/>
  <c r="K343" i="27"/>
  <c r="L343" i="27"/>
  <c r="M343" i="27"/>
  <c r="N343" i="27"/>
  <c r="U37" i="26"/>
  <c r="C34" i="27" s="1"/>
  <c r="V37" i="26"/>
  <c r="D34" i="27" s="1"/>
  <c r="W37" i="26"/>
  <c r="E34" i="27" s="1"/>
  <c r="X37" i="26"/>
  <c r="F34" i="27" s="1"/>
  <c r="Y37" i="26"/>
  <c r="G34" i="27" s="1"/>
  <c r="Z37" i="26"/>
  <c r="H34" i="27" s="1"/>
  <c r="AA37" i="26"/>
  <c r="I34" i="27" s="1"/>
  <c r="AB37" i="26"/>
  <c r="J34" i="27" s="1"/>
  <c r="AC37" i="26"/>
  <c r="K34" i="27" s="1"/>
  <c r="AD37" i="26"/>
  <c r="L34" i="27" s="1"/>
  <c r="AE37" i="26"/>
  <c r="M34" i="27" s="1"/>
  <c r="AF37" i="26"/>
  <c r="N34" i="27" s="1"/>
  <c r="U38" i="26"/>
  <c r="C35" i="27" s="1"/>
  <c r="V38" i="26"/>
  <c r="D35" i="27" s="1"/>
  <c r="W38" i="26"/>
  <c r="E35" i="27" s="1"/>
  <c r="X38" i="26"/>
  <c r="F35" i="27" s="1"/>
  <c r="Y38" i="26"/>
  <c r="G35" i="27" s="1"/>
  <c r="Z38" i="26"/>
  <c r="H35" i="27" s="1"/>
  <c r="AA38" i="26"/>
  <c r="I35" i="27" s="1"/>
  <c r="AB38" i="26"/>
  <c r="J35" i="27" s="1"/>
  <c r="AC38" i="26"/>
  <c r="K35" i="27" s="1"/>
  <c r="AD38" i="26"/>
  <c r="L35" i="27" s="1"/>
  <c r="AE38" i="26"/>
  <c r="M35" i="27" s="1"/>
  <c r="AF38" i="26"/>
  <c r="N35" i="27" s="1"/>
  <c r="U39" i="26"/>
  <c r="C36" i="27" s="1"/>
  <c r="V39" i="26"/>
  <c r="D36" i="27" s="1"/>
  <c r="W39" i="26"/>
  <c r="E36" i="27" s="1"/>
  <c r="X39" i="26"/>
  <c r="F36" i="27" s="1"/>
  <c r="Y39" i="26"/>
  <c r="G36" i="27" s="1"/>
  <c r="Z39" i="26"/>
  <c r="H36" i="27" s="1"/>
  <c r="AA39" i="26"/>
  <c r="I36" i="27" s="1"/>
  <c r="AB39" i="26"/>
  <c r="J36" i="27" s="1"/>
  <c r="AC39" i="26"/>
  <c r="K36" i="27" s="1"/>
  <c r="AD39" i="26"/>
  <c r="L36" i="27" s="1"/>
  <c r="AE39" i="26"/>
  <c r="M36" i="27" s="1"/>
  <c r="AF39" i="26"/>
  <c r="N36" i="27" s="1"/>
  <c r="U40" i="26"/>
  <c r="C37" i="27" s="1"/>
  <c r="V40" i="26"/>
  <c r="D37" i="27" s="1"/>
  <c r="W40" i="26"/>
  <c r="E37" i="27" s="1"/>
  <c r="X40" i="26"/>
  <c r="F37" i="27" s="1"/>
  <c r="Y40" i="26"/>
  <c r="G37" i="27" s="1"/>
  <c r="Z40" i="26"/>
  <c r="H37" i="27" s="1"/>
  <c r="AA40" i="26"/>
  <c r="I37" i="27" s="1"/>
  <c r="AB40" i="26"/>
  <c r="J37" i="27" s="1"/>
  <c r="AC40" i="26"/>
  <c r="K37" i="27" s="1"/>
  <c r="AD40" i="26"/>
  <c r="L37" i="27" s="1"/>
  <c r="AE40" i="26"/>
  <c r="M37" i="27" s="1"/>
  <c r="AF40" i="26"/>
  <c r="N37" i="27" s="1"/>
  <c r="U41" i="26"/>
  <c r="C38" i="27" s="1"/>
  <c r="V41" i="26"/>
  <c r="D38" i="27" s="1"/>
  <c r="W41" i="26"/>
  <c r="E38" i="27" s="1"/>
  <c r="X41" i="26"/>
  <c r="F38" i="27" s="1"/>
  <c r="Y41" i="26"/>
  <c r="G38" i="27" s="1"/>
  <c r="Z41" i="26"/>
  <c r="H38" i="27" s="1"/>
  <c r="AA41" i="26"/>
  <c r="I38" i="27" s="1"/>
  <c r="AB41" i="26"/>
  <c r="J38" i="27" s="1"/>
  <c r="AC41" i="26"/>
  <c r="K38" i="27" s="1"/>
  <c r="AD41" i="26"/>
  <c r="L38" i="27" s="1"/>
  <c r="AE41" i="26"/>
  <c r="M38" i="27" s="1"/>
  <c r="AF41" i="26"/>
  <c r="N38" i="27" s="1"/>
  <c r="U42" i="26"/>
  <c r="C39" i="27" s="1"/>
  <c r="V42" i="26"/>
  <c r="D39" i="27" s="1"/>
  <c r="W42" i="26"/>
  <c r="E39" i="27" s="1"/>
  <c r="X42" i="26"/>
  <c r="F39" i="27" s="1"/>
  <c r="Y42" i="26"/>
  <c r="G39" i="27" s="1"/>
  <c r="Z42" i="26"/>
  <c r="H39" i="27" s="1"/>
  <c r="AA42" i="26"/>
  <c r="I39" i="27" s="1"/>
  <c r="AB42" i="26"/>
  <c r="J39" i="27" s="1"/>
  <c r="AC42" i="26"/>
  <c r="K39" i="27" s="1"/>
  <c r="AD42" i="26"/>
  <c r="L39" i="27" s="1"/>
  <c r="AE42" i="26"/>
  <c r="M39" i="27" s="1"/>
  <c r="AF42" i="26"/>
  <c r="N39" i="27" s="1"/>
  <c r="U43" i="26"/>
  <c r="C40" i="27" s="1"/>
  <c r="V43" i="26"/>
  <c r="D40" i="27" s="1"/>
  <c r="W43" i="26"/>
  <c r="E40" i="27" s="1"/>
  <c r="X43" i="26"/>
  <c r="F40" i="27" s="1"/>
  <c r="Y43" i="26"/>
  <c r="G40" i="27" s="1"/>
  <c r="Z43" i="26"/>
  <c r="H40" i="27" s="1"/>
  <c r="AA43" i="26"/>
  <c r="I40" i="27" s="1"/>
  <c r="AB43" i="26"/>
  <c r="J40" i="27" s="1"/>
  <c r="AC43" i="26"/>
  <c r="K40" i="27" s="1"/>
  <c r="AD43" i="26"/>
  <c r="L40" i="27" s="1"/>
  <c r="AE43" i="26"/>
  <c r="M40" i="27" s="1"/>
  <c r="AF43" i="26"/>
  <c r="N40" i="27" s="1"/>
  <c r="U44" i="26"/>
  <c r="C41" i="27" s="1"/>
  <c r="V44" i="26"/>
  <c r="D41" i="27" s="1"/>
  <c r="W44" i="26"/>
  <c r="E41" i="27" s="1"/>
  <c r="X44" i="26"/>
  <c r="F41" i="27" s="1"/>
  <c r="Y44" i="26"/>
  <c r="G41" i="27" s="1"/>
  <c r="Z44" i="26"/>
  <c r="H41" i="27" s="1"/>
  <c r="AA44" i="26"/>
  <c r="I41" i="27" s="1"/>
  <c r="AB44" i="26"/>
  <c r="J41" i="27" s="1"/>
  <c r="AC44" i="26"/>
  <c r="K41" i="27" s="1"/>
  <c r="AD44" i="26"/>
  <c r="L41" i="27" s="1"/>
  <c r="AE44" i="26"/>
  <c r="M41" i="27" s="1"/>
  <c r="AF44" i="26"/>
  <c r="N41" i="27" s="1"/>
  <c r="U45" i="26"/>
  <c r="C42" i="27" s="1"/>
  <c r="V45" i="26"/>
  <c r="D42" i="27" s="1"/>
  <c r="W45" i="26"/>
  <c r="E42" i="27" s="1"/>
  <c r="X45" i="26"/>
  <c r="F42" i="27" s="1"/>
  <c r="Y45" i="26"/>
  <c r="G42" i="27" s="1"/>
  <c r="Z45" i="26"/>
  <c r="H42" i="27" s="1"/>
  <c r="AA45" i="26"/>
  <c r="I42" i="27" s="1"/>
  <c r="AB45" i="26"/>
  <c r="J42" i="27" s="1"/>
  <c r="AC45" i="26"/>
  <c r="K42" i="27" s="1"/>
  <c r="AD45" i="26"/>
  <c r="L42" i="27" s="1"/>
  <c r="AE45" i="26"/>
  <c r="M42" i="27" s="1"/>
  <c r="AF45" i="26"/>
  <c r="N42" i="27" s="1"/>
  <c r="U46" i="26"/>
  <c r="C43" i="27" s="1"/>
  <c r="V46" i="26"/>
  <c r="D43" i="27" s="1"/>
  <c r="W46" i="26"/>
  <c r="E43" i="27" s="1"/>
  <c r="X46" i="26"/>
  <c r="F43" i="27" s="1"/>
  <c r="Y46" i="26"/>
  <c r="G43" i="27" s="1"/>
  <c r="Z46" i="26"/>
  <c r="H43" i="27" s="1"/>
  <c r="AA46" i="26"/>
  <c r="I43" i="27" s="1"/>
  <c r="AB46" i="26"/>
  <c r="J43" i="27" s="1"/>
  <c r="AC46" i="26"/>
  <c r="K43" i="27" s="1"/>
  <c r="AD46" i="26"/>
  <c r="L43" i="27" s="1"/>
  <c r="AE46" i="26"/>
  <c r="M43" i="27" s="1"/>
  <c r="AF46" i="26"/>
  <c r="N43" i="27" s="1"/>
  <c r="U47" i="26"/>
  <c r="C44" i="27" s="1"/>
  <c r="V47" i="26"/>
  <c r="D44" i="27" s="1"/>
  <c r="W47" i="26"/>
  <c r="E44" i="27" s="1"/>
  <c r="X47" i="26"/>
  <c r="F44" i="27" s="1"/>
  <c r="Y47" i="26"/>
  <c r="G44" i="27" s="1"/>
  <c r="Z47" i="26"/>
  <c r="H44" i="27" s="1"/>
  <c r="AA47" i="26"/>
  <c r="I44" i="27" s="1"/>
  <c r="AB47" i="26"/>
  <c r="J44" i="27" s="1"/>
  <c r="AC47" i="26"/>
  <c r="K44" i="27" s="1"/>
  <c r="AD47" i="26"/>
  <c r="L44" i="27" s="1"/>
  <c r="AE47" i="26"/>
  <c r="M44" i="27" s="1"/>
  <c r="AF47" i="26"/>
  <c r="N44" i="27" s="1"/>
  <c r="U48" i="26"/>
  <c r="C45" i="27" s="1"/>
  <c r="V48" i="26"/>
  <c r="D45" i="27" s="1"/>
  <c r="W48" i="26"/>
  <c r="E45" i="27" s="1"/>
  <c r="X48" i="26"/>
  <c r="F45" i="27" s="1"/>
  <c r="Y48" i="26"/>
  <c r="G45" i="27" s="1"/>
  <c r="Z48" i="26"/>
  <c r="H45" i="27" s="1"/>
  <c r="AA48" i="26"/>
  <c r="I45" i="27" s="1"/>
  <c r="AB48" i="26"/>
  <c r="J45" i="27" s="1"/>
  <c r="AC48" i="26"/>
  <c r="K45" i="27" s="1"/>
  <c r="AD48" i="26"/>
  <c r="L45" i="27" s="1"/>
  <c r="AE48" i="26"/>
  <c r="M45" i="27" s="1"/>
  <c r="AF48" i="26"/>
  <c r="N45" i="27" s="1"/>
  <c r="U49" i="26"/>
  <c r="C46" i="27" s="1"/>
  <c r="V49" i="26"/>
  <c r="D46" i="27" s="1"/>
  <c r="W49" i="26"/>
  <c r="E46" i="27" s="1"/>
  <c r="X49" i="26"/>
  <c r="F46" i="27" s="1"/>
  <c r="Y49" i="26"/>
  <c r="G46" i="27" s="1"/>
  <c r="Z49" i="26"/>
  <c r="H46" i="27" s="1"/>
  <c r="AA49" i="26"/>
  <c r="I46" i="27" s="1"/>
  <c r="AB49" i="26"/>
  <c r="J46" i="27" s="1"/>
  <c r="AC49" i="26"/>
  <c r="K46" i="27" s="1"/>
  <c r="AD49" i="26"/>
  <c r="L46" i="27" s="1"/>
  <c r="AE49" i="26"/>
  <c r="M46" i="27" s="1"/>
  <c r="AF49" i="26"/>
  <c r="N46" i="27" s="1"/>
  <c r="U50" i="26"/>
  <c r="C47" i="27" s="1"/>
  <c r="V50" i="26"/>
  <c r="D47" i="27" s="1"/>
  <c r="W50" i="26"/>
  <c r="E47" i="27" s="1"/>
  <c r="X50" i="26"/>
  <c r="F47" i="27" s="1"/>
  <c r="Y50" i="26"/>
  <c r="G47" i="27" s="1"/>
  <c r="Z50" i="26"/>
  <c r="H47" i="27" s="1"/>
  <c r="AA50" i="26"/>
  <c r="I47" i="27" s="1"/>
  <c r="AB50" i="26"/>
  <c r="J47" i="27" s="1"/>
  <c r="AC50" i="26"/>
  <c r="K47" i="27" s="1"/>
  <c r="AD50" i="26"/>
  <c r="L47" i="27" s="1"/>
  <c r="AE50" i="26"/>
  <c r="M47" i="27" s="1"/>
  <c r="AF50" i="26"/>
  <c r="N47" i="27" s="1"/>
  <c r="U51" i="26"/>
  <c r="C48" i="27" s="1"/>
  <c r="V51" i="26"/>
  <c r="D48" i="27" s="1"/>
  <c r="W51" i="26"/>
  <c r="E48" i="27" s="1"/>
  <c r="X51" i="26"/>
  <c r="F48" i="27" s="1"/>
  <c r="Y51" i="26"/>
  <c r="G48" i="27" s="1"/>
  <c r="Z51" i="26"/>
  <c r="H48" i="27" s="1"/>
  <c r="AA51" i="26"/>
  <c r="I48" i="27" s="1"/>
  <c r="AB51" i="26"/>
  <c r="J48" i="27" s="1"/>
  <c r="AC51" i="26"/>
  <c r="K48" i="27" s="1"/>
  <c r="AD51" i="26"/>
  <c r="L48" i="27" s="1"/>
  <c r="AE51" i="26"/>
  <c r="M48" i="27" s="1"/>
  <c r="AF51" i="26"/>
  <c r="N48" i="27" s="1"/>
  <c r="U52" i="26"/>
  <c r="C49" i="27" s="1"/>
  <c r="V52" i="26"/>
  <c r="D49" i="27" s="1"/>
  <c r="W52" i="26"/>
  <c r="E49" i="27" s="1"/>
  <c r="X52" i="26"/>
  <c r="F49" i="27" s="1"/>
  <c r="Y52" i="26"/>
  <c r="G49" i="27" s="1"/>
  <c r="Z52" i="26"/>
  <c r="H49" i="27" s="1"/>
  <c r="AA52" i="26"/>
  <c r="I49" i="27" s="1"/>
  <c r="AB52" i="26"/>
  <c r="J49" i="27" s="1"/>
  <c r="AC52" i="26"/>
  <c r="K49" i="27" s="1"/>
  <c r="AD52" i="26"/>
  <c r="L49" i="27" s="1"/>
  <c r="AE52" i="26"/>
  <c r="M49" i="27" s="1"/>
  <c r="AF52" i="26"/>
  <c r="N49" i="27" s="1"/>
  <c r="U53" i="26"/>
  <c r="C50" i="27" s="1"/>
  <c r="V53" i="26"/>
  <c r="D50" i="27" s="1"/>
  <c r="W53" i="26"/>
  <c r="E50" i="27" s="1"/>
  <c r="X53" i="26"/>
  <c r="F50" i="27" s="1"/>
  <c r="Y53" i="26"/>
  <c r="G50" i="27" s="1"/>
  <c r="Z53" i="26"/>
  <c r="H50" i="27" s="1"/>
  <c r="AA53" i="26"/>
  <c r="I50" i="27" s="1"/>
  <c r="AB53" i="26"/>
  <c r="J50" i="27" s="1"/>
  <c r="AC53" i="26"/>
  <c r="K50" i="27" s="1"/>
  <c r="AD53" i="26"/>
  <c r="L50" i="27" s="1"/>
  <c r="AE53" i="26"/>
  <c r="M50" i="27" s="1"/>
  <c r="AF53" i="26"/>
  <c r="N50" i="27" s="1"/>
  <c r="U54" i="26"/>
  <c r="C51" i="27" s="1"/>
  <c r="V54" i="26"/>
  <c r="D51" i="27" s="1"/>
  <c r="W54" i="26"/>
  <c r="E51" i="27" s="1"/>
  <c r="X54" i="26"/>
  <c r="F51" i="27" s="1"/>
  <c r="Y54" i="26"/>
  <c r="G51" i="27" s="1"/>
  <c r="Z54" i="26"/>
  <c r="H51" i="27" s="1"/>
  <c r="AA54" i="26"/>
  <c r="I51" i="27" s="1"/>
  <c r="AB54" i="26"/>
  <c r="J51" i="27" s="1"/>
  <c r="AC54" i="26"/>
  <c r="K51" i="27" s="1"/>
  <c r="AD54" i="26"/>
  <c r="L51" i="27" s="1"/>
  <c r="AE54" i="26"/>
  <c r="M51" i="27" s="1"/>
  <c r="AF54" i="26"/>
  <c r="N51" i="27" s="1"/>
  <c r="U55" i="26"/>
  <c r="C52" i="27" s="1"/>
  <c r="V55" i="26"/>
  <c r="D52" i="27" s="1"/>
  <c r="W55" i="26"/>
  <c r="E52" i="27" s="1"/>
  <c r="X55" i="26"/>
  <c r="F52" i="27" s="1"/>
  <c r="Y55" i="26"/>
  <c r="G52" i="27" s="1"/>
  <c r="Z55" i="26"/>
  <c r="H52" i="27" s="1"/>
  <c r="AA55" i="26"/>
  <c r="I52" i="27" s="1"/>
  <c r="AB55" i="26"/>
  <c r="J52" i="27" s="1"/>
  <c r="AC55" i="26"/>
  <c r="K52" i="27" s="1"/>
  <c r="AD55" i="26"/>
  <c r="L52" i="27" s="1"/>
  <c r="AE55" i="26"/>
  <c r="M52" i="27" s="1"/>
  <c r="AF55" i="26"/>
  <c r="N52" i="27" s="1"/>
  <c r="U56" i="26"/>
  <c r="C53" i="27" s="1"/>
  <c r="V56" i="26"/>
  <c r="D53" i="27" s="1"/>
  <c r="W56" i="26"/>
  <c r="E53" i="27" s="1"/>
  <c r="X56" i="26"/>
  <c r="F53" i="27" s="1"/>
  <c r="Y56" i="26"/>
  <c r="G53" i="27" s="1"/>
  <c r="Z56" i="26"/>
  <c r="H53" i="27" s="1"/>
  <c r="AA56" i="26"/>
  <c r="I53" i="27" s="1"/>
  <c r="AB56" i="26"/>
  <c r="J53" i="27" s="1"/>
  <c r="AC56" i="26"/>
  <c r="K53" i="27" s="1"/>
  <c r="AD56" i="26"/>
  <c r="L53" i="27" s="1"/>
  <c r="AE56" i="26"/>
  <c r="M53" i="27" s="1"/>
  <c r="AF56" i="26"/>
  <c r="N53" i="27" s="1"/>
  <c r="U57" i="26"/>
  <c r="C54" i="27" s="1"/>
  <c r="V57" i="26"/>
  <c r="D54" i="27" s="1"/>
  <c r="W57" i="26"/>
  <c r="E54" i="27" s="1"/>
  <c r="X57" i="26"/>
  <c r="F54" i="27" s="1"/>
  <c r="Y57" i="26"/>
  <c r="G54" i="27" s="1"/>
  <c r="Z57" i="26"/>
  <c r="H54" i="27" s="1"/>
  <c r="AA57" i="26"/>
  <c r="I54" i="27" s="1"/>
  <c r="AB57" i="26"/>
  <c r="J54" i="27" s="1"/>
  <c r="AC57" i="26"/>
  <c r="K54" i="27" s="1"/>
  <c r="AD57" i="26"/>
  <c r="L54" i="27" s="1"/>
  <c r="AE57" i="26"/>
  <c r="M54" i="27" s="1"/>
  <c r="AF57" i="26"/>
  <c r="N54" i="27" s="1"/>
  <c r="U58" i="26"/>
  <c r="C55" i="27" s="1"/>
  <c r="V58" i="26"/>
  <c r="D55" i="27" s="1"/>
  <c r="W58" i="26"/>
  <c r="E55" i="27" s="1"/>
  <c r="X58" i="26"/>
  <c r="F55" i="27" s="1"/>
  <c r="Y58" i="26"/>
  <c r="G55" i="27" s="1"/>
  <c r="Z58" i="26"/>
  <c r="H55" i="27" s="1"/>
  <c r="AA58" i="26"/>
  <c r="I55" i="27" s="1"/>
  <c r="AB58" i="26"/>
  <c r="J55" i="27" s="1"/>
  <c r="AC58" i="26"/>
  <c r="K55" i="27" s="1"/>
  <c r="AD58" i="26"/>
  <c r="L55" i="27" s="1"/>
  <c r="AE58" i="26"/>
  <c r="M55" i="27" s="1"/>
  <c r="AF58" i="26"/>
  <c r="N55" i="27" s="1"/>
  <c r="U59" i="26"/>
  <c r="C56" i="27" s="1"/>
  <c r="V59" i="26"/>
  <c r="D56" i="27" s="1"/>
  <c r="W59" i="26"/>
  <c r="E56" i="27" s="1"/>
  <c r="X59" i="26"/>
  <c r="F56" i="27" s="1"/>
  <c r="Y59" i="26"/>
  <c r="G56" i="27" s="1"/>
  <c r="Z59" i="26"/>
  <c r="H56" i="27" s="1"/>
  <c r="AA59" i="26"/>
  <c r="I56" i="27" s="1"/>
  <c r="AB59" i="26"/>
  <c r="J56" i="27" s="1"/>
  <c r="AC59" i="26"/>
  <c r="K56" i="27" s="1"/>
  <c r="AD59" i="26"/>
  <c r="L56" i="27" s="1"/>
  <c r="AE59" i="26"/>
  <c r="M56" i="27" s="1"/>
  <c r="AF59" i="26"/>
  <c r="N56" i="27" s="1"/>
  <c r="U60" i="26"/>
  <c r="C57" i="27" s="1"/>
  <c r="V60" i="26"/>
  <c r="D57" i="27" s="1"/>
  <c r="W60" i="26"/>
  <c r="E57" i="27" s="1"/>
  <c r="X60" i="26"/>
  <c r="F57" i="27" s="1"/>
  <c r="Y60" i="26"/>
  <c r="G57" i="27" s="1"/>
  <c r="Z60" i="26"/>
  <c r="H57" i="27" s="1"/>
  <c r="AA60" i="26"/>
  <c r="I57" i="27" s="1"/>
  <c r="AB60" i="26"/>
  <c r="J57" i="27" s="1"/>
  <c r="AC60" i="26"/>
  <c r="K57" i="27" s="1"/>
  <c r="AD60" i="26"/>
  <c r="L57" i="27" s="1"/>
  <c r="AE60" i="26"/>
  <c r="M57" i="27" s="1"/>
  <c r="AF60" i="26"/>
  <c r="N57" i="27" s="1"/>
  <c r="U61" i="26"/>
  <c r="C58" i="27" s="1"/>
  <c r="V61" i="26"/>
  <c r="D58" i="27" s="1"/>
  <c r="W61" i="26"/>
  <c r="E58" i="27" s="1"/>
  <c r="X61" i="26"/>
  <c r="F58" i="27" s="1"/>
  <c r="Y61" i="26"/>
  <c r="G58" i="27" s="1"/>
  <c r="Z61" i="26"/>
  <c r="H58" i="27" s="1"/>
  <c r="AA61" i="26"/>
  <c r="I58" i="27" s="1"/>
  <c r="AB61" i="26"/>
  <c r="J58" i="27" s="1"/>
  <c r="AC61" i="26"/>
  <c r="K58" i="27" s="1"/>
  <c r="AD61" i="26"/>
  <c r="L58" i="27" s="1"/>
  <c r="AE61" i="26"/>
  <c r="M58" i="27" s="1"/>
  <c r="AF61" i="26"/>
  <c r="N58" i="27" s="1"/>
  <c r="U62" i="26"/>
  <c r="C59" i="27" s="1"/>
  <c r="V62" i="26"/>
  <c r="D59" i="27" s="1"/>
  <c r="W62" i="26"/>
  <c r="E59" i="27" s="1"/>
  <c r="X62" i="26"/>
  <c r="F59" i="27" s="1"/>
  <c r="Y62" i="26"/>
  <c r="G59" i="27" s="1"/>
  <c r="Z62" i="26"/>
  <c r="H59" i="27" s="1"/>
  <c r="AA62" i="26"/>
  <c r="I59" i="27" s="1"/>
  <c r="AB62" i="26"/>
  <c r="J59" i="27" s="1"/>
  <c r="AC62" i="26"/>
  <c r="K59" i="27" s="1"/>
  <c r="AD62" i="26"/>
  <c r="L59" i="27" s="1"/>
  <c r="AE62" i="26"/>
  <c r="M59" i="27" s="1"/>
  <c r="AF62" i="26"/>
  <c r="N59" i="27" s="1"/>
  <c r="U63" i="26"/>
  <c r="C60" i="27" s="1"/>
  <c r="V63" i="26"/>
  <c r="D60" i="27" s="1"/>
  <c r="W63" i="26"/>
  <c r="E60" i="27" s="1"/>
  <c r="X63" i="26"/>
  <c r="F60" i="27" s="1"/>
  <c r="Y63" i="26"/>
  <c r="G60" i="27" s="1"/>
  <c r="Z63" i="26"/>
  <c r="H60" i="27" s="1"/>
  <c r="AA63" i="26"/>
  <c r="I60" i="27" s="1"/>
  <c r="AB63" i="26"/>
  <c r="J60" i="27" s="1"/>
  <c r="AC63" i="26"/>
  <c r="K60" i="27" s="1"/>
  <c r="AD63" i="26"/>
  <c r="L60" i="27" s="1"/>
  <c r="AE63" i="26"/>
  <c r="M60" i="27" s="1"/>
  <c r="AF63" i="26"/>
  <c r="N60" i="27" s="1"/>
  <c r="U64" i="26"/>
  <c r="C61" i="27" s="1"/>
  <c r="V64" i="26"/>
  <c r="D61" i="27" s="1"/>
  <c r="W64" i="26"/>
  <c r="E61" i="27" s="1"/>
  <c r="X64" i="26"/>
  <c r="F61" i="27" s="1"/>
  <c r="Y64" i="26"/>
  <c r="G61" i="27" s="1"/>
  <c r="Z64" i="26"/>
  <c r="H61" i="27" s="1"/>
  <c r="AA64" i="26"/>
  <c r="I61" i="27" s="1"/>
  <c r="AB64" i="26"/>
  <c r="J61" i="27" s="1"/>
  <c r="AC64" i="26"/>
  <c r="K61" i="27" s="1"/>
  <c r="AD64" i="26"/>
  <c r="L61" i="27" s="1"/>
  <c r="AE64" i="26"/>
  <c r="M61" i="27" s="1"/>
  <c r="AF64" i="26"/>
  <c r="N61" i="27" s="1"/>
  <c r="U65" i="26"/>
  <c r="C62" i="27" s="1"/>
  <c r="V65" i="26"/>
  <c r="D62" i="27" s="1"/>
  <c r="W65" i="26"/>
  <c r="E62" i="27" s="1"/>
  <c r="X65" i="26"/>
  <c r="F62" i="27" s="1"/>
  <c r="Y65" i="26"/>
  <c r="G62" i="27" s="1"/>
  <c r="Z65" i="26"/>
  <c r="H62" i="27" s="1"/>
  <c r="AA65" i="26"/>
  <c r="I62" i="27" s="1"/>
  <c r="AB65" i="26"/>
  <c r="J62" i="27" s="1"/>
  <c r="AC65" i="26"/>
  <c r="K62" i="27" s="1"/>
  <c r="AD65" i="26"/>
  <c r="L62" i="27" s="1"/>
  <c r="AE65" i="26"/>
  <c r="M62" i="27" s="1"/>
  <c r="AF65" i="26"/>
  <c r="N62" i="27" s="1"/>
  <c r="U66" i="26"/>
  <c r="C63" i="27" s="1"/>
  <c r="V66" i="26"/>
  <c r="D63" i="27" s="1"/>
  <c r="W66" i="26"/>
  <c r="E63" i="27" s="1"/>
  <c r="X66" i="26"/>
  <c r="F63" i="27" s="1"/>
  <c r="Y66" i="26"/>
  <c r="G63" i="27" s="1"/>
  <c r="Z66" i="26"/>
  <c r="H63" i="27" s="1"/>
  <c r="AA66" i="26"/>
  <c r="I63" i="27" s="1"/>
  <c r="AB66" i="26"/>
  <c r="J63" i="27" s="1"/>
  <c r="AC66" i="26"/>
  <c r="K63" i="27" s="1"/>
  <c r="AD66" i="26"/>
  <c r="L63" i="27" s="1"/>
  <c r="AE66" i="26"/>
  <c r="M63" i="27" s="1"/>
  <c r="AF66" i="26"/>
  <c r="N63" i="27" s="1"/>
  <c r="U67" i="26"/>
  <c r="C64" i="27" s="1"/>
  <c r="V67" i="26"/>
  <c r="D64" i="27" s="1"/>
  <c r="W67" i="26"/>
  <c r="E64" i="27" s="1"/>
  <c r="X67" i="26"/>
  <c r="F64" i="27" s="1"/>
  <c r="Y67" i="26"/>
  <c r="G64" i="27" s="1"/>
  <c r="Z67" i="26"/>
  <c r="H64" i="27" s="1"/>
  <c r="AA67" i="26"/>
  <c r="I64" i="27" s="1"/>
  <c r="AB67" i="26"/>
  <c r="J64" i="27" s="1"/>
  <c r="AC67" i="26"/>
  <c r="K64" i="27" s="1"/>
  <c r="AD67" i="26"/>
  <c r="L64" i="27" s="1"/>
  <c r="AE67" i="26"/>
  <c r="M64" i="27" s="1"/>
  <c r="AF67" i="26"/>
  <c r="N64" i="27" s="1"/>
  <c r="U68" i="26"/>
  <c r="C65" i="27" s="1"/>
  <c r="V68" i="26"/>
  <c r="D65" i="27" s="1"/>
  <c r="W68" i="26"/>
  <c r="E65" i="27" s="1"/>
  <c r="X68" i="26"/>
  <c r="F65" i="27" s="1"/>
  <c r="Y68" i="26"/>
  <c r="G65" i="27" s="1"/>
  <c r="Z68" i="26"/>
  <c r="H65" i="27" s="1"/>
  <c r="AA68" i="26"/>
  <c r="I65" i="27" s="1"/>
  <c r="AB68" i="26"/>
  <c r="J65" i="27" s="1"/>
  <c r="AC68" i="26"/>
  <c r="K65" i="27" s="1"/>
  <c r="AD68" i="26"/>
  <c r="L65" i="27" s="1"/>
  <c r="AE68" i="26"/>
  <c r="M65" i="27" s="1"/>
  <c r="AF68" i="26"/>
  <c r="N65" i="27" s="1"/>
  <c r="U69" i="26"/>
  <c r="C66" i="27" s="1"/>
  <c r="V69" i="26"/>
  <c r="D66" i="27" s="1"/>
  <c r="W69" i="26"/>
  <c r="E66" i="27" s="1"/>
  <c r="X69" i="26"/>
  <c r="F66" i="27" s="1"/>
  <c r="Y69" i="26"/>
  <c r="G66" i="27" s="1"/>
  <c r="Z69" i="26"/>
  <c r="H66" i="27" s="1"/>
  <c r="AA69" i="26"/>
  <c r="I66" i="27" s="1"/>
  <c r="AB69" i="26"/>
  <c r="J66" i="27" s="1"/>
  <c r="AC69" i="26"/>
  <c r="K66" i="27" s="1"/>
  <c r="AD69" i="26"/>
  <c r="L66" i="27" s="1"/>
  <c r="AE69" i="26"/>
  <c r="M66" i="27" s="1"/>
  <c r="AF69" i="26"/>
  <c r="N66" i="27" s="1"/>
  <c r="U70" i="26"/>
  <c r="C67" i="27" s="1"/>
  <c r="V70" i="26"/>
  <c r="D67" i="27" s="1"/>
  <c r="W70" i="26"/>
  <c r="E67" i="27" s="1"/>
  <c r="X70" i="26"/>
  <c r="F67" i="27" s="1"/>
  <c r="Y70" i="26"/>
  <c r="G67" i="27" s="1"/>
  <c r="Z70" i="26"/>
  <c r="H67" i="27" s="1"/>
  <c r="AA70" i="26"/>
  <c r="I67" i="27" s="1"/>
  <c r="AB70" i="26"/>
  <c r="J67" i="27" s="1"/>
  <c r="AC70" i="26"/>
  <c r="K67" i="27" s="1"/>
  <c r="AD70" i="26"/>
  <c r="L67" i="27" s="1"/>
  <c r="AE70" i="26"/>
  <c r="M67" i="27" s="1"/>
  <c r="AF70" i="26"/>
  <c r="N67" i="27" s="1"/>
  <c r="U71" i="26"/>
  <c r="C68" i="27" s="1"/>
  <c r="V71" i="26"/>
  <c r="D68" i="27" s="1"/>
  <c r="W71" i="26"/>
  <c r="E68" i="27" s="1"/>
  <c r="X71" i="26"/>
  <c r="F68" i="27" s="1"/>
  <c r="Y71" i="26"/>
  <c r="G68" i="27" s="1"/>
  <c r="Z71" i="26"/>
  <c r="H68" i="27" s="1"/>
  <c r="AA71" i="26"/>
  <c r="I68" i="27" s="1"/>
  <c r="AB71" i="26"/>
  <c r="J68" i="27" s="1"/>
  <c r="AC71" i="26"/>
  <c r="K68" i="27" s="1"/>
  <c r="AD71" i="26"/>
  <c r="L68" i="27" s="1"/>
  <c r="AE71" i="26"/>
  <c r="M68" i="27" s="1"/>
  <c r="AF71" i="26"/>
  <c r="N68" i="27" s="1"/>
  <c r="U72" i="26"/>
  <c r="C69" i="27" s="1"/>
  <c r="V72" i="26"/>
  <c r="D69" i="27" s="1"/>
  <c r="W72" i="26"/>
  <c r="E69" i="27" s="1"/>
  <c r="X72" i="26"/>
  <c r="F69" i="27" s="1"/>
  <c r="Y72" i="26"/>
  <c r="G69" i="27" s="1"/>
  <c r="Z72" i="26"/>
  <c r="H69" i="27" s="1"/>
  <c r="AA72" i="26"/>
  <c r="I69" i="27" s="1"/>
  <c r="AB72" i="26"/>
  <c r="J69" i="27" s="1"/>
  <c r="AC72" i="26"/>
  <c r="K69" i="27" s="1"/>
  <c r="AD72" i="26"/>
  <c r="L69" i="27" s="1"/>
  <c r="AE72" i="26"/>
  <c r="M69" i="27" s="1"/>
  <c r="AF72" i="26"/>
  <c r="N69" i="27" s="1"/>
  <c r="U73" i="26"/>
  <c r="C70" i="27" s="1"/>
  <c r="V73" i="26"/>
  <c r="D70" i="27" s="1"/>
  <c r="W73" i="26"/>
  <c r="E70" i="27" s="1"/>
  <c r="X73" i="26"/>
  <c r="F70" i="27" s="1"/>
  <c r="Y73" i="26"/>
  <c r="G70" i="27" s="1"/>
  <c r="Z73" i="26"/>
  <c r="H70" i="27" s="1"/>
  <c r="AA73" i="26"/>
  <c r="I70" i="27" s="1"/>
  <c r="AB73" i="26"/>
  <c r="J70" i="27" s="1"/>
  <c r="AC73" i="26"/>
  <c r="K70" i="27" s="1"/>
  <c r="AD73" i="26"/>
  <c r="L70" i="27" s="1"/>
  <c r="AE73" i="26"/>
  <c r="M70" i="27" s="1"/>
  <c r="AF73" i="26"/>
  <c r="N70" i="27" s="1"/>
  <c r="U74" i="26"/>
  <c r="C71" i="27" s="1"/>
  <c r="V74" i="26"/>
  <c r="D71" i="27" s="1"/>
  <c r="W74" i="26"/>
  <c r="E71" i="27" s="1"/>
  <c r="X74" i="26"/>
  <c r="F71" i="27" s="1"/>
  <c r="Y74" i="26"/>
  <c r="G71" i="27" s="1"/>
  <c r="Z74" i="26"/>
  <c r="H71" i="27" s="1"/>
  <c r="AA74" i="26"/>
  <c r="I71" i="27" s="1"/>
  <c r="AB74" i="26"/>
  <c r="J71" i="27" s="1"/>
  <c r="AC74" i="26"/>
  <c r="K71" i="27" s="1"/>
  <c r="AD74" i="26"/>
  <c r="L71" i="27" s="1"/>
  <c r="AE74" i="26"/>
  <c r="M71" i="27" s="1"/>
  <c r="AF74" i="26"/>
  <c r="N71" i="27" s="1"/>
  <c r="U75" i="26"/>
  <c r="C72" i="27" s="1"/>
  <c r="V75" i="26"/>
  <c r="D72" i="27" s="1"/>
  <c r="W75" i="26"/>
  <c r="E72" i="27" s="1"/>
  <c r="X75" i="26"/>
  <c r="F72" i="27" s="1"/>
  <c r="Y75" i="26"/>
  <c r="G72" i="27" s="1"/>
  <c r="Z75" i="26"/>
  <c r="H72" i="27" s="1"/>
  <c r="AA75" i="26"/>
  <c r="I72" i="27" s="1"/>
  <c r="AB75" i="26"/>
  <c r="J72" i="27" s="1"/>
  <c r="AC75" i="26"/>
  <c r="K72" i="27" s="1"/>
  <c r="AD75" i="26"/>
  <c r="L72" i="27" s="1"/>
  <c r="AE75" i="26"/>
  <c r="M72" i="27" s="1"/>
  <c r="AF75" i="26"/>
  <c r="N72" i="27" s="1"/>
  <c r="U76" i="26"/>
  <c r="C73" i="27" s="1"/>
  <c r="V76" i="26"/>
  <c r="D73" i="27" s="1"/>
  <c r="W76" i="26"/>
  <c r="E73" i="27" s="1"/>
  <c r="X76" i="26"/>
  <c r="F73" i="27" s="1"/>
  <c r="Y76" i="26"/>
  <c r="G73" i="27" s="1"/>
  <c r="Z76" i="26"/>
  <c r="H73" i="27" s="1"/>
  <c r="AA76" i="26"/>
  <c r="I73" i="27" s="1"/>
  <c r="AB76" i="26"/>
  <c r="J73" i="27" s="1"/>
  <c r="AC76" i="26"/>
  <c r="K73" i="27" s="1"/>
  <c r="AD76" i="26"/>
  <c r="L73" i="27" s="1"/>
  <c r="AE76" i="26"/>
  <c r="M73" i="27" s="1"/>
  <c r="AF76" i="26"/>
  <c r="N73" i="27" s="1"/>
  <c r="U77" i="26"/>
  <c r="C74" i="27" s="1"/>
  <c r="V77" i="26"/>
  <c r="D74" i="27" s="1"/>
  <c r="W77" i="26"/>
  <c r="E74" i="27" s="1"/>
  <c r="X77" i="26"/>
  <c r="F74" i="27" s="1"/>
  <c r="Y77" i="26"/>
  <c r="G74" i="27" s="1"/>
  <c r="Z77" i="26"/>
  <c r="H74" i="27" s="1"/>
  <c r="AA77" i="26"/>
  <c r="I74" i="27" s="1"/>
  <c r="AB77" i="26"/>
  <c r="J74" i="27" s="1"/>
  <c r="AC77" i="26"/>
  <c r="K74" i="27" s="1"/>
  <c r="AD77" i="26"/>
  <c r="L74" i="27" s="1"/>
  <c r="AE77" i="26"/>
  <c r="M74" i="27" s="1"/>
  <c r="AF77" i="26"/>
  <c r="N74" i="27" s="1"/>
  <c r="U78" i="26"/>
  <c r="C75" i="27" s="1"/>
  <c r="V78" i="26"/>
  <c r="D75" i="27" s="1"/>
  <c r="W78" i="26"/>
  <c r="E75" i="27" s="1"/>
  <c r="X78" i="26"/>
  <c r="F75" i="27" s="1"/>
  <c r="Y78" i="26"/>
  <c r="G75" i="27" s="1"/>
  <c r="Z78" i="26"/>
  <c r="H75" i="27" s="1"/>
  <c r="AA78" i="26"/>
  <c r="I75" i="27" s="1"/>
  <c r="AB78" i="26"/>
  <c r="J75" i="27" s="1"/>
  <c r="AC78" i="26"/>
  <c r="K75" i="27" s="1"/>
  <c r="AD78" i="26"/>
  <c r="L75" i="27" s="1"/>
  <c r="AE78" i="26"/>
  <c r="M75" i="27" s="1"/>
  <c r="AF78" i="26"/>
  <c r="N75" i="27" s="1"/>
  <c r="U79" i="26"/>
  <c r="C76" i="27" s="1"/>
  <c r="V79" i="26"/>
  <c r="D76" i="27" s="1"/>
  <c r="W79" i="26"/>
  <c r="E76" i="27" s="1"/>
  <c r="X79" i="26"/>
  <c r="F76" i="27" s="1"/>
  <c r="Y79" i="26"/>
  <c r="G76" i="27" s="1"/>
  <c r="Z79" i="26"/>
  <c r="H76" i="27" s="1"/>
  <c r="AA79" i="26"/>
  <c r="I76" i="27" s="1"/>
  <c r="AB79" i="26"/>
  <c r="J76" i="27" s="1"/>
  <c r="AC79" i="26"/>
  <c r="K76" i="27" s="1"/>
  <c r="AD79" i="26"/>
  <c r="L76" i="27" s="1"/>
  <c r="AE79" i="26"/>
  <c r="M76" i="27" s="1"/>
  <c r="AF79" i="26"/>
  <c r="N76" i="27" s="1"/>
  <c r="U80" i="26"/>
  <c r="C77" i="27" s="1"/>
  <c r="V80" i="26"/>
  <c r="D77" i="27" s="1"/>
  <c r="W80" i="26"/>
  <c r="E77" i="27" s="1"/>
  <c r="X80" i="26"/>
  <c r="F77" i="27" s="1"/>
  <c r="Y80" i="26"/>
  <c r="G77" i="27" s="1"/>
  <c r="Z80" i="26"/>
  <c r="H77" i="27" s="1"/>
  <c r="AA80" i="26"/>
  <c r="I77" i="27" s="1"/>
  <c r="AB80" i="26"/>
  <c r="J77" i="27" s="1"/>
  <c r="AC80" i="26"/>
  <c r="K77" i="27" s="1"/>
  <c r="AD80" i="26"/>
  <c r="L77" i="27" s="1"/>
  <c r="AE80" i="26"/>
  <c r="M77" i="27" s="1"/>
  <c r="AF80" i="26"/>
  <c r="N77" i="27" s="1"/>
  <c r="U81" i="26"/>
  <c r="C78" i="27" s="1"/>
  <c r="V81" i="26"/>
  <c r="D78" i="27" s="1"/>
  <c r="W81" i="26"/>
  <c r="E78" i="27" s="1"/>
  <c r="X81" i="26"/>
  <c r="F78" i="27" s="1"/>
  <c r="Y81" i="26"/>
  <c r="G78" i="27" s="1"/>
  <c r="Z81" i="26"/>
  <c r="H78" i="27" s="1"/>
  <c r="AA81" i="26"/>
  <c r="I78" i="27" s="1"/>
  <c r="AB81" i="26"/>
  <c r="J78" i="27" s="1"/>
  <c r="AC81" i="26"/>
  <c r="K78" i="27" s="1"/>
  <c r="AD81" i="26"/>
  <c r="L78" i="27" s="1"/>
  <c r="AE81" i="26"/>
  <c r="M78" i="27" s="1"/>
  <c r="AF81" i="26"/>
  <c r="N78" i="27" s="1"/>
  <c r="U82" i="26"/>
  <c r="C79" i="27" s="1"/>
  <c r="V82" i="26"/>
  <c r="D79" i="27" s="1"/>
  <c r="W82" i="26"/>
  <c r="E79" i="27" s="1"/>
  <c r="X82" i="26"/>
  <c r="F79" i="27" s="1"/>
  <c r="Y82" i="26"/>
  <c r="G79" i="27" s="1"/>
  <c r="Z82" i="26"/>
  <c r="H79" i="27" s="1"/>
  <c r="AA82" i="26"/>
  <c r="I79" i="27" s="1"/>
  <c r="AB82" i="26"/>
  <c r="J79" i="27" s="1"/>
  <c r="AC82" i="26"/>
  <c r="K79" i="27" s="1"/>
  <c r="AD82" i="26"/>
  <c r="L79" i="27" s="1"/>
  <c r="AE82" i="26"/>
  <c r="M79" i="27" s="1"/>
  <c r="AF82" i="26"/>
  <c r="N79" i="27" s="1"/>
  <c r="U83" i="26"/>
  <c r="C80" i="27" s="1"/>
  <c r="V83" i="26"/>
  <c r="D80" i="27" s="1"/>
  <c r="W83" i="26"/>
  <c r="E80" i="27" s="1"/>
  <c r="X83" i="26"/>
  <c r="F80" i="27" s="1"/>
  <c r="Y83" i="26"/>
  <c r="G80" i="27" s="1"/>
  <c r="Z83" i="26"/>
  <c r="H80" i="27" s="1"/>
  <c r="AA83" i="26"/>
  <c r="I80" i="27" s="1"/>
  <c r="AB83" i="26"/>
  <c r="J80" i="27" s="1"/>
  <c r="AC83" i="26"/>
  <c r="K80" i="27" s="1"/>
  <c r="AD83" i="26"/>
  <c r="L80" i="27" s="1"/>
  <c r="AE83" i="26"/>
  <c r="M80" i="27" s="1"/>
  <c r="AF83" i="26"/>
  <c r="N80" i="27" s="1"/>
  <c r="U84" i="26"/>
  <c r="C81" i="27" s="1"/>
  <c r="V84" i="26"/>
  <c r="D81" i="27" s="1"/>
  <c r="W84" i="26"/>
  <c r="E81" i="27" s="1"/>
  <c r="X84" i="26"/>
  <c r="F81" i="27" s="1"/>
  <c r="Y84" i="26"/>
  <c r="G81" i="27" s="1"/>
  <c r="Z84" i="26"/>
  <c r="H81" i="27" s="1"/>
  <c r="AA84" i="26"/>
  <c r="I81" i="27" s="1"/>
  <c r="AB84" i="26"/>
  <c r="J81" i="27" s="1"/>
  <c r="AC84" i="26"/>
  <c r="K81" i="27" s="1"/>
  <c r="AD84" i="26"/>
  <c r="L81" i="27" s="1"/>
  <c r="AE84" i="26"/>
  <c r="M81" i="27" s="1"/>
  <c r="AF84" i="26"/>
  <c r="N81" i="27" s="1"/>
  <c r="U85" i="26"/>
  <c r="C82" i="27" s="1"/>
  <c r="V85" i="26"/>
  <c r="D82" i="27" s="1"/>
  <c r="W85" i="26"/>
  <c r="E82" i="27" s="1"/>
  <c r="X85" i="26"/>
  <c r="F82" i="27" s="1"/>
  <c r="Y85" i="26"/>
  <c r="G82" i="27" s="1"/>
  <c r="Z85" i="26"/>
  <c r="H82" i="27" s="1"/>
  <c r="AA85" i="26"/>
  <c r="I82" i="27" s="1"/>
  <c r="AB85" i="26"/>
  <c r="J82" i="27" s="1"/>
  <c r="AC85" i="26"/>
  <c r="K82" i="27" s="1"/>
  <c r="AD85" i="26"/>
  <c r="L82" i="27" s="1"/>
  <c r="AE85" i="26"/>
  <c r="M82" i="27" s="1"/>
  <c r="AF85" i="26"/>
  <c r="N82" i="27" s="1"/>
  <c r="U86" i="26"/>
  <c r="C83" i="27" s="1"/>
  <c r="V86" i="26"/>
  <c r="D83" i="27" s="1"/>
  <c r="W86" i="26"/>
  <c r="E83" i="27" s="1"/>
  <c r="X86" i="26"/>
  <c r="F83" i="27" s="1"/>
  <c r="Y86" i="26"/>
  <c r="G83" i="27" s="1"/>
  <c r="Z86" i="26"/>
  <c r="H83" i="27" s="1"/>
  <c r="AA86" i="26"/>
  <c r="I83" i="27" s="1"/>
  <c r="AB86" i="26"/>
  <c r="J83" i="27" s="1"/>
  <c r="AC86" i="26"/>
  <c r="K83" i="27" s="1"/>
  <c r="AD86" i="26"/>
  <c r="L83" i="27" s="1"/>
  <c r="AE86" i="26"/>
  <c r="M83" i="27" s="1"/>
  <c r="AF86" i="26"/>
  <c r="N83" i="27" s="1"/>
  <c r="U87" i="26"/>
  <c r="C84" i="27" s="1"/>
  <c r="V87" i="26"/>
  <c r="D84" i="27" s="1"/>
  <c r="W87" i="26"/>
  <c r="E84" i="27" s="1"/>
  <c r="X87" i="26"/>
  <c r="F84" i="27" s="1"/>
  <c r="Y87" i="26"/>
  <c r="G84" i="27" s="1"/>
  <c r="Z87" i="26"/>
  <c r="H84" i="27" s="1"/>
  <c r="AA87" i="26"/>
  <c r="I84" i="27" s="1"/>
  <c r="AB87" i="26"/>
  <c r="J84" i="27" s="1"/>
  <c r="AC87" i="26"/>
  <c r="K84" i="27" s="1"/>
  <c r="AD87" i="26"/>
  <c r="L84" i="27" s="1"/>
  <c r="AE87" i="26"/>
  <c r="M84" i="27" s="1"/>
  <c r="AF87" i="26"/>
  <c r="N84" i="27" s="1"/>
  <c r="U88" i="26"/>
  <c r="C85" i="27" s="1"/>
  <c r="V88" i="26"/>
  <c r="D85" i="27" s="1"/>
  <c r="W88" i="26"/>
  <c r="E85" i="27" s="1"/>
  <c r="X88" i="26"/>
  <c r="F85" i="27" s="1"/>
  <c r="Y88" i="26"/>
  <c r="G85" i="27" s="1"/>
  <c r="Z88" i="26"/>
  <c r="H85" i="27" s="1"/>
  <c r="AA88" i="26"/>
  <c r="I85" i="27" s="1"/>
  <c r="AB88" i="26"/>
  <c r="J85" i="27" s="1"/>
  <c r="AC88" i="26"/>
  <c r="K85" i="27" s="1"/>
  <c r="AD88" i="26"/>
  <c r="L85" i="27" s="1"/>
  <c r="AE88" i="26"/>
  <c r="M85" i="27" s="1"/>
  <c r="AF88" i="26"/>
  <c r="N85" i="27" s="1"/>
  <c r="U89" i="26"/>
  <c r="C86" i="27" s="1"/>
  <c r="V89" i="26"/>
  <c r="D86" i="27" s="1"/>
  <c r="W89" i="26"/>
  <c r="E86" i="27" s="1"/>
  <c r="X89" i="26"/>
  <c r="F86" i="27" s="1"/>
  <c r="Y89" i="26"/>
  <c r="G86" i="27" s="1"/>
  <c r="Z89" i="26"/>
  <c r="H86" i="27" s="1"/>
  <c r="AA89" i="26"/>
  <c r="I86" i="27" s="1"/>
  <c r="AB89" i="26"/>
  <c r="J86" i="27" s="1"/>
  <c r="AC89" i="26"/>
  <c r="K86" i="27" s="1"/>
  <c r="AD89" i="26"/>
  <c r="L86" i="27" s="1"/>
  <c r="AE89" i="26"/>
  <c r="M86" i="27" s="1"/>
  <c r="AF89" i="26"/>
  <c r="N86" i="27" s="1"/>
  <c r="U90" i="26"/>
  <c r="C87" i="27" s="1"/>
  <c r="V90" i="26"/>
  <c r="D87" i="27" s="1"/>
  <c r="W90" i="26"/>
  <c r="E87" i="27" s="1"/>
  <c r="X90" i="26"/>
  <c r="F87" i="27" s="1"/>
  <c r="Y90" i="26"/>
  <c r="G87" i="27" s="1"/>
  <c r="Z90" i="26"/>
  <c r="H87" i="27" s="1"/>
  <c r="AA90" i="26"/>
  <c r="I87" i="27" s="1"/>
  <c r="AB90" i="26"/>
  <c r="J87" i="27" s="1"/>
  <c r="AC90" i="26"/>
  <c r="K87" i="27" s="1"/>
  <c r="AD90" i="26"/>
  <c r="L87" i="27" s="1"/>
  <c r="AE90" i="26"/>
  <c r="M87" i="27" s="1"/>
  <c r="AF90" i="26"/>
  <c r="N87" i="27" s="1"/>
  <c r="U91" i="26"/>
  <c r="C88" i="27" s="1"/>
  <c r="V91" i="26"/>
  <c r="D88" i="27" s="1"/>
  <c r="W91" i="26"/>
  <c r="E88" i="27" s="1"/>
  <c r="X91" i="26"/>
  <c r="F88" i="27" s="1"/>
  <c r="Y91" i="26"/>
  <c r="G88" i="27" s="1"/>
  <c r="Z91" i="26"/>
  <c r="H88" i="27" s="1"/>
  <c r="AA91" i="26"/>
  <c r="I88" i="27" s="1"/>
  <c r="AB91" i="26"/>
  <c r="J88" i="27" s="1"/>
  <c r="AC91" i="26"/>
  <c r="K88" i="27" s="1"/>
  <c r="AD91" i="26"/>
  <c r="L88" i="27" s="1"/>
  <c r="AE91" i="26"/>
  <c r="M88" i="27" s="1"/>
  <c r="AF91" i="26"/>
  <c r="N88" i="27" s="1"/>
  <c r="U92" i="26"/>
  <c r="C89" i="27" s="1"/>
  <c r="V92" i="26"/>
  <c r="D89" i="27" s="1"/>
  <c r="W92" i="26"/>
  <c r="E89" i="27" s="1"/>
  <c r="X92" i="26"/>
  <c r="F89" i="27" s="1"/>
  <c r="Y92" i="26"/>
  <c r="G89" i="27" s="1"/>
  <c r="Z92" i="26"/>
  <c r="H89" i="27" s="1"/>
  <c r="AA92" i="26"/>
  <c r="I89" i="27" s="1"/>
  <c r="AB92" i="26"/>
  <c r="J89" i="27" s="1"/>
  <c r="AC92" i="26"/>
  <c r="K89" i="27" s="1"/>
  <c r="AD92" i="26"/>
  <c r="L89" i="27" s="1"/>
  <c r="AE92" i="26"/>
  <c r="M89" i="27" s="1"/>
  <c r="AF92" i="26"/>
  <c r="N89" i="27" s="1"/>
  <c r="U93" i="26"/>
  <c r="C90" i="27" s="1"/>
  <c r="V93" i="26"/>
  <c r="D90" i="27" s="1"/>
  <c r="W93" i="26"/>
  <c r="E90" i="27" s="1"/>
  <c r="X93" i="26"/>
  <c r="F90" i="27" s="1"/>
  <c r="Y93" i="26"/>
  <c r="G90" i="27" s="1"/>
  <c r="Z93" i="26"/>
  <c r="H90" i="27" s="1"/>
  <c r="AA93" i="26"/>
  <c r="I90" i="27" s="1"/>
  <c r="AB93" i="26"/>
  <c r="J90" i="27" s="1"/>
  <c r="AC93" i="26"/>
  <c r="K90" i="27" s="1"/>
  <c r="AD93" i="26"/>
  <c r="L90" i="27" s="1"/>
  <c r="AE93" i="26"/>
  <c r="M90" i="27" s="1"/>
  <c r="AF93" i="26"/>
  <c r="N90" i="27" s="1"/>
  <c r="U94" i="26"/>
  <c r="C91" i="27" s="1"/>
  <c r="V94" i="26"/>
  <c r="D91" i="27" s="1"/>
  <c r="W94" i="26"/>
  <c r="E91" i="27" s="1"/>
  <c r="X94" i="26"/>
  <c r="F91" i="27" s="1"/>
  <c r="Y94" i="26"/>
  <c r="G91" i="27" s="1"/>
  <c r="Z94" i="26"/>
  <c r="H91" i="27" s="1"/>
  <c r="AA94" i="26"/>
  <c r="I91" i="27" s="1"/>
  <c r="AB94" i="26"/>
  <c r="J91" i="27" s="1"/>
  <c r="AC94" i="26"/>
  <c r="K91" i="27" s="1"/>
  <c r="AD94" i="26"/>
  <c r="L91" i="27" s="1"/>
  <c r="AE94" i="26"/>
  <c r="M91" i="27" s="1"/>
  <c r="AF94" i="26"/>
  <c r="N91" i="27" s="1"/>
  <c r="U95" i="26"/>
  <c r="C92" i="27" s="1"/>
  <c r="V95" i="26"/>
  <c r="D92" i="27" s="1"/>
  <c r="W95" i="26"/>
  <c r="E92" i="27" s="1"/>
  <c r="X95" i="26"/>
  <c r="F92" i="27" s="1"/>
  <c r="Y95" i="26"/>
  <c r="G92" i="27" s="1"/>
  <c r="Z95" i="26"/>
  <c r="H92" i="27" s="1"/>
  <c r="AA95" i="26"/>
  <c r="I92" i="27" s="1"/>
  <c r="AB95" i="26"/>
  <c r="J92" i="27" s="1"/>
  <c r="AC95" i="26"/>
  <c r="K92" i="27" s="1"/>
  <c r="AD95" i="26"/>
  <c r="L92" i="27" s="1"/>
  <c r="AE95" i="26"/>
  <c r="M92" i="27" s="1"/>
  <c r="AF95" i="26"/>
  <c r="N92" i="27" s="1"/>
  <c r="U96" i="26"/>
  <c r="C93" i="27" s="1"/>
  <c r="V96" i="26"/>
  <c r="D93" i="27" s="1"/>
  <c r="W96" i="26"/>
  <c r="E93" i="27" s="1"/>
  <c r="X96" i="26"/>
  <c r="F93" i="27" s="1"/>
  <c r="Y96" i="26"/>
  <c r="G93" i="27" s="1"/>
  <c r="Z96" i="26"/>
  <c r="H93" i="27" s="1"/>
  <c r="AA96" i="26"/>
  <c r="I93" i="27" s="1"/>
  <c r="AB96" i="26"/>
  <c r="J93" i="27" s="1"/>
  <c r="AC96" i="26"/>
  <c r="K93" i="27" s="1"/>
  <c r="AD96" i="26"/>
  <c r="L93" i="27" s="1"/>
  <c r="AE96" i="26"/>
  <c r="M93" i="27" s="1"/>
  <c r="AF96" i="26"/>
  <c r="N93" i="27" s="1"/>
  <c r="U97" i="26"/>
  <c r="C94" i="27" s="1"/>
  <c r="V97" i="26"/>
  <c r="D94" i="27" s="1"/>
  <c r="W97" i="26"/>
  <c r="E94" i="27" s="1"/>
  <c r="X97" i="26"/>
  <c r="F94" i="27" s="1"/>
  <c r="Y97" i="26"/>
  <c r="G94" i="27" s="1"/>
  <c r="Z97" i="26"/>
  <c r="H94" i="27" s="1"/>
  <c r="AA97" i="26"/>
  <c r="I94" i="27" s="1"/>
  <c r="AB97" i="26"/>
  <c r="J94" i="27" s="1"/>
  <c r="AC97" i="26"/>
  <c r="K94" i="27" s="1"/>
  <c r="AD97" i="26"/>
  <c r="L94" i="27" s="1"/>
  <c r="AE97" i="26"/>
  <c r="M94" i="27" s="1"/>
  <c r="AF97" i="26"/>
  <c r="N94" i="27" s="1"/>
  <c r="U98" i="26"/>
  <c r="C95" i="27" s="1"/>
  <c r="V98" i="26"/>
  <c r="D95" i="27" s="1"/>
  <c r="W98" i="26"/>
  <c r="E95" i="27" s="1"/>
  <c r="X98" i="26"/>
  <c r="F95" i="27" s="1"/>
  <c r="Y98" i="26"/>
  <c r="G95" i="27" s="1"/>
  <c r="Z98" i="26"/>
  <c r="H95" i="27" s="1"/>
  <c r="AA98" i="26"/>
  <c r="I95" i="27" s="1"/>
  <c r="AB98" i="26"/>
  <c r="J95" i="27" s="1"/>
  <c r="AC98" i="26"/>
  <c r="K95" i="27" s="1"/>
  <c r="AD98" i="26"/>
  <c r="L95" i="27" s="1"/>
  <c r="AE98" i="26"/>
  <c r="M95" i="27" s="1"/>
  <c r="AF98" i="26"/>
  <c r="N95" i="27" s="1"/>
  <c r="U99" i="26"/>
  <c r="C96" i="27" s="1"/>
  <c r="V99" i="26"/>
  <c r="D96" i="27" s="1"/>
  <c r="W99" i="26"/>
  <c r="E96" i="27" s="1"/>
  <c r="X99" i="26"/>
  <c r="F96" i="27" s="1"/>
  <c r="Y99" i="26"/>
  <c r="G96" i="27" s="1"/>
  <c r="Z99" i="26"/>
  <c r="H96" i="27" s="1"/>
  <c r="AA99" i="26"/>
  <c r="I96" i="27" s="1"/>
  <c r="AB99" i="26"/>
  <c r="J96" i="27" s="1"/>
  <c r="AC99" i="26"/>
  <c r="K96" i="27" s="1"/>
  <c r="AD99" i="26"/>
  <c r="L96" i="27" s="1"/>
  <c r="AE99" i="26"/>
  <c r="M96" i="27" s="1"/>
  <c r="AF99" i="26"/>
  <c r="N96" i="27" s="1"/>
  <c r="U100" i="26"/>
  <c r="C97" i="27" s="1"/>
  <c r="V100" i="26"/>
  <c r="D97" i="27" s="1"/>
  <c r="W100" i="26"/>
  <c r="E97" i="27" s="1"/>
  <c r="X100" i="26"/>
  <c r="F97" i="27" s="1"/>
  <c r="Y100" i="26"/>
  <c r="G97" i="27" s="1"/>
  <c r="Z100" i="26"/>
  <c r="H97" i="27" s="1"/>
  <c r="AA100" i="26"/>
  <c r="I97" i="27" s="1"/>
  <c r="AB100" i="26"/>
  <c r="J97" i="27" s="1"/>
  <c r="AC100" i="26"/>
  <c r="K97" i="27" s="1"/>
  <c r="AD100" i="26"/>
  <c r="L97" i="27" s="1"/>
  <c r="AE100" i="26"/>
  <c r="M97" i="27" s="1"/>
  <c r="AF100" i="26"/>
  <c r="N97" i="27" s="1"/>
  <c r="U101" i="26"/>
  <c r="C98" i="27" s="1"/>
  <c r="V101" i="26"/>
  <c r="D98" i="27" s="1"/>
  <c r="W101" i="26"/>
  <c r="E98" i="27" s="1"/>
  <c r="X101" i="26"/>
  <c r="F98" i="27" s="1"/>
  <c r="Y101" i="26"/>
  <c r="G98" i="27" s="1"/>
  <c r="Z101" i="26"/>
  <c r="H98" i="27" s="1"/>
  <c r="AA101" i="26"/>
  <c r="I98" i="27" s="1"/>
  <c r="AB101" i="26"/>
  <c r="J98" i="27" s="1"/>
  <c r="AC101" i="26"/>
  <c r="K98" i="27" s="1"/>
  <c r="AD101" i="26"/>
  <c r="L98" i="27" s="1"/>
  <c r="AE101" i="26"/>
  <c r="M98" i="27" s="1"/>
  <c r="AF101" i="26"/>
  <c r="N98" i="27" s="1"/>
  <c r="U102" i="26"/>
  <c r="C99" i="27" s="1"/>
  <c r="V102" i="26"/>
  <c r="D99" i="27" s="1"/>
  <c r="W102" i="26"/>
  <c r="E99" i="27" s="1"/>
  <c r="X102" i="26"/>
  <c r="F99" i="27" s="1"/>
  <c r="Y102" i="26"/>
  <c r="G99" i="27" s="1"/>
  <c r="Z102" i="26"/>
  <c r="H99" i="27" s="1"/>
  <c r="AA102" i="26"/>
  <c r="I99" i="27" s="1"/>
  <c r="AB102" i="26"/>
  <c r="J99" i="27" s="1"/>
  <c r="AC102" i="26"/>
  <c r="K99" i="27" s="1"/>
  <c r="AD102" i="26"/>
  <c r="L99" i="27" s="1"/>
  <c r="AE102" i="26"/>
  <c r="M99" i="27" s="1"/>
  <c r="AF102" i="26"/>
  <c r="N99" i="27" s="1"/>
  <c r="U103" i="26"/>
  <c r="C100" i="27" s="1"/>
  <c r="V103" i="26"/>
  <c r="D100" i="27" s="1"/>
  <c r="W103" i="26"/>
  <c r="E100" i="27" s="1"/>
  <c r="X103" i="26"/>
  <c r="F100" i="27" s="1"/>
  <c r="Y103" i="26"/>
  <c r="G100" i="27" s="1"/>
  <c r="Z103" i="26"/>
  <c r="H100" i="27" s="1"/>
  <c r="AA103" i="26"/>
  <c r="I100" i="27" s="1"/>
  <c r="AB103" i="26"/>
  <c r="J100" i="27" s="1"/>
  <c r="AC103" i="26"/>
  <c r="K100" i="27" s="1"/>
  <c r="AD103" i="26"/>
  <c r="L100" i="27" s="1"/>
  <c r="AE103" i="26"/>
  <c r="M100" i="27" s="1"/>
  <c r="AF103" i="26"/>
  <c r="N100" i="27" s="1"/>
  <c r="U104" i="26"/>
  <c r="C101" i="27" s="1"/>
  <c r="V104" i="26"/>
  <c r="D101" i="27" s="1"/>
  <c r="W104" i="26"/>
  <c r="E101" i="27" s="1"/>
  <c r="X104" i="26"/>
  <c r="F101" i="27" s="1"/>
  <c r="Y104" i="26"/>
  <c r="G101" i="27" s="1"/>
  <c r="Z104" i="26"/>
  <c r="H101" i="27" s="1"/>
  <c r="AA104" i="26"/>
  <c r="I101" i="27" s="1"/>
  <c r="AB104" i="26"/>
  <c r="J101" i="27" s="1"/>
  <c r="AC104" i="26"/>
  <c r="K101" i="27" s="1"/>
  <c r="AD104" i="26"/>
  <c r="L101" i="27" s="1"/>
  <c r="AE104" i="26"/>
  <c r="M101" i="27" s="1"/>
  <c r="AF104" i="26"/>
  <c r="N101" i="27" s="1"/>
  <c r="U105" i="26"/>
  <c r="C102" i="27" s="1"/>
  <c r="V105" i="26"/>
  <c r="D102" i="27" s="1"/>
  <c r="W105" i="26"/>
  <c r="E102" i="27" s="1"/>
  <c r="X105" i="26"/>
  <c r="F102" i="27" s="1"/>
  <c r="Y105" i="26"/>
  <c r="G102" i="27" s="1"/>
  <c r="Z105" i="26"/>
  <c r="H102" i="27" s="1"/>
  <c r="AA105" i="26"/>
  <c r="I102" i="27" s="1"/>
  <c r="AB105" i="26"/>
  <c r="J102" i="27" s="1"/>
  <c r="AC105" i="26"/>
  <c r="K102" i="27" s="1"/>
  <c r="AD105" i="26"/>
  <c r="L102" i="27" s="1"/>
  <c r="AE105" i="26"/>
  <c r="M102" i="27" s="1"/>
  <c r="AF105" i="26"/>
  <c r="N102" i="27" s="1"/>
  <c r="U106" i="26"/>
  <c r="C103" i="27" s="1"/>
  <c r="V106" i="26"/>
  <c r="D103" i="27" s="1"/>
  <c r="W106" i="26"/>
  <c r="E103" i="27" s="1"/>
  <c r="X106" i="26"/>
  <c r="F103" i="27" s="1"/>
  <c r="Y106" i="26"/>
  <c r="G103" i="27" s="1"/>
  <c r="Z106" i="26"/>
  <c r="H103" i="27" s="1"/>
  <c r="AA106" i="26"/>
  <c r="I103" i="27" s="1"/>
  <c r="AB106" i="26"/>
  <c r="J103" i="27" s="1"/>
  <c r="AC106" i="26"/>
  <c r="K103" i="27" s="1"/>
  <c r="AD106" i="26"/>
  <c r="L103" i="27" s="1"/>
  <c r="AE106" i="26"/>
  <c r="M103" i="27" s="1"/>
  <c r="AF106" i="26"/>
  <c r="N103" i="27" s="1"/>
  <c r="U107" i="26"/>
  <c r="C104" i="27" s="1"/>
  <c r="V107" i="26"/>
  <c r="D104" i="27" s="1"/>
  <c r="W107" i="26"/>
  <c r="E104" i="27" s="1"/>
  <c r="X107" i="26"/>
  <c r="F104" i="27" s="1"/>
  <c r="Y107" i="26"/>
  <c r="G104" i="27" s="1"/>
  <c r="Z107" i="26"/>
  <c r="H104" i="27" s="1"/>
  <c r="AA107" i="26"/>
  <c r="I104" i="27" s="1"/>
  <c r="AB107" i="26"/>
  <c r="J104" i="27" s="1"/>
  <c r="AC107" i="26"/>
  <c r="K104" i="27" s="1"/>
  <c r="AD107" i="26"/>
  <c r="L104" i="27" s="1"/>
  <c r="AE107" i="26"/>
  <c r="M104" i="27" s="1"/>
  <c r="AF107" i="26"/>
  <c r="N104" i="27" s="1"/>
  <c r="U108" i="26"/>
  <c r="C105" i="27" s="1"/>
  <c r="V108" i="26"/>
  <c r="D105" i="27" s="1"/>
  <c r="W108" i="26"/>
  <c r="E105" i="27" s="1"/>
  <c r="X108" i="26"/>
  <c r="F105" i="27" s="1"/>
  <c r="Y108" i="26"/>
  <c r="G105" i="27" s="1"/>
  <c r="Z108" i="26"/>
  <c r="H105" i="27" s="1"/>
  <c r="AA108" i="26"/>
  <c r="I105" i="27" s="1"/>
  <c r="AB108" i="26"/>
  <c r="J105" i="27" s="1"/>
  <c r="AC108" i="26"/>
  <c r="K105" i="27" s="1"/>
  <c r="AD108" i="26"/>
  <c r="L105" i="27" s="1"/>
  <c r="AE108" i="26"/>
  <c r="M105" i="27" s="1"/>
  <c r="AF108" i="26"/>
  <c r="N105" i="27" s="1"/>
  <c r="U109" i="26"/>
  <c r="C106" i="27" s="1"/>
  <c r="V109" i="26"/>
  <c r="D106" i="27" s="1"/>
  <c r="W109" i="26"/>
  <c r="E106" i="27" s="1"/>
  <c r="X109" i="26"/>
  <c r="F106" i="27" s="1"/>
  <c r="Y109" i="26"/>
  <c r="G106" i="27" s="1"/>
  <c r="Z109" i="26"/>
  <c r="H106" i="27" s="1"/>
  <c r="AA109" i="26"/>
  <c r="I106" i="27" s="1"/>
  <c r="AB109" i="26"/>
  <c r="J106" i="27" s="1"/>
  <c r="AC109" i="26"/>
  <c r="K106" i="27" s="1"/>
  <c r="AD109" i="26"/>
  <c r="L106" i="27" s="1"/>
  <c r="AE109" i="26"/>
  <c r="M106" i="27" s="1"/>
  <c r="AF109" i="26"/>
  <c r="N106" i="27" s="1"/>
  <c r="U110" i="26"/>
  <c r="C107" i="27" s="1"/>
  <c r="V110" i="26"/>
  <c r="D107" i="27" s="1"/>
  <c r="W110" i="26"/>
  <c r="E107" i="27" s="1"/>
  <c r="X110" i="26"/>
  <c r="F107" i="27" s="1"/>
  <c r="Y110" i="26"/>
  <c r="G107" i="27" s="1"/>
  <c r="Z110" i="26"/>
  <c r="H107" i="27" s="1"/>
  <c r="AA110" i="26"/>
  <c r="I107" i="27" s="1"/>
  <c r="AB110" i="26"/>
  <c r="J107" i="27" s="1"/>
  <c r="AC110" i="26"/>
  <c r="K107" i="27" s="1"/>
  <c r="AD110" i="26"/>
  <c r="L107" i="27" s="1"/>
  <c r="AE110" i="26"/>
  <c r="M107" i="27" s="1"/>
  <c r="AF110" i="26"/>
  <c r="N107" i="27" s="1"/>
  <c r="U111" i="26"/>
  <c r="C108" i="27" s="1"/>
  <c r="V111" i="26"/>
  <c r="D108" i="27" s="1"/>
  <c r="W111" i="26"/>
  <c r="E108" i="27" s="1"/>
  <c r="X111" i="26"/>
  <c r="F108" i="27" s="1"/>
  <c r="Y111" i="26"/>
  <c r="G108" i="27" s="1"/>
  <c r="Z111" i="26"/>
  <c r="H108" i="27" s="1"/>
  <c r="AA111" i="26"/>
  <c r="I108" i="27" s="1"/>
  <c r="AB111" i="26"/>
  <c r="J108" i="27" s="1"/>
  <c r="AC111" i="26"/>
  <c r="K108" i="27" s="1"/>
  <c r="AD111" i="26"/>
  <c r="L108" i="27" s="1"/>
  <c r="AE111" i="26"/>
  <c r="M108" i="27" s="1"/>
  <c r="AF111" i="26"/>
  <c r="N108" i="27" s="1"/>
  <c r="U112" i="26"/>
  <c r="C109" i="27" s="1"/>
  <c r="V112" i="26"/>
  <c r="D109" i="27" s="1"/>
  <c r="W112" i="26"/>
  <c r="E109" i="27" s="1"/>
  <c r="X112" i="26"/>
  <c r="F109" i="27" s="1"/>
  <c r="Y112" i="26"/>
  <c r="G109" i="27" s="1"/>
  <c r="Z112" i="26"/>
  <c r="H109" i="27" s="1"/>
  <c r="AA112" i="26"/>
  <c r="I109" i="27" s="1"/>
  <c r="AB112" i="26"/>
  <c r="J109" i="27" s="1"/>
  <c r="AC112" i="26"/>
  <c r="K109" i="27" s="1"/>
  <c r="AD112" i="26"/>
  <c r="L109" i="27" s="1"/>
  <c r="AE112" i="26"/>
  <c r="M109" i="27" s="1"/>
  <c r="AF112" i="26"/>
  <c r="N109" i="27" s="1"/>
  <c r="U113" i="26"/>
  <c r="C110" i="27" s="1"/>
  <c r="V113" i="26"/>
  <c r="D110" i="27" s="1"/>
  <c r="W113" i="26"/>
  <c r="E110" i="27" s="1"/>
  <c r="X113" i="26"/>
  <c r="F110" i="27" s="1"/>
  <c r="Y113" i="26"/>
  <c r="G110" i="27" s="1"/>
  <c r="Z113" i="26"/>
  <c r="H110" i="27" s="1"/>
  <c r="AA113" i="26"/>
  <c r="I110" i="27" s="1"/>
  <c r="AB113" i="26"/>
  <c r="J110" i="27" s="1"/>
  <c r="AC113" i="26"/>
  <c r="K110" i="27" s="1"/>
  <c r="AD113" i="26"/>
  <c r="L110" i="27" s="1"/>
  <c r="AE113" i="26"/>
  <c r="M110" i="27" s="1"/>
  <c r="AF113" i="26"/>
  <c r="N110" i="27" s="1"/>
  <c r="U114" i="26"/>
  <c r="C111" i="27" s="1"/>
  <c r="V114" i="26"/>
  <c r="D111" i="27" s="1"/>
  <c r="W114" i="26"/>
  <c r="E111" i="27" s="1"/>
  <c r="X114" i="26"/>
  <c r="F111" i="27" s="1"/>
  <c r="Y114" i="26"/>
  <c r="G111" i="27" s="1"/>
  <c r="Z114" i="26"/>
  <c r="H111" i="27" s="1"/>
  <c r="AA114" i="26"/>
  <c r="I111" i="27" s="1"/>
  <c r="AB114" i="26"/>
  <c r="J111" i="27" s="1"/>
  <c r="AC114" i="26"/>
  <c r="K111" i="27" s="1"/>
  <c r="AD114" i="26"/>
  <c r="L111" i="27" s="1"/>
  <c r="AE114" i="26"/>
  <c r="M111" i="27" s="1"/>
  <c r="AF114" i="26"/>
  <c r="N111" i="27" s="1"/>
  <c r="U115" i="26"/>
  <c r="C112" i="27" s="1"/>
  <c r="V115" i="26"/>
  <c r="D112" i="27" s="1"/>
  <c r="W115" i="26"/>
  <c r="E112" i="27" s="1"/>
  <c r="X115" i="26"/>
  <c r="F112" i="27" s="1"/>
  <c r="Y115" i="26"/>
  <c r="G112" i="27" s="1"/>
  <c r="Z115" i="26"/>
  <c r="H112" i="27" s="1"/>
  <c r="AA115" i="26"/>
  <c r="I112" i="27" s="1"/>
  <c r="AB115" i="26"/>
  <c r="J112" i="27" s="1"/>
  <c r="AC115" i="26"/>
  <c r="K112" i="27" s="1"/>
  <c r="AD115" i="26"/>
  <c r="L112" i="27" s="1"/>
  <c r="AE115" i="26"/>
  <c r="M112" i="27" s="1"/>
  <c r="AF115" i="26"/>
  <c r="N112" i="27" s="1"/>
  <c r="U116" i="26"/>
  <c r="C113" i="27" s="1"/>
  <c r="V116" i="26"/>
  <c r="D113" i="27" s="1"/>
  <c r="W116" i="26"/>
  <c r="E113" i="27" s="1"/>
  <c r="X116" i="26"/>
  <c r="F113" i="27" s="1"/>
  <c r="Y116" i="26"/>
  <c r="G113" i="27" s="1"/>
  <c r="Z116" i="26"/>
  <c r="H113" i="27" s="1"/>
  <c r="AA116" i="26"/>
  <c r="I113" i="27" s="1"/>
  <c r="AB116" i="26"/>
  <c r="J113" i="27" s="1"/>
  <c r="AC116" i="26"/>
  <c r="K113" i="27" s="1"/>
  <c r="AD116" i="26"/>
  <c r="L113" i="27" s="1"/>
  <c r="AE116" i="26"/>
  <c r="M113" i="27" s="1"/>
  <c r="AF116" i="26"/>
  <c r="N113" i="27" s="1"/>
  <c r="U117" i="26"/>
  <c r="C114" i="27" s="1"/>
  <c r="V117" i="26"/>
  <c r="D114" i="27" s="1"/>
  <c r="W117" i="26"/>
  <c r="E114" i="27" s="1"/>
  <c r="X117" i="26"/>
  <c r="F114" i="27" s="1"/>
  <c r="Y117" i="26"/>
  <c r="G114" i="27" s="1"/>
  <c r="Z117" i="26"/>
  <c r="H114" i="27" s="1"/>
  <c r="AA117" i="26"/>
  <c r="I114" i="27" s="1"/>
  <c r="AB117" i="26"/>
  <c r="J114" i="27" s="1"/>
  <c r="AC117" i="26"/>
  <c r="K114" i="27" s="1"/>
  <c r="AD117" i="26"/>
  <c r="L114" i="27" s="1"/>
  <c r="AE117" i="26"/>
  <c r="M114" i="27" s="1"/>
  <c r="AF117" i="26"/>
  <c r="N114" i="27" s="1"/>
  <c r="U118" i="26"/>
  <c r="C115" i="27" s="1"/>
  <c r="V118" i="26"/>
  <c r="D115" i="27" s="1"/>
  <c r="W118" i="26"/>
  <c r="E115" i="27" s="1"/>
  <c r="X118" i="26"/>
  <c r="F115" i="27" s="1"/>
  <c r="Y118" i="26"/>
  <c r="G115" i="27" s="1"/>
  <c r="Z118" i="26"/>
  <c r="H115" i="27" s="1"/>
  <c r="AA118" i="26"/>
  <c r="I115" i="27" s="1"/>
  <c r="AB118" i="26"/>
  <c r="J115" i="27" s="1"/>
  <c r="AC118" i="26"/>
  <c r="K115" i="27" s="1"/>
  <c r="AD118" i="26"/>
  <c r="L115" i="27" s="1"/>
  <c r="AE118" i="26"/>
  <c r="M115" i="27" s="1"/>
  <c r="AF118" i="26"/>
  <c r="N115" i="27" s="1"/>
  <c r="U119" i="26"/>
  <c r="C116" i="27" s="1"/>
  <c r="V119" i="26"/>
  <c r="D116" i="27" s="1"/>
  <c r="W119" i="26"/>
  <c r="E116" i="27" s="1"/>
  <c r="X119" i="26"/>
  <c r="F116" i="27" s="1"/>
  <c r="Y119" i="26"/>
  <c r="G116" i="27" s="1"/>
  <c r="Z119" i="26"/>
  <c r="H116" i="27" s="1"/>
  <c r="AA119" i="26"/>
  <c r="I116" i="27" s="1"/>
  <c r="AB119" i="26"/>
  <c r="J116" i="27" s="1"/>
  <c r="AC119" i="26"/>
  <c r="K116" i="27" s="1"/>
  <c r="AD119" i="26"/>
  <c r="L116" i="27" s="1"/>
  <c r="AE119" i="26"/>
  <c r="M116" i="27" s="1"/>
  <c r="AF119" i="26"/>
  <c r="N116" i="27" s="1"/>
  <c r="U120" i="26"/>
  <c r="C117" i="27" s="1"/>
  <c r="V120" i="26"/>
  <c r="D117" i="27" s="1"/>
  <c r="W120" i="26"/>
  <c r="E117" i="27" s="1"/>
  <c r="X120" i="26"/>
  <c r="F117" i="27" s="1"/>
  <c r="Y120" i="26"/>
  <c r="G117" i="27" s="1"/>
  <c r="Z120" i="26"/>
  <c r="H117" i="27" s="1"/>
  <c r="AA120" i="26"/>
  <c r="I117" i="27" s="1"/>
  <c r="AB120" i="26"/>
  <c r="J117" i="27" s="1"/>
  <c r="AC120" i="26"/>
  <c r="K117" i="27" s="1"/>
  <c r="AD120" i="26"/>
  <c r="L117" i="27" s="1"/>
  <c r="AE120" i="26"/>
  <c r="M117" i="27" s="1"/>
  <c r="AF120" i="26"/>
  <c r="N117" i="27" s="1"/>
  <c r="U121" i="26"/>
  <c r="C118" i="27" s="1"/>
  <c r="V121" i="26"/>
  <c r="D118" i="27" s="1"/>
  <c r="W121" i="26"/>
  <c r="E118" i="27" s="1"/>
  <c r="X121" i="26"/>
  <c r="F118" i="27" s="1"/>
  <c r="Y121" i="26"/>
  <c r="G118" i="27" s="1"/>
  <c r="Z121" i="26"/>
  <c r="H118" i="27" s="1"/>
  <c r="AA121" i="26"/>
  <c r="I118" i="27" s="1"/>
  <c r="AB121" i="26"/>
  <c r="J118" i="27" s="1"/>
  <c r="AC121" i="26"/>
  <c r="K118" i="27" s="1"/>
  <c r="AD121" i="26"/>
  <c r="L118" i="27" s="1"/>
  <c r="AE121" i="26"/>
  <c r="M118" i="27" s="1"/>
  <c r="AF121" i="26"/>
  <c r="N118" i="27" s="1"/>
  <c r="U122" i="26"/>
  <c r="C119" i="27" s="1"/>
  <c r="V122" i="26"/>
  <c r="D119" i="27" s="1"/>
  <c r="W122" i="26"/>
  <c r="E119" i="27" s="1"/>
  <c r="X122" i="26"/>
  <c r="F119" i="27" s="1"/>
  <c r="Y122" i="26"/>
  <c r="G119" i="27" s="1"/>
  <c r="Z122" i="26"/>
  <c r="H119" i="27" s="1"/>
  <c r="AA122" i="26"/>
  <c r="I119" i="27" s="1"/>
  <c r="AB122" i="26"/>
  <c r="J119" i="27" s="1"/>
  <c r="AC122" i="26"/>
  <c r="K119" i="27" s="1"/>
  <c r="AD122" i="26"/>
  <c r="L119" i="27" s="1"/>
  <c r="AE122" i="26"/>
  <c r="M119" i="27" s="1"/>
  <c r="AF122" i="26"/>
  <c r="N119" i="27" s="1"/>
  <c r="U123" i="26"/>
  <c r="C120" i="27" s="1"/>
  <c r="V123" i="26"/>
  <c r="D120" i="27" s="1"/>
  <c r="W123" i="26"/>
  <c r="E120" i="27" s="1"/>
  <c r="X123" i="26"/>
  <c r="F120" i="27" s="1"/>
  <c r="Y123" i="26"/>
  <c r="G120" i="27" s="1"/>
  <c r="Z123" i="26"/>
  <c r="H120" i="27" s="1"/>
  <c r="AA123" i="26"/>
  <c r="I120" i="27" s="1"/>
  <c r="AB123" i="26"/>
  <c r="J120" i="27" s="1"/>
  <c r="AC123" i="26"/>
  <c r="K120" i="27" s="1"/>
  <c r="AD123" i="26"/>
  <c r="L120" i="27" s="1"/>
  <c r="AE123" i="26"/>
  <c r="M120" i="27" s="1"/>
  <c r="AF123" i="26"/>
  <c r="N120" i="27" s="1"/>
  <c r="U124" i="26"/>
  <c r="C121" i="27" s="1"/>
  <c r="V124" i="26"/>
  <c r="D121" i="27" s="1"/>
  <c r="W124" i="26"/>
  <c r="E121" i="27" s="1"/>
  <c r="X124" i="26"/>
  <c r="F121" i="27" s="1"/>
  <c r="Y124" i="26"/>
  <c r="G121" i="27" s="1"/>
  <c r="Z124" i="26"/>
  <c r="H121" i="27" s="1"/>
  <c r="AA124" i="26"/>
  <c r="I121" i="27" s="1"/>
  <c r="AB124" i="26"/>
  <c r="J121" i="27" s="1"/>
  <c r="AC124" i="26"/>
  <c r="K121" i="27" s="1"/>
  <c r="AD124" i="26"/>
  <c r="L121" i="27" s="1"/>
  <c r="AE124" i="26"/>
  <c r="M121" i="27" s="1"/>
  <c r="AF124" i="26"/>
  <c r="N121" i="27" s="1"/>
  <c r="U125" i="26"/>
  <c r="C122" i="27" s="1"/>
  <c r="V125" i="26"/>
  <c r="D122" i="27" s="1"/>
  <c r="W125" i="26"/>
  <c r="E122" i="27" s="1"/>
  <c r="X125" i="26"/>
  <c r="F122" i="27" s="1"/>
  <c r="Y125" i="26"/>
  <c r="G122" i="27" s="1"/>
  <c r="Z125" i="26"/>
  <c r="H122" i="27" s="1"/>
  <c r="AA125" i="26"/>
  <c r="I122" i="27" s="1"/>
  <c r="AB125" i="26"/>
  <c r="J122" i="27" s="1"/>
  <c r="AC125" i="26"/>
  <c r="K122" i="27" s="1"/>
  <c r="AD125" i="26"/>
  <c r="L122" i="27" s="1"/>
  <c r="AE125" i="26"/>
  <c r="M122" i="27" s="1"/>
  <c r="AF125" i="26"/>
  <c r="N122" i="27" s="1"/>
  <c r="U126" i="26"/>
  <c r="C123" i="27" s="1"/>
  <c r="V126" i="26"/>
  <c r="D123" i="27" s="1"/>
  <c r="W126" i="26"/>
  <c r="E123" i="27" s="1"/>
  <c r="X126" i="26"/>
  <c r="F123" i="27" s="1"/>
  <c r="Y126" i="26"/>
  <c r="G123" i="27" s="1"/>
  <c r="Z126" i="26"/>
  <c r="H123" i="27" s="1"/>
  <c r="AA126" i="26"/>
  <c r="I123" i="27" s="1"/>
  <c r="AB126" i="26"/>
  <c r="J123" i="27" s="1"/>
  <c r="AC126" i="26"/>
  <c r="K123" i="27" s="1"/>
  <c r="AD126" i="26"/>
  <c r="L123" i="27" s="1"/>
  <c r="AE126" i="26"/>
  <c r="M123" i="27" s="1"/>
  <c r="AF126" i="26"/>
  <c r="N123" i="27" s="1"/>
  <c r="U127" i="26"/>
  <c r="C124" i="27" s="1"/>
  <c r="V127" i="26"/>
  <c r="D124" i="27" s="1"/>
  <c r="W127" i="26"/>
  <c r="E124" i="27" s="1"/>
  <c r="X127" i="26"/>
  <c r="F124" i="27" s="1"/>
  <c r="Y127" i="26"/>
  <c r="G124" i="27" s="1"/>
  <c r="Z127" i="26"/>
  <c r="H124" i="27" s="1"/>
  <c r="AA127" i="26"/>
  <c r="I124" i="27" s="1"/>
  <c r="AB127" i="26"/>
  <c r="J124" i="27" s="1"/>
  <c r="AC127" i="26"/>
  <c r="K124" i="27" s="1"/>
  <c r="AD127" i="26"/>
  <c r="L124" i="27" s="1"/>
  <c r="AE127" i="26"/>
  <c r="M124" i="27" s="1"/>
  <c r="AF127" i="26"/>
  <c r="N124" i="27" s="1"/>
  <c r="U128" i="26"/>
  <c r="C125" i="27" s="1"/>
  <c r="V128" i="26"/>
  <c r="D125" i="27" s="1"/>
  <c r="W128" i="26"/>
  <c r="E125" i="27" s="1"/>
  <c r="X128" i="26"/>
  <c r="F125" i="27" s="1"/>
  <c r="Y128" i="26"/>
  <c r="G125" i="27" s="1"/>
  <c r="Z128" i="26"/>
  <c r="H125" i="27" s="1"/>
  <c r="AA128" i="26"/>
  <c r="I125" i="27" s="1"/>
  <c r="AB128" i="26"/>
  <c r="J125" i="27" s="1"/>
  <c r="AC128" i="26"/>
  <c r="K125" i="27" s="1"/>
  <c r="AD128" i="26"/>
  <c r="L125" i="27" s="1"/>
  <c r="AE128" i="26"/>
  <c r="M125" i="27" s="1"/>
  <c r="AF128" i="26"/>
  <c r="N125" i="27" s="1"/>
  <c r="U129" i="26"/>
  <c r="C126" i="27" s="1"/>
  <c r="V129" i="26"/>
  <c r="D126" i="27" s="1"/>
  <c r="W129" i="26"/>
  <c r="E126" i="27" s="1"/>
  <c r="X129" i="26"/>
  <c r="F126" i="27" s="1"/>
  <c r="Y129" i="26"/>
  <c r="G126" i="27" s="1"/>
  <c r="Z129" i="26"/>
  <c r="H126" i="27" s="1"/>
  <c r="AA129" i="26"/>
  <c r="I126" i="27" s="1"/>
  <c r="AB129" i="26"/>
  <c r="J126" i="27" s="1"/>
  <c r="AC129" i="26"/>
  <c r="K126" i="27" s="1"/>
  <c r="AD129" i="26"/>
  <c r="L126" i="27" s="1"/>
  <c r="AE129" i="26"/>
  <c r="M126" i="27" s="1"/>
  <c r="AF129" i="26"/>
  <c r="N126" i="27" s="1"/>
  <c r="U130" i="26"/>
  <c r="C127" i="27" s="1"/>
  <c r="V130" i="26"/>
  <c r="D127" i="27" s="1"/>
  <c r="W130" i="26"/>
  <c r="E127" i="27" s="1"/>
  <c r="X130" i="26"/>
  <c r="F127" i="27" s="1"/>
  <c r="Y130" i="26"/>
  <c r="G127" i="27" s="1"/>
  <c r="Z130" i="26"/>
  <c r="H127" i="27" s="1"/>
  <c r="AA130" i="26"/>
  <c r="I127" i="27" s="1"/>
  <c r="AB130" i="26"/>
  <c r="J127" i="27" s="1"/>
  <c r="AC130" i="26"/>
  <c r="K127" i="27" s="1"/>
  <c r="AD130" i="26"/>
  <c r="L127" i="27" s="1"/>
  <c r="AE130" i="26"/>
  <c r="M127" i="27" s="1"/>
  <c r="AF130" i="26"/>
  <c r="N127" i="27" s="1"/>
  <c r="U131" i="26"/>
  <c r="C128" i="27" s="1"/>
  <c r="V131" i="26"/>
  <c r="D128" i="27" s="1"/>
  <c r="W131" i="26"/>
  <c r="E128" i="27" s="1"/>
  <c r="X131" i="26"/>
  <c r="F128" i="27" s="1"/>
  <c r="Y131" i="26"/>
  <c r="G128" i="27" s="1"/>
  <c r="Z131" i="26"/>
  <c r="H128" i="27" s="1"/>
  <c r="AA131" i="26"/>
  <c r="I128" i="27" s="1"/>
  <c r="AB131" i="26"/>
  <c r="J128" i="27" s="1"/>
  <c r="AC131" i="26"/>
  <c r="K128" i="27" s="1"/>
  <c r="AD131" i="26"/>
  <c r="L128" i="27" s="1"/>
  <c r="AE131" i="26"/>
  <c r="M128" i="27" s="1"/>
  <c r="AF131" i="26"/>
  <c r="N128" i="27" s="1"/>
  <c r="U132" i="26"/>
  <c r="C129" i="27" s="1"/>
  <c r="V132" i="26"/>
  <c r="D129" i="27" s="1"/>
  <c r="W132" i="26"/>
  <c r="E129" i="27" s="1"/>
  <c r="X132" i="26"/>
  <c r="F129" i="27" s="1"/>
  <c r="Y132" i="26"/>
  <c r="G129" i="27" s="1"/>
  <c r="Z132" i="26"/>
  <c r="H129" i="27" s="1"/>
  <c r="AA132" i="26"/>
  <c r="I129" i="27" s="1"/>
  <c r="AB132" i="26"/>
  <c r="J129" i="27" s="1"/>
  <c r="AC132" i="26"/>
  <c r="K129" i="27" s="1"/>
  <c r="AD132" i="26"/>
  <c r="L129" i="27" s="1"/>
  <c r="AE132" i="26"/>
  <c r="M129" i="27" s="1"/>
  <c r="AF132" i="26"/>
  <c r="N129" i="27" s="1"/>
  <c r="U133" i="26"/>
  <c r="C130" i="27" s="1"/>
  <c r="V133" i="26"/>
  <c r="D130" i="27" s="1"/>
  <c r="W133" i="26"/>
  <c r="E130" i="27" s="1"/>
  <c r="X133" i="26"/>
  <c r="F130" i="27" s="1"/>
  <c r="Y133" i="26"/>
  <c r="G130" i="27" s="1"/>
  <c r="Z133" i="26"/>
  <c r="H130" i="27" s="1"/>
  <c r="AA133" i="26"/>
  <c r="I130" i="27" s="1"/>
  <c r="AB133" i="26"/>
  <c r="J130" i="27" s="1"/>
  <c r="AC133" i="26"/>
  <c r="K130" i="27" s="1"/>
  <c r="AD133" i="26"/>
  <c r="L130" i="27" s="1"/>
  <c r="AE133" i="26"/>
  <c r="M130" i="27" s="1"/>
  <c r="AF133" i="26"/>
  <c r="N130" i="27" s="1"/>
  <c r="U134" i="26"/>
  <c r="C131" i="27" s="1"/>
  <c r="V134" i="26"/>
  <c r="D131" i="27" s="1"/>
  <c r="W134" i="26"/>
  <c r="E131" i="27" s="1"/>
  <c r="X134" i="26"/>
  <c r="F131" i="27" s="1"/>
  <c r="Y134" i="26"/>
  <c r="G131" i="27" s="1"/>
  <c r="Z134" i="26"/>
  <c r="H131" i="27" s="1"/>
  <c r="AA134" i="26"/>
  <c r="I131" i="27" s="1"/>
  <c r="AB134" i="26"/>
  <c r="J131" i="27" s="1"/>
  <c r="AC134" i="26"/>
  <c r="K131" i="27" s="1"/>
  <c r="AD134" i="26"/>
  <c r="L131" i="27" s="1"/>
  <c r="AE134" i="26"/>
  <c r="M131" i="27" s="1"/>
  <c r="AF134" i="26"/>
  <c r="N131" i="27" s="1"/>
  <c r="U135" i="26"/>
  <c r="C132" i="27" s="1"/>
  <c r="V135" i="26"/>
  <c r="D132" i="27" s="1"/>
  <c r="W135" i="26"/>
  <c r="E132" i="27" s="1"/>
  <c r="X135" i="26"/>
  <c r="F132" i="27" s="1"/>
  <c r="Y135" i="26"/>
  <c r="G132" i="27" s="1"/>
  <c r="Z135" i="26"/>
  <c r="H132" i="27" s="1"/>
  <c r="AA135" i="26"/>
  <c r="I132" i="27" s="1"/>
  <c r="AB135" i="26"/>
  <c r="J132" i="27" s="1"/>
  <c r="AC135" i="26"/>
  <c r="K132" i="27" s="1"/>
  <c r="AD135" i="26"/>
  <c r="L132" i="27" s="1"/>
  <c r="AE135" i="26"/>
  <c r="M132" i="27" s="1"/>
  <c r="AF135" i="26"/>
  <c r="N132" i="27" s="1"/>
  <c r="U136" i="26"/>
  <c r="C133" i="27" s="1"/>
  <c r="V136" i="26"/>
  <c r="D133" i="27" s="1"/>
  <c r="W136" i="26"/>
  <c r="E133" i="27" s="1"/>
  <c r="X136" i="26"/>
  <c r="F133" i="27" s="1"/>
  <c r="Y136" i="26"/>
  <c r="G133" i="27" s="1"/>
  <c r="Z136" i="26"/>
  <c r="H133" i="27" s="1"/>
  <c r="AA136" i="26"/>
  <c r="I133" i="27" s="1"/>
  <c r="AB136" i="26"/>
  <c r="J133" i="27" s="1"/>
  <c r="AC136" i="26"/>
  <c r="K133" i="27" s="1"/>
  <c r="AD136" i="26"/>
  <c r="L133" i="27" s="1"/>
  <c r="AE136" i="26"/>
  <c r="M133" i="27" s="1"/>
  <c r="AF136" i="26"/>
  <c r="N133" i="27" s="1"/>
  <c r="U137" i="26"/>
  <c r="C134" i="27" s="1"/>
  <c r="V137" i="26"/>
  <c r="D134" i="27" s="1"/>
  <c r="W137" i="26"/>
  <c r="E134" i="27" s="1"/>
  <c r="X137" i="26"/>
  <c r="F134" i="27" s="1"/>
  <c r="Y137" i="26"/>
  <c r="G134" i="27" s="1"/>
  <c r="Z137" i="26"/>
  <c r="H134" i="27" s="1"/>
  <c r="AA137" i="26"/>
  <c r="I134" i="27" s="1"/>
  <c r="AB137" i="26"/>
  <c r="J134" i="27" s="1"/>
  <c r="AC137" i="26"/>
  <c r="K134" i="27" s="1"/>
  <c r="AD137" i="26"/>
  <c r="L134" i="27" s="1"/>
  <c r="AE137" i="26"/>
  <c r="M134" i="27" s="1"/>
  <c r="AF137" i="26"/>
  <c r="N134" i="27" s="1"/>
  <c r="U138" i="26"/>
  <c r="C135" i="27" s="1"/>
  <c r="V138" i="26"/>
  <c r="D135" i="27" s="1"/>
  <c r="W138" i="26"/>
  <c r="E135" i="27" s="1"/>
  <c r="X138" i="26"/>
  <c r="F135" i="27" s="1"/>
  <c r="Y138" i="26"/>
  <c r="G135" i="27" s="1"/>
  <c r="Z138" i="26"/>
  <c r="H135" i="27" s="1"/>
  <c r="AA138" i="26"/>
  <c r="I135" i="27" s="1"/>
  <c r="AB138" i="26"/>
  <c r="J135" i="27" s="1"/>
  <c r="AC138" i="26"/>
  <c r="K135" i="27" s="1"/>
  <c r="AD138" i="26"/>
  <c r="L135" i="27" s="1"/>
  <c r="AE138" i="26"/>
  <c r="M135" i="27" s="1"/>
  <c r="AF138" i="26"/>
  <c r="N135" i="27" s="1"/>
  <c r="U139" i="26"/>
  <c r="C136" i="27" s="1"/>
  <c r="V139" i="26"/>
  <c r="D136" i="27" s="1"/>
  <c r="W139" i="26"/>
  <c r="E136" i="27" s="1"/>
  <c r="X139" i="26"/>
  <c r="F136" i="27" s="1"/>
  <c r="Y139" i="26"/>
  <c r="G136" i="27" s="1"/>
  <c r="Z139" i="26"/>
  <c r="H136" i="27" s="1"/>
  <c r="AA139" i="26"/>
  <c r="I136" i="27" s="1"/>
  <c r="AB139" i="26"/>
  <c r="J136" i="27" s="1"/>
  <c r="AC139" i="26"/>
  <c r="K136" i="27" s="1"/>
  <c r="AD139" i="26"/>
  <c r="L136" i="27" s="1"/>
  <c r="AE139" i="26"/>
  <c r="M136" i="27" s="1"/>
  <c r="AF139" i="26"/>
  <c r="N136" i="27" s="1"/>
  <c r="U140" i="26"/>
  <c r="C137" i="27" s="1"/>
  <c r="V140" i="26"/>
  <c r="D137" i="27" s="1"/>
  <c r="W140" i="26"/>
  <c r="E137" i="27" s="1"/>
  <c r="X140" i="26"/>
  <c r="F137" i="27" s="1"/>
  <c r="Y140" i="26"/>
  <c r="G137" i="27" s="1"/>
  <c r="Z140" i="26"/>
  <c r="H137" i="27" s="1"/>
  <c r="AA140" i="26"/>
  <c r="I137" i="27" s="1"/>
  <c r="AB140" i="26"/>
  <c r="J137" i="27" s="1"/>
  <c r="AC140" i="26"/>
  <c r="K137" i="27" s="1"/>
  <c r="AD140" i="26"/>
  <c r="L137" i="27" s="1"/>
  <c r="AE140" i="26"/>
  <c r="M137" i="27" s="1"/>
  <c r="AF140" i="26"/>
  <c r="N137" i="27" s="1"/>
  <c r="U141" i="26"/>
  <c r="C138" i="27" s="1"/>
  <c r="V141" i="26"/>
  <c r="D138" i="27" s="1"/>
  <c r="W141" i="26"/>
  <c r="E138" i="27" s="1"/>
  <c r="X141" i="26"/>
  <c r="F138" i="27" s="1"/>
  <c r="Y141" i="26"/>
  <c r="G138" i="27" s="1"/>
  <c r="Z141" i="26"/>
  <c r="H138" i="27" s="1"/>
  <c r="AA141" i="26"/>
  <c r="I138" i="27" s="1"/>
  <c r="AB141" i="26"/>
  <c r="J138" i="27" s="1"/>
  <c r="AC141" i="26"/>
  <c r="K138" i="27" s="1"/>
  <c r="AD141" i="26"/>
  <c r="L138" i="27" s="1"/>
  <c r="AE141" i="26"/>
  <c r="M138" i="27" s="1"/>
  <c r="AF141" i="26"/>
  <c r="N138" i="27" s="1"/>
  <c r="U142" i="26"/>
  <c r="C139" i="27" s="1"/>
  <c r="V142" i="26"/>
  <c r="D139" i="27" s="1"/>
  <c r="W142" i="26"/>
  <c r="E139" i="27" s="1"/>
  <c r="X142" i="26"/>
  <c r="F139" i="27" s="1"/>
  <c r="Y142" i="26"/>
  <c r="G139" i="27" s="1"/>
  <c r="Z142" i="26"/>
  <c r="H139" i="27" s="1"/>
  <c r="AA142" i="26"/>
  <c r="I139" i="27" s="1"/>
  <c r="AB142" i="26"/>
  <c r="J139" i="27" s="1"/>
  <c r="AC142" i="26"/>
  <c r="K139" i="27" s="1"/>
  <c r="AD142" i="26"/>
  <c r="L139" i="27" s="1"/>
  <c r="AE142" i="26"/>
  <c r="M139" i="27" s="1"/>
  <c r="AF142" i="26"/>
  <c r="N139" i="27" s="1"/>
  <c r="U143" i="26"/>
  <c r="C140" i="27" s="1"/>
  <c r="V143" i="26"/>
  <c r="D140" i="27" s="1"/>
  <c r="W143" i="26"/>
  <c r="E140" i="27" s="1"/>
  <c r="X143" i="26"/>
  <c r="F140" i="27" s="1"/>
  <c r="Y143" i="26"/>
  <c r="G140" i="27" s="1"/>
  <c r="Z143" i="26"/>
  <c r="H140" i="27" s="1"/>
  <c r="AA143" i="26"/>
  <c r="I140" i="27" s="1"/>
  <c r="AB143" i="26"/>
  <c r="J140" i="27" s="1"/>
  <c r="AC143" i="26"/>
  <c r="K140" i="27" s="1"/>
  <c r="AD143" i="26"/>
  <c r="L140" i="27" s="1"/>
  <c r="AE143" i="26"/>
  <c r="M140" i="27" s="1"/>
  <c r="AF143" i="26"/>
  <c r="N140" i="27" s="1"/>
  <c r="U144" i="26"/>
  <c r="C141" i="27" s="1"/>
  <c r="V144" i="26"/>
  <c r="D141" i="27" s="1"/>
  <c r="W144" i="26"/>
  <c r="E141" i="27" s="1"/>
  <c r="X144" i="26"/>
  <c r="F141" i="27" s="1"/>
  <c r="Y144" i="26"/>
  <c r="G141" i="27" s="1"/>
  <c r="Z144" i="26"/>
  <c r="H141" i="27" s="1"/>
  <c r="AA144" i="26"/>
  <c r="I141" i="27" s="1"/>
  <c r="AB144" i="26"/>
  <c r="J141" i="27" s="1"/>
  <c r="AC144" i="26"/>
  <c r="K141" i="27" s="1"/>
  <c r="AD144" i="26"/>
  <c r="L141" i="27" s="1"/>
  <c r="AE144" i="26"/>
  <c r="M141" i="27" s="1"/>
  <c r="AF144" i="26"/>
  <c r="N141" i="27" s="1"/>
  <c r="U145" i="26"/>
  <c r="C142" i="27" s="1"/>
  <c r="V145" i="26"/>
  <c r="D142" i="27" s="1"/>
  <c r="W145" i="26"/>
  <c r="E142" i="27" s="1"/>
  <c r="X145" i="26"/>
  <c r="F142" i="27" s="1"/>
  <c r="Y145" i="26"/>
  <c r="G142" i="27" s="1"/>
  <c r="Z145" i="26"/>
  <c r="H142" i="27" s="1"/>
  <c r="AA145" i="26"/>
  <c r="I142" i="27" s="1"/>
  <c r="AB145" i="26"/>
  <c r="J142" i="27" s="1"/>
  <c r="AC145" i="26"/>
  <c r="K142" i="27" s="1"/>
  <c r="AD145" i="26"/>
  <c r="L142" i="27" s="1"/>
  <c r="AE145" i="26"/>
  <c r="M142" i="27" s="1"/>
  <c r="AF145" i="26"/>
  <c r="N142" i="27" s="1"/>
  <c r="U146" i="26"/>
  <c r="C143" i="27" s="1"/>
  <c r="V146" i="26"/>
  <c r="D143" i="27" s="1"/>
  <c r="W146" i="26"/>
  <c r="E143" i="27" s="1"/>
  <c r="X146" i="26"/>
  <c r="F143" i="27" s="1"/>
  <c r="Y146" i="26"/>
  <c r="G143" i="27" s="1"/>
  <c r="Z146" i="26"/>
  <c r="H143" i="27" s="1"/>
  <c r="AA146" i="26"/>
  <c r="I143" i="27" s="1"/>
  <c r="AB146" i="26"/>
  <c r="J143" i="27" s="1"/>
  <c r="AC146" i="26"/>
  <c r="K143" i="27" s="1"/>
  <c r="AD146" i="26"/>
  <c r="L143" i="27" s="1"/>
  <c r="AE146" i="26"/>
  <c r="M143" i="27" s="1"/>
  <c r="AF146" i="26"/>
  <c r="N143" i="27" s="1"/>
  <c r="U147" i="26"/>
  <c r="C144" i="27" s="1"/>
  <c r="V147" i="26"/>
  <c r="D144" i="27" s="1"/>
  <c r="W147" i="26"/>
  <c r="E144" i="27" s="1"/>
  <c r="X147" i="26"/>
  <c r="F144" i="27" s="1"/>
  <c r="Y147" i="26"/>
  <c r="G144" i="27" s="1"/>
  <c r="Z147" i="26"/>
  <c r="H144" i="27" s="1"/>
  <c r="AA147" i="26"/>
  <c r="I144" i="27" s="1"/>
  <c r="AB147" i="26"/>
  <c r="J144" i="27" s="1"/>
  <c r="AC147" i="26"/>
  <c r="K144" i="27" s="1"/>
  <c r="AD147" i="26"/>
  <c r="L144" i="27" s="1"/>
  <c r="AE147" i="26"/>
  <c r="M144" i="27" s="1"/>
  <c r="AF147" i="26"/>
  <c r="N144" i="27" s="1"/>
  <c r="U148" i="26"/>
  <c r="C145" i="27" s="1"/>
  <c r="V148" i="26"/>
  <c r="D145" i="27" s="1"/>
  <c r="W148" i="26"/>
  <c r="E145" i="27" s="1"/>
  <c r="X148" i="26"/>
  <c r="F145" i="27" s="1"/>
  <c r="Y148" i="26"/>
  <c r="G145" i="27" s="1"/>
  <c r="Z148" i="26"/>
  <c r="H145" i="27" s="1"/>
  <c r="AA148" i="26"/>
  <c r="I145" i="27" s="1"/>
  <c r="AB148" i="26"/>
  <c r="J145" i="27" s="1"/>
  <c r="AC148" i="26"/>
  <c r="K145" i="27" s="1"/>
  <c r="AD148" i="26"/>
  <c r="L145" i="27" s="1"/>
  <c r="AE148" i="26"/>
  <c r="M145" i="27" s="1"/>
  <c r="AF148" i="26"/>
  <c r="N145" i="27" s="1"/>
  <c r="U149" i="26"/>
  <c r="C146" i="27" s="1"/>
  <c r="V149" i="26"/>
  <c r="D146" i="27" s="1"/>
  <c r="W149" i="26"/>
  <c r="E146" i="27" s="1"/>
  <c r="X149" i="26"/>
  <c r="F146" i="27" s="1"/>
  <c r="Y149" i="26"/>
  <c r="G146" i="27" s="1"/>
  <c r="Z149" i="26"/>
  <c r="H146" i="27" s="1"/>
  <c r="AA149" i="26"/>
  <c r="I146" i="27" s="1"/>
  <c r="AB149" i="26"/>
  <c r="J146" i="27" s="1"/>
  <c r="AC149" i="26"/>
  <c r="K146" i="27" s="1"/>
  <c r="AD149" i="26"/>
  <c r="L146" i="27" s="1"/>
  <c r="AE149" i="26"/>
  <c r="M146" i="27" s="1"/>
  <c r="AF149" i="26"/>
  <c r="N146" i="27" s="1"/>
  <c r="U150" i="26"/>
  <c r="C147" i="27" s="1"/>
  <c r="V150" i="26"/>
  <c r="D147" i="27" s="1"/>
  <c r="W150" i="26"/>
  <c r="E147" i="27" s="1"/>
  <c r="X150" i="26"/>
  <c r="F147" i="27" s="1"/>
  <c r="Y150" i="26"/>
  <c r="G147" i="27" s="1"/>
  <c r="Z150" i="26"/>
  <c r="H147" i="27" s="1"/>
  <c r="AA150" i="26"/>
  <c r="I147" i="27" s="1"/>
  <c r="AB150" i="26"/>
  <c r="J147" i="27" s="1"/>
  <c r="AC150" i="26"/>
  <c r="K147" i="27" s="1"/>
  <c r="AD150" i="26"/>
  <c r="L147" i="27" s="1"/>
  <c r="AE150" i="26"/>
  <c r="M147" i="27" s="1"/>
  <c r="AF150" i="26"/>
  <c r="N147" i="27" s="1"/>
  <c r="U151" i="26"/>
  <c r="C148" i="27" s="1"/>
  <c r="V151" i="26"/>
  <c r="D148" i="27" s="1"/>
  <c r="W151" i="26"/>
  <c r="E148" i="27" s="1"/>
  <c r="X151" i="26"/>
  <c r="F148" i="27" s="1"/>
  <c r="Y151" i="26"/>
  <c r="G148" i="27" s="1"/>
  <c r="Z151" i="26"/>
  <c r="H148" i="27" s="1"/>
  <c r="AA151" i="26"/>
  <c r="I148" i="27" s="1"/>
  <c r="AB151" i="26"/>
  <c r="J148" i="27" s="1"/>
  <c r="AC151" i="26"/>
  <c r="K148" i="27" s="1"/>
  <c r="AD151" i="26"/>
  <c r="L148" i="27" s="1"/>
  <c r="AE151" i="26"/>
  <c r="M148" i="27" s="1"/>
  <c r="AF151" i="26"/>
  <c r="N148" i="27" s="1"/>
  <c r="U152" i="26"/>
  <c r="C149" i="27" s="1"/>
  <c r="V152" i="26"/>
  <c r="D149" i="27" s="1"/>
  <c r="W152" i="26"/>
  <c r="E149" i="27" s="1"/>
  <c r="X152" i="26"/>
  <c r="F149" i="27" s="1"/>
  <c r="Y152" i="26"/>
  <c r="G149" i="27" s="1"/>
  <c r="Z152" i="26"/>
  <c r="H149" i="27" s="1"/>
  <c r="AA152" i="26"/>
  <c r="I149" i="27" s="1"/>
  <c r="AB152" i="26"/>
  <c r="J149" i="27" s="1"/>
  <c r="AC152" i="26"/>
  <c r="K149" i="27" s="1"/>
  <c r="AD152" i="26"/>
  <c r="L149" i="27" s="1"/>
  <c r="AE152" i="26"/>
  <c r="M149" i="27" s="1"/>
  <c r="AF152" i="26"/>
  <c r="N149" i="27" s="1"/>
  <c r="U153" i="26"/>
  <c r="C150" i="27" s="1"/>
  <c r="V153" i="26"/>
  <c r="D150" i="27" s="1"/>
  <c r="W153" i="26"/>
  <c r="E150" i="27" s="1"/>
  <c r="X153" i="26"/>
  <c r="F150" i="27" s="1"/>
  <c r="Y153" i="26"/>
  <c r="G150" i="27" s="1"/>
  <c r="Z153" i="26"/>
  <c r="H150" i="27" s="1"/>
  <c r="AA153" i="26"/>
  <c r="I150" i="27" s="1"/>
  <c r="AB153" i="26"/>
  <c r="J150" i="27" s="1"/>
  <c r="AC153" i="26"/>
  <c r="K150" i="27" s="1"/>
  <c r="AD153" i="26"/>
  <c r="L150" i="27" s="1"/>
  <c r="AE153" i="26"/>
  <c r="M150" i="27" s="1"/>
  <c r="AF153" i="26"/>
  <c r="N150" i="27" s="1"/>
  <c r="U154" i="26"/>
  <c r="C151" i="27" s="1"/>
  <c r="V154" i="26"/>
  <c r="D151" i="27" s="1"/>
  <c r="W154" i="26"/>
  <c r="E151" i="27" s="1"/>
  <c r="X154" i="26"/>
  <c r="F151" i="27" s="1"/>
  <c r="Y154" i="26"/>
  <c r="G151" i="27" s="1"/>
  <c r="Z154" i="26"/>
  <c r="H151" i="27" s="1"/>
  <c r="AA154" i="26"/>
  <c r="I151" i="27" s="1"/>
  <c r="AB154" i="26"/>
  <c r="J151" i="27" s="1"/>
  <c r="AC154" i="26"/>
  <c r="K151" i="27" s="1"/>
  <c r="AD154" i="26"/>
  <c r="L151" i="27" s="1"/>
  <c r="AE154" i="26"/>
  <c r="M151" i="27" s="1"/>
  <c r="AF154" i="26"/>
  <c r="N151" i="27" s="1"/>
  <c r="U155" i="26"/>
  <c r="C152" i="27" s="1"/>
  <c r="V155" i="26"/>
  <c r="D152" i="27" s="1"/>
  <c r="W155" i="26"/>
  <c r="E152" i="27" s="1"/>
  <c r="X155" i="26"/>
  <c r="F152" i="27" s="1"/>
  <c r="Y155" i="26"/>
  <c r="G152" i="27" s="1"/>
  <c r="Z155" i="26"/>
  <c r="H152" i="27" s="1"/>
  <c r="AA155" i="26"/>
  <c r="I152" i="27" s="1"/>
  <c r="AB155" i="26"/>
  <c r="J152" i="27" s="1"/>
  <c r="AC155" i="26"/>
  <c r="K152" i="27" s="1"/>
  <c r="AD155" i="26"/>
  <c r="L152" i="27" s="1"/>
  <c r="AE155" i="26"/>
  <c r="M152" i="27" s="1"/>
  <c r="AF155" i="26"/>
  <c r="N152" i="27" s="1"/>
  <c r="U156" i="26"/>
  <c r="C153" i="27" s="1"/>
  <c r="V156" i="26"/>
  <c r="D153" i="27" s="1"/>
  <c r="W156" i="26"/>
  <c r="E153" i="27" s="1"/>
  <c r="X156" i="26"/>
  <c r="F153" i="27" s="1"/>
  <c r="Y156" i="26"/>
  <c r="G153" i="27" s="1"/>
  <c r="Z156" i="26"/>
  <c r="H153" i="27" s="1"/>
  <c r="AA156" i="26"/>
  <c r="I153" i="27" s="1"/>
  <c r="AB156" i="26"/>
  <c r="J153" i="27" s="1"/>
  <c r="AC156" i="26"/>
  <c r="K153" i="27" s="1"/>
  <c r="AD156" i="26"/>
  <c r="L153" i="27" s="1"/>
  <c r="AE156" i="26"/>
  <c r="M153" i="27" s="1"/>
  <c r="AF156" i="26"/>
  <c r="N153" i="27" s="1"/>
  <c r="U157" i="26"/>
  <c r="C154" i="27" s="1"/>
  <c r="V157" i="26"/>
  <c r="D154" i="27" s="1"/>
  <c r="W157" i="26"/>
  <c r="E154" i="27" s="1"/>
  <c r="X157" i="26"/>
  <c r="F154" i="27" s="1"/>
  <c r="Y157" i="26"/>
  <c r="G154" i="27" s="1"/>
  <c r="Z157" i="26"/>
  <c r="H154" i="27" s="1"/>
  <c r="AA157" i="26"/>
  <c r="I154" i="27" s="1"/>
  <c r="AB157" i="26"/>
  <c r="J154" i="27" s="1"/>
  <c r="AC157" i="26"/>
  <c r="K154" i="27" s="1"/>
  <c r="AD157" i="26"/>
  <c r="L154" i="27" s="1"/>
  <c r="AE157" i="26"/>
  <c r="M154" i="27" s="1"/>
  <c r="AF157" i="26"/>
  <c r="N154" i="27" s="1"/>
  <c r="U158" i="26"/>
  <c r="C155" i="27" s="1"/>
  <c r="V158" i="26"/>
  <c r="D155" i="27" s="1"/>
  <c r="W158" i="26"/>
  <c r="E155" i="27" s="1"/>
  <c r="X158" i="26"/>
  <c r="F155" i="27" s="1"/>
  <c r="Y158" i="26"/>
  <c r="G155" i="27" s="1"/>
  <c r="Z158" i="26"/>
  <c r="H155" i="27" s="1"/>
  <c r="AA158" i="26"/>
  <c r="I155" i="27" s="1"/>
  <c r="AB158" i="26"/>
  <c r="J155" i="27" s="1"/>
  <c r="AC158" i="26"/>
  <c r="K155" i="27" s="1"/>
  <c r="AD158" i="26"/>
  <c r="L155" i="27" s="1"/>
  <c r="AE158" i="26"/>
  <c r="M155" i="27" s="1"/>
  <c r="AF158" i="26"/>
  <c r="N155" i="27" s="1"/>
  <c r="U159" i="26"/>
  <c r="C156" i="27" s="1"/>
  <c r="V159" i="26"/>
  <c r="D156" i="27" s="1"/>
  <c r="W159" i="26"/>
  <c r="E156" i="27" s="1"/>
  <c r="X159" i="26"/>
  <c r="F156" i="27" s="1"/>
  <c r="Y159" i="26"/>
  <c r="G156" i="27" s="1"/>
  <c r="Z159" i="26"/>
  <c r="H156" i="27" s="1"/>
  <c r="AA159" i="26"/>
  <c r="I156" i="27" s="1"/>
  <c r="AB159" i="26"/>
  <c r="J156" i="27" s="1"/>
  <c r="AC159" i="26"/>
  <c r="K156" i="27" s="1"/>
  <c r="AD159" i="26"/>
  <c r="L156" i="27" s="1"/>
  <c r="AE159" i="26"/>
  <c r="M156" i="27" s="1"/>
  <c r="AF159" i="26"/>
  <c r="N156" i="27" s="1"/>
  <c r="U160" i="26"/>
  <c r="C157" i="27" s="1"/>
  <c r="V160" i="26"/>
  <c r="D157" i="27" s="1"/>
  <c r="W160" i="26"/>
  <c r="E157" i="27" s="1"/>
  <c r="X160" i="26"/>
  <c r="F157" i="27" s="1"/>
  <c r="Y160" i="26"/>
  <c r="G157" i="27" s="1"/>
  <c r="Z160" i="26"/>
  <c r="H157" i="27" s="1"/>
  <c r="AA160" i="26"/>
  <c r="I157" i="27" s="1"/>
  <c r="AB160" i="26"/>
  <c r="J157" i="27" s="1"/>
  <c r="AC160" i="26"/>
  <c r="K157" i="27" s="1"/>
  <c r="AD160" i="26"/>
  <c r="L157" i="27" s="1"/>
  <c r="AE160" i="26"/>
  <c r="M157" i="27" s="1"/>
  <c r="AF160" i="26"/>
  <c r="N157" i="27" s="1"/>
  <c r="U161" i="26"/>
  <c r="C158" i="27" s="1"/>
  <c r="V161" i="26"/>
  <c r="D158" i="27" s="1"/>
  <c r="W161" i="26"/>
  <c r="E158" i="27" s="1"/>
  <c r="X161" i="26"/>
  <c r="F158" i="27" s="1"/>
  <c r="Y161" i="26"/>
  <c r="G158" i="27" s="1"/>
  <c r="Z161" i="26"/>
  <c r="H158" i="27" s="1"/>
  <c r="AA161" i="26"/>
  <c r="I158" i="27" s="1"/>
  <c r="AB161" i="26"/>
  <c r="J158" i="27" s="1"/>
  <c r="AC161" i="26"/>
  <c r="K158" i="27" s="1"/>
  <c r="AD161" i="26"/>
  <c r="L158" i="27" s="1"/>
  <c r="AE161" i="26"/>
  <c r="M158" i="27" s="1"/>
  <c r="AF161" i="26"/>
  <c r="N158" i="27" s="1"/>
  <c r="U162" i="26"/>
  <c r="C159" i="27" s="1"/>
  <c r="V162" i="26"/>
  <c r="D159" i="27" s="1"/>
  <c r="W162" i="26"/>
  <c r="E159" i="27" s="1"/>
  <c r="X162" i="26"/>
  <c r="F159" i="27" s="1"/>
  <c r="Y162" i="26"/>
  <c r="G159" i="27" s="1"/>
  <c r="Z162" i="26"/>
  <c r="H159" i="27" s="1"/>
  <c r="AA162" i="26"/>
  <c r="I159" i="27" s="1"/>
  <c r="AB162" i="26"/>
  <c r="J159" i="27" s="1"/>
  <c r="AC162" i="26"/>
  <c r="K159" i="27" s="1"/>
  <c r="AD162" i="26"/>
  <c r="L159" i="27" s="1"/>
  <c r="AE162" i="26"/>
  <c r="M159" i="27" s="1"/>
  <c r="AF162" i="26"/>
  <c r="N159" i="27" s="1"/>
  <c r="U163" i="26"/>
  <c r="C160" i="27" s="1"/>
  <c r="V163" i="26"/>
  <c r="D160" i="27" s="1"/>
  <c r="W163" i="26"/>
  <c r="E160" i="27" s="1"/>
  <c r="X163" i="26"/>
  <c r="F160" i="27" s="1"/>
  <c r="Y163" i="26"/>
  <c r="G160" i="27" s="1"/>
  <c r="Z163" i="26"/>
  <c r="H160" i="27" s="1"/>
  <c r="AA163" i="26"/>
  <c r="I160" i="27" s="1"/>
  <c r="AB163" i="26"/>
  <c r="J160" i="27" s="1"/>
  <c r="AC163" i="26"/>
  <c r="K160" i="27" s="1"/>
  <c r="AD163" i="26"/>
  <c r="L160" i="27" s="1"/>
  <c r="AE163" i="26"/>
  <c r="M160" i="27" s="1"/>
  <c r="AF163" i="26"/>
  <c r="N160" i="27" s="1"/>
  <c r="U164" i="26"/>
  <c r="C161" i="27" s="1"/>
  <c r="V164" i="26"/>
  <c r="D161" i="27" s="1"/>
  <c r="W164" i="26"/>
  <c r="E161" i="27" s="1"/>
  <c r="X164" i="26"/>
  <c r="F161" i="27" s="1"/>
  <c r="Y164" i="26"/>
  <c r="G161" i="27" s="1"/>
  <c r="Z164" i="26"/>
  <c r="H161" i="27" s="1"/>
  <c r="AA164" i="26"/>
  <c r="I161" i="27" s="1"/>
  <c r="AB164" i="26"/>
  <c r="J161" i="27" s="1"/>
  <c r="AC164" i="26"/>
  <c r="K161" i="27" s="1"/>
  <c r="AD164" i="26"/>
  <c r="L161" i="27" s="1"/>
  <c r="AE164" i="26"/>
  <c r="M161" i="27" s="1"/>
  <c r="AF164" i="26"/>
  <c r="N161" i="27" s="1"/>
  <c r="U165" i="26"/>
  <c r="C162" i="27" s="1"/>
  <c r="V165" i="26"/>
  <c r="D162" i="27" s="1"/>
  <c r="W165" i="26"/>
  <c r="E162" i="27" s="1"/>
  <c r="X165" i="26"/>
  <c r="F162" i="27" s="1"/>
  <c r="Y165" i="26"/>
  <c r="G162" i="27" s="1"/>
  <c r="Z165" i="26"/>
  <c r="H162" i="27" s="1"/>
  <c r="AA165" i="26"/>
  <c r="I162" i="27" s="1"/>
  <c r="AB165" i="26"/>
  <c r="J162" i="27" s="1"/>
  <c r="AC165" i="26"/>
  <c r="K162" i="27" s="1"/>
  <c r="AD165" i="26"/>
  <c r="L162" i="27" s="1"/>
  <c r="AE165" i="26"/>
  <c r="M162" i="27" s="1"/>
  <c r="AF165" i="26"/>
  <c r="N162" i="27" s="1"/>
  <c r="U166" i="26"/>
  <c r="C163" i="27" s="1"/>
  <c r="V166" i="26"/>
  <c r="D163" i="27" s="1"/>
  <c r="W166" i="26"/>
  <c r="E163" i="27" s="1"/>
  <c r="X166" i="26"/>
  <c r="F163" i="27" s="1"/>
  <c r="Y166" i="26"/>
  <c r="G163" i="27" s="1"/>
  <c r="Z166" i="26"/>
  <c r="H163" i="27" s="1"/>
  <c r="AA166" i="26"/>
  <c r="I163" i="27" s="1"/>
  <c r="AB166" i="26"/>
  <c r="J163" i="27" s="1"/>
  <c r="AC166" i="26"/>
  <c r="K163" i="27" s="1"/>
  <c r="AD166" i="26"/>
  <c r="L163" i="27" s="1"/>
  <c r="AE166" i="26"/>
  <c r="M163" i="27" s="1"/>
  <c r="AF166" i="26"/>
  <c r="N163" i="27" s="1"/>
  <c r="U167" i="26"/>
  <c r="C164" i="27" s="1"/>
  <c r="V167" i="26"/>
  <c r="D164" i="27" s="1"/>
  <c r="W167" i="26"/>
  <c r="E164" i="27" s="1"/>
  <c r="X167" i="26"/>
  <c r="F164" i="27" s="1"/>
  <c r="Y167" i="26"/>
  <c r="G164" i="27" s="1"/>
  <c r="Z167" i="26"/>
  <c r="H164" i="27" s="1"/>
  <c r="AA167" i="26"/>
  <c r="I164" i="27" s="1"/>
  <c r="AB167" i="26"/>
  <c r="J164" i="27" s="1"/>
  <c r="AC167" i="26"/>
  <c r="K164" i="27" s="1"/>
  <c r="AD167" i="26"/>
  <c r="L164" i="27" s="1"/>
  <c r="AE167" i="26"/>
  <c r="M164" i="27" s="1"/>
  <c r="AF167" i="26"/>
  <c r="N164" i="27" s="1"/>
  <c r="U168" i="26"/>
  <c r="C165" i="27" s="1"/>
  <c r="V168" i="26"/>
  <c r="D165" i="27" s="1"/>
  <c r="W168" i="26"/>
  <c r="E165" i="27" s="1"/>
  <c r="X168" i="26"/>
  <c r="F165" i="27" s="1"/>
  <c r="Y168" i="26"/>
  <c r="G165" i="27" s="1"/>
  <c r="Z168" i="26"/>
  <c r="H165" i="27" s="1"/>
  <c r="AA168" i="26"/>
  <c r="I165" i="27" s="1"/>
  <c r="AB168" i="26"/>
  <c r="J165" i="27" s="1"/>
  <c r="AC168" i="26"/>
  <c r="K165" i="27" s="1"/>
  <c r="AD168" i="26"/>
  <c r="L165" i="27" s="1"/>
  <c r="AE168" i="26"/>
  <c r="M165" i="27" s="1"/>
  <c r="AF168" i="26"/>
  <c r="N165" i="27" s="1"/>
  <c r="U169" i="26"/>
  <c r="C166" i="27" s="1"/>
  <c r="V169" i="26"/>
  <c r="D166" i="27" s="1"/>
  <c r="W169" i="26"/>
  <c r="E166" i="27" s="1"/>
  <c r="X169" i="26"/>
  <c r="F166" i="27" s="1"/>
  <c r="Y169" i="26"/>
  <c r="G166" i="27" s="1"/>
  <c r="Z169" i="26"/>
  <c r="H166" i="27" s="1"/>
  <c r="AA169" i="26"/>
  <c r="I166" i="27" s="1"/>
  <c r="AB169" i="26"/>
  <c r="J166" i="27" s="1"/>
  <c r="AC169" i="26"/>
  <c r="K166" i="27" s="1"/>
  <c r="AD169" i="26"/>
  <c r="L166" i="27" s="1"/>
  <c r="AE169" i="26"/>
  <c r="M166" i="27" s="1"/>
  <c r="AF169" i="26"/>
  <c r="N166" i="27" s="1"/>
  <c r="U170" i="26"/>
  <c r="C167" i="27" s="1"/>
  <c r="V170" i="26"/>
  <c r="D167" i="27" s="1"/>
  <c r="W170" i="26"/>
  <c r="E167" i="27" s="1"/>
  <c r="X170" i="26"/>
  <c r="F167" i="27" s="1"/>
  <c r="Y170" i="26"/>
  <c r="G167" i="27" s="1"/>
  <c r="Z170" i="26"/>
  <c r="H167" i="27" s="1"/>
  <c r="AA170" i="26"/>
  <c r="I167" i="27" s="1"/>
  <c r="AB170" i="26"/>
  <c r="J167" i="27" s="1"/>
  <c r="AC170" i="26"/>
  <c r="K167" i="27" s="1"/>
  <c r="AD170" i="26"/>
  <c r="L167" i="27" s="1"/>
  <c r="AE170" i="26"/>
  <c r="M167" i="27" s="1"/>
  <c r="AF170" i="26"/>
  <c r="N167" i="27" s="1"/>
  <c r="U171" i="26"/>
  <c r="C168" i="27" s="1"/>
  <c r="V171" i="26"/>
  <c r="D168" i="27" s="1"/>
  <c r="W171" i="26"/>
  <c r="E168" i="27" s="1"/>
  <c r="X171" i="26"/>
  <c r="F168" i="27" s="1"/>
  <c r="Y171" i="26"/>
  <c r="G168" i="27" s="1"/>
  <c r="Z171" i="26"/>
  <c r="H168" i="27" s="1"/>
  <c r="AA171" i="26"/>
  <c r="I168" i="27" s="1"/>
  <c r="AB171" i="26"/>
  <c r="J168" i="27" s="1"/>
  <c r="AC171" i="26"/>
  <c r="K168" i="27" s="1"/>
  <c r="AD171" i="26"/>
  <c r="L168" i="27" s="1"/>
  <c r="AE171" i="26"/>
  <c r="M168" i="27" s="1"/>
  <c r="AF171" i="26"/>
  <c r="N168" i="27" s="1"/>
  <c r="U172" i="26"/>
  <c r="C169" i="27" s="1"/>
  <c r="V172" i="26"/>
  <c r="D169" i="27" s="1"/>
  <c r="W172" i="26"/>
  <c r="E169" i="27" s="1"/>
  <c r="X172" i="26"/>
  <c r="F169" i="27" s="1"/>
  <c r="Y172" i="26"/>
  <c r="G169" i="27" s="1"/>
  <c r="Z172" i="26"/>
  <c r="H169" i="27" s="1"/>
  <c r="AA172" i="26"/>
  <c r="I169" i="27" s="1"/>
  <c r="AB172" i="26"/>
  <c r="J169" i="27" s="1"/>
  <c r="AC172" i="26"/>
  <c r="K169" i="27" s="1"/>
  <c r="AD172" i="26"/>
  <c r="L169" i="27" s="1"/>
  <c r="AE172" i="26"/>
  <c r="M169" i="27" s="1"/>
  <c r="AF172" i="26"/>
  <c r="N169" i="27" s="1"/>
  <c r="U173" i="26"/>
  <c r="C170" i="27" s="1"/>
  <c r="V173" i="26"/>
  <c r="D170" i="27" s="1"/>
  <c r="W173" i="26"/>
  <c r="E170" i="27" s="1"/>
  <c r="X173" i="26"/>
  <c r="F170" i="27" s="1"/>
  <c r="Y173" i="26"/>
  <c r="G170" i="27" s="1"/>
  <c r="Z173" i="26"/>
  <c r="H170" i="27" s="1"/>
  <c r="AA173" i="26"/>
  <c r="I170" i="27" s="1"/>
  <c r="AB173" i="26"/>
  <c r="J170" i="27" s="1"/>
  <c r="AC173" i="26"/>
  <c r="K170" i="27" s="1"/>
  <c r="AD173" i="26"/>
  <c r="L170" i="27" s="1"/>
  <c r="AE173" i="26"/>
  <c r="M170" i="27" s="1"/>
  <c r="AF173" i="26"/>
  <c r="N170" i="27" s="1"/>
  <c r="U174" i="26"/>
  <c r="C171" i="27" s="1"/>
  <c r="V174" i="26"/>
  <c r="D171" i="27" s="1"/>
  <c r="W174" i="26"/>
  <c r="E171" i="27" s="1"/>
  <c r="X174" i="26"/>
  <c r="F171" i="27" s="1"/>
  <c r="Y174" i="26"/>
  <c r="G171" i="27" s="1"/>
  <c r="Z174" i="26"/>
  <c r="H171" i="27" s="1"/>
  <c r="AA174" i="26"/>
  <c r="I171" i="27" s="1"/>
  <c r="AB174" i="26"/>
  <c r="J171" i="27" s="1"/>
  <c r="AC174" i="26"/>
  <c r="K171" i="27" s="1"/>
  <c r="AD174" i="26"/>
  <c r="L171" i="27" s="1"/>
  <c r="AE174" i="26"/>
  <c r="M171" i="27" s="1"/>
  <c r="AF174" i="26"/>
  <c r="N171" i="27" s="1"/>
  <c r="U175" i="26"/>
  <c r="C172" i="27" s="1"/>
  <c r="V175" i="26"/>
  <c r="D172" i="27" s="1"/>
  <c r="W175" i="26"/>
  <c r="E172" i="27" s="1"/>
  <c r="X175" i="26"/>
  <c r="F172" i="27" s="1"/>
  <c r="Y175" i="26"/>
  <c r="G172" i="27" s="1"/>
  <c r="Z175" i="26"/>
  <c r="H172" i="27" s="1"/>
  <c r="AA175" i="26"/>
  <c r="I172" i="27" s="1"/>
  <c r="AB175" i="26"/>
  <c r="J172" i="27" s="1"/>
  <c r="AC175" i="26"/>
  <c r="K172" i="27" s="1"/>
  <c r="AD175" i="26"/>
  <c r="L172" i="27" s="1"/>
  <c r="AE175" i="26"/>
  <c r="M172" i="27" s="1"/>
  <c r="AF175" i="26"/>
  <c r="N172" i="27" s="1"/>
  <c r="U176" i="26"/>
  <c r="C173" i="27" s="1"/>
  <c r="V176" i="26"/>
  <c r="D173" i="27" s="1"/>
  <c r="W176" i="26"/>
  <c r="E173" i="27" s="1"/>
  <c r="X176" i="26"/>
  <c r="F173" i="27" s="1"/>
  <c r="Y176" i="26"/>
  <c r="G173" i="27" s="1"/>
  <c r="Z176" i="26"/>
  <c r="H173" i="27" s="1"/>
  <c r="AA176" i="26"/>
  <c r="I173" i="27" s="1"/>
  <c r="AB176" i="26"/>
  <c r="J173" i="27" s="1"/>
  <c r="AC176" i="26"/>
  <c r="K173" i="27" s="1"/>
  <c r="AD176" i="26"/>
  <c r="L173" i="27" s="1"/>
  <c r="AE176" i="26"/>
  <c r="M173" i="27" s="1"/>
  <c r="AF176" i="26"/>
  <c r="N173" i="27" s="1"/>
  <c r="U177" i="26"/>
  <c r="C174" i="27" s="1"/>
  <c r="V177" i="26"/>
  <c r="D174" i="27" s="1"/>
  <c r="W177" i="26"/>
  <c r="E174" i="27" s="1"/>
  <c r="X177" i="26"/>
  <c r="F174" i="27" s="1"/>
  <c r="Y177" i="26"/>
  <c r="G174" i="27" s="1"/>
  <c r="Z177" i="26"/>
  <c r="H174" i="27" s="1"/>
  <c r="AA177" i="26"/>
  <c r="I174" i="27" s="1"/>
  <c r="AB177" i="26"/>
  <c r="J174" i="27" s="1"/>
  <c r="AC177" i="26"/>
  <c r="K174" i="27" s="1"/>
  <c r="AD177" i="26"/>
  <c r="L174" i="27" s="1"/>
  <c r="AE177" i="26"/>
  <c r="M174" i="27" s="1"/>
  <c r="AF177" i="26"/>
  <c r="N174" i="27" s="1"/>
  <c r="U178" i="26"/>
  <c r="C175" i="27" s="1"/>
  <c r="V178" i="26"/>
  <c r="D175" i="27" s="1"/>
  <c r="W178" i="26"/>
  <c r="E175" i="27" s="1"/>
  <c r="X178" i="26"/>
  <c r="F175" i="27" s="1"/>
  <c r="Y178" i="26"/>
  <c r="G175" i="27" s="1"/>
  <c r="Z178" i="26"/>
  <c r="H175" i="27" s="1"/>
  <c r="AA178" i="26"/>
  <c r="I175" i="27" s="1"/>
  <c r="AB178" i="26"/>
  <c r="J175" i="27" s="1"/>
  <c r="AC178" i="26"/>
  <c r="K175" i="27" s="1"/>
  <c r="AD178" i="26"/>
  <c r="L175" i="27" s="1"/>
  <c r="AE178" i="26"/>
  <c r="M175" i="27" s="1"/>
  <c r="AF178" i="26"/>
  <c r="N175" i="27" s="1"/>
  <c r="U179" i="26"/>
  <c r="C176" i="27" s="1"/>
  <c r="V179" i="26"/>
  <c r="D176" i="27" s="1"/>
  <c r="W179" i="26"/>
  <c r="E176" i="27" s="1"/>
  <c r="X179" i="26"/>
  <c r="F176" i="27" s="1"/>
  <c r="Y179" i="26"/>
  <c r="G176" i="27" s="1"/>
  <c r="Z179" i="26"/>
  <c r="H176" i="27" s="1"/>
  <c r="AA179" i="26"/>
  <c r="I176" i="27" s="1"/>
  <c r="AB179" i="26"/>
  <c r="J176" i="27" s="1"/>
  <c r="AC179" i="26"/>
  <c r="K176" i="27" s="1"/>
  <c r="AD179" i="26"/>
  <c r="L176" i="27" s="1"/>
  <c r="AE179" i="26"/>
  <c r="M176" i="27" s="1"/>
  <c r="AF179" i="26"/>
  <c r="N176" i="27" s="1"/>
  <c r="U180" i="26"/>
  <c r="C177" i="27" s="1"/>
  <c r="V180" i="26"/>
  <c r="D177" i="27" s="1"/>
  <c r="W180" i="26"/>
  <c r="E177" i="27" s="1"/>
  <c r="X180" i="26"/>
  <c r="F177" i="27" s="1"/>
  <c r="Y180" i="26"/>
  <c r="G177" i="27" s="1"/>
  <c r="Z180" i="26"/>
  <c r="H177" i="27" s="1"/>
  <c r="AA180" i="26"/>
  <c r="I177" i="27" s="1"/>
  <c r="AB180" i="26"/>
  <c r="J177" i="27" s="1"/>
  <c r="AC180" i="26"/>
  <c r="K177" i="27" s="1"/>
  <c r="AD180" i="26"/>
  <c r="L177" i="27" s="1"/>
  <c r="AE180" i="26"/>
  <c r="M177" i="27" s="1"/>
  <c r="AF180" i="26"/>
  <c r="N177" i="27" s="1"/>
  <c r="U181" i="26"/>
  <c r="C178" i="27" s="1"/>
  <c r="V181" i="26"/>
  <c r="D178" i="27" s="1"/>
  <c r="W181" i="26"/>
  <c r="E178" i="27" s="1"/>
  <c r="X181" i="26"/>
  <c r="F178" i="27" s="1"/>
  <c r="Y181" i="26"/>
  <c r="G178" i="27" s="1"/>
  <c r="Z181" i="26"/>
  <c r="H178" i="27" s="1"/>
  <c r="AA181" i="26"/>
  <c r="I178" i="27" s="1"/>
  <c r="AB181" i="26"/>
  <c r="J178" i="27" s="1"/>
  <c r="AC181" i="26"/>
  <c r="K178" i="27" s="1"/>
  <c r="AD181" i="26"/>
  <c r="L178" i="27" s="1"/>
  <c r="AE181" i="26"/>
  <c r="M178" i="27" s="1"/>
  <c r="AF181" i="26"/>
  <c r="N178" i="27" s="1"/>
  <c r="U182" i="26"/>
  <c r="C179" i="27" s="1"/>
  <c r="V182" i="26"/>
  <c r="D179" i="27" s="1"/>
  <c r="W182" i="26"/>
  <c r="E179" i="27" s="1"/>
  <c r="X182" i="26"/>
  <c r="F179" i="27" s="1"/>
  <c r="Y182" i="26"/>
  <c r="G179" i="27" s="1"/>
  <c r="Z182" i="26"/>
  <c r="H179" i="27" s="1"/>
  <c r="AA182" i="26"/>
  <c r="I179" i="27" s="1"/>
  <c r="AB182" i="26"/>
  <c r="J179" i="27" s="1"/>
  <c r="AC182" i="26"/>
  <c r="K179" i="27" s="1"/>
  <c r="AD182" i="26"/>
  <c r="L179" i="27" s="1"/>
  <c r="AE182" i="26"/>
  <c r="M179" i="27" s="1"/>
  <c r="AF182" i="26"/>
  <c r="N179" i="27" s="1"/>
  <c r="U183" i="26"/>
  <c r="C180" i="27" s="1"/>
  <c r="V183" i="26"/>
  <c r="D180" i="27" s="1"/>
  <c r="W183" i="26"/>
  <c r="E180" i="27" s="1"/>
  <c r="X183" i="26"/>
  <c r="F180" i="27" s="1"/>
  <c r="Y183" i="26"/>
  <c r="G180" i="27" s="1"/>
  <c r="Z183" i="26"/>
  <c r="H180" i="27" s="1"/>
  <c r="AA183" i="26"/>
  <c r="I180" i="27" s="1"/>
  <c r="AB183" i="26"/>
  <c r="J180" i="27" s="1"/>
  <c r="AC183" i="26"/>
  <c r="K180" i="27" s="1"/>
  <c r="AD183" i="26"/>
  <c r="L180" i="27" s="1"/>
  <c r="AE183" i="26"/>
  <c r="M180" i="27" s="1"/>
  <c r="AF183" i="26"/>
  <c r="N180" i="27" s="1"/>
  <c r="U184" i="26"/>
  <c r="C181" i="27" s="1"/>
  <c r="V184" i="26"/>
  <c r="D181" i="27" s="1"/>
  <c r="W184" i="26"/>
  <c r="E181" i="27" s="1"/>
  <c r="X184" i="26"/>
  <c r="F181" i="27" s="1"/>
  <c r="Y184" i="26"/>
  <c r="G181" i="27" s="1"/>
  <c r="Z184" i="26"/>
  <c r="H181" i="27" s="1"/>
  <c r="AA184" i="26"/>
  <c r="I181" i="27" s="1"/>
  <c r="AB184" i="26"/>
  <c r="J181" i="27" s="1"/>
  <c r="AC184" i="26"/>
  <c r="K181" i="27" s="1"/>
  <c r="AD184" i="26"/>
  <c r="L181" i="27" s="1"/>
  <c r="AE184" i="26"/>
  <c r="M181" i="27" s="1"/>
  <c r="AF184" i="26"/>
  <c r="N181" i="27" s="1"/>
  <c r="U185" i="26"/>
  <c r="C182" i="27" s="1"/>
  <c r="V185" i="26"/>
  <c r="D182" i="27" s="1"/>
  <c r="W185" i="26"/>
  <c r="E182" i="27" s="1"/>
  <c r="X185" i="26"/>
  <c r="F182" i="27" s="1"/>
  <c r="Y185" i="26"/>
  <c r="G182" i="27" s="1"/>
  <c r="Z185" i="26"/>
  <c r="H182" i="27" s="1"/>
  <c r="AA185" i="26"/>
  <c r="I182" i="27" s="1"/>
  <c r="AB185" i="26"/>
  <c r="J182" i="27" s="1"/>
  <c r="AC185" i="26"/>
  <c r="K182" i="27" s="1"/>
  <c r="AD185" i="26"/>
  <c r="L182" i="27" s="1"/>
  <c r="AE185" i="26"/>
  <c r="M182" i="27" s="1"/>
  <c r="AF185" i="26"/>
  <c r="N182" i="27" s="1"/>
  <c r="U186" i="26"/>
  <c r="C183" i="27" s="1"/>
  <c r="V186" i="26"/>
  <c r="D183" i="27" s="1"/>
  <c r="W186" i="26"/>
  <c r="E183" i="27" s="1"/>
  <c r="X186" i="26"/>
  <c r="F183" i="27" s="1"/>
  <c r="Y186" i="26"/>
  <c r="G183" i="27" s="1"/>
  <c r="Z186" i="26"/>
  <c r="H183" i="27" s="1"/>
  <c r="AA186" i="26"/>
  <c r="I183" i="27" s="1"/>
  <c r="AB186" i="26"/>
  <c r="J183" i="27" s="1"/>
  <c r="AC186" i="26"/>
  <c r="K183" i="27" s="1"/>
  <c r="AD186" i="26"/>
  <c r="L183" i="27" s="1"/>
  <c r="AE186" i="26"/>
  <c r="M183" i="27" s="1"/>
  <c r="AF186" i="26"/>
  <c r="N183" i="27" s="1"/>
  <c r="U187" i="26"/>
  <c r="C184" i="27" s="1"/>
  <c r="V187" i="26"/>
  <c r="D184" i="27" s="1"/>
  <c r="W187" i="26"/>
  <c r="E184" i="27" s="1"/>
  <c r="X187" i="26"/>
  <c r="F184" i="27" s="1"/>
  <c r="Y187" i="26"/>
  <c r="G184" i="27" s="1"/>
  <c r="Z187" i="26"/>
  <c r="H184" i="27" s="1"/>
  <c r="AA187" i="26"/>
  <c r="I184" i="27" s="1"/>
  <c r="AB187" i="26"/>
  <c r="J184" i="27" s="1"/>
  <c r="AC187" i="26"/>
  <c r="K184" i="27" s="1"/>
  <c r="AD187" i="26"/>
  <c r="L184" i="27" s="1"/>
  <c r="AE187" i="26"/>
  <c r="M184" i="27" s="1"/>
  <c r="AF187" i="26"/>
  <c r="N184" i="27" s="1"/>
  <c r="U188" i="26"/>
  <c r="C185" i="27" s="1"/>
  <c r="V188" i="26"/>
  <c r="D185" i="27" s="1"/>
  <c r="W188" i="26"/>
  <c r="E185" i="27" s="1"/>
  <c r="X188" i="26"/>
  <c r="F185" i="27" s="1"/>
  <c r="Y188" i="26"/>
  <c r="G185" i="27" s="1"/>
  <c r="Z188" i="26"/>
  <c r="H185" i="27" s="1"/>
  <c r="AA188" i="26"/>
  <c r="I185" i="27" s="1"/>
  <c r="AB188" i="26"/>
  <c r="J185" i="27" s="1"/>
  <c r="AC188" i="26"/>
  <c r="K185" i="27" s="1"/>
  <c r="AD188" i="26"/>
  <c r="L185" i="27" s="1"/>
  <c r="AE188" i="26"/>
  <c r="M185" i="27" s="1"/>
  <c r="AF188" i="26"/>
  <c r="N185" i="27" s="1"/>
  <c r="U189" i="26"/>
  <c r="C186" i="27" s="1"/>
  <c r="V189" i="26"/>
  <c r="D186" i="27" s="1"/>
  <c r="W189" i="26"/>
  <c r="E186" i="27" s="1"/>
  <c r="X189" i="26"/>
  <c r="F186" i="27" s="1"/>
  <c r="Y189" i="26"/>
  <c r="G186" i="27" s="1"/>
  <c r="Z189" i="26"/>
  <c r="H186" i="27" s="1"/>
  <c r="AA189" i="26"/>
  <c r="I186" i="27" s="1"/>
  <c r="AB189" i="26"/>
  <c r="J186" i="27" s="1"/>
  <c r="AC189" i="26"/>
  <c r="K186" i="27" s="1"/>
  <c r="AD189" i="26"/>
  <c r="L186" i="27" s="1"/>
  <c r="AE189" i="26"/>
  <c r="M186" i="27" s="1"/>
  <c r="AF189" i="26"/>
  <c r="N186" i="27" s="1"/>
  <c r="U190" i="26"/>
  <c r="C187" i="27" s="1"/>
  <c r="V190" i="26"/>
  <c r="D187" i="27" s="1"/>
  <c r="W190" i="26"/>
  <c r="E187" i="27" s="1"/>
  <c r="X190" i="26"/>
  <c r="F187" i="27" s="1"/>
  <c r="Y190" i="26"/>
  <c r="G187" i="27" s="1"/>
  <c r="Z190" i="26"/>
  <c r="H187" i="27" s="1"/>
  <c r="AA190" i="26"/>
  <c r="I187" i="27" s="1"/>
  <c r="AB190" i="26"/>
  <c r="J187" i="27" s="1"/>
  <c r="AC190" i="26"/>
  <c r="K187" i="27" s="1"/>
  <c r="AD190" i="26"/>
  <c r="L187" i="27" s="1"/>
  <c r="AE190" i="26"/>
  <c r="M187" i="27" s="1"/>
  <c r="AF190" i="26"/>
  <c r="N187" i="27" s="1"/>
  <c r="U191" i="26"/>
  <c r="C188" i="27" s="1"/>
  <c r="V191" i="26"/>
  <c r="D188" i="27" s="1"/>
  <c r="W191" i="26"/>
  <c r="E188" i="27" s="1"/>
  <c r="X191" i="26"/>
  <c r="F188" i="27" s="1"/>
  <c r="Y191" i="26"/>
  <c r="G188" i="27" s="1"/>
  <c r="Z191" i="26"/>
  <c r="H188" i="27" s="1"/>
  <c r="AA191" i="26"/>
  <c r="I188" i="27" s="1"/>
  <c r="AB191" i="26"/>
  <c r="J188" i="27" s="1"/>
  <c r="AC191" i="26"/>
  <c r="K188" i="27" s="1"/>
  <c r="AD191" i="26"/>
  <c r="L188" i="27" s="1"/>
  <c r="AE191" i="26"/>
  <c r="M188" i="27" s="1"/>
  <c r="AF191" i="26"/>
  <c r="N188" i="27" s="1"/>
  <c r="U192" i="26"/>
  <c r="C189" i="27" s="1"/>
  <c r="V192" i="26"/>
  <c r="D189" i="27" s="1"/>
  <c r="W192" i="26"/>
  <c r="E189" i="27" s="1"/>
  <c r="X192" i="26"/>
  <c r="F189" i="27" s="1"/>
  <c r="Y192" i="26"/>
  <c r="G189" i="27" s="1"/>
  <c r="Z192" i="26"/>
  <c r="H189" i="27" s="1"/>
  <c r="AA192" i="26"/>
  <c r="I189" i="27" s="1"/>
  <c r="AB192" i="26"/>
  <c r="J189" i="27" s="1"/>
  <c r="AC192" i="26"/>
  <c r="K189" i="27" s="1"/>
  <c r="AD192" i="26"/>
  <c r="L189" i="27" s="1"/>
  <c r="AE192" i="26"/>
  <c r="M189" i="27" s="1"/>
  <c r="AF192" i="26"/>
  <c r="N189" i="27" s="1"/>
  <c r="U193" i="26"/>
  <c r="C190" i="27" s="1"/>
  <c r="V193" i="26"/>
  <c r="D190" i="27" s="1"/>
  <c r="W193" i="26"/>
  <c r="E190" i="27" s="1"/>
  <c r="X193" i="26"/>
  <c r="F190" i="27" s="1"/>
  <c r="Y193" i="26"/>
  <c r="G190" i="27" s="1"/>
  <c r="Z193" i="26"/>
  <c r="H190" i="27" s="1"/>
  <c r="AA193" i="26"/>
  <c r="I190" i="27" s="1"/>
  <c r="AB193" i="26"/>
  <c r="J190" i="27" s="1"/>
  <c r="AC193" i="26"/>
  <c r="K190" i="27" s="1"/>
  <c r="AD193" i="26"/>
  <c r="L190" i="27" s="1"/>
  <c r="AE193" i="26"/>
  <c r="M190" i="27" s="1"/>
  <c r="AF193" i="26"/>
  <c r="N190" i="27" s="1"/>
  <c r="U194" i="26"/>
  <c r="C191" i="27" s="1"/>
  <c r="V194" i="26"/>
  <c r="D191" i="27" s="1"/>
  <c r="W194" i="26"/>
  <c r="E191" i="27" s="1"/>
  <c r="X194" i="26"/>
  <c r="F191" i="27" s="1"/>
  <c r="Y194" i="26"/>
  <c r="G191" i="27" s="1"/>
  <c r="Z194" i="26"/>
  <c r="H191" i="27" s="1"/>
  <c r="AA194" i="26"/>
  <c r="I191" i="27" s="1"/>
  <c r="AB194" i="26"/>
  <c r="J191" i="27" s="1"/>
  <c r="AC194" i="26"/>
  <c r="K191" i="27" s="1"/>
  <c r="AD194" i="26"/>
  <c r="L191" i="27" s="1"/>
  <c r="AE194" i="26"/>
  <c r="M191" i="27" s="1"/>
  <c r="AF194" i="26"/>
  <c r="N191" i="27" s="1"/>
  <c r="U195" i="26"/>
  <c r="C192" i="27" s="1"/>
  <c r="V195" i="26"/>
  <c r="D192" i="27" s="1"/>
  <c r="W195" i="26"/>
  <c r="E192" i="27" s="1"/>
  <c r="X195" i="26"/>
  <c r="F192" i="27" s="1"/>
  <c r="Y195" i="26"/>
  <c r="G192" i="27" s="1"/>
  <c r="Z195" i="26"/>
  <c r="H192" i="27" s="1"/>
  <c r="AA195" i="26"/>
  <c r="I192" i="27" s="1"/>
  <c r="AB195" i="26"/>
  <c r="J192" i="27" s="1"/>
  <c r="AC195" i="26"/>
  <c r="K192" i="27" s="1"/>
  <c r="AD195" i="26"/>
  <c r="L192" i="27" s="1"/>
  <c r="AE195" i="26"/>
  <c r="M192" i="27" s="1"/>
  <c r="AF195" i="26"/>
  <c r="N192" i="27" s="1"/>
  <c r="U196" i="26"/>
  <c r="C193" i="27" s="1"/>
  <c r="V196" i="26"/>
  <c r="D193" i="27" s="1"/>
  <c r="W196" i="26"/>
  <c r="E193" i="27" s="1"/>
  <c r="X196" i="26"/>
  <c r="F193" i="27" s="1"/>
  <c r="Y196" i="26"/>
  <c r="G193" i="27" s="1"/>
  <c r="Z196" i="26"/>
  <c r="H193" i="27" s="1"/>
  <c r="AA196" i="26"/>
  <c r="I193" i="27" s="1"/>
  <c r="AB196" i="26"/>
  <c r="J193" i="27" s="1"/>
  <c r="AC196" i="26"/>
  <c r="K193" i="27" s="1"/>
  <c r="AD196" i="26"/>
  <c r="L193" i="27" s="1"/>
  <c r="AE196" i="26"/>
  <c r="M193" i="27" s="1"/>
  <c r="AF196" i="26"/>
  <c r="N193" i="27" s="1"/>
  <c r="U197" i="26"/>
  <c r="C194" i="27" s="1"/>
  <c r="V197" i="26"/>
  <c r="D194" i="27" s="1"/>
  <c r="W197" i="26"/>
  <c r="E194" i="27" s="1"/>
  <c r="X197" i="26"/>
  <c r="F194" i="27" s="1"/>
  <c r="Y197" i="26"/>
  <c r="G194" i="27" s="1"/>
  <c r="Z197" i="26"/>
  <c r="H194" i="27" s="1"/>
  <c r="AA197" i="26"/>
  <c r="I194" i="27" s="1"/>
  <c r="AB197" i="26"/>
  <c r="J194" i="27" s="1"/>
  <c r="AC197" i="26"/>
  <c r="K194" i="27" s="1"/>
  <c r="AD197" i="26"/>
  <c r="L194" i="27" s="1"/>
  <c r="AE197" i="26"/>
  <c r="M194" i="27" s="1"/>
  <c r="AF197" i="26"/>
  <c r="N194" i="27" s="1"/>
  <c r="U198" i="26"/>
  <c r="C195" i="27" s="1"/>
  <c r="V198" i="26"/>
  <c r="D195" i="27" s="1"/>
  <c r="W198" i="26"/>
  <c r="E195" i="27" s="1"/>
  <c r="X198" i="26"/>
  <c r="F195" i="27" s="1"/>
  <c r="Y198" i="26"/>
  <c r="G195" i="27" s="1"/>
  <c r="Z198" i="26"/>
  <c r="H195" i="27" s="1"/>
  <c r="AA198" i="26"/>
  <c r="I195" i="27" s="1"/>
  <c r="AB198" i="26"/>
  <c r="J195" i="27" s="1"/>
  <c r="AC198" i="26"/>
  <c r="K195" i="27" s="1"/>
  <c r="AD198" i="26"/>
  <c r="L195" i="27" s="1"/>
  <c r="AE198" i="26"/>
  <c r="M195" i="27" s="1"/>
  <c r="AF198" i="26"/>
  <c r="N195" i="27" s="1"/>
  <c r="U199" i="26"/>
  <c r="C196" i="27" s="1"/>
  <c r="V199" i="26"/>
  <c r="D196" i="27" s="1"/>
  <c r="W199" i="26"/>
  <c r="E196" i="27" s="1"/>
  <c r="X199" i="26"/>
  <c r="F196" i="27" s="1"/>
  <c r="Y199" i="26"/>
  <c r="G196" i="27" s="1"/>
  <c r="Z199" i="26"/>
  <c r="H196" i="27" s="1"/>
  <c r="AA199" i="26"/>
  <c r="I196" i="27" s="1"/>
  <c r="AB199" i="26"/>
  <c r="J196" i="27" s="1"/>
  <c r="AC199" i="26"/>
  <c r="K196" i="27" s="1"/>
  <c r="AD199" i="26"/>
  <c r="L196" i="27" s="1"/>
  <c r="AE199" i="26"/>
  <c r="M196" i="27" s="1"/>
  <c r="AF199" i="26"/>
  <c r="N196" i="27" s="1"/>
  <c r="U200" i="26"/>
  <c r="C197" i="27" s="1"/>
  <c r="V200" i="26"/>
  <c r="D197" i="27" s="1"/>
  <c r="W200" i="26"/>
  <c r="E197" i="27" s="1"/>
  <c r="X200" i="26"/>
  <c r="F197" i="27" s="1"/>
  <c r="Y200" i="26"/>
  <c r="G197" i="27" s="1"/>
  <c r="Z200" i="26"/>
  <c r="H197" i="27" s="1"/>
  <c r="AA200" i="26"/>
  <c r="I197" i="27" s="1"/>
  <c r="AB200" i="26"/>
  <c r="J197" i="27" s="1"/>
  <c r="AC200" i="26"/>
  <c r="K197" i="27" s="1"/>
  <c r="AD200" i="26"/>
  <c r="L197" i="27" s="1"/>
  <c r="AE200" i="26"/>
  <c r="M197" i="27" s="1"/>
  <c r="AF200" i="26"/>
  <c r="N197" i="27" s="1"/>
  <c r="U201" i="26"/>
  <c r="C198" i="27" s="1"/>
  <c r="V201" i="26"/>
  <c r="D198" i="27" s="1"/>
  <c r="W201" i="26"/>
  <c r="E198" i="27" s="1"/>
  <c r="X201" i="26"/>
  <c r="F198" i="27" s="1"/>
  <c r="Y201" i="26"/>
  <c r="G198" i="27" s="1"/>
  <c r="Z201" i="26"/>
  <c r="H198" i="27" s="1"/>
  <c r="AA201" i="26"/>
  <c r="I198" i="27" s="1"/>
  <c r="AB201" i="26"/>
  <c r="J198" i="27" s="1"/>
  <c r="AC201" i="26"/>
  <c r="K198" i="27" s="1"/>
  <c r="AD201" i="26"/>
  <c r="L198" i="27" s="1"/>
  <c r="AE201" i="26"/>
  <c r="M198" i="27" s="1"/>
  <c r="AF201" i="26"/>
  <c r="N198" i="27" s="1"/>
  <c r="U202" i="26"/>
  <c r="C199" i="27" s="1"/>
  <c r="V202" i="26"/>
  <c r="D199" i="27" s="1"/>
  <c r="W202" i="26"/>
  <c r="E199" i="27" s="1"/>
  <c r="X202" i="26"/>
  <c r="F199" i="27" s="1"/>
  <c r="Y202" i="26"/>
  <c r="G199" i="27" s="1"/>
  <c r="Z202" i="26"/>
  <c r="H199" i="27" s="1"/>
  <c r="AA202" i="26"/>
  <c r="I199" i="27" s="1"/>
  <c r="AB202" i="26"/>
  <c r="J199" i="27" s="1"/>
  <c r="AC202" i="26"/>
  <c r="K199" i="27" s="1"/>
  <c r="AD202" i="26"/>
  <c r="L199" i="27" s="1"/>
  <c r="AE202" i="26"/>
  <c r="M199" i="27" s="1"/>
  <c r="AF202" i="26"/>
  <c r="N199" i="27" s="1"/>
  <c r="U203" i="26"/>
  <c r="C200" i="27" s="1"/>
  <c r="V203" i="26"/>
  <c r="D200" i="27" s="1"/>
  <c r="W203" i="26"/>
  <c r="E200" i="27" s="1"/>
  <c r="X203" i="26"/>
  <c r="F200" i="27" s="1"/>
  <c r="Y203" i="26"/>
  <c r="G200" i="27" s="1"/>
  <c r="Z203" i="26"/>
  <c r="H200" i="27" s="1"/>
  <c r="AA203" i="26"/>
  <c r="I200" i="27" s="1"/>
  <c r="AB203" i="26"/>
  <c r="J200" i="27" s="1"/>
  <c r="AC203" i="26"/>
  <c r="K200" i="27" s="1"/>
  <c r="AD203" i="26"/>
  <c r="L200" i="27" s="1"/>
  <c r="AE203" i="26"/>
  <c r="M200" i="27" s="1"/>
  <c r="AF203" i="26"/>
  <c r="N200" i="27" s="1"/>
  <c r="U204" i="26"/>
  <c r="C201" i="27" s="1"/>
  <c r="V204" i="26"/>
  <c r="D201" i="27" s="1"/>
  <c r="W204" i="26"/>
  <c r="E201" i="27" s="1"/>
  <c r="X204" i="26"/>
  <c r="F201" i="27" s="1"/>
  <c r="Y204" i="26"/>
  <c r="G201" i="27" s="1"/>
  <c r="Z204" i="26"/>
  <c r="H201" i="27" s="1"/>
  <c r="AA204" i="26"/>
  <c r="I201" i="27" s="1"/>
  <c r="AB204" i="26"/>
  <c r="J201" i="27" s="1"/>
  <c r="AC204" i="26"/>
  <c r="K201" i="27" s="1"/>
  <c r="AD204" i="26"/>
  <c r="L201" i="27" s="1"/>
  <c r="AE204" i="26"/>
  <c r="M201" i="27" s="1"/>
  <c r="AF204" i="26"/>
  <c r="N201" i="27" s="1"/>
  <c r="U205" i="26"/>
  <c r="C202" i="27" s="1"/>
  <c r="V205" i="26"/>
  <c r="D202" i="27" s="1"/>
  <c r="W205" i="26"/>
  <c r="E202" i="27" s="1"/>
  <c r="X205" i="26"/>
  <c r="F202" i="27" s="1"/>
  <c r="Y205" i="26"/>
  <c r="G202" i="27" s="1"/>
  <c r="Z205" i="26"/>
  <c r="H202" i="27" s="1"/>
  <c r="AA205" i="26"/>
  <c r="I202" i="27" s="1"/>
  <c r="AB205" i="26"/>
  <c r="J202" i="27" s="1"/>
  <c r="AC205" i="26"/>
  <c r="K202" i="27" s="1"/>
  <c r="AD205" i="26"/>
  <c r="L202" i="27" s="1"/>
  <c r="AE205" i="26"/>
  <c r="M202" i="27" s="1"/>
  <c r="AF205" i="26"/>
  <c r="N202" i="27" s="1"/>
  <c r="U206" i="26"/>
  <c r="C203" i="27" s="1"/>
  <c r="V206" i="26"/>
  <c r="D203" i="27" s="1"/>
  <c r="W206" i="26"/>
  <c r="E203" i="27" s="1"/>
  <c r="X206" i="26"/>
  <c r="F203" i="27" s="1"/>
  <c r="Y206" i="26"/>
  <c r="G203" i="27" s="1"/>
  <c r="Z206" i="26"/>
  <c r="H203" i="27" s="1"/>
  <c r="AA206" i="26"/>
  <c r="I203" i="27" s="1"/>
  <c r="AB206" i="26"/>
  <c r="J203" i="27" s="1"/>
  <c r="AC206" i="26"/>
  <c r="K203" i="27" s="1"/>
  <c r="AD206" i="26"/>
  <c r="L203" i="27" s="1"/>
  <c r="AE206" i="26"/>
  <c r="M203" i="27" s="1"/>
  <c r="AF206" i="26"/>
  <c r="N203" i="27" s="1"/>
  <c r="U207" i="26"/>
  <c r="C204" i="27" s="1"/>
  <c r="V207" i="26"/>
  <c r="D204" i="27" s="1"/>
  <c r="W207" i="26"/>
  <c r="E204" i="27" s="1"/>
  <c r="X207" i="26"/>
  <c r="F204" i="27" s="1"/>
  <c r="Y207" i="26"/>
  <c r="G204" i="27" s="1"/>
  <c r="Z207" i="26"/>
  <c r="H204" i="27" s="1"/>
  <c r="AA207" i="26"/>
  <c r="I204" i="27" s="1"/>
  <c r="AB207" i="26"/>
  <c r="J204" i="27" s="1"/>
  <c r="AC207" i="26"/>
  <c r="K204" i="27" s="1"/>
  <c r="AD207" i="26"/>
  <c r="L204" i="27" s="1"/>
  <c r="AE207" i="26"/>
  <c r="M204" i="27" s="1"/>
  <c r="AF207" i="26"/>
  <c r="N204" i="27" s="1"/>
  <c r="U208" i="26"/>
  <c r="C205" i="27" s="1"/>
  <c r="V208" i="26"/>
  <c r="D205" i="27" s="1"/>
  <c r="W208" i="26"/>
  <c r="E205" i="27" s="1"/>
  <c r="X208" i="26"/>
  <c r="F205" i="27" s="1"/>
  <c r="Y208" i="26"/>
  <c r="G205" i="27" s="1"/>
  <c r="Z208" i="26"/>
  <c r="H205" i="27" s="1"/>
  <c r="AA208" i="26"/>
  <c r="I205" i="27" s="1"/>
  <c r="AB208" i="26"/>
  <c r="J205" i="27" s="1"/>
  <c r="AC208" i="26"/>
  <c r="K205" i="27" s="1"/>
  <c r="AD208" i="26"/>
  <c r="L205" i="27" s="1"/>
  <c r="AE208" i="26"/>
  <c r="M205" i="27" s="1"/>
  <c r="AF208" i="26"/>
  <c r="N205" i="27" s="1"/>
  <c r="U209" i="26"/>
  <c r="C206" i="27" s="1"/>
  <c r="V209" i="26"/>
  <c r="D206" i="27" s="1"/>
  <c r="W209" i="26"/>
  <c r="E206" i="27" s="1"/>
  <c r="X209" i="26"/>
  <c r="F206" i="27" s="1"/>
  <c r="Y209" i="26"/>
  <c r="G206" i="27" s="1"/>
  <c r="Z209" i="26"/>
  <c r="H206" i="27" s="1"/>
  <c r="AA209" i="26"/>
  <c r="I206" i="27" s="1"/>
  <c r="AB209" i="26"/>
  <c r="J206" i="27" s="1"/>
  <c r="AC209" i="26"/>
  <c r="K206" i="27" s="1"/>
  <c r="AD209" i="26"/>
  <c r="L206" i="27" s="1"/>
  <c r="AE209" i="26"/>
  <c r="M206" i="27" s="1"/>
  <c r="AF209" i="26"/>
  <c r="N206" i="27" s="1"/>
  <c r="U210" i="26"/>
  <c r="C207" i="27" s="1"/>
  <c r="V210" i="26"/>
  <c r="D207" i="27" s="1"/>
  <c r="W210" i="26"/>
  <c r="E207" i="27" s="1"/>
  <c r="X210" i="26"/>
  <c r="F207" i="27" s="1"/>
  <c r="Y210" i="26"/>
  <c r="G207" i="27" s="1"/>
  <c r="Z210" i="26"/>
  <c r="H207" i="27" s="1"/>
  <c r="AA210" i="26"/>
  <c r="I207" i="27" s="1"/>
  <c r="AB210" i="26"/>
  <c r="J207" i="27" s="1"/>
  <c r="AC210" i="26"/>
  <c r="K207" i="27" s="1"/>
  <c r="AD210" i="26"/>
  <c r="L207" i="27" s="1"/>
  <c r="AE210" i="26"/>
  <c r="M207" i="27" s="1"/>
  <c r="AF210" i="26"/>
  <c r="N207" i="27" s="1"/>
  <c r="U211" i="26"/>
  <c r="C208" i="27" s="1"/>
  <c r="V211" i="26"/>
  <c r="D208" i="27" s="1"/>
  <c r="W211" i="26"/>
  <c r="E208" i="27" s="1"/>
  <c r="X211" i="26"/>
  <c r="F208" i="27" s="1"/>
  <c r="Y211" i="26"/>
  <c r="G208" i="27" s="1"/>
  <c r="Z211" i="26"/>
  <c r="H208" i="27" s="1"/>
  <c r="AA211" i="26"/>
  <c r="I208" i="27" s="1"/>
  <c r="AB211" i="26"/>
  <c r="J208" i="27" s="1"/>
  <c r="AC211" i="26"/>
  <c r="K208" i="27" s="1"/>
  <c r="AD211" i="26"/>
  <c r="L208" i="27" s="1"/>
  <c r="AE211" i="26"/>
  <c r="M208" i="27" s="1"/>
  <c r="AF211" i="26"/>
  <c r="N208" i="27" s="1"/>
  <c r="U212" i="26"/>
  <c r="C209" i="27" s="1"/>
  <c r="V212" i="26"/>
  <c r="D209" i="27" s="1"/>
  <c r="W212" i="26"/>
  <c r="E209" i="27" s="1"/>
  <c r="X212" i="26"/>
  <c r="F209" i="27" s="1"/>
  <c r="Y212" i="26"/>
  <c r="G209" i="27" s="1"/>
  <c r="Z212" i="26"/>
  <c r="H209" i="27" s="1"/>
  <c r="AA212" i="26"/>
  <c r="I209" i="27" s="1"/>
  <c r="AB212" i="26"/>
  <c r="J209" i="27" s="1"/>
  <c r="AC212" i="26"/>
  <c r="K209" i="27" s="1"/>
  <c r="AD212" i="26"/>
  <c r="L209" i="27" s="1"/>
  <c r="AE212" i="26"/>
  <c r="M209" i="27" s="1"/>
  <c r="AF212" i="26"/>
  <c r="N209" i="27" s="1"/>
  <c r="U213" i="26"/>
  <c r="C210" i="27" s="1"/>
  <c r="V213" i="26"/>
  <c r="D210" i="27" s="1"/>
  <c r="W213" i="26"/>
  <c r="E210" i="27" s="1"/>
  <c r="X213" i="26"/>
  <c r="F210" i="27" s="1"/>
  <c r="Y213" i="26"/>
  <c r="G210" i="27" s="1"/>
  <c r="Z213" i="26"/>
  <c r="H210" i="27" s="1"/>
  <c r="AA213" i="26"/>
  <c r="I210" i="27" s="1"/>
  <c r="AB213" i="26"/>
  <c r="J210" i="27" s="1"/>
  <c r="AC213" i="26"/>
  <c r="K210" i="27" s="1"/>
  <c r="AD213" i="26"/>
  <c r="L210" i="27" s="1"/>
  <c r="AE213" i="26"/>
  <c r="M210" i="27" s="1"/>
  <c r="AF213" i="26"/>
  <c r="N210" i="27" s="1"/>
  <c r="U214" i="26"/>
  <c r="C211" i="27" s="1"/>
  <c r="V214" i="26"/>
  <c r="D211" i="27" s="1"/>
  <c r="W214" i="26"/>
  <c r="E211" i="27" s="1"/>
  <c r="X214" i="26"/>
  <c r="F211" i="27" s="1"/>
  <c r="Y214" i="26"/>
  <c r="G211" i="27" s="1"/>
  <c r="Z214" i="26"/>
  <c r="H211" i="27" s="1"/>
  <c r="AA214" i="26"/>
  <c r="I211" i="27" s="1"/>
  <c r="AB214" i="26"/>
  <c r="J211" i="27" s="1"/>
  <c r="AC214" i="26"/>
  <c r="K211" i="27" s="1"/>
  <c r="AD214" i="26"/>
  <c r="L211" i="27" s="1"/>
  <c r="AE214" i="26"/>
  <c r="M211" i="27" s="1"/>
  <c r="AF214" i="26"/>
  <c r="N211" i="27" s="1"/>
  <c r="U215" i="26"/>
  <c r="C212" i="27" s="1"/>
  <c r="V215" i="26"/>
  <c r="D212" i="27" s="1"/>
  <c r="W215" i="26"/>
  <c r="E212" i="27" s="1"/>
  <c r="X215" i="26"/>
  <c r="F212" i="27" s="1"/>
  <c r="Y215" i="26"/>
  <c r="G212" i="27" s="1"/>
  <c r="Z215" i="26"/>
  <c r="H212" i="27" s="1"/>
  <c r="AA215" i="26"/>
  <c r="I212" i="27" s="1"/>
  <c r="AB215" i="26"/>
  <c r="J212" i="27" s="1"/>
  <c r="AC215" i="26"/>
  <c r="K212" i="27" s="1"/>
  <c r="AD215" i="26"/>
  <c r="L212" i="27" s="1"/>
  <c r="AE215" i="26"/>
  <c r="M212" i="27" s="1"/>
  <c r="AF215" i="26"/>
  <c r="N212" i="27" s="1"/>
  <c r="U216" i="26"/>
  <c r="C213" i="27" s="1"/>
  <c r="V216" i="26"/>
  <c r="D213" i="27" s="1"/>
  <c r="W216" i="26"/>
  <c r="E213" i="27" s="1"/>
  <c r="X216" i="26"/>
  <c r="F213" i="27" s="1"/>
  <c r="Y216" i="26"/>
  <c r="G213" i="27" s="1"/>
  <c r="Z216" i="26"/>
  <c r="H213" i="27" s="1"/>
  <c r="AA216" i="26"/>
  <c r="I213" i="27" s="1"/>
  <c r="AB216" i="26"/>
  <c r="J213" i="27" s="1"/>
  <c r="AC216" i="26"/>
  <c r="K213" i="27" s="1"/>
  <c r="AD216" i="26"/>
  <c r="L213" i="27" s="1"/>
  <c r="AE216" i="26"/>
  <c r="M213" i="27" s="1"/>
  <c r="AF216" i="26"/>
  <c r="N213" i="27" s="1"/>
  <c r="U217" i="26"/>
  <c r="C214" i="27" s="1"/>
  <c r="V217" i="26"/>
  <c r="D214" i="27" s="1"/>
  <c r="W217" i="26"/>
  <c r="E214" i="27" s="1"/>
  <c r="X217" i="26"/>
  <c r="F214" i="27" s="1"/>
  <c r="Y217" i="26"/>
  <c r="G214" i="27" s="1"/>
  <c r="Z217" i="26"/>
  <c r="H214" i="27" s="1"/>
  <c r="AA217" i="26"/>
  <c r="I214" i="27" s="1"/>
  <c r="AB217" i="26"/>
  <c r="J214" i="27" s="1"/>
  <c r="AC217" i="26"/>
  <c r="K214" i="27" s="1"/>
  <c r="AD217" i="26"/>
  <c r="L214" i="27" s="1"/>
  <c r="AE217" i="26"/>
  <c r="M214" i="27" s="1"/>
  <c r="AF217" i="26"/>
  <c r="N214" i="27" s="1"/>
  <c r="U218" i="26"/>
  <c r="C215" i="27" s="1"/>
  <c r="V218" i="26"/>
  <c r="D215" i="27" s="1"/>
  <c r="W218" i="26"/>
  <c r="E215" i="27" s="1"/>
  <c r="X218" i="26"/>
  <c r="F215" i="27" s="1"/>
  <c r="Y218" i="26"/>
  <c r="G215" i="27" s="1"/>
  <c r="Z218" i="26"/>
  <c r="H215" i="27" s="1"/>
  <c r="AA218" i="26"/>
  <c r="I215" i="27" s="1"/>
  <c r="AB218" i="26"/>
  <c r="J215" i="27" s="1"/>
  <c r="AC218" i="26"/>
  <c r="K215" i="27" s="1"/>
  <c r="AD218" i="26"/>
  <c r="L215" i="27" s="1"/>
  <c r="AE218" i="26"/>
  <c r="M215" i="27" s="1"/>
  <c r="AF218" i="26"/>
  <c r="N215" i="27" s="1"/>
  <c r="U219" i="26"/>
  <c r="C216" i="27" s="1"/>
  <c r="V219" i="26"/>
  <c r="D216" i="27" s="1"/>
  <c r="W219" i="26"/>
  <c r="E216" i="27" s="1"/>
  <c r="X219" i="26"/>
  <c r="F216" i="27" s="1"/>
  <c r="Y219" i="26"/>
  <c r="G216" i="27" s="1"/>
  <c r="Z219" i="26"/>
  <c r="H216" i="27" s="1"/>
  <c r="AA219" i="26"/>
  <c r="I216" i="27" s="1"/>
  <c r="AB219" i="26"/>
  <c r="J216" i="27" s="1"/>
  <c r="AC219" i="26"/>
  <c r="K216" i="27" s="1"/>
  <c r="AD219" i="26"/>
  <c r="L216" i="27" s="1"/>
  <c r="AE219" i="26"/>
  <c r="M216" i="27" s="1"/>
  <c r="AF219" i="26"/>
  <c r="N216" i="27" s="1"/>
  <c r="U220" i="26"/>
  <c r="C217" i="27" s="1"/>
  <c r="V220" i="26"/>
  <c r="D217" i="27" s="1"/>
  <c r="W220" i="26"/>
  <c r="E217" i="27" s="1"/>
  <c r="X220" i="26"/>
  <c r="F217" i="27" s="1"/>
  <c r="Y220" i="26"/>
  <c r="G217" i="27" s="1"/>
  <c r="Z220" i="26"/>
  <c r="H217" i="27" s="1"/>
  <c r="AA220" i="26"/>
  <c r="I217" i="27" s="1"/>
  <c r="AB220" i="26"/>
  <c r="J217" i="27" s="1"/>
  <c r="AC220" i="26"/>
  <c r="K217" i="27" s="1"/>
  <c r="AD220" i="26"/>
  <c r="L217" i="27" s="1"/>
  <c r="AE220" i="26"/>
  <c r="M217" i="27" s="1"/>
  <c r="AF220" i="26"/>
  <c r="N217" i="27" s="1"/>
  <c r="U221" i="26"/>
  <c r="C218" i="27" s="1"/>
  <c r="V221" i="26"/>
  <c r="D218" i="27" s="1"/>
  <c r="W221" i="26"/>
  <c r="E218" i="27" s="1"/>
  <c r="X221" i="26"/>
  <c r="F218" i="27" s="1"/>
  <c r="Y221" i="26"/>
  <c r="G218" i="27" s="1"/>
  <c r="Z221" i="26"/>
  <c r="H218" i="27" s="1"/>
  <c r="AA221" i="26"/>
  <c r="I218" i="27" s="1"/>
  <c r="AB221" i="26"/>
  <c r="J218" i="27" s="1"/>
  <c r="AC221" i="26"/>
  <c r="K218" i="27" s="1"/>
  <c r="AD221" i="26"/>
  <c r="L218" i="27" s="1"/>
  <c r="AE221" i="26"/>
  <c r="M218" i="27" s="1"/>
  <c r="AF221" i="26"/>
  <c r="N218" i="27" s="1"/>
  <c r="U222" i="26"/>
  <c r="C219" i="27" s="1"/>
  <c r="V222" i="26"/>
  <c r="D219" i="27" s="1"/>
  <c r="W222" i="26"/>
  <c r="E219" i="27" s="1"/>
  <c r="X222" i="26"/>
  <c r="F219" i="27" s="1"/>
  <c r="Y222" i="26"/>
  <c r="G219" i="27" s="1"/>
  <c r="Z222" i="26"/>
  <c r="H219" i="27" s="1"/>
  <c r="AA222" i="26"/>
  <c r="I219" i="27" s="1"/>
  <c r="AB222" i="26"/>
  <c r="J219" i="27" s="1"/>
  <c r="AC222" i="26"/>
  <c r="K219" i="27" s="1"/>
  <c r="AD222" i="26"/>
  <c r="L219" i="27" s="1"/>
  <c r="AE222" i="26"/>
  <c r="M219" i="27" s="1"/>
  <c r="AF222" i="26"/>
  <c r="N219" i="27" s="1"/>
  <c r="U223" i="26"/>
  <c r="C220" i="27" s="1"/>
  <c r="V223" i="26"/>
  <c r="D220" i="27" s="1"/>
  <c r="W223" i="26"/>
  <c r="E220" i="27" s="1"/>
  <c r="X223" i="26"/>
  <c r="F220" i="27" s="1"/>
  <c r="Y223" i="26"/>
  <c r="G220" i="27" s="1"/>
  <c r="Z223" i="26"/>
  <c r="H220" i="27" s="1"/>
  <c r="AA223" i="26"/>
  <c r="I220" i="27" s="1"/>
  <c r="AB223" i="26"/>
  <c r="J220" i="27" s="1"/>
  <c r="AC223" i="26"/>
  <c r="K220" i="27" s="1"/>
  <c r="AD223" i="26"/>
  <c r="L220" i="27" s="1"/>
  <c r="AE223" i="26"/>
  <c r="M220" i="27" s="1"/>
  <c r="AF223" i="26"/>
  <c r="N220" i="27" s="1"/>
  <c r="U224" i="26"/>
  <c r="C221" i="27" s="1"/>
  <c r="V224" i="26"/>
  <c r="D221" i="27" s="1"/>
  <c r="W224" i="26"/>
  <c r="E221" i="27" s="1"/>
  <c r="X224" i="26"/>
  <c r="F221" i="27" s="1"/>
  <c r="Y224" i="26"/>
  <c r="G221" i="27" s="1"/>
  <c r="Z224" i="26"/>
  <c r="H221" i="27" s="1"/>
  <c r="AA224" i="26"/>
  <c r="I221" i="27" s="1"/>
  <c r="AB224" i="26"/>
  <c r="J221" i="27" s="1"/>
  <c r="AC224" i="26"/>
  <c r="K221" i="27" s="1"/>
  <c r="AD224" i="26"/>
  <c r="L221" i="27" s="1"/>
  <c r="AE224" i="26"/>
  <c r="M221" i="27" s="1"/>
  <c r="AF224" i="26"/>
  <c r="N221" i="27" s="1"/>
  <c r="U225" i="26"/>
  <c r="C222" i="27" s="1"/>
  <c r="V225" i="26"/>
  <c r="D222" i="27" s="1"/>
  <c r="W225" i="26"/>
  <c r="E222" i="27" s="1"/>
  <c r="X225" i="26"/>
  <c r="F222" i="27" s="1"/>
  <c r="Y225" i="26"/>
  <c r="G222" i="27" s="1"/>
  <c r="Z225" i="26"/>
  <c r="H222" i="27" s="1"/>
  <c r="AA225" i="26"/>
  <c r="I222" i="27" s="1"/>
  <c r="AB225" i="26"/>
  <c r="J222" i="27" s="1"/>
  <c r="AC225" i="26"/>
  <c r="K222" i="27" s="1"/>
  <c r="AD225" i="26"/>
  <c r="L222" i="27" s="1"/>
  <c r="AE225" i="26"/>
  <c r="M222" i="27" s="1"/>
  <c r="AF225" i="26"/>
  <c r="N222" i="27" s="1"/>
  <c r="U226" i="26"/>
  <c r="C223" i="27" s="1"/>
  <c r="V226" i="26"/>
  <c r="D223" i="27" s="1"/>
  <c r="W226" i="26"/>
  <c r="E223" i="27" s="1"/>
  <c r="X226" i="26"/>
  <c r="F223" i="27" s="1"/>
  <c r="Y226" i="26"/>
  <c r="G223" i="27" s="1"/>
  <c r="Z226" i="26"/>
  <c r="H223" i="27" s="1"/>
  <c r="AA226" i="26"/>
  <c r="I223" i="27" s="1"/>
  <c r="AB226" i="26"/>
  <c r="J223" i="27" s="1"/>
  <c r="AC226" i="26"/>
  <c r="K223" i="27" s="1"/>
  <c r="AD226" i="26"/>
  <c r="L223" i="27" s="1"/>
  <c r="AE226" i="26"/>
  <c r="M223" i="27" s="1"/>
  <c r="AF226" i="26"/>
  <c r="N223" i="27" s="1"/>
  <c r="U227" i="26"/>
  <c r="C224" i="27" s="1"/>
  <c r="V227" i="26"/>
  <c r="D224" i="27" s="1"/>
  <c r="W227" i="26"/>
  <c r="E224" i="27" s="1"/>
  <c r="X227" i="26"/>
  <c r="F224" i="27" s="1"/>
  <c r="Y227" i="26"/>
  <c r="G224" i="27" s="1"/>
  <c r="Z227" i="26"/>
  <c r="H224" i="27" s="1"/>
  <c r="AA227" i="26"/>
  <c r="I224" i="27" s="1"/>
  <c r="AB227" i="26"/>
  <c r="J224" i="27" s="1"/>
  <c r="AC227" i="26"/>
  <c r="K224" i="27" s="1"/>
  <c r="AD227" i="26"/>
  <c r="L224" i="27" s="1"/>
  <c r="AE227" i="26"/>
  <c r="M224" i="27" s="1"/>
  <c r="AF227" i="26"/>
  <c r="N224" i="27" s="1"/>
  <c r="U228" i="26"/>
  <c r="C225" i="27" s="1"/>
  <c r="V228" i="26"/>
  <c r="D225" i="27" s="1"/>
  <c r="W228" i="26"/>
  <c r="E225" i="27" s="1"/>
  <c r="X228" i="26"/>
  <c r="F225" i="27" s="1"/>
  <c r="Y228" i="26"/>
  <c r="G225" i="27" s="1"/>
  <c r="Z228" i="26"/>
  <c r="H225" i="27" s="1"/>
  <c r="AA228" i="26"/>
  <c r="I225" i="27" s="1"/>
  <c r="AB228" i="26"/>
  <c r="J225" i="27" s="1"/>
  <c r="AC228" i="26"/>
  <c r="K225" i="27" s="1"/>
  <c r="AD228" i="26"/>
  <c r="L225" i="27" s="1"/>
  <c r="AE228" i="26"/>
  <c r="M225" i="27" s="1"/>
  <c r="AF228" i="26"/>
  <c r="N225" i="27" s="1"/>
  <c r="U229" i="26"/>
  <c r="C226" i="27" s="1"/>
  <c r="V229" i="26"/>
  <c r="D226" i="27" s="1"/>
  <c r="W229" i="26"/>
  <c r="E226" i="27" s="1"/>
  <c r="X229" i="26"/>
  <c r="F226" i="27" s="1"/>
  <c r="Y229" i="26"/>
  <c r="G226" i="27" s="1"/>
  <c r="Z229" i="26"/>
  <c r="H226" i="27" s="1"/>
  <c r="AA229" i="26"/>
  <c r="I226" i="27" s="1"/>
  <c r="AB229" i="26"/>
  <c r="J226" i="27" s="1"/>
  <c r="AC229" i="26"/>
  <c r="K226" i="27" s="1"/>
  <c r="AD229" i="26"/>
  <c r="L226" i="27" s="1"/>
  <c r="AE229" i="26"/>
  <c r="M226" i="27" s="1"/>
  <c r="AF229" i="26"/>
  <c r="N226" i="27" s="1"/>
  <c r="U230" i="26"/>
  <c r="C227" i="27" s="1"/>
  <c r="V230" i="26"/>
  <c r="D227" i="27" s="1"/>
  <c r="W230" i="26"/>
  <c r="E227" i="27" s="1"/>
  <c r="X230" i="26"/>
  <c r="F227" i="27" s="1"/>
  <c r="Y230" i="26"/>
  <c r="G227" i="27" s="1"/>
  <c r="Z230" i="26"/>
  <c r="H227" i="27" s="1"/>
  <c r="AA230" i="26"/>
  <c r="I227" i="27" s="1"/>
  <c r="AB230" i="26"/>
  <c r="J227" i="27" s="1"/>
  <c r="AC230" i="26"/>
  <c r="K227" i="27" s="1"/>
  <c r="AD230" i="26"/>
  <c r="L227" i="27" s="1"/>
  <c r="AE230" i="26"/>
  <c r="M227" i="27" s="1"/>
  <c r="AF230" i="26"/>
  <c r="N227" i="27" s="1"/>
  <c r="U231" i="26"/>
  <c r="C228" i="27" s="1"/>
  <c r="V231" i="26"/>
  <c r="D228" i="27" s="1"/>
  <c r="W231" i="26"/>
  <c r="E228" i="27" s="1"/>
  <c r="X231" i="26"/>
  <c r="F228" i="27" s="1"/>
  <c r="Y231" i="26"/>
  <c r="G228" i="27" s="1"/>
  <c r="Z231" i="26"/>
  <c r="H228" i="27" s="1"/>
  <c r="AA231" i="26"/>
  <c r="I228" i="27" s="1"/>
  <c r="AB231" i="26"/>
  <c r="J228" i="27" s="1"/>
  <c r="AC231" i="26"/>
  <c r="K228" i="27" s="1"/>
  <c r="AD231" i="26"/>
  <c r="L228" i="27" s="1"/>
  <c r="AE231" i="26"/>
  <c r="M228" i="27" s="1"/>
  <c r="AF231" i="26"/>
  <c r="N228" i="27" s="1"/>
  <c r="U232" i="26"/>
  <c r="C229" i="27" s="1"/>
  <c r="V232" i="26"/>
  <c r="D229" i="27" s="1"/>
  <c r="W232" i="26"/>
  <c r="E229" i="27" s="1"/>
  <c r="X232" i="26"/>
  <c r="F229" i="27" s="1"/>
  <c r="Y232" i="26"/>
  <c r="G229" i="27" s="1"/>
  <c r="Z232" i="26"/>
  <c r="H229" i="27" s="1"/>
  <c r="AA232" i="26"/>
  <c r="I229" i="27" s="1"/>
  <c r="AB232" i="26"/>
  <c r="J229" i="27" s="1"/>
  <c r="AC232" i="26"/>
  <c r="K229" i="27" s="1"/>
  <c r="AD232" i="26"/>
  <c r="L229" i="27" s="1"/>
  <c r="AE232" i="26"/>
  <c r="M229" i="27" s="1"/>
  <c r="AF232" i="26"/>
  <c r="N229" i="27" s="1"/>
  <c r="U233" i="26"/>
  <c r="C230" i="27" s="1"/>
  <c r="V233" i="26"/>
  <c r="D230" i="27" s="1"/>
  <c r="W233" i="26"/>
  <c r="E230" i="27" s="1"/>
  <c r="X233" i="26"/>
  <c r="F230" i="27" s="1"/>
  <c r="Y233" i="26"/>
  <c r="G230" i="27" s="1"/>
  <c r="Z233" i="26"/>
  <c r="H230" i="27" s="1"/>
  <c r="AA233" i="26"/>
  <c r="I230" i="27" s="1"/>
  <c r="AB233" i="26"/>
  <c r="J230" i="27" s="1"/>
  <c r="AC233" i="26"/>
  <c r="K230" i="27" s="1"/>
  <c r="AD233" i="26"/>
  <c r="L230" i="27" s="1"/>
  <c r="AE233" i="26"/>
  <c r="M230" i="27" s="1"/>
  <c r="AF233" i="26"/>
  <c r="N230" i="27" s="1"/>
  <c r="U234" i="26"/>
  <c r="C231" i="27" s="1"/>
  <c r="V234" i="26"/>
  <c r="D231" i="27" s="1"/>
  <c r="W234" i="26"/>
  <c r="E231" i="27" s="1"/>
  <c r="X234" i="26"/>
  <c r="F231" i="27" s="1"/>
  <c r="Y234" i="26"/>
  <c r="G231" i="27" s="1"/>
  <c r="Z234" i="26"/>
  <c r="H231" i="27" s="1"/>
  <c r="AA234" i="26"/>
  <c r="I231" i="27" s="1"/>
  <c r="AB234" i="26"/>
  <c r="J231" i="27" s="1"/>
  <c r="AC234" i="26"/>
  <c r="K231" i="27" s="1"/>
  <c r="AD234" i="26"/>
  <c r="L231" i="27" s="1"/>
  <c r="AE234" i="26"/>
  <c r="M231" i="27" s="1"/>
  <c r="AF234" i="26"/>
  <c r="N231" i="27" s="1"/>
  <c r="U235" i="26"/>
  <c r="C232" i="27" s="1"/>
  <c r="V235" i="26"/>
  <c r="D232" i="27" s="1"/>
  <c r="W235" i="26"/>
  <c r="E232" i="27" s="1"/>
  <c r="X235" i="26"/>
  <c r="F232" i="27" s="1"/>
  <c r="Y235" i="26"/>
  <c r="G232" i="27" s="1"/>
  <c r="Z235" i="26"/>
  <c r="H232" i="27" s="1"/>
  <c r="AA235" i="26"/>
  <c r="I232" i="27" s="1"/>
  <c r="AB235" i="26"/>
  <c r="J232" i="27" s="1"/>
  <c r="AC235" i="26"/>
  <c r="K232" i="27" s="1"/>
  <c r="AD235" i="26"/>
  <c r="L232" i="27" s="1"/>
  <c r="AE235" i="26"/>
  <c r="M232" i="27" s="1"/>
  <c r="AF235" i="26"/>
  <c r="N232" i="27" s="1"/>
  <c r="U236" i="26"/>
  <c r="C233" i="27" s="1"/>
  <c r="V236" i="26"/>
  <c r="D233" i="27" s="1"/>
  <c r="W236" i="26"/>
  <c r="E233" i="27" s="1"/>
  <c r="X236" i="26"/>
  <c r="F233" i="27" s="1"/>
  <c r="Y236" i="26"/>
  <c r="G233" i="27" s="1"/>
  <c r="Z236" i="26"/>
  <c r="H233" i="27" s="1"/>
  <c r="AA236" i="26"/>
  <c r="I233" i="27" s="1"/>
  <c r="AB236" i="26"/>
  <c r="J233" i="27" s="1"/>
  <c r="AC236" i="26"/>
  <c r="K233" i="27" s="1"/>
  <c r="AD236" i="26"/>
  <c r="L233" i="27" s="1"/>
  <c r="AE236" i="26"/>
  <c r="M233" i="27" s="1"/>
  <c r="AF236" i="26"/>
  <c r="N233" i="27" s="1"/>
  <c r="U237" i="26"/>
  <c r="C234" i="27" s="1"/>
  <c r="V237" i="26"/>
  <c r="D234" i="27" s="1"/>
  <c r="W237" i="26"/>
  <c r="E234" i="27" s="1"/>
  <c r="X237" i="26"/>
  <c r="F234" i="27" s="1"/>
  <c r="Y237" i="26"/>
  <c r="G234" i="27" s="1"/>
  <c r="Z237" i="26"/>
  <c r="H234" i="27" s="1"/>
  <c r="AA237" i="26"/>
  <c r="I234" i="27" s="1"/>
  <c r="AB237" i="26"/>
  <c r="J234" i="27" s="1"/>
  <c r="AC237" i="26"/>
  <c r="K234" i="27" s="1"/>
  <c r="AD237" i="26"/>
  <c r="L234" i="27" s="1"/>
  <c r="AE237" i="26"/>
  <c r="M234" i="27" s="1"/>
  <c r="AF237" i="26"/>
  <c r="N234" i="27" s="1"/>
  <c r="U238" i="26"/>
  <c r="C235" i="27" s="1"/>
  <c r="V238" i="26"/>
  <c r="D235" i="27" s="1"/>
  <c r="W238" i="26"/>
  <c r="E235" i="27" s="1"/>
  <c r="X238" i="26"/>
  <c r="F235" i="27" s="1"/>
  <c r="Y238" i="26"/>
  <c r="G235" i="27" s="1"/>
  <c r="Z238" i="26"/>
  <c r="H235" i="27" s="1"/>
  <c r="AA238" i="26"/>
  <c r="I235" i="27" s="1"/>
  <c r="AB238" i="26"/>
  <c r="J235" i="27" s="1"/>
  <c r="AC238" i="26"/>
  <c r="K235" i="27" s="1"/>
  <c r="AD238" i="26"/>
  <c r="L235" i="27" s="1"/>
  <c r="AE238" i="26"/>
  <c r="M235" i="27" s="1"/>
  <c r="AF238" i="26"/>
  <c r="N235" i="27" s="1"/>
  <c r="U239" i="26"/>
  <c r="C236" i="27" s="1"/>
  <c r="V239" i="26"/>
  <c r="D236" i="27" s="1"/>
  <c r="W239" i="26"/>
  <c r="E236" i="27" s="1"/>
  <c r="X239" i="26"/>
  <c r="F236" i="27" s="1"/>
  <c r="Y239" i="26"/>
  <c r="G236" i="27" s="1"/>
  <c r="Z239" i="26"/>
  <c r="H236" i="27" s="1"/>
  <c r="AA239" i="26"/>
  <c r="I236" i="27" s="1"/>
  <c r="AB239" i="26"/>
  <c r="J236" i="27" s="1"/>
  <c r="AC239" i="26"/>
  <c r="K236" i="27" s="1"/>
  <c r="AD239" i="26"/>
  <c r="L236" i="27" s="1"/>
  <c r="AE239" i="26"/>
  <c r="M236" i="27" s="1"/>
  <c r="AF239" i="26"/>
  <c r="N236" i="27" s="1"/>
  <c r="U240" i="26"/>
  <c r="C237" i="27" s="1"/>
  <c r="V240" i="26"/>
  <c r="D237" i="27" s="1"/>
  <c r="W240" i="26"/>
  <c r="E237" i="27" s="1"/>
  <c r="X240" i="26"/>
  <c r="F237" i="27" s="1"/>
  <c r="Y240" i="26"/>
  <c r="G237" i="27" s="1"/>
  <c r="Z240" i="26"/>
  <c r="H237" i="27" s="1"/>
  <c r="AA240" i="26"/>
  <c r="I237" i="27" s="1"/>
  <c r="AB240" i="26"/>
  <c r="J237" i="27" s="1"/>
  <c r="AC240" i="26"/>
  <c r="K237" i="27" s="1"/>
  <c r="AD240" i="26"/>
  <c r="L237" i="27" s="1"/>
  <c r="AE240" i="26"/>
  <c r="M237" i="27" s="1"/>
  <c r="AF240" i="26"/>
  <c r="N237" i="27" s="1"/>
  <c r="U241" i="26"/>
  <c r="C238" i="27" s="1"/>
  <c r="V241" i="26"/>
  <c r="D238" i="27" s="1"/>
  <c r="W241" i="26"/>
  <c r="E238" i="27" s="1"/>
  <c r="X241" i="26"/>
  <c r="F238" i="27" s="1"/>
  <c r="Y241" i="26"/>
  <c r="G238" i="27" s="1"/>
  <c r="Z241" i="26"/>
  <c r="H238" i="27" s="1"/>
  <c r="AA241" i="26"/>
  <c r="I238" i="27" s="1"/>
  <c r="AB241" i="26"/>
  <c r="J238" i="27" s="1"/>
  <c r="AC241" i="26"/>
  <c r="K238" i="27" s="1"/>
  <c r="AD241" i="26"/>
  <c r="L238" i="27" s="1"/>
  <c r="AE241" i="26"/>
  <c r="M238" i="27" s="1"/>
  <c r="AF241" i="26"/>
  <c r="N238" i="27" s="1"/>
  <c r="U242" i="26"/>
  <c r="C239" i="27" s="1"/>
  <c r="V242" i="26"/>
  <c r="D239" i="27" s="1"/>
  <c r="W242" i="26"/>
  <c r="E239" i="27" s="1"/>
  <c r="X242" i="26"/>
  <c r="F239" i="27" s="1"/>
  <c r="Y242" i="26"/>
  <c r="G239" i="27" s="1"/>
  <c r="Z242" i="26"/>
  <c r="H239" i="27" s="1"/>
  <c r="AA242" i="26"/>
  <c r="I239" i="27" s="1"/>
  <c r="AB242" i="26"/>
  <c r="J239" i="27" s="1"/>
  <c r="AC242" i="26"/>
  <c r="K239" i="27" s="1"/>
  <c r="AD242" i="26"/>
  <c r="L239" i="27" s="1"/>
  <c r="AE242" i="26"/>
  <c r="M239" i="27" s="1"/>
  <c r="AF242" i="26"/>
  <c r="N239" i="27" s="1"/>
  <c r="U243" i="26"/>
  <c r="C240" i="27" s="1"/>
  <c r="V243" i="26"/>
  <c r="D240" i="27" s="1"/>
  <c r="W243" i="26"/>
  <c r="E240" i="27" s="1"/>
  <c r="X243" i="26"/>
  <c r="F240" i="27" s="1"/>
  <c r="Y243" i="26"/>
  <c r="G240" i="27" s="1"/>
  <c r="Z243" i="26"/>
  <c r="H240" i="27" s="1"/>
  <c r="AA243" i="26"/>
  <c r="I240" i="27" s="1"/>
  <c r="AB243" i="26"/>
  <c r="J240" i="27" s="1"/>
  <c r="AC243" i="26"/>
  <c r="K240" i="27" s="1"/>
  <c r="AD243" i="26"/>
  <c r="L240" i="27" s="1"/>
  <c r="AE243" i="26"/>
  <c r="M240" i="27" s="1"/>
  <c r="AF243" i="26"/>
  <c r="N240" i="27" s="1"/>
  <c r="U244" i="26"/>
  <c r="C241" i="27" s="1"/>
  <c r="V244" i="26"/>
  <c r="D241" i="27" s="1"/>
  <c r="W244" i="26"/>
  <c r="E241" i="27" s="1"/>
  <c r="X244" i="26"/>
  <c r="F241" i="27" s="1"/>
  <c r="Y244" i="26"/>
  <c r="G241" i="27" s="1"/>
  <c r="Z244" i="26"/>
  <c r="H241" i="27" s="1"/>
  <c r="AA244" i="26"/>
  <c r="I241" i="27" s="1"/>
  <c r="AB244" i="26"/>
  <c r="J241" i="27" s="1"/>
  <c r="AC244" i="26"/>
  <c r="K241" i="27" s="1"/>
  <c r="AD244" i="26"/>
  <c r="L241" i="27" s="1"/>
  <c r="AE244" i="26"/>
  <c r="M241" i="27" s="1"/>
  <c r="AF244" i="26"/>
  <c r="N241" i="27" s="1"/>
  <c r="U245" i="26"/>
  <c r="C242" i="27" s="1"/>
  <c r="V245" i="26"/>
  <c r="D242" i="27" s="1"/>
  <c r="W245" i="26"/>
  <c r="E242" i="27" s="1"/>
  <c r="X245" i="26"/>
  <c r="F242" i="27" s="1"/>
  <c r="Y245" i="26"/>
  <c r="G242" i="27" s="1"/>
  <c r="Z245" i="26"/>
  <c r="H242" i="27" s="1"/>
  <c r="AA245" i="26"/>
  <c r="I242" i="27" s="1"/>
  <c r="AB245" i="26"/>
  <c r="J242" i="27" s="1"/>
  <c r="AC245" i="26"/>
  <c r="K242" i="27" s="1"/>
  <c r="AD245" i="26"/>
  <c r="L242" i="27" s="1"/>
  <c r="AE245" i="26"/>
  <c r="M242" i="27" s="1"/>
  <c r="AF245" i="26"/>
  <c r="N242" i="27" s="1"/>
  <c r="U246" i="26"/>
  <c r="C243" i="27" s="1"/>
  <c r="V246" i="26"/>
  <c r="D243" i="27" s="1"/>
  <c r="W246" i="26"/>
  <c r="E243" i="27" s="1"/>
  <c r="X246" i="26"/>
  <c r="F243" i="27" s="1"/>
  <c r="Y246" i="26"/>
  <c r="G243" i="27" s="1"/>
  <c r="Z246" i="26"/>
  <c r="H243" i="27" s="1"/>
  <c r="AA246" i="26"/>
  <c r="I243" i="27" s="1"/>
  <c r="AB246" i="26"/>
  <c r="J243" i="27" s="1"/>
  <c r="AC246" i="26"/>
  <c r="K243" i="27" s="1"/>
  <c r="AD246" i="26"/>
  <c r="L243" i="27" s="1"/>
  <c r="AE246" i="26"/>
  <c r="M243" i="27" s="1"/>
  <c r="AF246" i="26"/>
  <c r="N243" i="27" s="1"/>
  <c r="U247" i="26"/>
  <c r="C244" i="27" s="1"/>
  <c r="V247" i="26"/>
  <c r="D244" i="27" s="1"/>
  <c r="W247" i="26"/>
  <c r="E244" i="27" s="1"/>
  <c r="X247" i="26"/>
  <c r="F244" i="27" s="1"/>
  <c r="Y247" i="26"/>
  <c r="G244" i="27" s="1"/>
  <c r="Z247" i="26"/>
  <c r="H244" i="27" s="1"/>
  <c r="AA247" i="26"/>
  <c r="I244" i="27" s="1"/>
  <c r="AB247" i="26"/>
  <c r="J244" i="27" s="1"/>
  <c r="AC247" i="26"/>
  <c r="K244" i="27" s="1"/>
  <c r="AD247" i="26"/>
  <c r="L244" i="27" s="1"/>
  <c r="AE247" i="26"/>
  <c r="M244" i="27" s="1"/>
  <c r="AF247" i="26"/>
  <c r="N244" i="27" s="1"/>
  <c r="U248" i="26"/>
  <c r="C245" i="27" s="1"/>
  <c r="V248" i="26"/>
  <c r="D245" i="27" s="1"/>
  <c r="W248" i="26"/>
  <c r="E245" i="27" s="1"/>
  <c r="X248" i="26"/>
  <c r="F245" i="27" s="1"/>
  <c r="Y248" i="26"/>
  <c r="G245" i="27" s="1"/>
  <c r="Z248" i="26"/>
  <c r="H245" i="27" s="1"/>
  <c r="AA248" i="26"/>
  <c r="I245" i="27" s="1"/>
  <c r="AB248" i="26"/>
  <c r="J245" i="27" s="1"/>
  <c r="AC248" i="26"/>
  <c r="K245" i="27" s="1"/>
  <c r="AD248" i="26"/>
  <c r="L245" i="27" s="1"/>
  <c r="AE248" i="26"/>
  <c r="M245" i="27" s="1"/>
  <c r="AF248" i="26"/>
  <c r="N245" i="27" s="1"/>
  <c r="U249" i="26"/>
  <c r="C246" i="27" s="1"/>
  <c r="V249" i="26"/>
  <c r="D246" i="27" s="1"/>
  <c r="W249" i="26"/>
  <c r="E246" i="27" s="1"/>
  <c r="X249" i="26"/>
  <c r="F246" i="27" s="1"/>
  <c r="Y249" i="26"/>
  <c r="G246" i="27" s="1"/>
  <c r="Z249" i="26"/>
  <c r="H246" i="27" s="1"/>
  <c r="AA249" i="26"/>
  <c r="I246" i="27" s="1"/>
  <c r="AB249" i="26"/>
  <c r="J246" i="27" s="1"/>
  <c r="AC249" i="26"/>
  <c r="K246" i="27" s="1"/>
  <c r="AD249" i="26"/>
  <c r="L246" i="27" s="1"/>
  <c r="AE249" i="26"/>
  <c r="M246" i="27" s="1"/>
  <c r="AF249" i="26"/>
  <c r="N246" i="27" s="1"/>
  <c r="U250" i="26"/>
  <c r="C247" i="27" s="1"/>
  <c r="V250" i="26"/>
  <c r="D247" i="27" s="1"/>
  <c r="W250" i="26"/>
  <c r="E247" i="27" s="1"/>
  <c r="X250" i="26"/>
  <c r="F247" i="27" s="1"/>
  <c r="Y250" i="26"/>
  <c r="G247" i="27" s="1"/>
  <c r="Z250" i="26"/>
  <c r="H247" i="27" s="1"/>
  <c r="AA250" i="26"/>
  <c r="I247" i="27" s="1"/>
  <c r="AB250" i="26"/>
  <c r="J247" i="27" s="1"/>
  <c r="AC250" i="26"/>
  <c r="K247" i="27" s="1"/>
  <c r="AD250" i="26"/>
  <c r="L247" i="27" s="1"/>
  <c r="AE250" i="26"/>
  <c r="M247" i="27" s="1"/>
  <c r="AF250" i="26"/>
  <c r="N247" i="27" s="1"/>
  <c r="U251" i="26"/>
  <c r="C248" i="27" s="1"/>
  <c r="V251" i="26"/>
  <c r="D248" i="27" s="1"/>
  <c r="W251" i="26"/>
  <c r="E248" i="27" s="1"/>
  <c r="X251" i="26"/>
  <c r="F248" i="27" s="1"/>
  <c r="Y251" i="26"/>
  <c r="G248" i="27" s="1"/>
  <c r="Z251" i="26"/>
  <c r="H248" i="27" s="1"/>
  <c r="AA251" i="26"/>
  <c r="I248" i="27" s="1"/>
  <c r="AB251" i="26"/>
  <c r="J248" i="27" s="1"/>
  <c r="AC251" i="26"/>
  <c r="K248" i="27" s="1"/>
  <c r="AD251" i="26"/>
  <c r="L248" i="27" s="1"/>
  <c r="AE251" i="26"/>
  <c r="M248" i="27" s="1"/>
  <c r="AF251" i="26"/>
  <c r="N248" i="27" s="1"/>
  <c r="U252" i="26"/>
  <c r="C249" i="27" s="1"/>
  <c r="V252" i="26"/>
  <c r="D249" i="27" s="1"/>
  <c r="W252" i="26"/>
  <c r="E249" i="27" s="1"/>
  <c r="X252" i="26"/>
  <c r="F249" i="27" s="1"/>
  <c r="Y252" i="26"/>
  <c r="G249" i="27" s="1"/>
  <c r="Z252" i="26"/>
  <c r="H249" i="27" s="1"/>
  <c r="AA252" i="26"/>
  <c r="I249" i="27" s="1"/>
  <c r="AB252" i="26"/>
  <c r="J249" i="27" s="1"/>
  <c r="AC252" i="26"/>
  <c r="K249" i="27" s="1"/>
  <c r="AD252" i="26"/>
  <c r="L249" i="27" s="1"/>
  <c r="AE252" i="26"/>
  <c r="M249" i="27" s="1"/>
  <c r="AF252" i="26"/>
  <c r="N249" i="27" s="1"/>
  <c r="U253" i="26"/>
  <c r="C250" i="27" s="1"/>
  <c r="V253" i="26"/>
  <c r="D250" i="27" s="1"/>
  <c r="W253" i="26"/>
  <c r="E250" i="27" s="1"/>
  <c r="X253" i="26"/>
  <c r="F250" i="27" s="1"/>
  <c r="Y253" i="26"/>
  <c r="G250" i="27" s="1"/>
  <c r="Z253" i="26"/>
  <c r="H250" i="27" s="1"/>
  <c r="AA253" i="26"/>
  <c r="I250" i="27" s="1"/>
  <c r="AB253" i="26"/>
  <c r="J250" i="27" s="1"/>
  <c r="AC253" i="26"/>
  <c r="K250" i="27" s="1"/>
  <c r="AD253" i="26"/>
  <c r="L250" i="27" s="1"/>
  <c r="AE253" i="26"/>
  <c r="M250" i="27" s="1"/>
  <c r="AF253" i="26"/>
  <c r="N250" i="27" s="1"/>
  <c r="U254" i="26"/>
  <c r="C251" i="27" s="1"/>
  <c r="V254" i="26"/>
  <c r="D251" i="27" s="1"/>
  <c r="W254" i="26"/>
  <c r="E251" i="27" s="1"/>
  <c r="X254" i="26"/>
  <c r="F251" i="27" s="1"/>
  <c r="Y254" i="26"/>
  <c r="G251" i="27" s="1"/>
  <c r="Z254" i="26"/>
  <c r="H251" i="27" s="1"/>
  <c r="AA254" i="26"/>
  <c r="I251" i="27" s="1"/>
  <c r="AB254" i="26"/>
  <c r="J251" i="27" s="1"/>
  <c r="AC254" i="26"/>
  <c r="K251" i="27" s="1"/>
  <c r="AD254" i="26"/>
  <c r="L251" i="27" s="1"/>
  <c r="AE254" i="26"/>
  <c r="M251" i="27" s="1"/>
  <c r="AF254" i="26"/>
  <c r="N251" i="27" s="1"/>
  <c r="U255" i="26"/>
  <c r="C252" i="27" s="1"/>
  <c r="V255" i="26"/>
  <c r="D252" i="27" s="1"/>
  <c r="W255" i="26"/>
  <c r="E252" i="27" s="1"/>
  <c r="X255" i="26"/>
  <c r="F252" i="27" s="1"/>
  <c r="Y255" i="26"/>
  <c r="G252" i="27" s="1"/>
  <c r="Z255" i="26"/>
  <c r="H252" i="27" s="1"/>
  <c r="AA255" i="26"/>
  <c r="I252" i="27" s="1"/>
  <c r="AB255" i="26"/>
  <c r="J252" i="27" s="1"/>
  <c r="AC255" i="26"/>
  <c r="K252" i="27" s="1"/>
  <c r="AD255" i="26"/>
  <c r="L252" i="27" s="1"/>
  <c r="AE255" i="26"/>
  <c r="M252" i="27" s="1"/>
  <c r="AF255" i="26"/>
  <c r="N252" i="27" s="1"/>
  <c r="U256" i="26"/>
  <c r="C253" i="27" s="1"/>
  <c r="V256" i="26"/>
  <c r="D253" i="27" s="1"/>
  <c r="W256" i="26"/>
  <c r="E253" i="27" s="1"/>
  <c r="X256" i="26"/>
  <c r="F253" i="27" s="1"/>
  <c r="Y256" i="26"/>
  <c r="G253" i="27" s="1"/>
  <c r="Z256" i="26"/>
  <c r="H253" i="27" s="1"/>
  <c r="AA256" i="26"/>
  <c r="I253" i="27" s="1"/>
  <c r="AB256" i="26"/>
  <c r="J253" i="27" s="1"/>
  <c r="AC256" i="26"/>
  <c r="K253" i="27" s="1"/>
  <c r="AD256" i="26"/>
  <c r="L253" i="27" s="1"/>
  <c r="AE256" i="26"/>
  <c r="M253" i="27" s="1"/>
  <c r="AF256" i="26"/>
  <c r="N253" i="27" s="1"/>
  <c r="U257" i="26"/>
  <c r="C254" i="27" s="1"/>
  <c r="V257" i="26"/>
  <c r="D254" i="27" s="1"/>
  <c r="W257" i="26"/>
  <c r="E254" i="27" s="1"/>
  <c r="X257" i="26"/>
  <c r="F254" i="27" s="1"/>
  <c r="Y257" i="26"/>
  <c r="G254" i="27" s="1"/>
  <c r="Z257" i="26"/>
  <c r="H254" i="27" s="1"/>
  <c r="AA257" i="26"/>
  <c r="I254" i="27" s="1"/>
  <c r="AB257" i="26"/>
  <c r="J254" i="27" s="1"/>
  <c r="AC257" i="26"/>
  <c r="K254" i="27" s="1"/>
  <c r="AD257" i="26"/>
  <c r="L254" i="27" s="1"/>
  <c r="AE257" i="26"/>
  <c r="M254" i="27" s="1"/>
  <c r="AF257" i="26"/>
  <c r="N254" i="27" s="1"/>
  <c r="U258" i="26"/>
  <c r="C255" i="27" s="1"/>
  <c r="V258" i="26"/>
  <c r="D255" i="27" s="1"/>
  <c r="W258" i="26"/>
  <c r="E255" i="27" s="1"/>
  <c r="X258" i="26"/>
  <c r="F255" i="27" s="1"/>
  <c r="Y258" i="26"/>
  <c r="G255" i="27" s="1"/>
  <c r="Z258" i="26"/>
  <c r="H255" i="27" s="1"/>
  <c r="AA258" i="26"/>
  <c r="I255" i="27" s="1"/>
  <c r="AB258" i="26"/>
  <c r="J255" i="27" s="1"/>
  <c r="AC258" i="26"/>
  <c r="K255" i="27" s="1"/>
  <c r="AD258" i="26"/>
  <c r="L255" i="27" s="1"/>
  <c r="AE258" i="26"/>
  <c r="M255" i="27" s="1"/>
  <c r="AF258" i="26"/>
  <c r="N255" i="27" s="1"/>
  <c r="U259" i="26"/>
  <c r="C256" i="27" s="1"/>
  <c r="V259" i="26"/>
  <c r="D256" i="27" s="1"/>
  <c r="W259" i="26"/>
  <c r="E256" i="27" s="1"/>
  <c r="X259" i="26"/>
  <c r="F256" i="27" s="1"/>
  <c r="Y259" i="26"/>
  <c r="G256" i="27" s="1"/>
  <c r="Z259" i="26"/>
  <c r="H256" i="27" s="1"/>
  <c r="AA259" i="26"/>
  <c r="I256" i="27" s="1"/>
  <c r="AB259" i="26"/>
  <c r="J256" i="27" s="1"/>
  <c r="AC259" i="26"/>
  <c r="K256" i="27" s="1"/>
  <c r="AD259" i="26"/>
  <c r="L256" i="27" s="1"/>
  <c r="AE259" i="26"/>
  <c r="M256" i="27" s="1"/>
  <c r="AF259" i="26"/>
  <c r="N256" i="27" s="1"/>
  <c r="U260" i="26"/>
  <c r="C257" i="27" s="1"/>
  <c r="V260" i="26"/>
  <c r="D257" i="27" s="1"/>
  <c r="W260" i="26"/>
  <c r="E257" i="27" s="1"/>
  <c r="X260" i="26"/>
  <c r="F257" i="27" s="1"/>
  <c r="Y260" i="26"/>
  <c r="G257" i="27" s="1"/>
  <c r="Z260" i="26"/>
  <c r="H257" i="27" s="1"/>
  <c r="AA260" i="26"/>
  <c r="I257" i="27" s="1"/>
  <c r="AB260" i="26"/>
  <c r="J257" i="27" s="1"/>
  <c r="AC260" i="26"/>
  <c r="K257" i="27" s="1"/>
  <c r="AD260" i="26"/>
  <c r="L257" i="27" s="1"/>
  <c r="AE260" i="26"/>
  <c r="M257" i="27" s="1"/>
  <c r="AF260" i="26"/>
  <c r="N257" i="27" s="1"/>
  <c r="U261" i="26"/>
  <c r="C258" i="27" s="1"/>
  <c r="V261" i="26"/>
  <c r="D258" i="27" s="1"/>
  <c r="W261" i="26"/>
  <c r="E258" i="27" s="1"/>
  <c r="X261" i="26"/>
  <c r="F258" i="27" s="1"/>
  <c r="Y261" i="26"/>
  <c r="G258" i="27" s="1"/>
  <c r="Z261" i="26"/>
  <c r="H258" i="27" s="1"/>
  <c r="AA261" i="26"/>
  <c r="I258" i="27" s="1"/>
  <c r="AB261" i="26"/>
  <c r="J258" i="27" s="1"/>
  <c r="AC261" i="26"/>
  <c r="K258" i="27" s="1"/>
  <c r="AD261" i="26"/>
  <c r="L258" i="27" s="1"/>
  <c r="AE261" i="26"/>
  <c r="M258" i="27" s="1"/>
  <c r="AF261" i="26"/>
  <c r="N258" i="27" s="1"/>
  <c r="U262" i="26"/>
  <c r="C259" i="27" s="1"/>
  <c r="V262" i="26"/>
  <c r="D259" i="27" s="1"/>
  <c r="W262" i="26"/>
  <c r="E259" i="27" s="1"/>
  <c r="X262" i="26"/>
  <c r="F259" i="27" s="1"/>
  <c r="Y262" i="26"/>
  <c r="G259" i="27" s="1"/>
  <c r="Z262" i="26"/>
  <c r="H259" i="27" s="1"/>
  <c r="AA262" i="26"/>
  <c r="I259" i="27" s="1"/>
  <c r="AB262" i="26"/>
  <c r="J259" i="27" s="1"/>
  <c r="AC262" i="26"/>
  <c r="K259" i="27" s="1"/>
  <c r="AD262" i="26"/>
  <c r="L259" i="27" s="1"/>
  <c r="AE262" i="26"/>
  <c r="M259" i="27" s="1"/>
  <c r="AF262" i="26"/>
  <c r="N259" i="27" s="1"/>
  <c r="U263" i="26"/>
  <c r="C260" i="27" s="1"/>
  <c r="V263" i="26"/>
  <c r="D260" i="27" s="1"/>
  <c r="W263" i="26"/>
  <c r="E260" i="27" s="1"/>
  <c r="X263" i="26"/>
  <c r="F260" i="27" s="1"/>
  <c r="Y263" i="26"/>
  <c r="G260" i="27" s="1"/>
  <c r="Z263" i="26"/>
  <c r="H260" i="27" s="1"/>
  <c r="AA263" i="26"/>
  <c r="I260" i="27" s="1"/>
  <c r="AB263" i="26"/>
  <c r="J260" i="27" s="1"/>
  <c r="AC263" i="26"/>
  <c r="K260" i="27" s="1"/>
  <c r="AD263" i="26"/>
  <c r="L260" i="27" s="1"/>
  <c r="AE263" i="26"/>
  <c r="M260" i="27" s="1"/>
  <c r="AF263" i="26"/>
  <c r="N260" i="27" s="1"/>
  <c r="U264" i="26"/>
  <c r="C261" i="27" s="1"/>
  <c r="V264" i="26"/>
  <c r="D261" i="27" s="1"/>
  <c r="W264" i="26"/>
  <c r="E261" i="27" s="1"/>
  <c r="X264" i="26"/>
  <c r="F261" i="27" s="1"/>
  <c r="Y264" i="26"/>
  <c r="G261" i="27" s="1"/>
  <c r="Z264" i="26"/>
  <c r="H261" i="27" s="1"/>
  <c r="AA264" i="26"/>
  <c r="I261" i="27" s="1"/>
  <c r="AB264" i="26"/>
  <c r="J261" i="27" s="1"/>
  <c r="AC264" i="26"/>
  <c r="K261" i="27" s="1"/>
  <c r="AD264" i="26"/>
  <c r="L261" i="27" s="1"/>
  <c r="AE264" i="26"/>
  <c r="M261" i="27" s="1"/>
  <c r="AF264" i="26"/>
  <c r="N261" i="27" s="1"/>
  <c r="U265" i="26"/>
  <c r="C262" i="27" s="1"/>
  <c r="V265" i="26"/>
  <c r="D262" i="27" s="1"/>
  <c r="W265" i="26"/>
  <c r="E262" i="27" s="1"/>
  <c r="X265" i="26"/>
  <c r="F262" i="27" s="1"/>
  <c r="Y265" i="26"/>
  <c r="G262" i="27" s="1"/>
  <c r="Z265" i="26"/>
  <c r="H262" i="27" s="1"/>
  <c r="AA265" i="26"/>
  <c r="I262" i="27" s="1"/>
  <c r="AB265" i="26"/>
  <c r="J262" i="27" s="1"/>
  <c r="AC265" i="26"/>
  <c r="K262" i="27" s="1"/>
  <c r="AD265" i="26"/>
  <c r="L262" i="27" s="1"/>
  <c r="AE265" i="26"/>
  <c r="M262" i="27" s="1"/>
  <c r="AF265" i="26"/>
  <c r="N262" i="27" s="1"/>
  <c r="U266" i="26"/>
  <c r="C263" i="27" s="1"/>
  <c r="V266" i="26"/>
  <c r="D263" i="27" s="1"/>
  <c r="W266" i="26"/>
  <c r="E263" i="27" s="1"/>
  <c r="X266" i="26"/>
  <c r="F263" i="27" s="1"/>
  <c r="Y266" i="26"/>
  <c r="G263" i="27" s="1"/>
  <c r="Z266" i="26"/>
  <c r="H263" i="27" s="1"/>
  <c r="AA266" i="26"/>
  <c r="I263" i="27" s="1"/>
  <c r="AB266" i="26"/>
  <c r="J263" i="27" s="1"/>
  <c r="AC266" i="26"/>
  <c r="K263" i="27" s="1"/>
  <c r="AD266" i="26"/>
  <c r="L263" i="27" s="1"/>
  <c r="AE266" i="26"/>
  <c r="M263" i="27" s="1"/>
  <c r="AF266" i="26"/>
  <c r="N263" i="27" s="1"/>
  <c r="U267" i="26"/>
  <c r="C264" i="27" s="1"/>
  <c r="V267" i="26"/>
  <c r="D264" i="27" s="1"/>
  <c r="W267" i="26"/>
  <c r="E264" i="27" s="1"/>
  <c r="X267" i="26"/>
  <c r="F264" i="27" s="1"/>
  <c r="Y267" i="26"/>
  <c r="G264" i="27" s="1"/>
  <c r="Z267" i="26"/>
  <c r="H264" i="27" s="1"/>
  <c r="AA267" i="26"/>
  <c r="I264" i="27" s="1"/>
  <c r="AB267" i="26"/>
  <c r="J264" i="27" s="1"/>
  <c r="AC267" i="26"/>
  <c r="K264" i="27" s="1"/>
  <c r="AD267" i="26"/>
  <c r="L264" i="27" s="1"/>
  <c r="AE267" i="26"/>
  <c r="M264" i="27" s="1"/>
  <c r="AF267" i="26"/>
  <c r="N264" i="27" s="1"/>
  <c r="U268" i="26"/>
  <c r="C265" i="27" s="1"/>
  <c r="V268" i="26"/>
  <c r="D265" i="27" s="1"/>
  <c r="W268" i="26"/>
  <c r="E265" i="27" s="1"/>
  <c r="X268" i="26"/>
  <c r="F265" i="27" s="1"/>
  <c r="Y268" i="26"/>
  <c r="G265" i="27" s="1"/>
  <c r="Z268" i="26"/>
  <c r="H265" i="27" s="1"/>
  <c r="AA268" i="26"/>
  <c r="I265" i="27" s="1"/>
  <c r="AB268" i="26"/>
  <c r="J265" i="27" s="1"/>
  <c r="AC268" i="26"/>
  <c r="K265" i="27" s="1"/>
  <c r="AD268" i="26"/>
  <c r="L265" i="27" s="1"/>
  <c r="AE268" i="26"/>
  <c r="M265" i="27" s="1"/>
  <c r="AF268" i="26"/>
  <c r="N265" i="27" s="1"/>
  <c r="U269" i="26"/>
  <c r="C266" i="27" s="1"/>
  <c r="V269" i="26"/>
  <c r="D266" i="27" s="1"/>
  <c r="W269" i="26"/>
  <c r="E266" i="27" s="1"/>
  <c r="X269" i="26"/>
  <c r="F266" i="27" s="1"/>
  <c r="Y269" i="26"/>
  <c r="G266" i="27" s="1"/>
  <c r="Z269" i="26"/>
  <c r="H266" i="27" s="1"/>
  <c r="AA269" i="26"/>
  <c r="I266" i="27" s="1"/>
  <c r="AB269" i="26"/>
  <c r="J266" i="27" s="1"/>
  <c r="AC269" i="26"/>
  <c r="K266" i="27" s="1"/>
  <c r="AD269" i="26"/>
  <c r="L266" i="27" s="1"/>
  <c r="AE269" i="26"/>
  <c r="M266" i="27" s="1"/>
  <c r="AF269" i="26"/>
  <c r="N266" i="27" s="1"/>
  <c r="U270" i="26"/>
  <c r="C267" i="27" s="1"/>
  <c r="V270" i="26"/>
  <c r="D267" i="27" s="1"/>
  <c r="W270" i="26"/>
  <c r="E267" i="27" s="1"/>
  <c r="X270" i="26"/>
  <c r="F267" i="27" s="1"/>
  <c r="Y270" i="26"/>
  <c r="G267" i="27" s="1"/>
  <c r="Z270" i="26"/>
  <c r="H267" i="27" s="1"/>
  <c r="AA270" i="26"/>
  <c r="I267" i="27" s="1"/>
  <c r="AB270" i="26"/>
  <c r="J267" i="27" s="1"/>
  <c r="AC270" i="26"/>
  <c r="K267" i="27" s="1"/>
  <c r="AD270" i="26"/>
  <c r="L267" i="27" s="1"/>
  <c r="AE270" i="26"/>
  <c r="M267" i="27" s="1"/>
  <c r="AF270" i="26"/>
  <c r="N267" i="27" s="1"/>
  <c r="U271" i="26"/>
  <c r="C268" i="27" s="1"/>
  <c r="V271" i="26"/>
  <c r="D268" i="27" s="1"/>
  <c r="W271" i="26"/>
  <c r="E268" i="27" s="1"/>
  <c r="X271" i="26"/>
  <c r="F268" i="27" s="1"/>
  <c r="Y271" i="26"/>
  <c r="G268" i="27" s="1"/>
  <c r="Z271" i="26"/>
  <c r="H268" i="27" s="1"/>
  <c r="AA271" i="26"/>
  <c r="I268" i="27" s="1"/>
  <c r="AB271" i="26"/>
  <c r="J268" i="27" s="1"/>
  <c r="AC271" i="26"/>
  <c r="K268" i="27" s="1"/>
  <c r="AD271" i="26"/>
  <c r="L268" i="27" s="1"/>
  <c r="AE271" i="26"/>
  <c r="M268" i="27" s="1"/>
  <c r="AF271" i="26"/>
  <c r="N268" i="27" s="1"/>
  <c r="U272" i="26"/>
  <c r="C269" i="27" s="1"/>
  <c r="V272" i="26"/>
  <c r="D269" i="27" s="1"/>
  <c r="W272" i="26"/>
  <c r="E269" i="27" s="1"/>
  <c r="X272" i="26"/>
  <c r="F269" i="27" s="1"/>
  <c r="Y272" i="26"/>
  <c r="G269" i="27" s="1"/>
  <c r="Z272" i="26"/>
  <c r="H269" i="27" s="1"/>
  <c r="AA272" i="26"/>
  <c r="I269" i="27" s="1"/>
  <c r="AB272" i="26"/>
  <c r="J269" i="27" s="1"/>
  <c r="AC272" i="26"/>
  <c r="K269" i="27" s="1"/>
  <c r="AD272" i="26"/>
  <c r="L269" i="27" s="1"/>
  <c r="AE272" i="26"/>
  <c r="M269" i="27" s="1"/>
  <c r="AF272" i="26"/>
  <c r="N269" i="27" s="1"/>
  <c r="U273" i="26"/>
  <c r="C270" i="27" s="1"/>
  <c r="V273" i="26"/>
  <c r="D270" i="27" s="1"/>
  <c r="W273" i="26"/>
  <c r="E270" i="27" s="1"/>
  <c r="X273" i="26"/>
  <c r="F270" i="27" s="1"/>
  <c r="Y273" i="26"/>
  <c r="G270" i="27" s="1"/>
  <c r="Z273" i="26"/>
  <c r="H270" i="27" s="1"/>
  <c r="AA273" i="26"/>
  <c r="I270" i="27" s="1"/>
  <c r="AB273" i="26"/>
  <c r="J270" i="27" s="1"/>
  <c r="AC273" i="26"/>
  <c r="K270" i="27" s="1"/>
  <c r="AD273" i="26"/>
  <c r="L270" i="27" s="1"/>
  <c r="AE273" i="26"/>
  <c r="M270" i="27" s="1"/>
  <c r="AF273" i="26"/>
  <c r="N270" i="27" s="1"/>
  <c r="U274" i="26"/>
  <c r="C271" i="27" s="1"/>
  <c r="V274" i="26"/>
  <c r="D271" i="27" s="1"/>
  <c r="W274" i="26"/>
  <c r="E271" i="27" s="1"/>
  <c r="X274" i="26"/>
  <c r="F271" i="27" s="1"/>
  <c r="Y274" i="26"/>
  <c r="G271" i="27" s="1"/>
  <c r="Z274" i="26"/>
  <c r="H271" i="27" s="1"/>
  <c r="AA274" i="26"/>
  <c r="I271" i="27" s="1"/>
  <c r="AB274" i="26"/>
  <c r="J271" i="27" s="1"/>
  <c r="AC274" i="26"/>
  <c r="K271" i="27" s="1"/>
  <c r="AD274" i="26"/>
  <c r="L271" i="27" s="1"/>
  <c r="AE274" i="26"/>
  <c r="M271" i="27" s="1"/>
  <c r="AF274" i="26"/>
  <c r="N271" i="27" s="1"/>
  <c r="U275" i="26"/>
  <c r="C272" i="27" s="1"/>
  <c r="V275" i="26"/>
  <c r="D272" i="27" s="1"/>
  <c r="W275" i="26"/>
  <c r="E272" i="27" s="1"/>
  <c r="X275" i="26"/>
  <c r="F272" i="27" s="1"/>
  <c r="Y275" i="26"/>
  <c r="G272" i="27" s="1"/>
  <c r="Z275" i="26"/>
  <c r="H272" i="27" s="1"/>
  <c r="AA275" i="26"/>
  <c r="I272" i="27" s="1"/>
  <c r="AB275" i="26"/>
  <c r="J272" i="27" s="1"/>
  <c r="AC275" i="26"/>
  <c r="K272" i="27" s="1"/>
  <c r="AD275" i="26"/>
  <c r="L272" i="27" s="1"/>
  <c r="AE275" i="26"/>
  <c r="M272" i="27" s="1"/>
  <c r="AF275" i="26"/>
  <c r="N272" i="27" s="1"/>
  <c r="U276" i="26"/>
  <c r="C273" i="27" s="1"/>
  <c r="V276" i="26"/>
  <c r="D273" i="27" s="1"/>
  <c r="W276" i="26"/>
  <c r="E273" i="27" s="1"/>
  <c r="X276" i="26"/>
  <c r="F273" i="27" s="1"/>
  <c r="Y276" i="26"/>
  <c r="G273" i="27" s="1"/>
  <c r="Z276" i="26"/>
  <c r="H273" i="27" s="1"/>
  <c r="AA276" i="26"/>
  <c r="I273" i="27" s="1"/>
  <c r="AB276" i="26"/>
  <c r="J273" i="27" s="1"/>
  <c r="AC276" i="26"/>
  <c r="K273" i="27" s="1"/>
  <c r="AD276" i="26"/>
  <c r="L273" i="27" s="1"/>
  <c r="AE276" i="26"/>
  <c r="M273" i="27" s="1"/>
  <c r="AF276" i="26"/>
  <c r="N273" i="27" s="1"/>
  <c r="U277" i="26"/>
  <c r="C274" i="27" s="1"/>
  <c r="V277" i="26"/>
  <c r="D274" i="27" s="1"/>
  <c r="W277" i="26"/>
  <c r="E274" i="27" s="1"/>
  <c r="X277" i="26"/>
  <c r="F274" i="27" s="1"/>
  <c r="Y277" i="26"/>
  <c r="G274" i="27" s="1"/>
  <c r="Z277" i="26"/>
  <c r="H274" i="27" s="1"/>
  <c r="AA277" i="26"/>
  <c r="I274" i="27" s="1"/>
  <c r="AB277" i="26"/>
  <c r="J274" i="27" s="1"/>
  <c r="AC277" i="26"/>
  <c r="K274" i="27" s="1"/>
  <c r="AD277" i="26"/>
  <c r="L274" i="27" s="1"/>
  <c r="AE277" i="26"/>
  <c r="M274" i="27" s="1"/>
  <c r="AF277" i="26"/>
  <c r="N274" i="27" s="1"/>
  <c r="U278" i="26"/>
  <c r="C275" i="27" s="1"/>
  <c r="V278" i="26"/>
  <c r="D275" i="27" s="1"/>
  <c r="W278" i="26"/>
  <c r="E275" i="27" s="1"/>
  <c r="X278" i="26"/>
  <c r="F275" i="27" s="1"/>
  <c r="Y278" i="26"/>
  <c r="G275" i="27" s="1"/>
  <c r="Z278" i="26"/>
  <c r="H275" i="27" s="1"/>
  <c r="AA278" i="26"/>
  <c r="I275" i="27" s="1"/>
  <c r="AB278" i="26"/>
  <c r="J275" i="27" s="1"/>
  <c r="AC278" i="26"/>
  <c r="K275" i="27" s="1"/>
  <c r="AD278" i="26"/>
  <c r="L275" i="27" s="1"/>
  <c r="AE278" i="26"/>
  <c r="M275" i="27" s="1"/>
  <c r="AF278" i="26"/>
  <c r="N275" i="27" s="1"/>
  <c r="U279" i="26"/>
  <c r="C276" i="27" s="1"/>
  <c r="V279" i="26"/>
  <c r="D276" i="27" s="1"/>
  <c r="W279" i="26"/>
  <c r="E276" i="27" s="1"/>
  <c r="X279" i="26"/>
  <c r="F276" i="27" s="1"/>
  <c r="Y279" i="26"/>
  <c r="G276" i="27" s="1"/>
  <c r="Z279" i="26"/>
  <c r="H276" i="27" s="1"/>
  <c r="AA279" i="26"/>
  <c r="I276" i="27" s="1"/>
  <c r="AB279" i="26"/>
  <c r="J276" i="27" s="1"/>
  <c r="AC279" i="26"/>
  <c r="K276" i="27" s="1"/>
  <c r="AD279" i="26"/>
  <c r="L276" i="27" s="1"/>
  <c r="AE279" i="26"/>
  <c r="M276" i="27" s="1"/>
  <c r="AF279" i="26"/>
  <c r="N276" i="27" s="1"/>
  <c r="U280" i="26"/>
  <c r="C277" i="27" s="1"/>
  <c r="V280" i="26"/>
  <c r="D277" i="27" s="1"/>
  <c r="W280" i="26"/>
  <c r="E277" i="27" s="1"/>
  <c r="X280" i="26"/>
  <c r="F277" i="27" s="1"/>
  <c r="Y280" i="26"/>
  <c r="G277" i="27" s="1"/>
  <c r="Z280" i="26"/>
  <c r="H277" i="27" s="1"/>
  <c r="AA280" i="26"/>
  <c r="I277" i="27" s="1"/>
  <c r="AB280" i="26"/>
  <c r="J277" i="27" s="1"/>
  <c r="AC280" i="26"/>
  <c r="K277" i="27" s="1"/>
  <c r="AD280" i="26"/>
  <c r="L277" i="27" s="1"/>
  <c r="AE280" i="26"/>
  <c r="M277" i="27" s="1"/>
  <c r="AF280" i="26"/>
  <c r="N277" i="27" s="1"/>
  <c r="U281" i="26"/>
  <c r="C278" i="27" s="1"/>
  <c r="V281" i="26"/>
  <c r="D278" i="27" s="1"/>
  <c r="W281" i="26"/>
  <c r="E278" i="27" s="1"/>
  <c r="X281" i="26"/>
  <c r="F278" i="27" s="1"/>
  <c r="Y281" i="26"/>
  <c r="G278" i="27" s="1"/>
  <c r="Z281" i="26"/>
  <c r="H278" i="27" s="1"/>
  <c r="AA281" i="26"/>
  <c r="I278" i="27" s="1"/>
  <c r="AB281" i="26"/>
  <c r="J278" i="27" s="1"/>
  <c r="AC281" i="26"/>
  <c r="K278" i="27" s="1"/>
  <c r="AD281" i="26"/>
  <c r="L278" i="27" s="1"/>
  <c r="AE281" i="26"/>
  <c r="M278" i="27" s="1"/>
  <c r="AF281" i="26"/>
  <c r="N278" i="27" s="1"/>
  <c r="U282" i="26"/>
  <c r="C279" i="27" s="1"/>
  <c r="V282" i="26"/>
  <c r="D279" i="27" s="1"/>
  <c r="W282" i="26"/>
  <c r="E279" i="27" s="1"/>
  <c r="X282" i="26"/>
  <c r="F279" i="27" s="1"/>
  <c r="Y282" i="26"/>
  <c r="G279" i="27" s="1"/>
  <c r="Z282" i="26"/>
  <c r="H279" i="27" s="1"/>
  <c r="AA282" i="26"/>
  <c r="I279" i="27" s="1"/>
  <c r="AB282" i="26"/>
  <c r="J279" i="27" s="1"/>
  <c r="AC282" i="26"/>
  <c r="K279" i="27" s="1"/>
  <c r="AD282" i="26"/>
  <c r="L279" i="27" s="1"/>
  <c r="AE282" i="26"/>
  <c r="M279" i="27" s="1"/>
  <c r="AF282" i="26"/>
  <c r="N279" i="27" s="1"/>
  <c r="U283" i="26"/>
  <c r="C280" i="27" s="1"/>
  <c r="V283" i="26"/>
  <c r="D280" i="27" s="1"/>
  <c r="W283" i="26"/>
  <c r="E280" i="27" s="1"/>
  <c r="X283" i="26"/>
  <c r="F280" i="27" s="1"/>
  <c r="Y283" i="26"/>
  <c r="G280" i="27" s="1"/>
  <c r="Z283" i="26"/>
  <c r="H280" i="27" s="1"/>
  <c r="AA283" i="26"/>
  <c r="I280" i="27" s="1"/>
  <c r="AB283" i="26"/>
  <c r="J280" i="27" s="1"/>
  <c r="AC283" i="26"/>
  <c r="K280" i="27" s="1"/>
  <c r="AD283" i="26"/>
  <c r="L280" i="27" s="1"/>
  <c r="AE283" i="26"/>
  <c r="M280" i="27" s="1"/>
  <c r="AF283" i="26"/>
  <c r="N280" i="27" s="1"/>
  <c r="U284" i="26"/>
  <c r="C281" i="27" s="1"/>
  <c r="V284" i="26"/>
  <c r="D281" i="27" s="1"/>
  <c r="W284" i="26"/>
  <c r="E281" i="27" s="1"/>
  <c r="X284" i="26"/>
  <c r="F281" i="27" s="1"/>
  <c r="Y284" i="26"/>
  <c r="G281" i="27" s="1"/>
  <c r="Z284" i="26"/>
  <c r="H281" i="27" s="1"/>
  <c r="AA284" i="26"/>
  <c r="I281" i="27" s="1"/>
  <c r="AB284" i="26"/>
  <c r="J281" i="27" s="1"/>
  <c r="AC284" i="26"/>
  <c r="K281" i="27" s="1"/>
  <c r="AD284" i="26"/>
  <c r="L281" i="27" s="1"/>
  <c r="AE284" i="26"/>
  <c r="M281" i="27" s="1"/>
  <c r="AF284" i="26"/>
  <c r="N281" i="27" s="1"/>
  <c r="U285" i="26"/>
  <c r="C282" i="27" s="1"/>
  <c r="V285" i="26"/>
  <c r="D282" i="27" s="1"/>
  <c r="W285" i="26"/>
  <c r="E282" i="27" s="1"/>
  <c r="X285" i="26"/>
  <c r="F282" i="27" s="1"/>
  <c r="Y285" i="26"/>
  <c r="G282" i="27" s="1"/>
  <c r="Z285" i="26"/>
  <c r="H282" i="27" s="1"/>
  <c r="AA285" i="26"/>
  <c r="I282" i="27" s="1"/>
  <c r="AB285" i="26"/>
  <c r="J282" i="27" s="1"/>
  <c r="AC285" i="26"/>
  <c r="K282" i="27" s="1"/>
  <c r="AD285" i="26"/>
  <c r="L282" i="27" s="1"/>
  <c r="AE285" i="26"/>
  <c r="M282" i="27" s="1"/>
  <c r="AF285" i="26"/>
  <c r="N282" i="27" s="1"/>
  <c r="U286" i="26"/>
  <c r="C283" i="27" s="1"/>
  <c r="V286" i="26"/>
  <c r="D283" i="27" s="1"/>
  <c r="W286" i="26"/>
  <c r="E283" i="27" s="1"/>
  <c r="X286" i="26"/>
  <c r="F283" i="27" s="1"/>
  <c r="Y286" i="26"/>
  <c r="G283" i="27" s="1"/>
  <c r="Z286" i="26"/>
  <c r="H283" i="27" s="1"/>
  <c r="AA286" i="26"/>
  <c r="I283" i="27" s="1"/>
  <c r="AB286" i="26"/>
  <c r="J283" i="27" s="1"/>
  <c r="AC286" i="26"/>
  <c r="K283" i="27" s="1"/>
  <c r="AD286" i="26"/>
  <c r="L283" i="27" s="1"/>
  <c r="AE286" i="26"/>
  <c r="M283" i="27" s="1"/>
  <c r="AF286" i="26"/>
  <c r="N283" i="27" s="1"/>
  <c r="U287" i="26"/>
  <c r="C284" i="27" s="1"/>
  <c r="V287" i="26"/>
  <c r="D284" i="27" s="1"/>
  <c r="W287" i="26"/>
  <c r="E284" i="27" s="1"/>
  <c r="X287" i="26"/>
  <c r="F284" i="27" s="1"/>
  <c r="Y287" i="26"/>
  <c r="G284" i="27" s="1"/>
  <c r="Z287" i="26"/>
  <c r="H284" i="27" s="1"/>
  <c r="AA287" i="26"/>
  <c r="I284" i="27" s="1"/>
  <c r="AB287" i="26"/>
  <c r="J284" i="27" s="1"/>
  <c r="AC287" i="26"/>
  <c r="K284" i="27" s="1"/>
  <c r="AD287" i="26"/>
  <c r="L284" i="27" s="1"/>
  <c r="AE287" i="26"/>
  <c r="M284" i="27" s="1"/>
  <c r="AF287" i="26"/>
  <c r="N284" i="27" s="1"/>
  <c r="U288" i="26"/>
  <c r="C285" i="27" s="1"/>
  <c r="V288" i="26"/>
  <c r="D285" i="27" s="1"/>
  <c r="W288" i="26"/>
  <c r="E285" i="27" s="1"/>
  <c r="X288" i="26"/>
  <c r="F285" i="27" s="1"/>
  <c r="Y288" i="26"/>
  <c r="G285" i="27" s="1"/>
  <c r="Z288" i="26"/>
  <c r="H285" i="27" s="1"/>
  <c r="AA288" i="26"/>
  <c r="I285" i="27" s="1"/>
  <c r="AB288" i="26"/>
  <c r="J285" i="27" s="1"/>
  <c r="AC288" i="26"/>
  <c r="K285" i="27" s="1"/>
  <c r="AD288" i="26"/>
  <c r="L285" i="27" s="1"/>
  <c r="AE288" i="26"/>
  <c r="M285" i="27" s="1"/>
  <c r="AF288" i="26"/>
  <c r="N285" i="27" s="1"/>
  <c r="U289" i="26"/>
  <c r="C286" i="27" s="1"/>
  <c r="V289" i="26"/>
  <c r="D286" i="27" s="1"/>
  <c r="W289" i="26"/>
  <c r="E286" i="27" s="1"/>
  <c r="X289" i="26"/>
  <c r="F286" i="27" s="1"/>
  <c r="Y289" i="26"/>
  <c r="G286" i="27" s="1"/>
  <c r="Z289" i="26"/>
  <c r="H286" i="27" s="1"/>
  <c r="AA289" i="26"/>
  <c r="I286" i="27" s="1"/>
  <c r="AB289" i="26"/>
  <c r="J286" i="27" s="1"/>
  <c r="AC289" i="26"/>
  <c r="K286" i="27" s="1"/>
  <c r="AD289" i="26"/>
  <c r="L286" i="27" s="1"/>
  <c r="AE289" i="26"/>
  <c r="M286" i="27" s="1"/>
  <c r="AF289" i="26"/>
  <c r="N286" i="27" s="1"/>
  <c r="U290" i="26"/>
  <c r="C287" i="27" s="1"/>
  <c r="V290" i="26"/>
  <c r="D287" i="27" s="1"/>
  <c r="W290" i="26"/>
  <c r="E287" i="27" s="1"/>
  <c r="X290" i="26"/>
  <c r="F287" i="27" s="1"/>
  <c r="Y290" i="26"/>
  <c r="G287" i="27" s="1"/>
  <c r="Z290" i="26"/>
  <c r="H287" i="27" s="1"/>
  <c r="AA290" i="26"/>
  <c r="I287" i="27" s="1"/>
  <c r="AB290" i="26"/>
  <c r="J287" i="27" s="1"/>
  <c r="AC290" i="26"/>
  <c r="K287" i="27" s="1"/>
  <c r="AD290" i="26"/>
  <c r="L287" i="27" s="1"/>
  <c r="AE290" i="26"/>
  <c r="M287" i="27" s="1"/>
  <c r="AF290" i="26"/>
  <c r="N287" i="27" s="1"/>
  <c r="U291" i="26"/>
  <c r="C288" i="27" s="1"/>
  <c r="V291" i="26"/>
  <c r="D288" i="27" s="1"/>
  <c r="W291" i="26"/>
  <c r="E288" i="27" s="1"/>
  <c r="X291" i="26"/>
  <c r="F288" i="27" s="1"/>
  <c r="Y291" i="26"/>
  <c r="G288" i="27" s="1"/>
  <c r="Z291" i="26"/>
  <c r="H288" i="27" s="1"/>
  <c r="AA291" i="26"/>
  <c r="I288" i="27" s="1"/>
  <c r="AB291" i="26"/>
  <c r="J288" i="27" s="1"/>
  <c r="AC291" i="26"/>
  <c r="K288" i="27" s="1"/>
  <c r="AD291" i="26"/>
  <c r="L288" i="27" s="1"/>
  <c r="AE291" i="26"/>
  <c r="M288" i="27" s="1"/>
  <c r="AF291" i="26"/>
  <c r="N288" i="27" s="1"/>
  <c r="U292" i="26"/>
  <c r="C289" i="27" s="1"/>
  <c r="V292" i="26"/>
  <c r="D289" i="27" s="1"/>
  <c r="W292" i="26"/>
  <c r="E289" i="27" s="1"/>
  <c r="X292" i="26"/>
  <c r="F289" i="27" s="1"/>
  <c r="Y292" i="26"/>
  <c r="G289" i="27" s="1"/>
  <c r="Z292" i="26"/>
  <c r="H289" i="27" s="1"/>
  <c r="AA292" i="26"/>
  <c r="I289" i="27" s="1"/>
  <c r="AB292" i="26"/>
  <c r="J289" i="27" s="1"/>
  <c r="AC292" i="26"/>
  <c r="K289" i="27" s="1"/>
  <c r="AD292" i="26"/>
  <c r="L289" i="27" s="1"/>
  <c r="AE292" i="26"/>
  <c r="M289" i="27" s="1"/>
  <c r="AF292" i="26"/>
  <c r="N289" i="27" s="1"/>
  <c r="U293" i="26"/>
  <c r="C290" i="27" s="1"/>
  <c r="V293" i="26"/>
  <c r="D290" i="27" s="1"/>
  <c r="W293" i="26"/>
  <c r="E290" i="27" s="1"/>
  <c r="X293" i="26"/>
  <c r="F290" i="27" s="1"/>
  <c r="Y293" i="26"/>
  <c r="G290" i="27" s="1"/>
  <c r="Z293" i="26"/>
  <c r="H290" i="27" s="1"/>
  <c r="AA293" i="26"/>
  <c r="I290" i="27" s="1"/>
  <c r="AB293" i="26"/>
  <c r="J290" i="27" s="1"/>
  <c r="AC293" i="26"/>
  <c r="K290" i="27" s="1"/>
  <c r="AD293" i="26"/>
  <c r="L290" i="27" s="1"/>
  <c r="AE293" i="26"/>
  <c r="M290" i="27" s="1"/>
  <c r="AF293" i="26"/>
  <c r="N290" i="27" s="1"/>
  <c r="U294" i="26"/>
  <c r="C291" i="27" s="1"/>
  <c r="V294" i="26"/>
  <c r="D291" i="27" s="1"/>
  <c r="W294" i="26"/>
  <c r="E291" i="27" s="1"/>
  <c r="X294" i="26"/>
  <c r="F291" i="27" s="1"/>
  <c r="Y294" i="26"/>
  <c r="G291" i="27" s="1"/>
  <c r="Z294" i="26"/>
  <c r="H291" i="27" s="1"/>
  <c r="AA294" i="26"/>
  <c r="I291" i="27" s="1"/>
  <c r="AB294" i="26"/>
  <c r="J291" i="27" s="1"/>
  <c r="AC294" i="26"/>
  <c r="K291" i="27" s="1"/>
  <c r="AD294" i="26"/>
  <c r="L291" i="27" s="1"/>
  <c r="AE294" i="26"/>
  <c r="M291" i="27" s="1"/>
  <c r="AF294" i="26"/>
  <c r="N291" i="27" s="1"/>
  <c r="U295" i="26"/>
  <c r="C292" i="27" s="1"/>
  <c r="V295" i="26"/>
  <c r="D292" i="27" s="1"/>
  <c r="W295" i="26"/>
  <c r="E292" i="27" s="1"/>
  <c r="X295" i="26"/>
  <c r="F292" i="27" s="1"/>
  <c r="Y295" i="26"/>
  <c r="G292" i="27" s="1"/>
  <c r="Z295" i="26"/>
  <c r="H292" i="27" s="1"/>
  <c r="AA295" i="26"/>
  <c r="I292" i="27" s="1"/>
  <c r="AB295" i="26"/>
  <c r="J292" i="27" s="1"/>
  <c r="AC295" i="26"/>
  <c r="K292" i="27" s="1"/>
  <c r="AD295" i="26"/>
  <c r="L292" i="27" s="1"/>
  <c r="AE295" i="26"/>
  <c r="M292" i="27" s="1"/>
  <c r="AF295" i="26"/>
  <c r="N292" i="27" s="1"/>
  <c r="U296" i="26"/>
  <c r="C293" i="27" s="1"/>
  <c r="V296" i="26"/>
  <c r="D293" i="27" s="1"/>
  <c r="W296" i="26"/>
  <c r="E293" i="27" s="1"/>
  <c r="X296" i="26"/>
  <c r="F293" i="27" s="1"/>
  <c r="Y296" i="26"/>
  <c r="G293" i="27" s="1"/>
  <c r="Z296" i="26"/>
  <c r="H293" i="27" s="1"/>
  <c r="AA296" i="26"/>
  <c r="I293" i="27" s="1"/>
  <c r="AB296" i="26"/>
  <c r="J293" i="27" s="1"/>
  <c r="AC296" i="26"/>
  <c r="K293" i="27" s="1"/>
  <c r="AD296" i="26"/>
  <c r="L293" i="27" s="1"/>
  <c r="AE296" i="26"/>
  <c r="M293" i="27" s="1"/>
  <c r="AF296" i="26"/>
  <c r="N293" i="27" s="1"/>
  <c r="U297" i="26"/>
  <c r="C294" i="27" s="1"/>
  <c r="V297" i="26"/>
  <c r="D294" i="27" s="1"/>
  <c r="W297" i="26"/>
  <c r="E294" i="27" s="1"/>
  <c r="X297" i="26"/>
  <c r="F294" i="27" s="1"/>
  <c r="Y297" i="26"/>
  <c r="G294" i="27" s="1"/>
  <c r="Z297" i="26"/>
  <c r="H294" i="27" s="1"/>
  <c r="AA297" i="26"/>
  <c r="I294" i="27" s="1"/>
  <c r="AB297" i="26"/>
  <c r="J294" i="27" s="1"/>
  <c r="AC297" i="26"/>
  <c r="K294" i="27" s="1"/>
  <c r="AD297" i="26"/>
  <c r="L294" i="27" s="1"/>
  <c r="AE297" i="26"/>
  <c r="M294" i="27" s="1"/>
  <c r="AF297" i="26"/>
  <c r="N294" i="27" s="1"/>
  <c r="U298" i="26"/>
  <c r="C295" i="27" s="1"/>
  <c r="V298" i="26"/>
  <c r="D295" i="27" s="1"/>
  <c r="W298" i="26"/>
  <c r="E295" i="27" s="1"/>
  <c r="X298" i="26"/>
  <c r="F295" i="27" s="1"/>
  <c r="Y298" i="26"/>
  <c r="G295" i="27" s="1"/>
  <c r="Z298" i="26"/>
  <c r="H295" i="27" s="1"/>
  <c r="AA298" i="26"/>
  <c r="I295" i="27" s="1"/>
  <c r="AB298" i="26"/>
  <c r="J295" i="27" s="1"/>
  <c r="AC298" i="26"/>
  <c r="K295" i="27" s="1"/>
  <c r="AD298" i="26"/>
  <c r="L295" i="27" s="1"/>
  <c r="AE298" i="26"/>
  <c r="M295" i="27" s="1"/>
  <c r="AF298" i="26"/>
  <c r="N295" i="27" s="1"/>
  <c r="U299" i="26"/>
  <c r="C296" i="27" s="1"/>
  <c r="V299" i="26"/>
  <c r="D296" i="27" s="1"/>
  <c r="W299" i="26"/>
  <c r="E296" i="27" s="1"/>
  <c r="X299" i="26"/>
  <c r="F296" i="27" s="1"/>
  <c r="Y299" i="26"/>
  <c r="G296" i="27" s="1"/>
  <c r="Z299" i="26"/>
  <c r="H296" i="27" s="1"/>
  <c r="AA299" i="26"/>
  <c r="I296" i="27" s="1"/>
  <c r="AB299" i="26"/>
  <c r="J296" i="27" s="1"/>
  <c r="AC299" i="26"/>
  <c r="K296" i="27" s="1"/>
  <c r="AD299" i="26"/>
  <c r="L296" i="27" s="1"/>
  <c r="AE299" i="26"/>
  <c r="M296" i="27" s="1"/>
  <c r="AF299" i="26"/>
  <c r="N296" i="27" s="1"/>
  <c r="U300" i="26"/>
  <c r="C297" i="27" s="1"/>
  <c r="V300" i="26"/>
  <c r="D297" i="27" s="1"/>
  <c r="W300" i="26"/>
  <c r="E297" i="27" s="1"/>
  <c r="X300" i="26"/>
  <c r="F297" i="27" s="1"/>
  <c r="Y300" i="26"/>
  <c r="G297" i="27" s="1"/>
  <c r="Z300" i="26"/>
  <c r="H297" i="27" s="1"/>
  <c r="AA300" i="26"/>
  <c r="I297" i="27" s="1"/>
  <c r="AB300" i="26"/>
  <c r="J297" i="27" s="1"/>
  <c r="AC300" i="26"/>
  <c r="K297" i="27" s="1"/>
  <c r="AD300" i="26"/>
  <c r="L297" i="27" s="1"/>
  <c r="AE300" i="26"/>
  <c r="M297" i="27" s="1"/>
  <c r="AF300" i="26"/>
  <c r="N297" i="27" s="1"/>
  <c r="U301" i="26"/>
  <c r="C298" i="27" s="1"/>
  <c r="V301" i="26"/>
  <c r="D298" i="27" s="1"/>
  <c r="W301" i="26"/>
  <c r="E298" i="27" s="1"/>
  <c r="X301" i="26"/>
  <c r="F298" i="27" s="1"/>
  <c r="Y301" i="26"/>
  <c r="G298" i="27" s="1"/>
  <c r="Z301" i="26"/>
  <c r="H298" i="27" s="1"/>
  <c r="AA301" i="26"/>
  <c r="I298" i="27" s="1"/>
  <c r="AB301" i="26"/>
  <c r="J298" i="27" s="1"/>
  <c r="AC301" i="26"/>
  <c r="K298" i="27" s="1"/>
  <c r="AD301" i="26"/>
  <c r="L298" i="27" s="1"/>
  <c r="AE301" i="26"/>
  <c r="M298" i="27" s="1"/>
  <c r="AF301" i="26"/>
  <c r="N298" i="27" s="1"/>
  <c r="U302" i="26"/>
  <c r="C299" i="27" s="1"/>
  <c r="V302" i="26"/>
  <c r="D299" i="27" s="1"/>
  <c r="W302" i="26"/>
  <c r="E299" i="27" s="1"/>
  <c r="X302" i="26"/>
  <c r="F299" i="27" s="1"/>
  <c r="Y302" i="26"/>
  <c r="G299" i="27" s="1"/>
  <c r="Z302" i="26"/>
  <c r="H299" i="27" s="1"/>
  <c r="AA302" i="26"/>
  <c r="I299" i="27" s="1"/>
  <c r="AB302" i="26"/>
  <c r="J299" i="27" s="1"/>
  <c r="AC302" i="26"/>
  <c r="K299" i="27" s="1"/>
  <c r="AD302" i="26"/>
  <c r="L299" i="27" s="1"/>
  <c r="AE302" i="26"/>
  <c r="M299" i="27" s="1"/>
  <c r="AF302" i="26"/>
  <c r="N299" i="27" s="1"/>
  <c r="U303" i="26"/>
  <c r="C300" i="27" s="1"/>
  <c r="V303" i="26"/>
  <c r="D300" i="27" s="1"/>
  <c r="W303" i="26"/>
  <c r="E300" i="27" s="1"/>
  <c r="X303" i="26"/>
  <c r="F300" i="27" s="1"/>
  <c r="Y303" i="26"/>
  <c r="G300" i="27" s="1"/>
  <c r="Z303" i="26"/>
  <c r="H300" i="27" s="1"/>
  <c r="AA303" i="26"/>
  <c r="I300" i="27" s="1"/>
  <c r="AB303" i="26"/>
  <c r="J300" i="27" s="1"/>
  <c r="AC303" i="26"/>
  <c r="K300" i="27" s="1"/>
  <c r="AD303" i="26"/>
  <c r="L300" i="27" s="1"/>
  <c r="AE303" i="26"/>
  <c r="M300" i="27" s="1"/>
  <c r="AF303" i="26"/>
  <c r="N300" i="27" s="1"/>
  <c r="U304" i="26"/>
  <c r="C301" i="27" s="1"/>
  <c r="V304" i="26"/>
  <c r="D301" i="27" s="1"/>
  <c r="W304" i="26"/>
  <c r="E301" i="27" s="1"/>
  <c r="X304" i="26"/>
  <c r="F301" i="27" s="1"/>
  <c r="Y304" i="26"/>
  <c r="G301" i="27" s="1"/>
  <c r="Z304" i="26"/>
  <c r="H301" i="27" s="1"/>
  <c r="AA304" i="26"/>
  <c r="I301" i="27" s="1"/>
  <c r="AB304" i="26"/>
  <c r="J301" i="27" s="1"/>
  <c r="AC304" i="26"/>
  <c r="K301" i="27" s="1"/>
  <c r="AD304" i="26"/>
  <c r="L301" i="27" s="1"/>
  <c r="AE304" i="26"/>
  <c r="M301" i="27" s="1"/>
  <c r="AF304" i="26"/>
  <c r="N301" i="27" s="1"/>
  <c r="U305" i="26"/>
  <c r="C302" i="27" s="1"/>
  <c r="V305" i="26"/>
  <c r="D302" i="27" s="1"/>
  <c r="W305" i="26"/>
  <c r="E302" i="27" s="1"/>
  <c r="X305" i="26"/>
  <c r="F302" i="27" s="1"/>
  <c r="Y305" i="26"/>
  <c r="G302" i="27" s="1"/>
  <c r="Z305" i="26"/>
  <c r="H302" i="27" s="1"/>
  <c r="AA305" i="26"/>
  <c r="I302" i="27" s="1"/>
  <c r="AB305" i="26"/>
  <c r="J302" i="27" s="1"/>
  <c r="AC305" i="26"/>
  <c r="K302" i="27" s="1"/>
  <c r="AD305" i="26"/>
  <c r="L302" i="27" s="1"/>
  <c r="AE305" i="26"/>
  <c r="M302" i="27" s="1"/>
  <c r="AF305" i="26"/>
  <c r="N302" i="27" s="1"/>
  <c r="U306" i="26"/>
  <c r="C303" i="27" s="1"/>
  <c r="V306" i="26"/>
  <c r="D303" i="27" s="1"/>
  <c r="W306" i="26"/>
  <c r="E303" i="27" s="1"/>
  <c r="X306" i="26"/>
  <c r="F303" i="27" s="1"/>
  <c r="Y306" i="26"/>
  <c r="G303" i="27" s="1"/>
  <c r="Z306" i="26"/>
  <c r="H303" i="27" s="1"/>
  <c r="AA306" i="26"/>
  <c r="I303" i="27" s="1"/>
  <c r="AB306" i="26"/>
  <c r="J303" i="27" s="1"/>
  <c r="AC306" i="26"/>
  <c r="K303" i="27" s="1"/>
  <c r="AD306" i="26"/>
  <c r="L303" i="27" s="1"/>
  <c r="AE306" i="26"/>
  <c r="M303" i="27" s="1"/>
  <c r="AF306" i="26"/>
  <c r="N303" i="27" s="1"/>
  <c r="U307" i="26"/>
  <c r="C304" i="27" s="1"/>
  <c r="V307" i="26"/>
  <c r="D304" i="27" s="1"/>
  <c r="W307" i="26"/>
  <c r="E304" i="27" s="1"/>
  <c r="X307" i="26"/>
  <c r="F304" i="27" s="1"/>
  <c r="Y307" i="26"/>
  <c r="G304" i="27" s="1"/>
  <c r="Z307" i="26"/>
  <c r="H304" i="27" s="1"/>
  <c r="AA307" i="26"/>
  <c r="I304" i="27" s="1"/>
  <c r="AB307" i="26"/>
  <c r="J304" i="27" s="1"/>
  <c r="AC307" i="26"/>
  <c r="K304" i="27" s="1"/>
  <c r="AD307" i="26"/>
  <c r="L304" i="27" s="1"/>
  <c r="AE307" i="26"/>
  <c r="M304" i="27" s="1"/>
  <c r="AF307" i="26"/>
  <c r="N304" i="27" s="1"/>
  <c r="U308" i="26"/>
  <c r="C305" i="27" s="1"/>
  <c r="V308" i="26"/>
  <c r="D305" i="27" s="1"/>
  <c r="W308" i="26"/>
  <c r="E305" i="27" s="1"/>
  <c r="X308" i="26"/>
  <c r="F305" i="27" s="1"/>
  <c r="Y308" i="26"/>
  <c r="G305" i="27" s="1"/>
  <c r="Z308" i="26"/>
  <c r="H305" i="27" s="1"/>
  <c r="AA308" i="26"/>
  <c r="I305" i="27" s="1"/>
  <c r="AB308" i="26"/>
  <c r="J305" i="27" s="1"/>
  <c r="AC308" i="26"/>
  <c r="K305" i="27" s="1"/>
  <c r="AD308" i="26"/>
  <c r="L305" i="27" s="1"/>
  <c r="AE308" i="26"/>
  <c r="M305" i="27" s="1"/>
  <c r="AF308" i="26"/>
  <c r="N305" i="27" s="1"/>
  <c r="U309" i="26"/>
  <c r="C306" i="27" s="1"/>
  <c r="V309" i="26"/>
  <c r="D306" i="27" s="1"/>
  <c r="W309" i="26"/>
  <c r="E306" i="27" s="1"/>
  <c r="X309" i="26"/>
  <c r="F306" i="27" s="1"/>
  <c r="Y309" i="26"/>
  <c r="G306" i="27" s="1"/>
  <c r="Z309" i="26"/>
  <c r="H306" i="27" s="1"/>
  <c r="AA309" i="26"/>
  <c r="I306" i="27" s="1"/>
  <c r="AB309" i="26"/>
  <c r="J306" i="27" s="1"/>
  <c r="AC309" i="26"/>
  <c r="K306" i="27" s="1"/>
  <c r="AD309" i="26"/>
  <c r="L306" i="27" s="1"/>
  <c r="AE309" i="26"/>
  <c r="M306" i="27" s="1"/>
  <c r="AF309" i="26"/>
  <c r="N306" i="27" s="1"/>
  <c r="U310" i="26"/>
  <c r="C307" i="27" s="1"/>
  <c r="V310" i="26"/>
  <c r="D307" i="27" s="1"/>
  <c r="W310" i="26"/>
  <c r="E307" i="27" s="1"/>
  <c r="X310" i="26"/>
  <c r="F307" i="27" s="1"/>
  <c r="Y310" i="26"/>
  <c r="G307" i="27" s="1"/>
  <c r="Z310" i="26"/>
  <c r="H307" i="27" s="1"/>
  <c r="AA310" i="26"/>
  <c r="I307" i="27" s="1"/>
  <c r="AB310" i="26"/>
  <c r="J307" i="27" s="1"/>
  <c r="AC310" i="26"/>
  <c r="K307" i="27" s="1"/>
  <c r="AD310" i="26"/>
  <c r="L307" i="27" s="1"/>
  <c r="AE310" i="26"/>
  <c r="M307" i="27" s="1"/>
  <c r="AF310" i="26"/>
  <c r="N307" i="27" s="1"/>
  <c r="U311" i="26"/>
  <c r="C308" i="27" s="1"/>
  <c r="V311" i="26"/>
  <c r="D308" i="27" s="1"/>
  <c r="W311" i="26"/>
  <c r="E308" i="27" s="1"/>
  <c r="X311" i="26"/>
  <c r="F308" i="27" s="1"/>
  <c r="Y311" i="26"/>
  <c r="G308" i="27" s="1"/>
  <c r="Z311" i="26"/>
  <c r="H308" i="27" s="1"/>
  <c r="AA311" i="26"/>
  <c r="I308" i="27" s="1"/>
  <c r="AB311" i="26"/>
  <c r="J308" i="27" s="1"/>
  <c r="AC311" i="26"/>
  <c r="K308" i="27" s="1"/>
  <c r="AD311" i="26"/>
  <c r="L308" i="27" s="1"/>
  <c r="AE311" i="26"/>
  <c r="M308" i="27" s="1"/>
  <c r="AF311" i="26"/>
  <c r="N308" i="27" s="1"/>
  <c r="U312" i="26"/>
  <c r="C309" i="27" s="1"/>
  <c r="V312" i="26"/>
  <c r="D309" i="27" s="1"/>
  <c r="W312" i="26"/>
  <c r="E309" i="27" s="1"/>
  <c r="X312" i="26"/>
  <c r="F309" i="27" s="1"/>
  <c r="Y312" i="26"/>
  <c r="G309" i="27" s="1"/>
  <c r="Z312" i="26"/>
  <c r="H309" i="27" s="1"/>
  <c r="AA312" i="26"/>
  <c r="I309" i="27" s="1"/>
  <c r="AB312" i="26"/>
  <c r="J309" i="27" s="1"/>
  <c r="AC312" i="26"/>
  <c r="K309" i="27" s="1"/>
  <c r="AD312" i="26"/>
  <c r="L309" i="27" s="1"/>
  <c r="AE312" i="26"/>
  <c r="M309" i="27" s="1"/>
  <c r="AF312" i="26"/>
  <c r="N309" i="27" s="1"/>
  <c r="U313" i="26"/>
  <c r="C310" i="27" s="1"/>
  <c r="V313" i="26"/>
  <c r="D310" i="27" s="1"/>
  <c r="W313" i="26"/>
  <c r="E310" i="27" s="1"/>
  <c r="X313" i="26"/>
  <c r="F310" i="27" s="1"/>
  <c r="Y313" i="26"/>
  <c r="G310" i="27" s="1"/>
  <c r="Z313" i="26"/>
  <c r="H310" i="27" s="1"/>
  <c r="AA313" i="26"/>
  <c r="I310" i="27" s="1"/>
  <c r="AB313" i="26"/>
  <c r="J310" i="27" s="1"/>
  <c r="AC313" i="26"/>
  <c r="K310" i="27" s="1"/>
  <c r="AD313" i="26"/>
  <c r="L310" i="27" s="1"/>
  <c r="AE313" i="26"/>
  <c r="M310" i="27" s="1"/>
  <c r="AF313" i="26"/>
  <c r="N310" i="27" s="1"/>
  <c r="U314" i="26"/>
  <c r="C311" i="27" s="1"/>
  <c r="V314" i="26"/>
  <c r="D311" i="27" s="1"/>
  <c r="W314" i="26"/>
  <c r="E311" i="27" s="1"/>
  <c r="X314" i="26"/>
  <c r="F311" i="27" s="1"/>
  <c r="Y314" i="26"/>
  <c r="G311" i="27" s="1"/>
  <c r="Z314" i="26"/>
  <c r="H311" i="27" s="1"/>
  <c r="AA314" i="26"/>
  <c r="I311" i="27" s="1"/>
  <c r="AB314" i="26"/>
  <c r="J311" i="27" s="1"/>
  <c r="AC314" i="26"/>
  <c r="K311" i="27" s="1"/>
  <c r="AD314" i="26"/>
  <c r="L311" i="27" s="1"/>
  <c r="AE314" i="26"/>
  <c r="M311" i="27" s="1"/>
  <c r="AF314" i="26"/>
  <c r="N311" i="27" s="1"/>
  <c r="U315" i="26"/>
  <c r="C312" i="27" s="1"/>
  <c r="V315" i="26"/>
  <c r="D312" i="27" s="1"/>
  <c r="W315" i="26"/>
  <c r="E312" i="27" s="1"/>
  <c r="X315" i="26"/>
  <c r="F312" i="27" s="1"/>
  <c r="Y315" i="26"/>
  <c r="G312" i="27" s="1"/>
  <c r="Z315" i="26"/>
  <c r="H312" i="27" s="1"/>
  <c r="AA315" i="26"/>
  <c r="I312" i="27" s="1"/>
  <c r="AB315" i="26"/>
  <c r="J312" i="27" s="1"/>
  <c r="AC315" i="26"/>
  <c r="K312" i="27" s="1"/>
  <c r="AD315" i="26"/>
  <c r="L312" i="27" s="1"/>
  <c r="AE315" i="26"/>
  <c r="M312" i="27" s="1"/>
  <c r="AF315" i="26"/>
  <c r="N312" i="27" s="1"/>
  <c r="U316" i="26"/>
  <c r="C313" i="27" s="1"/>
  <c r="V316" i="26"/>
  <c r="D313" i="27" s="1"/>
  <c r="W316" i="26"/>
  <c r="E313" i="27" s="1"/>
  <c r="X316" i="26"/>
  <c r="F313" i="27" s="1"/>
  <c r="Y316" i="26"/>
  <c r="G313" i="27" s="1"/>
  <c r="Z316" i="26"/>
  <c r="H313" i="27" s="1"/>
  <c r="AA316" i="26"/>
  <c r="I313" i="27" s="1"/>
  <c r="AB316" i="26"/>
  <c r="J313" i="27" s="1"/>
  <c r="AC316" i="26"/>
  <c r="K313" i="27" s="1"/>
  <c r="AD316" i="26"/>
  <c r="L313" i="27" s="1"/>
  <c r="AE316" i="26"/>
  <c r="M313" i="27" s="1"/>
  <c r="AF316" i="26"/>
  <c r="N313" i="27" s="1"/>
  <c r="U317" i="26"/>
  <c r="C314" i="27" s="1"/>
  <c r="V317" i="26"/>
  <c r="D314" i="27" s="1"/>
  <c r="W317" i="26"/>
  <c r="E314" i="27" s="1"/>
  <c r="X317" i="26"/>
  <c r="F314" i="27" s="1"/>
  <c r="Y317" i="26"/>
  <c r="G314" i="27" s="1"/>
  <c r="Z317" i="26"/>
  <c r="H314" i="27" s="1"/>
  <c r="AA317" i="26"/>
  <c r="I314" i="27" s="1"/>
  <c r="AB317" i="26"/>
  <c r="J314" i="27" s="1"/>
  <c r="AC317" i="26"/>
  <c r="K314" i="27" s="1"/>
  <c r="AD317" i="26"/>
  <c r="L314" i="27" s="1"/>
  <c r="AE317" i="26"/>
  <c r="M314" i="27" s="1"/>
  <c r="AF317" i="26"/>
  <c r="N314" i="27" s="1"/>
  <c r="U318" i="26"/>
  <c r="C315" i="27" s="1"/>
  <c r="V318" i="26"/>
  <c r="D315" i="27" s="1"/>
  <c r="W318" i="26"/>
  <c r="E315" i="27" s="1"/>
  <c r="X318" i="26"/>
  <c r="F315" i="27" s="1"/>
  <c r="Y318" i="26"/>
  <c r="G315" i="27" s="1"/>
  <c r="Z318" i="26"/>
  <c r="H315" i="27" s="1"/>
  <c r="AA318" i="26"/>
  <c r="I315" i="27" s="1"/>
  <c r="AB318" i="26"/>
  <c r="J315" i="27" s="1"/>
  <c r="AC318" i="26"/>
  <c r="K315" i="27" s="1"/>
  <c r="AD318" i="26"/>
  <c r="L315" i="27" s="1"/>
  <c r="AE318" i="26"/>
  <c r="M315" i="27" s="1"/>
  <c r="AF318" i="26"/>
  <c r="N315" i="27" s="1"/>
  <c r="U319" i="26"/>
  <c r="C316" i="27" s="1"/>
  <c r="V319" i="26"/>
  <c r="D316" i="27" s="1"/>
  <c r="W319" i="26"/>
  <c r="E316" i="27" s="1"/>
  <c r="X319" i="26"/>
  <c r="F316" i="27" s="1"/>
  <c r="Y319" i="26"/>
  <c r="G316" i="27" s="1"/>
  <c r="Z319" i="26"/>
  <c r="H316" i="27" s="1"/>
  <c r="AA319" i="26"/>
  <c r="I316" i="27" s="1"/>
  <c r="AB319" i="26"/>
  <c r="J316" i="27" s="1"/>
  <c r="AC319" i="26"/>
  <c r="K316" i="27" s="1"/>
  <c r="AD319" i="26"/>
  <c r="L316" i="27" s="1"/>
  <c r="AE319" i="26"/>
  <c r="M316" i="27" s="1"/>
  <c r="AF319" i="26"/>
  <c r="N316" i="27" s="1"/>
  <c r="U320" i="26"/>
  <c r="C317" i="27" s="1"/>
  <c r="V320" i="26"/>
  <c r="D317" i="27" s="1"/>
  <c r="W320" i="26"/>
  <c r="E317" i="27" s="1"/>
  <c r="X320" i="26"/>
  <c r="F317" i="27" s="1"/>
  <c r="Y320" i="26"/>
  <c r="G317" i="27" s="1"/>
  <c r="Z320" i="26"/>
  <c r="H317" i="27" s="1"/>
  <c r="AA320" i="26"/>
  <c r="I317" i="27" s="1"/>
  <c r="AB320" i="26"/>
  <c r="J317" i="27" s="1"/>
  <c r="AC320" i="26"/>
  <c r="K317" i="27" s="1"/>
  <c r="AD320" i="26"/>
  <c r="L317" i="27" s="1"/>
  <c r="AE320" i="26"/>
  <c r="M317" i="27" s="1"/>
  <c r="AF320" i="26"/>
  <c r="N317" i="27" s="1"/>
  <c r="U321" i="26"/>
  <c r="C318" i="27" s="1"/>
  <c r="V321" i="26"/>
  <c r="D318" i="27" s="1"/>
  <c r="W321" i="26"/>
  <c r="E318" i="27" s="1"/>
  <c r="X321" i="26"/>
  <c r="F318" i="27" s="1"/>
  <c r="Y321" i="26"/>
  <c r="G318" i="27" s="1"/>
  <c r="Z321" i="26"/>
  <c r="H318" i="27" s="1"/>
  <c r="AA321" i="26"/>
  <c r="I318" i="27" s="1"/>
  <c r="AB321" i="26"/>
  <c r="J318" i="27" s="1"/>
  <c r="AC321" i="26"/>
  <c r="K318" i="27" s="1"/>
  <c r="AD321" i="26"/>
  <c r="L318" i="27" s="1"/>
  <c r="AE321" i="26"/>
  <c r="M318" i="27" s="1"/>
  <c r="AF321" i="26"/>
  <c r="N318" i="27" s="1"/>
  <c r="U322" i="26"/>
  <c r="C319" i="27" s="1"/>
  <c r="V322" i="26"/>
  <c r="D319" i="27" s="1"/>
  <c r="W322" i="26"/>
  <c r="E319" i="27" s="1"/>
  <c r="X322" i="26"/>
  <c r="F319" i="27" s="1"/>
  <c r="Y322" i="26"/>
  <c r="G319" i="27" s="1"/>
  <c r="Z322" i="26"/>
  <c r="H319" i="27" s="1"/>
  <c r="AA322" i="26"/>
  <c r="I319" i="27" s="1"/>
  <c r="AB322" i="26"/>
  <c r="J319" i="27" s="1"/>
  <c r="AC322" i="26"/>
  <c r="K319" i="27" s="1"/>
  <c r="AD322" i="26"/>
  <c r="L319" i="27" s="1"/>
  <c r="AE322" i="26"/>
  <c r="M319" i="27" s="1"/>
  <c r="AF322" i="26"/>
  <c r="N319" i="27" s="1"/>
  <c r="U323" i="26"/>
  <c r="C320" i="27" s="1"/>
  <c r="V323" i="26"/>
  <c r="D320" i="27" s="1"/>
  <c r="W323" i="26"/>
  <c r="E320" i="27" s="1"/>
  <c r="X323" i="26"/>
  <c r="F320" i="27" s="1"/>
  <c r="Y323" i="26"/>
  <c r="G320" i="27" s="1"/>
  <c r="Z323" i="26"/>
  <c r="H320" i="27" s="1"/>
  <c r="AA323" i="26"/>
  <c r="I320" i="27" s="1"/>
  <c r="AB323" i="26"/>
  <c r="J320" i="27" s="1"/>
  <c r="AC323" i="26"/>
  <c r="K320" i="27" s="1"/>
  <c r="AD323" i="26"/>
  <c r="L320" i="27" s="1"/>
  <c r="AE323" i="26"/>
  <c r="M320" i="27" s="1"/>
  <c r="AF323" i="26"/>
  <c r="N320" i="27" s="1"/>
  <c r="U324" i="26"/>
  <c r="C321" i="27" s="1"/>
  <c r="V324" i="26"/>
  <c r="D321" i="27" s="1"/>
  <c r="W324" i="26"/>
  <c r="E321" i="27" s="1"/>
  <c r="X324" i="26"/>
  <c r="F321" i="27" s="1"/>
  <c r="Y324" i="26"/>
  <c r="G321" i="27" s="1"/>
  <c r="Z324" i="26"/>
  <c r="H321" i="27" s="1"/>
  <c r="AA324" i="26"/>
  <c r="I321" i="27" s="1"/>
  <c r="AB324" i="26"/>
  <c r="J321" i="27" s="1"/>
  <c r="AC324" i="26"/>
  <c r="K321" i="27" s="1"/>
  <c r="AD324" i="26"/>
  <c r="L321" i="27" s="1"/>
  <c r="AE324" i="26"/>
  <c r="M321" i="27" s="1"/>
  <c r="AF324" i="26"/>
  <c r="N321" i="27" s="1"/>
  <c r="U325" i="26"/>
  <c r="C322" i="27" s="1"/>
  <c r="V325" i="26"/>
  <c r="D322" i="27" s="1"/>
  <c r="W325" i="26"/>
  <c r="E322" i="27" s="1"/>
  <c r="X325" i="26"/>
  <c r="F322" i="27" s="1"/>
  <c r="Y325" i="26"/>
  <c r="G322" i="27" s="1"/>
  <c r="Z325" i="26"/>
  <c r="H322" i="27" s="1"/>
  <c r="AA325" i="26"/>
  <c r="I322" i="27" s="1"/>
  <c r="AB325" i="26"/>
  <c r="J322" i="27" s="1"/>
  <c r="AC325" i="26"/>
  <c r="K322" i="27" s="1"/>
  <c r="AD325" i="26"/>
  <c r="L322" i="27" s="1"/>
  <c r="AE325" i="26"/>
  <c r="M322" i="27" s="1"/>
  <c r="AF325" i="26"/>
  <c r="N322" i="27" s="1"/>
  <c r="U326" i="26"/>
  <c r="C323" i="27" s="1"/>
  <c r="V326" i="26"/>
  <c r="D323" i="27" s="1"/>
  <c r="W326" i="26"/>
  <c r="E323" i="27" s="1"/>
  <c r="X326" i="26"/>
  <c r="F323" i="27" s="1"/>
  <c r="Y326" i="26"/>
  <c r="G323" i="27" s="1"/>
  <c r="Z326" i="26"/>
  <c r="H323" i="27" s="1"/>
  <c r="AA326" i="26"/>
  <c r="I323" i="27" s="1"/>
  <c r="AB326" i="26"/>
  <c r="J323" i="27" s="1"/>
  <c r="AC326" i="26"/>
  <c r="K323" i="27" s="1"/>
  <c r="AD326" i="26"/>
  <c r="L323" i="27" s="1"/>
  <c r="AE326" i="26"/>
  <c r="M323" i="27" s="1"/>
  <c r="AF326" i="26"/>
  <c r="N323" i="27" s="1"/>
  <c r="U327" i="26"/>
  <c r="C324" i="27" s="1"/>
  <c r="V327" i="26"/>
  <c r="D324" i="27" s="1"/>
  <c r="W327" i="26"/>
  <c r="E324" i="27" s="1"/>
  <c r="X327" i="26"/>
  <c r="F324" i="27" s="1"/>
  <c r="Y327" i="26"/>
  <c r="G324" i="27" s="1"/>
  <c r="Z327" i="26"/>
  <c r="H324" i="27" s="1"/>
  <c r="AA327" i="26"/>
  <c r="I324" i="27" s="1"/>
  <c r="AB327" i="26"/>
  <c r="J324" i="27" s="1"/>
  <c r="AC327" i="26"/>
  <c r="K324" i="27" s="1"/>
  <c r="AD327" i="26"/>
  <c r="L324" i="27" s="1"/>
  <c r="AE327" i="26"/>
  <c r="M324" i="27" s="1"/>
  <c r="AF327" i="26"/>
  <c r="N324" i="27" s="1"/>
  <c r="U328" i="26"/>
  <c r="C325" i="27" s="1"/>
  <c r="V328" i="26"/>
  <c r="D325" i="27" s="1"/>
  <c r="W328" i="26"/>
  <c r="E325" i="27" s="1"/>
  <c r="X328" i="26"/>
  <c r="F325" i="27" s="1"/>
  <c r="Y328" i="26"/>
  <c r="G325" i="27" s="1"/>
  <c r="Z328" i="26"/>
  <c r="H325" i="27" s="1"/>
  <c r="AA328" i="26"/>
  <c r="I325" i="27" s="1"/>
  <c r="AB328" i="26"/>
  <c r="J325" i="27" s="1"/>
  <c r="AC328" i="26"/>
  <c r="K325" i="27" s="1"/>
  <c r="AD328" i="26"/>
  <c r="L325" i="27" s="1"/>
  <c r="AE328" i="26"/>
  <c r="M325" i="27" s="1"/>
  <c r="AF328" i="26"/>
  <c r="N325" i="27" s="1"/>
  <c r="U329" i="26"/>
  <c r="C326" i="27" s="1"/>
  <c r="V329" i="26"/>
  <c r="D326" i="27" s="1"/>
  <c r="W329" i="26"/>
  <c r="E326" i="27" s="1"/>
  <c r="X329" i="26"/>
  <c r="F326" i="27" s="1"/>
  <c r="Y329" i="26"/>
  <c r="G326" i="27" s="1"/>
  <c r="Z329" i="26"/>
  <c r="H326" i="27" s="1"/>
  <c r="AA329" i="26"/>
  <c r="I326" i="27" s="1"/>
  <c r="AB329" i="26"/>
  <c r="J326" i="27" s="1"/>
  <c r="AC329" i="26"/>
  <c r="K326" i="27" s="1"/>
  <c r="AD329" i="26"/>
  <c r="L326" i="27" s="1"/>
  <c r="AE329" i="26"/>
  <c r="M326" i="27" s="1"/>
  <c r="AF329" i="26"/>
  <c r="N326" i="27" s="1"/>
  <c r="U330" i="26"/>
  <c r="C327" i="27" s="1"/>
  <c r="V330" i="26"/>
  <c r="D327" i="27" s="1"/>
  <c r="W330" i="26"/>
  <c r="E327" i="27" s="1"/>
  <c r="X330" i="26"/>
  <c r="F327" i="27" s="1"/>
  <c r="Y330" i="26"/>
  <c r="G327" i="27" s="1"/>
  <c r="Z330" i="26"/>
  <c r="H327" i="27" s="1"/>
  <c r="AA330" i="26"/>
  <c r="I327" i="27" s="1"/>
  <c r="AB330" i="26"/>
  <c r="J327" i="27" s="1"/>
  <c r="AC330" i="26"/>
  <c r="K327" i="27" s="1"/>
  <c r="AD330" i="26"/>
  <c r="L327" i="27" s="1"/>
  <c r="AE330" i="26"/>
  <c r="M327" i="27" s="1"/>
  <c r="AF330" i="26"/>
  <c r="N327" i="27" s="1"/>
  <c r="U331" i="26"/>
  <c r="C328" i="27" s="1"/>
  <c r="V331" i="26"/>
  <c r="D328" i="27" s="1"/>
  <c r="W331" i="26"/>
  <c r="E328" i="27" s="1"/>
  <c r="X331" i="26"/>
  <c r="F328" i="27" s="1"/>
  <c r="Y331" i="26"/>
  <c r="G328" i="27" s="1"/>
  <c r="Z331" i="26"/>
  <c r="H328" i="27" s="1"/>
  <c r="AA331" i="26"/>
  <c r="I328" i="27" s="1"/>
  <c r="AB331" i="26"/>
  <c r="J328" i="27" s="1"/>
  <c r="AC331" i="26"/>
  <c r="K328" i="27" s="1"/>
  <c r="AD331" i="26"/>
  <c r="L328" i="27" s="1"/>
  <c r="AE331" i="26"/>
  <c r="M328" i="27" s="1"/>
  <c r="AF331" i="26"/>
  <c r="N328" i="27" s="1"/>
  <c r="U332" i="26"/>
  <c r="C329" i="27" s="1"/>
  <c r="V332" i="26"/>
  <c r="D329" i="27" s="1"/>
  <c r="W332" i="26"/>
  <c r="E329" i="27" s="1"/>
  <c r="X332" i="26"/>
  <c r="F329" i="27" s="1"/>
  <c r="Y332" i="26"/>
  <c r="G329" i="27" s="1"/>
  <c r="Z332" i="26"/>
  <c r="H329" i="27" s="1"/>
  <c r="AA332" i="26"/>
  <c r="I329" i="27" s="1"/>
  <c r="AB332" i="26"/>
  <c r="J329" i="27" s="1"/>
  <c r="AC332" i="26"/>
  <c r="K329" i="27" s="1"/>
  <c r="AD332" i="26"/>
  <c r="L329" i="27" s="1"/>
  <c r="AE332" i="26"/>
  <c r="M329" i="27" s="1"/>
  <c r="AF332" i="26"/>
  <c r="N329" i="27" s="1"/>
  <c r="U333" i="26"/>
  <c r="C330" i="27" s="1"/>
  <c r="V333" i="26"/>
  <c r="D330" i="27" s="1"/>
  <c r="W333" i="26"/>
  <c r="E330" i="27" s="1"/>
  <c r="X333" i="26"/>
  <c r="F330" i="27" s="1"/>
  <c r="Y333" i="26"/>
  <c r="G330" i="27" s="1"/>
  <c r="Z333" i="26"/>
  <c r="H330" i="27" s="1"/>
  <c r="AA333" i="26"/>
  <c r="I330" i="27" s="1"/>
  <c r="AB333" i="26"/>
  <c r="J330" i="27" s="1"/>
  <c r="AC333" i="26"/>
  <c r="K330" i="27" s="1"/>
  <c r="AD333" i="26"/>
  <c r="L330" i="27" s="1"/>
  <c r="AE333" i="26"/>
  <c r="M330" i="27" s="1"/>
  <c r="AF333" i="26"/>
  <c r="N330" i="27" s="1"/>
  <c r="U334" i="26"/>
  <c r="C331" i="27" s="1"/>
  <c r="V334" i="26"/>
  <c r="D331" i="27" s="1"/>
  <c r="W334" i="26"/>
  <c r="E331" i="27" s="1"/>
  <c r="X334" i="26"/>
  <c r="F331" i="27" s="1"/>
  <c r="Y334" i="26"/>
  <c r="G331" i="27" s="1"/>
  <c r="Z334" i="26"/>
  <c r="H331" i="27" s="1"/>
  <c r="AA334" i="26"/>
  <c r="I331" i="27" s="1"/>
  <c r="AB334" i="26"/>
  <c r="J331" i="27" s="1"/>
  <c r="AC334" i="26"/>
  <c r="K331" i="27" s="1"/>
  <c r="AD334" i="26"/>
  <c r="L331" i="27" s="1"/>
  <c r="AE334" i="26"/>
  <c r="M331" i="27" s="1"/>
  <c r="AF334" i="26"/>
  <c r="N331" i="27" s="1"/>
  <c r="U335" i="26"/>
  <c r="C332" i="27" s="1"/>
  <c r="V335" i="26"/>
  <c r="D332" i="27" s="1"/>
  <c r="W335" i="26"/>
  <c r="E332" i="27" s="1"/>
  <c r="X335" i="26"/>
  <c r="F332" i="27" s="1"/>
  <c r="Y335" i="26"/>
  <c r="G332" i="27" s="1"/>
  <c r="Z335" i="26"/>
  <c r="H332" i="27" s="1"/>
  <c r="AA335" i="26"/>
  <c r="I332" i="27" s="1"/>
  <c r="AB335" i="26"/>
  <c r="J332" i="27" s="1"/>
  <c r="AC335" i="26"/>
  <c r="K332" i="27" s="1"/>
  <c r="AD335" i="26"/>
  <c r="L332" i="27" s="1"/>
  <c r="AE335" i="26"/>
  <c r="M332" i="27" s="1"/>
  <c r="AF335" i="26"/>
  <c r="N332" i="27" s="1"/>
  <c r="U336" i="26"/>
  <c r="C333" i="27" s="1"/>
  <c r="V336" i="26"/>
  <c r="D333" i="27" s="1"/>
  <c r="W336" i="26"/>
  <c r="E333" i="27" s="1"/>
  <c r="X336" i="26"/>
  <c r="F333" i="27" s="1"/>
  <c r="Y336" i="26"/>
  <c r="G333" i="27" s="1"/>
  <c r="Z336" i="26"/>
  <c r="H333" i="27" s="1"/>
  <c r="AA336" i="26"/>
  <c r="I333" i="27" s="1"/>
  <c r="AB336" i="26"/>
  <c r="J333" i="27" s="1"/>
  <c r="AC336" i="26"/>
  <c r="K333" i="27" s="1"/>
  <c r="AD336" i="26"/>
  <c r="L333" i="27" s="1"/>
  <c r="AE336" i="26"/>
  <c r="M333" i="27" s="1"/>
  <c r="AF336" i="26"/>
  <c r="N333" i="27" s="1"/>
  <c r="U337" i="26"/>
  <c r="C334" i="27" s="1"/>
  <c r="V337" i="26"/>
  <c r="D334" i="27" s="1"/>
  <c r="W337" i="26"/>
  <c r="E334" i="27" s="1"/>
  <c r="X337" i="26"/>
  <c r="F334" i="27" s="1"/>
  <c r="Y337" i="26"/>
  <c r="G334" i="27" s="1"/>
  <c r="Z337" i="26"/>
  <c r="H334" i="27" s="1"/>
  <c r="AA337" i="26"/>
  <c r="I334" i="27" s="1"/>
  <c r="AB337" i="26"/>
  <c r="J334" i="27" s="1"/>
  <c r="AC337" i="26"/>
  <c r="K334" i="27" s="1"/>
  <c r="AD337" i="26"/>
  <c r="L334" i="27" s="1"/>
  <c r="AE337" i="26"/>
  <c r="M334" i="27" s="1"/>
  <c r="AF337" i="26"/>
  <c r="N334" i="27" s="1"/>
  <c r="AF9" i="26"/>
  <c r="N6" i="27" s="1"/>
  <c r="AF10" i="26"/>
  <c r="N7" i="27" s="1"/>
  <c r="AF11" i="26"/>
  <c r="N8" i="27" s="1"/>
  <c r="AF12" i="26"/>
  <c r="N9" i="27" s="1"/>
  <c r="AF13" i="26"/>
  <c r="N10" i="27" s="1"/>
  <c r="AF14" i="26"/>
  <c r="N11" i="27" s="1"/>
  <c r="AF15" i="26"/>
  <c r="N12" i="27" s="1"/>
  <c r="AF16" i="26"/>
  <c r="N13" i="27" s="1"/>
  <c r="AF17" i="26"/>
  <c r="N14" i="27" s="1"/>
  <c r="AF18" i="26"/>
  <c r="N15" i="27" s="1"/>
  <c r="AF19" i="26"/>
  <c r="N16" i="27" s="1"/>
  <c r="AF20" i="26"/>
  <c r="N17" i="27" s="1"/>
  <c r="AF21" i="26"/>
  <c r="N18" i="27" s="1"/>
  <c r="AF22" i="26"/>
  <c r="N19" i="27" s="1"/>
  <c r="AF23" i="26"/>
  <c r="N20" i="27" s="1"/>
  <c r="AF24" i="26"/>
  <c r="N21" i="27" s="1"/>
  <c r="AF25" i="26"/>
  <c r="N22" i="27" s="1"/>
  <c r="AF26" i="26"/>
  <c r="N23" i="27" s="1"/>
  <c r="AF27" i="26"/>
  <c r="N24" i="27" s="1"/>
  <c r="AF28" i="26"/>
  <c r="N25" i="27" s="1"/>
  <c r="AF29" i="26"/>
  <c r="N26" i="27" s="1"/>
  <c r="AF30" i="26"/>
  <c r="N27" i="27" s="1"/>
  <c r="AF31" i="26"/>
  <c r="N28" i="27" s="1"/>
  <c r="AF32" i="26"/>
  <c r="N29" i="27" s="1"/>
  <c r="AF33" i="26"/>
  <c r="N30" i="27" s="1"/>
  <c r="AF34" i="26"/>
  <c r="N31" i="27" s="1"/>
  <c r="AF35" i="26"/>
  <c r="N32" i="27" s="1"/>
  <c r="AF36" i="26"/>
  <c r="N33" i="27" s="1"/>
  <c r="AE8" i="26"/>
  <c r="AE9" i="26"/>
  <c r="M6" i="27" s="1"/>
  <c r="AE10" i="26"/>
  <c r="M7" i="27" s="1"/>
  <c r="AE11" i="26"/>
  <c r="M8" i="27" s="1"/>
  <c r="AE12" i="26"/>
  <c r="M9" i="27" s="1"/>
  <c r="AE13" i="26"/>
  <c r="M10" i="27" s="1"/>
  <c r="AE14" i="26"/>
  <c r="M11" i="27" s="1"/>
  <c r="AE15" i="26"/>
  <c r="M12" i="27" s="1"/>
  <c r="AE16" i="26"/>
  <c r="M13" i="27" s="1"/>
  <c r="AE17" i="26"/>
  <c r="M14" i="27" s="1"/>
  <c r="AE18" i="26"/>
  <c r="M15" i="27" s="1"/>
  <c r="AE19" i="26"/>
  <c r="M16" i="27" s="1"/>
  <c r="AE20" i="26"/>
  <c r="M17" i="27" s="1"/>
  <c r="AE21" i="26"/>
  <c r="M18" i="27" s="1"/>
  <c r="AE22" i="26"/>
  <c r="M19" i="27" s="1"/>
  <c r="AE23" i="26"/>
  <c r="M20" i="27" s="1"/>
  <c r="AE24" i="26"/>
  <c r="M21" i="27" s="1"/>
  <c r="AE25" i="26"/>
  <c r="M22" i="27" s="1"/>
  <c r="AE26" i="26"/>
  <c r="M23" i="27" s="1"/>
  <c r="AE27" i="26"/>
  <c r="M24" i="27" s="1"/>
  <c r="AE28" i="26"/>
  <c r="M25" i="27" s="1"/>
  <c r="AE29" i="26"/>
  <c r="M26" i="27" s="1"/>
  <c r="AE30" i="26"/>
  <c r="M27" i="27" s="1"/>
  <c r="AE31" i="26"/>
  <c r="M28" i="27" s="1"/>
  <c r="AE32" i="26"/>
  <c r="M29" i="27" s="1"/>
  <c r="AE33" i="26"/>
  <c r="M30" i="27" s="1"/>
  <c r="AE34" i="26"/>
  <c r="M31" i="27" s="1"/>
  <c r="AE35" i="26"/>
  <c r="M32" i="27" s="1"/>
  <c r="AE36" i="26"/>
  <c r="M33" i="27" s="1"/>
  <c r="V8" i="26"/>
  <c r="D5" i="27" s="1"/>
  <c r="W8" i="26"/>
  <c r="E5" i="27" s="1"/>
  <c r="X8" i="26"/>
  <c r="F5" i="27" s="1"/>
  <c r="Y8" i="26"/>
  <c r="G5" i="27" s="1"/>
  <c r="Z8" i="26"/>
  <c r="H5" i="27" s="1"/>
  <c r="AA8" i="26"/>
  <c r="I5" i="27" s="1"/>
  <c r="AB8" i="26"/>
  <c r="J5" i="27" s="1"/>
  <c r="AC8" i="26"/>
  <c r="K5" i="27" s="1"/>
  <c r="AD8" i="26"/>
  <c r="L5" i="27" s="1"/>
  <c r="V9" i="26"/>
  <c r="D6" i="27" s="1"/>
  <c r="W9" i="26"/>
  <c r="E6" i="27" s="1"/>
  <c r="X9" i="26"/>
  <c r="F6" i="27" s="1"/>
  <c r="Y9" i="26"/>
  <c r="G6" i="27" s="1"/>
  <c r="Z9" i="26"/>
  <c r="H6" i="27" s="1"/>
  <c r="AA9" i="26"/>
  <c r="I6" i="27" s="1"/>
  <c r="AB9" i="26"/>
  <c r="J6" i="27" s="1"/>
  <c r="AC9" i="26"/>
  <c r="K6" i="27" s="1"/>
  <c r="AD9" i="26"/>
  <c r="L6" i="27" s="1"/>
  <c r="V10" i="26"/>
  <c r="D7" i="27" s="1"/>
  <c r="W10" i="26"/>
  <c r="E7" i="27" s="1"/>
  <c r="X10" i="26"/>
  <c r="F7" i="27" s="1"/>
  <c r="Y10" i="26"/>
  <c r="G7" i="27" s="1"/>
  <c r="Z10" i="26"/>
  <c r="H7" i="27" s="1"/>
  <c r="AA10" i="26"/>
  <c r="I7" i="27" s="1"/>
  <c r="AB10" i="26"/>
  <c r="J7" i="27" s="1"/>
  <c r="AC10" i="26"/>
  <c r="K7" i="27" s="1"/>
  <c r="AD10" i="26"/>
  <c r="L7" i="27" s="1"/>
  <c r="V11" i="26"/>
  <c r="D8" i="27" s="1"/>
  <c r="W11" i="26"/>
  <c r="E8" i="27" s="1"/>
  <c r="X11" i="26"/>
  <c r="F8" i="27" s="1"/>
  <c r="Y11" i="26"/>
  <c r="G8" i="27" s="1"/>
  <c r="Z11" i="26"/>
  <c r="H8" i="27" s="1"/>
  <c r="AA11" i="26"/>
  <c r="I8" i="27" s="1"/>
  <c r="AB11" i="26"/>
  <c r="J8" i="27" s="1"/>
  <c r="AC11" i="26"/>
  <c r="K8" i="27" s="1"/>
  <c r="AD11" i="26"/>
  <c r="L8" i="27" s="1"/>
  <c r="V12" i="26"/>
  <c r="D9" i="27" s="1"/>
  <c r="W12" i="26"/>
  <c r="E9" i="27" s="1"/>
  <c r="X12" i="26"/>
  <c r="F9" i="27" s="1"/>
  <c r="Y12" i="26"/>
  <c r="G9" i="27" s="1"/>
  <c r="Z12" i="26"/>
  <c r="H9" i="27" s="1"/>
  <c r="AA12" i="26"/>
  <c r="I9" i="27" s="1"/>
  <c r="AB12" i="26"/>
  <c r="J9" i="27" s="1"/>
  <c r="AC12" i="26"/>
  <c r="K9" i="27" s="1"/>
  <c r="AD12" i="26"/>
  <c r="L9" i="27" s="1"/>
  <c r="V13" i="26"/>
  <c r="D10" i="27" s="1"/>
  <c r="W13" i="26"/>
  <c r="E10" i="27" s="1"/>
  <c r="X13" i="26"/>
  <c r="F10" i="27" s="1"/>
  <c r="Y13" i="26"/>
  <c r="G10" i="27" s="1"/>
  <c r="Z13" i="26"/>
  <c r="H10" i="27" s="1"/>
  <c r="AA13" i="26"/>
  <c r="I10" i="27" s="1"/>
  <c r="AB13" i="26"/>
  <c r="J10" i="27" s="1"/>
  <c r="AC13" i="26"/>
  <c r="K10" i="27" s="1"/>
  <c r="AD13" i="26"/>
  <c r="L10" i="27" s="1"/>
  <c r="V14" i="26"/>
  <c r="D11" i="27" s="1"/>
  <c r="W14" i="26"/>
  <c r="E11" i="27" s="1"/>
  <c r="X14" i="26"/>
  <c r="F11" i="27" s="1"/>
  <c r="Y14" i="26"/>
  <c r="G11" i="27" s="1"/>
  <c r="Z14" i="26"/>
  <c r="H11" i="27" s="1"/>
  <c r="AA14" i="26"/>
  <c r="I11" i="27" s="1"/>
  <c r="AB14" i="26"/>
  <c r="J11" i="27" s="1"/>
  <c r="AC14" i="26"/>
  <c r="K11" i="27" s="1"/>
  <c r="AD14" i="26"/>
  <c r="L11" i="27" s="1"/>
  <c r="V15" i="26"/>
  <c r="D12" i="27" s="1"/>
  <c r="W15" i="26"/>
  <c r="E12" i="27" s="1"/>
  <c r="X15" i="26"/>
  <c r="F12" i="27" s="1"/>
  <c r="Y15" i="26"/>
  <c r="G12" i="27" s="1"/>
  <c r="Z15" i="26"/>
  <c r="H12" i="27" s="1"/>
  <c r="AA15" i="26"/>
  <c r="I12" i="27" s="1"/>
  <c r="AB15" i="26"/>
  <c r="J12" i="27" s="1"/>
  <c r="AC15" i="26"/>
  <c r="K12" i="27" s="1"/>
  <c r="AD15" i="26"/>
  <c r="L12" i="27" s="1"/>
  <c r="V16" i="26"/>
  <c r="D13" i="27" s="1"/>
  <c r="W16" i="26"/>
  <c r="E13" i="27" s="1"/>
  <c r="X16" i="26"/>
  <c r="F13" i="27" s="1"/>
  <c r="Y16" i="26"/>
  <c r="G13" i="27" s="1"/>
  <c r="Z16" i="26"/>
  <c r="H13" i="27" s="1"/>
  <c r="AA16" i="26"/>
  <c r="I13" i="27" s="1"/>
  <c r="AB16" i="26"/>
  <c r="J13" i="27" s="1"/>
  <c r="AC16" i="26"/>
  <c r="K13" i="27" s="1"/>
  <c r="AD16" i="26"/>
  <c r="L13" i="27" s="1"/>
  <c r="V17" i="26"/>
  <c r="D14" i="27" s="1"/>
  <c r="W17" i="26"/>
  <c r="E14" i="27" s="1"/>
  <c r="X17" i="26"/>
  <c r="F14" i="27" s="1"/>
  <c r="Y17" i="26"/>
  <c r="G14" i="27" s="1"/>
  <c r="Z17" i="26"/>
  <c r="H14" i="27" s="1"/>
  <c r="AA17" i="26"/>
  <c r="I14" i="27" s="1"/>
  <c r="AB17" i="26"/>
  <c r="J14" i="27" s="1"/>
  <c r="AC17" i="26"/>
  <c r="K14" i="27" s="1"/>
  <c r="AD17" i="26"/>
  <c r="L14" i="27" s="1"/>
  <c r="V18" i="26"/>
  <c r="D15" i="27" s="1"/>
  <c r="W18" i="26"/>
  <c r="E15" i="27" s="1"/>
  <c r="X18" i="26"/>
  <c r="F15" i="27" s="1"/>
  <c r="Y18" i="26"/>
  <c r="G15" i="27" s="1"/>
  <c r="Z18" i="26"/>
  <c r="H15" i="27" s="1"/>
  <c r="AA18" i="26"/>
  <c r="I15" i="27" s="1"/>
  <c r="AB18" i="26"/>
  <c r="J15" i="27" s="1"/>
  <c r="AC18" i="26"/>
  <c r="K15" i="27" s="1"/>
  <c r="AD18" i="26"/>
  <c r="L15" i="27" s="1"/>
  <c r="V19" i="26"/>
  <c r="D16" i="27" s="1"/>
  <c r="W19" i="26"/>
  <c r="E16" i="27" s="1"/>
  <c r="X19" i="26"/>
  <c r="F16" i="27" s="1"/>
  <c r="Y19" i="26"/>
  <c r="G16" i="27" s="1"/>
  <c r="Z19" i="26"/>
  <c r="H16" i="27" s="1"/>
  <c r="AA19" i="26"/>
  <c r="I16" i="27" s="1"/>
  <c r="AB19" i="26"/>
  <c r="J16" i="27" s="1"/>
  <c r="AC19" i="26"/>
  <c r="K16" i="27" s="1"/>
  <c r="AD19" i="26"/>
  <c r="L16" i="27" s="1"/>
  <c r="V20" i="26"/>
  <c r="D17" i="27" s="1"/>
  <c r="W20" i="26"/>
  <c r="E17" i="27" s="1"/>
  <c r="X20" i="26"/>
  <c r="F17" i="27" s="1"/>
  <c r="Y20" i="26"/>
  <c r="G17" i="27" s="1"/>
  <c r="Z20" i="26"/>
  <c r="H17" i="27" s="1"/>
  <c r="AA20" i="26"/>
  <c r="I17" i="27" s="1"/>
  <c r="AB20" i="26"/>
  <c r="J17" i="27" s="1"/>
  <c r="AC20" i="26"/>
  <c r="K17" i="27" s="1"/>
  <c r="AD20" i="26"/>
  <c r="L17" i="27" s="1"/>
  <c r="V21" i="26"/>
  <c r="D18" i="27" s="1"/>
  <c r="W21" i="26"/>
  <c r="E18" i="27" s="1"/>
  <c r="X21" i="26"/>
  <c r="F18" i="27" s="1"/>
  <c r="Y21" i="26"/>
  <c r="G18" i="27" s="1"/>
  <c r="Z21" i="26"/>
  <c r="H18" i="27" s="1"/>
  <c r="AA21" i="26"/>
  <c r="I18" i="27" s="1"/>
  <c r="AB21" i="26"/>
  <c r="J18" i="27" s="1"/>
  <c r="AC21" i="26"/>
  <c r="K18" i="27" s="1"/>
  <c r="AD21" i="26"/>
  <c r="L18" i="27" s="1"/>
  <c r="V22" i="26"/>
  <c r="D19" i="27" s="1"/>
  <c r="W22" i="26"/>
  <c r="E19" i="27" s="1"/>
  <c r="X22" i="26"/>
  <c r="F19" i="27" s="1"/>
  <c r="Y22" i="26"/>
  <c r="G19" i="27" s="1"/>
  <c r="Z22" i="26"/>
  <c r="H19" i="27" s="1"/>
  <c r="AA22" i="26"/>
  <c r="I19" i="27" s="1"/>
  <c r="AB22" i="26"/>
  <c r="J19" i="27" s="1"/>
  <c r="AC22" i="26"/>
  <c r="K19" i="27" s="1"/>
  <c r="AD22" i="26"/>
  <c r="L19" i="27" s="1"/>
  <c r="V23" i="26"/>
  <c r="D20" i="27" s="1"/>
  <c r="W23" i="26"/>
  <c r="E20" i="27" s="1"/>
  <c r="X23" i="26"/>
  <c r="F20" i="27" s="1"/>
  <c r="Y23" i="26"/>
  <c r="G20" i="27" s="1"/>
  <c r="Z23" i="26"/>
  <c r="H20" i="27" s="1"/>
  <c r="AA23" i="26"/>
  <c r="I20" i="27" s="1"/>
  <c r="AB23" i="26"/>
  <c r="J20" i="27" s="1"/>
  <c r="AC23" i="26"/>
  <c r="K20" i="27" s="1"/>
  <c r="AD23" i="26"/>
  <c r="L20" i="27" s="1"/>
  <c r="V24" i="26"/>
  <c r="D21" i="27" s="1"/>
  <c r="W24" i="26"/>
  <c r="E21" i="27" s="1"/>
  <c r="X24" i="26"/>
  <c r="F21" i="27" s="1"/>
  <c r="Y24" i="26"/>
  <c r="G21" i="27" s="1"/>
  <c r="Z24" i="26"/>
  <c r="H21" i="27" s="1"/>
  <c r="AA24" i="26"/>
  <c r="I21" i="27" s="1"/>
  <c r="AB24" i="26"/>
  <c r="J21" i="27" s="1"/>
  <c r="AC24" i="26"/>
  <c r="K21" i="27" s="1"/>
  <c r="AD24" i="26"/>
  <c r="L21" i="27" s="1"/>
  <c r="V25" i="26"/>
  <c r="D22" i="27" s="1"/>
  <c r="W25" i="26"/>
  <c r="E22" i="27" s="1"/>
  <c r="X25" i="26"/>
  <c r="F22" i="27" s="1"/>
  <c r="Y25" i="26"/>
  <c r="G22" i="27" s="1"/>
  <c r="Z25" i="26"/>
  <c r="H22" i="27" s="1"/>
  <c r="AA25" i="26"/>
  <c r="I22" i="27" s="1"/>
  <c r="AB25" i="26"/>
  <c r="J22" i="27" s="1"/>
  <c r="AC25" i="26"/>
  <c r="K22" i="27" s="1"/>
  <c r="AD25" i="26"/>
  <c r="L22" i="27" s="1"/>
  <c r="V26" i="26"/>
  <c r="D23" i="27" s="1"/>
  <c r="W26" i="26"/>
  <c r="E23" i="27" s="1"/>
  <c r="X26" i="26"/>
  <c r="F23" i="27" s="1"/>
  <c r="Y26" i="26"/>
  <c r="G23" i="27" s="1"/>
  <c r="Z26" i="26"/>
  <c r="H23" i="27" s="1"/>
  <c r="AA26" i="26"/>
  <c r="I23" i="27" s="1"/>
  <c r="AB26" i="26"/>
  <c r="J23" i="27" s="1"/>
  <c r="AC26" i="26"/>
  <c r="K23" i="27" s="1"/>
  <c r="AD26" i="26"/>
  <c r="L23" i="27" s="1"/>
  <c r="V27" i="26"/>
  <c r="D24" i="27" s="1"/>
  <c r="W27" i="26"/>
  <c r="E24" i="27" s="1"/>
  <c r="X27" i="26"/>
  <c r="F24" i="27" s="1"/>
  <c r="Y27" i="26"/>
  <c r="G24" i="27" s="1"/>
  <c r="Z27" i="26"/>
  <c r="H24" i="27" s="1"/>
  <c r="AA27" i="26"/>
  <c r="I24" i="27" s="1"/>
  <c r="AB27" i="26"/>
  <c r="J24" i="27" s="1"/>
  <c r="AC27" i="26"/>
  <c r="K24" i="27" s="1"/>
  <c r="AD27" i="26"/>
  <c r="L24" i="27" s="1"/>
  <c r="V28" i="26"/>
  <c r="D25" i="27" s="1"/>
  <c r="W28" i="26"/>
  <c r="E25" i="27" s="1"/>
  <c r="X28" i="26"/>
  <c r="F25" i="27" s="1"/>
  <c r="Y28" i="26"/>
  <c r="G25" i="27" s="1"/>
  <c r="Z28" i="26"/>
  <c r="H25" i="27" s="1"/>
  <c r="AA28" i="26"/>
  <c r="I25" i="27" s="1"/>
  <c r="AB28" i="26"/>
  <c r="J25" i="27" s="1"/>
  <c r="AC28" i="26"/>
  <c r="K25" i="27" s="1"/>
  <c r="AD28" i="26"/>
  <c r="L25" i="27" s="1"/>
  <c r="V29" i="26"/>
  <c r="D26" i="27" s="1"/>
  <c r="W29" i="26"/>
  <c r="E26" i="27" s="1"/>
  <c r="X29" i="26"/>
  <c r="F26" i="27" s="1"/>
  <c r="Y29" i="26"/>
  <c r="G26" i="27" s="1"/>
  <c r="Z29" i="26"/>
  <c r="H26" i="27" s="1"/>
  <c r="AA29" i="26"/>
  <c r="I26" i="27" s="1"/>
  <c r="AB29" i="26"/>
  <c r="J26" i="27" s="1"/>
  <c r="AC29" i="26"/>
  <c r="K26" i="27" s="1"/>
  <c r="AD29" i="26"/>
  <c r="L26" i="27" s="1"/>
  <c r="V30" i="26"/>
  <c r="D27" i="27" s="1"/>
  <c r="W30" i="26"/>
  <c r="E27" i="27" s="1"/>
  <c r="X30" i="26"/>
  <c r="F27" i="27" s="1"/>
  <c r="Y30" i="26"/>
  <c r="G27" i="27" s="1"/>
  <c r="Z30" i="26"/>
  <c r="H27" i="27" s="1"/>
  <c r="AA30" i="26"/>
  <c r="I27" i="27" s="1"/>
  <c r="AB30" i="26"/>
  <c r="J27" i="27" s="1"/>
  <c r="AC30" i="26"/>
  <c r="K27" i="27" s="1"/>
  <c r="AD30" i="26"/>
  <c r="L27" i="27" s="1"/>
  <c r="V31" i="26"/>
  <c r="D28" i="27" s="1"/>
  <c r="W31" i="26"/>
  <c r="E28" i="27" s="1"/>
  <c r="X31" i="26"/>
  <c r="F28" i="27" s="1"/>
  <c r="Y31" i="26"/>
  <c r="G28" i="27" s="1"/>
  <c r="Z31" i="26"/>
  <c r="H28" i="27" s="1"/>
  <c r="AA31" i="26"/>
  <c r="I28" i="27" s="1"/>
  <c r="AB31" i="26"/>
  <c r="J28" i="27" s="1"/>
  <c r="AC31" i="26"/>
  <c r="K28" i="27" s="1"/>
  <c r="AD31" i="26"/>
  <c r="L28" i="27" s="1"/>
  <c r="V32" i="26"/>
  <c r="D29" i="27" s="1"/>
  <c r="W32" i="26"/>
  <c r="E29" i="27" s="1"/>
  <c r="X32" i="26"/>
  <c r="F29" i="27" s="1"/>
  <c r="Y32" i="26"/>
  <c r="G29" i="27" s="1"/>
  <c r="Z32" i="26"/>
  <c r="H29" i="27" s="1"/>
  <c r="AA32" i="26"/>
  <c r="I29" i="27" s="1"/>
  <c r="AB32" i="26"/>
  <c r="J29" i="27" s="1"/>
  <c r="AC32" i="26"/>
  <c r="K29" i="27" s="1"/>
  <c r="AD32" i="26"/>
  <c r="L29" i="27" s="1"/>
  <c r="V33" i="26"/>
  <c r="D30" i="27" s="1"/>
  <c r="W33" i="26"/>
  <c r="E30" i="27" s="1"/>
  <c r="X33" i="26"/>
  <c r="F30" i="27" s="1"/>
  <c r="Y33" i="26"/>
  <c r="G30" i="27" s="1"/>
  <c r="Z33" i="26"/>
  <c r="H30" i="27" s="1"/>
  <c r="AA33" i="26"/>
  <c r="I30" i="27" s="1"/>
  <c r="AB33" i="26"/>
  <c r="J30" i="27" s="1"/>
  <c r="AC33" i="26"/>
  <c r="K30" i="27" s="1"/>
  <c r="AD33" i="26"/>
  <c r="L30" i="27" s="1"/>
  <c r="V34" i="26"/>
  <c r="D31" i="27" s="1"/>
  <c r="W34" i="26"/>
  <c r="E31" i="27" s="1"/>
  <c r="X34" i="26"/>
  <c r="F31" i="27" s="1"/>
  <c r="Y34" i="26"/>
  <c r="G31" i="27" s="1"/>
  <c r="Z34" i="26"/>
  <c r="H31" i="27" s="1"/>
  <c r="AA34" i="26"/>
  <c r="I31" i="27" s="1"/>
  <c r="AB34" i="26"/>
  <c r="J31" i="27" s="1"/>
  <c r="AC34" i="26"/>
  <c r="K31" i="27" s="1"/>
  <c r="AD34" i="26"/>
  <c r="L31" i="27" s="1"/>
  <c r="V35" i="26"/>
  <c r="D32" i="27" s="1"/>
  <c r="W35" i="26"/>
  <c r="E32" i="27" s="1"/>
  <c r="X35" i="26"/>
  <c r="F32" i="27" s="1"/>
  <c r="Y35" i="26"/>
  <c r="G32" i="27" s="1"/>
  <c r="Z35" i="26"/>
  <c r="H32" i="27" s="1"/>
  <c r="AA35" i="26"/>
  <c r="I32" i="27" s="1"/>
  <c r="AB35" i="26"/>
  <c r="J32" i="27" s="1"/>
  <c r="AC35" i="26"/>
  <c r="K32" i="27" s="1"/>
  <c r="AD35" i="26"/>
  <c r="L32" i="27" s="1"/>
  <c r="V36" i="26"/>
  <c r="D33" i="27" s="1"/>
  <c r="W36" i="26"/>
  <c r="E33" i="27" s="1"/>
  <c r="X36" i="26"/>
  <c r="F33" i="27" s="1"/>
  <c r="Y36" i="26"/>
  <c r="G33" i="27" s="1"/>
  <c r="Z36" i="26"/>
  <c r="H33" i="27" s="1"/>
  <c r="AA36" i="26"/>
  <c r="I33" i="27" s="1"/>
  <c r="AB36" i="26"/>
  <c r="J33" i="27" s="1"/>
  <c r="AC36" i="26"/>
  <c r="K33" i="27" s="1"/>
  <c r="AD36" i="26"/>
  <c r="L33" i="27" s="1"/>
  <c r="U9" i="26"/>
  <c r="C6" i="27" s="1"/>
  <c r="U10" i="26"/>
  <c r="C7" i="27" s="1"/>
  <c r="U11" i="26"/>
  <c r="C8" i="27" s="1"/>
  <c r="U12" i="26"/>
  <c r="C9" i="27" s="1"/>
  <c r="U13" i="26"/>
  <c r="C10" i="27" s="1"/>
  <c r="U14" i="26"/>
  <c r="C11" i="27" s="1"/>
  <c r="U15" i="26"/>
  <c r="C12" i="27" s="1"/>
  <c r="U16" i="26"/>
  <c r="C13" i="27" s="1"/>
  <c r="U17" i="26"/>
  <c r="C14" i="27" s="1"/>
  <c r="U18" i="26"/>
  <c r="C15" i="27" s="1"/>
  <c r="U19" i="26"/>
  <c r="C16" i="27" s="1"/>
  <c r="U20" i="26"/>
  <c r="C17" i="27" s="1"/>
  <c r="U21" i="26"/>
  <c r="C18" i="27" s="1"/>
  <c r="U22" i="26"/>
  <c r="C19" i="27" s="1"/>
  <c r="U23" i="26"/>
  <c r="C20" i="27" s="1"/>
  <c r="U24" i="26"/>
  <c r="C21" i="27" s="1"/>
  <c r="U25" i="26"/>
  <c r="C22" i="27" s="1"/>
  <c r="U26" i="26"/>
  <c r="C23" i="27" s="1"/>
  <c r="U27" i="26"/>
  <c r="C24" i="27" s="1"/>
  <c r="U28" i="26"/>
  <c r="C25" i="27" s="1"/>
  <c r="U29" i="26"/>
  <c r="C26" i="27" s="1"/>
  <c r="U30" i="26"/>
  <c r="C27" i="27" s="1"/>
  <c r="U31" i="26"/>
  <c r="C28" i="27" s="1"/>
  <c r="U32" i="26"/>
  <c r="C29" i="27" s="1"/>
  <c r="U33" i="26"/>
  <c r="C30" i="27" s="1"/>
  <c r="U34" i="26"/>
  <c r="C31" i="27" s="1"/>
  <c r="U35" i="26"/>
  <c r="C32" i="27" s="1"/>
  <c r="U36" i="26"/>
  <c r="C33" i="27" s="1"/>
  <c r="U8" i="26"/>
  <c r="V4" i="17"/>
  <c r="X39" i="17" s="1"/>
  <c r="V2" i="17"/>
  <c r="W39" i="17" s="1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W10" i="17"/>
  <c r="W11" i="17"/>
  <c r="W12" i="17"/>
  <c r="W13" i="17"/>
  <c r="W14" i="17"/>
  <c r="W15" i="17"/>
  <c r="W16" i="17"/>
  <c r="W17" i="17"/>
  <c r="W18" i="17"/>
  <c r="W19" i="17"/>
  <c r="W20" i="17"/>
  <c r="W21" i="17"/>
  <c r="W22" i="17"/>
  <c r="W23" i="17"/>
  <c r="W24" i="17"/>
  <c r="W25" i="17"/>
  <c r="W26" i="17"/>
  <c r="W27" i="17"/>
  <c r="W28" i="17"/>
  <c r="W29" i="17"/>
  <c r="W30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10" i="17"/>
  <c r="F4" i="17"/>
  <c r="L15" i="6"/>
  <c r="C6" i="6" s="1"/>
  <c r="C54" i="22"/>
  <c r="D54" i="22"/>
  <c r="E54" i="22"/>
  <c r="F54" i="22"/>
  <c r="G54" i="22"/>
  <c r="H54" i="22"/>
  <c r="I54" i="22"/>
  <c r="J54" i="22"/>
  <c r="K54" i="22"/>
  <c r="L54" i="22"/>
  <c r="C55" i="22"/>
  <c r="D55" i="22"/>
  <c r="E55" i="22"/>
  <c r="F55" i="22"/>
  <c r="G55" i="22"/>
  <c r="H55" i="22"/>
  <c r="I55" i="22"/>
  <c r="J55" i="22"/>
  <c r="K55" i="22"/>
  <c r="L55" i="22"/>
  <c r="C32" i="22"/>
  <c r="D32" i="22"/>
  <c r="E32" i="22"/>
  <c r="F32" i="22"/>
  <c r="G32" i="22"/>
  <c r="H32" i="22"/>
  <c r="I32" i="22"/>
  <c r="J32" i="22"/>
  <c r="K32" i="22"/>
  <c r="L32" i="22"/>
  <c r="C33" i="22"/>
  <c r="D33" i="22"/>
  <c r="E33" i="22"/>
  <c r="F33" i="22"/>
  <c r="G33" i="22"/>
  <c r="H33" i="22"/>
  <c r="I33" i="22"/>
  <c r="J33" i="22"/>
  <c r="K33" i="22"/>
  <c r="L33" i="22"/>
  <c r="C34" i="22"/>
  <c r="D34" i="22"/>
  <c r="E34" i="22"/>
  <c r="F34" i="22"/>
  <c r="G34" i="22"/>
  <c r="H34" i="22"/>
  <c r="I34" i="22"/>
  <c r="J34" i="22"/>
  <c r="K34" i="22"/>
  <c r="L34" i="22"/>
  <c r="C35" i="22"/>
  <c r="D35" i="22"/>
  <c r="E35" i="22"/>
  <c r="F35" i="22"/>
  <c r="G35" i="22"/>
  <c r="H35" i="22"/>
  <c r="I35" i="22"/>
  <c r="J35" i="22"/>
  <c r="K35" i="22"/>
  <c r="L35" i="22"/>
  <c r="C36" i="22"/>
  <c r="D36" i="22"/>
  <c r="E36" i="22"/>
  <c r="F36" i="22"/>
  <c r="G36" i="22"/>
  <c r="H36" i="22"/>
  <c r="I36" i="22"/>
  <c r="J36" i="22"/>
  <c r="K36" i="22"/>
  <c r="L36" i="22"/>
  <c r="C37" i="22"/>
  <c r="D37" i="22"/>
  <c r="E37" i="22"/>
  <c r="F37" i="22"/>
  <c r="G37" i="22"/>
  <c r="H37" i="22"/>
  <c r="I37" i="22"/>
  <c r="J37" i="22"/>
  <c r="K37" i="22"/>
  <c r="L37" i="22"/>
  <c r="C38" i="22"/>
  <c r="D38" i="22"/>
  <c r="E38" i="22"/>
  <c r="F38" i="22"/>
  <c r="G38" i="22"/>
  <c r="H38" i="22"/>
  <c r="I38" i="22"/>
  <c r="J38" i="22"/>
  <c r="K38" i="22"/>
  <c r="L38" i="22"/>
  <c r="C39" i="22"/>
  <c r="D39" i="22"/>
  <c r="E39" i="22"/>
  <c r="F39" i="22"/>
  <c r="G39" i="22"/>
  <c r="H39" i="22"/>
  <c r="I39" i="22"/>
  <c r="J39" i="22"/>
  <c r="K39" i="22"/>
  <c r="L39" i="22"/>
  <c r="C40" i="22"/>
  <c r="D40" i="22"/>
  <c r="E40" i="22"/>
  <c r="F40" i="22"/>
  <c r="G40" i="22"/>
  <c r="H40" i="22"/>
  <c r="I40" i="22"/>
  <c r="J40" i="22"/>
  <c r="K40" i="22"/>
  <c r="L40" i="22"/>
  <c r="C41" i="22"/>
  <c r="D41" i="22"/>
  <c r="E41" i="22"/>
  <c r="F41" i="22"/>
  <c r="G41" i="22"/>
  <c r="H41" i="22"/>
  <c r="I41" i="22"/>
  <c r="J41" i="22"/>
  <c r="K41" i="22"/>
  <c r="L41" i="22"/>
  <c r="C42" i="22"/>
  <c r="D42" i="22"/>
  <c r="E42" i="22"/>
  <c r="F42" i="22"/>
  <c r="G42" i="22"/>
  <c r="H42" i="22"/>
  <c r="I42" i="22"/>
  <c r="J42" i="22"/>
  <c r="K42" i="22"/>
  <c r="L42" i="22"/>
  <c r="C43" i="22"/>
  <c r="D43" i="22"/>
  <c r="E43" i="22"/>
  <c r="F43" i="22"/>
  <c r="G43" i="22"/>
  <c r="H43" i="22"/>
  <c r="I43" i="22"/>
  <c r="J43" i="22"/>
  <c r="K43" i="22"/>
  <c r="L43" i="22"/>
  <c r="C44" i="22"/>
  <c r="D44" i="22"/>
  <c r="E44" i="22"/>
  <c r="F44" i="22"/>
  <c r="G44" i="22"/>
  <c r="H44" i="22"/>
  <c r="I44" i="22"/>
  <c r="J44" i="22"/>
  <c r="K44" i="22"/>
  <c r="L44" i="22"/>
  <c r="C45" i="22"/>
  <c r="D45" i="22"/>
  <c r="E45" i="22"/>
  <c r="F45" i="22"/>
  <c r="G45" i="22"/>
  <c r="H45" i="22"/>
  <c r="I45" i="22"/>
  <c r="J45" i="22"/>
  <c r="K45" i="22"/>
  <c r="L45" i="22"/>
  <c r="C46" i="22"/>
  <c r="D46" i="22"/>
  <c r="E46" i="22"/>
  <c r="F46" i="22"/>
  <c r="G46" i="22"/>
  <c r="H46" i="22"/>
  <c r="I46" i="22"/>
  <c r="J46" i="22"/>
  <c r="K46" i="22"/>
  <c r="L46" i="22"/>
  <c r="C47" i="22"/>
  <c r="D47" i="22"/>
  <c r="E47" i="22"/>
  <c r="F47" i="22"/>
  <c r="G47" i="22"/>
  <c r="H47" i="22"/>
  <c r="I47" i="22"/>
  <c r="J47" i="22"/>
  <c r="K47" i="22"/>
  <c r="L47" i="22"/>
  <c r="C48" i="22"/>
  <c r="D48" i="22"/>
  <c r="E48" i="22"/>
  <c r="F48" i="22"/>
  <c r="G48" i="22"/>
  <c r="H48" i="22"/>
  <c r="I48" i="22"/>
  <c r="J48" i="22"/>
  <c r="K48" i="22"/>
  <c r="L48" i="22"/>
  <c r="C49" i="22"/>
  <c r="D49" i="22"/>
  <c r="E49" i="22"/>
  <c r="F49" i="22"/>
  <c r="G49" i="22"/>
  <c r="H49" i="22"/>
  <c r="I49" i="22"/>
  <c r="J49" i="22"/>
  <c r="K49" i="22"/>
  <c r="L49" i="22"/>
  <c r="C50" i="22"/>
  <c r="D50" i="22"/>
  <c r="E50" i="22"/>
  <c r="F50" i="22"/>
  <c r="G50" i="22"/>
  <c r="H50" i="22"/>
  <c r="I50" i="22"/>
  <c r="J50" i="22"/>
  <c r="K50" i="22"/>
  <c r="L50" i="22"/>
  <c r="C51" i="22"/>
  <c r="D51" i="22"/>
  <c r="E51" i="22"/>
  <c r="F51" i="22"/>
  <c r="G51" i="22"/>
  <c r="H51" i="22"/>
  <c r="I51" i="22"/>
  <c r="J51" i="22"/>
  <c r="K51" i="22"/>
  <c r="L51" i="22"/>
  <c r="C52" i="22"/>
  <c r="D52" i="22"/>
  <c r="E52" i="22"/>
  <c r="F52" i="22"/>
  <c r="G52" i="22"/>
  <c r="H52" i="22"/>
  <c r="I52" i="22"/>
  <c r="J52" i="22"/>
  <c r="K52" i="22"/>
  <c r="L52" i="22"/>
  <c r="C53" i="22"/>
  <c r="D53" i="22"/>
  <c r="E53" i="22"/>
  <c r="F53" i="22"/>
  <c r="G53" i="22"/>
  <c r="H53" i="22"/>
  <c r="I53" i="22"/>
  <c r="J53" i="22"/>
  <c r="K53" i="22"/>
  <c r="L53" i="22"/>
  <c r="F4" i="22"/>
  <c r="G4" i="22"/>
  <c r="H4" i="22"/>
  <c r="I4" i="22"/>
  <c r="J4" i="22"/>
  <c r="K4" i="22"/>
  <c r="L4" i="22"/>
  <c r="F5" i="22"/>
  <c r="G5" i="22"/>
  <c r="H5" i="22"/>
  <c r="I5" i="22"/>
  <c r="J5" i="22"/>
  <c r="K5" i="22"/>
  <c r="L5" i="22"/>
  <c r="M5" i="22"/>
  <c r="F6" i="22"/>
  <c r="G6" i="22"/>
  <c r="H6" i="22"/>
  <c r="I6" i="22"/>
  <c r="J6" i="22"/>
  <c r="K6" i="22"/>
  <c r="L6" i="22"/>
  <c r="M6" i="22"/>
  <c r="F7" i="22"/>
  <c r="G7" i="22"/>
  <c r="H7" i="22"/>
  <c r="I7" i="22"/>
  <c r="J7" i="22"/>
  <c r="K7" i="22"/>
  <c r="L7" i="22"/>
  <c r="M7" i="22"/>
  <c r="F8" i="22"/>
  <c r="G8" i="22"/>
  <c r="H8" i="22"/>
  <c r="I8" i="22"/>
  <c r="J8" i="22"/>
  <c r="K8" i="22"/>
  <c r="L8" i="22"/>
  <c r="M8" i="22"/>
  <c r="F9" i="22"/>
  <c r="G9" i="22"/>
  <c r="H9" i="22"/>
  <c r="I9" i="22"/>
  <c r="J9" i="22"/>
  <c r="K9" i="22"/>
  <c r="L9" i="22"/>
  <c r="M9" i="22"/>
  <c r="F10" i="22"/>
  <c r="G10" i="22"/>
  <c r="H10" i="22"/>
  <c r="I10" i="22"/>
  <c r="J10" i="22"/>
  <c r="K10" i="22"/>
  <c r="L10" i="22"/>
  <c r="M10" i="22"/>
  <c r="F11" i="22"/>
  <c r="G11" i="22"/>
  <c r="H11" i="22"/>
  <c r="I11" i="22"/>
  <c r="J11" i="22"/>
  <c r="K11" i="22"/>
  <c r="L11" i="22"/>
  <c r="M11" i="22"/>
  <c r="F12" i="22"/>
  <c r="G12" i="22"/>
  <c r="H12" i="22"/>
  <c r="I12" i="22"/>
  <c r="J12" i="22"/>
  <c r="K12" i="22"/>
  <c r="L12" i="22"/>
  <c r="M12" i="22"/>
  <c r="F13" i="22"/>
  <c r="G13" i="22"/>
  <c r="H13" i="22"/>
  <c r="I13" i="22"/>
  <c r="J13" i="22"/>
  <c r="K13" i="22"/>
  <c r="L13" i="22"/>
  <c r="M13" i="22"/>
  <c r="F14" i="22"/>
  <c r="G14" i="22"/>
  <c r="H14" i="22"/>
  <c r="I14" i="22"/>
  <c r="J14" i="22"/>
  <c r="K14" i="22"/>
  <c r="L14" i="22"/>
  <c r="M14" i="22"/>
  <c r="F15" i="22"/>
  <c r="G15" i="22"/>
  <c r="H15" i="22"/>
  <c r="I15" i="22"/>
  <c r="J15" i="22"/>
  <c r="K15" i="22"/>
  <c r="L15" i="22"/>
  <c r="M15" i="22"/>
  <c r="F16" i="22"/>
  <c r="G16" i="22"/>
  <c r="H16" i="22"/>
  <c r="I16" i="22"/>
  <c r="J16" i="22"/>
  <c r="K16" i="22"/>
  <c r="L16" i="22"/>
  <c r="M16" i="22"/>
  <c r="F17" i="22"/>
  <c r="G17" i="22"/>
  <c r="H17" i="22"/>
  <c r="I17" i="22"/>
  <c r="J17" i="22"/>
  <c r="K17" i="22"/>
  <c r="L17" i="22"/>
  <c r="M17" i="22"/>
  <c r="F18" i="22"/>
  <c r="G18" i="22"/>
  <c r="H18" i="22"/>
  <c r="I18" i="22"/>
  <c r="J18" i="22"/>
  <c r="K18" i="22"/>
  <c r="L18" i="22"/>
  <c r="M18" i="22"/>
  <c r="F19" i="22"/>
  <c r="G19" i="22"/>
  <c r="H19" i="22"/>
  <c r="I19" i="22"/>
  <c r="J19" i="22"/>
  <c r="K19" i="22"/>
  <c r="L19" i="22"/>
  <c r="M19" i="22"/>
  <c r="F20" i="22"/>
  <c r="G20" i="22"/>
  <c r="H20" i="22"/>
  <c r="I20" i="22"/>
  <c r="J20" i="22"/>
  <c r="K20" i="22"/>
  <c r="L20" i="22"/>
  <c r="M20" i="22"/>
  <c r="F21" i="22"/>
  <c r="G21" i="22"/>
  <c r="H21" i="22"/>
  <c r="I21" i="22"/>
  <c r="J21" i="22"/>
  <c r="K21" i="22"/>
  <c r="L21" i="22"/>
  <c r="M21" i="22"/>
  <c r="F22" i="22"/>
  <c r="G22" i="22"/>
  <c r="H22" i="22"/>
  <c r="I22" i="22"/>
  <c r="J22" i="22"/>
  <c r="K22" i="22"/>
  <c r="L22" i="22"/>
  <c r="M22" i="22"/>
  <c r="F23" i="22"/>
  <c r="G23" i="22"/>
  <c r="H23" i="22"/>
  <c r="I23" i="22"/>
  <c r="J23" i="22"/>
  <c r="K23" i="22"/>
  <c r="L23" i="22"/>
  <c r="M23" i="22"/>
  <c r="F24" i="22"/>
  <c r="G24" i="22"/>
  <c r="H24" i="22"/>
  <c r="I24" i="22"/>
  <c r="J24" i="22"/>
  <c r="K24" i="22"/>
  <c r="L24" i="22"/>
  <c r="M24" i="22"/>
  <c r="F25" i="22"/>
  <c r="G25" i="22"/>
  <c r="H25" i="22"/>
  <c r="I25" i="22"/>
  <c r="J25" i="22"/>
  <c r="K25" i="22"/>
  <c r="L25" i="22"/>
  <c r="M25" i="22"/>
  <c r="F26" i="22"/>
  <c r="G26" i="22"/>
  <c r="H26" i="22"/>
  <c r="I26" i="22"/>
  <c r="J26" i="22"/>
  <c r="K26" i="22"/>
  <c r="L26" i="22"/>
  <c r="M26" i="22"/>
  <c r="F27" i="22"/>
  <c r="G27" i="22"/>
  <c r="H27" i="22"/>
  <c r="I27" i="22"/>
  <c r="J27" i="22"/>
  <c r="K27" i="22"/>
  <c r="L27" i="22"/>
  <c r="M27" i="22"/>
  <c r="B53" i="22"/>
  <c r="B54" i="22"/>
  <c r="B28" i="22"/>
  <c r="C28" i="22"/>
  <c r="D28" i="22"/>
  <c r="E28" i="22"/>
  <c r="B29" i="22"/>
  <c r="C29" i="22"/>
  <c r="D29" i="22"/>
  <c r="E29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C4" i="22"/>
  <c r="D4" i="22"/>
  <c r="E4" i="22"/>
  <c r="C5" i="22"/>
  <c r="D5" i="22"/>
  <c r="E5" i="22"/>
  <c r="C6" i="22"/>
  <c r="D6" i="22"/>
  <c r="E6" i="22"/>
  <c r="C7" i="22"/>
  <c r="D7" i="22"/>
  <c r="E7" i="22"/>
  <c r="C8" i="22"/>
  <c r="D8" i="22"/>
  <c r="E8" i="22"/>
  <c r="C9" i="22"/>
  <c r="D9" i="22"/>
  <c r="E9" i="22"/>
  <c r="C10" i="22"/>
  <c r="D10" i="22"/>
  <c r="E10" i="22"/>
  <c r="C11" i="22"/>
  <c r="D11" i="22"/>
  <c r="E11" i="22"/>
  <c r="C12" i="22"/>
  <c r="D12" i="22"/>
  <c r="E12" i="22"/>
  <c r="C13" i="22"/>
  <c r="D13" i="22"/>
  <c r="E13" i="22"/>
  <c r="C14" i="22"/>
  <c r="D14" i="22"/>
  <c r="E14" i="22"/>
  <c r="C15" i="22"/>
  <c r="D15" i="22"/>
  <c r="E15" i="22"/>
  <c r="C16" i="22"/>
  <c r="D16" i="22"/>
  <c r="E16" i="22"/>
  <c r="C17" i="22"/>
  <c r="D17" i="22"/>
  <c r="E17" i="22"/>
  <c r="C18" i="22"/>
  <c r="D18" i="22"/>
  <c r="E18" i="22"/>
  <c r="C19" i="22"/>
  <c r="D19" i="22"/>
  <c r="E19" i="22"/>
  <c r="C20" i="22"/>
  <c r="D20" i="22"/>
  <c r="E20" i="22"/>
  <c r="C21" i="22"/>
  <c r="D21" i="22"/>
  <c r="E21" i="22"/>
  <c r="C22" i="22"/>
  <c r="D22" i="22"/>
  <c r="E22" i="22"/>
  <c r="C23" i="22"/>
  <c r="D23" i="22"/>
  <c r="E23" i="22"/>
  <c r="C24" i="22"/>
  <c r="D24" i="22"/>
  <c r="E24" i="22"/>
  <c r="C25" i="22"/>
  <c r="D25" i="22"/>
  <c r="E25" i="22"/>
  <c r="C26" i="22"/>
  <c r="D26" i="22"/>
  <c r="E26" i="22"/>
  <c r="C27" i="22"/>
  <c r="D27" i="22"/>
  <c r="E27" i="22"/>
  <c r="B25" i="22"/>
  <c r="B26" i="22"/>
  <c r="B5" i="22"/>
  <c r="B6" i="22"/>
  <c r="B7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L17" i="6"/>
  <c r="L18" i="23"/>
  <c r="C6" i="23" s="1"/>
  <c r="L9" i="23"/>
  <c r="E327" i="24"/>
  <c r="F327" i="24"/>
  <c r="G327" i="24"/>
  <c r="H327" i="24"/>
  <c r="E328" i="24"/>
  <c r="F328" i="24"/>
  <c r="G328" i="24"/>
  <c r="H328" i="24"/>
  <c r="E329" i="24"/>
  <c r="F329" i="24"/>
  <c r="G329" i="24"/>
  <c r="H329" i="24"/>
  <c r="E330" i="24"/>
  <c r="F330" i="24"/>
  <c r="G330" i="24"/>
  <c r="H330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C104" i="24"/>
  <c r="C105" i="24"/>
  <c r="C106" i="24"/>
  <c r="C107" i="24"/>
  <c r="C108" i="24"/>
  <c r="C109" i="24"/>
  <c r="C110" i="24"/>
  <c r="C111" i="24"/>
  <c r="C112" i="24"/>
  <c r="C113" i="24"/>
  <c r="C114" i="24"/>
  <c r="C115" i="24"/>
  <c r="C116" i="24"/>
  <c r="C117" i="24"/>
  <c r="C118" i="24"/>
  <c r="C119" i="24"/>
  <c r="C120" i="24"/>
  <c r="C121" i="24"/>
  <c r="C122" i="24"/>
  <c r="C123" i="24"/>
  <c r="C124" i="24"/>
  <c r="C125" i="24"/>
  <c r="C126" i="24"/>
  <c r="C127" i="24"/>
  <c r="C128" i="24"/>
  <c r="C129" i="24"/>
  <c r="C130" i="24"/>
  <c r="C131" i="24"/>
  <c r="C132" i="24"/>
  <c r="C133" i="24"/>
  <c r="C134" i="24"/>
  <c r="C135" i="24"/>
  <c r="C136" i="24"/>
  <c r="C137" i="24"/>
  <c r="C138" i="24"/>
  <c r="C139" i="24"/>
  <c r="C140" i="24"/>
  <c r="C141" i="24"/>
  <c r="C142" i="24"/>
  <c r="C143" i="24"/>
  <c r="C144" i="24"/>
  <c r="C145" i="24"/>
  <c r="C146" i="24"/>
  <c r="C147" i="24"/>
  <c r="C148" i="24"/>
  <c r="C149" i="24"/>
  <c r="C150" i="24"/>
  <c r="C151" i="24"/>
  <c r="C152" i="24"/>
  <c r="C153" i="24"/>
  <c r="C154" i="24"/>
  <c r="C155" i="24"/>
  <c r="C156" i="24"/>
  <c r="C157" i="24"/>
  <c r="C158" i="24"/>
  <c r="C159" i="24"/>
  <c r="C160" i="24"/>
  <c r="C161" i="24"/>
  <c r="C162" i="24"/>
  <c r="C163" i="24"/>
  <c r="C164" i="24"/>
  <c r="C165" i="24"/>
  <c r="C166" i="24"/>
  <c r="C167" i="24"/>
  <c r="C168" i="24"/>
  <c r="C169" i="24"/>
  <c r="C170" i="24"/>
  <c r="C171" i="24"/>
  <c r="C172" i="24"/>
  <c r="C173" i="24"/>
  <c r="C174" i="24"/>
  <c r="C175" i="24"/>
  <c r="C176" i="24"/>
  <c r="C177" i="24"/>
  <c r="C178" i="24"/>
  <c r="C179" i="24"/>
  <c r="C180" i="24"/>
  <c r="C181" i="24"/>
  <c r="C182" i="24"/>
  <c r="C183" i="24"/>
  <c r="C184" i="24"/>
  <c r="C185" i="24"/>
  <c r="C186" i="24"/>
  <c r="C187" i="24"/>
  <c r="C188" i="24"/>
  <c r="C189" i="24"/>
  <c r="C190" i="24"/>
  <c r="C191" i="24"/>
  <c r="C192" i="24"/>
  <c r="C193" i="24"/>
  <c r="C194" i="24"/>
  <c r="C195" i="24"/>
  <c r="C196" i="24"/>
  <c r="C197" i="24"/>
  <c r="C198" i="24"/>
  <c r="C199" i="24"/>
  <c r="C200" i="24"/>
  <c r="C201" i="24"/>
  <c r="C202" i="24"/>
  <c r="C203" i="24"/>
  <c r="C204" i="24"/>
  <c r="C205" i="24"/>
  <c r="C206" i="24"/>
  <c r="C207" i="24"/>
  <c r="C208" i="24"/>
  <c r="C209" i="24"/>
  <c r="C210" i="24"/>
  <c r="C211" i="24"/>
  <c r="C212" i="24"/>
  <c r="C213" i="24"/>
  <c r="C214" i="24"/>
  <c r="C215" i="24"/>
  <c r="C216" i="24"/>
  <c r="C217" i="24"/>
  <c r="C218" i="24"/>
  <c r="C219" i="24"/>
  <c r="C220" i="24"/>
  <c r="C221" i="24"/>
  <c r="C222" i="24"/>
  <c r="C223" i="24"/>
  <c r="C224" i="24"/>
  <c r="C225" i="24"/>
  <c r="C226" i="24"/>
  <c r="C227" i="24"/>
  <c r="C228" i="24"/>
  <c r="C229" i="24"/>
  <c r="C230" i="24"/>
  <c r="C231" i="24"/>
  <c r="C232" i="24"/>
  <c r="C233" i="24"/>
  <c r="C234" i="24"/>
  <c r="C235" i="24"/>
  <c r="C236" i="24"/>
  <c r="C237" i="24"/>
  <c r="C238" i="24"/>
  <c r="C239" i="24"/>
  <c r="C240" i="24"/>
  <c r="C241" i="24"/>
  <c r="C242" i="24"/>
  <c r="C243" i="24"/>
  <c r="C244" i="24"/>
  <c r="C245" i="24"/>
  <c r="C246" i="24"/>
  <c r="C247" i="24"/>
  <c r="C248" i="24"/>
  <c r="C249" i="24"/>
  <c r="C250" i="24"/>
  <c r="C251" i="24"/>
  <c r="C252" i="24"/>
  <c r="C253" i="24"/>
  <c r="C254" i="24"/>
  <c r="C255" i="24"/>
  <c r="C256" i="24"/>
  <c r="C257" i="24"/>
  <c r="C258" i="24"/>
  <c r="C259" i="24"/>
  <c r="C260" i="24"/>
  <c r="C261" i="24"/>
  <c r="C262" i="24"/>
  <c r="C263" i="24"/>
  <c r="C264" i="24"/>
  <c r="C265" i="24"/>
  <c r="C266" i="24"/>
  <c r="C267" i="24"/>
  <c r="C268" i="24"/>
  <c r="C269" i="24"/>
  <c r="C270" i="24"/>
  <c r="C271" i="24"/>
  <c r="C272" i="24"/>
  <c r="C273" i="24"/>
  <c r="C274" i="24"/>
  <c r="C275" i="24"/>
  <c r="C276" i="24"/>
  <c r="C277" i="24"/>
  <c r="C278" i="24"/>
  <c r="C279" i="24"/>
  <c r="C280" i="24"/>
  <c r="C281" i="24"/>
  <c r="C282" i="24"/>
  <c r="C283" i="24"/>
  <c r="C284" i="24"/>
  <c r="C285" i="24"/>
  <c r="C286" i="24"/>
  <c r="C287" i="24"/>
  <c r="C288" i="24"/>
  <c r="C289" i="24"/>
  <c r="C290" i="24"/>
  <c r="C291" i="24"/>
  <c r="C292" i="24"/>
  <c r="C293" i="24"/>
  <c r="C294" i="24"/>
  <c r="C295" i="24"/>
  <c r="C296" i="24"/>
  <c r="C297" i="24"/>
  <c r="C298" i="24"/>
  <c r="C299" i="24"/>
  <c r="C300" i="24"/>
  <c r="C301" i="24"/>
  <c r="C302" i="24"/>
  <c r="C303" i="24"/>
  <c r="C304" i="24"/>
  <c r="C305" i="24"/>
  <c r="C306" i="24"/>
  <c r="C307" i="24"/>
  <c r="C308" i="24"/>
  <c r="C309" i="24"/>
  <c r="C310" i="24"/>
  <c r="C311" i="24"/>
  <c r="C312" i="24"/>
  <c r="C313" i="24"/>
  <c r="C314" i="24"/>
  <c r="C315" i="24"/>
  <c r="C316" i="24"/>
  <c r="C317" i="24"/>
  <c r="C318" i="24"/>
  <c r="C319" i="24"/>
  <c r="C320" i="24"/>
  <c r="C321" i="24"/>
  <c r="C322" i="24"/>
  <c r="C323" i="24"/>
  <c r="C324" i="24"/>
  <c r="C325" i="24"/>
  <c r="C326" i="24"/>
  <c r="C327" i="24"/>
  <c r="C328" i="24"/>
  <c r="C329" i="24"/>
  <c r="C330" i="24"/>
  <c r="C331" i="24"/>
  <c r="C332" i="24"/>
  <c r="C5" i="24"/>
  <c r="E5" i="24"/>
  <c r="F5" i="24"/>
  <c r="G5" i="24"/>
  <c r="H5" i="24"/>
  <c r="E6" i="24"/>
  <c r="F6" i="24"/>
  <c r="G6" i="24"/>
  <c r="H6" i="24"/>
  <c r="E7" i="24"/>
  <c r="F7" i="24"/>
  <c r="G7" i="24"/>
  <c r="H7" i="24"/>
  <c r="E8" i="24"/>
  <c r="F8" i="24"/>
  <c r="G8" i="24"/>
  <c r="H8" i="24"/>
  <c r="E9" i="24"/>
  <c r="F9" i="24"/>
  <c r="G9" i="24"/>
  <c r="H9" i="24"/>
  <c r="E10" i="24"/>
  <c r="F10" i="24"/>
  <c r="G10" i="24"/>
  <c r="H10" i="24"/>
  <c r="E11" i="24"/>
  <c r="F11" i="24"/>
  <c r="G11" i="24"/>
  <c r="H11" i="24"/>
  <c r="E12" i="24"/>
  <c r="F12" i="24"/>
  <c r="G12" i="24"/>
  <c r="H12" i="24"/>
  <c r="E13" i="24"/>
  <c r="F13" i="24"/>
  <c r="G13" i="24"/>
  <c r="H13" i="24"/>
  <c r="E14" i="24"/>
  <c r="F14" i="24"/>
  <c r="G14" i="24"/>
  <c r="H14" i="24"/>
  <c r="E15" i="24"/>
  <c r="F15" i="24"/>
  <c r="G15" i="24"/>
  <c r="H15" i="24"/>
  <c r="E16" i="24"/>
  <c r="F16" i="24"/>
  <c r="G16" i="24"/>
  <c r="H16" i="24"/>
  <c r="E17" i="24"/>
  <c r="F17" i="24"/>
  <c r="G17" i="24"/>
  <c r="H17" i="24"/>
  <c r="E18" i="24"/>
  <c r="F18" i="24"/>
  <c r="G18" i="24"/>
  <c r="H18" i="24"/>
  <c r="E19" i="24"/>
  <c r="F19" i="24"/>
  <c r="G19" i="24"/>
  <c r="H19" i="24"/>
  <c r="E20" i="24"/>
  <c r="F20" i="24"/>
  <c r="G20" i="24"/>
  <c r="H20" i="24"/>
  <c r="E21" i="24"/>
  <c r="F21" i="24"/>
  <c r="G21" i="24"/>
  <c r="H21" i="24"/>
  <c r="E22" i="24"/>
  <c r="F22" i="24"/>
  <c r="G22" i="24"/>
  <c r="H22" i="24"/>
  <c r="E23" i="24"/>
  <c r="F23" i="24"/>
  <c r="G23" i="24"/>
  <c r="H23" i="24"/>
  <c r="E24" i="24"/>
  <c r="F24" i="24"/>
  <c r="G24" i="24"/>
  <c r="H24" i="24"/>
  <c r="E25" i="24"/>
  <c r="F25" i="24"/>
  <c r="G25" i="24"/>
  <c r="H25" i="24"/>
  <c r="E26" i="24"/>
  <c r="F26" i="24"/>
  <c r="G26" i="24"/>
  <c r="H26" i="24"/>
  <c r="E27" i="24"/>
  <c r="F27" i="24"/>
  <c r="G27" i="24"/>
  <c r="H27" i="24"/>
  <c r="E28" i="24"/>
  <c r="F28" i="24"/>
  <c r="G28" i="24"/>
  <c r="H28" i="24"/>
  <c r="E29" i="24"/>
  <c r="F29" i="24"/>
  <c r="G29" i="24"/>
  <c r="H29" i="24"/>
  <c r="E30" i="24"/>
  <c r="F30" i="24"/>
  <c r="G30" i="24"/>
  <c r="H30" i="24"/>
  <c r="E31" i="24"/>
  <c r="F31" i="24"/>
  <c r="G31" i="24"/>
  <c r="H31" i="24"/>
  <c r="E32" i="24"/>
  <c r="F32" i="24"/>
  <c r="G32" i="24"/>
  <c r="H32" i="24"/>
  <c r="E33" i="24"/>
  <c r="F33" i="24"/>
  <c r="G33" i="24"/>
  <c r="H33" i="24"/>
  <c r="E34" i="24"/>
  <c r="F34" i="24"/>
  <c r="G34" i="24"/>
  <c r="H34" i="24"/>
  <c r="E35" i="24"/>
  <c r="F35" i="24"/>
  <c r="G35" i="24"/>
  <c r="H35" i="24"/>
  <c r="E36" i="24"/>
  <c r="F36" i="24"/>
  <c r="G36" i="24"/>
  <c r="H36" i="24"/>
  <c r="E37" i="24"/>
  <c r="F37" i="24"/>
  <c r="G37" i="24"/>
  <c r="H37" i="24"/>
  <c r="E38" i="24"/>
  <c r="F38" i="24"/>
  <c r="G38" i="24"/>
  <c r="H38" i="24"/>
  <c r="E39" i="24"/>
  <c r="F39" i="24"/>
  <c r="G39" i="24"/>
  <c r="H39" i="24"/>
  <c r="E40" i="24"/>
  <c r="F40" i="24"/>
  <c r="G40" i="24"/>
  <c r="H40" i="24"/>
  <c r="E41" i="24"/>
  <c r="F41" i="24"/>
  <c r="G41" i="24"/>
  <c r="H41" i="24"/>
  <c r="E42" i="24"/>
  <c r="F42" i="24"/>
  <c r="G42" i="24"/>
  <c r="H42" i="24"/>
  <c r="E43" i="24"/>
  <c r="F43" i="24"/>
  <c r="G43" i="24"/>
  <c r="H43" i="24"/>
  <c r="E44" i="24"/>
  <c r="F44" i="24"/>
  <c r="G44" i="24"/>
  <c r="H44" i="24"/>
  <c r="E45" i="24"/>
  <c r="F45" i="24"/>
  <c r="G45" i="24"/>
  <c r="H45" i="24"/>
  <c r="E46" i="24"/>
  <c r="F46" i="24"/>
  <c r="G46" i="24"/>
  <c r="H46" i="24"/>
  <c r="E47" i="24"/>
  <c r="F47" i="24"/>
  <c r="G47" i="24"/>
  <c r="H47" i="24"/>
  <c r="E48" i="24"/>
  <c r="F48" i="24"/>
  <c r="G48" i="24"/>
  <c r="H48" i="24"/>
  <c r="E49" i="24"/>
  <c r="F49" i="24"/>
  <c r="G49" i="24"/>
  <c r="H49" i="24"/>
  <c r="E50" i="24"/>
  <c r="F50" i="24"/>
  <c r="G50" i="24"/>
  <c r="H50" i="24"/>
  <c r="E51" i="24"/>
  <c r="F51" i="24"/>
  <c r="G51" i="24"/>
  <c r="H51" i="24"/>
  <c r="E52" i="24"/>
  <c r="F52" i="24"/>
  <c r="G52" i="24"/>
  <c r="H52" i="24"/>
  <c r="E53" i="24"/>
  <c r="F53" i="24"/>
  <c r="G53" i="24"/>
  <c r="H53" i="24"/>
  <c r="E54" i="24"/>
  <c r="F54" i="24"/>
  <c r="G54" i="24"/>
  <c r="H54" i="24"/>
  <c r="E55" i="24"/>
  <c r="F55" i="24"/>
  <c r="G55" i="24"/>
  <c r="H55" i="24"/>
  <c r="E56" i="24"/>
  <c r="F56" i="24"/>
  <c r="G56" i="24"/>
  <c r="H56" i="24"/>
  <c r="E57" i="24"/>
  <c r="F57" i="24"/>
  <c r="G57" i="24"/>
  <c r="H57" i="24"/>
  <c r="E58" i="24"/>
  <c r="F58" i="24"/>
  <c r="G58" i="24"/>
  <c r="H58" i="24"/>
  <c r="E59" i="24"/>
  <c r="F59" i="24"/>
  <c r="G59" i="24"/>
  <c r="H59" i="24"/>
  <c r="E60" i="24"/>
  <c r="F60" i="24"/>
  <c r="G60" i="24"/>
  <c r="H60" i="24"/>
  <c r="E61" i="24"/>
  <c r="F61" i="24"/>
  <c r="G61" i="24"/>
  <c r="H61" i="24"/>
  <c r="E62" i="24"/>
  <c r="F62" i="24"/>
  <c r="G62" i="24"/>
  <c r="H62" i="24"/>
  <c r="E63" i="24"/>
  <c r="F63" i="24"/>
  <c r="G63" i="24"/>
  <c r="H63" i="24"/>
  <c r="E64" i="24"/>
  <c r="F64" i="24"/>
  <c r="G64" i="24"/>
  <c r="H64" i="24"/>
  <c r="E65" i="24"/>
  <c r="F65" i="24"/>
  <c r="G65" i="24"/>
  <c r="H65" i="24"/>
  <c r="E66" i="24"/>
  <c r="F66" i="24"/>
  <c r="G66" i="24"/>
  <c r="H66" i="24"/>
  <c r="E67" i="24"/>
  <c r="F67" i="24"/>
  <c r="G67" i="24"/>
  <c r="H67" i="24"/>
  <c r="E68" i="24"/>
  <c r="F68" i="24"/>
  <c r="G68" i="24"/>
  <c r="H68" i="24"/>
  <c r="E69" i="24"/>
  <c r="F69" i="24"/>
  <c r="G69" i="24"/>
  <c r="H69" i="24"/>
  <c r="E70" i="24"/>
  <c r="F70" i="24"/>
  <c r="G70" i="24"/>
  <c r="H70" i="24"/>
  <c r="E71" i="24"/>
  <c r="F71" i="24"/>
  <c r="G71" i="24"/>
  <c r="H71" i="24"/>
  <c r="E72" i="24"/>
  <c r="F72" i="24"/>
  <c r="G72" i="24"/>
  <c r="H72" i="24"/>
  <c r="E73" i="24"/>
  <c r="F73" i="24"/>
  <c r="G73" i="24"/>
  <c r="H73" i="24"/>
  <c r="E74" i="24"/>
  <c r="F74" i="24"/>
  <c r="G74" i="24"/>
  <c r="H74" i="24"/>
  <c r="E75" i="24"/>
  <c r="F75" i="24"/>
  <c r="G75" i="24"/>
  <c r="H75" i="24"/>
  <c r="E76" i="24"/>
  <c r="F76" i="24"/>
  <c r="G76" i="24"/>
  <c r="H76" i="24"/>
  <c r="E77" i="24"/>
  <c r="F77" i="24"/>
  <c r="G77" i="24"/>
  <c r="H77" i="24"/>
  <c r="E78" i="24"/>
  <c r="F78" i="24"/>
  <c r="G78" i="24"/>
  <c r="H78" i="24"/>
  <c r="E79" i="24"/>
  <c r="F79" i="24"/>
  <c r="G79" i="24"/>
  <c r="H79" i="24"/>
  <c r="E80" i="24"/>
  <c r="F80" i="24"/>
  <c r="G80" i="24"/>
  <c r="H80" i="24"/>
  <c r="E81" i="24"/>
  <c r="F81" i="24"/>
  <c r="G81" i="24"/>
  <c r="H81" i="24"/>
  <c r="E82" i="24"/>
  <c r="F82" i="24"/>
  <c r="G82" i="24"/>
  <c r="H82" i="24"/>
  <c r="E83" i="24"/>
  <c r="F83" i="24"/>
  <c r="G83" i="24"/>
  <c r="H83" i="24"/>
  <c r="E84" i="24"/>
  <c r="F84" i="24"/>
  <c r="G84" i="24"/>
  <c r="H84" i="24"/>
  <c r="E85" i="24"/>
  <c r="F85" i="24"/>
  <c r="G85" i="24"/>
  <c r="H85" i="24"/>
  <c r="E86" i="24"/>
  <c r="F86" i="24"/>
  <c r="G86" i="24"/>
  <c r="H86" i="24"/>
  <c r="E87" i="24"/>
  <c r="F87" i="24"/>
  <c r="G87" i="24"/>
  <c r="H87" i="24"/>
  <c r="E88" i="24"/>
  <c r="F88" i="24"/>
  <c r="G88" i="24"/>
  <c r="H88" i="24"/>
  <c r="E89" i="24"/>
  <c r="F89" i="24"/>
  <c r="G89" i="24"/>
  <c r="H89" i="24"/>
  <c r="E90" i="24"/>
  <c r="F90" i="24"/>
  <c r="G90" i="24"/>
  <c r="H90" i="24"/>
  <c r="E91" i="24"/>
  <c r="F91" i="24"/>
  <c r="G91" i="24"/>
  <c r="H91" i="24"/>
  <c r="E92" i="24"/>
  <c r="F92" i="24"/>
  <c r="G92" i="24"/>
  <c r="H92" i="24"/>
  <c r="E93" i="24"/>
  <c r="F93" i="24"/>
  <c r="G93" i="24"/>
  <c r="H93" i="24"/>
  <c r="E94" i="24"/>
  <c r="F94" i="24"/>
  <c r="G94" i="24"/>
  <c r="H94" i="24"/>
  <c r="E95" i="24"/>
  <c r="F95" i="24"/>
  <c r="G95" i="24"/>
  <c r="H95" i="24"/>
  <c r="E96" i="24"/>
  <c r="F96" i="24"/>
  <c r="G96" i="24"/>
  <c r="H96" i="24"/>
  <c r="E97" i="24"/>
  <c r="F97" i="24"/>
  <c r="G97" i="24"/>
  <c r="H97" i="24"/>
  <c r="E98" i="24"/>
  <c r="F98" i="24"/>
  <c r="G98" i="24"/>
  <c r="H98" i="24"/>
  <c r="E99" i="24"/>
  <c r="F99" i="24"/>
  <c r="G99" i="24"/>
  <c r="H99" i="24"/>
  <c r="E100" i="24"/>
  <c r="F100" i="24"/>
  <c r="G100" i="24"/>
  <c r="H100" i="24"/>
  <c r="E101" i="24"/>
  <c r="F101" i="24"/>
  <c r="G101" i="24"/>
  <c r="H101" i="24"/>
  <c r="E102" i="24"/>
  <c r="F102" i="24"/>
  <c r="G102" i="24"/>
  <c r="H102" i="24"/>
  <c r="E103" i="24"/>
  <c r="F103" i="24"/>
  <c r="G103" i="24"/>
  <c r="H103" i="24"/>
  <c r="E104" i="24"/>
  <c r="F104" i="24"/>
  <c r="G104" i="24"/>
  <c r="H104" i="24"/>
  <c r="E105" i="24"/>
  <c r="F105" i="24"/>
  <c r="G105" i="24"/>
  <c r="H105" i="24"/>
  <c r="E106" i="24"/>
  <c r="F106" i="24"/>
  <c r="G106" i="24"/>
  <c r="H106" i="24"/>
  <c r="E107" i="24"/>
  <c r="F107" i="24"/>
  <c r="G107" i="24"/>
  <c r="H107" i="24"/>
  <c r="E108" i="24"/>
  <c r="F108" i="24"/>
  <c r="G108" i="24"/>
  <c r="H108" i="24"/>
  <c r="E109" i="24"/>
  <c r="F109" i="24"/>
  <c r="G109" i="24"/>
  <c r="H109" i="24"/>
  <c r="E110" i="24"/>
  <c r="F110" i="24"/>
  <c r="G110" i="24"/>
  <c r="H110" i="24"/>
  <c r="E111" i="24"/>
  <c r="F111" i="24"/>
  <c r="G111" i="24"/>
  <c r="H111" i="24"/>
  <c r="E112" i="24"/>
  <c r="F112" i="24"/>
  <c r="G112" i="24"/>
  <c r="H112" i="24"/>
  <c r="E113" i="24"/>
  <c r="F113" i="24"/>
  <c r="G113" i="24"/>
  <c r="H113" i="24"/>
  <c r="E114" i="24"/>
  <c r="F114" i="24"/>
  <c r="G114" i="24"/>
  <c r="H114" i="24"/>
  <c r="E115" i="24"/>
  <c r="F115" i="24"/>
  <c r="G115" i="24"/>
  <c r="H115" i="24"/>
  <c r="E116" i="24"/>
  <c r="F116" i="24"/>
  <c r="G116" i="24"/>
  <c r="H116" i="24"/>
  <c r="E117" i="24"/>
  <c r="F117" i="24"/>
  <c r="G117" i="24"/>
  <c r="H117" i="24"/>
  <c r="E118" i="24"/>
  <c r="F118" i="24"/>
  <c r="G118" i="24"/>
  <c r="H118" i="24"/>
  <c r="E119" i="24"/>
  <c r="F119" i="24"/>
  <c r="G119" i="24"/>
  <c r="H119" i="24"/>
  <c r="E120" i="24"/>
  <c r="F120" i="24"/>
  <c r="G120" i="24"/>
  <c r="H120" i="24"/>
  <c r="E121" i="24"/>
  <c r="F121" i="24"/>
  <c r="G121" i="24"/>
  <c r="H121" i="24"/>
  <c r="E122" i="24"/>
  <c r="F122" i="24"/>
  <c r="G122" i="24"/>
  <c r="H122" i="24"/>
  <c r="E123" i="24"/>
  <c r="F123" i="24"/>
  <c r="G123" i="24"/>
  <c r="H123" i="24"/>
  <c r="E124" i="24"/>
  <c r="F124" i="24"/>
  <c r="G124" i="24"/>
  <c r="H124" i="24"/>
  <c r="E125" i="24"/>
  <c r="F125" i="24"/>
  <c r="G125" i="24"/>
  <c r="H125" i="24"/>
  <c r="E126" i="24"/>
  <c r="F126" i="24"/>
  <c r="G126" i="24"/>
  <c r="H126" i="24"/>
  <c r="E127" i="24"/>
  <c r="F127" i="24"/>
  <c r="G127" i="24"/>
  <c r="H127" i="24"/>
  <c r="E128" i="24"/>
  <c r="F128" i="24"/>
  <c r="G128" i="24"/>
  <c r="H128" i="24"/>
  <c r="E129" i="24"/>
  <c r="F129" i="24"/>
  <c r="G129" i="24"/>
  <c r="H129" i="24"/>
  <c r="E130" i="24"/>
  <c r="F130" i="24"/>
  <c r="G130" i="24"/>
  <c r="H130" i="24"/>
  <c r="E131" i="24"/>
  <c r="F131" i="24"/>
  <c r="G131" i="24"/>
  <c r="H131" i="24"/>
  <c r="E132" i="24"/>
  <c r="F132" i="24"/>
  <c r="G132" i="24"/>
  <c r="H132" i="24"/>
  <c r="E133" i="24"/>
  <c r="F133" i="24"/>
  <c r="G133" i="24"/>
  <c r="H133" i="24"/>
  <c r="E134" i="24"/>
  <c r="F134" i="24"/>
  <c r="G134" i="24"/>
  <c r="H134" i="24"/>
  <c r="E135" i="24"/>
  <c r="F135" i="24"/>
  <c r="G135" i="24"/>
  <c r="H135" i="24"/>
  <c r="E136" i="24"/>
  <c r="F136" i="24"/>
  <c r="G136" i="24"/>
  <c r="H136" i="24"/>
  <c r="E137" i="24"/>
  <c r="F137" i="24"/>
  <c r="G137" i="24"/>
  <c r="H137" i="24"/>
  <c r="E138" i="24"/>
  <c r="F138" i="24"/>
  <c r="G138" i="24"/>
  <c r="H138" i="24"/>
  <c r="E139" i="24"/>
  <c r="F139" i="24"/>
  <c r="G139" i="24"/>
  <c r="H139" i="24"/>
  <c r="E140" i="24"/>
  <c r="F140" i="24"/>
  <c r="G140" i="24"/>
  <c r="H140" i="24"/>
  <c r="E141" i="24"/>
  <c r="F141" i="24"/>
  <c r="G141" i="24"/>
  <c r="H141" i="24"/>
  <c r="E142" i="24"/>
  <c r="F142" i="24"/>
  <c r="G142" i="24"/>
  <c r="H142" i="24"/>
  <c r="E143" i="24"/>
  <c r="F143" i="24"/>
  <c r="G143" i="24"/>
  <c r="H143" i="24"/>
  <c r="E144" i="24"/>
  <c r="F144" i="24"/>
  <c r="G144" i="24"/>
  <c r="H144" i="24"/>
  <c r="E145" i="24"/>
  <c r="F145" i="24"/>
  <c r="G145" i="24"/>
  <c r="H145" i="24"/>
  <c r="E146" i="24"/>
  <c r="F146" i="24"/>
  <c r="G146" i="24"/>
  <c r="H146" i="24"/>
  <c r="E147" i="24"/>
  <c r="F147" i="24"/>
  <c r="G147" i="24"/>
  <c r="H147" i="24"/>
  <c r="E148" i="24"/>
  <c r="F148" i="24"/>
  <c r="G148" i="24"/>
  <c r="H148" i="24"/>
  <c r="E149" i="24"/>
  <c r="F149" i="24"/>
  <c r="G149" i="24"/>
  <c r="H149" i="24"/>
  <c r="E150" i="24"/>
  <c r="F150" i="24"/>
  <c r="G150" i="24"/>
  <c r="H150" i="24"/>
  <c r="E151" i="24"/>
  <c r="F151" i="24"/>
  <c r="G151" i="24"/>
  <c r="H151" i="24"/>
  <c r="E152" i="24"/>
  <c r="F152" i="24"/>
  <c r="G152" i="24"/>
  <c r="H152" i="24"/>
  <c r="E153" i="24"/>
  <c r="F153" i="24"/>
  <c r="G153" i="24"/>
  <c r="H153" i="24"/>
  <c r="E154" i="24"/>
  <c r="F154" i="24"/>
  <c r="G154" i="24"/>
  <c r="H154" i="24"/>
  <c r="E155" i="24"/>
  <c r="F155" i="24"/>
  <c r="G155" i="24"/>
  <c r="H155" i="24"/>
  <c r="E156" i="24"/>
  <c r="F156" i="24"/>
  <c r="G156" i="24"/>
  <c r="H156" i="24"/>
  <c r="E157" i="24"/>
  <c r="F157" i="24"/>
  <c r="G157" i="24"/>
  <c r="H157" i="24"/>
  <c r="E158" i="24"/>
  <c r="F158" i="24"/>
  <c r="G158" i="24"/>
  <c r="H158" i="24"/>
  <c r="E159" i="24"/>
  <c r="F159" i="24"/>
  <c r="G159" i="24"/>
  <c r="H159" i="24"/>
  <c r="E160" i="24"/>
  <c r="F160" i="24"/>
  <c r="G160" i="24"/>
  <c r="H160" i="24"/>
  <c r="E161" i="24"/>
  <c r="F161" i="24"/>
  <c r="G161" i="24"/>
  <c r="H161" i="24"/>
  <c r="E162" i="24"/>
  <c r="F162" i="24"/>
  <c r="G162" i="24"/>
  <c r="H162" i="24"/>
  <c r="E163" i="24"/>
  <c r="F163" i="24"/>
  <c r="G163" i="24"/>
  <c r="H163" i="24"/>
  <c r="E164" i="24"/>
  <c r="F164" i="24"/>
  <c r="G164" i="24"/>
  <c r="H164" i="24"/>
  <c r="E165" i="24"/>
  <c r="F165" i="24"/>
  <c r="G165" i="24"/>
  <c r="H165" i="24"/>
  <c r="E166" i="24"/>
  <c r="F166" i="24"/>
  <c r="G166" i="24"/>
  <c r="H166" i="24"/>
  <c r="E167" i="24"/>
  <c r="F167" i="24"/>
  <c r="G167" i="24"/>
  <c r="H167" i="24"/>
  <c r="E168" i="24"/>
  <c r="F168" i="24"/>
  <c r="G168" i="24"/>
  <c r="H168" i="24"/>
  <c r="E169" i="24"/>
  <c r="F169" i="24"/>
  <c r="G169" i="24"/>
  <c r="H169" i="24"/>
  <c r="E170" i="24"/>
  <c r="F170" i="24"/>
  <c r="G170" i="24"/>
  <c r="H170" i="24"/>
  <c r="E171" i="24"/>
  <c r="F171" i="24"/>
  <c r="G171" i="24"/>
  <c r="H171" i="24"/>
  <c r="E172" i="24"/>
  <c r="F172" i="24"/>
  <c r="G172" i="24"/>
  <c r="H172" i="24"/>
  <c r="E173" i="24"/>
  <c r="F173" i="24"/>
  <c r="G173" i="24"/>
  <c r="H173" i="24"/>
  <c r="E174" i="24"/>
  <c r="F174" i="24"/>
  <c r="G174" i="24"/>
  <c r="H174" i="24"/>
  <c r="E175" i="24"/>
  <c r="F175" i="24"/>
  <c r="G175" i="24"/>
  <c r="H175" i="24"/>
  <c r="E176" i="24"/>
  <c r="F176" i="24"/>
  <c r="G176" i="24"/>
  <c r="H176" i="24"/>
  <c r="E177" i="24"/>
  <c r="F177" i="24"/>
  <c r="G177" i="24"/>
  <c r="H177" i="24"/>
  <c r="E178" i="24"/>
  <c r="F178" i="24"/>
  <c r="G178" i="24"/>
  <c r="H178" i="24"/>
  <c r="E179" i="24"/>
  <c r="F179" i="24"/>
  <c r="G179" i="24"/>
  <c r="H179" i="24"/>
  <c r="E180" i="24"/>
  <c r="F180" i="24"/>
  <c r="G180" i="24"/>
  <c r="H180" i="24"/>
  <c r="E181" i="24"/>
  <c r="F181" i="24"/>
  <c r="G181" i="24"/>
  <c r="H181" i="24"/>
  <c r="E182" i="24"/>
  <c r="F182" i="24"/>
  <c r="G182" i="24"/>
  <c r="H182" i="24"/>
  <c r="E183" i="24"/>
  <c r="F183" i="24"/>
  <c r="G183" i="24"/>
  <c r="H183" i="24"/>
  <c r="E184" i="24"/>
  <c r="F184" i="24"/>
  <c r="G184" i="24"/>
  <c r="H184" i="24"/>
  <c r="E185" i="24"/>
  <c r="F185" i="24"/>
  <c r="G185" i="24"/>
  <c r="H185" i="24"/>
  <c r="E186" i="24"/>
  <c r="F186" i="24"/>
  <c r="G186" i="24"/>
  <c r="H186" i="24"/>
  <c r="E187" i="24"/>
  <c r="F187" i="24"/>
  <c r="G187" i="24"/>
  <c r="H187" i="24"/>
  <c r="E188" i="24"/>
  <c r="F188" i="24"/>
  <c r="G188" i="24"/>
  <c r="H188" i="24"/>
  <c r="E189" i="24"/>
  <c r="F189" i="24"/>
  <c r="G189" i="24"/>
  <c r="H189" i="24"/>
  <c r="E190" i="24"/>
  <c r="F190" i="24"/>
  <c r="G190" i="24"/>
  <c r="H190" i="24"/>
  <c r="E191" i="24"/>
  <c r="F191" i="24"/>
  <c r="G191" i="24"/>
  <c r="H191" i="24"/>
  <c r="E192" i="24"/>
  <c r="F192" i="24"/>
  <c r="G192" i="24"/>
  <c r="H192" i="24"/>
  <c r="E193" i="24"/>
  <c r="F193" i="24"/>
  <c r="G193" i="24"/>
  <c r="H193" i="24"/>
  <c r="E194" i="24"/>
  <c r="F194" i="24"/>
  <c r="G194" i="24"/>
  <c r="H194" i="24"/>
  <c r="E195" i="24"/>
  <c r="F195" i="24"/>
  <c r="G195" i="24"/>
  <c r="H195" i="24"/>
  <c r="E196" i="24"/>
  <c r="F196" i="24"/>
  <c r="G196" i="24"/>
  <c r="H196" i="24"/>
  <c r="E197" i="24"/>
  <c r="F197" i="24"/>
  <c r="G197" i="24"/>
  <c r="H197" i="24"/>
  <c r="E198" i="24"/>
  <c r="F198" i="24"/>
  <c r="G198" i="24"/>
  <c r="H198" i="24"/>
  <c r="E199" i="24"/>
  <c r="F199" i="24"/>
  <c r="G199" i="24"/>
  <c r="H199" i="24"/>
  <c r="E200" i="24"/>
  <c r="F200" i="24"/>
  <c r="G200" i="24"/>
  <c r="H200" i="24"/>
  <c r="E201" i="24"/>
  <c r="F201" i="24"/>
  <c r="G201" i="24"/>
  <c r="H201" i="24"/>
  <c r="E202" i="24"/>
  <c r="F202" i="24"/>
  <c r="G202" i="24"/>
  <c r="H202" i="24"/>
  <c r="E203" i="24"/>
  <c r="F203" i="24"/>
  <c r="G203" i="24"/>
  <c r="H203" i="24"/>
  <c r="E204" i="24"/>
  <c r="F204" i="24"/>
  <c r="G204" i="24"/>
  <c r="H204" i="24"/>
  <c r="E205" i="24"/>
  <c r="F205" i="24"/>
  <c r="G205" i="24"/>
  <c r="H205" i="24"/>
  <c r="E206" i="24"/>
  <c r="F206" i="24"/>
  <c r="G206" i="24"/>
  <c r="H206" i="24"/>
  <c r="E207" i="24"/>
  <c r="F207" i="24"/>
  <c r="G207" i="24"/>
  <c r="H207" i="24"/>
  <c r="E208" i="24"/>
  <c r="F208" i="24"/>
  <c r="G208" i="24"/>
  <c r="H208" i="24"/>
  <c r="E209" i="24"/>
  <c r="F209" i="24"/>
  <c r="G209" i="24"/>
  <c r="H209" i="24"/>
  <c r="E210" i="24"/>
  <c r="F210" i="24"/>
  <c r="G210" i="24"/>
  <c r="H210" i="24"/>
  <c r="E211" i="24"/>
  <c r="F211" i="24"/>
  <c r="G211" i="24"/>
  <c r="H211" i="24"/>
  <c r="E212" i="24"/>
  <c r="F212" i="24"/>
  <c r="G212" i="24"/>
  <c r="H212" i="24"/>
  <c r="E213" i="24"/>
  <c r="F213" i="24"/>
  <c r="G213" i="24"/>
  <c r="H213" i="24"/>
  <c r="E214" i="24"/>
  <c r="F214" i="24"/>
  <c r="G214" i="24"/>
  <c r="H214" i="24"/>
  <c r="E215" i="24"/>
  <c r="F215" i="24"/>
  <c r="G215" i="24"/>
  <c r="H215" i="24"/>
  <c r="E216" i="24"/>
  <c r="F216" i="24"/>
  <c r="G216" i="24"/>
  <c r="H216" i="24"/>
  <c r="E217" i="24"/>
  <c r="F217" i="24"/>
  <c r="G217" i="24"/>
  <c r="H217" i="24"/>
  <c r="E218" i="24"/>
  <c r="F218" i="24"/>
  <c r="G218" i="24"/>
  <c r="H218" i="24"/>
  <c r="E219" i="24"/>
  <c r="F219" i="24"/>
  <c r="G219" i="24"/>
  <c r="H219" i="24"/>
  <c r="E220" i="24"/>
  <c r="F220" i="24"/>
  <c r="G220" i="24"/>
  <c r="H220" i="24"/>
  <c r="E221" i="24"/>
  <c r="F221" i="24"/>
  <c r="G221" i="24"/>
  <c r="H221" i="24"/>
  <c r="E222" i="24"/>
  <c r="F222" i="24"/>
  <c r="G222" i="24"/>
  <c r="H222" i="24"/>
  <c r="E223" i="24"/>
  <c r="F223" i="24"/>
  <c r="G223" i="24"/>
  <c r="H223" i="24"/>
  <c r="E224" i="24"/>
  <c r="F224" i="24"/>
  <c r="G224" i="24"/>
  <c r="H224" i="24"/>
  <c r="E225" i="24"/>
  <c r="F225" i="24"/>
  <c r="G225" i="24"/>
  <c r="H225" i="24"/>
  <c r="E226" i="24"/>
  <c r="F226" i="24"/>
  <c r="G226" i="24"/>
  <c r="H226" i="24"/>
  <c r="E227" i="24"/>
  <c r="F227" i="24"/>
  <c r="G227" i="24"/>
  <c r="H227" i="24"/>
  <c r="E228" i="24"/>
  <c r="F228" i="24"/>
  <c r="G228" i="24"/>
  <c r="H228" i="24"/>
  <c r="E229" i="24"/>
  <c r="F229" i="24"/>
  <c r="G229" i="24"/>
  <c r="H229" i="24"/>
  <c r="E230" i="24"/>
  <c r="F230" i="24"/>
  <c r="G230" i="24"/>
  <c r="H230" i="24"/>
  <c r="E231" i="24"/>
  <c r="F231" i="24"/>
  <c r="G231" i="24"/>
  <c r="H231" i="24"/>
  <c r="E232" i="24"/>
  <c r="F232" i="24"/>
  <c r="G232" i="24"/>
  <c r="H232" i="24"/>
  <c r="E233" i="24"/>
  <c r="F233" i="24"/>
  <c r="G233" i="24"/>
  <c r="H233" i="24"/>
  <c r="E234" i="24"/>
  <c r="F234" i="24"/>
  <c r="G234" i="24"/>
  <c r="H234" i="24"/>
  <c r="E235" i="24"/>
  <c r="F235" i="24"/>
  <c r="G235" i="24"/>
  <c r="H235" i="24"/>
  <c r="E236" i="24"/>
  <c r="F236" i="24"/>
  <c r="G236" i="24"/>
  <c r="H236" i="24"/>
  <c r="E237" i="24"/>
  <c r="F237" i="24"/>
  <c r="G237" i="24"/>
  <c r="H237" i="24"/>
  <c r="E238" i="24"/>
  <c r="F238" i="24"/>
  <c r="G238" i="24"/>
  <c r="H238" i="24"/>
  <c r="E239" i="24"/>
  <c r="F239" i="24"/>
  <c r="G239" i="24"/>
  <c r="H239" i="24"/>
  <c r="E240" i="24"/>
  <c r="F240" i="24"/>
  <c r="G240" i="24"/>
  <c r="H240" i="24"/>
  <c r="E241" i="24"/>
  <c r="F241" i="24"/>
  <c r="G241" i="24"/>
  <c r="H241" i="24"/>
  <c r="E242" i="24"/>
  <c r="F242" i="24"/>
  <c r="G242" i="24"/>
  <c r="H242" i="24"/>
  <c r="E243" i="24"/>
  <c r="F243" i="24"/>
  <c r="G243" i="24"/>
  <c r="H243" i="24"/>
  <c r="E244" i="24"/>
  <c r="F244" i="24"/>
  <c r="G244" i="24"/>
  <c r="H244" i="24"/>
  <c r="E245" i="24"/>
  <c r="F245" i="24"/>
  <c r="G245" i="24"/>
  <c r="H245" i="24"/>
  <c r="E246" i="24"/>
  <c r="F246" i="24"/>
  <c r="G246" i="24"/>
  <c r="H246" i="24"/>
  <c r="E247" i="24"/>
  <c r="F247" i="24"/>
  <c r="G247" i="24"/>
  <c r="H247" i="24"/>
  <c r="E248" i="24"/>
  <c r="F248" i="24"/>
  <c r="G248" i="24"/>
  <c r="H248" i="24"/>
  <c r="E249" i="24"/>
  <c r="F249" i="24"/>
  <c r="G249" i="24"/>
  <c r="H249" i="24"/>
  <c r="E250" i="24"/>
  <c r="F250" i="24"/>
  <c r="G250" i="24"/>
  <c r="H250" i="24"/>
  <c r="E251" i="24"/>
  <c r="F251" i="24"/>
  <c r="G251" i="24"/>
  <c r="H251" i="24"/>
  <c r="E252" i="24"/>
  <c r="F252" i="24"/>
  <c r="G252" i="24"/>
  <c r="H252" i="24"/>
  <c r="E253" i="24"/>
  <c r="F253" i="24"/>
  <c r="G253" i="24"/>
  <c r="H253" i="24"/>
  <c r="E254" i="24"/>
  <c r="F254" i="24"/>
  <c r="G254" i="24"/>
  <c r="H254" i="24"/>
  <c r="E255" i="24"/>
  <c r="F255" i="24"/>
  <c r="G255" i="24"/>
  <c r="H255" i="24"/>
  <c r="E256" i="24"/>
  <c r="F256" i="24"/>
  <c r="G256" i="24"/>
  <c r="H256" i="24"/>
  <c r="E257" i="24"/>
  <c r="F257" i="24"/>
  <c r="G257" i="24"/>
  <c r="H257" i="24"/>
  <c r="E258" i="24"/>
  <c r="F258" i="24"/>
  <c r="G258" i="24"/>
  <c r="H258" i="24"/>
  <c r="E259" i="24"/>
  <c r="F259" i="24"/>
  <c r="G259" i="24"/>
  <c r="H259" i="24"/>
  <c r="E260" i="24"/>
  <c r="F260" i="24"/>
  <c r="G260" i="24"/>
  <c r="H260" i="24"/>
  <c r="E261" i="24"/>
  <c r="F261" i="24"/>
  <c r="G261" i="24"/>
  <c r="H261" i="24"/>
  <c r="E262" i="24"/>
  <c r="F262" i="24"/>
  <c r="G262" i="24"/>
  <c r="H262" i="24"/>
  <c r="E263" i="24"/>
  <c r="F263" i="24"/>
  <c r="G263" i="24"/>
  <c r="H263" i="24"/>
  <c r="E264" i="24"/>
  <c r="F264" i="24"/>
  <c r="G264" i="24"/>
  <c r="H264" i="24"/>
  <c r="E265" i="24"/>
  <c r="F265" i="24"/>
  <c r="G265" i="24"/>
  <c r="H265" i="24"/>
  <c r="E266" i="24"/>
  <c r="F266" i="24"/>
  <c r="G266" i="24"/>
  <c r="H266" i="24"/>
  <c r="E267" i="24"/>
  <c r="F267" i="24"/>
  <c r="G267" i="24"/>
  <c r="H267" i="24"/>
  <c r="E268" i="24"/>
  <c r="F268" i="24"/>
  <c r="G268" i="24"/>
  <c r="H268" i="24"/>
  <c r="E269" i="24"/>
  <c r="F269" i="24"/>
  <c r="G269" i="24"/>
  <c r="H269" i="24"/>
  <c r="E270" i="24"/>
  <c r="F270" i="24"/>
  <c r="G270" i="24"/>
  <c r="H270" i="24"/>
  <c r="E271" i="24"/>
  <c r="F271" i="24"/>
  <c r="G271" i="24"/>
  <c r="H271" i="24"/>
  <c r="E272" i="24"/>
  <c r="F272" i="24"/>
  <c r="G272" i="24"/>
  <c r="H272" i="24"/>
  <c r="E273" i="24"/>
  <c r="F273" i="24"/>
  <c r="G273" i="24"/>
  <c r="H273" i="24"/>
  <c r="E274" i="24"/>
  <c r="F274" i="24"/>
  <c r="G274" i="24"/>
  <c r="H274" i="24"/>
  <c r="E275" i="24"/>
  <c r="F275" i="24"/>
  <c r="G275" i="24"/>
  <c r="H275" i="24"/>
  <c r="E276" i="24"/>
  <c r="F276" i="24"/>
  <c r="G276" i="24"/>
  <c r="H276" i="24"/>
  <c r="E277" i="24"/>
  <c r="F277" i="24"/>
  <c r="G277" i="24"/>
  <c r="H277" i="24"/>
  <c r="E278" i="24"/>
  <c r="F278" i="24"/>
  <c r="G278" i="24"/>
  <c r="H278" i="24"/>
  <c r="E279" i="24"/>
  <c r="F279" i="24"/>
  <c r="G279" i="24"/>
  <c r="H279" i="24"/>
  <c r="E280" i="24"/>
  <c r="F280" i="24"/>
  <c r="G280" i="24"/>
  <c r="H280" i="24"/>
  <c r="E281" i="24"/>
  <c r="F281" i="24"/>
  <c r="G281" i="24"/>
  <c r="H281" i="24"/>
  <c r="E282" i="24"/>
  <c r="F282" i="24"/>
  <c r="G282" i="24"/>
  <c r="H282" i="24"/>
  <c r="E283" i="24"/>
  <c r="F283" i="24"/>
  <c r="G283" i="24"/>
  <c r="H283" i="24"/>
  <c r="E284" i="24"/>
  <c r="F284" i="24"/>
  <c r="G284" i="24"/>
  <c r="H284" i="24"/>
  <c r="E285" i="24"/>
  <c r="F285" i="24"/>
  <c r="G285" i="24"/>
  <c r="H285" i="24"/>
  <c r="E286" i="24"/>
  <c r="F286" i="24"/>
  <c r="G286" i="24"/>
  <c r="H286" i="24"/>
  <c r="E287" i="24"/>
  <c r="F287" i="24"/>
  <c r="G287" i="24"/>
  <c r="H287" i="24"/>
  <c r="E288" i="24"/>
  <c r="F288" i="24"/>
  <c r="G288" i="24"/>
  <c r="H288" i="24"/>
  <c r="E289" i="24"/>
  <c r="F289" i="24"/>
  <c r="G289" i="24"/>
  <c r="H289" i="24"/>
  <c r="E290" i="24"/>
  <c r="F290" i="24"/>
  <c r="G290" i="24"/>
  <c r="H290" i="24"/>
  <c r="E291" i="24"/>
  <c r="F291" i="24"/>
  <c r="G291" i="24"/>
  <c r="H291" i="24"/>
  <c r="E292" i="24"/>
  <c r="F292" i="24"/>
  <c r="G292" i="24"/>
  <c r="H292" i="24"/>
  <c r="E293" i="24"/>
  <c r="F293" i="24"/>
  <c r="G293" i="24"/>
  <c r="H293" i="24"/>
  <c r="E294" i="24"/>
  <c r="F294" i="24"/>
  <c r="G294" i="24"/>
  <c r="H294" i="24"/>
  <c r="E295" i="24"/>
  <c r="F295" i="24"/>
  <c r="G295" i="24"/>
  <c r="H295" i="24"/>
  <c r="E296" i="24"/>
  <c r="F296" i="24"/>
  <c r="G296" i="24"/>
  <c r="H296" i="24"/>
  <c r="E297" i="24"/>
  <c r="F297" i="24"/>
  <c r="G297" i="24"/>
  <c r="H297" i="24"/>
  <c r="E298" i="24"/>
  <c r="F298" i="24"/>
  <c r="G298" i="24"/>
  <c r="H298" i="24"/>
  <c r="E299" i="24"/>
  <c r="F299" i="24"/>
  <c r="G299" i="24"/>
  <c r="H299" i="24"/>
  <c r="E300" i="24"/>
  <c r="F300" i="24"/>
  <c r="G300" i="24"/>
  <c r="H300" i="24"/>
  <c r="E301" i="24"/>
  <c r="F301" i="24"/>
  <c r="G301" i="24"/>
  <c r="H301" i="24"/>
  <c r="E302" i="24"/>
  <c r="F302" i="24"/>
  <c r="G302" i="24"/>
  <c r="H302" i="24"/>
  <c r="E303" i="24"/>
  <c r="F303" i="24"/>
  <c r="G303" i="24"/>
  <c r="H303" i="24"/>
  <c r="E304" i="24"/>
  <c r="F304" i="24"/>
  <c r="G304" i="24"/>
  <c r="H304" i="24"/>
  <c r="E305" i="24"/>
  <c r="F305" i="24"/>
  <c r="G305" i="24"/>
  <c r="H305" i="24"/>
  <c r="E306" i="24"/>
  <c r="F306" i="24"/>
  <c r="G306" i="24"/>
  <c r="H306" i="24"/>
  <c r="E307" i="24"/>
  <c r="F307" i="24"/>
  <c r="G307" i="24"/>
  <c r="H307" i="24"/>
  <c r="E308" i="24"/>
  <c r="F308" i="24"/>
  <c r="G308" i="24"/>
  <c r="H308" i="24"/>
  <c r="E309" i="24"/>
  <c r="F309" i="24"/>
  <c r="G309" i="24"/>
  <c r="H309" i="24"/>
  <c r="E310" i="24"/>
  <c r="F310" i="24"/>
  <c r="G310" i="24"/>
  <c r="H310" i="24"/>
  <c r="E311" i="24"/>
  <c r="F311" i="24"/>
  <c r="G311" i="24"/>
  <c r="H311" i="24"/>
  <c r="E312" i="24"/>
  <c r="F312" i="24"/>
  <c r="G312" i="24"/>
  <c r="H312" i="24"/>
  <c r="E313" i="24"/>
  <c r="F313" i="24"/>
  <c r="G313" i="24"/>
  <c r="H313" i="24"/>
  <c r="E314" i="24"/>
  <c r="F314" i="24"/>
  <c r="G314" i="24"/>
  <c r="H314" i="24"/>
  <c r="E315" i="24"/>
  <c r="F315" i="24"/>
  <c r="G315" i="24"/>
  <c r="H315" i="24"/>
  <c r="E316" i="24"/>
  <c r="F316" i="24"/>
  <c r="G316" i="24"/>
  <c r="H316" i="24"/>
  <c r="E317" i="24"/>
  <c r="F317" i="24"/>
  <c r="G317" i="24"/>
  <c r="H317" i="24"/>
  <c r="E318" i="24"/>
  <c r="F318" i="24"/>
  <c r="G318" i="24"/>
  <c r="H318" i="24"/>
  <c r="E319" i="24"/>
  <c r="F319" i="24"/>
  <c r="G319" i="24"/>
  <c r="H319" i="24"/>
  <c r="E320" i="24"/>
  <c r="F320" i="24"/>
  <c r="G320" i="24"/>
  <c r="H320" i="24"/>
  <c r="E321" i="24"/>
  <c r="F321" i="24"/>
  <c r="G321" i="24"/>
  <c r="H321" i="24"/>
  <c r="E322" i="24"/>
  <c r="F322" i="24"/>
  <c r="G322" i="24"/>
  <c r="H322" i="24"/>
  <c r="E323" i="24"/>
  <c r="F323" i="24"/>
  <c r="G323" i="24"/>
  <c r="H323" i="24"/>
  <c r="E324" i="24"/>
  <c r="F324" i="24"/>
  <c r="G324" i="24"/>
  <c r="H324" i="24"/>
  <c r="E325" i="24"/>
  <c r="F325" i="24"/>
  <c r="G325" i="24"/>
  <c r="H325" i="24"/>
  <c r="E326" i="24"/>
  <c r="F326" i="24"/>
  <c r="G326" i="24"/>
  <c r="H326" i="24"/>
  <c r="E331" i="24"/>
  <c r="F331" i="24"/>
  <c r="G331" i="24"/>
  <c r="H331" i="24"/>
  <c r="E332" i="24"/>
  <c r="F332" i="24"/>
  <c r="G332" i="24"/>
  <c r="H332" i="24"/>
  <c r="E333" i="24"/>
  <c r="F333" i="24"/>
  <c r="G333" i="24"/>
  <c r="H333" i="24"/>
  <c r="E334" i="24"/>
  <c r="F334" i="24"/>
  <c r="G334" i="24"/>
  <c r="H334" i="24"/>
  <c r="E335" i="24"/>
  <c r="F335" i="24"/>
  <c r="G335" i="24"/>
  <c r="H335" i="24"/>
  <c r="E336" i="24"/>
  <c r="F336" i="24"/>
  <c r="G336" i="24"/>
  <c r="H336" i="24"/>
  <c r="E337" i="24"/>
  <c r="F337" i="24"/>
  <c r="G337" i="24"/>
  <c r="H337" i="24"/>
  <c r="E338" i="24"/>
  <c r="F338" i="24"/>
  <c r="G338" i="24"/>
  <c r="H338" i="24"/>
  <c r="F3" i="24"/>
  <c r="G3" i="24"/>
  <c r="H3" i="24"/>
  <c r="I45" i="7"/>
  <c r="F41" i="20" s="1"/>
  <c r="I46" i="7"/>
  <c r="F42" i="20" s="1"/>
  <c r="I47" i="7"/>
  <c r="F43" i="20" s="1"/>
  <c r="I48" i="7"/>
  <c r="F44" i="20" s="1"/>
  <c r="I49" i="7"/>
  <c r="F45" i="20" s="1"/>
  <c r="I50" i="7"/>
  <c r="F46" i="20" s="1"/>
  <c r="I51" i="7"/>
  <c r="F47" i="20" s="1"/>
  <c r="I52" i="7"/>
  <c r="F48" i="20" s="1"/>
  <c r="I53" i="7"/>
  <c r="F49" i="20" s="1"/>
  <c r="I54" i="7"/>
  <c r="F50" i="20" s="1"/>
  <c r="I55" i="7"/>
  <c r="F51" i="20" s="1"/>
  <c r="I56" i="7"/>
  <c r="F52" i="20" s="1"/>
  <c r="I57" i="7"/>
  <c r="F53" i="20" s="1"/>
  <c r="I58" i="7"/>
  <c r="F54" i="20" s="1"/>
  <c r="I59" i="7"/>
  <c r="F55" i="20" s="1"/>
  <c r="I60" i="7"/>
  <c r="F56" i="20" s="1"/>
  <c r="I61" i="7"/>
  <c r="F57" i="20" s="1"/>
  <c r="I62" i="7"/>
  <c r="F58" i="20" s="1"/>
  <c r="I63" i="7"/>
  <c r="F59" i="20" s="1"/>
  <c r="I64" i="7"/>
  <c r="F60" i="20" s="1"/>
  <c r="I65" i="7"/>
  <c r="F61" i="20" s="1"/>
  <c r="I66" i="7"/>
  <c r="F62" i="20" s="1"/>
  <c r="I67" i="7"/>
  <c r="F63" i="20" s="1"/>
  <c r="I68" i="7"/>
  <c r="F64" i="20" s="1"/>
  <c r="I69" i="7"/>
  <c r="F65" i="20" s="1"/>
  <c r="I70" i="7"/>
  <c r="F66" i="20" s="1"/>
  <c r="I71" i="7"/>
  <c r="F67" i="20" s="1"/>
  <c r="I72" i="7"/>
  <c r="F68" i="20" s="1"/>
  <c r="I73" i="7"/>
  <c r="F69" i="20" s="1"/>
  <c r="I74" i="7"/>
  <c r="F70" i="20" s="1"/>
  <c r="I75" i="7"/>
  <c r="F71" i="20" s="1"/>
  <c r="I76" i="7"/>
  <c r="F72" i="20" s="1"/>
  <c r="I77" i="7"/>
  <c r="F73" i="20" s="1"/>
  <c r="I78" i="7"/>
  <c r="F74" i="20" s="1"/>
  <c r="I79" i="7"/>
  <c r="F75" i="20" s="1"/>
  <c r="I80" i="7"/>
  <c r="F76" i="20" s="1"/>
  <c r="I81" i="7"/>
  <c r="F77" i="20" s="1"/>
  <c r="I82" i="7"/>
  <c r="F78" i="20" s="1"/>
  <c r="I83" i="7"/>
  <c r="F79" i="20" s="1"/>
  <c r="I84" i="7"/>
  <c r="F80" i="20" s="1"/>
  <c r="I85" i="7"/>
  <c r="F81" i="20" s="1"/>
  <c r="I86" i="7"/>
  <c r="F82" i="20" s="1"/>
  <c r="I87" i="7"/>
  <c r="F83" i="20" s="1"/>
  <c r="I88" i="7"/>
  <c r="F84" i="20" s="1"/>
  <c r="I89" i="7"/>
  <c r="F85" i="20" s="1"/>
  <c r="I90" i="7"/>
  <c r="F86" i="20" s="1"/>
  <c r="I91" i="7"/>
  <c r="F87" i="20" s="1"/>
  <c r="I92" i="7"/>
  <c r="F88" i="20" s="1"/>
  <c r="I93" i="7"/>
  <c r="F89" i="20" s="1"/>
  <c r="I94" i="7"/>
  <c r="F90" i="20" s="1"/>
  <c r="I95" i="7"/>
  <c r="F91" i="20" s="1"/>
  <c r="I96" i="7"/>
  <c r="F92" i="20" s="1"/>
  <c r="I97" i="7"/>
  <c r="F93" i="20" s="1"/>
  <c r="I98" i="7"/>
  <c r="F94" i="20" s="1"/>
  <c r="I99" i="7"/>
  <c r="F95" i="20" s="1"/>
  <c r="I100" i="7"/>
  <c r="F96" i="20" s="1"/>
  <c r="I101" i="7"/>
  <c r="F97" i="20" s="1"/>
  <c r="I102" i="7"/>
  <c r="F98" i="20" s="1"/>
  <c r="I103" i="7"/>
  <c r="F99" i="20" s="1"/>
  <c r="I104" i="7"/>
  <c r="F100" i="20" s="1"/>
  <c r="I105" i="7"/>
  <c r="F101" i="20" s="1"/>
  <c r="I106" i="7"/>
  <c r="F102" i="20" s="1"/>
  <c r="I107" i="7"/>
  <c r="F103" i="20" s="1"/>
  <c r="I108" i="7"/>
  <c r="F104" i="20" s="1"/>
  <c r="I109" i="7"/>
  <c r="F105" i="20" s="1"/>
  <c r="I110" i="7"/>
  <c r="F106" i="20" s="1"/>
  <c r="I111" i="7"/>
  <c r="F107" i="20" s="1"/>
  <c r="I112" i="7"/>
  <c r="F108" i="20" s="1"/>
  <c r="I113" i="7"/>
  <c r="F109" i="20" s="1"/>
  <c r="I114" i="7"/>
  <c r="F110" i="20" s="1"/>
  <c r="I115" i="7"/>
  <c r="F111" i="20" s="1"/>
  <c r="I116" i="7"/>
  <c r="F112" i="20" s="1"/>
  <c r="I117" i="7"/>
  <c r="F113" i="20" s="1"/>
  <c r="I118" i="7"/>
  <c r="F114" i="20" s="1"/>
  <c r="I119" i="7"/>
  <c r="F115" i="20" s="1"/>
  <c r="I120" i="7"/>
  <c r="F116" i="20" s="1"/>
  <c r="I121" i="7"/>
  <c r="F117" i="20" s="1"/>
  <c r="I122" i="7"/>
  <c r="F118" i="20" s="1"/>
  <c r="I123" i="7"/>
  <c r="F119" i="20" s="1"/>
  <c r="I124" i="7"/>
  <c r="F120" i="20" s="1"/>
  <c r="I125" i="7"/>
  <c r="F121" i="20" s="1"/>
  <c r="I126" i="7"/>
  <c r="F122" i="20" s="1"/>
  <c r="I127" i="7"/>
  <c r="F123" i="20" s="1"/>
  <c r="I128" i="7"/>
  <c r="F124" i="20" s="1"/>
  <c r="I129" i="7"/>
  <c r="F125" i="20" s="1"/>
  <c r="I130" i="7"/>
  <c r="F126" i="20" s="1"/>
  <c r="I131" i="7"/>
  <c r="F127" i="20" s="1"/>
  <c r="I132" i="7"/>
  <c r="F128" i="20" s="1"/>
  <c r="I133" i="7"/>
  <c r="F129" i="20" s="1"/>
  <c r="I134" i="7"/>
  <c r="F130" i="20" s="1"/>
  <c r="I135" i="7"/>
  <c r="F131" i="20" s="1"/>
  <c r="I136" i="7"/>
  <c r="F132" i="20" s="1"/>
  <c r="I137" i="7"/>
  <c r="F133" i="20" s="1"/>
  <c r="I138" i="7"/>
  <c r="F134" i="20" s="1"/>
  <c r="I139" i="7"/>
  <c r="F135" i="20" s="1"/>
  <c r="I140" i="7"/>
  <c r="F136" i="20" s="1"/>
  <c r="I141" i="7"/>
  <c r="F137" i="20" s="1"/>
  <c r="I142" i="7"/>
  <c r="F138" i="20" s="1"/>
  <c r="I143" i="7"/>
  <c r="F139" i="20" s="1"/>
  <c r="I144" i="7"/>
  <c r="F140" i="20" s="1"/>
  <c r="I145" i="7"/>
  <c r="F141" i="20" s="1"/>
  <c r="I146" i="7"/>
  <c r="F142" i="20" s="1"/>
  <c r="I147" i="7"/>
  <c r="F143" i="20" s="1"/>
  <c r="I148" i="7"/>
  <c r="F144" i="20" s="1"/>
  <c r="I149" i="7"/>
  <c r="F145" i="20" s="1"/>
  <c r="I150" i="7"/>
  <c r="F146" i="20" s="1"/>
  <c r="I151" i="7"/>
  <c r="F147" i="20" s="1"/>
  <c r="I152" i="7"/>
  <c r="F148" i="20" s="1"/>
  <c r="I153" i="7"/>
  <c r="F149" i="20" s="1"/>
  <c r="I154" i="7"/>
  <c r="F150" i="20" s="1"/>
  <c r="I155" i="7"/>
  <c r="F151" i="20" s="1"/>
  <c r="I156" i="7"/>
  <c r="F152" i="20" s="1"/>
  <c r="I157" i="7"/>
  <c r="F153" i="20" s="1"/>
  <c r="I158" i="7"/>
  <c r="F154" i="20" s="1"/>
  <c r="I159" i="7"/>
  <c r="F155" i="20" s="1"/>
  <c r="I160" i="7"/>
  <c r="F156" i="20" s="1"/>
  <c r="I161" i="7"/>
  <c r="F157" i="20" s="1"/>
  <c r="I162" i="7"/>
  <c r="F158" i="20" s="1"/>
  <c r="I163" i="7"/>
  <c r="F159" i="20" s="1"/>
  <c r="I164" i="7"/>
  <c r="F160" i="20" s="1"/>
  <c r="I165" i="7"/>
  <c r="F161" i="20" s="1"/>
  <c r="I166" i="7"/>
  <c r="F162" i="20" s="1"/>
  <c r="I167" i="7"/>
  <c r="F163" i="20" s="1"/>
  <c r="I168" i="7"/>
  <c r="F164" i="20" s="1"/>
  <c r="I169" i="7"/>
  <c r="F165" i="20" s="1"/>
  <c r="I170" i="7"/>
  <c r="F166" i="20" s="1"/>
  <c r="I171" i="7"/>
  <c r="F167" i="20" s="1"/>
  <c r="I172" i="7"/>
  <c r="F168" i="20" s="1"/>
  <c r="I173" i="7"/>
  <c r="F169" i="20" s="1"/>
  <c r="I174" i="7"/>
  <c r="F170" i="20" s="1"/>
  <c r="I175" i="7"/>
  <c r="F171" i="20" s="1"/>
  <c r="I176" i="7"/>
  <c r="F172" i="20" s="1"/>
  <c r="I177" i="7"/>
  <c r="F173" i="20" s="1"/>
  <c r="I178" i="7"/>
  <c r="F174" i="20" s="1"/>
  <c r="I179" i="7"/>
  <c r="F175" i="20" s="1"/>
  <c r="I180" i="7"/>
  <c r="F176" i="20" s="1"/>
  <c r="I181" i="7"/>
  <c r="F177" i="20" s="1"/>
  <c r="I182" i="7"/>
  <c r="F178" i="20" s="1"/>
  <c r="I183" i="7"/>
  <c r="F179" i="20" s="1"/>
  <c r="I184" i="7"/>
  <c r="F180" i="20" s="1"/>
  <c r="I185" i="7"/>
  <c r="F181" i="20" s="1"/>
  <c r="I186" i="7"/>
  <c r="D182" i="20" s="1"/>
  <c r="I187" i="7"/>
  <c r="F183" i="20" s="1"/>
  <c r="I188" i="7"/>
  <c r="D184" i="20" s="1"/>
  <c r="I189" i="7"/>
  <c r="F185" i="20" s="1"/>
  <c r="I190" i="7"/>
  <c r="D186" i="20" s="1"/>
  <c r="I191" i="7"/>
  <c r="F187" i="20" s="1"/>
  <c r="I192" i="7"/>
  <c r="F188" i="20" s="1"/>
  <c r="I193" i="7"/>
  <c r="F189" i="20" s="1"/>
  <c r="I194" i="7"/>
  <c r="F190" i="20" s="1"/>
  <c r="I195" i="7"/>
  <c r="F191" i="20" s="1"/>
  <c r="I196" i="7"/>
  <c r="D192" i="20" s="1"/>
  <c r="I197" i="7"/>
  <c r="F193" i="20" s="1"/>
  <c r="I198" i="7"/>
  <c r="F194" i="20" s="1"/>
  <c r="I199" i="7"/>
  <c r="F195" i="20" s="1"/>
  <c r="I200" i="7"/>
  <c r="F196" i="20" s="1"/>
  <c r="I201" i="7"/>
  <c r="F197" i="20" s="1"/>
  <c r="I202" i="7"/>
  <c r="F198" i="20" s="1"/>
  <c r="I203" i="7"/>
  <c r="F199" i="20" s="1"/>
  <c r="I204" i="7"/>
  <c r="D200" i="20" s="1"/>
  <c r="I205" i="7"/>
  <c r="F201" i="20" s="1"/>
  <c r="I206" i="7"/>
  <c r="F202" i="20" s="1"/>
  <c r="I207" i="7"/>
  <c r="F203" i="20" s="1"/>
  <c r="I208" i="7"/>
  <c r="F204" i="20" s="1"/>
  <c r="I209" i="7"/>
  <c r="F205" i="20" s="1"/>
  <c r="I210" i="7"/>
  <c r="F206" i="20" s="1"/>
  <c r="I211" i="7"/>
  <c r="F207" i="20" s="1"/>
  <c r="I212" i="7"/>
  <c r="D208" i="20" s="1"/>
  <c r="I213" i="7"/>
  <c r="F209" i="20" s="1"/>
  <c r="I214" i="7"/>
  <c r="D210" i="20" s="1"/>
  <c r="I215" i="7"/>
  <c r="F211" i="20" s="1"/>
  <c r="I216" i="7"/>
  <c r="F212" i="20" s="1"/>
  <c r="I217" i="7"/>
  <c r="F213" i="20" s="1"/>
  <c r="I218" i="7"/>
  <c r="D214" i="20" s="1"/>
  <c r="I219" i="7"/>
  <c r="F215" i="20" s="1"/>
  <c r="I220" i="7"/>
  <c r="D216" i="20" s="1"/>
  <c r="I221" i="7"/>
  <c r="F217" i="20" s="1"/>
  <c r="I222" i="7"/>
  <c r="F218" i="20" s="1"/>
  <c r="I223" i="7"/>
  <c r="F219" i="20" s="1"/>
  <c r="I224" i="7"/>
  <c r="F220" i="20" s="1"/>
  <c r="I225" i="7"/>
  <c r="F221" i="20" s="1"/>
  <c r="I226" i="7"/>
  <c r="F222" i="20" s="1"/>
  <c r="I227" i="7"/>
  <c r="F223" i="20" s="1"/>
  <c r="I228" i="7"/>
  <c r="D224" i="20" s="1"/>
  <c r="I229" i="7"/>
  <c r="F225" i="20" s="1"/>
  <c r="I230" i="7"/>
  <c r="F226" i="20" s="1"/>
  <c r="I231" i="7"/>
  <c r="F227" i="20" s="1"/>
  <c r="I232" i="7"/>
  <c r="F228" i="20" s="1"/>
  <c r="I233" i="7"/>
  <c r="F229" i="20" s="1"/>
  <c r="I234" i="7"/>
  <c r="F230" i="20" s="1"/>
  <c r="I235" i="7"/>
  <c r="F231" i="20" s="1"/>
  <c r="I236" i="7"/>
  <c r="D232" i="20" s="1"/>
  <c r="I237" i="7"/>
  <c r="F233" i="20" s="1"/>
  <c r="I238" i="7"/>
  <c r="F234" i="20" s="1"/>
  <c r="I239" i="7"/>
  <c r="F235" i="20" s="1"/>
  <c r="I240" i="7"/>
  <c r="F236" i="20" s="1"/>
  <c r="I241" i="7"/>
  <c r="F237" i="20" s="1"/>
  <c r="I242" i="7"/>
  <c r="F238" i="20" s="1"/>
  <c r="I243" i="7"/>
  <c r="F239" i="20" s="1"/>
  <c r="I244" i="7"/>
  <c r="D240" i="20" s="1"/>
  <c r="I245" i="7"/>
  <c r="F241" i="20" s="1"/>
  <c r="I246" i="7"/>
  <c r="F242" i="20" s="1"/>
  <c r="I247" i="7"/>
  <c r="F243" i="20" s="1"/>
  <c r="I248" i="7"/>
  <c r="F244" i="20" s="1"/>
  <c r="I249" i="7"/>
  <c r="F245" i="20" s="1"/>
  <c r="I250" i="7"/>
  <c r="F246" i="20" s="1"/>
  <c r="I251" i="7"/>
  <c r="F247" i="20" s="1"/>
  <c r="I252" i="7"/>
  <c r="D248" i="20" s="1"/>
  <c r="I253" i="7"/>
  <c r="F249" i="20" s="1"/>
  <c r="I254" i="7"/>
  <c r="D250" i="20" s="1"/>
  <c r="I255" i="7"/>
  <c r="F251" i="20" s="1"/>
  <c r="I256" i="7"/>
  <c r="F252" i="20" s="1"/>
  <c r="I257" i="7"/>
  <c r="F253" i="20" s="1"/>
  <c r="I258" i="7"/>
  <c r="F254" i="20" s="1"/>
  <c r="I259" i="7"/>
  <c r="F255" i="20" s="1"/>
  <c r="I260" i="7"/>
  <c r="D256" i="20" s="1"/>
  <c r="I12" i="7"/>
  <c r="G12" i="7" s="1"/>
  <c r="I13" i="7"/>
  <c r="D9" i="20" s="1"/>
  <c r="I14" i="7"/>
  <c r="F10" i="20" s="1"/>
  <c r="I15" i="7"/>
  <c r="D11" i="20" s="1"/>
  <c r="I16" i="7"/>
  <c r="F12" i="20" s="1"/>
  <c r="I17" i="7"/>
  <c r="F13" i="20" s="1"/>
  <c r="I18" i="7"/>
  <c r="G18" i="7" s="1"/>
  <c r="I19" i="7"/>
  <c r="G19" i="7" s="1"/>
  <c r="I20" i="7"/>
  <c r="G20" i="7" s="1"/>
  <c r="I21" i="7"/>
  <c r="F17" i="20" s="1"/>
  <c r="I22" i="7"/>
  <c r="F18" i="20" s="1"/>
  <c r="I23" i="7"/>
  <c r="G23" i="7" s="1"/>
  <c r="I24" i="7"/>
  <c r="D20" i="20" s="1"/>
  <c r="I25" i="7"/>
  <c r="F21" i="20" s="1"/>
  <c r="I26" i="7"/>
  <c r="G26" i="7" s="1"/>
  <c r="I27" i="7"/>
  <c r="G27" i="7" s="1"/>
  <c r="I28" i="7"/>
  <c r="G28" i="7" s="1"/>
  <c r="I29" i="7"/>
  <c r="F25" i="20" s="1"/>
  <c r="I30" i="7"/>
  <c r="F26" i="20" s="1"/>
  <c r="I31" i="7"/>
  <c r="D27" i="20" s="1"/>
  <c r="I32" i="7"/>
  <c r="F28" i="20" s="1"/>
  <c r="I33" i="7"/>
  <c r="F29" i="20" s="1"/>
  <c r="I34" i="7"/>
  <c r="D30" i="20" s="1"/>
  <c r="I35" i="7"/>
  <c r="D31" i="20" s="1"/>
  <c r="I36" i="7"/>
  <c r="F32" i="20" s="1"/>
  <c r="I37" i="7"/>
  <c r="F33" i="20" s="1"/>
  <c r="I38" i="7"/>
  <c r="F34" i="20" s="1"/>
  <c r="I39" i="7"/>
  <c r="F35" i="20" s="1"/>
  <c r="I40" i="7"/>
  <c r="F36" i="20" s="1"/>
  <c r="I41" i="7"/>
  <c r="F37" i="20" s="1"/>
  <c r="I42" i="7"/>
  <c r="F38" i="20" s="1"/>
  <c r="I43" i="7"/>
  <c r="F39" i="20" s="1"/>
  <c r="I44" i="7"/>
  <c r="F40" i="20" s="1"/>
  <c r="I11" i="7"/>
  <c r="F7" i="20" s="1"/>
  <c r="G14" i="7"/>
  <c r="D268" i="20"/>
  <c r="F268" i="20"/>
  <c r="G268" i="20"/>
  <c r="H268" i="20"/>
  <c r="E5" i="7"/>
  <c r="E4" i="7"/>
  <c r="H2" i="7"/>
  <c r="J61" i="7"/>
  <c r="G57" i="20" s="1"/>
  <c r="K61" i="7"/>
  <c r="H57" i="20" s="1"/>
  <c r="J62" i="7"/>
  <c r="G58" i="20" s="1"/>
  <c r="K62" i="7"/>
  <c r="H58" i="20" s="1"/>
  <c r="J63" i="7"/>
  <c r="G59" i="20" s="1"/>
  <c r="K63" i="7"/>
  <c r="H59" i="20" s="1"/>
  <c r="J64" i="7"/>
  <c r="G60" i="20" s="1"/>
  <c r="K64" i="7"/>
  <c r="H60" i="20" s="1"/>
  <c r="J65" i="7"/>
  <c r="G61" i="20" s="1"/>
  <c r="K65" i="7"/>
  <c r="H61" i="20" s="1"/>
  <c r="J66" i="7"/>
  <c r="G62" i="20" s="1"/>
  <c r="K66" i="7"/>
  <c r="H62" i="20" s="1"/>
  <c r="J67" i="7"/>
  <c r="G63" i="20" s="1"/>
  <c r="K67" i="7"/>
  <c r="H63" i="20" s="1"/>
  <c r="J68" i="7"/>
  <c r="G64" i="20" s="1"/>
  <c r="K68" i="7"/>
  <c r="H64" i="20" s="1"/>
  <c r="J69" i="7"/>
  <c r="G65" i="20" s="1"/>
  <c r="K69" i="7"/>
  <c r="H65" i="20" s="1"/>
  <c r="J70" i="7"/>
  <c r="G66" i="20" s="1"/>
  <c r="K70" i="7"/>
  <c r="H66" i="20" s="1"/>
  <c r="J71" i="7"/>
  <c r="G67" i="20" s="1"/>
  <c r="K71" i="7"/>
  <c r="H67" i="20" s="1"/>
  <c r="J72" i="7"/>
  <c r="G68" i="20" s="1"/>
  <c r="K72" i="7"/>
  <c r="H68" i="20" s="1"/>
  <c r="J73" i="7"/>
  <c r="G69" i="20" s="1"/>
  <c r="K73" i="7"/>
  <c r="H69" i="20" s="1"/>
  <c r="J74" i="7"/>
  <c r="G70" i="20" s="1"/>
  <c r="K74" i="7"/>
  <c r="H70" i="20" s="1"/>
  <c r="J75" i="7"/>
  <c r="G71" i="20" s="1"/>
  <c r="K75" i="7"/>
  <c r="H71" i="20" s="1"/>
  <c r="J76" i="7"/>
  <c r="G72" i="20" s="1"/>
  <c r="K76" i="7"/>
  <c r="H72" i="20" s="1"/>
  <c r="J77" i="7"/>
  <c r="G73" i="20" s="1"/>
  <c r="K77" i="7"/>
  <c r="H73" i="20" s="1"/>
  <c r="J78" i="7"/>
  <c r="G74" i="20" s="1"/>
  <c r="K78" i="7"/>
  <c r="H74" i="20" s="1"/>
  <c r="J79" i="7"/>
  <c r="G75" i="20" s="1"/>
  <c r="K79" i="7"/>
  <c r="H75" i="20" s="1"/>
  <c r="J80" i="7"/>
  <c r="G76" i="20" s="1"/>
  <c r="K80" i="7"/>
  <c r="H76" i="20" s="1"/>
  <c r="J81" i="7"/>
  <c r="G77" i="20" s="1"/>
  <c r="K81" i="7"/>
  <c r="H77" i="20" s="1"/>
  <c r="J82" i="7"/>
  <c r="G78" i="20" s="1"/>
  <c r="K82" i="7"/>
  <c r="H78" i="20" s="1"/>
  <c r="J83" i="7"/>
  <c r="G79" i="20" s="1"/>
  <c r="K83" i="7"/>
  <c r="H79" i="20" s="1"/>
  <c r="J84" i="7"/>
  <c r="G80" i="20" s="1"/>
  <c r="K84" i="7"/>
  <c r="H80" i="20" s="1"/>
  <c r="J85" i="7"/>
  <c r="G81" i="20" s="1"/>
  <c r="K85" i="7"/>
  <c r="H81" i="20" s="1"/>
  <c r="J86" i="7"/>
  <c r="G82" i="20" s="1"/>
  <c r="K86" i="7"/>
  <c r="H82" i="20" s="1"/>
  <c r="J87" i="7"/>
  <c r="G83" i="20" s="1"/>
  <c r="K87" i="7"/>
  <c r="H83" i="20" s="1"/>
  <c r="J88" i="7"/>
  <c r="G84" i="20" s="1"/>
  <c r="K88" i="7"/>
  <c r="H84" i="20" s="1"/>
  <c r="J89" i="7"/>
  <c r="G85" i="20" s="1"/>
  <c r="K89" i="7"/>
  <c r="H85" i="20" s="1"/>
  <c r="J90" i="7"/>
  <c r="G86" i="20" s="1"/>
  <c r="K90" i="7"/>
  <c r="H86" i="20" s="1"/>
  <c r="J91" i="7"/>
  <c r="G87" i="20" s="1"/>
  <c r="K91" i="7"/>
  <c r="H87" i="20" s="1"/>
  <c r="J92" i="7"/>
  <c r="G88" i="20" s="1"/>
  <c r="K92" i="7"/>
  <c r="H88" i="20" s="1"/>
  <c r="J93" i="7"/>
  <c r="G89" i="20" s="1"/>
  <c r="K93" i="7"/>
  <c r="H89" i="20" s="1"/>
  <c r="J94" i="7"/>
  <c r="G90" i="20" s="1"/>
  <c r="K94" i="7"/>
  <c r="H90" i="20" s="1"/>
  <c r="J95" i="7"/>
  <c r="G91" i="20" s="1"/>
  <c r="K95" i="7"/>
  <c r="H91" i="20" s="1"/>
  <c r="J96" i="7"/>
  <c r="G92" i="20" s="1"/>
  <c r="K96" i="7"/>
  <c r="H92" i="20" s="1"/>
  <c r="J97" i="7"/>
  <c r="G93" i="20" s="1"/>
  <c r="K97" i="7"/>
  <c r="H93" i="20" s="1"/>
  <c r="J98" i="7"/>
  <c r="G94" i="20" s="1"/>
  <c r="K98" i="7"/>
  <c r="H94" i="20" s="1"/>
  <c r="J99" i="7"/>
  <c r="G95" i="20" s="1"/>
  <c r="K99" i="7"/>
  <c r="H95" i="20" s="1"/>
  <c r="J100" i="7"/>
  <c r="G96" i="20" s="1"/>
  <c r="K100" i="7"/>
  <c r="H96" i="20" s="1"/>
  <c r="J101" i="7"/>
  <c r="G97" i="20" s="1"/>
  <c r="K101" i="7"/>
  <c r="H97" i="20" s="1"/>
  <c r="J102" i="7"/>
  <c r="G98" i="20" s="1"/>
  <c r="K102" i="7"/>
  <c r="H98" i="20" s="1"/>
  <c r="J103" i="7"/>
  <c r="G99" i="20" s="1"/>
  <c r="K103" i="7"/>
  <c r="H99" i="20" s="1"/>
  <c r="J104" i="7"/>
  <c r="G100" i="20" s="1"/>
  <c r="K104" i="7"/>
  <c r="H100" i="20" s="1"/>
  <c r="J105" i="7"/>
  <c r="G101" i="20" s="1"/>
  <c r="K105" i="7"/>
  <c r="H101" i="20" s="1"/>
  <c r="J106" i="7"/>
  <c r="G102" i="20" s="1"/>
  <c r="K106" i="7"/>
  <c r="H102" i="20" s="1"/>
  <c r="J107" i="7"/>
  <c r="G103" i="20" s="1"/>
  <c r="K107" i="7"/>
  <c r="H103" i="20" s="1"/>
  <c r="J108" i="7"/>
  <c r="G104" i="20" s="1"/>
  <c r="K108" i="7"/>
  <c r="H104" i="20" s="1"/>
  <c r="J109" i="7"/>
  <c r="G105" i="20" s="1"/>
  <c r="K109" i="7"/>
  <c r="H105" i="20" s="1"/>
  <c r="J110" i="7"/>
  <c r="G106" i="20" s="1"/>
  <c r="K110" i="7"/>
  <c r="H106" i="20" s="1"/>
  <c r="J111" i="7"/>
  <c r="G107" i="20" s="1"/>
  <c r="K111" i="7"/>
  <c r="H107" i="20" s="1"/>
  <c r="J112" i="7"/>
  <c r="G108" i="20" s="1"/>
  <c r="K112" i="7"/>
  <c r="H108" i="20" s="1"/>
  <c r="J113" i="7"/>
  <c r="G109" i="20" s="1"/>
  <c r="K113" i="7"/>
  <c r="H109" i="20" s="1"/>
  <c r="J114" i="7"/>
  <c r="G110" i="20" s="1"/>
  <c r="K114" i="7"/>
  <c r="H110" i="20" s="1"/>
  <c r="J115" i="7"/>
  <c r="G111" i="20" s="1"/>
  <c r="K115" i="7"/>
  <c r="H111" i="20" s="1"/>
  <c r="J116" i="7"/>
  <c r="G112" i="20" s="1"/>
  <c r="K116" i="7"/>
  <c r="H112" i="20" s="1"/>
  <c r="J117" i="7"/>
  <c r="G113" i="20" s="1"/>
  <c r="K117" i="7"/>
  <c r="H113" i="20" s="1"/>
  <c r="J118" i="7"/>
  <c r="G114" i="20" s="1"/>
  <c r="K118" i="7"/>
  <c r="H114" i="20" s="1"/>
  <c r="J119" i="7"/>
  <c r="G115" i="20" s="1"/>
  <c r="K119" i="7"/>
  <c r="H115" i="20" s="1"/>
  <c r="J120" i="7"/>
  <c r="G116" i="20" s="1"/>
  <c r="K120" i="7"/>
  <c r="H116" i="20" s="1"/>
  <c r="J121" i="7"/>
  <c r="G117" i="20" s="1"/>
  <c r="K121" i="7"/>
  <c r="H117" i="20" s="1"/>
  <c r="J122" i="7"/>
  <c r="G118" i="20" s="1"/>
  <c r="K122" i="7"/>
  <c r="H118" i="20" s="1"/>
  <c r="J123" i="7"/>
  <c r="G119" i="20" s="1"/>
  <c r="K123" i="7"/>
  <c r="H119" i="20" s="1"/>
  <c r="J124" i="7"/>
  <c r="G120" i="20" s="1"/>
  <c r="K124" i="7"/>
  <c r="H120" i="20" s="1"/>
  <c r="J125" i="7"/>
  <c r="G121" i="20" s="1"/>
  <c r="K125" i="7"/>
  <c r="H121" i="20" s="1"/>
  <c r="J126" i="7"/>
  <c r="G122" i="20" s="1"/>
  <c r="K126" i="7"/>
  <c r="H122" i="20" s="1"/>
  <c r="J127" i="7"/>
  <c r="G123" i="20" s="1"/>
  <c r="K127" i="7"/>
  <c r="H123" i="20" s="1"/>
  <c r="J128" i="7"/>
  <c r="G124" i="20" s="1"/>
  <c r="K128" i="7"/>
  <c r="H124" i="20" s="1"/>
  <c r="J129" i="7"/>
  <c r="G125" i="20" s="1"/>
  <c r="K129" i="7"/>
  <c r="H125" i="20" s="1"/>
  <c r="J130" i="7"/>
  <c r="G126" i="20" s="1"/>
  <c r="K130" i="7"/>
  <c r="H126" i="20" s="1"/>
  <c r="J131" i="7"/>
  <c r="G127" i="20" s="1"/>
  <c r="K131" i="7"/>
  <c r="H127" i="20" s="1"/>
  <c r="J132" i="7"/>
  <c r="G128" i="20" s="1"/>
  <c r="K132" i="7"/>
  <c r="H128" i="20" s="1"/>
  <c r="J133" i="7"/>
  <c r="G129" i="20" s="1"/>
  <c r="K133" i="7"/>
  <c r="H129" i="20" s="1"/>
  <c r="J134" i="7"/>
  <c r="G130" i="20" s="1"/>
  <c r="K134" i="7"/>
  <c r="H130" i="20" s="1"/>
  <c r="J135" i="7"/>
  <c r="G131" i="20" s="1"/>
  <c r="K135" i="7"/>
  <c r="H131" i="20" s="1"/>
  <c r="J136" i="7"/>
  <c r="G132" i="20" s="1"/>
  <c r="K136" i="7"/>
  <c r="H132" i="20" s="1"/>
  <c r="J137" i="7"/>
  <c r="G133" i="20" s="1"/>
  <c r="K137" i="7"/>
  <c r="H133" i="20" s="1"/>
  <c r="J138" i="7"/>
  <c r="G134" i="20" s="1"/>
  <c r="K138" i="7"/>
  <c r="H134" i="20" s="1"/>
  <c r="J139" i="7"/>
  <c r="G135" i="20" s="1"/>
  <c r="K139" i="7"/>
  <c r="H135" i="20" s="1"/>
  <c r="J140" i="7"/>
  <c r="G136" i="20" s="1"/>
  <c r="K140" i="7"/>
  <c r="H136" i="20" s="1"/>
  <c r="J141" i="7"/>
  <c r="G137" i="20" s="1"/>
  <c r="K141" i="7"/>
  <c r="H137" i="20" s="1"/>
  <c r="J142" i="7"/>
  <c r="G138" i="20" s="1"/>
  <c r="K142" i="7"/>
  <c r="H138" i="20" s="1"/>
  <c r="J143" i="7"/>
  <c r="G139" i="20" s="1"/>
  <c r="K143" i="7"/>
  <c r="H139" i="20" s="1"/>
  <c r="J144" i="7"/>
  <c r="G140" i="20" s="1"/>
  <c r="K144" i="7"/>
  <c r="H140" i="20" s="1"/>
  <c r="J145" i="7"/>
  <c r="G141" i="20" s="1"/>
  <c r="K145" i="7"/>
  <c r="H141" i="20" s="1"/>
  <c r="J146" i="7"/>
  <c r="G142" i="20" s="1"/>
  <c r="K146" i="7"/>
  <c r="H142" i="20" s="1"/>
  <c r="J147" i="7"/>
  <c r="G143" i="20" s="1"/>
  <c r="K147" i="7"/>
  <c r="H143" i="20" s="1"/>
  <c r="J148" i="7"/>
  <c r="G144" i="20" s="1"/>
  <c r="K148" i="7"/>
  <c r="H144" i="20" s="1"/>
  <c r="J149" i="7"/>
  <c r="G145" i="20" s="1"/>
  <c r="K149" i="7"/>
  <c r="H145" i="20" s="1"/>
  <c r="J150" i="7"/>
  <c r="G146" i="20" s="1"/>
  <c r="K150" i="7"/>
  <c r="H146" i="20" s="1"/>
  <c r="J151" i="7"/>
  <c r="G147" i="20" s="1"/>
  <c r="K151" i="7"/>
  <c r="H147" i="20" s="1"/>
  <c r="J152" i="7"/>
  <c r="G148" i="20" s="1"/>
  <c r="K152" i="7"/>
  <c r="H148" i="20" s="1"/>
  <c r="J153" i="7"/>
  <c r="G149" i="20" s="1"/>
  <c r="K153" i="7"/>
  <c r="H149" i="20" s="1"/>
  <c r="J154" i="7"/>
  <c r="G150" i="20" s="1"/>
  <c r="K154" i="7"/>
  <c r="H150" i="20" s="1"/>
  <c r="J155" i="7"/>
  <c r="G151" i="20" s="1"/>
  <c r="K155" i="7"/>
  <c r="H151" i="20" s="1"/>
  <c r="J156" i="7"/>
  <c r="G152" i="20" s="1"/>
  <c r="K156" i="7"/>
  <c r="H152" i="20" s="1"/>
  <c r="J157" i="7"/>
  <c r="G153" i="20" s="1"/>
  <c r="K157" i="7"/>
  <c r="H153" i="20" s="1"/>
  <c r="J158" i="7"/>
  <c r="G154" i="20" s="1"/>
  <c r="K158" i="7"/>
  <c r="H154" i="20" s="1"/>
  <c r="J159" i="7"/>
  <c r="G155" i="20" s="1"/>
  <c r="K159" i="7"/>
  <c r="H155" i="20" s="1"/>
  <c r="J160" i="7"/>
  <c r="G156" i="20" s="1"/>
  <c r="K160" i="7"/>
  <c r="H156" i="20" s="1"/>
  <c r="J161" i="7"/>
  <c r="G157" i="20" s="1"/>
  <c r="K161" i="7"/>
  <c r="H157" i="20" s="1"/>
  <c r="J162" i="7"/>
  <c r="G158" i="20" s="1"/>
  <c r="K162" i="7"/>
  <c r="H158" i="20" s="1"/>
  <c r="J163" i="7"/>
  <c r="G159" i="20" s="1"/>
  <c r="K163" i="7"/>
  <c r="H159" i="20" s="1"/>
  <c r="J164" i="7"/>
  <c r="G160" i="20" s="1"/>
  <c r="K164" i="7"/>
  <c r="H160" i="20" s="1"/>
  <c r="J165" i="7"/>
  <c r="G161" i="20" s="1"/>
  <c r="K165" i="7"/>
  <c r="H161" i="20" s="1"/>
  <c r="J166" i="7"/>
  <c r="G162" i="20" s="1"/>
  <c r="K166" i="7"/>
  <c r="H162" i="20" s="1"/>
  <c r="J167" i="7"/>
  <c r="G163" i="20" s="1"/>
  <c r="K167" i="7"/>
  <c r="H163" i="20" s="1"/>
  <c r="J168" i="7"/>
  <c r="G164" i="20" s="1"/>
  <c r="K168" i="7"/>
  <c r="H164" i="20" s="1"/>
  <c r="J169" i="7"/>
  <c r="G165" i="20" s="1"/>
  <c r="K169" i="7"/>
  <c r="H165" i="20" s="1"/>
  <c r="J170" i="7"/>
  <c r="G166" i="20" s="1"/>
  <c r="K170" i="7"/>
  <c r="H166" i="20" s="1"/>
  <c r="J171" i="7"/>
  <c r="G167" i="20" s="1"/>
  <c r="K171" i="7"/>
  <c r="H167" i="20" s="1"/>
  <c r="J172" i="7"/>
  <c r="G168" i="20" s="1"/>
  <c r="K172" i="7"/>
  <c r="H168" i="20" s="1"/>
  <c r="J173" i="7"/>
  <c r="G169" i="20" s="1"/>
  <c r="K173" i="7"/>
  <c r="H169" i="20" s="1"/>
  <c r="J174" i="7"/>
  <c r="G170" i="20" s="1"/>
  <c r="K174" i="7"/>
  <c r="H170" i="20" s="1"/>
  <c r="J175" i="7"/>
  <c r="G171" i="20" s="1"/>
  <c r="K175" i="7"/>
  <c r="H171" i="20" s="1"/>
  <c r="J176" i="7"/>
  <c r="G172" i="20" s="1"/>
  <c r="K176" i="7"/>
  <c r="H172" i="20" s="1"/>
  <c r="J177" i="7"/>
  <c r="G173" i="20" s="1"/>
  <c r="K177" i="7"/>
  <c r="H173" i="20" s="1"/>
  <c r="J178" i="7"/>
  <c r="G174" i="20" s="1"/>
  <c r="K178" i="7"/>
  <c r="H174" i="20" s="1"/>
  <c r="J179" i="7"/>
  <c r="G175" i="20" s="1"/>
  <c r="K179" i="7"/>
  <c r="H175" i="20" s="1"/>
  <c r="J180" i="7"/>
  <c r="G176" i="20" s="1"/>
  <c r="K180" i="7"/>
  <c r="H176" i="20" s="1"/>
  <c r="J181" i="7"/>
  <c r="G177" i="20" s="1"/>
  <c r="K181" i="7"/>
  <c r="H177" i="20" s="1"/>
  <c r="J182" i="7"/>
  <c r="G178" i="20" s="1"/>
  <c r="K182" i="7"/>
  <c r="H178" i="20" s="1"/>
  <c r="J183" i="7"/>
  <c r="G179" i="20" s="1"/>
  <c r="K183" i="7"/>
  <c r="H179" i="20" s="1"/>
  <c r="J184" i="7"/>
  <c r="G180" i="20" s="1"/>
  <c r="K184" i="7"/>
  <c r="H180" i="20" s="1"/>
  <c r="J185" i="7"/>
  <c r="G181" i="20" s="1"/>
  <c r="K185" i="7"/>
  <c r="H181" i="20" s="1"/>
  <c r="J186" i="7"/>
  <c r="G182" i="20" s="1"/>
  <c r="K186" i="7"/>
  <c r="H182" i="20" s="1"/>
  <c r="J187" i="7"/>
  <c r="G183" i="20" s="1"/>
  <c r="K187" i="7"/>
  <c r="H183" i="20" s="1"/>
  <c r="J188" i="7"/>
  <c r="G184" i="20" s="1"/>
  <c r="K188" i="7"/>
  <c r="H184" i="20" s="1"/>
  <c r="J189" i="7"/>
  <c r="G185" i="20" s="1"/>
  <c r="K189" i="7"/>
  <c r="H185" i="20" s="1"/>
  <c r="J190" i="7"/>
  <c r="G186" i="20" s="1"/>
  <c r="K190" i="7"/>
  <c r="H186" i="20" s="1"/>
  <c r="J191" i="7"/>
  <c r="G187" i="20" s="1"/>
  <c r="K191" i="7"/>
  <c r="H187" i="20" s="1"/>
  <c r="J192" i="7"/>
  <c r="G188" i="20" s="1"/>
  <c r="K192" i="7"/>
  <c r="H188" i="20" s="1"/>
  <c r="J193" i="7"/>
  <c r="G189" i="20" s="1"/>
  <c r="K193" i="7"/>
  <c r="H189" i="20" s="1"/>
  <c r="J194" i="7"/>
  <c r="G190" i="20" s="1"/>
  <c r="K194" i="7"/>
  <c r="H190" i="20" s="1"/>
  <c r="J195" i="7"/>
  <c r="G191" i="20" s="1"/>
  <c r="K195" i="7"/>
  <c r="H191" i="20" s="1"/>
  <c r="J196" i="7"/>
  <c r="G192" i="20" s="1"/>
  <c r="K196" i="7"/>
  <c r="H192" i="20" s="1"/>
  <c r="J197" i="7"/>
  <c r="G193" i="20" s="1"/>
  <c r="K197" i="7"/>
  <c r="H193" i="20" s="1"/>
  <c r="J198" i="7"/>
  <c r="G194" i="20" s="1"/>
  <c r="K198" i="7"/>
  <c r="H194" i="20" s="1"/>
  <c r="J199" i="7"/>
  <c r="G195" i="20" s="1"/>
  <c r="K199" i="7"/>
  <c r="H195" i="20" s="1"/>
  <c r="J200" i="7"/>
  <c r="G196" i="20" s="1"/>
  <c r="K200" i="7"/>
  <c r="H196" i="20" s="1"/>
  <c r="J201" i="7"/>
  <c r="G197" i="20" s="1"/>
  <c r="K201" i="7"/>
  <c r="H197" i="20" s="1"/>
  <c r="J202" i="7"/>
  <c r="G198" i="20" s="1"/>
  <c r="K202" i="7"/>
  <c r="H198" i="20" s="1"/>
  <c r="J203" i="7"/>
  <c r="G199" i="20" s="1"/>
  <c r="K203" i="7"/>
  <c r="H199" i="20" s="1"/>
  <c r="J204" i="7"/>
  <c r="G200" i="20" s="1"/>
  <c r="K204" i="7"/>
  <c r="H200" i="20" s="1"/>
  <c r="J205" i="7"/>
  <c r="G201" i="20" s="1"/>
  <c r="K205" i="7"/>
  <c r="H201" i="20" s="1"/>
  <c r="D202" i="20"/>
  <c r="J206" i="7"/>
  <c r="G202" i="20" s="1"/>
  <c r="K206" i="7"/>
  <c r="H202" i="20" s="1"/>
  <c r="J207" i="7"/>
  <c r="G203" i="20" s="1"/>
  <c r="K207" i="7"/>
  <c r="H203" i="20" s="1"/>
  <c r="J208" i="7"/>
  <c r="G204" i="20" s="1"/>
  <c r="K208" i="7"/>
  <c r="H204" i="20" s="1"/>
  <c r="J209" i="7"/>
  <c r="G205" i="20" s="1"/>
  <c r="K209" i="7"/>
  <c r="H205" i="20" s="1"/>
  <c r="J210" i="7"/>
  <c r="G206" i="20" s="1"/>
  <c r="K210" i="7"/>
  <c r="H206" i="20" s="1"/>
  <c r="J211" i="7"/>
  <c r="G207" i="20" s="1"/>
  <c r="K211" i="7"/>
  <c r="H207" i="20" s="1"/>
  <c r="J212" i="7"/>
  <c r="G208" i="20" s="1"/>
  <c r="K212" i="7"/>
  <c r="H208" i="20" s="1"/>
  <c r="J213" i="7"/>
  <c r="G209" i="20" s="1"/>
  <c r="K213" i="7"/>
  <c r="H209" i="20" s="1"/>
  <c r="J214" i="7"/>
  <c r="G210" i="20" s="1"/>
  <c r="K214" i="7"/>
  <c r="H210" i="20" s="1"/>
  <c r="J215" i="7"/>
  <c r="G211" i="20" s="1"/>
  <c r="K215" i="7"/>
  <c r="H211" i="20" s="1"/>
  <c r="J216" i="7"/>
  <c r="G212" i="20" s="1"/>
  <c r="K216" i="7"/>
  <c r="H212" i="20" s="1"/>
  <c r="J217" i="7"/>
  <c r="G213" i="20" s="1"/>
  <c r="K217" i="7"/>
  <c r="H213" i="20" s="1"/>
  <c r="J218" i="7"/>
  <c r="G214" i="20" s="1"/>
  <c r="K218" i="7"/>
  <c r="H214" i="20" s="1"/>
  <c r="J219" i="7"/>
  <c r="G215" i="20" s="1"/>
  <c r="K219" i="7"/>
  <c r="H215" i="20" s="1"/>
  <c r="J220" i="7"/>
  <c r="G216" i="20" s="1"/>
  <c r="K220" i="7"/>
  <c r="H216" i="20" s="1"/>
  <c r="J221" i="7"/>
  <c r="G217" i="20" s="1"/>
  <c r="K221" i="7"/>
  <c r="H217" i="20" s="1"/>
  <c r="J222" i="7"/>
  <c r="G218" i="20" s="1"/>
  <c r="K222" i="7"/>
  <c r="H218" i="20" s="1"/>
  <c r="J223" i="7"/>
  <c r="G219" i="20" s="1"/>
  <c r="K223" i="7"/>
  <c r="H219" i="20" s="1"/>
  <c r="J224" i="7"/>
  <c r="G220" i="20" s="1"/>
  <c r="K224" i="7"/>
  <c r="H220" i="20" s="1"/>
  <c r="J225" i="7"/>
  <c r="G221" i="20" s="1"/>
  <c r="K225" i="7"/>
  <c r="H221" i="20" s="1"/>
  <c r="J226" i="7"/>
  <c r="G222" i="20" s="1"/>
  <c r="K226" i="7"/>
  <c r="H222" i="20" s="1"/>
  <c r="J227" i="7"/>
  <c r="G223" i="20" s="1"/>
  <c r="K227" i="7"/>
  <c r="H223" i="20" s="1"/>
  <c r="J228" i="7"/>
  <c r="G224" i="20" s="1"/>
  <c r="K228" i="7"/>
  <c r="H224" i="20" s="1"/>
  <c r="J229" i="7"/>
  <c r="G225" i="20" s="1"/>
  <c r="K229" i="7"/>
  <c r="H225" i="20" s="1"/>
  <c r="J230" i="7"/>
  <c r="G226" i="20" s="1"/>
  <c r="K230" i="7"/>
  <c r="H226" i="20" s="1"/>
  <c r="J231" i="7"/>
  <c r="G227" i="20" s="1"/>
  <c r="K231" i="7"/>
  <c r="H227" i="20" s="1"/>
  <c r="J232" i="7"/>
  <c r="G228" i="20" s="1"/>
  <c r="K232" i="7"/>
  <c r="H228" i="20" s="1"/>
  <c r="J233" i="7"/>
  <c r="G229" i="20" s="1"/>
  <c r="K233" i="7"/>
  <c r="H229" i="20" s="1"/>
  <c r="J234" i="7"/>
  <c r="G230" i="20" s="1"/>
  <c r="K234" i="7"/>
  <c r="H230" i="20" s="1"/>
  <c r="J235" i="7"/>
  <c r="G231" i="20" s="1"/>
  <c r="K235" i="7"/>
  <c r="H231" i="20" s="1"/>
  <c r="J236" i="7"/>
  <c r="G232" i="20" s="1"/>
  <c r="K236" i="7"/>
  <c r="H232" i="20" s="1"/>
  <c r="J237" i="7"/>
  <c r="G233" i="20" s="1"/>
  <c r="K237" i="7"/>
  <c r="H233" i="20" s="1"/>
  <c r="J238" i="7"/>
  <c r="G234" i="20" s="1"/>
  <c r="K238" i="7"/>
  <c r="H234" i="20" s="1"/>
  <c r="J239" i="7"/>
  <c r="G235" i="20" s="1"/>
  <c r="K239" i="7"/>
  <c r="H235" i="20" s="1"/>
  <c r="J240" i="7"/>
  <c r="G236" i="20" s="1"/>
  <c r="K240" i="7"/>
  <c r="H236" i="20" s="1"/>
  <c r="J241" i="7"/>
  <c r="G237" i="20" s="1"/>
  <c r="K241" i="7"/>
  <c r="H237" i="20" s="1"/>
  <c r="J242" i="7"/>
  <c r="G238" i="20" s="1"/>
  <c r="K242" i="7"/>
  <c r="H238" i="20" s="1"/>
  <c r="J243" i="7"/>
  <c r="G239" i="20" s="1"/>
  <c r="K243" i="7"/>
  <c r="H239" i="20" s="1"/>
  <c r="J244" i="7"/>
  <c r="G240" i="20" s="1"/>
  <c r="K244" i="7"/>
  <c r="H240" i="20" s="1"/>
  <c r="J245" i="7"/>
  <c r="G241" i="20" s="1"/>
  <c r="K245" i="7"/>
  <c r="H241" i="20" s="1"/>
  <c r="J246" i="7"/>
  <c r="G242" i="20" s="1"/>
  <c r="K246" i="7"/>
  <c r="H242" i="20" s="1"/>
  <c r="J247" i="7"/>
  <c r="G243" i="20" s="1"/>
  <c r="K247" i="7"/>
  <c r="H243" i="20" s="1"/>
  <c r="J248" i="7"/>
  <c r="G244" i="20" s="1"/>
  <c r="K248" i="7"/>
  <c r="H244" i="20" s="1"/>
  <c r="J249" i="7"/>
  <c r="G245" i="20" s="1"/>
  <c r="K249" i="7"/>
  <c r="H245" i="20" s="1"/>
  <c r="J250" i="7"/>
  <c r="G246" i="20" s="1"/>
  <c r="K250" i="7"/>
  <c r="H246" i="20" s="1"/>
  <c r="J251" i="7"/>
  <c r="G247" i="20" s="1"/>
  <c r="K251" i="7"/>
  <c r="H247" i="20" s="1"/>
  <c r="J252" i="7"/>
  <c r="G248" i="20" s="1"/>
  <c r="K252" i="7"/>
  <c r="H248" i="20" s="1"/>
  <c r="J253" i="7"/>
  <c r="G249" i="20" s="1"/>
  <c r="K253" i="7"/>
  <c r="H249" i="20" s="1"/>
  <c r="J254" i="7"/>
  <c r="G250" i="20" s="1"/>
  <c r="K254" i="7"/>
  <c r="H250" i="20" s="1"/>
  <c r="J255" i="7"/>
  <c r="G251" i="20" s="1"/>
  <c r="K255" i="7"/>
  <c r="H251" i="20" s="1"/>
  <c r="J256" i="7"/>
  <c r="G252" i="20" s="1"/>
  <c r="K256" i="7"/>
  <c r="H252" i="20" s="1"/>
  <c r="J257" i="7"/>
  <c r="G253" i="20" s="1"/>
  <c r="K257" i="7"/>
  <c r="H253" i="20" s="1"/>
  <c r="J258" i="7"/>
  <c r="G254" i="20" s="1"/>
  <c r="K258" i="7"/>
  <c r="H254" i="20" s="1"/>
  <c r="J259" i="7"/>
  <c r="G255" i="20" s="1"/>
  <c r="K259" i="7"/>
  <c r="H255" i="20" s="1"/>
  <c r="J260" i="7"/>
  <c r="G256" i="20" s="1"/>
  <c r="K260" i="7"/>
  <c r="H256" i="20" s="1"/>
  <c r="B331" i="13"/>
  <c r="B332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5" i="13"/>
  <c r="D6" i="13"/>
  <c r="E6" i="13"/>
  <c r="F6" i="13"/>
  <c r="D7" i="13"/>
  <c r="E7" i="13"/>
  <c r="F7" i="13"/>
  <c r="D8" i="13"/>
  <c r="E8" i="13"/>
  <c r="F8" i="13"/>
  <c r="D9" i="13"/>
  <c r="E9" i="13"/>
  <c r="F9" i="13"/>
  <c r="D10" i="13"/>
  <c r="E10" i="13"/>
  <c r="F10" i="13"/>
  <c r="D11" i="13"/>
  <c r="E11" i="13"/>
  <c r="F11" i="13"/>
  <c r="D12" i="13"/>
  <c r="E12" i="13"/>
  <c r="F12" i="13"/>
  <c r="D13" i="13"/>
  <c r="E13" i="13"/>
  <c r="F13" i="13"/>
  <c r="D14" i="13"/>
  <c r="E14" i="13"/>
  <c r="F14" i="13"/>
  <c r="D15" i="13"/>
  <c r="E15" i="13"/>
  <c r="F15" i="13"/>
  <c r="D16" i="13"/>
  <c r="E16" i="13"/>
  <c r="F16" i="13"/>
  <c r="D17" i="13"/>
  <c r="E17" i="13"/>
  <c r="F17" i="13"/>
  <c r="D18" i="13"/>
  <c r="E18" i="13"/>
  <c r="F18" i="13"/>
  <c r="D19" i="13"/>
  <c r="E19" i="13"/>
  <c r="F19" i="13"/>
  <c r="D20" i="13"/>
  <c r="E20" i="13"/>
  <c r="F20" i="13"/>
  <c r="D21" i="13"/>
  <c r="E21" i="13"/>
  <c r="F21" i="13"/>
  <c r="D22" i="13"/>
  <c r="E22" i="13"/>
  <c r="F22" i="13"/>
  <c r="D23" i="13"/>
  <c r="E23" i="13"/>
  <c r="F23" i="13"/>
  <c r="D24" i="13"/>
  <c r="E24" i="13"/>
  <c r="F24" i="13"/>
  <c r="D25" i="13"/>
  <c r="E25" i="13"/>
  <c r="F25" i="13"/>
  <c r="D26" i="13"/>
  <c r="E26" i="13"/>
  <c r="F26" i="13"/>
  <c r="D27" i="13"/>
  <c r="E27" i="13"/>
  <c r="F27" i="13"/>
  <c r="D28" i="13"/>
  <c r="E28" i="13"/>
  <c r="F28" i="13"/>
  <c r="D29" i="13"/>
  <c r="E29" i="13"/>
  <c r="F29" i="13"/>
  <c r="D30" i="13"/>
  <c r="E30" i="13"/>
  <c r="F30" i="13"/>
  <c r="D31" i="13"/>
  <c r="E31" i="13"/>
  <c r="F31" i="13"/>
  <c r="D32" i="13"/>
  <c r="E32" i="13"/>
  <c r="F32" i="13"/>
  <c r="D33" i="13"/>
  <c r="E33" i="13"/>
  <c r="F33" i="13"/>
  <c r="D34" i="13"/>
  <c r="E34" i="13"/>
  <c r="F34" i="13"/>
  <c r="D35" i="13"/>
  <c r="E35" i="13"/>
  <c r="F35" i="13"/>
  <c r="D36" i="13"/>
  <c r="E36" i="13"/>
  <c r="F36" i="13"/>
  <c r="D37" i="13"/>
  <c r="E37" i="13"/>
  <c r="F37" i="13"/>
  <c r="D38" i="13"/>
  <c r="E38" i="13"/>
  <c r="F38" i="13"/>
  <c r="D39" i="13"/>
  <c r="E39" i="13"/>
  <c r="F39" i="13"/>
  <c r="D40" i="13"/>
  <c r="E40" i="13"/>
  <c r="F40" i="13"/>
  <c r="D41" i="13"/>
  <c r="E41" i="13"/>
  <c r="F41" i="13"/>
  <c r="D42" i="13"/>
  <c r="E42" i="13"/>
  <c r="F42" i="13"/>
  <c r="D43" i="13"/>
  <c r="E43" i="13"/>
  <c r="F43" i="13"/>
  <c r="D44" i="13"/>
  <c r="E44" i="13"/>
  <c r="F44" i="13"/>
  <c r="D45" i="13"/>
  <c r="E45" i="13"/>
  <c r="F45" i="13"/>
  <c r="D46" i="13"/>
  <c r="E46" i="13"/>
  <c r="F46" i="13"/>
  <c r="D47" i="13"/>
  <c r="E47" i="13"/>
  <c r="F47" i="13"/>
  <c r="D48" i="13"/>
  <c r="E48" i="13"/>
  <c r="F48" i="13"/>
  <c r="D49" i="13"/>
  <c r="E49" i="13"/>
  <c r="F49" i="13"/>
  <c r="D50" i="13"/>
  <c r="E50" i="13"/>
  <c r="F50" i="13"/>
  <c r="D51" i="13"/>
  <c r="E51" i="13"/>
  <c r="F51" i="13"/>
  <c r="D52" i="13"/>
  <c r="E52" i="13"/>
  <c r="F52" i="13"/>
  <c r="D53" i="13"/>
  <c r="E53" i="13"/>
  <c r="F53" i="13"/>
  <c r="D54" i="13"/>
  <c r="E54" i="13"/>
  <c r="F54" i="13"/>
  <c r="D55" i="13"/>
  <c r="E55" i="13"/>
  <c r="F55" i="13"/>
  <c r="D56" i="13"/>
  <c r="E56" i="13"/>
  <c r="F56" i="13"/>
  <c r="D57" i="13"/>
  <c r="E57" i="13"/>
  <c r="F57" i="13"/>
  <c r="D58" i="13"/>
  <c r="E58" i="13"/>
  <c r="F58" i="13"/>
  <c r="D59" i="13"/>
  <c r="E59" i="13"/>
  <c r="F59" i="13"/>
  <c r="D60" i="13"/>
  <c r="E60" i="13"/>
  <c r="F60" i="13"/>
  <c r="D61" i="13"/>
  <c r="E61" i="13"/>
  <c r="F61" i="13"/>
  <c r="D62" i="13"/>
  <c r="E62" i="13"/>
  <c r="F62" i="13"/>
  <c r="D63" i="13"/>
  <c r="E63" i="13"/>
  <c r="F63" i="13"/>
  <c r="D64" i="13"/>
  <c r="E64" i="13"/>
  <c r="F64" i="13"/>
  <c r="D65" i="13"/>
  <c r="E65" i="13"/>
  <c r="F65" i="13"/>
  <c r="D66" i="13"/>
  <c r="E66" i="13"/>
  <c r="F66" i="13"/>
  <c r="D67" i="13"/>
  <c r="E67" i="13"/>
  <c r="F67" i="13"/>
  <c r="D68" i="13"/>
  <c r="E68" i="13"/>
  <c r="F68" i="13"/>
  <c r="D69" i="13"/>
  <c r="E69" i="13"/>
  <c r="F69" i="13"/>
  <c r="D70" i="13"/>
  <c r="E70" i="13"/>
  <c r="F70" i="13"/>
  <c r="D71" i="13"/>
  <c r="E71" i="13"/>
  <c r="F71" i="13"/>
  <c r="D72" i="13"/>
  <c r="E72" i="13"/>
  <c r="F72" i="13"/>
  <c r="D73" i="13"/>
  <c r="E73" i="13"/>
  <c r="F73" i="13"/>
  <c r="D74" i="13"/>
  <c r="E74" i="13"/>
  <c r="F74" i="13"/>
  <c r="D75" i="13"/>
  <c r="E75" i="13"/>
  <c r="F75" i="13"/>
  <c r="D76" i="13"/>
  <c r="E76" i="13"/>
  <c r="F76" i="13"/>
  <c r="D77" i="13"/>
  <c r="E77" i="13"/>
  <c r="F77" i="13"/>
  <c r="D78" i="13"/>
  <c r="E78" i="13"/>
  <c r="F78" i="13"/>
  <c r="D79" i="13"/>
  <c r="E79" i="13"/>
  <c r="F79" i="13"/>
  <c r="D80" i="13"/>
  <c r="E80" i="13"/>
  <c r="F80" i="13"/>
  <c r="D81" i="13"/>
  <c r="E81" i="13"/>
  <c r="F81" i="13"/>
  <c r="D82" i="13"/>
  <c r="E82" i="13"/>
  <c r="F82" i="13"/>
  <c r="D83" i="13"/>
  <c r="E83" i="13"/>
  <c r="F83" i="13"/>
  <c r="D84" i="13"/>
  <c r="E84" i="13"/>
  <c r="F84" i="13"/>
  <c r="D85" i="13"/>
  <c r="E85" i="13"/>
  <c r="F85" i="13"/>
  <c r="D86" i="13"/>
  <c r="E86" i="13"/>
  <c r="F86" i="13"/>
  <c r="D87" i="13"/>
  <c r="E87" i="13"/>
  <c r="F87" i="13"/>
  <c r="D88" i="13"/>
  <c r="E88" i="13"/>
  <c r="F88" i="13"/>
  <c r="D89" i="13"/>
  <c r="E89" i="13"/>
  <c r="F89" i="13"/>
  <c r="D90" i="13"/>
  <c r="E90" i="13"/>
  <c r="F90" i="13"/>
  <c r="D91" i="13"/>
  <c r="E91" i="13"/>
  <c r="F91" i="13"/>
  <c r="D92" i="13"/>
  <c r="E92" i="13"/>
  <c r="F92" i="13"/>
  <c r="D93" i="13"/>
  <c r="E93" i="13"/>
  <c r="F93" i="13"/>
  <c r="D94" i="13"/>
  <c r="E94" i="13"/>
  <c r="F94" i="13"/>
  <c r="D95" i="13"/>
  <c r="E95" i="13"/>
  <c r="F95" i="13"/>
  <c r="D96" i="13"/>
  <c r="E96" i="13"/>
  <c r="F96" i="13"/>
  <c r="D97" i="13"/>
  <c r="E97" i="13"/>
  <c r="F97" i="13"/>
  <c r="D98" i="13"/>
  <c r="E98" i="13"/>
  <c r="F98" i="13"/>
  <c r="D99" i="13"/>
  <c r="E99" i="13"/>
  <c r="F99" i="13"/>
  <c r="D100" i="13"/>
  <c r="E100" i="13"/>
  <c r="F100" i="13"/>
  <c r="D101" i="13"/>
  <c r="E101" i="13"/>
  <c r="F101" i="13"/>
  <c r="D102" i="13"/>
  <c r="E102" i="13"/>
  <c r="F102" i="13"/>
  <c r="D103" i="13"/>
  <c r="E103" i="13"/>
  <c r="F103" i="13"/>
  <c r="D104" i="13"/>
  <c r="E104" i="13"/>
  <c r="F104" i="13"/>
  <c r="D105" i="13"/>
  <c r="E105" i="13"/>
  <c r="F105" i="13"/>
  <c r="D106" i="13"/>
  <c r="E106" i="13"/>
  <c r="F106" i="13"/>
  <c r="D107" i="13"/>
  <c r="E107" i="13"/>
  <c r="F107" i="13"/>
  <c r="D108" i="13"/>
  <c r="E108" i="13"/>
  <c r="F108" i="13"/>
  <c r="D109" i="13"/>
  <c r="E109" i="13"/>
  <c r="F109" i="13"/>
  <c r="D110" i="13"/>
  <c r="E110" i="13"/>
  <c r="F110" i="13"/>
  <c r="D111" i="13"/>
  <c r="E111" i="13"/>
  <c r="F111" i="13"/>
  <c r="D112" i="13"/>
  <c r="E112" i="13"/>
  <c r="F112" i="13"/>
  <c r="D113" i="13"/>
  <c r="E113" i="13"/>
  <c r="F113" i="13"/>
  <c r="D114" i="13"/>
  <c r="E114" i="13"/>
  <c r="F114" i="13"/>
  <c r="D115" i="13"/>
  <c r="E115" i="13"/>
  <c r="F115" i="13"/>
  <c r="D116" i="13"/>
  <c r="E116" i="13"/>
  <c r="F116" i="13"/>
  <c r="D117" i="13"/>
  <c r="E117" i="13"/>
  <c r="F117" i="13"/>
  <c r="D118" i="13"/>
  <c r="E118" i="13"/>
  <c r="F118" i="13"/>
  <c r="D119" i="13"/>
  <c r="E119" i="13"/>
  <c r="F119" i="13"/>
  <c r="D120" i="13"/>
  <c r="E120" i="13"/>
  <c r="F120" i="13"/>
  <c r="D121" i="13"/>
  <c r="E121" i="13"/>
  <c r="F121" i="13"/>
  <c r="D122" i="13"/>
  <c r="E122" i="13"/>
  <c r="F122" i="13"/>
  <c r="D123" i="13"/>
  <c r="E123" i="13"/>
  <c r="F123" i="13"/>
  <c r="D124" i="13"/>
  <c r="E124" i="13"/>
  <c r="F124" i="13"/>
  <c r="D125" i="13"/>
  <c r="E125" i="13"/>
  <c r="F125" i="13"/>
  <c r="D126" i="13"/>
  <c r="E126" i="13"/>
  <c r="F126" i="13"/>
  <c r="D127" i="13"/>
  <c r="E127" i="13"/>
  <c r="F127" i="13"/>
  <c r="D128" i="13"/>
  <c r="E128" i="13"/>
  <c r="F128" i="13"/>
  <c r="D129" i="13"/>
  <c r="E129" i="13"/>
  <c r="F129" i="13"/>
  <c r="D130" i="13"/>
  <c r="E130" i="13"/>
  <c r="F130" i="13"/>
  <c r="D131" i="13"/>
  <c r="E131" i="13"/>
  <c r="F131" i="13"/>
  <c r="D132" i="13"/>
  <c r="E132" i="13"/>
  <c r="F132" i="13"/>
  <c r="D133" i="13"/>
  <c r="E133" i="13"/>
  <c r="F133" i="13"/>
  <c r="D134" i="13"/>
  <c r="E134" i="13"/>
  <c r="F134" i="13"/>
  <c r="D135" i="13"/>
  <c r="E135" i="13"/>
  <c r="F135" i="13"/>
  <c r="D136" i="13"/>
  <c r="E136" i="13"/>
  <c r="F136" i="13"/>
  <c r="D137" i="13"/>
  <c r="E137" i="13"/>
  <c r="F137" i="13"/>
  <c r="D138" i="13"/>
  <c r="E138" i="13"/>
  <c r="F138" i="13"/>
  <c r="D139" i="13"/>
  <c r="E139" i="13"/>
  <c r="F139" i="13"/>
  <c r="D140" i="13"/>
  <c r="E140" i="13"/>
  <c r="F140" i="13"/>
  <c r="D141" i="13"/>
  <c r="E141" i="13"/>
  <c r="F141" i="13"/>
  <c r="D142" i="13"/>
  <c r="E142" i="13"/>
  <c r="F142" i="13"/>
  <c r="D143" i="13"/>
  <c r="E143" i="13"/>
  <c r="F143" i="13"/>
  <c r="D144" i="13"/>
  <c r="E144" i="13"/>
  <c r="F144" i="13"/>
  <c r="D145" i="13"/>
  <c r="E145" i="13"/>
  <c r="F145" i="13"/>
  <c r="D146" i="13"/>
  <c r="E146" i="13"/>
  <c r="F146" i="13"/>
  <c r="D147" i="13"/>
  <c r="E147" i="13"/>
  <c r="F147" i="13"/>
  <c r="D148" i="13"/>
  <c r="E148" i="13"/>
  <c r="F148" i="13"/>
  <c r="D149" i="13"/>
  <c r="E149" i="13"/>
  <c r="F149" i="13"/>
  <c r="D150" i="13"/>
  <c r="E150" i="13"/>
  <c r="F150" i="13"/>
  <c r="D151" i="13"/>
  <c r="E151" i="13"/>
  <c r="F151" i="13"/>
  <c r="D152" i="13"/>
  <c r="E152" i="13"/>
  <c r="F152" i="13"/>
  <c r="D153" i="13"/>
  <c r="E153" i="13"/>
  <c r="F153" i="13"/>
  <c r="D154" i="13"/>
  <c r="E154" i="13"/>
  <c r="F154" i="13"/>
  <c r="D155" i="13"/>
  <c r="E155" i="13"/>
  <c r="F155" i="13"/>
  <c r="D156" i="13"/>
  <c r="E156" i="13"/>
  <c r="F156" i="13"/>
  <c r="D157" i="13"/>
  <c r="E157" i="13"/>
  <c r="F157" i="13"/>
  <c r="D158" i="13"/>
  <c r="E158" i="13"/>
  <c r="F158" i="13"/>
  <c r="D159" i="13"/>
  <c r="E159" i="13"/>
  <c r="F159" i="13"/>
  <c r="D160" i="13"/>
  <c r="E160" i="13"/>
  <c r="F160" i="13"/>
  <c r="D161" i="13"/>
  <c r="E161" i="13"/>
  <c r="F161" i="13"/>
  <c r="D162" i="13"/>
  <c r="E162" i="13"/>
  <c r="F162" i="13"/>
  <c r="D163" i="13"/>
  <c r="E163" i="13"/>
  <c r="F163" i="13"/>
  <c r="D164" i="13"/>
  <c r="E164" i="13"/>
  <c r="F164" i="13"/>
  <c r="D165" i="13"/>
  <c r="E165" i="13"/>
  <c r="F165" i="13"/>
  <c r="D166" i="13"/>
  <c r="E166" i="13"/>
  <c r="F166" i="13"/>
  <c r="D167" i="13"/>
  <c r="E167" i="13"/>
  <c r="F167" i="13"/>
  <c r="D168" i="13"/>
  <c r="E168" i="13"/>
  <c r="F168" i="13"/>
  <c r="D169" i="13"/>
  <c r="E169" i="13"/>
  <c r="F169" i="13"/>
  <c r="D170" i="13"/>
  <c r="E170" i="13"/>
  <c r="F170" i="13"/>
  <c r="D171" i="13"/>
  <c r="E171" i="13"/>
  <c r="F171" i="13"/>
  <c r="D172" i="13"/>
  <c r="E172" i="13"/>
  <c r="F172" i="13"/>
  <c r="D173" i="13"/>
  <c r="E173" i="13"/>
  <c r="F173" i="13"/>
  <c r="D174" i="13"/>
  <c r="E174" i="13"/>
  <c r="F174" i="13"/>
  <c r="D175" i="13"/>
  <c r="E175" i="13"/>
  <c r="F175" i="13"/>
  <c r="D176" i="13"/>
  <c r="E176" i="13"/>
  <c r="F176" i="13"/>
  <c r="D177" i="13"/>
  <c r="E177" i="13"/>
  <c r="F177" i="13"/>
  <c r="D178" i="13"/>
  <c r="E178" i="13"/>
  <c r="F178" i="13"/>
  <c r="D179" i="13"/>
  <c r="E179" i="13"/>
  <c r="F179" i="13"/>
  <c r="D180" i="13"/>
  <c r="E180" i="13"/>
  <c r="F180" i="13"/>
  <c r="D181" i="13"/>
  <c r="E181" i="13"/>
  <c r="F181" i="13"/>
  <c r="D182" i="13"/>
  <c r="E182" i="13"/>
  <c r="F182" i="13"/>
  <c r="D183" i="13"/>
  <c r="E183" i="13"/>
  <c r="F183" i="13"/>
  <c r="D184" i="13"/>
  <c r="E184" i="13"/>
  <c r="F184" i="13"/>
  <c r="D185" i="13"/>
  <c r="E185" i="13"/>
  <c r="F185" i="13"/>
  <c r="D186" i="13"/>
  <c r="E186" i="13"/>
  <c r="F186" i="13"/>
  <c r="D187" i="13"/>
  <c r="E187" i="13"/>
  <c r="F187" i="13"/>
  <c r="D188" i="13"/>
  <c r="E188" i="13"/>
  <c r="F188" i="13"/>
  <c r="D189" i="13"/>
  <c r="E189" i="13"/>
  <c r="F189" i="13"/>
  <c r="D190" i="13"/>
  <c r="E190" i="13"/>
  <c r="F190" i="13"/>
  <c r="D191" i="13"/>
  <c r="E191" i="13"/>
  <c r="F191" i="13"/>
  <c r="D192" i="13"/>
  <c r="E192" i="13"/>
  <c r="F192" i="13"/>
  <c r="D193" i="13"/>
  <c r="E193" i="13"/>
  <c r="F193" i="13"/>
  <c r="D194" i="13"/>
  <c r="E194" i="13"/>
  <c r="F194" i="13"/>
  <c r="D195" i="13"/>
  <c r="E195" i="13"/>
  <c r="F195" i="13"/>
  <c r="D196" i="13"/>
  <c r="E196" i="13"/>
  <c r="F196" i="13"/>
  <c r="D197" i="13"/>
  <c r="E197" i="13"/>
  <c r="F197" i="13"/>
  <c r="D198" i="13"/>
  <c r="E198" i="13"/>
  <c r="F198" i="13"/>
  <c r="D199" i="13"/>
  <c r="E199" i="13"/>
  <c r="F199" i="13"/>
  <c r="D200" i="13"/>
  <c r="E200" i="13"/>
  <c r="F200" i="13"/>
  <c r="D201" i="13"/>
  <c r="E201" i="13"/>
  <c r="F201" i="13"/>
  <c r="D202" i="13"/>
  <c r="E202" i="13"/>
  <c r="F202" i="13"/>
  <c r="D203" i="13"/>
  <c r="E203" i="13"/>
  <c r="F203" i="13"/>
  <c r="D204" i="13"/>
  <c r="E204" i="13"/>
  <c r="F204" i="13"/>
  <c r="D205" i="13"/>
  <c r="E205" i="13"/>
  <c r="F205" i="13"/>
  <c r="D206" i="13"/>
  <c r="E206" i="13"/>
  <c r="F206" i="13"/>
  <c r="D207" i="13"/>
  <c r="E207" i="13"/>
  <c r="F207" i="13"/>
  <c r="D208" i="13"/>
  <c r="E208" i="13"/>
  <c r="F208" i="13"/>
  <c r="D209" i="13"/>
  <c r="E209" i="13"/>
  <c r="F209" i="13"/>
  <c r="D210" i="13"/>
  <c r="E210" i="13"/>
  <c r="F210" i="13"/>
  <c r="D211" i="13"/>
  <c r="E211" i="13"/>
  <c r="F211" i="13"/>
  <c r="D212" i="13"/>
  <c r="E212" i="13"/>
  <c r="F212" i="13"/>
  <c r="D213" i="13"/>
  <c r="E213" i="13"/>
  <c r="F213" i="13"/>
  <c r="D214" i="13"/>
  <c r="E214" i="13"/>
  <c r="F214" i="13"/>
  <c r="D215" i="13"/>
  <c r="E215" i="13"/>
  <c r="F215" i="13"/>
  <c r="D216" i="13"/>
  <c r="E216" i="13"/>
  <c r="F216" i="13"/>
  <c r="D217" i="13"/>
  <c r="E217" i="13"/>
  <c r="F217" i="13"/>
  <c r="D218" i="13"/>
  <c r="E218" i="13"/>
  <c r="F218" i="13"/>
  <c r="D219" i="13"/>
  <c r="E219" i="13"/>
  <c r="F219" i="13"/>
  <c r="D220" i="13"/>
  <c r="E220" i="13"/>
  <c r="F220" i="13"/>
  <c r="D221" i="13"/>
  <c r="E221" i="13"/>
  <c r="F221" i="13"/>
  <c r="D222" i="13"/>
  <c r="E222" i="13"/>
  <c r="F222" i="13"/>
  <c r="D223" i="13"/>
  <c r="E223" i="13"/>
  <c r="F223" i="13"/>
  <c r="D224" i="13"/>
  <c r="E224" i="13"/>
  <c r="F224" i="13"/>
  <c r="D225" i="13"/>
  <c r="E225" i="13"/>
  <c r="F225" i="13"/>
  <c r="D226" i="13"/>
  <c r="E226" i="13"/>
  <c r="F226" i="13"/>
  <c r="D227" i="13"/>
  <c r="E227" i="13"/>
  <c r="F227" i="13"/>
  <c r="D228" i="13"/>
  <c r="E228" i="13"/>
  <c r="F228" i="13"/>
  <c r="D229" i="13"/>
  <c r="E229" i="13"/>
  <c r="F229" i="13"/>
  <c r="D230" i="13"/>
  <c r="E230" i="13"/>
  <c r="F230" i="13"/>
  <c r="D231" i="13"/>
  <c r="E231" i="13"/>
  <c r="F231" i="13"/>
  <c r="D232" i="13"/>
  <c r="E232" i="13"/>
  <c r="F232" i="13"/>
  <c r="D233" i="13"/>
  <c r="E233" i="13"/>
  <c r="F233" i="13"/>
  <c r="D234" i="13"/>
  <c r="E234" i="13"/>
  <c r="F234" i="13"/>
  <c r="D235" i="13"/>
  <c r="E235" i="13"/>
  <c r="F235" i="13"/>
  <c r="D236" i="13"/>
  <c r="E236" i="13"/>
  <c r="F236" i="13"/>
  <c r="D237" i="13"/>
  <c r="E237" i="13"/>
  <c r="F237" i="13"/>
  <c r="D238" i="13"/>
  <c r="E238" i="13"/>
  <c r="F238" i="13"/>
  <c r="D239" i="13"/>
  <c r="E239" i="13"/>
  <c r="F239" i="13"/>
  <c r="D240" i="13"/>
  <c r="E240" i="13"/>
  <c r="F240" i="13"/>
  <c r="D241" i="13"/>
  <c r="E241" i="13"/>
  <c r="F241" i="13"/>
  <c r="D242" i="13"/>
  <c r="E242" i="13"/>
  <c r="F242" i="13"/>
  <c r="D243" i="13"/>
  <c r="E243" i="13"/>
  <c r="F243" i="13"/>
  <c r="D244" i="13"/>
  <c r="E244" i="13"/>
  <c r="F244" i="13"/>
  <c r="D245" i="13"/>
  <c r="E245" i="13"/>
  <c r="F245" i="13"/>
  <c r="D246" i="13"/>
  <c r="E246" i="13"/>
  <c r="F246" i="13"/>
  <c r="D247" i="13"/>
  <c r="E247" i="13"/>
  <c r="F247" i="13"/>
  <c r="D248" i="13"/>
  <c r="E248" i="13"/>
  <c r="F248" i="13"/>
  <c r="D249" i="13"/>
  <c r="E249" i="13"/>
  <c r="F249" i="13"/>
  <c r="D250" i="13"/>
  <c r="E250" i="13"/>
  <c r="F250" i="13"/>
  <c r="D251" i="13"/>
  <c r="E251" i="13"/>
  <c r="F251" i="13"/>
  <c r="D252" i="13"/>
  <c r="E252" i="13"/>
  <c r="F252" i="13"/>
  <c r="D253" i="13"/>
  <c r="E253" i="13"/>
  <c r="F253" i="13"/>
  <c r="D254" i="13"/>
  <c r="E254" i="13"/>
  <c r="F254" i="13"/>
  <c r="D255" i="13"/>
  <c r="E255" i="13"/>
  <c r="F255" i="13"/>
  <c r="D256" i="13"/>
  <c r="E256" i="13"/>
  <c r="F256" i="13"/>
  <c r="D257" i="13"/>
  <c r="E257" i="13"/>
  <c r="F257" i="13"/>
  <c r="D258" i="13"/>
  <c r="E258" i="13"/>
  <c r="F258" i="13"/>
  <c r="D259" i="13"/>
  <c r="E259" i="13"/>
  <c r="F259" i="13"/>
  <c r="D260" i="13"/>
  <c r="E260" i="13"/>
  <c r="F260" i="13"/>
  <c r="D261" i="13"/>
  <c r="E261" i="13"/>
  <c r="F261" i="13"/>
  <c r="D262" i="13"/>
  <c r="E262" i="13"/>
  <c r="F262" i="13"/>
  <c r="D263" i="13"/>
  <c r="E263" i="13"/>
  <c r="F263" i="13"/>
  <c r="D264" i="13"/>
  <c r="E264" i="13"/>
  <c r="F264" i="13"/>
  <c r="D265" i="13"/>
  <c r="E265" i="13"/>
  <c r="F265" i="13"/>
  <c r="D266" i="13"/>
  <c r="E266" i="13"/>
  <c r="F266" i="13"/>
  <c r="D267" i="13"/>
  <c r="E267" i="13"/>
  <c r="F267" i="13"/>
  <c r="D268" i="13"/>
  <c r="E268" i="13"/>
  <c r="F268" i="13"/>
  <c r="D269" i="13"/>
  <c r="E269" i="13"/>
  <c r="F269" i="13"/>
  <c r="D270" i="13"/>
  <c r="E270" i="13"/>
  <c r="F270" i="13"/>
  <c r="D271" i="13"/>
  <c r="E271" i="13"/>
  <c r="F271" i="13"/>
  <c r="D272" i="13"/>
  <c r="E272" i="13"/>
  <c r="F272" i="13"/>
  <c r="D273" i="13"/>
  <c r="E273" i="13"/>
  <c r="F273" i="13"/>
  <c r="D274" i="13"/>
  <c r="E274" i="13"/>
  <c r="F274" i="13"/>
  <c r="D275" i="13"/>
  <c r="E275" i="13"/>
  <c r="F275" i="13"/>
  <c r="D276" i="13"/>
  <c r="E276" i="13"/>
  <c r="F276" i="13"/>
  <c r="D277" i="13"/>
  <c r="E277" i="13"/>
  <c r="F277" i="13"/>
  <c r="D278" i="13"/>
  <c r="E278" i="13"/>
  <c r="F278" i="13"/>
  <c r="D279" i="13"/>
  <c r="E279" i="13"/>
  <c r="F279" i="13"/>
  <c r="D280" i="13"/>
  <c r="E280" i="13"/>
  <c r="F280" i="13"/>
  <c r="D281" i="13"/>
  <c r="E281" i="13"/>
  <c r="F281" i="13"/>
  <c r="D282" i="13"/>
  <c r="E282" i="13"/>
  <c r="F282" i="13"/>
  <c r="D283" i="13"/>
  <c r="E283" i="13"/>
  <c r="F283" i="13"/>
  <c r="D284" i="13"/>
  <c r="E284" i="13"/>
  <c r="F284" i="13"/>
  <c r="D285" i="13"/>
  <c r="E285" i="13"/>
  <c r="F285" i="13"/>
  <c r="D286" i="13"/>
  <c r="E286" i="13"/>
  <c r="F286" i="13"/>
  <c r="D287" i="13"/>
  <c r="E287" i="13"/>
  <c r="F287" i="13"/>
  <c r="D288" i="13"/>
  <c r="E288" i="13"/>
  <c r="F288" i="13"/>
  <c r="D289" i="13"/>
  <c r="E289" i="13"/>
  <c r="F289" i="13"/>
  <c r="D290" i="13"/>
  <c r="E290" i="13"/>
  <c r="F290" i="13"/>
  <c r="D291" i="13"/>
  <c r="E291" i="13"/>
  <c r="F291" i="13"/>
  <c r="D292" i="13"/>
  <c r="E292" i="13"/>
  <c r="F292" i="13"/>
  <c r="D293" i="13"/>
  <c r="E293" i="13"/>
  <c r="F293" i="13"/>
  <c r="D294" i="13"/>
  <c r="E294" i="13"/>
  <c r="F294" i="13"/>
  <c r="D295" i="13"/>
  <c r="E295" i="13"/>
  <c r="F295" i="13"/>
  <c r="D296" i="13"/>
  <c r="E296" i="13"/>
  <c r="F296" i="13"/>
  <c r="D297" i="13"/>
  <c r="E297" i="13"/>
  <c r="F297" i="13"/>
  <c r="D298" i="13"/>
  <c r="E298" i="13"/>
  <c r="F298" i="13"/>
  <c r="D299" i="13"/>
  <c r="E299" i="13"/>
  <c r="F299" i="13"/>
  <c r="D300" i="13"/>
  <c r="E300" i="13"/>
  <c r="F300" i="13"/>
  <c r="D301" i="13"/>
  <c r="E301" i="13"/>
  <c r="F301" i="13"/>
  <c r="D302" i="13"/>
  <c r="E302" i="13"/>
  <c r="F302" i="13"/>
  <c r="D303" i="13"/>
  <c r="E303" i="13"/>
  <c r="F303" i="13"/>
  <c r="D304" i="13"/>
  <c r="E304" i="13"/>
  <c r="F304" i="13"/>
  <c r="D305" i="13"/>
  <c r="E305" i="13"/>
  <c r="F305" i="13"/>
  <c r="D306" i="13"/>
  <c r="E306" i="13"/>
  <c r="F306" i="13"/>
  <c r="D307" i="13"/>
  <c r="E307" i="13"/>
  <c r="F307" i="13"/>
  <c r="D308" i="13"/>
  <c r="E308" i="13"/>
  <c r="F308" i="13"/>
  <c r="D309" i="13"/>
  <c r="E309" i="13"/>
  <c r="F309" i="13"/>
  <c r="D310" i="13"/>
  <c r="E310" i="13"/>
  <c r="F310" i="13"/>
  <c r="D311" i="13"/>
  <c r="E311" i="13"/>
  <c r="F311" i="13"/>
  <c r="D312" i="13"/>
  <c r="E312" i="13"/>
  <c r="F312" i="13"/>
  <c r="D313" i="13"/>
  <c r="E313" i="13"/>
  <c r="F313" i="13"/>
  <c r="D314" i="13"/>
  <c r="E314" i="13"/>
  <c r="F314" i="13"/>
  <c r="D315" i="13"/>
  <c r="E315" i="13"/>
  <c r="F315" i="13"/>
  <c r="D316" i="13"/>
  <c r="E316" i="13"/>
  <c r="F316" i="13"/>
  <c r="D317" i="13"/>
  <c r="E317" i="13"/>
  <c r="F317" i="13"/>
  <c r="D318" i="13"/>
  <c r="E318" i="13"/>
  <c r="F318" i="13"/>
  <c r="D319" i="13"/>
  <c r="E319" i="13"/>
  <c r="F319" i="13"/>
  <c r="D320" i="13"/>
  <c r="E320" i="13"/>
  <c r="F320" i="13"/>
  <c r="D321" i="13"/>
  <c r="E321" i="13"/>
  <c r="F321" i="13"/>
  <c r="D322" i="13"/>
  <c r="E322" i="13"/>
  <c r="F322" i="13"/>
  <c r="D323" i="13"/>
  <c r="E323" i="13"/>
  <c r="F323" i="13"/>
  <c r="D324" i="13"/>
  <c r="E324" i="13"/>
  <c r="F324" i="13"/>
  <c r="D325" i="13"/>
  <c r="E325" i="13"/>
  <c r="F325" i="13"/>
  <c r="D326" i="13"/>
  <c r="E326" i="13"/>
  <c r="F326" i="13"/>
  <c r="D327" i="13"/>
  <c r="E327" i="13"/>
  <c r="F327" i="13"/>
  <c r="D328" i="13"/>
  <c r="E328" i="13"/>
  <c r="F328" i="13"/>
  <c r="D329" i="13"/>
  <c r="E329" i="13"/>
  <c r="F329" i="13"/>
  <c r="D330" i="13"/>
  <c r="E330" i="13"/>
  <c r="F330" i="13"/>
  <c r="D331" i="13"/>
  <c r="E331" i="13"/>
  <c r="F331" i="13"/>
  <c r="D332" i="13"/>
  <c r="E332" i="13"/>
  <c r="F332" i="13"/>
  <c r="F5" i="13"/>
  <c r="E5" i="13"/>
  <c r="D5" i="13"/>
  <c r="D55" i="19"/>
  <c r="D56" i="19"/>
  <c r="P5" i="18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179" i="19"/>
  <c r="D180" i="19"/>
  <c r="D181" i="19"/>
  <c r="D182" i="19"/>
  <c r="D183" i="19"/>
  <c r="D184" i="19"/>
  <c r="D185" i="19"/>
  <c r="D186" i="19"/>
  <c r="D187" i="19"/>
  <c r="D188" i="19"/>
  <c r="D189" i="19"/>
  <c r="D190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0" i="19"/>
  <c r="D211" i="19"/>
  <c r="D212" i="19"/>
  <c r="D213" i="19"/>
  <c r="D214" i="19"/>
  <c r="D215" i="19"/>
  <c r="D216" i="19"/>
  <c r="D217" i="19"/>
  <c r="D218" i="19"/>
  <c r="D219" i="19"/>
  <c r="D220" i="19"/>
  <c r="D221" i="19"/>
  <c r="D222" i="19"/>
  <c r="D223" i="19"/>
  <c r="D224" i="19"/>
  <c r="D225" i="19"/>
  <c r="D226" i="19"/>
  <c r="D227" i="19"/>
  <c r="D228" i="19"/>
  <c r="D229" i="19"/>
  <c r="D230" i="19"/>
  <c r="D231" i="19"/>
  <c r="D232" i="19"/>
  <c r="D233" i="19"/>
  <c r="D234" i="19"/>
  <c r="D235" i="19"/>
  <c r="D236" i="19"/>
  <c r="D237" i="19"/>
  <c r="D238" i="19"/>
  <c r="D239" i="19"/>
  <c r="D240" i="19"/>
  <c r="D241" i="19"/>
  <c r="D242" i="19"/>
  <c r="D243" i="19"/>
  <c r="D244" i="19"/>
  <c r="D245" i="19"/>
  <c r="D246" i="19"/>
  <c r="D247" i="19"/>
  <c r="D248" i="19"/>
  <c r="D249" i="19"/>
  <c r="D250" i="19"/>
  <c r="D251" i="19"/>
  <c r="D252" i="19"/>
  <c r="D253" i="19"/>
  <c r="D254" i="19"/>
  <c r="D255" i="19"/>
  <c r="D256" i="19"/>
  <c r="D257" i="19"/>
  <c r="D258" i="19"/>
  <c r="D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62" i="19"/>
  <c r="E163" i="19"/>
  <c r="E164" i="19"/>
  <c r="E165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82" i="19"/>
  <c r="E183" i="19"/>
  <c r="E184" i="19"/>
  <c r="E185" i="1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202" i="19"/>
  <c r="E203" i="19"/>
  <c r="E204" i="19"/>
  <c r="E205" i="19"/>
  <c r="E206" i="19"/>
  <c r="E207" i="19"/>
  <c r="E208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23" i="19"/>
  <c r="E224" i="19"/>
  <c r="E225" i="19"/>
  <c r="E226" i="19"/>
  <c r="E227" i="19"/>
  <c r="E228" i="19"/>
  <c r="E229" i="19"/>
  <c r="E230" i="19"/>
  <c r="E231" i="19"/>
  <c r="E232" i="19"/>
  <c r="E233" i="19"/>
  <c r="E234" i="19"/>
  <c r="E235" i="19"/>
  <c r="E236" i="19"/>
  <c r="E237" i="19"/>
  <c r="E238" i="19"/>
  <c r="E239" i="19"/>
  <c r="E240" i="19"/>
  <c r="E241" i="19"/>
  <c r="E242" i="19"/>
  <c r="E243" i="19"/>
  <c r="E244" i="19"/>
  <c r="E245" i="19"/>
  <c r="E246" i="19"/>
  <c r="E247" i="19"/>
  <c r="E248" i="19"/>
  <c r="E249" i="19"/>
  <c r="E250" i="19"/>
  <c r="E251" i="19"/>
  <c r="E252" i="19"/>
  <c r="E253" i="19"/>
  <c r="E254" i="19"/>
  <c r="E255" i="19"/>
  <c r="E256" i="19"/>
  <c r="E257" i="19"/>
  <c r="E258" i="19"/>
  <c r="E9" i="19"/>
  <c r="F9" i="19"/>
  <c r="G9" i="19"/>
  <c r="H9" i="19"/>
  <c r="F10" i="19"/>
  <c r="G10" i="19"/>
  <c r="H10" i="19"/>
  <c r="F11" i="19"/>
  <c r="G11" i="19"/>
  <c r="H11" i="19"/>
  <c r="F12" i="19"/>
  <c r="G12" i="19"/>
  <c r="H12" i="19"/>
  <c r="F13" i="19"/>
  <c r="G13" i="19"/>
  <c r="H13" i="19"/>
  <c r="F14" i="19"/>
  <c r="G14" i="19"/>
  <c r="H14" i="19"/>
  <c r="F15" i="19"/>
  <c r="G15" i="19"/>
  <c r="H15" i="19"/>
  <c r="F16" i="19"/>
  <c r="G16" i="19"/>
  <c r="H16" i="19"/>
  <c r="F17" i="19"/>
  <c r="G17" i="19"/>
  <c r="H17" i="19"/>
  <c r="F18" i="19"/>
  <c r="G18" i="19"/>
  <c r="H18" i="19"/>
  <c r="F19" i="19"/>
  <c r="G19" i="19"/>
  <c r="H19" i="19"/>
  <c r="F20" i="19"/>
  <c r="G20" i="19"/>
  <c r="H20" i="19"/>
  <c r="F21" i="19"/>
  <c r="G21" i="19"/>
  <c r="H21" i="19"/>
  <c r="F22" i="19"/>
  <c r="G22" i="19"/>
  <c r="H22" i="19"/>
  <c r="F23" i="19"/>
  <c r="G23" i="19"/>
  <c r="H23" i="19"/>
  <c r="F24" i="19"/>
  <c r="G24" i="19"/>
  <c r="H24" i="19"/>
  <c r="F25" i="19"/>
  <c r="G25" i="19"/>
  <c r="H25" i="19"/>
  <c r="F26" i="19"/>
  <c r="G26" i="19"/>
  <c r="H26" i="19"/>
  <c r="F27" i="19"/>
  <c r="G27" i="19"/>
  <c r="H27" i="19"/>
  <c r="F28" i="19"/>
  <c r="G28" i="19"/>
  <c r="H28" i="19"/>
  <c r="F29" i="19"/>
  <c r="G29" i="19"/>
  <c r="H29" i="19"/>
  <c r="F30" i="19"/>
  <c r="G30" i="19"/>
  <c r="H30" i="19"/>
  <c r="F31" i="19"/>
  <c r="G31" i="19"/>
  <c r="H31" i="19"/>
  <c r="F32" i="19"/>
  <c r="G32" i="19"/>
  <c r="H32" i="19"/>
  <c r="F33" i="19"/>
  <c r="G33" i="19"/>
  <c r="H33" i="19"/>
  <c r="F34" i="19"/>
  <c r="G34" i="19"/>
  <c r="H34" i="19"/>
  <c r="F35" i="19"/>
  <c r="G35" i="19"/>
  <c r="H35" i="19"/>
  <c r="F36" i="19"/>
  <c r="G36" i="19"/>
  <c r="H36" i="19"/>
  <c r="F37" i="19"/>
  <c r="G37" i="19"/>
  <c r="H37" i="19"/>
  <c r="F38" i="19"/>
  <c r="G38" i="19"/>
  <c r="H38" i="19"/>
  <c r="F39" i="19"/>
  <c r="G39" i="19"/>
  <c r="H39" i="19"/>
  <c r="F40" i="19"/>
  <c r="G40" i="19"/>
  <c r="H40" i="19"/>
  <c r="F41" i="19"/>
  <c r="G41" i="19"/>
  <c r="H41" i="19"/>
  <c r="F42" i="19"/>
  <c r="G42" i="19"/>
  <c r="H42" i="19"/>
  <c r="F43" i="19"/>
  <c r="G43" i="19"/>
  <c r="H43" i="19"/>
  <c r="F44" i="19"/>
  <c r="G44" i="19"/>
  <c r="H44" i="19"/>
  <c r="F45" i="19"/>
  <c r="G45" i="19"/>
  <c r="H45" i="19"/>
  <c r="F46" i="19"/>
  <c r="G46" i="19"/>
  <c r="H46" i="19"/>
  <c r="F47" i="19"/>
  <c r="G47" i="19"/>
  <c r="H47" i="19"/>
  <c r="F48" i="19"/>
  <c r="G48" i="19"/>
  <c r="H48" i="19"/>
  <c r="F49" i="19"/>
  <c r="G49" i="19"/>
  <c r="H49" i="19"/>
  <c r="F50" i="19"/>
  <c r="G50" i="19"/>
  <c r="H50" i="19"/>
  <c r="F51" i="19"/>
  <c r="G51" i="19"/>
  <c r="H51" i="19"/>
  <c r="F52" i="19"/>
  <c r="G52" i="19"/>
  <c r="H52" i="19"/>
  <c r="F53" i="19"/>
  <c r="G53" i="19"/>
  <c r="H53" i="19"/>
  <c r="F54" i="19"/>
  <c r="G54" i="19"/>
  <c r="H54" i="19"/>
  <c r="F55" i="19"/>
  <c r="G55" i="19"/>
  <c r="H55" i="19"/>
  <c r="F56" i="19"/>
  <c r="G56" i="19"/>
  <c r="H56" i="19"/>
  <c r="F57" i="19"/>
  <c r="G57" i="19"/>
  <c r="H57" i="19"/>
  <c r="F58" i="19"/>
  <c r="G58" i="19"/>
  <c r="H58" i="19"/>
  <c r="F59" i="19"/>
  <c r="G59" i="19"/>
  <c r="H59" i="19"/>
  <c r="F60" i="19"/>
  <c r="G60" i="19"/>
  <c r="H60" i="19"/>
  <c r="F61" i="19"/>
  <c r="G61" i="19"/>
  <c r="H61" i="19"/>
  <c r="F62" i="19"/>
  <c r="G62" i="19"/>
  <c r="H62" i="19"/>
  <c r="F63" i="19"/>
  <c r="G63" i="19"/>
  <c r="H63" i="19"/>
  <c r="F64" i="19"/>
  <c r="G64" i="19"/>
  <c r="H64" i="19"/>
  <c r="F65" i="19"/>
  <c r="G65" i="19"/>
  <c r="H65" i="19"/>
  <c r="F66" i="19"/>
  <c r="G66" i="19"/>
  <c r="H66" i="19"/>
  <c r="F67" i="19"/>
  <c r="G67" i="19"/>
  <c r="H67" i="19"/>
  <c r="F68" i="19"/>
  <c r="G68" i="19"/>
  <c r="H68" i="19"/>
  <c r="F69" i="19"/>
  <c r="G69" i="19"/>
  <c r="H69" i="19"/>
  <c r="F70" i="19"/>
  <c r="G70" i="19"/>
  <c r="H70" i="19"/>
  <c r="F71" i="19"/>
  <c r="G71" i="19"/>
  <c r="H71" i="19"/>
  <c r="F72" i="19"/>
  <c r="G72" i="19"/>
  <c r="H72" i="19"/>
  <c r="F73" i="19"/>
  <c r="G73" i="19"/>
  <c r="H73" i="19"/>
  <c r="F74" i="19"/>
  <c r="G74" i="19"/>
  <c r="H74" i="19"/>
  <c r="F75" i="19"/>
  <c r="G75" i="19"/>
  <c r="H75" i="19"/>
  <c r="F76" i="19"/>
  <c r="G76" i="19"/>
  <c r="H76" i="19"/>
  <c r="F77" i="19"/>
  <c r="G77" i="19"/>
  <c r="H77" i="19"/>
  <c r="F78" i="19"/>
  <c r="G78" i="19"/>
  <c r="H78" i="19"/>
  <c r="F79" i="19"/>
  <c r="G79" i="19"/>
  <c r="H79" i="19"/>
  <c r="F80" i="19"/>
  <c r="G80" i="19"/>
  <c r="H80" i="19"/>
  <c r="F81" i="19"/>
  <c r="G81" i="19"/>
  <c r="H81" i="19"/>
  <c r="F82" i="19"/>
  <c r="G82" i="19"/>
  <c r="H82" i="19"/>
  <c r="F83" i="19"/>
  <c r="G83" i="19"/>
  <c r="H83" i="19"/>
  <c r="F84" i="19"/>
  <c r="G84" i="19"/>
  <c r="H84" i="19"/>
  <c r="F85" i="19"/>
  <c r="G85" i="19"/>
  <c r="H85" i="19"/>
  <c r="F86" i="19"/>
  <c r="G86" i="19"/>
  <c r="H86" i="19"/>
  <c r="F87" i="19"/>
  <c r="G87" i="19"/>
  <c r="H87" i="19"/>
  <c r="F88" i="19"/>
  <c r="G88" i="19"/>
  <c r="H88" i="19"/>
  <c r="F89" i="19"/>
  <c r="G89" i="19"/>
  <c r="H89" i="19"/>
  <c r="F90" i="19"/>
  <c r="G90" i="19"/>
  <c r="H90" i="19"/>
  <c r="F91" i="19"/>
  <c r="G91" i="19"/>
  <c r="H91" i="19"/>
  <c r="F92" i="19"/>
  <c r="G92" i="19"/>
  <c r="H92" i="19"/>
  <c r="F93" i="19"/>
  <c r="G93" i="19"/>
  <c r="H93" i="19"/>
  <c r="F94" i="19"/>
  <c r="G94" i="19"/>
  <c r="H94" i="19"/>
  <c r="F95" i="19"/>
  <c r="G95" i="19"/>
  <c r="H95" i="19"/>
  <c r="F96" i="19"/>
  <c r="G96" i="19"/>
  <c r="H96" i="19"/>
  <c r="F97" i="19"/>
  <c r="G97" i="19"/>
  <c r="H97" i="19"/>
  <c r="F98" i="19"/>
  <c r="G98" i="19"/>
  <c r="H98" i="19"/>
  <c r="F99" i="19"/>
  <c r="G99" i="19"/>
  <c r="H99" i="19"/>
  <c r="F100" i="19"/>
  <c r="G100" i="19"/>
  <c r="H100" i="19"/>
  <c r="F101" i="19"/>
  <c r="G101" i="19"/>
  <c r="H101" i="19"/>
  <c r="F102" i="19"/>
  <c r="G102" i="19"/>
  <c r="H102" i="19"/>
  <c r="F103" i="19"/>
  <c r="G103" i="19"/>
  <c r="H103" i="19"/>
  <c r="F104" i="19"/>
  <c r="G104" i="19"/>
  <c r="H104" i="19"/>
  <c r="F105" i="19"/>
  <c r="G105" i="19"/>
  <c r="H105" i="19"/>
  <c r="F106" i="19"/>
  <c r="G106" i="19"/>
  <c r="H106" i="19"/>
  <c r="F107" i="19"/>
  <c r="G107" i="19"/>
  <c r="H107" i="19"/>
  <c r="F108" i="19"/>
  <c r="G108" i="19"/>
  <c r="H108" i="19"/>
  <c r="F109" i="19"/>
  <c r="G109" i="19"/>
  <c r="H109" i="19"/>
  <c r="F110" i="19"/>
  <c r="G110" i="19"/>
  <c r="H110" i="19"/>
  <c r="F111" i="19"/>
  <c r="G111" i="19"/>
  <c r="H111" i="19"/>
  <c r="F112" i="19"/>
  <c r="G112" i="19"/>
  <c r="H112" i="19"/>
  <c r="F113" i="19"/>
  <c r="G113" i="19"/>
  <c r="H113" i="19"/>
  <c r="F114" i="19"/>
  <c r="G114" i="19"/>
  <c r="H114" i="19"/>
  <c r="F115" i="19"/>
  <c r="G115" i="19"/>
  <c r="H115" i="19"/>
  <c r="F116" i="19"/>
  <c r="G116" i="19"/>
  <c r="H116" i="19"/>
  <c r="F117" i="19"/>
  <c r="G117" i="19"/>
  <c r="H117" i="19"/>
  <c r="F118" i="19"/>
  <c r="G118" i="19"/>
  <c r="H118" i="19"/>
  <c r="F119" i="19"/>
  <c r="G119" i="19"/>
  <c r="H119" i="19"/>
  <c r="F120" i="19"/>
  <c r="G120" i="19"/>
  <c r="H120" i="19"/>
  <c r="F121" i="19"/>
  <c r="G121" i="19"/>
  <c r="H121" i="19"/>
  <c r="F122" i="19"/>
  <c r="G122" i="19"/>
  <c r="H122" i="19"/>
  <c r="F123" i="19"/>
  <c r="G123" i="19"/>
  <c r="H123" i="19"/>
  <c r="F124" i="19"/>
  <c r="G124" i="19"/>
  <c r="H124" i="19"/>
  <c r="F125" i="19"/>
  <c r="G125" i="19"/>
  <c r="H125" i="19"/>
  <c r="F126" i="19"/>
  <c r="G126" i="19"/>
  <c r="H126" i="19"/>
  <c r="F127" i="19"/>
  <c r="G127" i="19"/>
  <c r="H127" i="19"/>
  <c r="F128" i="19"/>
  <c r="G128" i="19"/>
  <c r="H128" i="19"/>
  <c r="F129" i="19"/>
  <c r="G129" i="19"/>
  <c r="H129" i="19"/>
  <c r="F130" i="19"/>
  <c r="G130" i="19"/>
  <c r="H130" i="19"/>
  <c r="F131" i="19"/>
  <c r="G131" i="19"/>
  <c r="H131" i="19"/>
  <c r="F132" i="19"/>
  <c r="G132" i="19"/>
  <c r="H132" i="19"/>
  <c r="F133" i="19"/>
  <c r="G133" i="19"/>
  <c r="H133" i="19"/>
  <c r="F134" i="19"/>
  <c r="G134" i="19"/>
  <c r="H134" i="19"/>
  <c r="F135" i="19"/>
  <c r="G135" i="19"/>
  <c r="H135" i="19"/>
  <c r="F136" i="19"/>
  <c r="G136" i="19"/>
  <c r="H136" i="19"/>
  <c r="F137" i="19"/>
  <c r="G137" i="19"/>
  <c r="H137" i="19"/>
  <c r="F138" i="19"/>
  <c r="G138" i="19"/>
  <c r="H138" i="19"/>
  <c r="F139" i="19"/>
  <c r="G139" i="19"/>
  <c r="H139" i="19"/>
  <c r="F140" i="19"/>
  <c r="G140" i="19"/>
  <c r="H140" i="19"/>
  <c r="F141" i="19"/>
  <c r="G141" i="19"/>
  <c r="H141" i="19"/>
  <c r="F142" i="19"/>
  <c r="G142" i="19"/>
  <c r="H142" i="19"/>
  <c r="F143" i="19"/>
  <c r="G143" i="19"/>
  <c r="H143" i="19"/>
  <c r="F144" i="19"/>
  <c r="G144" i="19"/>
  <c r="H144" i="19"/>
  <c r="F145" i="19"/>
  <c r="G145" i="19"/>
  <c r="H145" i="19"/>
  <c r="F146" i="19"/>
  <c r="G146" i="19"/>
  <c r="H146" i="19"/>
  <c r="F147" i="19"/>
  <c r="G147" i="19"/>
  <c r="H147" i="19"/>
  <c r="F148" i="19"/>
  <c r="G148" i="19"/>
  <c r="H148" i="19"/>
  <c r="F149" i="19"/>
  <c r="G149" i="19"/>
  <c r="H149" i="19"/>
  <c r="F150" i="19"/>
  <c r="G150" i="19"/>
  <c r="H150" i="19"/>
  <c r="F151" i="19"/>
  <c r="G151" i="19"/>
  <c r="H151" i="19"/>
  <c r="F152" i="19"/>
  <c r="G152" i="19"/>
  <c r="H152" i="19"/>
  <c r="F153" i="19"/>
  <c r="G153" i="19"/>
  <c r="H153" i="19"/>
  <c r="F154" i="19"/>
  <c r="G154" i="19"/>
  <c r="H154" i="19"/>
  <c r="F155" i="19"/>
  <c r="G155" i="19"/>
  <c r="H155" i="19"/>
  <c r="F156" i="19"/>
  <c r="G156" i="19"/>
  <c r="H156" i="19"/>
  <c r="F157" i="19"/>
  <c r="G157" i="19"/>
  <c r="H157" i="19"/>
  <c r="F158" i="19"/>
  <c r="G158" i="19"/>
  <c r="H158" i="19"/>
  <c r="F159" i="19"/>
  <c r="G159" i="19"/>
  <c r="H159" i="19"/>
  <c r="F160" i="19"/>
  <c r="G160" i="19"/>
  <c r="H160" i="19"/>
  <c r="F161" i="19"/>
  <c r="G161" i="19"/>
  <c r="H161" i="19"/>
  <c r="F162" i="19"/>
  <c r="G162" i="19"/>
  <c r="H162" i="19"/>
  <c r="F163" i="19"/>
  <c r="G163" i="19"/>
  <c r="H163" i="19"/>
  <c r="F164" i="19"/>
  <c r="G164" i="19"/>
  <c r="H164" i="19"/>
  <c r="F165" i="19"/>
  <c r="G165" i="19"/>
  <c r="H165" i="19"/>
  <c r="F166" i="19"/>
  <c r="G166" i="19"/>
  <c r="H166" i="19"/>
  <c r="F167" i="19"/>
  <c r="G167" i="19"/>
  <c r="H167" i="19"/>
  <c r="F168" i="19"/>
  <c r="G168" i="19"/>
  <c r="H168" i="19"/>
  <c r="F169" i="19"/>
  <c r="G169" i="19"/>
  <c r="H169" i="19"/>
  <c r="F170" i="19"/>
  <c r="G170" i="19"/>
  <c r="H170" i="19"/>
  <c r="F171" i="19"/>
  <c r="G171" i="19"/>
  <c r="H171" i="19"/>
  <c r="F172" i="19"/>
  <c r="G172" i="19"/>
  <c r="H172" i="19"/>
  <c r="F173" i="19"/>
  <c r="G173" i="19"/>
  <c r="H173" i="19"/>
  <c r="F174" i="19"/>
  <c r="G174" i="19"/>
  <c r="H174" i="19"/>
  <c r="F175" i="19"/>
  <c r="G175" i="19"/>
  <c r="H175" i="19"/>
  <c r="F176" i="19"/>
  <c r="G176" i="19"/>
  <c r="H176" i="19"/>
  <c r="F177" i="19"/>
  <c r="G177" i="19"/>
  <c r="H177" i="19"/>
  <c r="F178" i="19"/>
  <c r="G178" i="19"/>
  <c r="H178" i="19"/>
  <c r="F179" i="19"/>
  <c r="G179" i="19"/>
  <c r="H179" i="19"/>
  <c r="F180" i="19"/>
  <c r="G180" i="19"/>
  <c r="H180" i="19"/>
  <c r="F181" i="19"/>
  <c r="G181" i="19"/>
  <c r="H181" i="19"/>
  <c r="F182" i="19"/>
  <c r="G182" i="19"/>
  <c r="H182" i="19"/>
  <c r="F183" i="19"/>
  <c r="G183" i="19"/>
  <c r="H183" i="19"/>
  <c r="F184" i="19"/>
  <c r="G184" i="19"/>
  <c r="H184" i="19"/>
  <c r="F185" i="19"/>
  <c r="G185" i="19"/>
  <c r="H185" i="19"/>
  <c r="F186" i="19"/>
  <c r="G186" i="19"/>
  <c r="H186" i="19"/>
  <c r="F187" i="19"/>
  <c r="G187" i="19"/>
  <c r="H187" i="19"/>
  <c r="F188" i="19"/>
  <c r="G188" i="19"/>
  <c r="H188" i="19"/>
  <c r="F189" i="19"/>
  <c r="G189" i="19"/>
  <c r="H189" i="19"/>
  <c r="F190" i="19"/>
  <c r="G190" i="19"/>
  <c r="H190" i="19"/>
  <c r="F191" i="19"/>
  <c r="G191" i="19"/>
  <c r="H191" i="19"/>
  <c r="F192" i="19"/>
  <c r="G192" i="19"/>
  <c r="H192" i="19"/>
  <c r="F193" i="19"/>
  <c r="G193" i="19"/>
  <c r="H193" i="19"/>
  <c r="F194" i="19"/>
  <c r="G194" i="19"/>
  <c r="H194" i="19"/>
  <c r="F195" i="19"/>
  <c r="G195" i="19"/>
  <c r="H195" i="19"/>
  <c r="F196" i="19"/>
  <c r="G196" i="19"/>
  <c r="H196" i="19"/>
  <c r="F197" i="19"/>
  <c r="G197" i="19"/>
  <c r="H197" i="19"/>
  <c r="F198" i="19"/>
  <c r="G198" i="19"/>
  <c r="H198" i="19"/>
  <c r="F199" i="19"/>
  <c r="G199" i="19"/>
  <c r="H199" i="19"/>
  <c r="F200" i="19"/>
  <c r="G200" i="19"/>
  <c r="H200" i="19"/>
  <c r="F201" i="19"/>
  <c r="G201" i="19"/>
  <c r="H201" i="19"/>
  <c r="F202" i="19"/>
  <c r="G202" i="19"/>
  <c r="H202" i="19"/>
  <c r="F203" i="19"/>
  <c r="G203" i="19"/>
  <c r="H203" i="19"/>
  <c r="F204" i="19"/>
  <c r="G204" i="19"/>
  <c r="H204" i="19"/>
  <c r="F205" i="19"/>
  <c r="G205" i="19"/>
  <c r="H205" i="19"/>
  <c r="F206" i="19"/>
  <c r="G206" i="19"/>
  <c r="H206" i="19"/>
  <c r="F207" i="19"/>
  <c r="G207" i="19"/>
  <c r="H207" i="19"/>
  <c r="F208" i="19"/>
  <c r="G208" i="19"/>
  <c r="H208" i="19"/>
  <c r="F209" i="19"/>
  <c r="G209" i="19"/>
  <c r="H209" i="19"/>
  <c r="F210" i="19"/>
  <c r="G210" i="19"/>
  <c r="H210" i="19"/>
  <c r="F211" i="19"/>
  <c r="G211" i="19"/>
  <c r="H211" i="19"/>
  <c r="F212" i="19"/>
  <c r="G212" i="19"/>
  <c r="H212" i="19"/>
  <c r="F213" i="19"/>
  <c r="G213" i="19"/>
  <c r="H213" i="19"/>
  <c r="F214" i="19"/>
  <c r="G214" i="19"/>
  <c r="H214" i="19"/>
  <c r="F215" i="19"/>
  <c r="G215" i="19"/>
  <c r="H215" i="19"/>
  <c r="F216" i="19"/>
  <c r="G216" i="19"/>
  <c r="H216" i="19"/>
  <c r="F217" i="19"/>
  <c r="G217" i="19"/>
  <c r="H217" i="19"/>
  <c r="F218" i="19"/>
  <c r="G218" i="19"/>
  <c r="H218" i="19"/>
  <c r="F219" i="19"/>
  <c r="G219" i="19"/>
  <c r="H219" i="19"/>
  <c r="F220" i="19"/>
  <c r="G220" i="19"/>
  <c r="H220" i="19"/>
  <c r="F221" i="19"/>
  <c r="G221" i="19"/>
  <c r="H221" i="19"/>
  <c r="F222" i="19"/>
  <c r="G222" i="19"/>
  <c r="H222" i="19"/>
  <c r="F223" i="19"/>
  <c r="G223" i="19"/>
  <c r="H223" i="19"/>
  <c r="F224" i="19"/>
  <c r="G224" i="19"/>
  <c r="H224" i="19"/>
  <c r="F225" i="19"/>
  <c r="G225" i="19"/>
  <c r="H225" i="19"/>
  <c r="F226" i="19"/>
  <c r="G226" i="19"/>
  <c r="H226" i="19"/>
  <c r="F227" i="19"/>
  <c r="G227" i="19"/>
  <c r="H227" i="19"/>
  <c r="F228" i="19"/>
  <c r="G228" i="19"/>
  <c r="H228" i="19"/>
  <c r="F229" i="19"/>
  <c r="G229" i="19"/>
  <c r="H229" i="19"/>
  <c r="F230" i="19"/>
  <c r="G230" i="19"/>
  <c r="H230" i="19"/>
  <c r="F231" i="19"/>
  <c r="G231" i="19"/>
  <c r="H231" i="19"/>
  <c r="F232" i="19"/>
  <c r="G232" i="19"/>
  <c r="H232" i="19"/>
  <c r="F233" i="19"/>
  <c r="G233" i="19"/>
  <c r="H233" i="19"/>
  <c r="F234" i="19"/>
  <c r="G234" i="19"/>
  <c r="H234" i="19"/>
  <c r="F235" i="19"/>
  <c r="G235" i="19"/>
  <c r="H235" i="19"/>
  <c r="F236" i="19"/>
  <c r="G236" i="19"/>
  <c r="H236" i="19"/>
  <c r="F237" i="19"/>
  <c r="G237" i="19"/>
  <c r="H237" i="19"/>
  <c r="F238" i="19"/>
  <c r="G238" i="19"/>
  <c r="H238" i="19"/>
  <c r="F239" i="19"/>
  <c r="G239" i="19"/>
  <c r="H239" i="19"/>
  <c r="F240" i="19"/>
  <c r="G240" i="19"/>
  <c r="H240" i="19"/>
  <c r="F241" i="19"/>
  <c r="G241" i="19"/>
  <c r="H241" i="19"/>
  <c r="F242" i="19"/>
  <c r="G242" i="19"/>
  <c r="H242" i="19"/>
  <c r="F243" i="19"/>
  <c r="G243" i="19"/>
  <c r="H243" i="19"/>
  <c r="F244" i="19"/>
  <c r="G244" i="19"/>
  <c r="H244" i="19"/>
  <c r="F245" i="19"/>
  <c r="G245" i="19"/>
  <c r="H245" i="19"/>
  <c r="F246" i="19"/>
  <c r="G246" i="19"/>
  <c r="H246" i="19"/>
  <c r="F247" i="19"/>
  <c r="G247" i="19"/>
  <c r="H247" i="19"/>
  <c r="F248" i="19"/>
  <c r="G248" i="19"/>
  <c r="H248" i="19"/>
  <c r="F249" i="19"/>
  <c r="G249" i="19"/>
  <c r="H249" i="19"/>
  <c r="F250" i="19"/>
  <c r="G250" i="19"/>
  <c r="H250" i="19"/>
  <c r="F251" i="19"/>
  <c r="G251" i="19"/>
  <c r="H251" i="19"/>
  <c r="F252" i="19"/>
  <c r="G252" i="19"/>
  <c r="H252" i="19"/>
  <c r="F253" i="19"/>
  <c r="G253" i="19"/>
  <c r="H253" i="19"/>
  <c r="F254" i="19"/>
  <c r="G254" i="19"/>
  <c r="H254" i="19"/>
  <c r="F255" i="19"/>
  <c r="G255" i="19"/>
  <c r="H255" i="19"/>
  <c r="F256" i="19"/>
  <c r="G256" i="19"/>
  <c r="H256" i="19"/>
  <c r="F257" i="19"/>
  <c r="G257" i="19"/>
  <c r="H257" i="19"/>
  <c r="F258" i="19"/>
  <c r="G258" i="19"/>
  <c r="H258" i="19"/>
  <c r="F8" i="19"/>
  <c r="D8" i="19"/>
  <c r="P32" i="18"/>
  <c r="I23" i="19" s="1"/>
  <c r="P33" i="18"/>
  <c r="I24" i="19" s="1"/>
  <c r="P34" i="18"/>
  <c r="I25" i="19" s="1"/>
  <c r="P35" i="18"/>
  <c r="I26" i="19" s="1"/>
  <c r="P36" i="18"/>
  <c r="I27" i="19" s="1"/>
  <c r="P37" i="18"/>
  <c r="Q37" i="18" s="1"/>
  <c r="R37" i="18" s="1"/>
  <c r="P38" i="18"/>
  <c r="Q38" i="18" s="1"/>
  <c r="R38" i="18" s="1"/>
  <c r="P39" i="18"/>
  <c r="Q39" i="18" s="1"/>
  <c r="R39" i="18" s="1"/>
  <c r="P40" i="18"/>
  <c r="I31" i="19" s="1"/>
  <c r="P41" i="18"/>
  <c r="I32" i="19" s="1"/>
  <c r="P42" i="18"/>
  <c r="I33" i="19" s="1"/>
  <c r="P43" i="18"/>
  <c r="Q43" i="18" s="1"/>
  <c r="R43" i="18" s="1"/>
  <c r="P44" i="18"/>
  <c r="Q44" i="18" s="1"/>
  <c r="R44" i="18" s="1"/>
  <c r="P45" i="18"/>
  <c r="Q45" i="18" s="1"/>
  <c r="R45" i="18" s="1"/>
  <c r="P46" i="18"/>
  <c r="Q46" i="18" s="1"/>
  <c r="R46" i="18" s="1"/>
  <c r="P47" i="18"/>
  <c r="Q47" i="18" s="1"/>
  <c r="R47" i="18" s="1"/>
  <c r="P48" i="18"/>
  <c r="I39" i="19" s="1"/>
  <c r="P49" i="18"/>
  <c r="Q49" i="18" s="1"/>
  <c r="R49" i="18" s="1"/>
  <c r="P50" i="18"/>
  <c r="Q50" i="18" s="1"/>
  <c r="R50" i="18" s="1"/>
  <c r="P51" i="18"/>
  <c r="Q51" i="18" s="1"/>
  <c r="R51" i="18" s="1"/>
  <c r="P52" i="18"/>
  <c r="Q52" i="18" s="1"/>
  <c r="R52" i="18" s="1"/>
  <c r="P53" i="18"/>
  <c r="I44" i="19" s="1"/>
  <c r="P54" i="18"/>
  <c r="I45" i="19" s="1"/>
  <c r="P55" i="18"/>
  <c r="Q55" i="18" s="1"/>
  <c r="R55" i="18" s="1"/>
  <c r="P56" i="18"/>
  <c r="I47" i="19" s="1"/>
  <c r="P57" i="18"/>
  <c r="I48" i="19" s="1"/>
  <c r="P58" i="18"/>
  <c r="I49" i="19" s="1"/>
  <c r="P59" i="18"/>
  <c r="I50" i="19" s="1"/>
  <c r="P60" i="18"/>
  <c r="I51" i="19" s="1"/>
  <c r="P61" i="18"/>
  <c r="I52" i="19" s="1"/>
  <c r="P62" i="18"/>
  <c r="Q62" i="18" s="1"/>
  <c r="R62" i="18" s="1"/>
  <c r="P63" i="18"/>
  <c r="Q63" i="18" s="1"/>
  <c r="R63" i="18" s="1"/>
  <c r="P64" i="18"/>
  <c r="I55" i="19" s="1"/>
  <c r="P65" i="18"/>
  <c r="I56" i="19" s="1"/>
  <c r="P66" i="18"/>
  <c r="I57" i="19" s="1"/>
  <c r="P67" i="18"/>
  <c r="I58" i="19" s="1"/>
  <c r="P68" i="18"/>
  <c r="I59" i="19" s="1"/>
  <c r="P69" i="18"/>
  <c r="Q69" i="18" s="1"/>
  <c r="R69" i="18" s="1"/>
  <c r="P70" i="18"/>
  <c r="Q70" i="18" s="1"/>
  <c r="R70" i="18" s="1"/>
  <c r="P71" i="18"/>
  <c r="Q71" i="18" s="1"/>
  <c r="R71" i="18" s="1"/>
  <c r="P72" i="18"/>
  <c r="I63" i="19" s="1"/>
  <c r="P73" i="18"/>
  <c r="I64" i="19" s="1"/>
  <c r="P74" i="18"/>
  <c r="I65" i="19" s="1"/>
  <c r="P75" i="18"/>
  <c r="Q75" i="18" s="1"/>
  <c r="R75" i="18" s="1"/>
  <c r="P76" i="18"/>
  <c r="Q76" i="18" s="1"/>
  <c r="R76" i="18" s="1"/>
  <c r="P77" i="18"/>
  <c r="Q77" i="18" s="1"/>
  <c r="R77" i="18" s="1"/>
  <c r="P78" i="18"/>
  <c r="Q78" i="18" s="1"/>
  <c r="R78" i="18" s="1"/>
  <c r="P79" i="18"/>
  <c r="Q79" i="18" s="1"/>
  <c r="R79" i="18" s="1"/>
  <c r="P80" i="18"/>
  <c r="I71" i="19" s="1"/>
  <c r="P81" i="18"/>
  <c r="Q81" i="18" s="1"/>
  <c r="R81" i="18" s="1"/>
  <c r="P82" i="18"/>
  <c r="Q82" i="18" s="1"/>
  <c r="R82" i="18" s="1"/>
  <c r="P83" i="18"/>
  <c r="Q83" i="18" s="1"/>
  <c r="R83" i="18" s="1"/>
  <c r="P84" i="18"/>
  <c r="Q84" i="18" s="1"/>
  <c r="R84" i="18" s="1"/>
  <c r="P85" i="18"/>
  <c r="I76" i="19" s="1"/>
  <c r="P86" i="18"/>
  <c r="I77" i="19" s="1"/>
  <c r="P87" i="18"/>
  <c r="Q87" i="18" s="1"/>
  <c r="R87" i="18" s="1"/>
  <c r="P88" i="18"/>
  <c r="I79" i="19" s="1"/>
  <c r="P89" i="18"/>
  <c r="I80" i="19" s="1"/>
  <c r="P90" i="18"/>
  <c r="I81" i="19" s="1"/>
  <c r="P91" i="18"/>
  <c r="I82" i="19" s="1"/>
  <c r="P92" i="18"/>
  <c r="I83" i="19" s="1"/>
  <c r="P93" i="18"/>
  <c r="I84" i="19" s="1"/>
  <c r="P94" i="18"/>
  <c r="Q94" i="18" s="1"/>
  <c r="R94" i="18" s="1"/>
  <c r="P95" i="18"/>
  <c r="Q95" i="18" s="1"/>
  <c r="R95" i="18" s="1"/>
  <c r="P96" i="18"/>
  <c r="I87" i="19" s="1"/>
  <c r="P97" i="18"/>
  <c r="I88" i="19" s="1"/>
  <c r="P98" i="18"/>
  <c r="I89" i="19" s="1"/>
  <c r="P99" i="18"/>
  <c r="I90" i="19" s="1"/>
  <c r="P100" i="18"/>
  <c r="I91" i="19" s="1"/>
  <c r="P101" i="18"/>
  <c r="Q101" i="18" s="1"/>
  <c r="R101" i="18" s="1"/>
  <c r="P102" i="18"/>
  <c r="Q102" i="18" s="1"/>
  <c r="R102" i="18" s="1"/>
  <c r="P103" i="18"/>
  <c r="Q103" i="18" s="1"/>
  <c r="R103" i="18" s="1"/>
  <c r="P104" i="18"/>
  <c r="I95" i="19" s="1"/>
  <c r="P105" i="18"/>
  <c r="I96" i="19" s="1"/>
  <c r="P106" i="18"/>
  <c r="I97" i="19" s="1"/>
  <c r="P107" i="18"/>
  <c r="Q107" i="18" s="1"/>
  <c r="R107" i="18" s="1"/>
  <c r="P108" i="18"/>
  <c r="Q108" i="18" s="1"/>
  <c r="R108" i="18" s="1"/>
  <c r="P109" i="18"/>
  <c r="Q109" i="18" s="1"/>
  <c r="R109" i="18" s="1"/>
  <c r="P110" i="18"/>
  <c r="Q110" i="18" s="1"/>
  <c r="R110" i="18" s="1"/>
  <c r="P111" i="18"/>
  <c r="Q111" i="18" s="1"/>
  <c r="R111" i="18" s="1"/>
  <c r="P112" i="18"/>
  <c r="I103" i="19" s="1"/>
  <c r="P113" i="18"/>
  <c r="Q113" i="18" s="1"/>
  <c r="R113" i="18" s="1"/>
  <c r="P114" i="18"/>
  <c r="Q114" i="18" s="1"/>
  <c r="R114" i="18" s="1"/>
  <c r="P115" i="18"/>
  <c r="Q115" i="18" s="1"/>
  <c r="R115" i="18" s="1"/>
  <c r="P116" i="18"/>
  <c r="Q116" i="18" s="1"/>
  <c r="R116" i="18" s="1"/>
  <c r="P117" i="18"/>
  <c r="I108" i="19" s="1"/>
  <c r="P118" i="18"/>
  <c r="I109" i="19" s="1"/>
  <c r="P119" i="18"/>
  <c r="Q119" i="18" s="1"/>
  <c r="R119" i="18" s="1"/>
  <c r="P120" i="18"/>
  <c r="I111" i="19" s="1"/>
  <c r="P121" i="18"/>
  <c r="I112" i="19" s="1"/>
  <c r="P122" i="18"/>
  <c r="I113" i="19" s="1"/>
  <c r="P123" i="18"/>
  <c r="I114" i="19" s="1"/>
  <c r="P124" i="18"/>
  <c r="I115" i="19" s="1"/>
  <c r="P125" i="18"/>
  <c r="I116" i="19" s="1"/>
  <c r="P126" i="18"/>
  <c r="Q126" i="18" s="1"/>
  <c r="R126" i="18" s="1"/>
  <c r="P127" i="18"/>
  <c r="Q127" i="18" s="1"/>
  <c r="R127" i="18" s="1"/>
  <c r="P128" i="18"/>
  <c r="I119" i="19" s="1"/>
  <c r="P129" i="18"/>
  <c r="I120" i="19" s="1"/>
  <c r="P130" i="18"/>
  <c r="I121" i="19" s="1"/>
  <c r="P131" i="18"/>
  <c r="I122" i="19" s="1"/>
  <c r="P132" i="18"/>
  <c r="I123" i="19" s="1"/>
  <c r="P133" i="18"/>
  <c r="Q133" i="18" s="1"/>
  <c r="R133" i="18" s="1"/>
  <c r="P134" i="18"/>
  <c r="Q134" i="18" s="1"/>
  <c r="R134" i="18" s="1"/>
  <c r="P135" i="18"/>
  <c r="Q135" i="18" s="1"/>
  <c r="R135" i="18" s="1"/>
  <c r="P136" i="18"/>
  <c r="I127" i="19" s="1"/>
  <c r="P137" i="18"/>
  <c r="I128" i="19" s="1"/>
  <c r="P138" i="18"/>
  <c r="I129" i="19" s="1"/>
  <c r="P139" i="18"/>
  <c r="Q139" i="18" s="1"/>
  <c r="R139" i="18" s="1"/>
  <c r="P140" i="18"/>
  <c r="Q140" i="18" s="1"/>
  <c r="R140" i="18" s="1"/>
  <c r="P141" i="18"/>
  <c r="Q141" i="18" s="1"/>
  <c r="R141" i="18" s="1"/>
  <c r="P142" i="18"/>
  <c r="Q142" i="18" s="1"/>
  <c r="R142" i="18" s="1"/>
  <c r="P143" i="18"/>
  <c r="Q143" i="18" s="1"/>
  <c r="R143" i="18" s="1"/>
  <c r="P144" i="18"/>
  <c r="I135" i="19" s="1"/>
  <c r="P145" i="18"/>
  <c r="Q145" i="18" s="1"/>
  <c r="R145" i="18" s="1"/>
  <c r="P146" i="18"/>
  <c r="Q146" i="18" s="1"/>
  <c r="R146" i="18" s="1"/>
  <c r="P147" i="18"/>
  <c r="Q147" i="18" s="1"/>
  <c r="R147" i="18" s="1"/>
  <c r="P148" i="18"/>
  <c r="Q148" i="18" s="1"/>
  <c r="R148" i="18" s="1"/>
  <c r="P149" i="18"/>
  <c r="I140" i="19" s="1"/>
  <c r="P150" i="18"/>
  <c r="I141" i="19" s="1"/>
  <c r="P151" i="18"/>
  <c r="Q151" i="18" s="1"/>
  <c r="R151" i="18" s="1"/>
  <c r="P152" i="18"/>
  <c r="I143" i="19" s="1"/>
  <c r="P153" i="18"/>
  <c r="I144" i="19" s="1"/>
  <c r="P154" i="18"/>
  <c r="I145" i="19" s="1"/>
  <c r="P155" i="18"/>
  <c r="I146" i="19" s="1"/>
  <c r="P156" i="18"/>
  <c r="I147" i="19" s="1"/>
  <c r="P157" i="18"/>
  <c r="I148" i="19" s="1"/>
  <c r="P158" i="18"/>
  <c r="Q158" i="18" s="1"/>
  <c r="R158" i="18" s="1"/>
  <c r="P159" i="18"/>
  <c r="Q159" i="18" s="1"/>
  <c r="R159" i="18" s="1"/>
  <c r="P160" i="18"/>
  <c r="I151" i="19" s="1"/>
  <c r="P161" i="18"/>
  <c r="I152" i="19" s="1"/>
  <c r="P162" i="18"/>
  <c r="I153" i="19" s="1"/>
  <c r="P163" i="18"/>
  <c r="I154" i="19" s="1"/>
  <c r="P164" i="18"/>
  <c r="I155" i="19" s="1"/>
  <c r="P165" i="18"/>
  <c r="Q165" i="18" s="1"/>
  <c r="R165" i="18" s="1"/>
  <c r="P166" i="18"/>
  <c r="Q166" i="18" s="1"/>
  <c r="R166" i="18" s="1"/>
  <c r="P167" i="18"/>
  <c r="Q167" i="18" s="1"/>
  <c r="R167" i="18" s="1"/>
  <c r="P168" i="18"/>
  <c r="I159" i="19" s="1"/>
  <c r="P169" i="18"/>
  <c r="I160" i="19" s="1"/>
  <c r="P170" i="18"/>
  <c r="I161" i="19" s="1"/>
  <c r="P171" i="18"/>
  <c r="Q171" i="18" s="1"/>
  <c r="R171" i="18" s="1"/>
  <c r="P172" i="18"/>
  <c r="Q172" i="18" s="1"/>
  <c r="R172" i="18" s="1"/>
  <c r="P173" i="18"/>
  <c r="Q173" i="18" s="1"/>
  <c r="R173" i="18" s="1"/>
  <c r="P174" i="18"/>
  <c r="Q174" i="18" s="1"/>
  <c r="R174" i="18" s="1"/>
  <c r="P175" i="18"/>
  <c r="Q175" i="18" s="1"/>
  <c r="R175" i="18" s="1"/>
  <c r="P176" i="18"/>
  <c r="I167" i="19" s="1"/>
  <c r="P177" i="18"/>
  <c r="Q177" i="18" s="1"/>
  <c r="P178" i="18"/>
  <c r="Q178" i="18" s="1"/>
  <c r="R178" i="18" s="1"/>
  <c r="P179" i="18"/>
  <c r="Q179" i="18" s="1"/>
  <c r="R179" i="18" s="1"/>
  <c r="P180" i="18"/>
  <c r="Q180" i="18" s="1"/>
  <c r="R180" i="18" s="1"/>
  <c r="P181" i="18"/>
  <c r="I172" i="19" s="1"/>
  <c r="P182" i="18"/>
  <c r="I173" i="19" s="1"/>
  <c r="P183" i="18"/>
  <c r="Q183" i="18" s="1"/>
  <c r="R183" i="18" s="1"/>
  <c r="P184" i="18"/>
  <c r="I175" i="19" s="1"/>
  <c r="P185" i="18"/>
  <c r="I176" i="19" s="1"/>
  <c r="P186" i="18"/>
  <c r="I177" i="19" s="1"/>
  <c r="P187" i="18"/>
  <c r="I178" i="19" s="1"/>
  <c r="P188" i="18"/>
  <c r="I179" i="19" s="1"/>
  <c r="P189" i="18"/>
  <c r="I180" i="19" s="1"/>
  <c r="P190" i="18"/>
  <c r="Q190" i="18" s="1"/>
  <c r="R190" i="18" s="1"/>
  <c r="P191" i="18"/>
  <c r="Q191" i="18" s="1"/>
  <c r="R191" i="18" s="1"/>
  <c r="P192" i="18"/>
  <c r="I183" i="19" s="1"/>
  <c r="P193" i="18"/>
  <c r="I184" i="19" s="1"/>
  <c r="P194" i="18"/>
  <c r="I185" i="19" s="1"/>
  <c r="P195" i="18"/>
  <c r="I186" i="19" s="1"/>
  <c r="P196" i="18"/>
  <c r="I187" i="19" s="1"/>
  <c r="P197" i="18"/>
  <c r="Q197" i="18" s="1"/>
  <c r="P198" i="18"/>
  <c r="Q198" i="18" s="1"/>
  <c r="R198" i="18" s="1"/>
  <c r="P199" i="18"/>
  <c r="Q199" i="18" s="1"/>
  <c r="R199" i="18" s="1"/>
  <c r="P200" i="18"/>
  <c r="I191" i="19" s="1"/>
  <c r="P201" i="18"/>
  <c r="I192" i="19" s="1"/>
  <c r="P202" i="18"/>
  <c r="I193" i="19" s="1"/>
  <c r="P203" i="18"/>
  <c r="Q203" i="18" s="1"/>
  <c r="R203" i="18" s="1"/>
  <c r="P204" i="18"/>
  <c r="Q204" i="18" s="1"/>
  <c r="R204" i="18" s="1"/>
  <c r="P205" i="18"/>
  <c r="Q205" i="18" s="1"/>
  <c r="R205" i="18" s="1"/>
  <c r="P206" i="18"/>
  <c r="Q206" i="18" s="1"/>
  <c r="R206" i="18" s="1"/>
  <c r="P207" i="18"/>
  <c r="Q207" i="18" s="1"/>
  <c r="R207" i="18" s="1"/>
  <c r="P208" i="18"/>
  <c r="I199" i="19" s="1"/>
  <c r="P209" i="18"/>
  <c r="Q209" i="18" s="1"/>
  <c r="R209" i="18" s="1"/>
  <c r="P210" i="18"/>
  <c r="Q210" i="18" s="1"/>
  <c r="R210" i="18" s="1"/>
  <c r="P211" i="18"/>
  <c r="Q211" i="18" s="1"/>
  <c r="R211" i="18" s="1"/>
  <c r="P212" i="18"/>
  <c r="Q212" i="18" s="1"/>
  <c r="R212" i="18" s="1"/>
  <c r="P213" i="18"/>
  <c r="I204" i="19" s="1"/>
  <c r="P214" i="18"/>
  <c r="I205" i="19" s="1"/>
  <c r="P215" i="18"/>
  <c r="Q215" i="18" s="1"/>
  <c r="R215" i="18" s="1"/>
  <c r="P216" i="18"/>
  <c r="I207" i="19" s="1"/>
  <c r="P217" i="18"/>
  <c r="I208" i="19" s="1"/>
  <c r="P218" i="18"/>
  <c r="I209" i="19" s="1"/>
  <c r="P219" i="18"/>
  <c r="I210" i="19" s="1"/>
  <c r="P220" i="18"/>
  <c r="I211" i="19" s="1"/>
  <c r="P221" i="18"/>
  <c r="I212" i="19" s="1"/>
  <c r="P222" i="18"/>
  <c r="Q222" i="18" s="1"/>
  <c r="R222" i="18" s="1"/>
  <c r="P223" i="18"/>
  <c r="Q223" i="18" s="1"/>
  <c r="R223" i="18" s="1"/>
  <c r="P224" i="18"/>
  <c r="I215" i="19" s="1"/>
  <c r="P225" i="18"/>
  <c r="I216" i="19" s="1"/>
  <c r="P226" i="18"/>
  <c r="I217" i="19" s="1"/>
  <c r="P227" i="18"/>
  <c r="I218" i="19" s="1"/>
  <c r="P228" i="18"/>
  <c r="I219" i="19" s="1"/>
  <c r="P229" i="18"/>
  <c r="Q229" i="18" s="1"/>
  <c r="R229" i="18" s="1"/>
  <c r="P230" i="18"/>
  <c r="Q230" i="18" s="1"/>
  <c r="R230" i="18" s="1"/>
  <c r="P231" i="18"/>
  <c r="Q231" i="18" s="1"/>
  <c r="R231" i="18" s="1"/>
  <c r="P232" i="18"/>
  <c r="I223" i="19" s="1"/>
  <c r="P233" i="18"/>
  <c r="I224" i="19" s="1"/>
  <c r="P234" i="18"/>
  <c r="Q234" i="18" s="1"/>
  <c r="R234" i="18" s="1"/>
  <c r="P235" i="18"/>
  <c r="Q235" i="18" s="1"/>
  <c r="R235" i="18" s="1"/>
  <c r="P236" i="18"/>
  <c r="Q236" i="18" s="1"/>
  <c r="R236" i="18" s="1"/>
  <c r="P237" i="18"/>
  <c r="Q237" i="18" s="1"/>
  <c r="P238" i="18"/>
  <c r="Q238" i="18" s="1"/>
  <c r="R238" i="18" s="1"/>
  <c r="P239" i="18"/>
  <c r="Q239" i="18" s="1"/>
  <c r="R239" i="18" s="1"/>
  <c r="P240" i="18"/>
  <c r="I231" i="19" s="1"/>
  <c r="P241" i="18"/>
  <c r="I232" i="19" s="1"/>
  <c r="P242" i="18"/>
  <c r="I233" i="19" s="1"/>
  <c r="P243" i="18"/>
  <c r="I234" i="19" s="1"/>
  <c r="P244" i="18"/>
  <c r="I235" i="19" s="1"/>
  <c r="P245" i="18"/>
  <c r="I236" i="19" s="1"/>
  <c r="P246" i="18"/>
  <c r="I237" i="19" s="1"/>
  <c r="P247" i="18"/>
  <c r="Q247" i="18" s="1"/>
  <c r="R247" i="18" s="1"/>
  <c r="P248" i="18"/>
  <c r="I239" i="19" s="1"/>
  <c r="P249" i="18"/>
  <c r="I240" i="19" s="1"/>
  <c r="P250" i="18"/>
  <c r="I241" i="19" s="1"/>
  <c r="P251" i="18"/>
  <c r="I242" i="19" s="1"/>
  <c r="P252" i="18"/>
  <c r="I243" i="19" s="1"/>
  <c r="P253" i="18"/>
  <c r="Q253" i="18" s="1"/>
  <c r="P254" i="18"/>
  <c r="Q254" i="18" s="1"/>
  <c r="R254" i="18" s="1"/>
  <c r="P255" i="18"/>
  <c r="Q255" i="18" s="1"/>
  <c r="R255" i="18" s="1"/>
  <c r="P256" i="18"/>
  <c r="I247" i="19" s="1"/>
  <c r="P257" i="18"/>
  <c r="I248" i="19" s="1"/>
  <c r="P258" i="18"/>
  <c r="I249" i="19" s="1"/>
  <c r="P259" i="18"/>
  <c r="I250" i="19" s="1"/>
  <c r="P260" i="18"/>
  <c r="Q260" i="18" s="1"/>
  <c r="R260" i="18" s="1"/>
  <c r="P261" i="18"/>
  <c r="Q261" i="18" s="1"/>
  <c r="P262" i="18"/>
  <c r="Q262" i="18" s="1"/>
  <c r="R262" i="18" s="1"/>
  <c r="P263" i="18"/>
  <c r="Q263" i="18" s="1"/>
  <c r="R263" i="18" s="1"/>
  <c r="P264" i="18"/>
  <c r="I255" i="19" s="1"/>
  <c r="P265" i="18"/>
  <c r="I256" i="19" s="1"/>
  <c r="P266" i="18"/>
  <c r="Q266" i="18" s="1"/>
  <c r="R266" i="18" s="1"/>
  <c r="P267" i="18"/>
  <c r="Q267" i="18" s="1"/>
  <c r="R267" i="18" s="1"/>
  <c r="P19" i="18"/>
  <c r="Q19" i="18" s="1"/>
  <c r="R19" i="18" s="1"/>
  <c r="P20" i="18"/>
  <c r="Q20" i="18" s="1"/>
  <c r="R20" i="18" s="1"/>
  <c r="P21" i="18"/>
  <c r="Q21" i="18" s="1"/>
  <c r="R21" i="18" s="1"/>
  <c r="P22" i="18"/>
  <c r="Q22" i="18" s="1"/>
  <c r="R22" i="18" s="1"/>
  <c r="P23" i="18"/>
  <c r="I14" i="19" s="1"/>
  <c r="P24" i="18"/>
  <c r="I15" i="19" s="1"/>
  <c r="P25" i="18"/>
  <c r="I16" i="19" s="1"/>
  <c r="P26" i="18"/>
  <c r="I17" i="19" s="1"/>
  <c r="P27" i="18"/>
  <c r="I18" i="19" s="1"/>
  <c r="P28" i="18"/>
  <c r="I19" i="19" s="1"/>
  <c r="P29" i="18"/>
  <c r="I20" i="19" s="1"/>
  <c r="P30" i="18"/>
  <c r="Q30" i="18" s="1"/>
  <c r="R30" i="18" s="1"/>
  <c r="P31" i="18"/>
  <c r="Q31" i="18" s="1"/>
  <c r="R31" i="18" s="1"/>
  <c r="P18" i="18"/>
  <c r="I9" i="19" s="1"/>
  <c r="R2" i="18"/>
  <c r="R3" i="18" s="1"/>
  <c r="P10" i="18" s="1"/>
  <c r="D2" i="19" s="1"/>
  <c r="J60" i="7"/>
  <c r="G56" i="20" s="1"/>
  <c r="K60" i="7"/>
  <c r="H56" i="20" s="1"/>
  <c r="J12" i="7"/>
  <c r="G8" i="20" s="1"/>
  <c r="K12" i="7"/>
  <c r="H8" i="20" s="1"/>
  <c r="J13" i="7"/>
  <c r="G9" i="20" s="1"/>
  <c r="K13" i="7"/>
  <c r="H9" i="20" s="1"/>
  <c r="J14" i="7"/>
  <c r="G10" i="20" s="1"/>
  <c r="K14" i="7"/>
  <c r="H10" i="20" s="1"/>
  <c r="J15" i="7"/>
  <c r="G11" i="20" s="1"/>
  <c r="K15" i="7"/>
  <c r="H11" i="20" s="1"/>
  <c r="J16" i="7"/>
  <c r="G12" i="20" s="1"/>
  <c r="K16" i="7"/>
  <c r="H12" i="20" s="1"/>
  <c r="J17" i="7"/>
  <c r="G13" i="20" s="1"/>
  <c r="K17" i="7"/>
  <c r="H13" i="20" s="1"/>
  <c r="J18" i="7"/>
  <c r="G14" i="20" s="1"/>
  <c r="K18" i="7"/>
  <c r="H14" i="20" s="1"/>
  <c r="J19" i="7"/>
  <c r="G15" i="20" s="1"/>
  <c r="K19" i="7"/>
  <c r="H15" i="20" s="1"/>
  <c r="J20" i="7"/>
  <c r="G16" i="20" s="1"/>
  <c r="K20" i="7"/>
  <c r="H16" i="20" s="1"/>
  <c r="J21" i="7"/>
  <c r="G17" i="20" s="1"/>
  <c r="K21" i="7"/>
  <c r="H17" i="20" s="1"/>
  <c r="J22" i="7"/>
  <c r="G18" i="20" s="1"/>
  <c r="K22" i="7"/>
  <c r="H18" i="20" s="1"/>
  <c r="J23" i="7"/>
  <c r="G19" i="20" s="1"/>
  <c r="K23" i="7"/>
  <c r="H19" i="20" s="1"/>
  <c r="J24" i="7"/>
  <c r="G20" i="20" s="1"/>
  <c r="K24" i="7"/>
  <c r="H20" i="20" s="1"/>
  <c r="J25" i="7"/>
  <c r="G21" i="20" s="1"/>
  <c r="K25" i="7"/>
  <c r="H21" i="20" s="1"/>
  <c r="J26" i="7"/>
  <c r="G22" i="20" s="1"/>
  <c r="K26" i="7"/>
  <c r="H22" i="20" s="1"/>
  <c r="J27" i="7"/>
  <c r="G23" i="20" s="1"/>
  <c r="K27" i="7"/>
  <c r="H23" i="20" s="1"/>
  <c r="J28" i="7"/>
  <c r="G24" i="20" s="1"/>
  <c r="K28" i="7"/>
  <c r="H24" i="20" s="1"/>
  <c r="J29" i="7"/>
  <c r="G25" i="20" s="1"/>
  <c r="K29" i="7"/>
  <c r="H25" i="20" s="1"/>
  <c r="J30" i="7"/>
  <c r="G26" i="20" s="1"/>
  <c r="K30" i="7"/>
  <c r="H26" i="20" s="1"/>
  <c r="J31" i="7"/>
  <c r="G27" i="20" s="1"/>
  <c r="K31" i="7"/>
  <c r="H27" i="20" s="1"/>
  <c r="J32" i="7"/>
  <c r="G28" i="20" s="1"/>
  <c r="K32" i="7"/>
  <c r="H28" i="20" s="1"/>
  <c r="J33" i="7"/>
  <c r="G29" i="20" s="1"/>
  <c r="K33" i="7"/>
  <c r="H29" i="20" s="1"/>
  <c r="J34" i="7"/>
  <c r="G30" i="20" s="1"/>
  <c r="K34" i="7"/>
  <c r="H30" i="20" s="1"/>
  <c r="J35" i="7"/>
  <c r="G31" i="20" s="1"/>
  <c r="K35" i="7"/>
  <c r="H31" i="20" s="1"/>
  <c r="J36" i="7"/>
  <c r="G32" i="20" s="1"/>
  <c r="K36" i="7"/>
  <c r="H32" i="20" s="1"/>
  <c r="J37" i="7"/>
  <c r="G33" i="20" s="1"/>
  <c r="K37" i="7"/>
  <c r="H33" i="20" s="1"/>
  <c r="J38" i="7"/>
  <c r="G34" i="20" s="1"/>
  <c r="K38" i="7"/>
  <c r="H34" i="20" s="1"/>
  <c r="J39" i="7"/>
  <c r="G35" i="20" s="1"/>
  <c r="K39" i="7"/>
  <c r="H35" i="20" s="1"/>
  <c r="J40" i="7"/>
  <c r="G36" i="20" s="1"/>
  <c r="K40" i="7"/>
  <c r="H36" i="20" s="1"/>
  <c r="J41" i="7"/>
  <c r="G37" i="20" s="1"/>
  <c r="K41" i="7"/>
  <c r="H37" i="20" s="1"/>
  <c r="J42" i="7"/>
  <c r="G38" i="20" s="1"/>
  <c r="K42" i="7"/>
  <c r="H38" i="20" s="1"/>
  <c r="J43" i="7"/>
  <c r="G39" i="20" s="1"/>
  <c r="K43" i="7"/>
  <c r="H39" i="20" s="1"/>
  <c r="J44" i="7"/>
  <c r="G40" i="20" s="1"/>
  <c r="K44" i="7"/>
  <c r="H40" i="20" s="1"/>
  <c r="J45" i="7"/>
  <c r="G41" i="20" s="1"/>
  <c r="K45" i="7"/>
  <c r="H41" i="20" s="1"/>
  <c r="J46" i="7"/>
  <c r="G42" i="20" s="1"/>
  <c r="K46" i="7"/>
  <c r="H42" i="20" s="1"/>
  <c r="J47" i="7"/>
  <c r="G43" i="20" s="1"/>
  <c r="K47" i="7"/>
  <c r="H43" i="20" s="1"/>
  <c r="J48" i="7"/>
  <c r="G44" i="20" s="1"/>
  <c r="K48" i="7"/>
  <c r="H44" i="20" s="1"/>
  <c r="J49" i="7"/>
  <c r="G45" i="20" s="1"/>
  <c r="K49" i="7"/>
  <c r="H45" i="20" s="1"/>
  <c r="J50" i="7"/>
  <c r="G46" i="20" s="1"/>
  <c r="K50" i="7"/>
  <c r="H46" i="20" s="1"/>
  <c r="J51" i="7"/>
  <c r="G47" i="20" s="1"/>
  <c r="K51" i="7"/>
  <c r="H47" i="20" s="1"/>
  <c r="J52" i="7"/>
  <c r="G48" i="20" s="1"/>
  <c r="K52" i="7"/>
  <c r="H48" i="20" s="1"/>
  <c r="J53" i="7"/>
  <c r="G49" i="20" s="1"/>
  <c r="K53" i="7"/>
  <c r="H49" i="20" s="1"/>
  <c r="J54" i="7"/>
  <c r="G50" i="20" s="1"/>
  <c r="K54" i="7"/>
  <c r="H50" i="20" s="1"/>
  <c r="J55" i="7"/>
  <c r="G51" i="20" s="1"/>
  <c r="K55" i="7"/>
  <c r="H51" i="20" s="1"/>
  <c r="J56" i="7"/>
  <c r="G52" i="20" s="1"/>
  <c r="K56" i="7"/>
  <c r="H52" i="20" s="1"/>
  <c r="J57" i="7"/>
  <c r="G53" i="20" s="1"/>
  <c r="K57" i="7"/>
  <c r="H53" i="20" s="1"/>
  <c r="J58" i="7"/>
  <c r="G54" i="20" s="1"/>
  <c r="K58" i="7"/>
  <c r="H54" i="20" s="1"/>
  <c r="J59" i="7"/>
  <c r="G55" i="20" s="1"/>
  <c r="K59" i="7"/>
  <c r="H55" i="20" s="1"/>
  <c r="J11" i="7"/>
  <c r="G7" i="20" s="1"/>
  <c r="K11" i="7"/>
  <c r="H7" i="20" s="1"/>
  <c r="D21" i="12"/>
  <c r="F21" i="12"/>
  <c r="G21" i="12"/>
  <c r="D22" i="12"/>
  <c r="F22" i="12"/>
  <c r="G22" i="12"/>
  <c r="D23" i="12"/>
  <c r="F23" i="12"/>
  <c r="G23" i="12"/>
  <c r="D24" i="12"/>
  <c r="F24" i="12"/>
  <c r="G24" i="12"/>
  <c r="D25" i="12"/>
  <c r="F25" i="12"/>
  <c r="G25" i="12"/>
  <c r="D26" i="12"/>
  <c r="F26" i="12"/>
  <c r="G26" i="12"/>
  <c r="D27" i="12"/>
  <c r="F27" i="12"/>
  <c r="G27" i="12"/>
  <c r="D28" i="12"/>
  <c r="F28" i="12"/>
  <c r="G28" i="12"/>
  <c r="D29" i="12"/>
  <c r="F29" i="12"/>
  <c r="G29" i="12"/>
  <c r="D30" i="12"/>
  <c r="F30" i="12"/>
  <c r="G30" i="12"/>
  <c r="D31" i="12"/>
  <c r="F31" i="12"/>
  <c r="G31" i="12"/>
  <c r="C21" i="12"/>
  <c r="C22" i="12"/>
  <c r="C23" i="12"/>
  <c r="C24" i="12"/>
  <c r="C25" i="12"/>
  <c r="C26" i="12"/>
  <c r="C27" i="12"/>
  <c r="C28" i="12"/>
  <c r="C29" i="12"/>
  <c r="C30" i="12"/>
  <c r="C31" i="12"/>
  <c r="D6" i="12"/>
  <c r="F6" i="12"/>
  <c r="G6" i="12"/>
  <c r="D7" i="12"/>
  <c r="F7" i="12"/>
  <c r="G7" i="12"/>
  <c r="D8" i="12"/>
  <c r="F8" i="12"/>
  <c r="G8" i="12"/>
  <c r="D9" i="12"/>
  <c r="F9" i="12"/>
  <c r="G9" i="12"/>
  <c r="D10" i="12"/>
  <c r="F10" i="12"/>
  <c r="G10" i="12"/>
  <c r="D11" i="12"/>
  <c r="F11" i="12"/>
  <c r="G11" i="12"/>
  <c r="D12" i="12"/>
  <c r="F12" i="12"/>
  <c r="G12" i="12"/>
  <c r="D13" i="12"/>
  <c r="F13" i="12"/>
  <c r="G13" i="12"/>
  <c r="D14" i="12"/>
  <c r="F14" i="12"/>
  <c r="G14" i="12"/>
  <c r="D15" i="12"/>
  <c r="F15" i="12"/>
  <c r="G15" i="12"/>
  <c r="D16" i="12"/>
  <c r="F16" i="12"/>
  <c r="G16" i="12"/>
  <c r="C6" i="12"/>
  <c r="C7" i="12"/>
  <c r="C8" i="12"/>
  <c r="C9" i="12"/>
  <c r="C10" i="12"/>
  <c r="C11" i="12"/>
  <c r="C12" i="12"/>
  <c r="C13" i="12"/>
  <c r="C14" i="12"/>
  <c r="C15" i="12"/>
  <c r="C16" i="12"/>
  <c r="M8" i="2"/>
  <c r="P4" i="2" s="1"/>
  <c r="C19" i="12" s="1"/>
  <c r="C3" i="11"/>
  <c r="D3" i="11"/>
  <c r="E3" i="11"/>
  <c r="F3" i="11"/>
  <c r="G3" i="11"/>
  <c r="H3" i="11"/>
  <c r="I3" i="11"/>
  <c r="J3" i="11"/>
  <c r="K3" i="11"/>
  <c r="C4" i="11"/>
  <c r="D4" i="11"/>
  <c r="E4" i="11"/>
  <c r="F4" i="11"/>
  <c r="G4" i="11"/>
  <c r="H4" i="11"/>
  <c r="I4" i="11"/>
  <c r="J4" i="11"/>
  <c r="K4" i="11"/>
  <c r="C5" i="11"/>
  <c r="D5" i="11"/>
  <c r="E5" i="11"/>
  <c r="F5" i="11"/>
  <c r="G5" i="11"/>
  <c r="H5" i="11"/>
  <c r="I5" i="11"/>
  <c r="J5" i="11"/>
  <c r="K5" i="11"/>
  <c r="C6" i="11"/>
  <c r="D6" i="11"/>
  <c r="E6" i="11"/>
  <c r="F6" i="11"/>
  <c r="G6" i="11"/>
  <c r="H6" i="11"/>
  <c r="I6" i="11"/>
  <c r="J6" i="11"/>
  <c r="K6" i="11"/>
  <c r="C7" i="11"/>
  <c r="D7" i="11"/>
  <c r="E7" i="11"/>
  <c r="F7" i="11"/>
  <c r="G7" i="11"/>
  <c r="H7" i="11"/>
  <c r="I7" i="11"/>
  <c r="J7" i="11"/>
  <c r="K7" i="11"/>
  <c r="C8" i="11"/>
  <c r="D8" i="11"/>
  <c r="E8" i="11"/>
  <c r="F8" i="11"/>
  <c r="G8" i="11"/>
  <c r="H8" i="11"/>
  <c r="I8" i="11"/>
  <c r="J8" i="11"/>
  <c r="K8" i="11"/>
  <c r="C9" i="11"/>
  <c r="D9" i="11"/>
  <c r="E9" i="11"/>
  <c r="F9" i="11"/>
  <c r="G9" i="11"/>
  <c r="H9" i="11"/>
  <c r="I9" i="11"/>
  <c r="J9" i="11"/>
  <c r="K9" i="11"/>
  <c r="C10" i="11"/>
  <c r="D10" i="11"/>
  <c r="E10" i="11"/>
  <c r="F10" i="11"/>
  <c r="G10" i="11"/>
  <c r="H10" i="11"/>
  <c r="I10" i="11"/>
  <c r="J10" i="11"/>
  <c r="K10" i="11"/>
  <c r="C11" i="11"/>
  <c r="D11" i="11"/>
  <c r="E11" i="11"/>
  <c r="F11" i="11"/>
  <c r="G11" i="11"/>
  <c r="H11" i="11"/>
  <c r="I11" i="11"/>
  <c r="J11" i="11"/>
  <c r="K11" i="11"/>
  <c r="C12" i="11"/>
  <c r="D12" i="11"/>
  <c r="E12" i="11"/>
  <c r="F12" i="11"/>
  <c r="G12" i="11"/>
  <c r="H12" i="11"/>
  <c r="I12" i="11"/>
  <c r="J12" i="11"/>
  <c r="K12" i="11"/>
  <c r="C13" i="11"/>
  <c r="D13" i="11"/>
  <c r="E13" i="11"/>
  <c r="F13" i="11"/>
  <c r="G13" i="11"/>
  <c r="H13" i="11"/>
  <c r="I13" i="11"/>
  <c r="J13" i="11"/>
  <c r="K13" i="11"/>
  <c r="C14" i="11"/>
  <c r="D14" i="11"/>
  <c r="E14" i="11"/>
  <c r="F14" i="11"/>
  <c r="G14" i="11"/>
  <c r="H14" i="11"/>
  <c r="I14" i="11"/>
  <c r="J14" i="11"/>
  <c r="K14" i="11"/>
  <c r="C17" i="11"/>
  <c r="D17" i="11"/>
  <c r="E17" i="11"/>
  <c r="F17" i="11"/>
  <c r="G17" i="11"/>
  <c r="H17" i="11"/>
  <c r="I17" i="11"/>
  <c r="J17" i="11"/>
  <c r="K17" i="11"/>
  <c r="C18" i="11"/>
  <c r="D18" i="11"/>
  <c r="E18" i="11"/>
  <c r="F18" i="11"/>
  <c r="G18" i="11"/>
  <c r="H18" i="11"/>
  <c r="I18" i="11"/>
  <c r="J18" i="11"/>
  <c r="K18" i="11"/>
  <c r="C19" i="11"/>
  <c r="D19" i="11"/>
  <c r="E19" i="11"/>
  <c r="F19" i="11"/>
  <c r="G19" i="11"/>
  <c r="H19" i="11"/>
  <c r="I19" i="11"/>
  <c r="J19" i="11"/>
  <c r="K19" i="11"/>
  <c r="C20" i="11"/>
  <c r="D20" i="11"/>
  <c r="E20" i="11"/>
  <c r="F20" i="11"/>
  <c r="G20" i="11"/>
  <c r="H20" i="11"/>
  <c r="I20" i="11"/>
  <c r="J20" i="11"/>
  <c r="K20" i="11"/>
  <c r="C21" i="11"/>
  <c r="D21" i="11"/>
  <c r="E21" i="11"/>
  <c r="F21" i="11"/>
  <c r="G21" i="11"/>
  <c r="H21" i="11"/>
  <c r="I21" i="11"/>
  <c r="J21" i="11"/>
  <c r="K21" i="11"/>
  <c r="C22" i="11"/>
  <c r="D22" i="11"/>
  <c r="E22" i="11"/>
  <c r="F22" i="11"/>
  <c r="G22" i="11"/>
  <c r="H22" i="11"/>
  <c r="I22" i="11"/>
  <c r="J22" i="11"/>
  <c r="K22" i="11"/>
  <c r="C23" i="11"/>
  <c r="D23" i="11"/>
  <c r="E23" i="11"/>
  <c r="F23" i="11"/>
  <c r="G23" i="11"/>
  <c r="H23" i="11"/>
  <c r="I23" i="11"/>
  <c r="J23" i="11"/>
  <c r="K23" i="11"/>
  <c r="C24" i="11"/>
  <c r="D24" i="11"/>
  <c r="E24" i="11"/>
  <c r="F24" i="11"/>
  <c r="G24" i="11"/>
  <c r="H24" i="11"/>
  <c r="I24" i="11"/>
  <c r="J24" i="11"/>
  <c r="K24" i="11"/>
  <c r="C25" i="11"/>
  <c r="D25" i="11"/>
  <c r="E25" i="11"/>
  <c r="F25" i="11"/>
  <c r="G25" i="11"/>
  <c r="H25" i="11"/>
  <c r="I25" i="11"/>
  <c r="J25" i="11"/>
  <c r="K25" i="11"/>
  <c r="C26" i="11"/>
  <c r="D26" i="11"/>
  <c r="E26" i="11"/>
  <c r="F26" i="11"/>
  <c r="G26" i="11"/>
  <c r="H26" i="11"/>
  <c r="I26" i="11"/>
  <c r="J26" i="11"/>
  <c r="K26" i="11"/>
  <c r="C27" i="11"/>
  <c r="D27" i="11"/>
  <c r="E27" i="11"/>
  <c r="F27" i="11"/>
  <c r="G27" i="11"/>
  <c r="H27" i="11"/>
  <c r="I27" i="11"/>
  <c r="J27" i="11"/>
  <c r="K27" i="11"/>
  <c r="C28" i="11"/>
  <c r="D28" i="11"/>
  <c r="E28" i="11"/>
  <c r="F28" i="11"/>
  <c r="G28" i="11"/>
  <c r="H28" i="11"/>
  <c r="I28" i="11"/>
  <c r="J28" i="11"/>
  <c r="K28" i="11"/>
  <c r="C31" i="11"/>
  <c r="D31" i="11"/>
  <c r="E31" i="11"/>
  <c r="F31" i="11"/>
  <c r="G31" i="11"/>
  <c r="H31" i="11"/>
  <c r="I31" i="11"/>
  <c r="J31" i="11"/>
  <c r="K31" i="11"/>
  <c r="C32" i="11"/>
  <c r="D32" i="11"/>
  <c r="E32" i="11"/>
  <c r="F32" i="11"/>
  <c r="G32" i="11"/>
  <c r="H32" i="11"/>
  <c r="I32" i="11"/>
  <c r="J32" i="11"/>
  <c r="K32" i="11"/>
  <c r="C33" i="11"/>
  <c r="D33" i="11"/>
  <c r="E33" i="11"/>
  <c r="F33" i="11"/>
  <c r="G33" i="11"/>
  <c r="H33" i="11"/>
  <c r="I33" i="11"/>
  <c r="J33" i="11"/>
  <c r="K33" i="11"/>
  <c r="C34" i="11"/>
  <c r="D34" i="11"/>
  <c r="E34" i="11"/>
  <c r="F34" i="11"/>
  <c r="G34" i="11"/>
  <c r="H34" i="11"/>
  <c r="I34" i="11"/>
  <c r="J34" i="11"/>
  <c r="K34" i="11"/>
  <c r="C35" i="11"/>
  <c r="D35" i="11"/>
  <c r="E35" i="11"/>
  <c r="F35" i="11"/>
  <c r="G35" i="11"/>
  <c r="H35" i="11"/>
  <c r="I35" i="11"/>
  <c r="J35" i="11"/>
  <c r="K35" i="11"/>
  <c r="C36" i="11"/>
  <c r="D36" i="11"/>
  <c r="E36" i="11"/>
  <c r="F36" i="11"/>
  <c r="G36" i="11"/>
  <c r="H36" i="11"/>
  <c r="I36" i="11"/>
  <c r="J36" i="11"/>
  <c r="K36" i="11"/>
  <c r="C37" i="11"/>
  <c r="D37" i="11"/>
  <c r="E37" i="11"/>
  <c r="F37" i="11"/>
  <c r="G37" i="11"/>
  <c r="H37" i="11"/>
  <c r="I37" i="11"/>
  <c r="J37" i="11"/>
  <c r="K37" i="11"/>
  <c r="C38" i="11"/>
  <c r="D38" i="11"/>
  <c r="E38" i="11"/>
  <c r="F38" i="11"/>
  <c r="G38" i="11"/>
  <c r="H38" i="11"/>
  <c r="I38" i="11"/>
  <c r="J38" i="11"/>
  <c r="K38" i="11"/>
  <c r="C39" i="11"/>
  <c r="D39" i="11"/>
  <c r="E39" i="11"/>
  <c r="F39" i="11"/>
  <c r="G39" i="11"/>
  <c r="H39" i="11"/>
  <c r="I39" i="11"/>
  <c r="J39" i="11"/>
  <c r="K39" i="11"/>
  <c r="C40" i="11"/>
  <c r="D40" i="11"/>
  <c r="E40" i="11"/>
  <c r="F40" i="11"/>
  <c r="G40" i="11"/>
  <c r="H40" i="11"/>
  <c r="I40" i="11"/>
  <c r="J40" i="11"/>
  <c r="K40" i="11"/>
  <c r="C41" i="11"/>
  <c r="D41" i="11"/>
  <c r="E41" i="11"/>
  <c r="F41" i="11"/>
  <c r="G41" i="11"/>
  <c r="H41" i="11"/>
  <c r="I41" i="11"/>
  <c r="J41" i="11"/>
  <c r="K41" i="11"/>
  <c r="C42" i="11"/>
  <c r="D42" i="11"/>
  <c r="E42" i="11"/>
  <c r="F42" i="11"/>
  <c r="G42" i="11"/>
  <c r="H42" i="11"/>
  <c r="I42" i="11"/>
  <c r="J42" i="11"/>
  <c r="K42" i="11"/>
  <c r="C45" i="11"/>
  <c r="D45" i="11"/>
  <c r="E45" i="11"/>
  <c r="F45" i="11"/>
  <c r="G45" i="11"/>
  <c r="H45" i="11"/>
  <c r="I45" i="11"/>
  <c r="J45" i="11"/>
  <c r="K45" i="11"/>
  <c r="C46" i="11"/>
  <c r="D46" i="11"/>
  <c r="E46" i="11"/>
  <c r="F46" i="11"/>
  <c r="G46" i="11"/>
  <c r="H46" i="11"/>
  <c r="I46" i="11"/>
  <c r="J46" i="11"/>
  <c r="K46" i="11"/>
  <c r="C47" i="11"/>
  <c r="D47" i="11"/>
  <c r="E47" i="11"/>
  <c r="F47" i="11"/>
  <c r="G47" i="11"/>
  <c r="H47" i="11"/>
  <c r="I47" i="11"/>
  <c r="J47" i="11"/>
  <c r="K47" i="11"/>
  <c r="C48" i="11"/>
  <c r="D48" i="11"/>
  <c r="E48" i="11"/>
  <c r="F48" i="11"/>
  <c r="G48" i="11"/>
  <c r="H48" i="11"/>
  <c r="I48" i="11"/>
  <c r="J48" i="11"/>
  <c r="K48" i="11"/>
  <c r="C49" i="11"/>
  <c r="D49" i="11"/>
  <c r="E49" i="11"/>
  <c r="F49" i="11"/>
  <c r="G49" i="11"/>
  <c r="H49" i="11"/>
  <c r="I49" i="11"/>
  <c r="J49" i="11"/>
  <c r="K49" i="11"/>
  <c r="C50" i="11"/>
  <c r="D50" i="11"/>
  <c r="E50" i="11"/>
  <c r="F50" i="11"/>
  <c r="G50" i="11"/>
  <c r="H50" i="11"/>
  <c r="I50" i="11"/>
  <c r="J50" i="11"/>
  <c r="K50" i="11"/>
  <c r="C51" i="11"/>
  <c r="D51" i="11"/>
  <c r="E51" i="11"/>
  <c r="F51" i="11"/>
  <c r="G51" i="11"/>
  <c r="H51" i="11"/>
  <c r="I51" i="11"/>
  <c r="J51" i="11"/>
  <c r="K51" i="11"/>
  <c r="C52" i="11"/>
  <c r="D52" i="11"/>
  <c r="E52" i="11"/>
  <c r="F52" i="11"/>
  <c r="G52" i="11"/>
  <c r="H52" i="11"/>
  <c r="I52" i="11"/>
  <c r="J52" i="11"/>
  <c r="K52" i="11"/>
  <c r="C53" i="11"/>
  <c r="D53" i="11"/>
  <c r="E53" i="11"/>
  <c r="F53" i="11"/>
  <c r="G53" i="11"/>
  <c r="H53" i="11"/>
  <c r="I53" i="11"/>
  <c r="J53" i="11"/>
  <c r="K53" i="11"/>
  <c r="C54" i="11"/>
  <c r="D54" i="11"/>
  <c r="E54" i="11"/>
  <c r="F54" i="11"/>
  <c r="G54" i="11"/>
  <c r="H54" i="11"/>
  <c r="I54" i="11"/>
  <c r="J54" i="11"/>
  <c r="K54" i="11"/>
  <c r="C55" i="11"/>
  <c r="D55" i="11"/>
  <c r="E55" i="11"/>
  <c r="F55" i="11"/>
  <c r="G55" i="11"/>
  <c r="H55" i="11"/>
  <c r="I55" i="11"/>
  <c r="J55" i="11"/>
  <c r="K55" i="11"/>
  <c r="C56" i="11"/>
  <c r="D56" i="11"/>
  <c r="E56" i="11"/>
  <c r="F56" i="11"/>
  <c r="G56" i="11"/>
  <c r="H56" i="11"/>
  <c r="I56" i="11"/>
  <c r="J56" i="11"/>
  <c r="K56" i="11"/>
  <c r="B49" i="11"/>
  <c r="B50" i="11"/>
  <c r="B51" i="11"/>
  <c r="B52" i="11"/>
  <c r="B53" i="11"/>
  <c r="B54" i="11"/>
  <c r="B55" i="11"/>
  <c r="B56" i="11"/>
  <c r="B4" i="11"/>
  <c r="B5" i="11"/>
  <c r="B6" i="11"/>
  <c r="B7" i="11"/>
  <c r="B8" i="11"/>
  <c r="B9" i="11"/>
  <c r="B10" i="11"/>
  <c r="B11" i="11"/>
  <c r="B12" i="11"/>
  <c r="B13" i="11"/>
  <c r="B14" i="11"/>
  <c r="B18" i="11"/>
  <c r="B19" i="11"/>
  <c r="B20" i="11"/>
  <c r="B21" i="11"/>
  <c r="B22" i="11"/>
  <c r="B23" i="11"/>
  <c r="B24" i="11"/>
  <c r="B25" i="11"/>
  <c r="B26" i="11"/>
  <c r="B27" i="11"/>
  <c r="B28" i="11"/>
  <c r="B32" i="11"/>
  <c r="B33" i="11"/>
  <c r="B34" i="11"/>
  <c r="B35" i="11"/>
  <c r="B36" i="11"/>
  <c r="B37" i="11"/>
  <c r="B38" i="11"/>
  <c r="B39" i="11"/>
  <c r="B40" i="11"/>
  <c r="B41" i="11"/>
  <c r="B42" i="11"/>
  <c r="B46" i="11"/>
  <c r="B47" i="11"/>
  <c r="B48" i="11"/>
  <c r="D664" i="4"/>
  <c r="B664" i="4"/>
  <c r="D663" i="4"/>
  <c r="B663" i="4"/>
  <c r="D662" i="4"/>
  <c r="B662" i="4"/>
  <c r="D661" i="4"/>
  <c r="B661" i="4"/>
  <c r="D660" i="4"/>
  <c r="B660" i="4"/>
  <c r="D659" i="4"/>
  <c r="B659" i="4"/>
  <c r="D658" i="4"/>
  <c r="B658" i="4"/>
  <c r="D657" i="4"/>
  <c r="B657" i="4"/>
  <c r="D656" i="4"/>
  <c r="B656" i="4"/>
  <c r="D655" i="4"/>
  <c r="B655" i="4"/>
  <c r="D654" i="4"/>
  <c r="B654" i="4"/>
  <c r="D653" i="4"/>
  <c r="B653" i="4"/>
  <c r="D652" i="4"/>
  <c r="B652" i="4"/>
  <c r="D651" i="4"/>
  <c r="B651" i="4"/>
  <c r="D650" i="4"/>
  <c r="B650" i="4"/>
  <c r="D649" i="4"/>
  <c r="B649" i="4"/>
  <c r="D648" i="4"/>
  <c r="B648" i="4"/>
  <c r="D647" i="4"/>
  <c r="B647" i="4"/>
  <c r="D646" i="4"/>
  <c r="B646" i="4"/>
  <c r="D645" i="4"/>
  <c r="B645" i="4"/>
  <c r="D644" i="4"/>
  <c r="B644" i="4"/>
  <c r="D643" i="4"/>
  <c r="B643" i="4"/>
  <c r="D642" i="4"/>
  <c r="B642" i="4"/>
  <c r="D641" i="4"/>
  <c r="B641" i="4"/>
  <c r="D640" i="4"/>
  <c r="B640" i="4"/>
  <c r="D639" i="4"/>
  <c r="B639" i="4"/>
  <c r="D638" i="4"/>
  <c r="B638" i="4"/>
  <c r="D637" i="4"/>
  <c r="B637" i="4"/>
  <c r="D636" i="4"/>
  <c r="B636" i="4"/>
  <c r="D635" i="4"/>
  <c r="B635" i="4"/>
  <c r="D634" i="4"/>
  <c r="B634" i="4"/>
  <c r="D633" i="4"/>
  <c r="B633" i="4"/>
  <c r="D632" i="4"/>
  <c r="B632" i="4"/>
  <c r="D631" i="4"/>
  <c r="B631" i="4"/>
  <c r="D630" i="4"/>
  <c r="B630" i="4"/>
  <c r="D629" i="4"/>
  <c r="B629" i="4"/>
  <c r="D628" i="4"/>
  <c r="B628" i="4"/>
  <c r="D627" i="4"/>
  <c r="B627" i="4"/>
  <c r="D626" i="4"/>
  <c r="B626" i="4"/>
  <c r="D625" i="4"/>
  <c r="B625" i="4"/>
  <c r="D624" i="4"/>
  <c r="B624" i="4"/>
  <c r="D623" i="4"/>
  <c r="B623" i="4"/>
  <c r="D622" i="4"/>
  <c r="B622" i="4"/>
  <c r="D621" i="4"/>
  <c r="B621" i="4"/>
  <c r="D620" i="4"/>
  <c r="B620" i="4"/>
  <c r="D619" i="4"/>
  <c r="B619" i="4"/>
  <c r="D618" i="4"/>
  <c r="B618" i="4"/>
  <c r="D617" i="4"/>
  <c r="B617" i="4"/>
  <c r="D616" i="4"/>
  <c r="B616" i="4"/>
  <c r="D615" i="4"/>
  <c r="B615" i="4"/>
  <c r="D614" i="4"/>
  <c r="B614" i="4"/>
  <c r="D613" i="4"/>
  <c r="B613" i="4"/>
  <c r="D612" i="4"/>
  <c r="B612" i="4"/>
  <c r="D611" i="4"/>
  <c r="B611" i="4"/>
  <c r="D610" i="4"/>
  <c r="B610" i="4"/>
  <c r="D609" i="4"/>
  <c r="B609" i="4"/>
  <c r="D608" i="4"/>
  <c r="B608" i="4"/>
  <c r="D607" i="4"/>
  <c r="B607" i="4"/>
  <c r="D606" i="4"/>
  <c r="B606" i="4"/>
  <c r="D605" i="4"/>
  <c r="B605" i="4"/>
  <c r="D604" i="4"/>
  <c r="B604" i="4"/>
  <c r="D603" i="4"/>
  <c r="B603" i="4"/>
  <c r="D602" i="4"/>
  <c r="B602" i="4"/>
  <c r="D601" i="4"/>
  <c r="B601" i="4"/>
  <c r="D600" i="4"/>
  <c r="B600" i="4"/>
  <c r="D599" i="4"/>
  <c r="B599" i="4"/>
  <c r="D598" i="4"/>
  <c r="B598" i="4"/>
  <c r="D597" i="4"/>
  <c r="B597" i="4"/>
  <c r="D596" i="4"/>
  <c r="B596" i="4"/>
  <c r="D595" i="4"/>
  <c r="B595" i="4"/>
  <c r="D594" i="4"/>
  <c r="B594" i="4"/>
  <c r="D593" i="4"/>
  <c r="B593" i="4"/>
  <c r="D592" i="4"/>
  <c r="B592" i="4"/>
  <c r="D591" i="4"/>
  <c r="B591" i="4"/>
  <c r="D590" i="4"/>
  <c r="B590" i="4"/>
  <c r="D589" i="4"/>
  <c r="B589" i="4"/>
  <c r="D588" i="4"/>
  <c r="B588" i="4"/>
  <c r="D587" i="4"/>
  <c r="B587" i="4"/>
  <c r="D586" i="4"/>
  <c r="B586" i="4"/>
  <c r="D585" i="4"/>
  <c r="B585" i="4"/>
  <c r="D584" i="4"/>
  <c r="B584" i="4"/>
  <c r="D583" i="4"/>
  <c r="B583" i="4"/>
  <c r="D582" i="4"/>
  <c r="B582" i="4"/>
  <c r="D581" i="4"/>
  <c r="B581" i="4"/>
  <c r="D580" i="4"/>
  <c r="B580" i="4"/>
  <c r="D579" i="4"/>
  <c r="B579" i="4"/>
  <c r="D578" i="4"/>
  <c r="B578" i="4"/>
  <c r="D577" i="4"/>
  <c r="B577" i="4"/>
  <c r="D576" i="4"/>
  <c r="B576" i="4"/>
  <c r="D575" i="4"/>
  <c r="B575" i="4"/>
  <c r="D574" i="4"/>
  <c r="B574" i="4"/>
  <c r="D573" i="4"/>
  <c r="B573" i="4"/>
  <c r="D572" i="4"/>
  <c r="B572" i="4"/>
  <c r="D571" i="4"/>
  <c r="B571" i="4"/>
  <c r="D570" i="4"/>
  <c r="B570" i="4"/>
  <c r="D569" i="4"/>
  <c r="B569" i="4"/>
  <c r="D568" i="4"/>
  <c r="B568" i="4"/>
  <c r="D567" i="4"/>
  <c r="B567" i="4"/>
  <c r="D566" i="4"/>
  <c r="B566" i="4"/>
  <c r="D565" i="4"/>
  <c r="B565" i="4"/>
  <c r="D564" i="4"/>
  <c r="B564" i="4"/>
  <c r="D563" i="4"/>
  <c r="B563" i="4"/>
  <c r="D562" i="4"/>
  <c r="B562" i="4"/>
  <c r="D561" i="4"/>
  <c r="B561" i="4"/>
  <c r="D560" i="4"/>
  <c r="B560" i="4"/>
  <c r="D559" i="4"/>
  <c r="B559" i="4"/>
  <c r="D558" i="4"/>
  <c r="B558" i="4"/>
  <c r="D557" i="4"/>
  <c r="B557" i="4"/>
  <c r="D556" i="4"/>
  <c r="B556" i="4"/>
  <c r="D555" i="4"/>
  <c r="B555" i="4"/>
  <c r="D554" i="4"/>
  <c r="B554" i="4"/>
  <c r="D553" i="4"/>
  <c r="B553" i="4"/>
  <c r="D552" i="4"/>
  <c r="B552" i="4"/>
  <c r="D551" i="4"/>
  <c r="B551" i="4"/>
  <c r="D550" i="4"/>
  <c r="B550" i="4"/>
  <c r="D549" i="4"/>
  <c r="B549" i="4"/>
  <c r="D548" i="4"/>
  <c r="B548" i="4"/>
  <c r="D547" i="4"/>
  <c r="B547" i="4"/>
  <c r="D546" i="4"/>
  <c r="B546" i="4"/>
  <c r="D545" i="4"/>
  <c r="B545" i="4"/>
  <c r="D544" i="4"/>
  <c r="B544" i="4"/>
  <c r="D543" i="4"/>
  <c r="B543" i="4"/>
  <c r="D542" i="4"/>
  <c r="B542" i="4"/>
  <c r="D541" i="4"/>
  <c r="B541" i="4"/>
  <c r="D540" i="4"/>
  <c r="B540" i="4"/>
  <c r="D539" i="4"/>
  <c r="B539" i="4"/>
  <c r="D538" i="4"/>
  <c r="B538" i="4"/>
  <c r="D537" i="4"/>
  <c r="B537" i="4"/>
  <c r="D536" i="4"/>
  <c r="B536" i="4"/>
  <c r="D535" i="4"/>
  <c r="B535" i="4"/>
  <c r="D534" i="4"/>
  <c r="B534" i="4"/>
  <c r="D533" i="4"/>
  <c r="B533" i="4"/>
  <c r="D532" i="4"/>
  <c r="B532" i="4"/>
  <c r="D531" i="4"/>
  <c r="B531" i="4"/>
  <c r="D530" i="4"/>
  <c r="B530" i="4"/>
  <c r="D529" i="4"/>
  <c r="B529" i="4"/>
  <c r="D528" i="4"/>
  <c r="B528" i="4"/>
  <c r="D527" i="4"/>
  <c r="B527" i="4"/>
  <c r="D526" i="4"/>
  <c r="B526" i="4"/>
  <c r="D525" i="4"/>
  <c r="B525" i="4"/>
  <c r="D524" i="4"/>
  <c r="B524" i="4"/>
  <c r="D523" i="4"/>
  <c r="B523" i="4"/>
  <c r="D522" i="4"/>
  <c r="B522" i="4"/>
  <c r="D521" i="4"/>
  <c r="B521" i="4"/>
  <c r="D520" i="4"/>
  <c r="B520" i="4"/>
  <c r="D519" i="4"/>
  <c r="B519" i="4"/>
  <c r="D518" i="4"/>
  <c r="B518" i="4"/>
  <c r="D517" i="4"/>
  <c r="B517" i="4"/>
  <c r="D516" i="4"/>
  <c r="B516" i="4"/>
  <c r="D515" i="4"/>
  <c r="B515" i="4"/>
  <c r="D514" i="4"/>
  <c r="B514" i="4"/>
  <c r="D513" i="4"/>
  <c r="B513" i="4"/>
  <c r="D512" i="4"/>
  <c r="B512" i="4"/>
  <c r="D511" i="4"/>
  <c r="B511" i="4"/>
  <c r="D510" i="4"/>
  <c r="B510" i="4"/>
  <c r="D509" i="4"/>
  <c r="B509" i="4"/>
  <c r="D508" i="4"/>
  <c r="B508" i="4"/>
  <c r="D507" i="4"/>
  <c r="B507" i="4"/>
  <c r="D506" i="4"/>
  <c r="B506" i="4"/>
  <c r="D505" i="4"/>
  <c r="B505" i="4"/>
  <c r="D504" i="4"/>
  <c r="B504" i="4"/>
  <c r="D503" i="4"/>
  <c r="B503" i="4"/>
  <c r="D502" i="4"/>
  <c r="B502" i="4"/>
  <c r="D501" i="4"/>
  <c r="B501" i="4"/>
  <c r="D500" i="4"/>
  <c r="B500" i="4"/>
  <c r="D499" i="4"/>
  <c r="B499" i="4"/>
  <c r="D498" i="4"/>
  <c r="B498" i="4"/>
  <c r="D497" i="4"/>
  <c r="B497" i="4"/>
  <c r="D496" i="4"/>
  <c r="B496" i="4"/>
  <c r="D495" i="4"/>
  <c r="B495" i="4"/>
  <c r="D494" i="4"/>
  <c r="B494" i="4"/>
  <c r="D493" i="4"/>
  <c r="B493" i="4"/>
  <c r="D492" i="4"/>
  <c r="B492" i="4"/>
  <c r="D491" i="4"/>
  <c r="B491" i="4"/>
  <c r="D490" i="4"/>
  <c r="B490" i="4"/>
  <c r="D489" i="4"/>
  <c r="B489" i="4"/>
  <c r="D488" i="4"/>
  <c r="B488" i="4"/>
  <c r="D487" i="4"/>
  <c r="B487" i="4"/>
  <c r="D486" i="4"/>
  <c r="B486" i="4"/>
  <c r="D485" i="4"/>
  <c r="B485" i="4"/>
  <c r="D484" i="4"/>
  <c r="B484" i="4"/>
  <c r="D483" i="4"/>
  <c r="B483" i="4"/>
  <c r="D482" i="4"/>
  <c r="B482" i="4"/>
  <c r="D481" i="4"/>
  <c r="B481" i="4"/>
  <c r="D480" i="4"/>
  <c r="B480" i="4"/>
  <c r="D479" i="4"/>
  <c r="B479" i="4"/>
  <c r="D478" i="4"/>
  <c r="B478" i="4"/>
  <c r="D477" i="4"/>
  <c r="B477" i="4"/>
  <c r="D476" i="4"/>
  <c r="B476" i="4"/>
  <c r="D475" i="4"/>
  <c r="B475" i="4"/>
  <c r="D474" i="4"/>
  <c r="B474" i="4"/>
  <c r="D473" i="4"/>
  <c r="B473" i="4"/>
  <c r="D472" i="4"/>
  <c r="B472" i="4"/>
  <c r="D471" i="4"/>
  <c r="B471" i="4"/>
  <c r="D470" i="4"/>
  <c r="B470" i="4"/>
  <c r="D469" i="4"/>
  <c r="B469" i="4"/>
  <c r="D468" i="4"/>
  <c r="B468" i="4"/>
  <c r="D467" i="4"/>
  <c r="B467" i="4"/>
  <c r="D466" i="4"/>
  <c r="B466" i="4"/>
  <c r="D465" i="4"/>
  <c r="B465" i="4"/>
  <c r="D464" i="4"/>
  <c r="B464" i="4"/>
  <c r="D463" i="4"/>
  <c r="B463" i="4"/>
  <c r="D462" i="4"/>
  <c r="B462" i="4"/>
  <c r="D461" i="4"/>
  <c r="B461" i="4"/>
  <c r="D460" i="4"/>
  <c r="B460" i="4"/>
  <c r="D459" i="4"/>
  <c r="B459" i="4"/>
  <c r="D458" i="4"/>
  <c r="B458" i="4"/>
  <c r="D457" i="4"/>
  <c r="B457" i="4"/>
  <c r="D456" i="4"/>
  <c r="B456" i="4"/>
  <c r="D455" i="4"/>
  <c r="B455" i="4"/>
  <c r="D454" i="4"/>
  <c r="B454" i="4"/>
  <c r="D453" i="4"/>
  <c r="B453" i="4"/>
  <c r="D452" i="4"/>
  <c r="B452" i="4"/>
  <c r="D451" i="4"/>
  <c r="B451" i="4"/>
  <c r="D450" i="4"/>
  <c r="B450" i="4"/>
  <c r="D449" i="4"/>
  <c r="B449" i="4"/>
  <c r="D448" i="4"/>
  <c r="B448" i="4"/>
  <c r="D447" i="4"/>
  <c r="B447" i="4"/>
  <c r="D446" i="4"/>
  <c r="B446" i="4"/>
  <c r="D445" i="4"/>
  <c r="B445" i="4"/>
  <c r="D444" i="4"/>
  <c r="B444" i="4"/>
  <c r="D443" i="4"/>
  <c r="B443" i="4"/>
  <c r="D442" i="4"/>
  <c r="B442" i="4"/>
  <c r="D441" i="4"/>
  <c r="B441" i="4"/>
  <c r="D440" i="4"/>
  <c r="B440" i="4"/>
  <c r="D439" i="4"/>
  <c r="B439" i="4"/>
  <c r="D438" i="4"/>
  <c r="B438" i="4"/>
  <c r="D437" i="4"/>
  <c r="B437" i="4"/>
  <c r="D436" i="4"/>
  <c r="B436" i="4"/>
  <c r="D435" i="4"/>
  <c r="B435" i="4"/>
  <c r="D434" i="4"/>
  <c r="B434" i="4"/>
  <c r="D433" i="4"/>
  <c r="B433" i="4"/>
  <c r="D432" i="4"/>
  <c r="B432" i="4"/>
  <c r="D431" i="4"/>
  <c r="B431" i="4"/>
  <c r="D430" i="4"/>
  <c r="B430" i="4"/>
  <c r="D429" i="4"/>
  <c r="B429" i="4"/>
  <c r="D428" i="4"/>
  <c r="B428" i="4"/>
  <c r="D427" i="4"/>
  <c r="B427" i="4"/>
  <c r="D426" i="4"/>
  <c r="B426" i="4"/>
  <c r="D425" i="4"/>
  <c r="B425" i="4"/>
  <c r="D424" i="4"/>
  <c r="B424" i="4"/>
  <c r="D423" i="4"/>
  <c r="B423" i="4"/>
  <c r="D422" i="4"/>
  <c r="B422" i="4"/>
  <c r="D421" i="4"/>
  <c r="B421" i="4"/>
  <c r="D420" i="4"/>
  <c r="B420" i="4"/>
  <c r="D419" i="4"/>
  <c r="B419" i="4"/>
  <c r="D418" i="4"/>
  <c r="B418" i="4"/>
  <c r="D417" i="4"/>
  <c r="B417" i="4"/>
  <c r="D416" i="4"/>
  <c r="B416" i="4"/>
  <c r="D415" i="4"/>
  <c r="B415" i="4"/>
  <c r="D414" i="4"/>
  <c r="B414" i="4"/>
  <c r="D413" i="4"/>
  <c r="B413" i="4"/>
  <c r="D412" i="4"/>
  <c r="B412" i="4"/>
  <c r="D411" i="4"/>
  <c r="B411" i="4"/>
  <c r="D410" i="4"/>
  <c r="B410" i="4"/>
  <c r="D409" i="4"/>
  <c r="B409" i="4"/>
  <c r="D408" i="4"/>
  <c r="B408" i="4"/>
  <c r="D407" i="4"/>
  <c r="B407" i="4"/>
  <c r="D406" i="4"/>
  <c r="B406" i="4"/>
  <c r="D405" i="4"/>
  <c r="B405" i="4"/>
  <c r="D404" i="4"/>
  <c r="B404" i="4"/>
  <c r="D403" i="4"/>
  <c r="B403" i="4"/>
  <c r="D402" i="4"/>
  <c r="B402" i="4"/>
  <c r="D401" i="4"/>
  <c r="B401" i="4"/>
  <c r="D400" i="4"/>
  <c r="B400" i="4"/>
  <c r="D399" i="4"/>
  <c r="B399" i="4"/>
  <c r="D398" i="4"/>
  <c r="B398" i="4"/>
  <c r="D397" i="4"/>
  <c r="B397" i="4"/>
  <c r="D396" i="4"/>
  <c r="B396" i="4"/>
  <c r="D395" i="4"/>
  <c r="B395" i="4"/>
  <c r="D394" i="4"/>
  <c r="B394" i="4"/>
  <c r="D393" i="4"/>
  <c r="B393" i="4"/>
  <c r="D392" i="4"/>
  <c r="B392" i="4"/>
  <c r="D391" i="4"/>
  <c r="B391" i="4"/>
  <c r="D390" i="4"/>
  <c r="B390" i="4"/>
  <c r="D389" i="4"/>
  <c r="B389" i="4"/>
  <c r="D388" i="4"/>
  <c r="B388" i="4"/>
  <c r="D387" i="4"/>
  <c r="B387" i="4"/>
  <c r="D386" i="4"/>
  <c r="B386" i="4"/>
  <c r="D385" i="4"/>
  <c r="B385" i="4"/>
  <c r="D384" i="4"/>
  <c r="B384" i="4"/>
  <c r="D383" i="4"/>
  <c r="B383" i="4"/>
  <c r="D382" i="4"/>
  <c r="B382" i="4"/>
  <c r="D381" i="4"/>
  <c r="B381" i="4"/>
  <c r="D380" i="4"/>
  <c r="B380" i="4"/>
  <c r="D379" i="4"/>
  <c r="B379" i="4"/>
  <c r="D378" i="4"/>
  <c r="B378" i="4"/>
  <c r="D377" i="4"/>
  <c r="B377" i="4"/>
  <c r="D376" i="4"/>
  <c r="B376" i="4"/>
  <c r="D375" i="4"/>
  <c r="B375" i="4"/>
  <c r="D374" i="4"/>
  <c r="B374" i="4"/>
  <c r="D373" i="4"/>
  <c r="B373" i="4"/>
  <c r="D372" i="4"/>
  <c r="B372" i="4"/>
  <c r="D371" i="4"/>
  <c r="B371" i="4"/>
  <c r="D370" i="4"/>
  <c r="B370" i="4"/>
  <c r="D369" i="4"/>
  <c r="B369" i="4"/>
  <c r="D368" i="4"/>
  <c r="B368" i="4"/>
  <c r="D367" i="4"/>
  <c r="B367" i="4"/>
  <c r="D366" i="4"/>
  <c r="B366" i="4"/>
  <c r="D365" i="4"/>
  <c r="B365" i="4"/>
  <c r="D364" i="4"/>
  <c r="B364" i="4"/>
  <c r="D363" i="4"/>
  <c r="B363" i="4"/>
  <c r="D362" i="4"/>
  <c r="B362" i="4"/>
  <c r="D361" i="4"/>
  <c r="B361" i="4"/>
  <c r="D360" i="4"/>
  <c r="B360" i="4"/>
  <c r="D359" i="4"/>
  <c r="B359" i="4"/>
  <c r="D358" i="4"/>
  <c r="B358" i="4"/>
  <c r="D357" i="4"/>
  <c r="B357" i="4"/>
  <c r="D356" i="4"/>
  <c r="B356" i="4"/>
  <c r="D355" i="4"/>
  <c r="B355" i="4"/>
  <c r="D354" i="4"/>
  <c r="B354" i="4"/>
  <c r="D353" i="4"/>
  <c r="B353" i="4"/>
  <c r="D352" i="4"/>
  <c r="B352" i="4"/>
  <c r="D351" i="4"/>
  <c r="B351" i="4"/>
  <c r="D350" i="4"/>
  <c r="B350" i="4"/>
  <c r="D349" i="4"/>
  <c r="B349" i="4"/>
  <c r="D348" i="4"/>
  <c r="B348" i="4"/>
  <c r="D347" i="4"/>
  <c r="B347" i="4"/>
  <c r="D346" i="4"/>
  <c r="B346" i="4"/>
  <c r="D345" i="4"/>
  <c r="B345" i="4"/>
  <c r="D344" i="4"/>
  <c r="B344" i="4"/>
  <c r="D343" i="4"/>
  <c r="B343" i="4"/>
  <c r="D342" i="4"/>
  <c r="B342" i="4"/>
  <c r="D341" i="4"/>
  <c r="B341" i="4"/>
  <c r="D340" i="4"/>
  <c r="B340" i="4"/>
  <c r="D339" i="4"/>
  <c r="B339" i="4"/>
  <c r="D338" i="4"/>
  <c r="B338" i="4"/>
  <c r="D337" i="4"/>
  <c r="B337" i="4"/>
  <c r="D336" i="4"/>
  <c r="B336" i="4"/>
  <c r="D335" i="4"/>
  <c r="B335" i="4"/>
  <c r="D334" i="4"/>
  <c r="B334" i="4"/>
  <c r="D333" i="4"/>
  <c r="B333" i="4"/>
  <c r="D332" i="4"/>
  <c r="B332" i="4"/>
  <c r="D331" i="4"/>
  <c r="B331" i="4"/>
  <c r="D330" i="4"/>
  <c r="B330" i="4"/>
  <c r="D329" i="4"/>
  <c r="B329" i="4"/>
  <c r="D328" i="4"/>
  <c r="B328" i="4"/>
  <c r="D327" i="4"/>
  <c r="B327" i="4"/>
  <c r="D326" i="4"/>
  <c r="B326" i="4"/>
  <c r="D325" i="4"/>
  <c r="B325" i="4"/>
  <c r="D324" i="4"/>
  <c r="B324" i="4"/>
  <c r="D323" i="4"/>
  <c r="B323" i="4"/>
  <c r="D322" i="4"/>
  <c r="B322" i="4"/>
  <c r="D321" i="4"/>
  <c r="B321" i="4"/>
  <c r="D320" i="4"/>
  <c r="B320" i="4"/>
  <c r="D319" i="4"/>
  <c r="B319" i="4"/>
  <c r="D318" i="4"/>
  <c r="B318" i="4"/>
  <c r="D317" i="4"/>
  <c r="B317" i="4"/>
  <c r="D316" i="4"/>
  <c r="B316" i="4"/>
  <c r="D315" i="4"/>
  <c r="B315" i="4"/>
  <c r="D314" i="4"/>
  <c r="B314" i="4"/>
  <c r="D313" i="4"/>
  <c r="B313" i="4"/>
  <c r="D312" i="4"/>
  <c r="B312" i="4"/>
  <c r="D311" i="4"/>
  <c r="B311" i="4"/>
  <c r="D310" i="4"/>
  <c r="B310" i="4"/>
  <c r="D309" i="4"/>
  <c r="B309" i="4"/>
  <c r="D308" i="4"/>
  <c r="B308" i="4"/>
  <c r="D307" i="4"/>
  <c r="B307" i="4"/>
  <c r="D306" i="4"/>
  <c r="B306" i="4"/>
  <c r="D305" i="4"/>
  <c r="B305" i="4"/>
  <c r="D304" i="4"/>
  <c r="B304" i="4"/>
  <c r="D303" i="4"/>
  <c r="B303" i="4"/>
  <c r="D302" i="4"/>
  <c r="B302" i="4"/>
  <c r="D301" i="4"/>
  <c r="B301" i="4"/>
  <c r="D300" i="4"/>
  <c r="B300" i="4"/>
  <c r="D299" i="4"/>
  <c r="B299" i="4"/>
  <c r="D298" i="4"/>
  <c r="B298" i="4"/>
  <c r="D297" i="4"/>
  <c r="B297" i="4"/>
  <c r="D296" i="4"/>
  <c r="B296" i="4"/>
  <c r="D295" i="4"/>
  <c r="B295" i="4"/>
  <c r="D294" i="4"/>
  <c r="B294" i="4"/>
  <c r="D293" i="4"/>
  <c r="B293" i="4"/>
  <c r="D292" i="4"/>
  <c r="B292" i="4"/>
  <c r="D291" i="4"/>
  <c r="B291" i="4"/>
  <c r="D290" i="4"/>
  <c r="B290" i="4"/>
  <c r="D289" i="4"/>
  <c r="B289" i="4"/>
  <c r="D288" i="4"/>
  <c r="B288" i="4"/>
  <c r="D287" i="4"/>
  <c r="B287" i="4"/>
  <c r="D286" i="4"/>
  <c r="B286" i="4"/>
  <c r="D285" i="4"/>
  <c r="B285" i="4"/>
  <c r="D284" i="4"/>
  <c r="B284" i="4"/>
  <c r="D283" i="4"/>
  <c r="B283" i="4"/>
  <c r="D282" i="4"/>
  <c r="B282" i="4"/>
  <c r="D281" i="4"/>
  <c r="B281" i="4"/>
  <c r="D280" i="4"/>
  <c r="B280" i="4"/>
  <c r="D279" i="4"/>
  <c r="B279" i="4"/>
  <c r="D278" i="4"/>
  <c r="B278" i="4"/>
  <c r="D277" i="4"/>
  <c r="B277" i="4"/>
  <c r="D276" i="4"/>
  <c r="B276" i="4"/>
  <c r="D275" i="4"/>
  <c r="B275" i="4"/>
  <c r="D274" i="4"/>
  <c r="B274" i="4"/>
  <c r="D273" i="4"/>
  <c r="B273" i="4"/>
  <c r="D272" i="4"/>
  <c r="B272" i="4"/>
  <c r="D271" i="4"/>
  <c r="B271" i="4"/>
  <c r="D270" i="4"/>
  <c r="B270" i="4"/>
  <c r="D269" i="4"/>
  <c r="B269" i="4"/>
  <c r="D268" i="4"/>
  <c r="B268" i="4"/>
  <c r="D267" i="4"/>
  <c r="B267" i="4"/>
  <c r="D266" i="4"/>
  <c r="B266" i="4"/>
  <c r="D265" i="4"/>
  <c r="B265" i="4"/>
  <c r="D264" i="4"/>
  <c r="B264" i="4"/>
  <c r="D263" i="4"/>
  <c r="B263" i="4"/>
  <c r="D262" i="4"/>
  <c r="B262" i="4"/>
  <c r="D261" i="4"/>
  <c r="B261" i="4"/>
  <c r="D260" i="4"/>
  <c r="B260" i="4"/>
  <c r="D259" i="4"/>
  <c r="B259" i="4"/>
  <c r="D258" i="4"/>
  <c r="B258" i="4"/>
  <c r="D257" i="4"/>
  <c r="B257" i="4"/>
  <c r="D256" i="4"/>
  <c r="B256" i="4"/>
  <c r="D255" i="4"/>
  <c r="B255" i="4"/>
  <c r="D254" i="4"/>
  <c r="B254" i="4"/>
  <c r="D253" i="4"/>
  <c r="B253" i="4"/>
  <c r="D252" i="4"/>
  <c r="B252" i="4"/>
  <c r="D251" i="4"/>
  <c r="B251" i="4"/>
  <c r="D250" i="4"/>
  <c r="B250" i="4"/>
  <c r="D249" i="4"/>
  <c r="B249" i="4"/>
  <c r="D248" i="4"/>
  <c r="B248" i="4"/>
  <c r="D247" i="4"/>
  <c r="B247" i="4"/>
  <c r="D246" i="4"/>
  <c r="B246" i="4"/>
  <c r="D245" i="4"/>
  <c r="B245" i="4"/>
  <c r="D244" i="4"/>
  <c r="B244" i="4"/>
  <c r="D243" i="4"/>
  <c r="B243" i="4"/>
  <c r="D242" i="4"/>
  <c r="B242" i="4"/>
  <c r="D241" i="4"/>
  <c r="B241" i="4"/>
  <c r="D240" i="4"/>
  <c r="B240" i="4"/>
  <c r="D239" i="4"/>
  <c r="B239" i="4"/>
  <c r="D238" i="4"/>
  <c r="B238" i="4"/>
  <c r="D237" i="4"/>
  <c r="B237" i="4"/>
  <c r="D236" i="4"/>
  <c r="B236" i="4"/>
  <c r="D235" i="4"/>
  <c r="B235" i="4"/>
  <c r="D234" i="4"/>
  <c r="B234" i="4"/>
  <c r="D233" i="4"/>
  <c r="B233" i="4"/>
  <c r="D232" i="4"/>
  <c r="B232" i="4"/>
  <c r="D231" i="4"/>
  <c r="B231" i="4"/>
  <c r="D230" i="4"/>
  <c r="B230" i="4"/>
  <c r="D229" i="4"/>
  <c r="B229" i="4"/>
  <c r="D228" i="4"/>
  <c r="B228" i="4"/>
  <c r="D227" i="4"/>
  <c r="B227" i="4"/>
  <c r="D226" i="4"/>
  <c r="B226" i="4"/>
  <c r="D225" i="4"/>
  <c r="B225" i="4"/>
  <c r="D224" i="4"/>
  <c r="B224" i="4"/>
  <c r="D223" i="4"/>
  <c r="B223" i="4"/>
  <c r="D222" i="4"/>
  <c r="B222" i="4"/>
  <c r="D221" i="4"/>
  <c r="B221" i="4"/>
  <c r="D220" i="4"/>
  <c r="B220" i="4"/>
  <c r="D219" i="4"/>
  <c r="B219" i="4"/>
  <c r="D218" i="4"/>
  <c r="B218" i="4"/>
  <c r="D217" i="4"/>
  <c r="B217" i="4"/>
  <c r="D216" i="4"/>
  <c r="B216" i="4"/>
  <c r="D215" i="4"/>
  <c r="B215" i="4"/>
  <c r="D214" i="4"/>
  <c r="B214" i="4"/>
  <c r="D213" i="4"/>
  <c r="B213" i="4"/>
  <c r="D212" i="4"/>
  <c r="B212" i="4"/>
  <c r="D211" i="4"/>
  <c r="B211" i="4"/>
  <c r="D210" i="4"/>
  <c r="B210" i="4"/>
  <c r="D209" i="4"/>
  <c r="B209" i="4"/>
  <c r="D208" i="4"/>
  <c r="B208" i="4"/>
  <c r="D207" i="4"/>
  <c r="B207" i="4"/>
  <c r="D206" i="4"/>
  <c r="B206" i="4"/>
  <c r="D205" i="4"/>
  <c r="B205" i="4"/>
  <c r="D204" i="4"/>
  <c r="B204" i="4"/>
  <c r="D203" i="4"/>
  <c r="B203" i="4"/>
  <c r="D202" i="4"/>
  <c r="B202" i="4"/>
  <c r="D201" i="4"/>
  <c r="B201" i="4"/>
  <c r="D200" i="4"/>
  <c r="B200" i="4"/>
  <c r="D199" i="4"/>
  <c r="B199" i="4"/>
  <c r="D198" i="4"/>
  <c r="B198" i="4"/>
  <c r="D197" i="4"/>
  <c r="B197" i="4"/>
  <c r="D196" i="4"/>
  <c r="B196" i="4"/>
  <c r="D195" i="4"/>
  <c r="B195" i="4"/>
  <c r="D194" i="4"/>
  <c r="B194" i="4"/>
  <c r="D193" i="4"/>
  <c r="B193" i="4"/>
  <c r="D192" i="4"/>
  <c r="B192" i="4"/>
  <c r="D191" i="4"/>
  <c r="B191" i="4"/>
  <c r="D190" i="4"/>
  <c r="B190" i="4"/>
  <c r="D189" i="4"/>
  <c r="B189" i="4"/>
  <c r="D188" i="4"/>
  <c r="B188" i="4"/>
  <c r="D187" i="4"/>
  <c r="B187" i="4"/>
  <c r="D186" i="4"/>
  <c r="B186" i="4"/>
  <c r="D185" i="4"/>
  <c r="B185" i="4"/>
  <c r="D184" i="4"/>
  <c r="B184" i="4"/>
  <c r="D183" i="4"/>
  <c r="B183" i="4"/>
  <c r="D182" i="4"/>
  <c r="B182" i="4"/>
  <c r="D181" i="4"/>
  <c r="B181" i="4"/>
  <c r="D180" i="4"/>
  <c r="B180" i="4"/>
  <c r="D179" i="4"/>
  <c r="B179" i="4"/>
  <c r="D178" i="4"/>
  <c r="B178" i="4"/>
  <c r="D177" i="4"/>
  <c r="B177" i="4"/>
  <c r="D176" i="4"/>
  <c r="B176" i="4"/>
  <c r="D175" i="4"/>
  <c r="B175" i="4"/>
  <c r="D174" i="4"/>
  <c r="B174" i="4"/>
  <c r="D173" i="4"/>
  <c r="B173" i="4"/>
  <c r="D172" i="4"/>
  <c r="B172" i="4"/>
  <c r="D171" i="4"/>
  <c r="B171" i="4"/>
  <c r="D170" i="4"/>
  <c r="B170" i="4"/>
  <c r="D169" i="4"/>
  <c r="B169" i="4"/>
  <c r="D168" i="4"/>
  <c r="B168" i="4"/>
  <c r="D167" i="4"/>
  <c r="B167" i="4"/>
  <c r="D166" i="4"/>
  <c r="B166" i="4"/>
  <c r="D165" i="4"/>
  <c r="B165" i="4"/>
  <c r="D164" i="4"/>
  <c r="B164" i="4"/>
  <c r="D163" i="4"/>
  <c r="B163" i="4"/>
  <c r="D162" i="4"/>
  <c r="B162" i="4"/>
  <c r="D161" i="4"/>
  <c r="B161" i="4"/>
  <c r="D160" i="4"/>
  <c r="B160" i="4"/>
  <c r="D159" i="4"/>
  <c r="B159" i="4"/>
  <c r="D158" i="4"/>
  <c r="B158" i="4"/>
  <c r="D157" i="4"/>
  <c r="B157" i="4"/>
  <c r="D156" i="4"/>
  <c r="B156" i="4"/>
  <c r="D155" i="4"/>
  <c r="B155" i="4"/>
  <c r="D154" i="4"/>
  <c r="B154" i="4"/>
  <c r="D153" i="4"/>
  <c r="B153" i="4"/>
  <c r="D152" i="4"/>
  <c r="B152" i="4"/>
  <c r="D151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B4" i="4"/>
  <c r="J5" i="17" l="1"/>
  <c r="X9" i="17"/>
  <c r="J6" i="17"/>
  <c r="N4" i="6"/>
  <c r="N3" i="6"/>
  <c r="C3" i="23"/>
  <c r="C4" i="23"/>
  <c r="C1" i="23"/>
  <c r="C2" i="23"/>
  <c r="C9" i="23"/>
  <c r="C2" i="24" s="1"/>
  <c r="D26" i="20"/>
  <c r="D10" i="20"/>
  <c r="N2" i="6"/>
  <c r="N6" i="6"/>
  <c r="D198" i="20"/>
  <c r="D18" i="20"/>
  <c r="D8" i="20"/>
  <c r="D17" i="20"/>
  <c r="D12" i="20"/>
  <c r="D244" i="20"/>
  <c r="D212" i="20"/>
  <c r="D188" i="20"/>
  <c r="D180" i="20"/>
  <c r="G32" i="7"/>
  <c r="G30" i="7"/>
  <c r="F214" i="20"/>
  <c r="D21" i="20"/>
  <c r="D238" i="20"/>
  <c r="D190" i="20"/>
  <c r="G25" i="7"/>
  <c r="F182" i="20"/>
  <c r="D230" i="20"/>
  <c r="G17" i="7"/>
  <c r="D222" i="20"/>
  <c r="D13" i="20"/>
  <c r="D254" i="20"/>
  <c r="D206" i="20"/>
  <c r="G33" i="7"/>
  <c r="D29" i="20"/>
  <c r="D246" i="20"/>
  <c r="D236" i="20"/>
  <c r="D204" i="20"/>
  <c r="D19" i="20"/>
  <c r="D228" i="20"/>
  <c r="D196" i="20"/>
  <c r="D252" i="20"/>
  <c r="D220" i="20"/>
  <c r="G22" i="7"/>
  <c r="F30" i="20"/>
  <c r="G16" i="7"/>
  <c r="F27" i="20"/>
  <c r="D16" i="20"/>
  <c r="F22" i="20"/>
  <c r="D32" i="20"/>
  <c r="F19" i="20"/>
  <c r="F14" i="20"/>
  <c r="F11" i="20"/>
  <c r="D226" i="20"/>
  <c r="G29" i="7"/>
  <c r="G13" i="7"/>
  <c r="F31" i="20"/>
  <c r="F23" i="20"/>
  <c r="F15" i="20"/>
  <c r="D242" i="20"/>
  <c r="D178" i="20"/>
  <c r="G24" i="7"/>
  <c r="D28" i="20"/>
  <c r="D218" i="20"/>
  <c r="F20" i="20"/>
  <c r="D194" i="20"/>
  <c r="G11" i="7"/>
  <c r="G21" i="7"/>
  <c r="D25" i="20"/>
  <c r="D234" i="20"/>
  <c r="F250" i="20"/>
  <c r="F210" i="20"/>
  <c r="F186" i="20"/>
  <c r="F9" i="20"/>
  <c r="F256" i="20"/>
  <c r="F248" i="20"/>
  <c r="F240" i="20"/>
  <c r="F232" i="20"/>
  <c r="F224" i="20"/>
  <c r="F216" i="20"/>
  <c r="F208" i="20"/>
  <c r="F200" i="20"/>
  <c r="F192" i="20"/>
  <c r="F184" i="20"/>
  <c r="F24" i="20"/>
  <c r="F16" i="20"/>
  <c r="F8" i="20"/>
  <c r="D24" i="20"/>
  <c r="D14" i="20"/>
  <c r="G31" i="7"/>
  <c r="G15" i="7"/>
  <c r="D22" i="20"/>
  <c r="D23" i="20"/>
  <c r="D15" i="20"/>
  <c r="D197" i="20"/>
  <c r="D7" i="20"/>
  <c r="D213" i="20"/>
  <c r="D181" i="20"/>
  <c r="D152" i="20"/>
  <c r="D120" i="20"/>
  <c r="D245" i="20"/>
  <c r="D229" i="20"/>
  <c r="D88" i="20"/>
  <c r="D251" i="20"/>
  <c r="D219" i="20"/>
  <c r="D187" i="20"/>
  <c r="D249" i="20"/>
  <c r="D233" i="20"/>
  <c r="D217" i="20"/>
  <c r="D201" i="20"/>
  <c r="D185" i="20"/>
  <c r="D235" i="20"/>
  <c r="D203" i="20"/>
  <c r="D247" i="20"/>
  <c r="D231" i="20"/>
  <c r="D215" i="20"/>
  <c r="D199" i="20"/>
  <c r="D183" i="20"/>
  <c r="D144" i="20"/>
  <c r="D112" i="20"/>
  <c r="D83" i="20"/>
  <c r="D243" i="20"/>
  <c r="D227" i="20"/>
  <c r="D211" i="20"/>
  <c r="D195" i="20"/>
  <c r="D179" i="20"/>
  <c r="D136" i="20"/>
  <c r="D104" i="20"/>
  <c r="D241" i="20"/>
  <c r="D225" i="20"/>
  <c r="D209" i="20"/>
  <c r="D193" i="20"/>
  <c r="D176" i="20"/>
  <c r="D255" i="20"/>
  <c r="D239" i="20"/>
  <c r="D223" i="20"/>
  <c r="D207" i="20"/>
  <c r="D191" i="20"/>
  <c r="D168" i="20"/>
  <c r="D128" i="20"/>
  <c r="D96" i="20"/>
  <c r="D253" i="20"/>
  <c r="D237" i="20"/>
  <c r="D221" i="20"/>
  <c r="D205" i="20"/>
  <c r="D189" i="20"/>
  <c r="D160" i="20"/>
  <c r="D140" i="20"/>
  <c r="D108" i="20"/>
  <c r="D100" i="20"/>
  <c r="D50" i="20"/>
  <c r="D42" i="20"/>
  <c r="D34" i="20"/>
  <c r="D79" i="20"/>
  <c r="D71" i="20"/>
  <c r="D63" i="20"/>
  <c r="D84" i="20"/>
  <c r="D164" i="20"/>
  <c r="D148" i="20"/>
  <c r="D56" i="20"/>
  <c r="D48" i="20"/>
  <c r="D40" i="20"/>
  <c r="D81" i="20"/>
  <c r="D73" i="20"/>
  <c r="D65" i="20"/>
  <c r="D57" i="20"/>
  <c r="D55" i="20"/>
  <c r="D47" i="20"/>
  <c r="D39" i="20"/>
  <c r="D78" i="20"/>
  <c r="D70" i="20"/>
  <c r="D62" i="20"/>
  <c r="D175" i="20"/>
  <c r="D171" i="20"/>
  <c r="D167" i="20"/>
  <c r="D163" i="20"/>
  <c r="D159" i="20"/>
  <c r="D155" i="20"/>
  <c r="D151" i="20"/>
  <c r="D147" i="20"/>
  <c r="D143" i="20"/>
  <c r="D139" i="20"/>
  <c r="D135" i="20"/>
  <c r="D131" i="20"/>
  <c r="D127" i="20"/>
  <c r="D123" i="20"/>
  <c r="D119" i="20"/>
  <c r="D115" i="20"/>
  <c r="D111" i="20"/>
  <c r="D107" i="20"/>
  <c r="D103" i="20"/>
  <c r="D99" i="20"/>
  <c r="D95" i="20"/>
  <c r="D91" i="20"/>
  <c r="D87" i="20"/>
  <c r="D76" i="20"/>
  <c r="D124" i="20"/>
  <c r="D54" i="20"/>
  <c r="D46" i="20"/>
  <c r="D38" i="20"/>
  <c r="D75" i="20"/>
  <c r="D67" i="20"/>
  <c r="D59" i="20"/>
  <c r="D41" i="20"/>
  <c r="D68" i="20"/>
  <c r="D172" i="20"/>
  <c r="D132" i="20"/>
  <c r="D53" i="20"/>
  <c r="D45" i="20"/>
  <c r="D37" i="20"/>
  <c r="D80" i="20"/>
  <c r="D72" i="20"/>
  <c r="D64" i="20"/>
  <c r="D174" i="20"/>
  <c r="D170" i="20"/>
  <c r="D166" i="20"/>
  <c r="D162" i="20"/>
  <c r="D158" i="20"/>
  <c r="D154" i="20"/>
  <c r="D150" i="20"/>
  <c r="D146" i="20"/>
  <c r="D142" i="20"/>
  <c r="D138" i="20"/>
  <c r="D134" i="20"/>
  <c r="D130" i="20"/>
  <c r="D126" i="20"/>
  <c r="D122" i="20"/>
  <c r="D118" i="20"/>
  <c r="D114" i="20"/>
  <c r="D110" i="20"/>
  <c r="D106" i="20"/>
  <c r="D102" i="20"/>
  <c r="D98" i="20"/>
  <c r="D94" i="20"/>
  <c r="D90" i="20"/>
  <c r="D86" i="20"/>
  <c r="D33" i="20"/>
  <c r="D60" i="20"/>
  <c r="D116" i="20"/>
  <c r="D52" i="20"/>
  <c r="D44" i="20"/>
  <c r="D36" i="20"/>
  <c r="D77" i="20"/>
  <c r="D69" i="20"/>
  <c r="D61" i="20"/>
  <c r="D49" i="20"/>
  <c r="D156" i="20"/>
  <c r="D92" i="20"/>
  <c r="D51" i="20"/>
  <c r="D43" i="20"/>
  <c r="D35" i="20"/>
  <c r="D82" i="20"/>
  <c r="D74" i="20"/>
  <c r="D66" i="20"/>
  <c r="D58" i="20"/>
  <c r="D177" i="20"/>
  <c r="D173" i="20"/>
  <c r="D169" i="20"/>
  <c r="D165" i="20"/>
  <c r="D161" i="20"/>
  <c r="D157" i="20"/>
  <c r="D153" i="20"/>
  <c r="D149" i="20"/>
  <c r="D145" i="20"/>
  <c r="D141" i="20"/>
  <c r="D137" i="20"/>
  <c r="D133" i="20"/>
  <c r="D129" i="20"/>
  <c r="D125" i="20"/>
  <c r="D121" i="20"/>
  <c r="D117" i="20"/>
  <c r="D113" i="20"/>
  <c r="D109" i="20"/>
  <c r="D105" i="20"/>
  <c r="D101" i="20"/>
  <c r="D97" i="20"/>
  <c r="D93" i="20"/>
  <c r="D89" i="20"/>
  <c r="D85" i="20"/>
  <c r="E6" i="7"/>
  <c r="B2" i="13"/>
  <c r="Q36" i="18"/>
  <c r="R36" i="18" s="1"/>
  <c r="I254" i="19"/>
  <c r="Q265" i="18"/>
  <c r="R265" i="18" s="1"/>
  <c r="I246" i="19"/>
  <c r="Q259" i="18"/>
  <c r="R259" i="18" s="1"/>
  <c r="I238" i="19"/>
  <c r="Q240" i="18"/>
  <c r="R240" i="18" s="1"/>
  <c r="I230" i="19"/>
  <c r="Q228" i="18"/>
  <c r="R228" i="18" s="1"/>
  <c r="I206" i="19"/>
  <c r="Q164" i="18"/>
  <c r="R164" i="18" s="1"/>
  <c r="I142" i="19"/>
  <c r="Q100" i="18"/>
  <c r="R100" i="18" s="1"/>
  <c r="I78" i="19"/>
  <c r="R261" i="18"/>
  <c r="J252" i="19"/>
  <c r="R253" i="18"/>
  <c r="J244" i="19"/>
  <c r="R237" i="18"/>
  <c r="J228" i="19"/>
  <c r="Q246" i="18"/>
  <c r="R246" i="18" s="1"/>
  <c r="Q258" i="18"/>
  <c r="R258" i="18" s="1"/>
  <c r="Q252" i="18"/>
  <c r="R252" i="18" s="1"/>
  <c r="Q245" i="18"/>
  <c r="Q221" i="18"/>
  <c r="R221" i="18" s="1"/>
  <c r="Q157" i="18"/>
  <c r="R157" i="18" s="1"/>
  <c r="Q93" i="18"/>
  <c r="R93" i="18" s="1"/>
  <c r="Q29" i="18"/>
  <c r="R29" i="18" s="1"/>
  <c r="I253" i="19"/>
  <c r="I245" i="19"/>
  <c r="I229" i="19"/>
  <c r="I198" i="19"/>
  <c r="I134" i="19"/>
  <c r="I70" i="19"/>
  <c r="Q264" i="18"/>
  <c r="R264" i="18" s="1"/>
  <c r="Q257" i="18"/>
  <c r="R257" i="18" s="1"/>
  <c r="Q251" i="18"/>
  <c r="R251" i="18" s="1"/>
  <c r="Q23" i="18"/>
  <c r="R23" i="18" s="1"/>
  <c r="I252" i="19"/>
  <c r="I244" i="19"/>
  <c r="I228" i="19"/>
  <c r="I190" i="19"/>
  <c r="I126" i="19"/>
  <c r="I62" i="19"/>
  <c r="Q250" i="18"/>
  <c r="R250" i="18" s="1"/>
  <c r="Q244" i="18"/>
  <c r="R244" i="18" s="1"/>
  <c r="Q202" i="18"/>
  <c r="R202" i="18" s="1"/>
  <c r="Q138" i="18"/>
  <c r="R138" i="18" s="1"/>
  <c r="Q74" i="18"/>
  <c r="R74" i="18" s="1"/>
  <c r="I13" i="19"/>
  <c r="I251" i="19"/>
  <c r="I227" i="19"/>
  <c r="I182" i="19"/>
  <c r="I118" i="19"/>
  <c r="I54" i="19"/>
  <c r="Q256" i="18"/>
  <c r="R256" i="18" s="1"/>
  <c r="Q249" i="18"/>
  <c r="Q243" i="18"/>
  <c r="R243" i="18" s="1"/>
  <c r="Q196" i="18"/>
  <c r="R196" i="18" s="1"/>
  <c r="Q132" i="18"/>
  <c r="R132" i="18" s="1"/>
  <c r="Q68" i="18"/>
  <c r="R68" i="18" s="1"/>
  <c r="I258" i="19"/>
  <c r="I226" i="19"/>
  <c r="I174" i="19"/>
  <c r="I110" i="19"/>
  <c r="I46" i="19"/>
  <c r="Q242" i="18"/>
  <c r="R242" i="18" s="1"/>
  <c r="Q189" i="18"/>
  <c r="R189" i="18" s="1"/>
  <c r="Q125" i="18"/>
  <c r="R125" i="18" s="1"/>
  <c r="Q61" i="18"/>
  <c r="R61" i="18" s="1"/>
  <c r="I257" i="19"/>
  <c r="I225" i="19"/>
  <c r="I166" i="19"/>
  <c r="I102" i="19"/>
  <c r="I38" i="19"/>
  <c r="Q248" i="18"/>
  <c r="R248" i="18" s="1"/>
  <c r="Q241" i="18"/>
  <c r="I222" i="19"/>
  <c r="I158" i="19"/>
  <c r="I94" i="19"/>
  <c r="I30" i="19"/>
  <c r="Q170" i="18"/>
  <c r="R170" i="18" s="1"/>
  <c r="Q106" i="18"/>
  <c r="R106" i="18" s="1"/>
  <c r="Q42" i="18"/>
  <c r="R42" i="18" s="1"/>
  <c r="I214" i="19"/>
  <c r="I150" i="19"/>
  <c r="I86" i="19"/>
  <c r="I22" i="19"/>
  <c r="R197" i="18"/>
  <c r="J188" i="19"/>
  <c r="R177" i="18"/>
  <c r="J168" i="19"/>
  <c r="Q233" i="18"/>
  <c r="R233" i="18" s="1"/>
  <c r="Q227" i="18"/>
  <c r="R227" i="18" s="1"/>
  <c r="Q214" i="18"/>
  <c r="R214" i="18" s="1"/>
  <c r="Q208" i="18"/>
  <c r="R208" i="18" s="1"/>
  <c r="Q201" i="18"/>
  <c r="R201" i="18" s="1"/>
  <c r="Q195" i="18"/>
  <c r="R195" i="18" s="1"/>
  <c r="Q182" i="18"/>
  <c r="R182" i="18" s="1"/>
  <c r="Q176" i="18"/>
  <c r="R176" i="18" s="1"/>
  <c r="Q169" i="18"/>
  <c r="R169" i="18" s="1"/>
  <c r="Q163" i="18"/>
  <c r="R163" i="18" s="1"/>
  <c r="Q150" i="18"/>
  <c r="R150" i="18" s="1"/>
  <c r="Q144" i="18"/>
  <c r="R144" i="18" s="1"/>
  <c r="Q137" i="18"/>
  <c r="R137" i="18" s="1"/>
  <c r="Q131" i="18"/>
  <c r="R131" i="18" s="1"/>
  <c r="Q118" i="18"/>
  <c r="R118" i="18" s="1"/>
  <c r="Q112" i="18"/>
  <c r="R112" i="18" s="1"/>
  <c r="Q105" i="18"/>
  <c r="R105" i="18" s="1"/>
  <c r="Q99" i="18"/>
  <c r="R99" i="18" s="1"/>
  <c r="Q86" i="18"/>
  <c r="R86" i="18" s="1"/>
  <c r="Q80" i="18"/>
  <c r="R80" i="18" s="1"/>
  <c r="Q73" i="18"/>
  <c r="R73" i="18" s="1"/>
  <c r="Q67" i="18"/>
  <c r="R67" i="18" s="1"/>
  <c r="Q54" i="18"/>
  <c r="R54" i="18" s="1"/>
  <c r="Q48" i="18"/>
  <c r="R48" i="18" s="1"/>
  <c r="Q41" i="18"/>
  <c r="R41" i="18" s="1"/>
  <c r="Q35" i="18"/>
  <c r="R35" i="18" s="1"/>
  <c r="I12" i="19"/>
  <c r="I221" i="19"/>
  <c r="I213" i="19"/>
  <c r="I197" i="19"/>
  <c r="I189" i="19"/>
  <c r="I181" i="19"/>
  <c r="I165" i="19"/>
  <c r="I157" i="19"/>
  <c r="I149" i="19"/>
  <c r="I133" i="19"/>
  <c r="I125" i="19"/>
  <c r="I117" i="19"/>
  <c r="I101" i="19"/>
  <c r="I93" i="19"/>
  <c r="I85" i="19"/>
  <c r="I69" i="19"/>
  <c r="I61" i="19"/>
  <c r="I53" i="19"/>
  <c r="I37" i="19"/>
  <c r="I29" i="19"/>
  <c r="I21" i="19"/>
  <c r="Q226" i="18"/>
  <c r="R226" i="18" s="1"/>
  <c r="Q220" i="18"/>
  <c r="R220" i="18" s="1"/>
  <c r="Q213" i="18"/>
  <c r="R213" i="18" s="1"/>
  <c r="Q194" i="18"/>
  <c r="R194" i="18" s="1"/>
  <c r="Q188" i="18"/>
  <c r="R188" i="18" s="1"/>
  <c r="Q181" i="18"/>
  <c r="R181" i="18" s="1"/>
  <c r="Q162" i="18"/>
  <c r="R162" i="18" s="1"/>
  <c r="Q156" i="18"/>
  <c r="R156" i="18" s="1"/>
  <c r="Q149" i="18"/>
  <c r="R149" i="18" s="1"/>
  <c r="Q130" i="18"/>
  <c r="R130" i="18" s="1"/>
  <c r="Q124" i="18"/>
  <c r="R124" i="18" s="1"/>
  <c r="Q117" i="18"/>
  <c r="R117" i="18" s="1"/>
  <c r="Q98" i="18"/>
  <c r="R98" i="18" s="1"/>
  <c r="Q92" i="18"/>
  <c r="R92" i="18" s="1"/>
  <c r="Q85" i="18"/>
  <c r="R85" i="18" s="1"/>
  <c r="Q66" i="18"/>
  <c r="R66" i="18" s="1"/>
  <c r="Q60" i="18"/>
  <c r="R60" i="18" s="1"/>
  <c r="Q53" i="18"/>
  <c r="R53" i="18" s="1"/>
  <c r="Q34" i="18"/>
  <c r="R34" i="18" s="1"/>
  <c r="Q28" i="18"/>
  <c r="R28" i="18" s="1"/>
  <c r="I11" i="19"/>
  <c r="I220" i="19"/>
  <c r="I196" i="19"/>
  <c r="I188" i="19"/>
  <c r="I164" i="19"/>
  <c r="I156" i="19"/>
  <c r="I132" i="19"/>
  <c r="I124" i="19"/>
  <c r="I100" i="19"/>
  <c r="I92" i="19"/>
  <c r="I68" i="19"/>
  <c r="I60" i="19"/>
  <c r="I36" i="19"/>
  <c r="I28" i="19"/>
  <c r="Q232" i="18"/>
  <c r="R232" i="18" s="1"/>
  <c r="Q225" i="18"/>
  <c r="R225" i="18" s="1"/>
  <c r="Q219" i="18"/>
  <c r="R219" i="18" s="1"/>
  <c r="Q200" i="18"/>
  <c r="R200" i="18" s="1"/>
  <c r="Q193" i="18"/>
  <c r="R193" i="18" s="1"/>
  <c r="Q187" i="18"/>
  <c r="R187" i="18" s="1"/>
  <c r="Q168" i="18"/>
  <c r="R168" i="18" s="1"/>
  <c r="Q161" i="18"/>
  <c r="R161" i="18" s="1"/>
  <c r="Q155" i="18"/>
  <c r="R155" i="18" s="1"/>
  <c r="Q136" i="18"/>
  <c r="R136" i="18" s="1"/>
  <c r="Q129" i="18"/>
  <c r="R129" i="18" s="1"/>
  <c r="Q123" i="18"/>
  <c r="R123" i="18" s="1"/>
  <c r="Q104" i="18"/>
  <c r="R104" i="18" s="1"/>
  <c r="Q97" i="18"/>
  <c r="R97" i="18" s="1"/>
  <c r="Q91" i="18"/>
  <c r="R91" i="18" s="1"/>
  <c r="Q72" i="18"/>
  <c r="R72" i="18" s="1"/>
  <c r="Q65" i="18"/>
  <c r="R65" i="18" s="1"/>
  <c r="Q59" i="18"/>
  <c r="R59" i="18" s="1"/>
  <c r="Q40" i="18"/>
  <c r="R40" i="18" s="1"/>
  <c r="Q33" i="18"/>
  <c r="R33" i="18" s="1"/>
  <c r="Q27" i="18"/>
  <c r="R27" i="18" s="1"/>
  <c r="I10" i="19"/>
  <c r="I203" i="19"/>
  <c r="I195" i="19"/>
  <c r="I171" i="19"/>
  <c r="I163" i="19"/>
  <c r="I139" i="19"/>
  <c r="I131" i="19"/>
  <c r="I107" i="19"/>
  <c r="I99" i="19"/>
  <c r="I75" i="19"/>
  <c r="I67" i="19"/>
  <c r="I43" i="19"/>
  <c r="I35" i="19"/>
  <c r="Q218" i="18"/>
  <c r="R218" i="18" s="1"/>
  <c r="Q186" i="18"/>
  <c r="R186" i="18" s="1"/>
  <c r="Q154" i="18"/>
  <c r="R154" i="18" s="1"/>
  <c r="Q122" i="18"/>
  <c r="R122" i="18" s="1"/>
  <c r="Q90" i="18"/>
  <c r="R90" i="18" s="1"/>
  <c r="Q58" i="18"/>
  <c r="R58" i="18" s="1"/>
  <c r="Q26" i="18"/>
  <c r="R26" i="18" s="1"/>
  <c r="I202" i="19"/>
  <c r="I194" i="19"/>
  <c r="I170" i="19"/>
  <c r="I162" i="19"/>
  <c r="I138" i="19"/>
  <c r="I130" i="19"/>
  <c r="I106" i="19"/>
  <c r="I98" i="19"/>
  <c r="I74" i="19"/>
  <c r="I66" i="19"/>
  <c r="I42" i="19"/>
  <c r="I34" i="19"/>
  <c r="Q18" i="18"/>
  <c r="R18" i="18" s="1"/>
  <c r="Q224" i="18"/>
  <c r="R224" i="18" s="1"/>
  <c r="Q217" i="18"/>
  <c r="R217" i="18" s="1"/>
  <c r="Q192" i="18"/>
  <c r="R192" i="18" s="1"/>
  <c r="Q185" i="18"/>
  <c r="R185" i="18" s="1"/>
  <c r="Q160" i="18"/>
  <c r="R160" i="18" s="1"/>
  <c r="Q153" i="18"/>
  <c r="R153" i="18" s="1"/>
  <c r="Q128" i="18"/>
  <c r="R128" i="18" s="1"/>
  <c r="Q121" i="18"/>
  <c r="R121" i="18" s="1"/>
  <c r="Q96" i="18"/>
  <c r="R96" i="18" s="1"/>
  <c r="Q89" i="18"/>
  <c r="R89" i="18" s="1"/>
  <c r="Q64" i="18"/>
  <c r="R64" i="18" s="1"/>
  <c r="Q57" i="18"/>
  <c r="R57" i="18" s="1"/>
  <c r="Q32" i="18"/>
  <c r="R32" i="18" s="1"/>
  <c r="Q25" i="18"/>
  <c r="R25" i="18" s="1"/>
  <c r="I201" i="19"/>
  <c r="I169" i="19"/>
  <c r="I137" i="19"/>
  <c r="I105" i="19"/>
  <c r="I73" i="19"/>
  <c r="I41" i="19"/>
  <c r="I200" i="19"/>
  <c r="I168" i="19"/>
  <c r="I136" i="19"/>
  <c r="I104" i="19"/>
  <c r="I72" i="19"/>
  <c r="I40" i="19"/>
  <c r="Q216" i="18"/>
  <c r="R216" i="18" s="1"/>
  <c r="Q184" i="18"/>
  <c r="R184" i="18" s="1"/>
  <c r="Q152" i="18"/>
  <c r="R152" i="18" s="1"/>
  <c r="Q120" i="18"/>
  <c r="R120" i="18" s="1"/>
  <c r="Q88" i="18"/>
  <c r="R88" i="18" s="1"/>
  <c r="Q56" i="18"/>
  <c r="R56" i="18" s="1"/>
  <c r="Q24" i="18"/>
  <c r="R24" i="18" s="1"/>
  <c r="J156" i="19"/>
  <c r="J220" i="19"/>
  <c r="J200" i="19"/>
  <c r="J164" i="19"/>
  <c r="J196" i="19"/>
  <c r="J36" i="19"/>
  <c r="J132" i="19"/>
  <c r="J124" i="19"/>
  <c r="J92" i="19"/>
  <c r="J40" i="19"/>
  <c r="J72" i="19"/>
  <c r="J28" i="19"/>
  <c r="J104" i="19"/>
  <c r="J60" i="19"/>
  <c r="J136" i="19"/>
  <c r="J100" i="19"/>
  <c r="J206" i="19"/>
  <c r="J62" i="19"/>
  <c r="J41" i="19"/>
  <c r="J142" i="19"/>
  <c r="J257" i="19"/>
  <c r="J253" i="19"/>
  <c r="J245" i="19"/>
  <c r="J229" i="19"/>
  <c r="J225" i="19"/>
  <c r="J221" i="19"/>
  <c r="J213" i="19"/>
  <c r="J201" i="19"/>
  <c r="J197" i="19"/>
  <c r="J189" i="19"/>
  <c r="J181" i="19"/>
  <c r="J169" i="19"/>
  <c r="J165" i="19"/>
  <c r="J157" i="19"/>
  <c r="J149" i="19"/>
  <c r="J137" i="19"/>
  <c r="J133" i="19"/>
  <c r="J125" i="19"/>
  <c r="J117" i="19"/>
  <c r="J105" i="19"/>
  <c r="J101" i="19"/>
  <c r="J93" i="19"/>
  <c r="J85" i="19"/>
  <c r="J73" i="19"/>
  <c r="J69" i="19"/>
  <c r="J61" i="19"/>
  <c r="J53" i="19"/>
  <c r="J37" i="19"/>
  <c r="J29" i="19"/>
  <c r="J21" i="19"/>
  <c r="J13" i="19"/>
  <c r="J12" i="19"/>
  <c r="J68" i="19"/>
  <c r="J258" i="19"/>
  <c r="J254" i="19"/>
  <c r="J246" i="19"/>
  <c r="J238" i="19"/>
  <c r="J230" i="19"/>
  <c r="J226" i="19"/>
  <c r="J222" i="19"/>
  <c r="J214" i="19"/>
  <c r="J202" i="19"/>
  <c r="J198" i="19"/>
  <c r="J194" i="19"/>
  <c r="J190" i="19"/>
  <c r="J182" i="19"/>
  <c r="J174" i="19"/>
  <c r="J170" i="19"/>
  <c r="J166" i="19"/>
  <c r="J162" i="19"/>
  <c r="J158" i="19"/>
  <c r="J150" i="19"/>
  <c r="J138" i="19"/>
  <c r="J126" i="19"/>
  <c r="J118" i="19"/>
  <c r="J110" i="19"/>
  <c r="J106" i="19"/>
  <c r="J102" i="19"/>
  <c r="J98" i="19"/>
  <c r="J94" i="19"/>
  <c r="J86" i="19"/>
  <c r="J78" i="19"/>
  <c r="J74" i="19"/>
  <c r="J70" i="19"/>
  <c r="J54" i="19"/>
  <c r="J46" i="19"/>
  <c r="J42" i="19"/>
  <c r="J38" i="19"/>
  <c r="J34" i="19"/>
  <c r="J30" i="19"/>
  <c r="J22" i="19"/>
  <c r="J10" i="19"/>
  <c r="J251" i="19"/>
  <c r="J227" i="19"/>
  <c r="J203" i="19"/>
  <c r="J195" i="19"/>
  <c r="J171" i="19"/>
  <c r="J163" i="19"/>
  <c r="J139" i="19"/>
  <c r="J131" i="19"/>
  <c r="J107" i="19"/>
  <c r="J99" i="19"/>
  <c r="J75" i="19"/>
  <c r="J67" i="19"/>
  <c r="J43" i="19"/>
  <c r="J35" i="19"/>
  <c r="J11" i="19"/>
  <c r="P7" i="2"/>
  <c r="C2" i="12" s="1"/>
  <c r="P2" i="2"/>
  <c r="C4" i="12" s="1"/>
  <c r="P3" i="2"/>
  <c r="F4" i="12" s="1"/>
  <c r="P5" i="2"/>
  <c r="F19" i="12" s="1"/>
  <c r="J256" i="19" l="1"/>
  <c r="I7" i="7"/>
  <c r="D2" i="20" s="1"/>
  <c r="J155" i="19"/>
  <c r="J255" i="19"/>
  <c r="J187" i="19"/>
  <c r="J84" i="19"/>
  <c r="J208" i="19"/>
  <c r="J180" i="19"/>
  <c r="J123" i="19"/>
  <c r="J27" i="19"/>
  <c r="J147" i="19"/>
  <c r="J179" i="19"/>
  <c r="J212" i="19"/>
  <c r="J178" i="19"/>
  <c r="J243" i="19"/>
  <c r="J97" i="19"/>
  <c r="J248" i="19"/>
  <c r="J59" i="19"/>
  <c r="J219" i="19"/>
  <c r="J186" i="19"/>
  <c r="J148" i="19"/>
  <c r="J128" i="19"/>
  <c r="J224" i="19"/>
  <c r="J218" i="19"/>
  <c r="J20" i="19"/>
  <c r="J109" i="19"/>
  <c r="J135" i="19"/>
  <c r="J71" i="19"/>
  <c r="J95" i="19"/>
  <c r="J82" i="19"/>
  <c r="J64" i="19"/>
  <c r="J115" i="19"/>
  <c r="J146" i="19"/>
  <c r="J204" i="19"/>
  <c r="J26" i="19"/>
  <c r="J52" i="19"/>
  <c r="J51" i="19"/>
  <c r="J25" i="19"/>
  <c r="J55" i="19"/>
  <c r="J103" i="19"/>
  <c r="J143" i="19"/>
  <c r="J183" i="19"/>
  <c r="J223" i="19"/>
  <c r="J154" i="19"/>
  <c r="J111" i="19"/>
  <c r="J151" i="19"/>
  <c r="J191" i="19"/>
  <c r="J231" i="19"/>
  <c r="J234" i="19"/>
  <c r="J209" i="19"/>
  <c r="J16" i="19"/>
  <c r="J56" i="19"/>
  <c r="J31" i="19"/>
  <c r="J199" i="19"/>
  <c r="J210" i="19"/>
  <c r="J65" i="19"/>
  <c r="J91" i="19"/>
  <c r="J167" i="19"/>
  <c r="J90" i="19"/>
  <c r="J250" i="19"/>
  <c r="J17" i="19"/>
  <c r="J172" i="19"/>
  <c r="J207" i="19"/>
  <c r="J193" i="19"/>
  <c r="J241" i="19"/>
  <c r="J39" i="19"/>
  <c r="J83" i="19"/>
  <c r="J89" i="19"/>
  <c r="J233" i="19"/>
  <c r="J87" i="19"/>
  <c r="J239" i="19"/>
  <c r="J237" i="19"/>
  <c r="J114" i="19"/>
  <c r="J120" i="19"/>
  <c r="J23" i="19"/>
  <c r="J215" i="19"/>
  <c r="J140" i="19"/>
  <c r="J192" i="19"/>
  <c r="J77" i="19"/>
  <c r="J242" i="19"/>
  <c r="J144" i="19"/>
  <c r="J127" i="19"/>
  <c r="J159" i="19"/>
  <c r="J81" i="19"/>
  <c r="J24" i="19"/>
  <c r="J15" i="19"/>
  <c r="J177" i="19"/>
  <c r="J217" i="19"/>
  <c r="J129" i="19"/>
  <c r="J247" i="19"/>
  <c r="J63" i="19"/>
  <c r="J235" i="19"/>
  <c r="J14" i="19"/>
  <c r="J145" i="19"/>
  <c r="R241" i="18"/>
  <c r="J232" i="19"/>
  <c r="J80" i="19"/>
  <c r="J160" i="19"/>
  <c r="J161" i="19"/>
  <c r="J121" i="19"/>
  <c r="J211" i="19"/>
  <c r="J116" i="19"/>
  <c r="J49" i="19"/>
  <c r="R249" i="18"/>
  <c r="J240" i="19"/>
  <c r="J122" i="19"/>
  <c r="J152" i="19"/>
  <c r="R245" i="18"/>
  <c r="J236" i="19"/>
  <c r="J44" i="19"/>
  <c r="J249" i="19"/>
  <c r="J32" i="19"/>
  <c r="J96" i="19"/>
  <c r="J184" i="19"/>
  <c r="J141" i="19"/>
  <c r="J173" i="19"/>
  <c r="J112" i="19"/>
  <c r="J47" i="19"/>
  <c r="J79" i="19"/>
  <c r="J175" i="19"/>
  <c r="J18" i="19"/>
  <c r="J50" i="19"/>
  <c r="J45" i="19"/>
  <c r="J113" i="19"/>
  <c r="J88" i="19"/>
  <c r="J19" i="19"/>
  <c r="J9" i="19"/>
  <c r="J153" i="19"/>
  <c r="J119" i="19"/>
  <c r="J58" i="19"/>
  <c r="J76" i="19"/>
  <c r="J108" i="19"/>
  <c r="J176" i="19"/>
  <c r="J48" i="19"/>
  <c r="J205" i="19"/>
  <c r="J185" i="19"/>
  <c r="J216" i="19"/>
  <c r="J130" i="19"/>
  <c r="J33" i="19"/>
  <c r="J134" i="19"/>
  <c r="J57" i="19"/>
  <c r="J66" i="1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D2275FD-3D03-49BB-802F-8900CE60D38D}" keepAlive="1" name="Spørring - Eksempelfil" description="Tilkobling til spørringen Eksempelfil i arbeidsboken." type="5" refreshedVersion="0" background="1">
    <dbPr connection="Provider=Microsoft.Mashup.OleDb.1;Data Source=$Workbook$;Location=Eksempelfil;Extended Properties=&quot;&quot;" command="SELECT * FROM [Eksempelfil]"/>
  </connection>
  <connection id="2" xr16:uid="{DBB66A1C-B330-42F0-827F-94B59A2F503E}" keepAlive="1" name="Spørring - Melkelev_org_nr" description="Tilkobling til spørringen Melkelev_org_nr i arbeidsboken." type="5" refreshedVersion="7" background="1" saveData="1">
    <dbPr connection="Provider=Microsoft.Mashup.OleDb.1;Data Source=$Workbook$;Location=Melkelev_org_nr;Extended Properties=&quot;&quot;" command="SELECT * FROM [Melkelev_org_nr]"/>
  </connection>
  <connection id="3" xr16:uid="{7DB8830B-27D9-40CB-9531-BAA4A58F9B9F}" name="Spørring - Melkeleveranser" description="Tilkobling til spørringen Melkeleveranser i arbeidsboken." type="100" refreshedVersion="7" minRefreshableVersion="5">
    <extLst>
      <ext xmlns:x15="http://schemas.microsoft.com/office/spreadsheetml/2010/11/main" uri="{DE250136-89BD-433C-8126-D09CA5730AF9}">
        <x15:connection id="f1e1a569-ce09-4fd0-89b2-af58b9feb4b6"/>
      </ext>
    </extLst>
  </connection>
  <connection id="4" xr16:uid="{4E9BF9B2-61E1-49D5-88F2-5361FE9E0FED}" keepAlive="1" name="Spørring - Parameter1" description="Tilkobling til spørringen Parameter1 i arbeidsboken." type="5" refreshedVersion="0" background="1">
    <dbPr connection="Provider=Microsoft.Mashup.OleDb.1;Data Source=$Workbook$;Location=Parameter1;Extended Properties=&quot;&quot;" command="SELECT * FROM [Parameter1]"/>
  </connection>
  <connection id="5" xr16:uid="{0BAD3291-E7B0-431D-B1A0-D77144F4D7A8}" name="Spørring - T_kommune" description="Tilkobling til spørringen T_kommune i arbeidsboken." type="100" refreshedVersion="7" minRefreshableVersion="5">
    <extLst>
      <ext xmlns:x15="http://schemas.microsoft.com/office/spreadsheetml/2010/11/main" uri="{DE250136-89BD-433C-8126-D09CA5730AF9}">
        <x15:connection id="aff3a8c4-1bd3-46bc-a411-9daeb47d71c9"/>
      </ext>
    </extLst>
  </connection>
  <connection id="6" xr16:uid="{6C80D419-0E81-4380-AD8D-7143CE207313}" keepAlive="1" name="Spørring - Transformer eksempelfil" description="Tilkobling til spørringen Transformer eksempelfil i arbeidsboken." type="5" refreshedVersion="0" background="1">
    <dbPr connection="Provider=Microsoft.Mashup.OleDb.1;Data Source=$Workbook$;Location=&quot;Transformer eksempelfil&quot;;Extended Properties=&quot;&quot;" command="SELECT * FROM [Transformer eksempelfil]"/>
  </connection>
  <connection id="7" xr16:uid="{BDB49D40-5021-450C-A6FB-6FA3B4A46DCA}" keepAlive="1" name="Spørring - Transformer fil" description="Tilkobling til spørringen Transformer fil i arbeidsboken." type="5" refreshedVersion="0" background="1">
    <dbPr connection="Provider=Microsoft.Mashup.OleDb.1;Data Source=$Workbook$;Location=&quot;Transformer fil&quot;;Extended Properties=&quot;&quot;" command="SELECT * FROM [Transformer fil]"/>
  </connection>
  <connection id="8" xr16:uid="{8DAD61EC-2F16-4E9B-AF82-D7390DD1756D}" keepAlive="1" name="ThisWorkbookDataModel" description="Datamodel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2">
    <s v="ThisWorkbookDataModel"/>
    <s v="{[Melkeleveranser].[aar].&amp;[2021]}"/>
    <s v="{[T_kommune].[fylke].&amp;[Trøndelag]}"/>
    <s v="{[T_kommune].[fylke].[All]}"/>
    <s v="{[T_kommune].[kommune].&amp;[Stjørdal]}"/>
    <s v="{[Melkeleveranser].[aar].&amp;[2020]}"/>
    <s v="{[T_kommune].[fylke].&amp;[Møre og Romsdal],[T_kommune].[fylke].&amp;[Trøndelag]}"/>
    <s v="{[Melkeleveranser].[aar].&amp;[2019]}"/>
    <s v="{[T_kommune].[kommune].[All]}"/>
    <s v="{[T_kommune].[fylke].&amp;[Viken]}"/>
    <s v="{[Melkeleveranser].[aar].&amp;[2013]}"/>
    <s v="{[Melkeleveranser].[aar].&amp;[2018]}"/>
  </metadataStrings>
  <mdxMetadata count="11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  <mdx n="0" f="s">
      <ms ns="9" c="0"/>
    </mdx>
    <mdx n="0" f="s">
      <ms ns="10" c="0"/>
    </mdx>
    <mdx n="0" f="s">
      <ms ns="11" c="0"/>
    </mdx>
  </mdxMetadata>
  <valueMetadata count="11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</valueMetadata>
</metadata>
</file>

<file path=xl/sharedStrings.xml><?xml version="1.0" encoding="utf-8"?>
<sst xmlns="http://schemas.openxmlformats.org/spreadsheetml/2006/main" count="24390" uniqueCount="1322">
  <si>
    <t>Radetiketter</t>
  </si>
  <si>
    <t>Totalsum</t>
  </si>
  <si>
    <t>All</t>
  </si>
  <si>
    <t>Kolonneetiketter</t>
  </si>
  <si>
    <t>orgnr</t>
  </si>
  <si>
    <t>Dist orgnr</t>
  </si>
  <si>
    <t>Halden</t>
  </si>
  <si>
    <t>Moss</t>
  </si>
  <si>
    <t>Fredrikstad</t>
  </si>
  <si>
    <t>Hvaler</t>
  </si>
  <si>
    <t>Aremark</t>
  </si>
  <si>
    <t>Marker</t>
  </si>
  <si>
    <t>Trøgstad</t>
  </si>
  <si>
    <t>Spydeberg</t>
  </si>
  <si>
    <t>Askim</t>
  </si>
  <si>
    <t>Eidsberg</t>
  </si>
  <si>
    <t>Skiptvet</t>
  </si>
  <si>
    <t>Rakkestad</t>
  </si>
  <si>
    <t>Råde</t>
  </si>
  <si>
    <t>Rygge</t>
  </si>
  <si>
    <t>Hobøl</t>
  </si>
  <si>
    <t>Vestby</t>
  </si>
  <si>
    <t>Ski</t>
  </si>
  <si>
    <t>Ås</t>
  </si>
  <si>
    <t>Nesodden</t>
  </si>
  <si>
    <t>Asker</t>
  </si>
  <si>
    <t>Aurskog-Høland</t>
  </si>
  <si>
    <t>Sørum</t>
  </si>
  <si>
    <t>Fet</t>
  </si>
  <si>
    <t>Rælingen</t>
  </si>
  <si>
    <t>Enebakk</t>
  </si>
  <si>
    <t>Lørenskog</t>
  </si>
  <si>
    <t>Skedsmo</t>
  </si>
  <si>
    <t>Nittedal</t>
  </si>
  <si>
    <t>Gjerdrum</t>
  </si>
  <si>
    <t>Ullensaker</t>
  </si>
  <si>
    <t>Nes (Akershus)</t>
  </si>
  <si>
    <t>Eidsvoll</t>
  </si>
  <si>
    <t>Nannestad</t>
  </si>
  <si>
    <t>Hurdal</t>
  </si>
  <si>
    <t>Oslo</t>
  </si>
  <si>
    <t>Kongsvinger</t>
  </si>
  <si>
    <t>Hamar</t>
  </si>
  <si>
    <t>Ringsaker</t>
  </si>
  <si>
    <t>Løten</t>
  </si>
  <si>
    <t>Stange</t>
  </si>
  <si>
    <t>Nord-Odal</t>
  </si>
  <si>
    <t>Sør-Odal</t>
  </si>
  <si>
    <t>Eidskog</t>
  </si>
  <si>
    <t>Grue</t>
  </si>
  <si>
    <t>Åsnes</t>
  </si>
  <si>
    <t>Elverum</t>
  </si>
  <si>
    <t>Trysil</t>
  </si>
  <si>
    <t>Åmot</t>
  </si>
  <si>
    <t>Stor-Elvdal</t>
  </si>
  <si>
    <t>Rendalen</t>
  </si>
  <si>
    <t>Engerdal</t>
  </si>
  <si>
    <t>Tolga</t>
  </si>
  <si>
    <t>Tynset</t>
  </si>
  <si>
    <t>Alvdal</t>
  </si>
  <si>
    <t>Folldal</t>
  </si>
  <si>
    <t>Lillehammer</t>
  </si>
  <si>
    <t>Gjøvik</t>
  </si>
  <si>
    <t>Dovre</t>
  </si>
  <si>
    <t>Lesja</t>
  </si>
  <si>
    <t>Skjåk</t>
  </si>
  <si>
    <t>Lom</t>
  </si>
  <si>
    <t>Vågå</t>
  </si>
  <si>
    <t>Nord-Fron</t>
  </si>
  <si>
    <t>Sel</t>
  </si>
  <si>
    <t>Sør-Fron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</si>
  <si>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</si>
  <si>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</si>
  <si>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</si>
  <si>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</si>
  <si>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</si>
  <si>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</si>
  <si>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</si>
  <si>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</si>
  <si>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</si>
  <si>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</si>
  <si>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Sør-Aurdal</t>
  </si>
  <si>
    <t>Etnedal</t>
  </si>
  <si>
    <t>Nord-Aurdal</t>
  </si>
  <si>
    <t>Vestre Slidre</t>
  </si>
  <si>
    <t>Øystre Slidre</t>
  </si>
  <si>
    <t>Vang</t>
  </si>
  <si>
    <t>Drammen</t>
  </si>
  <si>
    <t>Kongsberg</t>
  </si>
  <si>
    <t>Ringerike</t>
  </si>
  <si>
    <t>Gol</t>
  </si>
  <si>
    <t>Hemsedal</t>
  </si>
  <si>
    <t>Ål</t>
  </si>
  <si>
    <t>Hol</t>
  </si>
  <si>
    <t>Sigdal</t>
  </si>
  <si>
    <t>Krødsherad</t>
  </si>
  <si>
    <t>Modum</t>
  </si>
  <si>
    <t>Øvre Eiker</t>
  </si>
  <si>
    <t>Nedre Eiker</t>
  </si>
  <si>
    <t>Lier</t>
  </si>
  <si>
    <t>Røyken</t>
  </si>
  <si>
    <t>Nore og Uvdal</t>
  </si>
  <si>
    <t>Horten</t>
  </si>
  <si>
    <t>Holmestrand</t>
  </si>
  <si>
    <t>Tønsberg</t>
  </si>
  <si>
    <t>Sandefjord</t>
  </si>
  <si>
    <t>Larvik</t>
  </si>
  <si>
    <t>Re</t>
  </si>
  <si>
    <t>Færder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</si>
  <si>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</si>
  <si>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</si>
  <si>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</si>
  <si>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</si>
  <si>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</si>
  <si>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</si>
  <si>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</si>
  <si>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</si>
  <si>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Tinn</t>
  </si>
  <si>
    <t>Hjartdal</t>
  </si>
  <si>
    <t>Seljord</t>
  </si>
  <si>
    <t>Kviteseid</t>
  </si>
  <si>
    <t>Fyresdal</t>
  </si>
  <si>
    <t>Tokke</t>
  </si>
  <si>
    <t>Vinje</t>
  </si>
  <si>
    <t>Risør</t>
  </si>
  <si>
    <t>Grimstad</t>
  </si>
  <si>
    <t>Arendal</t>
  </si>
  <si>
    <t>Gjerstad</t>
  </si>
  <si>
    <t>Tvedestrand</t>
  </si>
  <si>
    <t>Froland</t>
  </si>
  <si>
    <t>Lillesand</t>
  </si>
  <si>
    <t>Birkenes</t>
  </si>
  <si>
    <t>Åmli</t>
  </si>
  <si>
    <t>Iveland</t>
  </si>
  <si>
    <t>Evje og Hornnes</t>
  </si>
  <si>
    <t>Bygland</t>
  </si>
  <si>
    <t>Valle</t>
  </si>
  <si>
    <t>Bykle</t>
  </si>
  <si>
    <t>Kristiansand</t>
  </si>
  <si>
    <t>Mandal</t>
  </si>
  <si>
    <t>Farsund</t>
  </si>
  <si>
    <t>Flekkefjord</t>
  </si>
  <si>
    <t>Vennesla</t>
  </si>
  <si>
    <t>Songdalen</t>
  </si>
  <si>
    <t>Søgne</t>
  </si>
  <si>
    <t>Marnardal</t>
  </si>
  <si>
    <t>Åseral</t>
  </si>
  <si>
    <t>Audnedal</t>
  </si>
  <si>
    <t>Lindesnes</t>
  </si>
  <si>
    <t>Lyngdal</t>
  </si>
  <si>
    <t>Hægebostad</t>
  </si>
  <si>
    <t>Kvinesdal</t>
  </si>
  <si>
    <t>Sirdal</t>
  </si>
  <si>
    <t>Eigersund</t>
  </si>
  <si>
    <t>Rogaland</t>
  </si>
  <si>
    <t>Sandnes</t>
  </si>
  <si>
    <t>Stavanger</t>
  </si>
  <si>
    <t>Haugesund</t>
  </si>
  <si>
    <t>Sokndal</t>
  </si>
  <si>
    <t>Lund</t>
  </si>
  <si>
    <t>Bjerkreim</t>
  </si>
  <si>
    <t>Hå</t>
  </si>
  <si>
    <t>Klepp</t>
  </si>
  <si>
    <t>Time</t>
  </si>
  <si>
    <t>Gjesdal</t>
  </si>
  <si>
    <t>Sola</t>
  </si>
  <si>
    <t>Randaberg</t>
  </si>
  <si>
    <t>Forsand</t>
  </si>
  <si>
    <t>Strand</t>
  </si>
  <si>
    <t>Hjelmeland</t>
  </si>
  <si>
    <t>Suldal</t>
  </si>
  <si>
    <t>Sauda</t>
  </si>
  <si>
    <t>Finnøy</t>
  </si>
  <si>
    <t>Rennesøy</t>
  </si>
  <si>
    <t>Kvitsøy</t>
  </si>
  <si>
    <t>Bokn</t>
  </si>
  <si>
    <t>Tysvær</t>
  </si>
  <si>
    <t>Karmøy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</si>
  <si>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</si>
  <si>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</si>
  <si>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</si>
  <si>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</si>
  <si>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</si>
  <si>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</si>
  <si>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</si>
  <si>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</si>
  <si>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</si>
  <si>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Jondal</t>
  </si>
  <si>
    <t>Odda</t>
  </si>
  <si>
    <t>Ullensvang</t>
  </si>
  <si>
    <t>Eidfjord</t>
  </si>
  <si>
    <t>Ulvik</t>
  </si>
  <si>
    <t>Granvin</t>
  </si>
  <si>
    <t>Voss</t>
  </si>
  <si>
    <t>Kvam</t>
  </si>
  <si>
    <t>Fusa</t>
  </si>
  <si>
    <t>Samnanger</t>
  </si>
  <si>
    <t>Os (Hordaland)</t>
  </si>
  <si>
    <t>Austevoll</t>
  </si>
  <si>
    <t>Sund</t>
  </si>
  <si>
    <t>Fjell</t>
  </si>
  <si>
    <t>Vaksdal</t>
  </si>
  <si>
    <t>Modalen</t>
  </si>
  <si>
    <t>Osterøy</t>
  </si>
  <si>
    <t>Meland</t>
  </si>
  <si>
    <t>Øygarden</t>
  </si>
  <si>
    <t>Radøy</t>
  </si>
  <si>
    <t>Lindås</t>
  </si>
  <si>
    <t>Austrheim</t>
  </si>
  <si>
    <t>Masfjorden</t>
  </si>
  <si>
    <t>Flora</t>
  </si>
  <si>
    <t>Gulen</t>
  </si>
  <si>
    <t>Solund</t>
  </si>
  <si>
    <t>Hyllestad</t>
  </si>
  <si>
    <t>Høyanger</t>
  </si>
  <si>
    <t>Vik</t>
  </si>
  <si>
    <t>Balestrand</t>
  </si>
  <si>
    <t>Leikanger</t>
  </si>
  <si>
    <t>Sogndal</t>
  </si>
  <si>
    <t>Aurland</t>
  </si>
  <si>
    <t>Lærdal</t>
  </si>
  <si>
    <t>Luster</t>
  </si>
  <si>
    <t>Askvoll</t>
  </si>
  <si>
    <t>Fjaler</t>
  </si>
  <si>
    <t>Gaular</t>
  </si>
  <si>
    <t>Jølster</t>
  </si>
  <si>
    <t>Førde</t>
  </si>
  <si>
    <t>Naustdal</t>
  </si>
  <si>
    <t>Bremanger</t>
  </si>
  <si>
    <t>Vågsøy</t>
  </si>
  <si>
    <t>Selje</t>
  </si>
  <si>
    <t>Eid</t>
  </si>
  <si>
    <t>Hornindal</t>
  </si>
  <si>
    <t>Gloppen</t>
  </si>
  <si>
    <t>Stryn</t>
  </si>
  <si>
    <t>Molde</t>
  </si>
  <si>
    <t>Møre og Romsdal</t>
  </si>
  <si>
    <t>Ålesund</t>
  </si>
  <si>
    <t>Kristiansund</t>
  </si>
  <si>
    <t>Vanylven</t>
  </si>
  <si>
    <t>Ulstein</t>
  </si>
  <si>
    <t>Hareid</t>
  </si>
  <si>
    <t>Volda</t>
  </si>
  <si>
    <t>Ørsta</t>
  </si>
  <si>
    <t>Ørskog</t>
  </si>
  <si>
    <t>Norddal</t>
  </si>
  <si>
    <t>Stranda</t>
  </si>
  <si>
    <t>Stordal</t>
  </si>
  <si>
    <t>Sykkylven</t>
  </si>
  <si>
    <t>Skodje</t>
  </si>
  <si>
    <t>Sula</t>
  </si>
  <si>
    <t>Giske</t>
  </si>
  <si>
    <t>Haram</t>
  </si>
  <si>
    <t>Vestnes</t>
  </si>
  <si>
    <t>Rauma</t>
  </si>
  <si>
    <t>Nesset</t>
  </si>
  <si>
    <t>Midsund</t>
  </si>
  <si>
    <t>Sandøy</t>
  </si>
  <si>
    <t>Aukra</t>
  </si>
  <si>
    <t>Fræna</t>
  </si>
  <si>
    <t>Eide</t>
  </si>
  <si>
    <t>Averøy</t>
  </si>
  <si>
    <t>Gjemnes</t>
  </si>
  <si>
    <t>Tingvoll</t>
  </si>
  <si>
    <t>Sunndal</t>
  </si>
  <si>
    <t>Surnadal</t>
  </si>
  <si>
    <t>Rindal</t>
  </si>
  <si>
    <t>Halsa</t>
  </si>
  <si>
    <t>Smøla</t>
  </si>
  <si>
    <t>Aure</t>
  </si>
  <si>
    <t>Trondheim (-2017)</t>
  </si>
  <si>
    <t>Trøndelag</t>
  </si>
  <si>
    <t>Trondheim</t>
  </si>
  <si>
    <t>Hemne (-2017)</t>
  </si>
  <si>
    <t>Hemne</t>
  </si>
  <si>
    <t>Snillfjord (-2017)</t>
  </si>
  <si>
    <t>Snillfjord</t>
  </si>
  <si>
    <t>Hitra (-2017)</t>
  </si>
  <si>
    <t>Hitra</t>
  </si>
  <si>
    <t>Frøya (-2017)</t>
  </si>
  <si>
    <t>Frøya</t>
  </si>
  <si>
    <t>Ørland (-2017)</t>
  </si>
  <si>
    <t>Ørland</t>
  </si>
  <si>
    <t>Agdenes (-2017)</t>
  </si>
  <si>
    <t>Agdenes</t>
  </si>
  <si>
    <t>Rissa (-2017)</t>
  </si>
  <si>
    <t>Indre Fosen</t>
  </si>
  <si>
    <t>Bjugn (-2017)</t>
  </si>
  <si>
    <t>Bjugn</t>
  </si>
  <si>
    <t>Åfjord (-2017)</t>
  </si>
  <si>
    <t>Åfjord</t>
  </si>
  <si>
    <t>Roan (-2017)</t>
  </si>
  <si>
    <t>Roan</t>
  </si>
  <si>
    <t>Osen (-2017)</t>
  </si>
  <si>
    <t>Osen</t>
  </si>
  <si>
    <t>Oppdal (-2017)</t>
  </si>
  <si>
    <t>Oppdal</t>
  </si>
  <si>
    <t>Rennebu (-2017)</t>
  </si>
  <si>
    <t>Rennebu</t>
  </si>
  <si>
    <t>Meldal (-2017)</t>
  </si>
  <si>
    <t>Meldal</t>
  </si>
  <si>
    <t>Orkdal (-2017)</t>
  </si>
  <si>
    <t>Orkdal</t>
  </si>
  <si>
    <t>Røros (-2017)</t>
  </si>
  <si>
    <t>Røros</t>
  </si>
  <si>
    <t>Holtålen (-2017)</t>
  </si>
  <si>
    <t>Holtålen</t>
  </si>
  <si>
    <t>Midtre Gauldal (-2017)</t>
  </si>
  <si>
    <t>Melhus (-2017)</t>
  </si>
  <si>
    <t>Melhus</t>
  </si>
  <si>
    <t>Skaun (-2017)</t>
  </si>
  <si>
    <t>Skaun</t>
  </si>
  <si>
    <t>Klæbu (-2017)</t>
  </si>
  <si>
    <t>Klæbu</t>
  </si>
  <si>
    <t>Malvik (-2017)</t>
  </si>
  <si>
    <t>Malvik</t>
  </si>
  <si>
    <t>Selbu (-2017)</t>
  </si>
  <si>
    <t>Selbu</t>
  </si>
  <si>
    <t>Tydal (-2017)</t>
  </si>
  <si>
    <t>Tydal</t>
  </si>
  <si>
    <t>Steinkjer (-2017)</t>
  </si>
  <si>
    <t>Steinkjer</t>
  </si>
  <si>
    <t>Namsos (-2017)</t>
  </si>
  <si>
    <t>Namsos</t>
  </si>
  <si>
    <t>Meråker (-2017)</t>
  </si>
  <si>
    <t>Meråker</t>
  </si>
  <si>
    <t>Stjørdal (-2017)</t>
  </si>
  <si>
    <t>Stjørdal</t>
  </si>
  <si>
    <t>Frosta (-2017)</t>
  </si>
  <si>
    <t>Frosta</t>
  </si>
  <si>
    <t>Leksvik (-2017)</t>
  </si>
  <si>
    <t>Levanger (-2017)</t>
  </si>
  <si>
    <t>Levanger</t>
  </si>
  <si>
    <t>Verdal (-2017)</t>
  </si>
  <si>
    <t>Verdal</t>
  </si>
  <si>
    <t>Verran (-2017)</t>
  </si>
  <si>
    <t>Verran</t>
  </si>
  <si>
    <t>Namdalseid (-2017)</t>
  </si>
  <si>
    <t>Namdalseid</t>
  </si>
  <si>
    <t>Snåase - Snåsa (-2017)</t>
  </si>
  <si>
    <t>Lierne (-2017)</t>
  </si>
  <si>
    <t>Lierne</t>
  </si>
  <si>
    <t>Raarvihke - Røyrvik (-2017)</t>
  </si>
  <si>
    <t>Røyrvik</t>
  </si>
  <si>
    <t>Namsskogan (-2017)</t>
  </si>
  <si>
    <t>Namsskogan</t>
  </si>
  <si>
    <t>Grong (-2017)</t>
  </si>
  <si>
    <t>Grong</t>
  </si>
  <si>
    <t>Høylandet (-2017)</t>
  </si>
  <si>
    <t>Høylandet</t>
  </si>
  <si>
    <t>Overhalla (-2017)</t>
  </si>
  <si>
    <t>Overhalla</t>
  </si>
  <si>
    <t>Fosnes (-2017)</t>
  </si>
  <si>
    <t>Fosnes</t>
  </si>
  <si>
    <t>Flatanger (-2017)</t>
  </si>
  <si>
    <t>Flatanger</t>
  </si>
  <si>
    <t>Vikna (-2017)</t>
  </si>
  <si>
    <t>Vikna</t>
  </si>
  <si>
    <t>Nærøy (-2017)</t>
  </si>
  <si>
    <t>Nærøy</t>
  </si>
  <si>
    <t>Leka (-2017)</t>
  </si>
  <si>
    <t>Leka</t>
  </si>
  <si>
    <t>Inderøy (-2017)</t>
  </si>
  <si>
    <t>Inderøy</t>
  </si>
  <si>
    <t>Bodø</t>
  </si>
  <si>
    <t>Nordland</t>
  </si>
  <si>
    <t>Narvik</t>
  </si>
  <si>
    <t>Bindal</t>
  </si>
  <si>
    <t>Sømna</t>
  </si>
  <si>
    <t>Brønnøy</t>
  </si>
  <si>
    <t>Vega</t>
  </si>
  <si>
    <t>Vevelstad</t>
  </si>
  <si>
    <t>Alstahaug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</si>
  <si>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</si>
  <si>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</si>
  <si>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</si>
  <si>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</si>
  <si>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</si>
  <si>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</si>
  <si>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</si>
  <si>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</si>
  <si>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</si>
  <si>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</si>
  <si>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</si>
  <si>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</si>
  <si>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</si>
  <si>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</si>
  <si>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</si>
  <si>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</si>
  <si>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</si>
  <si>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</si>
  <si>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</si>
  <si>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Tjeldsund</t>
  </si>
  <si>
    <t>Evenes</t>
  </si>
  <si>
    <t>Ballangen</t>
  </si>
  <si>
    <t>Flakstad</t>
  </si>
  <si>
    <t>Vestvågøy</t>
  </si>
  <si>
    <t>Vågan</t>
  </si>
  <si>
    <t>Hadsel</t>
  </si>
  <si>
    <t>Øksnes</t>
  </si>
  <si>
    <t>Sortland</t>
  </si>
  <si>
    <t>Andøy</t>
  </si>
  <si>
    <t>Tromsø</t>
  </si>
  <si>
    <t>Harstad</t>
  </si>
  <si>
    <t>Kvæfjord</t>
  </si>
  <si>
    <t>Skånland</t>
  </si>
  <si>
    <t>Ibestad</t>
  </si>
  <si>
    <t>Gratangen</t>
  </si>
  <si>
    <t>Bardu</t>
  </si>
  <si>
    <t>Salangen</t>
  </si>
  <si>
    <t>Målselv</t>
  </si>
  <si>
    <t>Sørreisa</t>
  </si>
  <si>
    <t>Dyrøy</t>
  </si>
  <si>
    <t>Tranøy</t>
  </si>
  <si>
    <t>Lenvik</t>
  </si>
  <si>
    <t>Balsfjord</t>
  </si>
  <si>
    <t>Lyngen</t>
  </si>
  <si>
    <t>Storfjord</t>
  </si>
  <si>
    <t>Kåfjord</t>
  </si>
  <si>
    <t>Nordreisa</t>
  </si>
  <si>
    <t>Kvænangen</t>
  </si>
  <si>
    <t>Vadsø</t>
  </si>
  <si>
    <t>Kautokeino</t>
  </si>
  <si>
    <t>Alta</t>
  </si>
  <si>
    <t>Porsanger</t>
  </si>
  <si>
    <t>2021</t>
  </si>
  <si>
    <t>Karasjok</t>
  </si>
  <si>
    <t>Lebesby</t>
  </si>
  <si>
    <t>Tana</t>
  </si>
  <si>
    <t>Nesseby</t>
  </si>
  <si>
    <t>Sør-Varanger</t>
  </si>
  <si>
    <t>Kommunenr. 2019</t>
  </si>
  <si>
    <t>Kommunenavn 2019</t>
  </si>
  <si>
    <t>Fylkesnr. 2020</t>
  </si>
  <si>
    <t>Fylkesnavn 2020</t>
  </si>
  <si>
    <t>Kommunenr. 2020</t>
  </si>
  <si>
    <t>Kommunenavn 2020</t>
  </si>
  <si>
    <t>HALDEN</t>
  </si>
  <si>
    <t>VIKEN</t>
  </si>
  <si>
    <t>MOSS</t>
  </si>
  <si>
    <t>SARPSBORG</t>
  </si>
  <si>
    <t>FREDRIKSTAD</t>
  </si>
  <si>
    <t>HVALER</t>
  </si>
  <si>
    <t>AREMARK</t>
  </si>
  <si>
    <t>MARKER</t>
  </si>
  <si>
    <t>AURSKOG-HØLAND</t>
  </si>
  <si>
    <t>TRØGSTAD</t>
  </si>
  <si>
    <t>INDRE ØSTFOLD</t>
  </si>
  <si>
    <t>SPYDEBERG</t>
  </si>
  <si>
    <t>ASKIM</t>
  </si>
  <si>
    <t>EIDSBERG</t>
  </si>
  <si>
    <t>SKIPTVET</t>
  </si>
  <si>
    <t>RAKKESTAD</t>
  </si>
  <si>
    <t>RÅDE</t>
  </si>
  <si>
    <t>RYGGE</t>
  </si>
  <si>
    <t>VÅLER (ØSTF.)</t>
  </si>
  <si>
    <t>HOBØL</t>
  </si>
  <si>
    <t>VESTBY</t>
  </si>
  <si>
    <t>SKI</t>
  </si>
  <si>
    <t>NORDRE FOLLO</t>
  </si>
  <si>
    <t>ÅS</t>
  </si>
  <si>
    <t>NESODDEN</t>
  </si>
  <si>
    <t>ASKER</t>
  </si>
  <si>
    <t>SØRUM</t>
  </si>
  <si>
    <t>LILLESTRØM</t>
  </si>
  <si>
    <t>FET</t>
  </si>
  <si>
    <t>RÆLINGEN</t>
  </si>
  <si>
    <t>ENEBAKK</t>
  </si>
  <si>
    <t>LØRENSKOG</t>
  </si>
  <si>
    <t>SKEDSMO</t>
  </si>
  <si>
    <t>NITTEDAL</t>
  </si>
  <si>
    <t>GJERDRUM</t>
  </si>
  <si>
    <t>ULLENSAKER</t>
  </si>
  <si>
    <t>NES (AKERSHUS)</t>
  </si>
  <si>
    <t>NES</t>
  </si>
  <si>
    <t>EIDSVOLL</t>
  </si>
  <si>
    <t>NANNESTAD</t>
  </si>
  <si>
    <t>HURDAL</t>
  </si>
  <si>
    <t>OSLO</t>
  </si>
  <si>
    <t>KONGSVINGER</t>
  </si>
  <si>
    <t>INNLANDET</t>
  </si>
  <si>
    <t>HAMAR</t>
  </si>
  <si>
    <t>RINGSAKER</t>
  </si>
  <si>
    <t>LØTEN</t>
  </si>
  <si>
    <t>STANGE</t>
  </si>
  <si>
    <t>NORD-ODAL</t>
  </si>
  <si>
    <t>SØR-ODAL</t>
  </si>
  <si>
    <t>EIDSKOG</t>
  </si>
  <si>
    <t>GRUE</t>
  </si>
  <si>
    <t>ÅSNES</t>
  </si>
  <si>
    <t>VÅLER (HEDM.)</t>
  </si>
  <si>
    <t>ELVERUM</t>
  </si>
  <si>
    <t>TRYSIL</t>
  </si>
  <si>
    <t>ÅMOT</t>
  </si>
  <si>
    <t>STOR-ELVDAL</t>
  </si>
  <si>
    <t>RENDALEN</t>
  </si>
  <si>
    <t>ENGERDAL</t>
  </si>
  <si>
    <t>TOLGA</t>
  </si>
  <si>
    <t>TYNSET</t>
  </si>
  <si>
    <t>ALVDAL</t>
  </si>
  <si>
    <t>FOLLDAL</t>
  </si>
  <si>
    <t>OS (HEDM.)</t>
  </si>
  <si>
    <t>LILLEHAMMER</t>
  </si>
  <si>
    <t>GJØVIK</t>
  </si>
  <si>
    <t>DOVRE</t>
  </si>
  <si>
    <t>LESJA</t>
  </si>
  <si>
    <t>SKJÅK</t>
  </si>
  <si>
    <t>LOM</t>
  </si>
  <si>
    <t>VÅGÅ</t>
  </si>
  <si>
    <t>NORD-FRON</t>
  </si>
  <si>
    <t>SEL</t>
  </si>
  <si>
    <t>SØR-FRON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</si>
  <si>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</si>
  <si>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</si>
  <si>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</si>
  <si>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</si>
  <si>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</si>
  <si>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</si>
  <si>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</si>
  <si>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</si>
  <si>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</si>
  <si>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</si>
  <si>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SØR-AURDAL</t>
  </si>
  <si>
    <t>ETNEDAL</t>
  </si>
  <si>
    <t>NORD-AURDAL</t>
  </si>
  <si>
    <t>VESTRE SLIDRE</t>
  </si>
  <si>
    <t>ØYSTRE SLIDRE</t>
  </si>
  <si>
    <t>VANG</t>
  </si>
  <si>
    <t>DRAMMEN</t>
  </si>
  <si>
    <t>KONGSBERG</t>
  </si>
  <si>
    <t>RINGERIKE</t>
  </si>
  <si>
    <t>NES (BUSK.)</t>
  </si>
  <si>
    <t>NESBYEN</t>
  </si>
  <si>
    <t>GOL</t>
  </si>
  <si>
    <t>HEMSEDAL</t>
  </si>
  <si>
    <t>ÅL</t>
  </si>
  <si>
    <t>HOL</t>
  </si>
  <si>
    <t>SIGDAL</t>
  </si>
  <si>
    <t>KRØDSHERAD</t>
  </si>
  <si>
    <t>MODUM</t>
  </si>
  <si>
    <t>ØVRE EIKER</t>
  </si>
  <si>
    <t>NEDRE EIKER</t>
  </si>
  <si>
    <t>LIER</t>
  </si>
  <si>
    <t>RØYKEN</t>
  </si>
  <si>
    <t>ROLLAG</t>
  </si>
  <si>
    <t>NORE OG UVDAL</t>
  </si>
  <si>
    <t>HORTEN</t>
  </si>
  <si>
    <t>TØNSBERG</t>
  </si>
  <si>
    <t>SANDEFJORD</t>
  </si>
  <si>
    <t>LARVIK</t>
  </si>
  <si>
    <t>HOLMESTRAND</t>
  </si>
  <si>
    <t>FÆRDER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</si>
  <si>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</si>
  <si>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</si>
  <si>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</si>
  <si>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</si>
  <si>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</si>
  <si>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</si>
  <si>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</si>
  <si>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</si>
  <si>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 (TELEM.)</t>
  </si>
  <si>
    <t>MIDT-TELEMARK</t>
  </si>
  <si>
    <t>TINN</t>
  </si>
  <si>
    <t>HJARTDAL</t>
  </si>
  <si>
    <t>SELJORD</t>
  </si>
  <si>
    <t>KVITESEID</t>
  </si>
  <si>
    <t>FYRESDAL</t>
  </si>
  <si>
    <t>TOKKE</t>
  </si>
  <si>
    <t>VINJE</t>
  </si>
  <si>
    <t>RISØR</t>
  </si>
  <si>
    <t>AGDER</t>
  </si>
  <si>
    <t>GRIMSTAD</t>
  </si>
  <si>
    <t>ARENDAL</t>
  </si>
  <si>
    <t>GJERSTAD</t>
  </si>
  <si>
    <t>TVEDESTRAND</t>
  </si>
  <si>
    <t>FROLAND</t>
  </si>
  <si>
    <t>LILLESAND</t>
  </si>
  <si>
    <t>BIRKENES</t>
  </si>
  <si>
    <t>ÅMLI</t>
  </si>
  <si>
    <t>IVELAND</t>
  </si>
  <si>
    <t>EVJE OG HORNNES</t>
  </si>
  <si>
    <t>BYGLAND</t>
  </si>
  <si>
    <t>VALLE</t>
  </si>
  <si>
    <t>BYKLE</t>
  </si>
  <si>
    <t>KRISTIANSAND</t>
  </si>
  <si>
    <t>MANDAL</t>
  </si>
  <si>
    <t>LINDESNES</t>
  </si>
  <si>
    <t>FARSUND</t>
  </si>
  <si>
    <t>FLEKKEFJORD</t>
  </si>
  <si>
    <t>VENNESLA</t>
  </si>
  <si>
    <t>SONGDALEN</t>
  </si>
  <si>
    <t>SØGNE</t>
  </si>
  <si>
    <t>MARNARDAL</t>
  </si>
  <si>
    <t>ÅSERAL</t>
  </si>
  <si>
    <t>AUDNEDAL</t>
  </si>
  <si>
    <t>LYNGDAL</t>
  </si>
  <si>
    <t>HÆGEBOSTAD</t>
  </si>
  <si>
    <t>KVINESDAL</t>
  </si>
  <si>
    <t>SIRDAL</t>
  </si>
  <si>
    <t>EIGERSUND</t>
  </si>
  <si>
    <t>ROGALAND</t>
  </si>
  <si>
    <t>SANDNES</t>
  </si>
  <si>
    <t>STAVANGER</t>
  </si>
  <si>
    <t>HAUGESUND</t>
  </si>
  <si>
    <t>SOKNDAL</t>
  </si>
  <si>
    <t>LUND</t>
  </si>
  <si>
    <t>BJERKREIM</t>
  </si>
  <si>
    <t>HÅ</t>
  </si>
  <si>
    <t>KLEPP</t>
  </si>
  <si>
    <t>TIME</t>
  </si>
  <si>
    <t>GJESDAL</t>
  </si>
  <si>
    <t>SOLA</t>
  </si>
  <si>
    <t>RANDABERG</t>
  </si>
  <si>
    <t>FORSAND</t>
  </si>
  <si>
    <t>STRAND</t>
  </si>
  <si>
    <t>HJELMELAND</t>
  </si>
  <si>
    <t>SULDAL</t>
  </si>
  <si>
    <t>SAUDA</t>
  </si>
  <si>
    <t>FINNØY</t>
  </si>
  <si>
    <t>RENNESØY</t>
  </si>
  <si>
    <t>KVITSØY</t>
  </si>
  <si>
    <t>BOKN</t>
  </si>
  <si>
    <t>TYSVÆR</t>
  </si>
  <si>
    <t>KARMØY</t>
  </si>
  <si>
    <t>VINDAFJORD</t>
  </si>
  <si>
    <t>BERGEN</t>
  </si>
  <si>
    <t>VESTLAND</t>
  </si>
  <si>
    <t>ETNE</t>
  </si>
  <si>
    <t>SVEIO</t>
  </si>
  <si>
    <t>BØMLO</t>
  </si>
  <si>
    <t>STORD</t>
  </si>
  <si>
    <t>FITJAR</t>
  </si>
  <si>
    <t>TYSNES</t>
  </si>
  <si>
    <t>KVINNHERAD</t>
  </si>
  <si>
    <t>JONDAL</t>
  </si>
  <si>
    <t>ULLENSVANG</t>
  </si>
  <si>
    <t>ODDA</t>
  </si>
  <si>
    <t>EIDFJORD</t>
  </si>
  <si>
    <t>ULVIK</t>
  </si>
  <si>
    <t>GRANVIN</t>
  </si>
  <si>
    <t>VOSS</t>
  </si>
  <si>
    <t>KVAM</t>
  </si>
  <si>
    <t>FUSA</t>
  </si>
  <si>
    <t>BJØRNAFJORDEN</t>
  </si>
  <si>
    <t>SAMNANGER</t>
  </si>
  <si>
    <t>OS (HORDALAND)</t>
  </si>
  <si>
    <t>AUSTEVOLL</t>
  </si>
  <si>
    <t>SUND</t>
  </si>
  <si>
    <t>ØYGARDEN</t>
  </si>
  <si>
    <t>FJELL</t>
  </si>
  <si>
    <t>VAKSDAL</t>
  </si>
  <si>
    <t>MODALEN</t>
  </si>
  <si>
    <t>OSTERØY</t>
  </si>
  <si>
    <t>MELAND</t>
  </si>
  <si>
    <t>ALVER</t>
  </si>
  <si>
    <t>RADØY</t>
  </si>
  <si>
    <t>LINDÅS</t>
  </si>
  <si>
    <t>AUSTRHEIM</t>
  </si>
  <si>
    <t>MASFJORDEN</t>
  </si>
  <si>
    <t>FLORA</t>
  </si>
  <si>
    <t>KINN</t>
  </si>
  <si>
    <t>GULEN</t>
  </si>
  <si>
    <t>SOLUND</t>
  </si>
  <si>
    <t>HYLLESTAD</t>
  </si>
  <si>
    <t>HØYANGER</t>
  </si>
  <si>
    <t>VIK</t>
  </si>
  <si>
    <t>BALESTRAND</t>
  </si>
  <si>
    <t>SOGNDAL</t>
  </si>
  <si>
    <t>LEIKANGER</t>
  </si>
  <si>
    <t>AURLAND</t>
  </si>
  <si>
    <t>LÆRDAL</t>
  </si>
  <si>
    <t>LUSTER</t>
  </si>
  <si>
    <t>ASKVOLL</t>
  </si>
  <si>
    <t>FJALER</t>
  </si>
  <si>
    <t>GAULAR</t>
  </si>
  <si>
    <t>SUNNFJORD</t>
  </si>
  <si>
    <t>JØLSTER</t>
  </si>
  <si>
    <t>FØRDE</t>
  </si>
  <si>
    <t>NAUSTDAL</t>
  </si>
  <si>
    <t>BREMANGER</t>
  </si>
  <si>
    <t>VÅGSØY</t>
  </si>
  <si>
    <t>SELJE</t>
  </si>
  <si>
    <t>STAD</t>
  </si>
  <si>
    <t>EID</t>
  </si>
  <si>
    <t>HORNINDAL</t>
  </si>
  <si>
    <t>VOLDA</t>
  </si>
  <si>
    <t>GLOPPEN</t>
  </si>
  <si>
    <t>STRYN</t>
  </si>
  <si>
    <t>MOLDE</t>
  </si>
  <si>
    <t>ÅLESUND</t>
  </si>
  <si>
    <t>KRISTIANSUND</t>
  </si>
  <si>
    <t>VANYLVEN</t>
  </si>
  <si>
    <t>SANDE</t>
  </si>
  <si>
    <t>HERØY</t>
  </si>
  <si>
    <t>ULSTEIN</t>
  </si>
  <si>
    <t>HAREID</t>
  </si>
  <si>
    <t>ØRSTA</t>
  </si>
  <si>
    <t>ØRSKOG</t>
  </si>
  <si>
    <t>NORDDAL</t>
  </si>
  <si>
    <t>FJORD</t>
  </si>
  <si>
    <t>STRANDA</t>
  </si>
  <si>
    <t>STORDAL</t>
  </si>
  <si>
    <t>SYKKYLVEN</t>
  </si>
  <si>
    <t>SKODJE</t>
  </si>
  <si>
    <t>SULA</t>
  </si>
  <si>
    <t>GISKE</t>
  </si>
  <si>
    <t>HARAM</t>
  </si>
  <si>
    <t>VESTNES</t>
  </si>
  <si>
    <t>RAUMA</t>
  </si>
  <si>
    <t>NESSET</t>
  </si>
  <si>
    <t>MIDSUND</t>
  </si>
  <si>
    <t>SANDØY</t>
  </si>
  <si>
    <t>AUKRA</t>
  </si>
  <si>
    <t>FRÆNA</t>
  </si>
  <si>
    <t>HUSTADVIKA</t>
  </si>
  <si>
    <t>EIDE</t>
  </si>
  <si>
    <t>AVERØY</t>
  </si>
  <si>
    <t>GJEMNES</t>
  </si>
  <si>
    <t>TINGVOLL</t>
  </si>
  <si>
    <t>SUNNDAL</t>
  </si>
  <si>
    <t>SURNADAL</t>
  </si>
  <si>
    <t>HALSA</t>
  </si>
  <si>
    <t>TRØNDELAG</t>
  </si>
  <si>
    <t>HEIM</t>
  </si>
  <si>
    <t>SMØLA</t>
  </si>
  <si>
    <t>AURE</t>
  </si>
  <si>
    <t>BODØ</t>
  </si>
  <si>
    <t>NORDLAND</t>
  </si>
  <si>
    <t>NARVIK</t>
  </si>
  <si>
    <t>BINDAL</t>
  </si>
  <si>
    <t>SØMNA</t>
  </si>
  <si>
    <t>BRØNNØY</t>
  </si>
  <si>
    <t>VEGA</t>
  </si>
  <si>
    <t>VEVELSTAD</t>
  </si>
  <si>
    <t>ALSTAHAUG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</si>
  <si>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</si>
  <si>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</si>
  <si>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</si>
  <si>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</si>
  <si>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</si>
  <si>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</si>
  <si>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</si>
  <si>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</si>
  <si>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</si>
  <si>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</si>
  <si>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</si>
  <si>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</si>
  <si>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</si>
  <si>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</si>
  <si>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</si>
  <si>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</si>
  <si>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</si>
  <si>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</si>
  <si>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</si>
  <si>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TJELDSUND</t>
  </si>
  <si>
    <t>EVENES</t>
  </si>
  <si>
    <t>BALLANGEN</t>
  </si>
  <si>
    <t>FLAKSTAD</t>
  </si>
  <si>
    <t>VESTVÅGØY</t>
  </si>
  <si>
    <t>VÅGAN</t>
  </si>
  <si>
    <t>HADSEL</t>
  </si>
  <si>
    <t>BØ</t>
  </si>
  <si>
    <t>ØKSNES</t>
  </si>
  <si>
    <t>SORTLAND</t>
  </si>
  <si>
    <t>ANDØY</t>
  </si>
  <si>
    <t>TROMSØ</t>
  </si>
  <si>
    <t>HARSTAD</t>
  </si>
  <si>
    <t>KVÆFJORD</t>
  </si>
  <si>
    <t>SKÅNLAND</t>
  </si>
  <si>
    <t>IBESTAD</t>
  </si>
  <si>
    <t>GRATANGEN</t>
  </si>
  <si>
    <t>BARDU</t>
  </si>
  <si>
    <t>SALANGEN</t>
  </si>
  <si>
    <t>MÅLSELV</t>
  </si>
  <si>
    <t>SØRREISA</t>
  </si>
  <si>
    <t>DYRØY</t>
  </si>
  <si>
    <t>TRANØY</t>
  </si>
  <si>
    <t>SENJA</t>
  </si>
  <si>
    <t>LENVIK</t>
  </si>
  <si>
    <t>BALSFJORD</t>
  </si>
  <si>
    <t>LYNGEN</t>
  </si>
  <si>
    <t>STORFJORD</t>
  </si>
  <si>
    <t>KÅFJORD</t>
  </si>
  <si>
    <t>NORDREISA</t>
  </si>
  <si>
    <t>KVÆNANGEN</t>
  </si>
  <si>
    <t>VADSØ</t>
  </si>
  <si>
    <t>KAUTOKEINO</t>
  </si>
  <si>
    <t>ALTA</t>
  </si>
  <si>
    <t>PORSANGER</t>
  </si>
  <si>
    <t>KARASJOK</t>
  </si>
  <si>
    <t>LEBESBY</t>
  </si>
  <si>
    <t>TANA</t>
  </si>
  <si>
    <t>NESSEBY</t>
  </si>
  <si>
    <t>SØR-VARANGER</t>
  </si>
  <si>
    <t>TRONDHEIM</t>
  </si>
  <si>
    <t>STEINKJER</t>
  </si>
  <si>
    <t>NAMSOS</t>
  </si>
  <si>
    <t>HEMNE</t>
  </si>
  <si>
    <t>HITRA</t>
  </si>
  <si>
    <t>ORKLAND</t>
  </si>
  <si>
    <t>FRØYA</t>
  </si>
  <si>
    <t>ØRLAND</t>
  </si>
  <si>
    <t>AGDENES</t>
  </si>
  <si>
    <t>BJUGN</t>
  </si>
  <si>
    <t>ÅFJORD</t>
  </si>
  <si>
    <t>ROAN</t>
  </si>
  <si>
    <t>OSEN</t>
  </si>
  <si>
    <t>OPPDAL</t>
  </si>
  <si>
    <t>RENNEBU</t>
  </si>
  <si>
    <t>MELDAL</t>
  </si>
  <si>
    <t>ORKDAL</t>
  </si>
  <si>
    <t>RØROS</t>
  </si>
  <si>
    <t>HOLTÅLEN</t>
  </si>
  <si>
    <t>MIDTRE GAULDAL</t>
  </si>
  <si>
    <t>MELHUS</t>
  </si>
  <si>
    <t>SKAUN</t>
  </si>
  <si>
    <t>KLÆBU</t>
  </si>
  <si>
    <t>MALVIK</t>
  </si>
  <si>
    <t>SELBU</t>
  </si>
  <si>
    <t>TYDAL</t>
  </si>
  <si>
    <t>MERÅKER</t>
  </si>
  <si>
    <t>STJØRDAL</t>
  </si>
  <si>
    <t>FROSTA</t>
  </si>
  <si>
    <t>LEVANGER</t>
  </si>
  <si>
    <t>VERDAL</t>
  </si>
  <si>
    <t>VERRAN</t>
  </si>
  <si>
    <t>NAMDALSEID</t>
  </si>
  <si>
    <t>SNÅSA</t>
  </si>
  <si>
    <t>LIERNE</t>
  </si>
  <si>
    <t>RØYRVIK</t>
  </si>
  <si>
    <t>NAMSSKOGAN</t>
  </si>
  <si>
    <t>GRONG</t>
  </si>
  <si>
    <t>HØYLANDET</t>
  </si>
  <si>
    <t>OVERHALLA</t>
  </si>
  <si>
    <t>FOSNES</t>
  </si>
  <si>
    <t>FLATANGER</t>
  </si>
  <si>
    <t>VIKNA</t>
  </si>
  <si>
    <t>NÆRØYSUND</t>
  </si>
  <si>
    <t>NÆRØY</t>
  </si>
  <si>
    <t>LEKA</t>
  </si>
  <si>
    <t>INDERØY</t>
  </si>
  <si>
    <t>INDRE FOSEN</t>
  </si>
  <si>
    <t>RINDAL</t>
  </si>
  <si>
    <t>Viken</t>
  </si>
  <si>
    <t>Sarpsborg</t>
  </si>
  <si>
    <t>Indre Østfold</t>
  </si>
  <si>
    <t>Våler (Viken)</t>
  </si>
  <si>
    <t>Nordre Follo</t>
  </si>
  <si>
    <t>Lillestrøm</t>
  </si>
  <si>
    <t>Nes</t>
  </si>
  <si>
    <t>Nesbyen</t>
  </si>
  <si>
    <t>Rollag</t>
  </si>
  <si>
    <t>Innlandet</t>
  </si>
  <si>
    <t>Våler (Innlandet)</t>
  </si>
  <si>
    <t>Os</t>
  </si>
  <si>
    <t>Vestfold og Telemark</t>
  </si>
  <si>
    <t>Midt-Telemark</t>
  </si>
  <si>
    <t>Agder</t>
  </si>
  <si>
    <t>Vestland</t>
  </si>
  <si>
    <t>Kinn</t>
  </si>
  <si>
    <t>Bjørnafjorden</t>
  </si>
  <si>
    <t>Alver</t>
  </si>
  <si>
    <t>Sunnfjord</t>
  </si>
  <si>
    <t>Stad</t>
  </si>
  <si>
    <t>Troms og Finnmark</t>
  </si>
  <si>
    <t>Senja</t>
  </si>
  <si>
    <t>Gáivuotna – Kåfjord – Kaivuono</t>
  </si>
  <si>
    <t>Guovdageaidnu – Kautokeino</t>
  </si>
  <si>
    <t>Porsanger – Porsángu – Porsanki</t>
  </si>
  <si>
    <t>Kárásjohka – Karasjok</t>
  </si>
  <si>
    <t>Deatnu – Tana</t>
  </si>
  <si>
    <t>SNILLFJORD</t>
  </si>
  <si>
    <t>Sande</t>
  </si>
  <si>
    <t>Hof</t>
  </si>
  <si>
    <t>VÅLER (Inn)</t>
  </si>
  <si>
    <t>VÅLER (Vik)</t>
  </si>
  <si>
    <t>Bjarkøy</t>
  </si>
  <si>
    <t>Våler (Inn)</t>
  </si>
  <si>
    <t>Våler (Vik)</t>
  </si>
  <si>
    <t>Tjøme</t>
  </si>
  <si>
    <t>Våler (Østf.)</t>
  </si>
  <si>
    <t>Våler (Hedm.)</t>
  </si>
  <si>
    <t>Os (Hedm.)</t>
  </si>
  <si>
    <t>Nes (Busk.)</t>
  </si>
  <si>
    <t>Nore Og Uvdal</t>
  </si>
  <si>
    <t>Bø (Telem.)</t>
  </si>
  <si>
    <t>Evje Og Hornnes</t>
  </si>
  <si>
    <t>Herøy</t>
  </si>
  <si>
    <t>Fjord</t>
  </si>
  <si>
    <t>Hustadvika</t>
  </si>
  <si>
    <t>Heim</t>
  </si>
  <si>
    <t>Orkland</t>
  </si>
  <si>
    <t>Midtre Gauldal</t>
  </si>
  <si>
    <t>Snåsa</t>
  </si>
  <si>
    <t>Nærøysund</t>
  </si>
  <si>
    <t>Bø</t>
  </si>
  <si>
    <t>melkekom_2013_2021</t>
  </si>
  <si>
    <t>Kommunenr. 2013-19</t>
  </si>
  <si>
    <t>Kommunenavn 2013-19</t>
  </si>
  <si>
    <t>Knr</t>
  </si>
  <si>
    <t>kommune</t>
  </si>
  <si>
    <t>fylke</t>
  </si>
  <si>
    <t>Sum of kumelk_liter</t>
  </si>
  <si>
    <t>aar</t>
  </si>
  <si>
    <t>ARNE REITAN</t>
  </si>
  <si>
    <t>GALÅEN SAMDRIFT DA</t>
  </si>
  <si>
    <t>JAN HÅVARD SOLHUS</t>
  </si>
  <si>
    <t>PÅSKEN GÅRD NILS PETTER AAS</t>
  </si>
  <si>
    <t>VIKEN SAMDRIFT DA</t>
  </si>
  <si>
    <t>navn</t>
  </si>
  <si>
    <t>(Flere elementer)</t>
  </si>
  <si>
    <t>flere år</t>
  </si>
  <si>
    <t>perioden 2013 - 2021</t>
  </si>
  <si>
    <t>Sum_mill_liter</t>
  </si>
  <si>
    <t>Sum_tusen_liter</t>
  </si>
  <si>
    <t>Melkeleveranser til meieri perioden 2013 - 2021 i mill. liter</t>
  </si>
  <si>
    <t>Fordeling av melkelveransene fylkesvis i perioden 2013 - 2021 i prosent</t>
  </si>
  <si>
    <t>Antall melkeleverandører fylkesvis i perioden 2013 - 2021</t>
  </si>
  <si>
    <t>Kilde: Landbruksdirektoratet</t>
  </si>
  <si>
    <t>Andel av melkeleverandører fylesvis i perioden 2013 - 2021 i prosent</t>
  </si>
  <si>
    <t>Sum leveranser</t>
  </si>
  <si>
    <t>Sum leverandrører</t>
  </si>
  <si>
    <t>mill. liter</t>
  </si>
  <si>
    <t>prosent</t>
  </si>
  <si>
    <t>antall</t>
  </si>
  <si>
    <t>nr</t>
  </si>
  <si>
    <t>tusen liter</t>
  </si>
  <si>
    <t>løpende 
sum i %</t>
  </si>
  <si>
    <t>Summer av Sum_tusen_liter</t>
  </si>
  <si>
    <t>0-50</t>
  </si>
  <si>
    <t>50-100</t>
  </si>
  <si>
    <t>100-150</t>
  </si>
  <si>
    <t>150-200</t>
  </si>
  <si>
    <t>200-250</t>
  </si>
  <si>
    <t>250-300</t>
  </si>
  <si>
    <t>300-350</t>
  </si>
  <si>
    <t>350-400</t>
  </si>
  <si>
    <t>400-450</t>
  </si>
  <si>
    <t>450-500</t>
  </si>
  <si>
    <t>500-550</t>
  </si>
  <si>
    <t>550-600</t>
  </si>
  <si>
    <t>600-650</t>
  </si>
  <si>
    <t>650-700</t>
  </si>
  <si>
    <t>700-750</t>
  </si>
  <si>
    <t>750-800</t>
  </si>
  <si>
    <t>800-850</t>
  </si>
  <si>
    <t>850-900</t>
  </si>
  <si>
    <t>900-950</t>
  </si>
  <si>
    <t>950-1000</t>
  </si>
  <si>
    <t>1000-1050</t>
  </si>
  <si>
    <t>1050-1100</t>
  </si>
  <si>
    <t>flere fylker</t>
  </si>
  <si>
    <t>landet</t>
  </si>
  <si>
    <t>foretaksnavn</t>
  </si>
  <si>
    <t>OBS: Endringer og korrigeringer av et foretaksnavn blir registert som to foretak i dette oppsettet</t>
  </si>
  <si>
    <t>Endring 
antall 
liter</t>
  </si>
  <si>
    <t>Endring av antall 
liter i %</t>
  </si>
  <si>
    <t>Endring 2013 - 2021</t>
  </si>
  <si>
    <t>antall 
liter</t>
  </si>
  <si>
    <t>Maksimalt 250 foretak i tabellen</t>
  </si>
  <si>
    <t xml:space="preserve">Talla sortert etter leveransestørrelse i 2021 </t>
  </si>
  <si>
    <t>tusen 
liter</t>
  </si>
  <si>
    <t>andel 
i %</t>
  </si>
  <si>
    <t>hele landet</t>
  </si>
  <si>
    <t>foretak</t>
  </si>
  <si>
    <t>DYBVAD SVEIN HELGE</t>
  </si>
  <si>
    <t>HOVSTAD SAMDRIFT DA</t>
  </si>
  <si>
    <t>TROND HODNE</t>
  </si>
  <si>
    <t>BREMSETH JON MAGNE</t>
  </si>
  <si>
    <t>ODD MAGNE STORFLOR</t>
  </si>
  <si>
    <t>FORBORD SAMDRIFT DA</t>
  </si>
  <si>
    <t>RANDI STEINVIKAUNE</t>
  </si>
  <si>
    <t>ARILD SØRNES</t>
  </si>
  <si>
    <t>JAN DAHL</t>
  </si>
  <si>
    <t>KVAAL SAMDRIFT DA</t>
  </si>
  <si>
    <t>JAHN KNIPENBERG</t>
  </si>
  <si>
    <t>RAAEN HALLSTEIN</t>
  </si>
  <si>
    <t>VIGDENES VESTRE</t>
  </si>
  <si>
    <t>GUNNAR ALSTAD</t>
  </si>
  <si>
    <t>HJELSENG JOHN I</t>
  </si>
  <si>
    <t>EDVIN REIN</t>
  </si>
  <si>
    <t>MÆHRE ODD KETIL</t>
  </si>
  <si>
    <t>PETTER SÆTRAN</t>
  </si>
  <si>
    <t>PETTER SLUNGAARD</t>
  </si>
  <si>
    <t>ØFSTI IRMA</t>
  </si>
  <si>
    <t>ALF GUNNAR LIE</t>
  </si>
  <si>
    <t>BERG LARS EINAR</t>
  </si>
  <si>
    <t>LARS JOHAN OKKELBERG</t>
  </si>
  <si>
    <t>KULÅS SIGMUND</t>
  </si>
  <si>
    <t>SIV KARIN PAULSEN RYE</t>
  </si>
  <si>
    <t>KVITTEM VIDAR</t>
  </si>
  <si>
    <t>ANDERS HOLM</t>
  </si>
  <si>
    <t>andel i løpende sum i %</t>
  </si>
  <si>
    <t xml:space="preserve">kommune </t>
  </si>
  <si>
    <t>antall 
foretak</t>
  </si>
  <si>
    <t>andel 
foretak i %</t>
  </si>
  <si>
    <t>2020</t>
  </si>
  <si>
    <t>2019</t>
  </si>
  <si>
    <t>Merk: Maksimalt 40 kommuner i diagrammet</t>
  </si>
  <si>
    <t>SUNDSET SAMDRIFT DA</t>
  </si>
  <si>
    <t>ORKLA SAMDRIFT DA</t>
  </si>
  <si>
    <t>CHRISTIAN WENDELBO</t>
  </si>
  <si>
    <t>VIGESTAD SAMDRIFT DA</t>
  </si>
  <si>
    <t>ERIKSEN ROLF</t>
  </si>
  <si>
    <t>MAGNAR E EDVARDSEN ARNØY</t>
  </si>
  <si>
    <t>ARNØ ALF RogER</t>
  </si>
  <si>
    <t>MAREN HAGAN ARNØ</t>
  </si>
  <si>
    <t>MAGNE IVAR LIEN</t>
  </si>
  <si>
    <t>OVESEN ROY</t>
  </si>
  <si>
    <t>DALEN ØYSTEIN LAUGEN</t>
  </si>
  <si>
    <t>LARS KIRKEBY-GARSTAD</t>
  </si>
  <si>
    <t>SIV ANITA LINDSETMO</t>
  </si>
  <si>
    <t>JOHAN THOMAS DAHLE</t>
  </si>
  <si>
    <t>RAMSTAD-STEINE SAMDRIFT DA</t>
  </si>
  <si>
    <t>VAL SKOLER AS</t>
  </si>
  <si>
    <t>VAL VIDEREGÅENDE SKOLE AS</t>
  </si>
  <si>
    <t>HORVEREID SAMDRIFT DA</t>
  </si>
  <si>
    <t>HALLVAR ASPLI</t>
  </si>
  <si>
    <t>KIRKEBAKKEN SAMDRIFT DA</t>
  </si>
  <si>
    <t>NESSET MELK og KJØTT DA</t>
  </si>
  <si>
    <t>MELKEKOMPANIET DA</t>
  </si>
  <si>
    <t>MELKEKOMPANIET RÆTT VÆST DA</t>
  </si>
  <si>
    <t>ELI SKARSEM</t>
  </si>
  <si>
    <t>ELI SKARSHEIM</t>
  </si>
  <si>
    <t>BJØRN OLVE KJØSEN</t>
  </si>
  <si>
    <t>ARNE OLAV EKLO</t>
  </si>
  <si>
    <t>TORE MORTEN GRANDE</t>
  </si>
  <si>
    <t>OLE MARTIN HÅGÅRD</t>
  </si>
  <si>
    <t>ODD ARNE SØRDAHL</t>
  </si>
  <si>
    <t>INNHERRED SAMDRIFT DA</t>
  </si>
  <si>
    <t>KVITSAND SAMDRIFT DA</t>
  </si>
  <si>
    <t>LØVØEN SAMDRIFT DA</t>
  </si>
  <si>
    <t>ANDREAS O. LEDSAAK</t>
  </si>
  <si>
    <t>SKJELJA MELK og KJØTT DA</t>
  </si>
  <si>
    <t>HÅVAR FLØNES</t>
  </si>
  <si>
    <t>MELAND/SKJENALD SAMDRIFT DA</t>
  </si>
  <si>
    <t>GEIR SKJESOL</t>
  </si>
  <si>
    <t>PER ARNE TINGLUM</t>
  </si>
  <si>
    <t>TOM ORVALL WEISSER</t>
  </si>
  <si>
    <t>SKEI LANDBRUKSDRIFT</t>
  </si>
  <si>
    <t>NORDGARD SYRSTAD MELK DA</t>
  </si>
  <si>
    <t>TOR HELGE OLSEN</t>
  </si>
  <si>
    <t>GEIR SOLSTAD VERKSTED</t>
  </si>
  <si>
    <t>MYKLEGARD IVAR</t>
  </si>
  <si>
    <t>ROSENHAUG ROALD</t>
  </si>
  <si>
    <t>SØRENSEN ROALD</t>
  </si>
  <si>
    <t>STEIN JARLE</t>
  </si>
  <si>
    <t>AUNE RUNE</t>
  </si>
  <si>
    <t>VELDE SVEIN IVAR</t>
  </si>
  <si>
    <t>TONE SKLETT</t>
  </si>
  <si>
    <t>RØFLO ANDERS</t>
  </si>
  <si>
    <t>ØIEN OLE JOHAN</t>
  </si>
  <si>
    <t>OLVE GUMDAHL</t>
  </si>
  <si>
    <t>WÅGØ KNUT</t>
  </si>
  <si>
    <t>ALSETH DITLEV</t>
  </si>
  <si>
    <t>LUND LARS MAGNE LIHAUG</t>
  </si>
  <si>
    <t>HEGGSET STEIN</t>
  </si>
  <si>
    <t>STEMSHAUG JO</t>
  </si>
  <si>
    <t>OLAV STERTEN</t>
  </si>
  <si>
    <t>STOLSMO JAN TERJE</t>
  </si>
  <si>
    <t>MARTIN HÅGÅRD</t>
  </si>
  <si>
    <t>GUSTAD SAMDRIFT DA</t>
  </si>
  <si>
    <t>LARS INGE RØEN</t>
  </si>
  <si>
    <t>MOSSING SAMDRIFT DA</t>
  </si>
  <si>
    <t>LEIF E OTTESEN</t>
  </si>
  <si>
    <t>RYE SAMDRIFT ANS</t>
  </si>
  <si>
    <t>RYE SAMDRIFT DA</t>
  </si>
  <si>
    <t>KJESBU FELLESFJØS ANS</t>
  </si>
  <si>
    <t>REINERT AAKERHOLM</t>
  </si>
  <si>
    <t>STØRSET LARS ODDBJØRN</t>
  </si>
  <si>
    <t>OLAF AGLEN</t>
  </si>
  <si>
    <t>LEIRSET ARNT-EGIL</t>
  </si>
  <si>
    <t>MJØNESAUNE ARNSTEIN</t>
  </si>
  <si>
    <t>ARNT N STORÅS</t>
  </si>
  <si>
    <t>KJØSNES JOHAN PEDER</t>
  </si>
  <si>
    <t>GEIR STAVRUM</t>
  </si>
  <si>
    <t>DOLMSETH NILS ASLE</t>
  </si>
  <si>
    <t>HOØEN LARS AKIM</t>
  </si>
  <si>
    <t>GJØNNES JOHN ØYSTEIN</t>
  </si>
  <si>
    <t>HAFELLA GÅRD GJØNNES</t>
  </si>
  <si>
    <t>GISLE JAN GUIN</t>
  </si>
  <si>
    <t>VÅGEN JENS KÅRE</t>
  </si>
  <si>
    <t>STEINSLI JONAS</t>
  </si>
  <si>
    <t>STORRØ NILS OLAV</t>
  </si>
  <si>
    <t>ØSTERÅS INGEBORG</t>
  </si>
  <si>
    <t>ASLE H. GARBERG</t>
  </si>
  <si>
    <t>ELLING NIDENG</t>
  </si>
  <si>
    <t>SVEIN FRISENDAL</t>
  </si>
  <si>
    <t>HERMSTAD AUTO</t>
  </si>
  <si>
    <t>CHRISTEN SJØVOLD</t>
  </si>
  <si>
    <t>LEIF ARILD RUGLAND</t>
  </si>
  <si>
    <t>OLE ASBJØRN ELDEN</t>
  </si>
  <si>
    <t>EVA KRISTIN KALDAHL</t>
  </si>
  <si>
    <t>TERJE SÆTHER</t>
  </si>
  <si>
    <t>JON ARE EIDEM</t>
  </si>
  <si>
    <t>KARL ANDERS FJERSTAD</t>
  </si>
  <si>
    <t>JAN RUNE EID</t>
  </si>
  <si>
    <t>JAN RUNE VIKEN</t>
  </si>
  <si>
    <t>TORE NÆSS</t>
  </si>
  <si>
    <t>TORKJELL RYE ORRE</t>
  </si>
  <si>
    <t>MORTEN LYNUM</t>
  </si>
  <si>
    <t>JAN ERIK AASBØ GLÅMEN</t>
  </si>
  <si>
    <t>BRØRS SAMDRIFT DA</t>
  </si>
  <si>
    <t>REIDAR SØRDAHL</t>
  </si>
  <si>
    <t>EDGAR MORTEN URTEGÅRD</t>
  </si>
  <si>
    <t>BJØRN ATLE SKAGET</t>
  </si>
  <si>
    <t>ANNBJØRN SKogSET</t>
  </si>
  <si>
    <t>FOSS SAMDRIFT DA</t>
  </si>
  <si>
    <t>DAG INGE HERNES</t>
  </si>
  <si>
    <t>KONRAD MOUM</t>
  </si>
  <si>
    <t>OLE OTTERSTAD</t>
  </si>
  <si>
    <t>JAN ROBERT HUMSTAD</t>
  </si>
  <si>
    <t>SISSEL EGGEN</t>
  </si>
  <si>
    <t>KIRSTEN MARIE LYNUM</t>
  </si>
  <si>
    <t>FISKUM AUDUN</t>
  </si>
  <si>
    <t>NESSET SAMDRIFT DA</t>
  </si>
  <si>
    <t>NOSSUM SAMDRIFT DA</t>
  </si>
  <si>
    <t>ARNE DALING</t>
  </si>
  <si>
    <t>JONNY SØBERG</t>
  </si>
  <si>
    <t>VOLHAUGEN SAMDRIFT DA</t>
  </si>
  <si>
    <t>ERA SAMDRIFT DA</t>
  </si>
  <si>
    <t>ARVE SØRMO</t>
  </si>
  <si>
    <t>DALING SAMDRIFT DA</t>
  </si>
  <si>
    <t>TORE NØST</t>
  </si>
  <si>
    <t>ØVERDAL FAGERDAL SAMDRIFT DA</t>
  </si>
  <si>
    <t>OLE ANTON SJULE</t>
  </si>
  <si>
    <t>SJØBYGDA SAMDRIFT DA</t>
  </si>
  <si>
    <t>SIVERT FENSTAD</t>
  </si>
  <si>
    <t>LARS JØRGEN GANGÅS</t>
  </si>
  <si>
    <t>ESPEN DENSTAD</t>
  </si>
  <si>
    <t>TUV SAMDRIFT DA</t>
  </si>
  <si>
    <t>HASSELVIKA SAMDRIFT DA</t>
  </si>
  <si>
    <t>LYNUM FOSTAD SAMDRIFT DA</t>
  </si>
  <si>
    <t>FIKKE SAMDRIFT DA</t>
  </si>
  <si>
    <t>HJELMEN SAMDRIFT DA</t>
  </si>
  <si>
    <t>SONGMOEN SAMDRIFT DA</t>
  </si>
  <si>
    <t>SOLSIDEN SAMDRIFT DA</t>
  </si>
  <si>
    <t>OPPIGARD SAMDRIFT DA</t>
  </si>
  <si>
    <t>MOLLAN-SCHJEFTE SAMDRIFT DA</t>
  </si>
  <si>
    <t>LANGMO SAMDRIFT DA</t>
  </si>
  <si>
    <t>YTRE STADSBYGD SAMDRIFT DA</t>
  </si>
  <si>
    <t>KAI ARNE KARLSEN</t>
  </si>
  <si>
    <t>HELLAN SAMDRIFT DA</t>
  </si>
  <si>
    <t>BANGDALEN SAMDRIFT DA</t>
  </si>
  <si>
    <t>RUNE GRANRUD</t>
  </si>
  <si>
    <t>GRANDE DAGRUN SUUL</t>
  </si>
  <si>
    <t>BODIL SILSET</t>
  </si>
  <si>
    <t>JOHANNES NØVIK</t>
  </si>
  <si>
    <t>NINA VANGEN RANØIEN</t>
  </si>
  <si>
    <t>MYRVANGBERGET SAMDRIFT DA</t>
  </si>
  <si>
    <t>LEIR SAMDRIFT DA</t>
  </si>
  <si>
    <t>HALSA SAMDRIFT DA</t>
  </si>
  <si>
    <t>OKSJALE SAMDRIFT DA</t>
  </si>
  <si>
    <t>RISSA SAMDRIFT DA</t>
  </si>
  <si>
    <t>ELLI TVESTADLI SAMDRIFT DA</t>
  </si>
  <si>
    <t>LISE SOLSTAD</t>
  </si>
  <si>
    <t>BURAN SAMDRIFT DA</t>
  </si>
  <si>
    <t>BÅRD GUNNAR RØE</t>
  </si>
  <si>
    <t>TOR MARTIN EEK</t>
  </si>
  <si>
    <t>LARS ERIK BUGTEN</t>
  </si>
  <si>
    <t>AALMO SAMDRIFT DA</t>
  </si>
  <si>
    <t>SESSENG SAMDRIFT DA</t>
  </si>
  <si>
    <t>BRENNMÅL MELK DA</t>
  </si>
  <si>
    <t>SANDVOLLAN MELK DA</t>
  </si>
  <si>
    <t>JAMTSVE/HANEMO SAMDRIFT DA</t>
  </si>
  <si>
    <t>DÆLI/VÅG SAMDRIFT DA</t>
  </si>
  <si>
    <t>JAN-THORE PETTERSEN</t>
  </si>
  <si>
    <t>NILS TRONSTAD</t>
  </si>
  <si>
    <t>STIG BJØRNAR AHLIN</t>
  </si>
  <si>
    <t>HEGSTADMARKA SAMDRIFT DA</t>
  </si>
  <si>
    <t>FURRE SAMDRIFT DA</t>
  </si>
  <si>
    <t>SALTVIK SAMDRIFT DA</t>
  </si>
  <si>
    <t>PÅL ERIK MELAND TANGVIK</t>
  </si>
  <si>
    <t>STADSBYGD SAMDRIFT DA</t>
  </si>
  <si>
    <t>ESPÅSEN SAMDRIFT DA</t>
  </si>
  <si>
    <t>FORBERG SAMDRIFT DA</t>
  </si>
  <si>
    <t>OTTERØY SAMDRIFT DA</t>
  </si>
  <si>
    <t>OTTERØYA SAMDRIFT DA</t>
  </si>
  <si>
    <t>TYNES SAMDRIFT DA</t>
  </si>
  <si>
    <t>SØRLØKK SAMDRIFT DA</t>
  </si>
  <si>
    <t>ARNT STOKKE</t>
  </si>
  <si>
    <t>GRØNNLIA SAMDRIFT DA</t>
  </si>
  <si>
    <t>EKLO/JERMSTAD SAMDRIFT DA</t>
  </si>
  <si>
    <t>VIGGJA SAMDRIFT DA</t>
  </si>
  <si>
    <t>AUSTRÅTT SAMDRIFT DA</t>
  </si>
  <si>
    <t>PETTER HARALD KIMO</t>
  </si>
  <si>
    <t>NAMSEN SAMDRIFT DA</t>
  </si>
  <si>
    <t>FOSSUM FELLESFJØS DA</t>
  </si>
  <si>
    <t>NESJØ BERG MELK DA</t>
  </si>
  <si>
    <t>ANDERS HUSEBY SUNDAL</t>
  </si>
  <si>
    <t>JOHN STOKKE</t>
  </si>
  <si>
    <t>NORDALEN SAMDRIFT DA</t>
  </si>
  <si>
    <t>KEN THOMAS WALLINDER</t>
  </si>
  <si>
    <t>TETLIA SAMDRIFT DA</t>
  </si>
  <si>
    <t>KVAALE SAMDRIFT DA</t>
  </si>
  <si>
    <t>OLE MAGNUS MOEN</t>
  </si>
  <si>
    <t>LJØKJEL GÅRD</t>
  </si>
  <si>
    <t>MUAN LANDBRUK DA</t>
  </si>
  <si>
    <t>HELTUV FELLESFJØS DA</t>
  </si>
  <si>
    <t>YTTERDALEN SAMDRIFT DA</t>
  </si>
  <si>
    <t>VUTTUDAL SAMDRIFT DA</t>
  </si>
  <si>
    <t>ELVENG SAMDRIFT DA</t>
  </si>
  <si>
    <t>STIAN STOKKE</t>
  </si>
  <si>
    <t>SKRUBBHAUGEN KJØTT og MELK DA</t>
  </si>
  <si>
    <t>MIDT-SKogN MELK DA</t>
  </si>
  <si>
    <t>ÅKER SAMDRIFT DA</t>
  </si>
  <si>
    <t>ASPÅSEN og VINAN SAMDRIFT DA</t>
  </si>
  <si>
    <t>STORDALEN SAMDRIFT DA</t>
  </si>
  <si>
    <t>RØMMEN LANDBRUK DA</t>
  </si>
  <si>
    <t>LANGDALEN MELK og KJØTT DA</t>
  </si>
  <si>
    <t>GANGSTAD SAMDRIFT DA</t>
  </si>
  <si>
    <t>OLE EMIL HELLAND</t>
  </si>
  <si>
    <t>HALVØYA SAMDRIFT DA</t>
  </si>
  <si>
    <t>IVERØRA SAMDRIFT DA</t>
  </si>
  <si>
    <t>STENE MELK DA</t>
  </si>
  <si>
    <t>HEIDI HAGEN</t>
  </si>
  <si>
    <t>SANDVIKA SAMDRIFT DA</t>
  </si>
  <si>
    <t>NYE REITANFELTET SAMDRIFT DA</t>
  </si>
  <si>
    <t>JOHN SLIND</t>
  </si>
  <si>
    <t>TORBJØRN STØRE</t>
  </si>
  <si>
    <t>TORBJØRN STØRE TRØITE</t>
  </si>
  <si>
    <t>STENE LANDBRUK DA</t>
  </si>
  <si>
    <t>STJERN SAMDRIFT DA</t>
  </si>
  <si>
    <t>LYMYS SAMDRIFT DA</t>
  </si>
  <si>
    <t>TRØNDERMELK DA</t>
  </si>
  <si>
    <t>HARALD DALHEIM</t>
  </si>
  <si>
    <t>3 GODE NABOER MELK og KJØTT DA</t>
  </si>
  <si>
    <t>MYTLAGARD SAMDRIFT DA</t>
  </si>
  <si>
    <t>ODDMUND GREFSTAD</t>
  </si>
  <si>
    <t>SKAUN ØKOMJØLK DA</t>
  </si>
  <si>
    <t>SKogEN MELK og KJØTT DA</t>
  </si>
  <si>
    <t>OLE HÅVAR AUNE</t>
  </si>
  <si>
    <t>EKSET SAMDRIFT DA</t>
  </si>
  <si>
    <t>JACOBUS WILHELMUS JOZEF MOCKING</t>
  </si>
  <si>
    <t>MOCKING GÅRD VIE</t>
  </si>
  <si>
    <t>STORSTEIN SAMDRIFT DA</t>
  </si>
  <si>
    <t>KNUT JOAKIM SINGSTAD</t>
  </si>
  <si>
    <t>TORE KALDAHL</t>
  </si>
  <si>
    <t>SETSAAS SAMDRIFT DA</t>
  </si>
  <si>
    <t>HELBOSTAD SAMDRIFT DA</t>
  </si>
  <si>
    <t>KNUT JOHAN SINGSTAD</t>
  </si>
  <si>
    <t>NESS GÅRD DA</t>
  </si>
  <si>
    <t>GRONGMELK DA</t>
  </si>
  <si>
    <t>ODD ARNE LIND</t>
  </si>
  <si>
    <t>HOEM VOLD DA</t>
  </si>
  <si>
    <t>REINA SAMDRIFT DA</t>
  </si>
  <si>
    <t>NEGARD LYKKJA DA</t>
  </si>
  <si>
    <t>RE MELK DA</t>
  </si>
  <si>
    <t>MEKAL ANDREAS RØLIAUNET</t>
  </si>
  <si>
    <t>DALING MELK DA</t>
  </si>
  <si>
    <t>ØVRE LØNNUM GÅRD INGRID BIRGITTE HOLM</t>
  </si>
  <si>
    <t>GARTLAND SAMDRIFT DA</t>
  </si>
  <si>
    <t>NAF-SAMDRIFT DA</t>
  </si>
  <si>
    <t>LEIF ANDERS WOLD</t>
  </si>
  <si>
    <t>SKLETT SAMDRIFT DA</t>
  </si>
  <si>
    <t>TORE STOKKE</t>
  </si>
  <si>
    <t>FLATÅS SAMDRIFT DA</t>
  </si>
  <si>
    <t>SOLEM LANDBRUK DA</t>
  </si>
  <si>
    <t>tabell</t>
  </si>
  <si>
    <t>(Alle)</t>
  </si>
  <si>
    <t>Sum kommuner</t>
  </si>
  <si>
    <t xml:space="preserve"> endr %</t>
  </si>
  <si>
    <t>e drin g</t>
  </si>
  <si>
    <t>endr%</t>
  </si>
  <si>
    <t>2013 - 2021</t>
  </si>
  <si>
    <t>endring i prosent</t>
  </si>
  <si>
    <t>endring i tusen liter</t>
  </si>
  <si>
    <t>Kilde: Landbrukdirektoratet</t>
  </si>
  <si>
    <t>endring antall</t>
  </si>
  <si>
    <t>endring i %</t>
  </si>
  <si>
    <t>2013 
- 2021</t>
  </si>
  <si>
    <t>SERVICESNEKKER BJØRN GUSTAV SKogAN</t>
  </si>
  <si>
    <t>SVEIN ARNE FREDRIKSEN</t>
  </si>
  <si>
    <t>SKJERVOLD SAMDRIFT DA</t>
  </si>
  <si>
    <t>DYBVAD SAMDRIFT DA</t>
  </si>
  <si>
    <t>DYBVAD STUBERG SAMDRIFT DA</t>
  </si>
  <si>
    <t>TORBJØRN AMDAL</t>
  </si>
  <si>
    <t>INGER REBERG</t>
  </si>
  <si>
    <t>TRØITE JON</t>
  </si>
  <si>
    <t>GEIR HARALD JULSETH</t>
  </si>
  <si>
    <t>ODDBJØRN SKJEI</t>
  </si>
  <si>
    <t>VIGDIS FORBORD</t>
  </si>
  <si>
    <t>BIDTNES REIDAR</t>
  </si>
  <si>
    <t>KLEGSETH PER GUNNAR</t>
  </si>
  <si>
    <t>HUSBYN SVEIN EGIL</t>
  </si>
  <si>
    <t>HEGGE OLAV</t>
  </si>
  <si>
    <t>RAAEN HÅGEN O</t>
  </si>
  <si>
    <t>SKJELSTAD PER</t>
  </si>
  <si>
    <t>EINAN NINA STOKKE</t>
  </si>
  <si>
    <t>GUNNAR GRESSETH</t>
  </si>
  <si>
    <t>ODD ROAR OPHEIM</t>
  </si>
  <si>
    <t>GARBERG PER ARNE</t>
  </si>
  <si>
    <t>RogER KJESBU</t>
  </si>
  <si>
    <t>JAN EGIL STUBERG</t>
  </si>
  <si>
    <t>HELGA JOHANNE GISETSTAD</t>
  </si>
  <si>
    <t>OLAF DYBVAD</t>
  </si>
  <si>
    <t>ØLSTØRN ØYVIND</t>
  </si>
  <si>
    <t>SØRHALD HÅKON</t>
  </si>
  <si>
    <t>UTHUS NILS EGIL</t>
  </si>
  <si>
    <t>BREMSETH MAGNE SIVERT</t>
  </si>
  <si>
    <t>BUAN PEDER</t>
  </si>
  <si>
    <t>DYBVAD PETTER</t>
  </si>
  <si>
    <t>GISETSTAD ARNE OLAV</t>
  </si>
  <si>
    <t>BANG-TYLDEN SAMDRIFT DA</t>
  </si>
  <si>
    <t>STUBERG og RØDDE SAMDRIFT DA</t>
  </si>
  <si>
    <t>BØRSETH HÅGEN</t>
  </si>
  <si>
    <t>P O MÆRE</t>
  </si>
  <si>
    <t>FOSSBAKK JOHN OLE</t>
  </si>
  <si>
    <t>KORSTAD JON REIDAR</t>
  </si>
  <si>
    <t>IDAR KVAAL</t>
  </si>
  <si>
    <t>HEGRE JAN</t>
  </si>
  <si>
    <t>DALSNES MAGNE</t>
  </si>
  <si>
    <t>HAUGEN SVEIN KÅRE</t>
  </si>
  <si>
    <t>TOR BUAN</t>
  </si>
  <si>
    <t>GEDERAAS KRISTEN</t>
  </si>
  <si>
    <t>2013</t>
  </si>
  <si>
    <t>gruppe-størrelse i tusen liter</t>
  </si>
  <si>
    <t>Sum</t>
  </si>
  <si>
    <t>Sum tusen liter</t>
  </si>
  <si>
    <t xml:space="preserve"> hele landet</t>
  </si>
  <si>
    <t>Sammenlikning av melkeleveranser gruppert fylkesvis etter størrelsen på leveransen</t>
  </si>
  <si>
    <t>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</si>
</sst>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3" formatCode="_-* #,##0.00_-;\-* #,##0.00_-;_-* &quot;-&quot;??_-;_-@_-"/>
    <numFmt numFmtId="164" formatCode="_-* #,##0_-;\-* #,##0_-;_-* &quot;-&quot;??_-;_-@_-"/>
    <numFmt numFmtId="165" formatCode="0###"/>
    <numFmt numFmtId="166" formatCode="0#"/>
    <numFmt numFmtId="167" formatCode="0.0\ %"/>
    <numFmt numFmtId="168" formatCode="_-* #,##0.0_-;\-* #,##0.0_-;_-* &quot;-&quot;??_-;_-@_-"/>
    <numFmt numFmtId="169" formatCode="#,##0_ ;\-#,##0\ 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6.5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2" tint="-0.499984740745262"/>
      <name val="Calibri"/>
      <family val="2"/>
      <scheme val="minor"/>
    </font>
    <font>
      <i/>
      <sz val="14"/>
      <name val="Calibri"/>
      <family val="2"/>
      <scheme val="minor"/>
    </font>
    <font>
      <i/>
      <sz val="12"/>
      <name val="Calibri"/>
      <family val="2"/>
      <scheme val="minor"/>
    </font>
    <font>
      <sz val="13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14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  <xf numFmtId="3" fontId="0" fillId="0" borderId="0" xfId="0" applyNumberFormat="1"/>
    <xf numFmtId="49" fontId="2" fillId="0" borderId="1" xfId="0" applyNumberFormat="1" applyFont="1" applyFill="1" applyBorder="1"/>
    <xf numFmtId="0" fontId="1" fillId="0" borderId="0" xfId="0" applyFont="1" applyAlignment="1">
      <alignment wrapText="1"/>
    </xf>
    <xf numFmtId="165" fontId="0" fillId="0" borderId="0" xfId="0" applyNumberFormat="1"/>
    <xf numFmtId="166" fontId="0" fillId="0" borderId="0" xfId="0" applyNumberFormat="1"/>
    <xf numFmtId="1" fontId="0" fillId="0" borderId="0" xfId="0" applyNumberFormat="1"/>
    <xf numFmtId="1" fontId="1" fillId="0" borderId="0" xfId="0" applyNumberFormat="1" applyFont="1" applyAlignment="1">
      <alignment wrapText="1"/>
    </xf>
    <xf numFmtId="1" fontId="2" fillId="0" borderId="1" xfId="0" applyNumberFormat="1" applyFont="1" applyFill="1" applyBorder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1" fontId="0" fillId="0" borderId="0" xfId="0" applyNumberFormat="1" applyAlignment="1"/>
    <xf numFmtId="0" fontId="0" fillId="0" borderId="0" xfId="0" applyAlignment="1"/>
    <xf numFmtId="10" fontId="0" fillId="0" borderId="0" xfId="0" applyNumberFormat="1"/>
    <xf numFmtId="167" fontId="0" fillId="0" borderId="0" xfId="0" applyNumberFormat="1"/>
    <xf numFmtId="9" fontId="0" fillId="0" borderId="0" xfId="0" applyNumberFormat="1"/>
    <xf numFmtId="164" fontId="0" fillId="0" borderId="0" xfId="1" applyNumberFormat="1" applyFont="1"/>
    <xf numFmtId="43" fontId="0" fillId="0" borderId="0" xfId="0" applyNumberFormat="1" applyAlignment="1">
      <alignment horizontal="left"/>
    </xf>
    <xf numFmtId="0" fontId="0" fillId="2" borderId="0" xfId="0" applyFill="1"/>
    <xf numFmtId="0" fontId="0" fillId="3" borderId="0" xfId="0" applyFill="1"/>
    <xf numFmtId="0" fontId="0" fillId="3" borderId="0" xfId="0" applyFill="1" applyAlignment="1">
      <alignment vertical="center"/>
    </xf>
    <xf numFmtId="0" fontId="5" fillId="4" borderId="2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0" fontId="6" fillId="4" borderId="2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9" fontId="0" fillId="4" borderId="0" xfId="2" applyFont="1" applyFill="1" applyAlignment="1">
      <alignment vertical="center"/>
    </xf>
    <xf numFmtId="0" fontId="0" fillId="4" borderId="3" xfId="0" applyFill="1" applyBorder="1" applyAlignment="1">
      <alignment vertical="center"/>
    </xf>
    <xf numFmtId="9" fontId="0" fillId="4" borderId="3" xfId="2" applyFont="1" applyFill="1" applyBorder="1" applyAlignment="1">
      <alignment vertical="center"/>
    </xf>
    <xf numFmtId="164" fontId="0" fillId="4" borderId="0" xfId="1" applyNumberFormat="1" applyFont="1" applyFill="1" applyAlignment="1">
      <alignment vertical="center"/>
    </xf>
    <xf numFmtId="164" fontId="0" fillId="4" borderId="3" xfId="1" applyNumberFormat="1" applyFont="1" applyFill="1" applyBorder="1" applyAlignment="1">
      <alignment vertical="center"/>
    </xf>
    <xf numFmtId="0" fontId="8" fillId="3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8" fillId="3" borderId="0" xfId="0" applyFont="1" applyFill="1" applyAlignment="1">
      <alignment vertical="center" wrapText="1"/>
    </xf>
    <xf numFmtId="0" fontId="9" fillId="4" borderId="0" xfId="0" applyFont="1" applyFill="1" applyAlignment="1">
      <alignment vertical="center" wrapText="1"/>
    </xf>
    <xf numFmtId="1" fontId="0" fillId="4" borderId="0" xfId="0" applyNumberFormat="1" applyFill="1" applyAlignment="1">
      <alignment vertical="center"/>
    </xf>
    <xf numFmtId="0" fontId="0" fillId="3" borderId="0" xfId="0" applyFill="1" applyAlignment="1">
      <alignment vertical="center" wrapText="1"/>
    </xf>
    <xf numFmtId="167" fontId="0" fillId="4" borderId="0" xfId="2" applyNumberFormat="1" applyFont="1" applyFill="1" applyAlignment="1">
      <alignment vertical="center"/>
    </xf>
    <xf numFmtId="0" fontId="0" fillId="4" borderId="4" xfId="0" applyFill="1" applyBorder="1" applyAlignment="1">
      <alignment horizontal="right" vertical="center" wrapText="1"/>
    </xf>
    <xf numFmtId="0" fontId="0" fillId="4" borderId="4" xfId="0" applyFill="1" applyBorder="1" applyAlignment="1">
      <alignment vertical="center" wrapText="1"/>
    </xf>
    <xf numFmtId="0" fontId="0" fillId="3" borderId="0" xfId="0" applyFill="1" applyAlignment="1">
      <alignment horizontal="right" vertical="center"/>
    </xf>
    <xf numFmtId="0" fontId="0" fillId="4" borderId="0" xfId="0" applyFill="1" applyAlignment="1">
      <alignment horizontal="right" vertical="center"/>
    </xf>
    <xf numFmtId="168" fontId="0" fillId="4" borderId="3" xfId="1" applyNumberFormat="1" applyFont="1" applyFill="1" applyBorder="1" applyAlignment="1">
      <alignment horizontal="left" vertical="center"/>
    </xf>
    <xf numFmtId="164" fontId="0" fillId="4" borderId="3" xfId="1" applyNumberFormat="1" applyFont="1" applyFill="1" applyBorder="1" applyAlignment="1">
      <alignment horizontal="right" vertical="center"/>
    </xf>
    <xf numFmtId="9" fontId="0" fillId="4" borderId="0" xfId="2" applyNumberFormat="1" applyFont="1" applyFill="1" applyAlignment="1">
      <alignment vertical="center"/>
    </xf>
    <xf numFmtId="9" fontId="0" fillId="4" borderId="3" xfId="2" applyNumberFormat="1" applyFont="1" applyFill="1" applyBorder="1" applyAlignment="1">
      <alignment vertical="center"/>
    </xf>
    <xf numFmtId="0" fontId="8" fillId="0" borderId="0" xfId="0" applyFont="1"/>
    <xf numFmtId="3" fontId="8" fillId="0" borderId="0" xfId="0" applyNumberFormat="1" applyFont="1"/>
    <xf numFmtId="164" fontId="8" fillId="0" borderId="0" xfId="1" applyNumberFormat="1" applyFont="1"/>
    <xf numFmtId="9" fontId="8" fillId="0" borderId="0" xfId="2" applyFont="1"/>
    <xf numFmtId="0" fontId="0" fillId="0" borderId="0" xfId="0" applyAlignment="1">
      <alignment horizontal="right"/>
    </xf>
    <xf numFmtId="167" fontId="8" fillId="0" borderId="0" xfId="2" applyNumberFormat="1" applyFont="1" applyAlignment="1">
      <alignment horizontal="right"/>
    </xf>
    <xf numFmtId="0" fontId="0" fillId="6" borderId="0" xfId="0" applyFill="1"/>
    <xf numFmtId="0" fontId="0" fillId="6" borderId="0" xfId="0" applyFill="1" applyAlignment="1">
      <alignment horizontal="right"/>
    </xf>
    <xf numFmtId="9" fontId="0" fillId="0" borderId="0" xfId="2" applyFont="1"/>
    <xf numFmtId="9" fontId="0" fillId="3" borderId="0" xfId="2" applyFont="1" applyFill="1" applyAlignment="1">
      <alignment vertical="center"/>
    </xf>
    <xf numFmtId="0" fontId="0" fillId="4" borderId="4" xfId="0" applyFill="1" applyBorder="1" applyAlignment="1">
      <alignment horizontal="right" vertical="center"/>
    </xf>
    <xf numFmtId="0" fontId="0" fillId="4" borderId="4" xfId="0" applyFill="1" applyBorder="1" applyAlignment="1">
      <alignment vertical="center"/>
    </xf>
    <xf numFmtId="3" fontId="0" fillId="4" borderId="0" xfId="1" applyNumberFormat="1" applyFont="1" applyFill="1" applyAlignment="1">
      <alignment vertical="center"/>
    </xf>
    <xf numFmtId="164" fontId="0" fillId="3" borderId="0" xfId="1" applyNumberFormat="1" applyFont="1" applyFill="1" applyAlignment="1">
      <alignment vertical="center"/>
    </xf>
    <xf numFmtId="0" fontId="8" fillId="2" borderId="0" xfId="0" applyFont="1" applyFill="1" applyAlignment="1">
      <alignment wrapText="1"/>
    </xf>
    <xf numFmtId="0" fontId="8" fillId="0" borderId="0" xfId="0" applyFont="1" applyAlignment="1">
      <alignment wrapText="1"/>
    </xf>
    <xf numFmtId="0" fontId="8" fillId="2" borderId="0" xfId="0" applyFont="1" applyFill="1" applyAlignment="1">
      <alignment horizontal="right" wrapText="1"/>
    </xf>
    <xf numFmtId="0" fontId="5" fillId="4" borderId="0" xfId="0" applyFont="1" applyFill="1" applyAlignment="1">
      <alignment vertical="center"/>
    </xf>
    <xf numFmtId="0" fontId="0" fillId="4" borderId="5" xfId="0" applyFill="1" applyBorder="1" applyAlignment="1">
      <alignment vertical="center"/>
    </xf>
    <xf numFmtId="9" fontId="0" fillId="4" borderId="4" xfId="2" applyFont="1" applyFill="1" applyBorder="1" applyAlignment="1">
      <alignment vertical="center"/>
    </xf>
    <xf numFmtId="0" fontId="0" fillId="4" borderId="4" xfId="0" applyFill="1" applyBorder="1" applyAlignment="1">
      <alignment horizontal="center" vertical="center"/>
    </xf>
    <xf numFmtId="9" fontId="5" fillId="4" borderId="0" xfId="2" applyFont="1" applyFill="1" applyAlignment="1">
      <alignment vertical="center"/>
    </xf>
    <xf numFmtId="0" fontId="12" fillId="4" borderId="0" xfId="0" applyFont="1" applyFill="1" applyAlignment="1">
      <alignment vertical="center"/>
    </xf>
    <xf numFmtId="0" fontId="0" fillId="7" borderId="0" xfId="0" applyFill="1"/>
    <xf numFmtId="164" fontId="0" fillId="4" borderId="4" xfId="1" applyNumberFormat="1" applyFont="1" applyFill="1" applyBorder="1" applyAlignment="1">
      <alignment horizontal="right" vertical="center" wrapText="1"/>
    </xf>
    <xf numFmtId="0" fontId="8" fillId="4" borderId="0" xfId="0" applyFont="1" applyFill="1" applyAlignment="1">
      <alignment vertical="center"/>
    </xf>
    <xf numFmtId="164" fontId="8" fillId="4" borderId="0" xfId="1" applyNumberFormat="1" applyFont="1" applyFill="1" applyAlignment="1">
      <alignment vertical="center"/>
    </xf>
    <xf numFmtId="0" fontId="12" fillId="4" borderId="5" xfId="0" applyFont="1" applyFill="1" applyBorder="1" applyAlignment="1">
      <alignment vertical="center"/>
    </xf>
    <xf numFmtId="164" fontId="0" fillId="4" borderId="5" xfId="1" applyNumberFormat="1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64" fontId="0" fillId="4" borderId="0" xfId="1" applyNumberFormat="1" applyFont="1" applyFill="1" applyBorder="1" applyAlignment="1">
      <alignment vertical="center"/>
    </xf>
    <xf numFmtId="164" fontId="8" fillId="0" borderId="0" xfId="0" applyNumberFormat="1" applyFont="1"/>
    <xf numFmtId="169" fontId="0" fillId="0" borderId="0" xfId="1" applyNumberFormat="1" applyFont="1"/>
    <xf numFmtId="0" fontId="0" fillId="0" borderId="0" xfId="0" applyBorder="1"/>
    <xf numFmtId="9" fontId="0" fillId="0" borderId="0" xfId="2" applyFont="1" applyBorder="1"/>
    <xf numFmtId="10" fontId="0" fillId="5" borderId="0" xfId="0" applyNumberFormat="1" applyFill="1"/>
    <xf numFmtId="0" fontId="0" fillId="0" borderId="0" xfId="0" applyBorder="1" applyAlignment="1">
      <alignment horizontal="left"/>
    </xf>
    <xf numFmtId="0" fontId="0" fillId="0" borderId="0" xfId="0" applyNumberFormat="1" applyBorder="1"/>
    <xf numFmtId="169" fontId="0" fillId="0" borderId="0" xfId="1" applyNumberFormat="1" applyFont="1" applyBorder="1"/>
    <xf numFmtId="164" fontId="0" fillId="0" borderId="0" xfId="1" applyNumberFormat="1" applyFont="1" applyBorder="1"/>
    <xf numFmtId="0" fontId="0" fillId="5" borderId="0" xfId="0" applyFill="1" applyBorder="1"/>
    <xf numFmtId="9" fontId="0" fillId="2" borderId="0" xfId="2" applyFont="1" applyFill="1"/>
    <xf numFmtId="9" fontId="0" fillId="6" borderId="0" xfId="2" applyFont="1" applyFill="1"/>
    <xf numFmtId="0" fontId="0" fillId="6" borderId="0" xfId="0" applyFill="1" applyBorder="1"/>
    <xf numFmtId="9" fontId="0" fillId="6" borderId="0" xfId="2" applyFont="1" applyFill="1" applyBorder="1"/>
    <xf numFmtId="164" fontId="0" fillId="6" borderId="0" xfId="1" applyNumberFormat="1" applyFont="1" applyFill="1"/>
    <xf numFmtId="169" fontId="0" fillId="2" borderId="0" xfId="1" applyNumberFormat="1" applyFont="1" applyFill="1"/>
    <xf numFmtId="0" fontId="13" fillId="4" borderId="0" xfId="0" applyFont="1" applyFill="1" applyAlignment="1">
      <alignment horizontal="left" vertical="center"/>
    </xf>
    <xf numFmtId="167" fontId="0" fillId="0" borderId="0" xfId="2" applyNumberFormat="1" applyFont="1"/>
    <xf numFmtId="0" fontId="14" fillId="4" borderId="4" xfId="0" applyFont="1" applyFill="1" applyBorder="1" applyAlignment="1">
      <alignment vertical="center"/>
    </xf>
    <xf numFmtId="0" fontId="15" fillId="4" borderId="5" xfId="0" applyFont="1" applyFill="1" applyBorder="1" applyAlignment="1">
      <alignment vertical="center"/>
    </xf>
    <xf numFmtId="167" fontId="0" fillId="3" borderId="0" xfId="2" applyNumberFormat="1" applyFont="1" applyFill="1" applyAlignment="1">
      <alignment vertical="center"/>
    </xf>
    <xf numFmtId="0" fontId="0" fillId="4" borderId="5" xfId="0" applyFill="1" applyBorder="1" applyAlignment="1">
      <alignment vertical="center" wrapText="1"/>
    </xf>
    <xf numFmtId="0" fontId="0" fillId="4" borderId="5" xfId="0" applyFill="1" applyBorder="1" applyAlignment="1">
      <alignment horizontal="right" vertical="center" wrapText="1"/>
    </xf>
    <xf numFmtId="167" fontId="0" fillId="4" borderId="5" xfId="2" applyNumberFormat="1" applyFont="1" applyFill="1" applyBorder="1" applyAlignment="1">
      <alignment horizontal="right" vertical="center" wrapText="1"/>
    </xf>
    <xf numFmtId="9" fontId="0" fillId="4" borderId="5" xfId="2" applyFont="1" applyFill="1" applyBorder="1" applyAlignment="1">
      <alignment horizontal="right" vertical="center" wrapText="1"/>
    </xf>
    <xf numFmtId="0" fontId="0" fillId="4" borderId="0" xfId="0" applyFill="1"/>
    <xf numFmtId="0" fontId="0" fillId="4" borderId="5" xfId="0" applyFill="1" applyBorder="1"/>
    <xf numFmtId="0" fontId="0" fillId="4" borderId="4" xfId="0" applyFill="1" applyBorder="1"/>
    <xf numFmtId="167" fontId="0" fillId="4" borderId="5" xfId="2" applyNumberFormat="1" applyFont="1" applyFill="1" applyBorder="1" applyAlignment="1">
      <alignment vertical="center"/>
    </xf>
    <xf numFmtId="9" fontId="0" fillId="4" borderId="5" xfId="2" applyFont="1" applyFill="1" applyBorder="1" applyAlignment="1">
      <alignment vertical="center"/>
    </xf>
    <xf numFmtId="0" fontId="0" fillId="8" borderId="0" xfId="0" applyFill="1"/>
    <xf numFmtId="169" fontId="0" fillId="0" borderId="0" xfId="0" applyNumberFormat="1"/>
    <xf numFmtId="164" fontId="0" fillId="3" borderId="0" xfId="1" applyNumberFormat="1" applyFont="1" applyFill="1"/>
    <xf numFmtId="0" fontId="0" fillId="9" borderId="0" xfId="0" applyFill="1"/>
    <xf numFmtId="3" fontId="0" fillId="4" borderId="0" xfId="0" applyNumberFormat="1" applyFill="1" applyAlignment="1">
      <alignment vertical="center"/>
    </xf>
    <xf numFmtId="0" fontId="7" fillId="4" borderId="6" xfId="0" applyFont="1" applyFill="1" applyBorder="1" applyAlignment="1">
      <alignment vertical="center"/>
    </xf>
    <xf numFmtId="164" fontId="0" fillId="4" borderId="6" xfId="1" applyNumberFormat="1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164" fontId="8" fillId="4" borderId="4" xfId="1" applyNumberFormat="1" applyFont="1" applyFill="1" applyBorder="1" applyAlignment="1">
      <alignment horizontal="right" vertical="center" wrapText="1"/>
    </xf>
    <xf numFmtId="0" fontId="0" fillId="3" borderId="0" xfId="0" applyFill="1" applyAlignment="1">
      <alignment horizontal="right" wrapText="1"/>
    </xf>
    <xf numFmtId="0" fontId="16" fillId="4" borderId="4" xfId="0" applyFont="1" applyFill="1" applyBorder="1" applyAlignment="1">
      <alignment vertical="center"/>
    </xf>
    <xf numFmtId="0" fontId="16" fillId="4" borderId="4" xfId="0" applyFont="1" applyFill="1" applyBorder="1" applyAlignment="1">
      <alignment horizontal="right" vertical="center" wrapText="1"/>
    </xf>
    <xf numFmtId="9" fontId="16" fillId="4" borderId="4" xfId="2" applyFont="1" applyFill="1" applyBorder="1" applyAlignment="1">
      <alignment horizontal="right" vertical="center" wrapText="1"/>
    </xf>
    <xf numFmtId="9" fontId="0" fillId="4" borderId="4" xfId="2" applyFont="1" applyFill="1" applyBorder="1" applyAlignment="1">
      <alignment horizontal="right" vertical="center" wrapText="1"/>
    </xf>
    <xf numFmtId="0" fontId="11" fillId="4" borderId="6" xfId="0" applyFont="1" applyFill="1" applyBorder="1" applyAlignment="1">
      <alignment vertical="center"/>
    </xf>
    <xf numFmtId="0" fontId="0" fillId="4" borderId="6" xfId="0" applyFill="1" applyBorder="1" applyAlignment="1">
      <alignment vertical="center"/>
    </xf>
    <xf numFmtId="9" fontId="0" fillId="4" borderId="6" xfId="2" applyFont="1" applyFill="1" applyBorder="1" applyAlignment="1">
      <alignment vertical="center"/>
    </xf>
    <xf numFmtId="3" fontId="5" fillId="4" borderId="0" xfId="0" applyNumberFormat="1" applyFont="1" applyFill="1" applyAlignment="1">
      <alignment vertical="center"/>
    </xf>
    <xf numFmtId="3" fontId="0" fillId="4" borderId="4" xfId="0" applyNumberFormat="1" applyFill="1" applyBorder="1" applyAlignment="1">
      <alignment vertical="center"/>
    </xf>
    <xf numFmtId="3" fontId="0" fillId="4" borderId="4" xfId="0" applyNumberFormat="1" applyFill="1" applyBorder="1" applyAlignment="1">
      <alignment horizontal="right" vertical="center" wrapText="1"/>
    </xf>
    <xf numFmtId="3" fontId="0" fillId="3" borderId="0" xfId="0" applyNumberFormat="1" applyFill="1" applyAlignment="1">
      <alignment vertical="center"/>
    </xf>
    <xf numFmtId="3" fontId="12" fillId="4" borderId="0" xfId="0" applyNumberFormat="1" applyFont="1" applyFill="1" applyAlignment="1">
      <alignment vertical="center"/>
    </xf>
    <xf numFmtId="0" fontId="0" fillId="4" borderId="4" xfId="0" applyFill="1" applyBorder="1" applyAlignment="1">
      <alignment horizontal="left" vertical="center" wrapText="1"/>
    </xf>
    <xf numFmtId="9" fontId="0" fillId="0" borderId="0" xfId="2" applyFont="1" applyAlignment="1">
      <alignment horizontal="left"/>
    </xf>
    <xf numFmtId="0" fontId="5" fillId="4" borderId="4" xfId="0" applyFont="1" applyFill="1" applyBorder="1" applyAlignment="1">
      <alignment vertical="center"/>
    </xf>
    <xf numFmtId="0" fontId="17" fillId="3" borderId="0" xfId="3" applyFill="1"/>
    <xf numFmtId="0" fontId="18" fillId="4" borderId="0" xfId="0" applyFont="1" applyFill="1"/>
    <xf numFmtId="0" fontId="8" fillId="4" borderId="0" xfId="0" applyFont="1" applyFill="1" applyAlignment="1">
      <alignment horizontal="left" vertical="center" wrapText="1"/>
    </xf>
    <xf numFmtId="0" fontId="7" fillId="4" borderId="4" xfId="0" applyFont="1" applyFill="1" applyBorder="1" applyAlignment="1">
      <alignment horizontal="left" vertical="center" wrapText="1"/>
    </xf>
    <xf numFmtId="164" fontId="5" fillId="4" borderId="4" xfId="1" applyNumberFormat="1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 wrapText="1"/>
    </xf>
    <xf numFmtId="0" fontId="16" fillId="4" borderId="4" xfId="0" applyFont="1" applyFill="1" applyBorder="1" applyAlignment="1">
      <alignment horizontal="center" vertical="center"/>
    </xf>
    <xf numFmtId="0" fontId="7" fillId="4" borderId="0" xfId="0" applyFont="1" applyFill="1" applyAlignment="1">
      <alignment horizontal="left" vertical="center"/>
    </xf>
    <xf numFmtId="0" fontId="11" fillId="4" borderId="6" xfId="0" applyFont="1" applyFill="1" applyBorder="1" applyAlignment="1">
      <alignment horizontal="left" vertical="center" wrapText="1"/>
    </xf>
    <xf numFmtId="0" fontId="0" fillId="4" borderId="4" xfId="0" applyFill="1" applyBorder="1" applyAlignment="1">
      <alignment horizontal="center" vertical="center"/>
    </xf>
    <xf numFmtId="0" fontId="10" fillId="4" borderId="0" xfId="0" applyFont="1" applyFill="1" applyAlignment="1">
      <alignment horizontal="left" vertical="center" wrapText="1"/>
    </xf>
  </cellXfs>
  <cellStyles count="4">
    <cellStyle name="Hyperkobling" xfId="3" builtinId="8"/>
    <cellStyle name="Komma" xfId="1" builtinId="3"/>
    <cellStyle name="Normal" xfId="0" builtinId="0"/>
    <cellStyle name="Prosent" xfId="2" builtinId="5"/>
  </cellStyles>
  <dxfs count="178"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1" formatCode="0"/>
      <alignment horizontal="general" vertical="bottom" textRotation="0" wrapText="0" indent="0" justifyLastLine="0" shrinkToFit="0" readingOrder="0"/>
    </dxf>
    <dxf>
      <numFmt numFmtId="1" formatCode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numFmt numFmtId="13" formatCode="0\ %"/>
    </dxf>
    <dxf>
      <numFmt numFmtId="169" formatCode="#,##0_ ;\-#,##0\ 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7" formatCode="0.0\ %"/>
    </dxf>
    <dxf>
      <numFmt numFmtId="13" formatCode="0\ %"/>
    </dxf>
    <dxf>
      <numFmt numFmtId="14" formatCode="0.00\ %"/>
    </dxf>
    <dxf>
      <numFmt numFmtId="164" formatCode="_-* #,##0_-;\-* #,##0_-;_-* &quot;-&quot;??_-;_-@_-"/>
    </dxf>
    <dxf>
      <numFmt numFmtId="13" formatCode="0\ %"/>
    </dxf>
    <dxf>
      <numFmt numFmtId="14" formatCode="0.00\ %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3" formatCode="0\ %"/>
    </dxf>
    <dxf>
      <numFmt numFmtId="14" formatCode="0.00\ %"/>
    </dxf>
    <dxf>
      <numFmt numFmtId="164" formatCode="_-* #,##0_-;\-* #,##0_-;_-* &quot;-&quot;??_-;_-@_-"/>
    </dxf>
    <dxf>
      <numFmt numFmtId="13" formatCode="0\ %"/>
    </dxf>
    <dxf>
      <numFmt numFmtId="14" formatCode="0.00\ %"/>
    </dxf>
    <dxf>
      <numFmt numFmtId="164" formatCode="_-* #,##0_-;\-* #,##0_-;_-* &quot;-&quot;??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7" formatCode="0.0\ %"/>
    </dxf>
    <dxf>
      <numFmt numFmtId="167" formatCode="0.0\ %"/>
    </dxf>
    <dxf>
      <numFmt numFmtId="13" formatCode="0\ %"/>
    </dxf>
    <dxf>
      <numFmt numFmtId="167" formatCode="0.0\ %"/>
    </dxf>
    <dxf>
      <numFmt numFmtId="167" formatCode="0.0\ %"/>
    </dxf>
    <dxf>
      <numFmt numFmtId="13" formatCode="0\ %"/>
    </dxf>
    <dxf>
      <numFmt numFmtId="167" formatCode="0.0\ %"/>
    </dxf>
    <dxf>
      <numFmt numFmtId="167" formatCode="0.0\ %"/>
    </dxf>
    <dxf>
      <numFmt numFmtId="13" formatCode="0\ %"/>
    </dxf>
    <dxf>
      <numFmt numFmtId="13" formatCode="0\ %"/>
    </dxf>
    <dxf>
      <numFmt numFmtId="167" formatCode="0.0\ %"/>
    </dxf>
    <dxf>
      <numFmt numFmtId="13" formatCode="0\ %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7" formatCode="0.0\ %"/>
    </dxf>
    <dxf>
      <numFmt numFmtId="14" formatCode="0.00\ %"/>
    </dxf>
    <dxf>
      <numFmt numFmtId="167" formatCode="0.0\ %"/>
    </dxf>
    <dxf>
      <numFmt numFmtId="14" formatCode="0.00\ %"/>
    </dxf>
    <dxf>
      <numFmt numFmtId="164" formatCode="_-* #,##0_-;\-* #,##0_-;_-* &quot;-&quot;??_-;_-@_-"/>
    </dxf>
    <dxf>
      <numFmt numFmtId="13" formatCode="0\ %"/>
    </dxf>
    <dxf>
      <numFmt numFmtId="14" formatCode="0.00\ %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64" formatCode="_-* #,##0_-;\-* #,##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3" formatCode="0\ %"/>
    </dxf>
    <dxf>
      <numFmt numFmtId="14" formatCode="0.00\ %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64" formatCode="_-* #,##0_-;\-* #,##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64" formatCode="_-* #,##0_-;\-* #,##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3" formatCode="0\ %"/>
    </dxf>
    <dxf>
      <numFmt numFmtId="14" formatCode="0.00\ %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3" formatCode="0\ %"/>
    </dxf>
    <dxf>
      <numFmt numFmtId="14" formatCode="0.00\ %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64" formatCode="_-* #,##0_-;\-* #,##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64" formatCode="_-* #,##0_-;\-* #,##0_-;_-* &quot;-&quot;??_-;_-@_-"/>
    </dxf>
    <dxf>
      <numFmt numFmtId="167" formatCode="0.0\ %"/>
    </dxf>
    <dxf>
      <numFmt numFmtId="167" formatCode="0.0\ %"/>
    </dxf>
    <dxf>
      <numFmt numFmtId="167" formatCode="0.0\ %"/>
    </dxf>
    <dxf>
      <numFmt numFmtId="14" formatCode="0.00\ %"/>
    </dxf>
    <dxf>
      <numFmt numFmtId="167" formatCode="0.0\ %"/>
    </dxf>
    <dxf>
      <numFmt numFmtId="13" formatCode="0\ %"/>
    </dxf>
    <dxf>
      <numFmt numFmtId="164" formatCode="_-* #,##0_-;\-* #,##0_-;_-* &quot;-&quot;??_-;_-@_-"/>
    </dxf>
    <dxf>
      <numFmt numFmtId="167" formatCode="0.0\ %"/>
    </dxf>
    <dxf>
      <numFmt numFmtId="14" formatCode="0.00\ %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7" formatCode="0.0\ %"/>
    </dxf>
    <dxf>
      <numFmt numFmtId="13" formatCode="0\ %"/>
    </dxf>
    <dxf>
      <numFmt numFmtId="167" formatCode="0.0\ %"/>
    </dxf>
    <dxf>
      <numFmt numFmtId="167" formatCode="0.0\ %"/>
    </dxf>
    <dxf>
      <numFmt numFmtId="167" formatCode="0.0\ %"/>
    </dxf>
    <dxf>
      <numFmt numFmtId="14" formatCode="0.00\ %"/>
    </dxf>
    <dxf>
      <numFmt numFmtId="167" formatCode="0.0\ %"/>
    </dxf>
    <dxf>
      <numFmt numFmtId="13" formatCode="0\ %"/>
    </dxf>
    <dxf>
      <border>
        <horizontal/>
      </border>
    </dxf>
    <dxf>
      <border>
        <horizontal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</dxfs>
  <tableStyles count="1" defaultTableStyle="TableStyleMedium2" defaultPivotStyle="PivotStyleLight16">
    <tableStyle name="Invisible" pivot="0" table="0" count="0" xr9:uid="{7BFFD1A4-8D37-49F1-8721-AA89DA0AB4F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customXml" Target="../customXml/item32.xml"/><Relationship Id="rId21" Type="http://schemas.openxmlformats.org/officeDocument/2006/relationships/worksheet" Target="worksheets/sheet21.xml"/><Relationship Id="rId42" Type="http://schemas.openxmlformats.org/officeDocument/2006/relationships/pivotCacheDefinition" Target="pivotCache/pivotCacheDefinition19.xml"/><Relationship Id="rId47" Type="http://schemas.openxmlformats.org/officeDocument/2006/relationships/pivotCacheDefinition" Target="pivotCache/pivotCacheDefinition24.xml"/><Relationship Id="rId63" Type="http://schemas.openxmlformats.org/officeDocument/2006/relationships/pivotCacheDefinition" Target="pivotCache/pivotCacheDefinition40.xml"/><Relationship Id="rId68" Type="http://schemas.microsoft.com/office/2007/relationships/slicerCache" Target="slicerCaches/slicerCache5.xml"/><Relationship Id="rId84" Type="http://schemas.openxmlformats.org/officeDocument/2006/relationships/powerPivotData" Target="model/item.data"/><Relationship Id="rId89" Type="http://schemas.openxmlformats.org/officeDocument/2006/relationships/customXml" Target="../customXml/item4.xml"/><Relationship Id="rId112" Type="http://schemas.openxmlformats.org/officeDocument/2006/relationships/customXml" Target="../customXml/item27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22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9.xml"/><Relationship Id="rId37" Type="http://schemas.openxmlformats.org/officeDocument/2006/relationships/pivotCacheDefinition" Target="pivotCache/pivotCacheDefinition14.xml"/><Relationship Id="rId53" Type="http://schemas.openxmlformats.org/officeDocument/2006/relationships/pivotCacheDefinition" Target="pivotCache/pivotCacheDefinition30.xml"/><Relationship Id="rId58" Type="http://schemas.openxmlformats.org/officeDocument/2006/relationships/pivotCacheDefinition" Target="pivotCache/pivotCacheDefinition35.xml"/><Relationship Id="rId74" Type="http://schemas.microsoft.com/office/2007/relationships/slicerCache" Target="slicerCaches/slicerCache11.xml"/><Relationship Id="rId79" Type="http://schemas.openxmlformats.org/officeDocument/2006/relationships/theme" Target="theme/theme1.xml"/><Relationship Id="rId102" Type="http://schemas.openxmlformats.org/officeDocument/2006/relationships/customXml" Target="../customXml/item17.xml"/><Relationship Id="rId123" Type="http://schemas.openxmlformats.org/officeDocument/2006/relationships/customXml" Target="../customXml/item38.xml"/><Relationship Id="rId128" Type="http://schemas.openxmlformats.org/officeDocument/2006/relationships/customXml" Target="../customXml/item43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5.xml"/><Relationship Id="rId95" Type="http://schemas.openxmlformats.org/officeDocument/2006/relationships/customXml" Target="../customXml/item10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4.xml"/><Relationship Id="rId43" Type="http://schemas.openxmlformats.org/officeDocument/2006/relationships/pivotCacheDefinition" Target="pivotCache/pivotCacheDefinition20.xml"/><Relationship Id="rId48" Type="http://schemas.openxmlformats.org/officeDocument/2006/relationships/pivotCacheDefinition" Target="pivotCache/pivotCacheDefinition25.xml"/><Relationship Id="rId64" Type="http://schemas.microsoft.com/office/2007/relationships/slicerCache" Target="slicerCaches/slicerCache1.xml"/><Relationship Id="rId69" Type="http://schemas.microsoft.com/office/2007/relationships/slicerCache" Target="slicerCaches/slicerCache6.xml"/><Relationship Id="rId113" Type="http://schemas.openxmlformats.org/officeDocument/2006/relationships/customXml" Target="../customXml/item28.xml"/><Relationship Id="rId118" Type="http://schemas.openxmlformats.org/officeDocument/2006/relationships/customXml" Target="../customXml/item33.xml"/><Relationship Id="rId80" Type="http://schemas.openxmlformats.org/officeDocument/2006/relationships/connections" Target="connections.xml"/><Relationship Id="rId85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pivotCacheDefinition" Target="pivotCache/pivotCacheDefinition10.xml"/><Relationship Id="rId38" Type="http://schemas.openxmlformats.org/officeDocument/2006/relationships/pivotCacheDefinition" Target="pivotCache/pivotCacheDefinition15.xml"/><Relationship Id="rId59" Type="http://schemas.openxmlformats.org/officeDocument/2006/relationships/pivotCacheDefinition" Target="pivotCache/pivotCacheDefinition36.xml"/><Relationship Id="rId103" Type="http://schemas.openxmlformats.org/officeDocument/2006/relationships/customXml" Target="../customXml/item18.xml"/><Relationship Id="rId108" Type="http://schemas.openxmlformats.org/officeDocument/2006/relationships/customXml" Target="../customXml/item23.xml"/><Relationship Id="rId124" Type="http://schemas.openxmlformats.org/officeDocument/2006/relationships/customXml" Target="../customXml/item39.xml"/><Relationship Id="rId129" Type="http://schemas.openxmlformats.org/officeDocument/2006/relationships/customXml" Target="../customXml/item44.xml"/><Relationship Id="rId54" Type="http://schemas.openxmlformats.org/officeDocument/2006/relationships/pivotCacheDefinition" Target="pivotCache/pivotCacheDefinition31.xml"/><Relationship Id="rId70" Type="http://schemas.microsoft.com/office/2007/relationships/slicerCache" Target="slicerCaches/slicerCache7.xml"/><Relationship Id="rId75" Type="http://schemas.microsoft.com/office/2007/relationships/slicerCache" Target="slicerCaches/slicerCache12.xml"/><Relationship Id="rId91" Type="http://schemas.openxmlformats.org/officeDocument/2006/relationships/customXml" Target="../customXml/item6.xml"/><Relationship Id="rId96" Type="http://schemas.openxmlformats.org/officeDocument/2006/relationships/customXml" Target="../customXml/item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5.xml"/><Relationship Id="rId49" Type="http://schemas.openxmlformats.org/officeDocument/2006/relationships/pivotCacheDefinition" Target="pivotCache/pivotCacheDefinition26.xml"/><Relationship Id="rId114" Type="http://schemas.openxmlformats.org/officeDocument/2006/relationships/customXml" Target="../customXml/item29.xml"/><Relationship Id="rId119" Type="http://schemas.openxmlformats.org/officeDocument/2006/relationships/customXml" Target="../customXml/item34.xml"/><Relationship Id="rId44" Type="http://schemas.openxmlformats.org/officeDocument/2006/relationships/pivotCacheDefinition" Target="pivotCache/pivotCacheDefinition21.xml"/><Relationship Id="rId60" Type="http://schemas.openxmlformats.org/officeDocument/2006/relationships/pivotCacheDefinition" Target="pivotCache/pivotCacheDefinition37.xml"/><Relationship Id="rId65" Type="http://schemas.microsoft.com/office/2007/relationships/slicerCache" Target="slicerCaches/slicerCache2.xml"/><Relationship Id="rId81" Type="http://schemas.openxmlformats.org/officeDocument/2006/relationships/styles" Target="styles.xml"/><Relationship Id="rId86" Type="http://schemas.openxmlformats.org/officeDocument/2006/relationships/customXml" Target="../customXml/item1.xml"/><Relationship Id="rId130" Type="http://schemas.openxmlformats.org/officeDocument/2006/relationships/customXml" Target="../customXml/item4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pivotCacheDefinition" Target="pivotCache/pivotCacheDefinition16.xml"/><Relationship Id="rId109" Type="http://schemas.openxmlformats.org/officeDocument/2006/relationships/customXml" Target="../customXml/item24.xml"/><Relationship Id="rId34" Type="http://schemas.openxmlformats.org/officeDocument/2006/relationships/pivotCacheDefinition" Target="pivotCache/pivotCacheDefinition11.xml"/><Relationship Id="rId50" Type="http://schemas.openxmlformats.org/officeDocument/2006/relationships/pivotCacheDefinition" Target="pivotCache/pivotCacheDefinition27.xml"/><Relationship Id="rId55" Type="http://schemas.openxmlformats.org/officeDocument/2006/relationships/pivotCacheDefinition" Target="pivotCache/pivotCacheDefinition32.xml"/><Relationship Id="rId76" Type="http://schemas.microsoft.com/office/2007/relationships/slicerCache" Target="slicerCaches/slicerCache13.xml"/><Relationship Id="rId97" Type="http://schemas.openxmlformats.org/officeDocument/2006/relationships/customXml" Target="../customXml/item12.xml"/><Relationship Id="rId104" Type="http://schemas.openxmlformats.org/officeDocument/2006/relationships/customXml" Target="../customXml/item19.xml"/><Relationship Id="rId120" Type="http://schemas.openxmlformats.org/officeDocument/2006/relationships/customXml" Target="../customXml/item35.xml"/><Relationship Id="rId125" Type="http://schemas.openxmlformats.org/officeDocument/2006/relationships/customXml" Target="../customXml/item40.xml"/><Relationship Id="rId7" Type="http://schemas.openxmlformats.org/officeDocument/2006/relationships/worksheet" Target="worksheets/sheet7.xml"/><Relationship Id="rId71" Type="http://schemas.microsoft.com/office/2007/relationships/slicerCache" Target="slicerCaches/slicerCache8.xml"/><Relationship Id="rId92" Type="http://schemas.openxmlformats.org/officeDocument/2006/relationships/customXml" Target="../customXml/item7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6.xml"/><Relationship Id="rId24" Type="http://schemas.openxmlformats.org/officeDocument/2006/relationships/pivotCacheDefinition" Target="pivotCache/pivotCacheDefinition1.xml"/><Relationship Id="rId40" Type="http://schemas.openxmlformats.org/officeDocument/2006/relationships/pivotCacheDefinition" Target="pivotCache/pivotCacheDefinition17.xml"/><Relationship Id="rId45" Type="http://schemas.openxmlformats.org/officeDocument/2006/relationships/pivotCacheDefinition" Target="pivotCache/pivotCacheDefinition22.xml"/><Relationship Id="rId66" Type="http://schemas.microsoft.com/office/2007/relationships/slicerCache" Target="slicerCaches/slicerCache3.xml"/><Relationship Id="rId87" Type="http://schemas.openxmlformats.org/officeDocument/2006/relationships/customXml" Target="../customXml/item2.xml"/><Relationship Id="rId110" Type="http://schemas.openxmlformats.org/officeDocument/2006/relationships/customXml" Target="../customXml/item25.xml"/><Relationship Id="rId115" Type="http://schemas.openxmlformats.org/officeDocument/2006/relationships/customXml" Target="../customXml/item30.xml"/><Relationship Id="rId131" Type="http://schemas.openxmlformats.org/officeDocument/2006/relationships/customXml" Target="../customXml/item46.xml"/><Relationship Id="rId61" Type="http://schemas.openxmlformats.org/officeDocument/2006/relationships/pivotCacheDefinition" Target="pivotCache/pivotCacheDefinition38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pivotCacheDefinition" Target="pivotCache/pivotCacheDefinition7.xml"/><Relationship Id="rId35" Type="http://schemas.openxmlformats.org/officeDocument/2006/relationships/pivotCacheDefinition" Target="pivotCache/pivotCacheDefinition12.xml"/><Relationship Id="rId56" Type="http://schemas.openxmlformats.org/officeDocument/2006/relationships/pivotCacheDefinition" Target="pivotCache/pivotCacheDefinition33.xml"/><Relationship Id="rId77" Type="http://schemas.microsoft.com/office/2007/relationships/slicerCache" Target="slicerCaches/slicerCache14.xml"/><Relationship Id="rId100" Type="http://schemas.openxmlformats.org/officeDocument/2006/relationships/customXml" Target="../customXml/item15.xml"/><Relationship Id="rId105" Type="http://schemas.openxmlformats.org/officeDocument/2006/relationships/customXml" Target="../customXml/item20.xml"/><Relationship Id="rId126" Type="http://schemas.openxmlformats.org/officeDocument/2006/relationships/customXml" Target="../customXml/item41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28.xml"/><Relationship Id="rId72" Type="http://schemas.microsoft.com/office/2007/relationships/slicerCache" Target="slicerCaches/slicerCache9.xml"/><Relationship Id="rId93" Type="http://schemas.openxmlformats.org/officeDocument/2006/relationships/customXml" Target="../customXml/item8.xml"/><Relationship Id="rId98" Type="http://schemas.openxmlformats.org/officeDocument/2006/relationships/customXml" Target="../customXml/item13.xml"/><Relationship Id="rId121" Type="http://schemas.openxmlformats.org/officeDocument/2006/relationships/customXml" Target="../customXml/item36.xml"/><Relationship Id="rId3" Type="http://schemas.openxmlformats.org/officeDocument/2006/relationships/worksheet" Target="worksheets/sheet3.xml"/><Relationship Id="rId25" Type="http://schemas.openxmlformats.org/officeDocument/2006/relationships/pivotCacheDefinition" Target="pivotCache/pivotCacheDefinition2.xml"/><Relationship Id="rId46" Type="http://schemas.openxmlformats.org/officeDocument/2006/relationships/pivotCacheDefinition" Target="pivotCache/pivotCacheDefinition23.xml"/><Relationship Id="rId67" Type="http://schemas.microsoft.com/office/2007/relationships/slicerCache" Target="slicerCaches/slicerCache4.xml"/><Relationship Id="rId116" Type="http://schemas.openxmlformats.org/officeDocument/2006/relationships/customXml" Target="../customXml/item3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8.xml"/><Relationship Id="rId62" Type="http://schemas.openxmlformats.org/officeDocument/2006/relationships/pivotCacheDefinition" Target="pivotCache/pivotCacheDefinition39.xml"/><Relationship Id="rId83" Type="http://schemas.openxmlformats.org/officeDocument/2006/relationships/sheetMetadata" Target="metadata.xml"/><Relationship Id="rId88" Type="http://schemas.openxmlformats.org/officeDocument/2006/relationships/customXml" Target="../customXml/item3.xml"/><Relationship Id="rId111" Type="http://schemas.openxmlformats.org/officeDocument/2006/relationships/customXml" Target="../customXml/item26.xml"/><Relationship Id="rId15" Type="http://schemas.openxmlformats.org/officeDocument/2006/relationships/worksheet" Target="worksheets/sheet15.xml"/><Relationship Id="rId36" Type="http://schemas.openxmlformats.org/officeDocument/2006/relationships/pivotCacheDefinition" Target="pivotCache/pivotCacheDefinition13.xml"/><Relationship Id="rId57" Type="http://schemas.openxmlformats.org/officeDocument/2006/relationships/pivotCacheDefinition" Target="pivotCache/pivotCacheDefinition34.xml"/><Relationship Id="rId106" Type="http://schemas.openxmlformats.org/officeDocument/2006/relationships/customXml" Target="../customXml/item21.xml"/><Relationship Id="rId127" Type="http://schemas.openxmlformats.org/officeDocument/2006/relationships/customXml" Target="../customXml/item42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8.xml"/><Relationship Id="rId52" Type="http://schemas.openxmlformats.org/officeDocument/2006/relationships/pivotCacheDefinition" Target="pivotCache/pivotCacheDefinition29.xml"/><Relationship Id="rId73" Type="http://schemas.microsoft.com/office/2007/relationships/slicerCache" Target="slicerCaches/slicerCache10.xml"/><Relationship Id="rId78" Type="http://schemas.microsoft.com/office/2007/relationships/slicerCache" Target="slicerCaches/slicerCache15.xml"/><Relationship Id="rId94" Type="http://schemas.openxmlformats.org/officeDocument/2006/relationships/customXml" Target="../customXml/item9.xml"/><Relationship Id="rId99" Type="http://schemas.openxmlformats.org/officeDocument/2006/relationships/customXml" Target="../customXml/item14.xml"/><Relationship Id="rId101" Type="http://schemas.openxmlformats.org/officeDocument/2006/relationships/customXml" Target="../customXml/item16.xml"/><Relationship Id="rId122" Type="http://schemas.openxmlformats.org/officeDocument/2006/relationships/customXml" Target="../customXml/item3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pivotCacheDefinition" Target="pivotCache/pivotCacheDefinition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'P_End Trlag'!$W$3</c:f>
              <c:strCache>
                <c:ptCount val="1"/>
                <c:pt idx="0">
                  <c:v>tusen liter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'P_End Trlag'!$V$4:$V$38</c:f>
              <c:strCache>
                <c:ptCount val="35"/>
                <c:pt idx="0">
                  <c:v>Øyer</c:v>
                </c:pt>
                <c:pt idx="1">
                  <c:v>Steigen</c:v>
                </c:pt>
                <c:pt idx="2">
                  <c:v>Rauma</c:v>
                </c:pt>
                <c:pt idx="3">
                  <c:v>Rennebu</c:v>
                </c:pt>
                <c:pt idx="4">
                  <c:v>Eidsvoll</c:v>
                </c:pt>
                <c:pt idx="5">
                  <c:v>Vestre Toten</c:v>
                </c:pt>
                <c:pt idx="6">
                  <c:v>Lillestrøm</c:v>
                </c:pt>
                <c:pt idx="7">
                  <c:v>Sveio</c:v>
                </c:pt>
                <c:pt idx="8">
                  <c:v>Ål</c:v>
                </c:pt>
                <c:pt idx="9">
                  <c:v>Ørland</c:v>
                </c:pt>
                <c:pt idx="10">
                  <c:v>Alver</c:v>
                </c:pt>
                <c:pt idx="11">
                  <c:v>Kongsberg</c:v>
                </c:pt>
                <c:pt idx="12">
                  <c:v>Indre Østfold</c:v>
                </c:pt>
                <c:pt idx="13">
                  <c:v>Suldal</c:v>
                </c:pt>
                <c:pt idx="14">
                  <c:v>Vestvågøy</c:v>
                </c:pt>
                <c:pt idx="15">
                  <c:v>Ørsta</c:v>
                </c:pt>
                <c:pt idx="16">
                  <c:v>Øystre Slidre</c:v>
                </c:pt>
                <c:pt idx="17">
                  <c:v>Gausdal</c:v>
                </c:pt>
                <c:pt idx="18">
                  <c:v>Midtre Gauldal</c:v>
                </c:pt>
                <c:pt idx="19">
                  <c:v>Balsfjord</c:v>
                </c:pt>
                <c:pt idx="20">
                  <c:v>Sunndal</c:v>
                </c:pt>
                <c:pt idx="21">
                  <c:v>Lindesnes</c:v>
                </c:pt>
                <c:pt idx="22">
                  <c:v>Stryn</c:v>
                </c:pt>
                <c:pt idx="23">
                  <c:v>Sarpsborg</c:v>
                </c:pt>
                <c:pt idx="24">
                  <c:v>Nord-Fron</c:v>
                </c:pt>
                <c:pt idx="25">
                  <c:v>Oppdal</c:v>
                </c:pt>
                <c:pt idx="26">
                  <c:v>Stjørdal</c:v>
                </c:pt>
                <c:pt idx="27">
                  <c:v>Leka</c:v>
                </c:pt>
                <c:pt idx="28">
                  <c:v>Stavanger</c:v>
                </c:pt>
                <c:pt idx="29">
                  <c:v>Trondheim</c:v>
                </c:pt>
                <c:pt idx="30">
                  <c:v>Vindafjord</c:v>
                </c:pt>
                <c:pt idx="31">
                  <c:v>Sandnes</c:v>
                </c:pt>
                <c:pt idx="32">
                  <c:v>Sunnfjord</c:v>
                </c:pt>
                <c:pt idx="33">
                  <c:v>Orkland</c:v>
                </c:pt>
                <c:pt idx="34">
                  <c:v>Steinkjer</c:v>
                </c:pt>
              </c:strCache>
            </c:strRef>
          </c:cat>
          <c:val>
            <c:numRef>
              <c:f>'P_End Trlag'!$W$4:$W$38</c:f>
              <c:numCache>
                <c:formatCode>#\ ##0_ ;\-#\ ##0\ </c:formatCode>
                <c:ptCount val="35"/>
                <c:pt idx="0">
                  <c:v>-624.33799999999974</c:v>
                </c:pt>
                <c:pt idx="1">
                  <c:v>-646.1200000000008</c:v>
                </c:pt>
                <c:pt idx="2">
                  <c:v>-660.00900000000001</c:v>
                </c:pt>
                <c:pt idx="3">
                  <c:v>-665.54299999999967</c:v>
                </c:pt>
                <c:pt idx="4">
                  <c:v>-667.42199999999957</c:v>
                </c:pt>
                <c:pt idx="5">
                  <c:v>-685.6309999999994</c:v>
                </c:pt>
                <c:pt idx="6">
                  <c:v>-685.77099999999973</c:v>
                </c:pt>
                <c:pt idx="7">
                  <c:v>-698.46299999999974</c:v>
                </c:pt>
                <c:pt idx="8">
                  <c:v>-710.81999999999971</c:v>
                </c:pt>
                <c:pt idx="9">
                  <c:v>-732.875</c:v>
                </c:pt>
                <c:pt idx="10">
                  <c:v>-777.07499999999982</c:v>
                </c:pt>
                <c:pt idx="11">
                  <c:v>-836.75300000000004</c:v>
                </c:pt>
                <c:pt idx="12">
                  <c:v>-885.81600000000071</c:v>
                </c:pt>
                <c:pt idx="13">
                  <c:v>-930.24399999999969</c:v>
                </c:pt>
                <c:pt idx="14">
                  <c:v>-971.5059999999994</c:v>
                </c:pt>
                <c:pt idx="15">
                  <c:v>-991.15200000000004</c:v>
                </c:pt>
                <c:pt idx="16">
                  <c:v>-1016.7780000000002</c:v>
                </c:pt>
                <c:pt idx="17">
                  <c:v>-1046.3909999999996</c:v>
                </c:pt>
                <c:pt idx="18">
                  <c:v>-1074.7510000000002</c:v>
                </c:pt>
                <c:pt idx="19">
                  <c:v>-1096.2129999999997</c:v>
                </c:pt>
                <c:pt idx="20">
                  <c:v>-1128.6689999999999</c:v>
                </c:pt>
                <c:pt idx="21">
                  <c:v>-1215.3739999999998</c:v>
                </c:pt>
                <c:pt idx="22">
                  <c:v>-1248.7759999999998</c:v>
                </c:pt>
                <c:pt idx="23">
                  <c:v>-1253.3349999999991</c:v>
                </c:pt>
                <c:pt idx="24">
                  <c:v>-1277.2390000000005</c:v>
                </c:pt>
                <c:pt idx="25">
                  <c:v>-1323.7820000000011</c:v>
                </c:pt>
                <c:pt idx="26">
                  <c:v>-1371.0020000000004</c:v>
                </c:pt>
                <c:pt idx="27">
                  <c:v>-1371.585</c:v>
                </c:pt>
                <c:pt idx="28">
                  <c:v>-1429.0449999999983</c:v>
                </c:pt>
                <c:pt idx="29">
                  <c:v>-1648.0190000000002</c:v>
                </c:pt>
                <c:pt idx="30">
                  <c:v>-1814.6899999999987</c:v>
                </c:pt>
                <c:pt idx="31">
                  <c:v>-1833.7960000000021</c:v>
                </c:pt>
                <c:pt idx="32">
                  <c:v>-1895.607</c:v>
                </c:pt>
                <c:pt idx="33">
                  <c:v>-2349.5380000000005</c:v>
                </c:pt>
                <c:pt idx="34">
                  <c:v>-2732.0139999999992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4-4511-9893-780A90FE6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80"/>
        <c:axId val="270103488"/>
        <c:axId val="270106400"/>
      </c:barChart>
      <c:catAx>
        <c:axId val="270103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70106400"/>
        <c:crosses val="autoZero"/>
        <c:auto val="1"/>
        <c:lblAlgn val="ctr"/>
        <c:lblOffset val="100"/>
        <c:noMultiLvlLbl val="0"/>
      </c:catAx>
      <c:valAx>
        <c:axId val="270106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70103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[Melkeleveranser_2013_2021_web.xlsx]P_størst_k!Pivottabell18</c:name>
    <c:fmtId val="4"/>
  </c:pivotSource>
  <c:chart>
    <c:title>
      <c:tx>
        <c:strRef>
          <c:f>P_størst_k!$N$4</c:f>
          <c:strCache>
            <c:ptCount val="1"/>
            <c:pt idx="0">
              <c:v>Andel av melkeleveransene kommunevis i Trøndelag i 2019 i prosent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P_størst_k!$N$4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P_størst_k!$N$4</c:f>
              <c:strCache>
                <c:ptCount val="38"/>
                <c:pt idx="0">
                  <c:v>Steinkjer</c:v>
                </c:pt>
                <c:pt idx="1">
                  <c:v>Orkland</c:v>
                </c:pt>
                <c:pt idx="2">
                  <c:v>Levanger</c:v>
                </c:pt>
                <c:pt idx="3">
                  <c:v>Namsos</c:v>
                </c:pt>
                <c:pt idx="4">
                  <c:v>Nærøysund</c:v>
                </c:pt>
                <c:pt idx="5">
                  <c:v>Indre Fosen</c:v>
                </c:pt>
                <c:pt idx="6">
                  <c:v>Åfjord</c:v>
                </c:pt>
                <c:pt idx="7">
                  <c:v>Ørland</c:v>
                </c:pt>
                <c:pt idx="8">
                  <c:v>Verdal</c:v>
                </c:pt>
                <c:pt idx="9">
                  <c:v>Midtre Gauldal</c:v>
                </c:pt>
                <c:pt idx="10">
                  <c:v>Inderøy</c:v>
                </c:pt>
                <c:pt idx="11">
                  <c:v>Overhalla</c:v>
                </c:pt>
                <c:pt idx="12">
                  <c:v>Heim</c:v>
                </c:pt>
                <c:pt idx="13">
                  <c:v>Rindal</c:v>
                </c:pt>
                <c:pt idx="14">
                  <c:v>Oppdal</c:v>
                </c:pt>
                <c:pt idx="15">
                  <c:v>Melhus</c:v>
                </c:pt>
                <c:pt idx="16">
                  <c:v>Selbu</c:v>
                </c:pt>
                <c:pt idx="17">
                  <c:v>Snåsa</c:v>
                </c:pt>
                <c:pt idx="18">
                  <c:v>Rennebu</c:v>
                </c:pt>
                <c:pt idx="19">
                  <c:v>Røros</c:v>
                </c:pt>
                <c:pt idx="20">
                  <c:v>Stjørdal</c:v>
                </c:pt>
                <c:pt idx="21">
                  <c:v>Grong</c:v>
                </c:pt>
                <c:pt idx="22">
                  <c:v>Høylandet</c:v>
                </c:pt>
                <c:pt idx="23">
                  <c:v>Trondheim</c:v>
                </c:pt>
                <c:pt idx="24">
                  <c:v>Lierne</c:v>
                </c:pt>
                <c:pt idx="25">
                  <c:v>Osen</c:v>
                </c:pt>
                <c:pt idx="26">
                  <c:v>Skaun</c:v>
                </c:pt>
                <c:pt idx="27">
                  <c:v>Leka</c:v>
                </c:pt>
                <c:pt idx="28">
                  <c:v>Tydal</c:v>
                </c:pt>
                <c:pt idx="29">
                  <c:v>Malvik</c:v>
                </c:pt>
                <c:pt idx="30">
                  <c:v>Holtålen</c:v>
                </c:pt>
                <c:pt idx="31">
                  <c:v>Namsskogan</c:v>
                </c:pt>
                <c:pt idx="32">
                  <c:v>Flatanger</c:v>
                </c:pt>
                <c:pt idx="33">
                  <c:v>Hitra</c:v>
                </c:pt>
                <c:pt idx="34">
                  <c:v>Frosta</c:v>
                </c:pt>
                <c:pt idx="35">
                  <c:v>Meråker</c:v>
                </c:pt>
                <c:pt idx="36">
                  <c:v>Frøya</c:v>
                </c:pt>
                <c:pt idx="37">
                  <c:v>Røyrvik</c:v>
                </c:pt>
              </c:strCache>
            </c:strRef>
          </c:cat>
          <c:val>
            <c:numRef>
              <c:f>P_størst_k!$N$4</c:f>
              <c:numCache>
                <c:formatCode>0%</c:formatCode>
                <c:ptCount val="38"/>
                <c:pt idx="0">
                  <c:v>9.4349825827169095E-2</c:v>
                </c:pt>
                <c:pt idx="1">
                  <c:v>8.4136195625929083E-2</c:v>
                </c:pt>
                <c:pt idx="2">
                  <c:v>7.3392857219070753E-2</c:v>
                </c:pt>
                <c:pt idx="3">
                  <c:v>5.8006102212079379E-2</c:v>
                </c:pt>
                <c:pt idx="4">
                  <c:v>5.4370727180022324E-2</c:v>
                </c:pt>
                <c:pt idx="5">
                  <c:v>5.4186146833203032E-2</c:v>
                </c:pt>
                <c:pt idx="6">
                  <c:v>4.3352057123800219E-2</c:v>
                </c:pt>
                <c:pt idx="7">
                  <c:v>4.0099413101702494E-2</c:v>
                </c:pt>
                <c:pt idx="8">
                  <c:v>3.9040432503503829E-2</c:v>
                </c:pt>
                <c:pt idx="9">
                  <c:v>3.5664847126193826E-2</c:v>
                </c:pt>
                <c:pt idx="10">
                  <c:v>3.4176082737969141E-2</c:v>
                </c:pt>
                <c:pt idx="11">
                  <c:v>3.1863541539736119E-2</c:v>
                </c:pt>
                <c:pt idx="12">
                  <c:v>3.1562947762204946E-2</c:v>
                </c:pt>
                <c:pt idx="13">
                  <c:v>3.1313909164263937E-2</c:v>
                </c:pt>
                <c:pt idx="14">
                  <c:v>2.7098106305788464E-2</c:v>
                </c:pt>
                <c:pt idx="15">
                  <c:v>2.6799090472015515E-2</c:v>
                </c:pt>
                <c:pt idx="16">
                  <c:v>2.6777693554653981E-2</c:v>
                </c:pt>
                <c:pt idx="17">
                  <c:v>2.4818476505941284E-2</c:v>
                </c:pt>
                <c:pt idx="18">
                  <c:v>2.178845780607545E-2</c:v>
                </c:pt>
                <c:pt idx="19">
                  <c:v>1.8512529345320633E-2</c:v>
                </c:pt>
                <c:pt idx="20">
                  <c:v>1.7861571941320282E-2</c:v>
                </c:pt>
                <c:pt idx="21">
                  <c:v>1.7549463682764801E-2</c:v>
                </c:pt>
                <c:pt idx="22">
                  <c:v>1.6267668409083259E-2</c:v>
                </c:pt>
                <c:pt idx="23">
                  <c:v>1.3023473148708144E-2</c:v>
                </c:pt>
                <c:pt idx="24">
                  <c:v>1.1479904519554928E-2</c:v>
                </c:pt>
                <c:pt idx="25">
                  <c:v>1.0303140188028019E-2</c:v>
                </c:pt>
                <c:pt idx="26">
                  <c:v>9.2808881093065267E-3</c:v>
                </c:pt>
                <c:pt idx="27">
                  <c:v>8.6702028356232426E-3</c:v>
                </c:pt>
                <c:pt idx="28">
                  <c:v>7.4802198438131432E-3</c:v>
                </c:pt>
                <c:pt idx="29">
                  <c:v>6.6936314111772244E-3</c:v>
                </c:pt>
                <c:pt idx="30">
                  <c:v>6.2672890413477105E-3</c:v>
                </c:pt>
                <c:pt idx="31">
                  <c:v>5.6826353312644058E-3</c:v>
                </c:pt>
                <c:pt idx="32">
                  <c:v>5.6601113112184241E-3</c:v>
                </c:pt>
                <c:pt idx="33">
                  <c:v>4.1428657895595652E-3</c:v>
                </c:pt>
                <c:pt idx="34">
                  <c:v>3.7801040335614751E-3</c:v>
                </c:pt>
                <c:pt idx="35">
                  <c:v>1.7695091360809621E-3</c:v>
                </c:pt>
                <c:pt idx="36">
                  <c:v>1.580630771024978E-3</c:v>
                </c:pt>
                <c:pt idx="37">
                  <c:v>1.197250549919411E-3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5-4A87-934C-23FABFE99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-27"/>
        <c:axId val="679846416"/>
        <c:axId val="679845584"/>
      </c:barChart>
      <c:catAx>
        <c:axId val="67984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79845584"/>
        <c:crosses val="autoZero"/>
        <c:auto val="1"/>
        <c:lblAlgn val="ctr"/>
        <c:lblOffset val="0"/>
        <c:noMultiLvlLbl val="0"/>
      </c:catAx>
      <c:valAx>
        <c:axId val="67984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79846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P_ant_foretak!$C$1</c:f>
          <c:strCache>
            <c:ptCount val="1"/>
            <c:pt idx="0">
              <c:v>Løpende sum av alle foretakene kommunevis i flere fylker i 2020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1"/>
              <c:pt idx="0">
                <c:v>Tønsberg</c:v>
              </c:pt>
              <c:pt idx="1">
                <c:v>Sandefjord</c:v>
              </c:pt>
              <c:pt idx="2">
                <c:v>Hjartdal</c:v>
              </c:pt>
              <c:pt idx="3">
                <c:v>Larvik</c:v>
              </c:pt>
              <c:pt idx="4">
                <c:v>Holmestrand</c:v>
              </c:pt>
              <c:pt idx="5">
                <c:v>Skien</c:v>
              </c:pt>
              <c:pt idx="6">
                <c:v>Tinn</c:v>
              </c:pt>
              <c:pt idx="7">
                <c:v>Nome</c:v>
              </c:pt>
              <c:pt idx="8">
                <c:v>Tokke</c:v>
              </c:pt>
              <c:pt idx="9">
                <c:v>Vinje</c:v>
              </c:pt>
              <c:pt idx="10">
                <c:v>Notodden</c:v>
              </c:pt>
              <c:pt idx="11">
                <c:v>Kviteseid</c:v>
              </c:pt>
              <c:pt idx="12">
                <c:v>Seljord</c:v>
              </c:pt>
              <c:pt idx="13">
                <c:v>Drangedal</c:v>
              </c:pt>
              <c:pt idx="14">
                <c:v>Fyresdal</c:v>
              </c:pt>
              <c:pt idx="15">
                <c:v>Bamble</c:v>
              </c:pt>
              <c:pt idx="16">
                <c:v>Porsgrunn</c:v>
              </c:pt>
              <c:pt idx="17">
                <c:v>Horten</c:v>
              </c:pt>
              <c:pt idx="18">
                <c:v>Midt-Telemark</c:v>
              </c:pt>
              <c:pt idx="19">
                <c:v>Færder</c:v>
              </c:pt>
              <c:pt idx="20">
                <c:v>Kragerø</c:v>
              </c:pt>
            </c:strLit>
          </c:cat>
          <c:val>
            <c:numLit>
              <c:formatCode>General</c:formatCode>
              <c:ptCount val="21"/>
              <c:pt idx="0">
                <c:v>0.13138686131386862</c:v>
              </c:pt>
              <c:pt idx="1">
                <c:v>0.24817518248175183</c:v>
              </c:pt>
              <c:pt idx="2">
                <c:v>0.34306569343065696</c:v>
              </c:pt>
              <c:pt idx="3">
                <c:v>0.42335766423357662</c:v>
              </c:pt>
              <c:pt idx="4">
                <c:v>0.48905109489051096</c:v>
              </c:pt>
              <c:pt idx="5">
                <c:v>0.55474452554744524</c:v>
              </c:pt>
              <c:pt idx="6">
                <c:v>0.61313868613138689</c:v>
              </c:pt>
              <c:pt idx="7">
                <c:v>0.66423357664233573</c:v>
              </c:pt>
              <c:pt idx="8">
                <c:v>0.70802919708029199</c:v>
              </c:pt>
              <c:pt idx="9">
                <c:v>0.75182481751824815</c:v>
              </c:pt>
              <c:pt idx="10">
                <c:v>0.78832116788321172</c:v>
              </c:pt>
              <c:pt idx="11">
                <c:v>0.82481751824817517</c:v>
              </c:pt>
              <c:pt idx="12">
                <c:v>0.86131386861313863</c:v>
              </c:pt>
              <c:pt idx="13">
                <c:v>0.89051094890510951</c:v>
              </c:pt>
              <c:pt idx="14">
                <c:v>0.91970802919708028</c:v>
              </c:pt>
              <c:pt idx="15">
                <c:v>0.94160583941605835</c:v>
              </c:pt>
              <c:pt idx="16">
                <c:v>0.95620437956204385</c:v>
              </c:pt>
              <c:pt idx="17">
                <c:v>0.97080291970802923</c:v>
              </c:pt>
              <c:pt idx="18">
                <c:v>0.98540145985401462</c:v>
              </c:pt>
              <c:pt idx="19">
                <c:v>0.99270072992700731</c:v>
              </c:pt>
              <c:pt idx="2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0356-488D-BAEF-CFF2AFCF0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1181295"/>
        <c:axId val="1021198767"/>
      </c:barChart>
      <c:catAx>
        <c:axId val="102118129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21198767"/>
        <c:crosses val="autoZero"/>
        <c:auto val="1"/>
        <c:lblAlgn val="ctr"/>
        <c:lblOffset val="100"/>
        <c:noMultiLvlLbl val="0"/>
      </c:catAx>
      <c:valAx>
        <c:axId val="102119876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1181295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[Melkeleveranser_2013_2021_web.xlsx]P_fylke_frekv!Pivottabell6</c:name>
    <c:fmtId val="6"/>
  </c:pivotSource>
  <c:chart>
    <c:title>
      <c:tx>
        <c:strRef>
          <c:f>P_fylke_frekv!$J$2</c:f>
          <c:strCache>
            <c:ptCount val="1"/>
            <c:pt idx="0">
              <c:v>Fordeling av melk levert meieri gruppert etter størrelse på leveransene i Trøndelag i 2021 i tusen liter</c:v>
            </c:pt>
          </c:strCache>
        </c:strRef>
      </c:tx>
      <c:layout>
        <c:manualLayout>
          <c:xMode val="edge"/>
          <c:yMode val="edge"/>
          <c:x val="0.10069891855861321"/>
          <c:y val="4.21455938697318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ln w="412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0745953902164214"/>
          <c:y val="0.19540229885057472"/>
          <c:w val="0.87434360407182354"/>
          <c:h val="0.5530524632696775"/>
        </c:manualLayout>
      </c:layout>
      <c:lineChart>
        <c:grouping val="standard"/>
        <c:varyColors val="0"/>
        <c:ser>
          <c:idx val="0"/>
          <c:order val="0"/>
          <c:tx>
            <c:strRef>
              <c:f>P_fylke_frekv!$J$2</c:f>
              <c:strCache>
                <c:ptCount val="1"/>
                <c:pt idx="0">
                  <c:v>Totalt</c:v>
                </c:pt>
              </c:strCache>
            </c:strRef>
          </c:tx>
          <c:spPr>
            <a:ln w="412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P_fylke_frekv!$J$2</c:f>
              <c:strCache>
                <c:ptCount val="21"/>
                <c:pt idx="0">
                  <c:v>0-50</c:v>
                </c:pt>
                <c:pt idx="1">
                  <c:v>50-100</c:v>
                </c:pt>
                <c:pt idx="2">
                  <c:v>100-150</c:v>
                </c:pt>
                <c:pt idx="3">
                  <c:v>150-200</c:v>
                </c:pt>
                <c:pt idx="4">
                  <c:v>200-250</c:v>
                </c:pt>
                <c:pt idx="5">
                  <c:v>250-300</c:v>
                </c:pt>
                <c:pt idx="6">
                  <c:v>300-350</c:v>
                </c:pt>
                <c:pt idx="7">
                  <c:v>350-400</c:v>
                </c:pt>
                <c:pt idx="8">
                  <c:v>400-450</c:v>
                </c:pt>
                <c:pt idx="9">
                  <c:v>450-500</c:v>
                </c:pt>
                <c:pt idx="10">
                  <c:v>500-550</c:v>
                </c:pt>
                <c:pt idx="11">
                  <c:v>550-600</c:v>
                </c:pt>
                <c:pt idx="12">
                  <c:v>600-650</c:v>
                </c:pt>
                <c:pt idx="13">
                  <c:v>650-700</c:v>
                </c:pt>
                <c:pt idx="14">
                  <c:v>700-750</c:v>
                </c:pt>
                <c:pt idx="15">
                  <c:v>750-800</c:v>
                </c:pt>
                <c:pt idx="16">
                  <c:v>800-850</c:v>
                </c:pt>
                <c:pt idx="17">
                  <c:v>850-900</c:v>
                </c:pt>
                <c:pt idx="18">
                  <c:v>900-950</c:v>
                </c:pt>
                <c:pt idx="19">
                  <c:v>950-1000</c:v>
                </c:pt>
                <c:pt idx="20">
                  <c:v>1000-1050</c:v>
                </c:pt>
              </c:strCache>
            </c:strRef>
          </c:cat>
          <c:val>
            <c:numRef>
              <c:f>P_fylke_frekv!$J$2</c:f>
              <c:numCache>
                <c:formatCode>_-* #\ ##0_-;\-* #\ ##0_-;_-* "-"??_-;_-@_-</c:formatCode>
                <c:ptCount val="21"/>
                <c:pt idx="0">
                  <c:v>1557.8330000000003</c:v>
                </c:pt>
                <c:pt idx="1">
                  <c:v>14760.766000000001</c:v>
                </c:pt>
                <c:pt idx="2">
                  <c:v>31272.694999999989</c:v>
                </c:pt>
                <c:pt idx="3">
                  <c:v>31667.041999999998</c:v>
                </c:pt>
                <c:pt idx="4">
                  <c:v>30121.270000000011</c:v>
                </c:pt>
                <c:pt idx="5">
                  <c:v>30832.566000000006</c:v>
                </c:pt>
                <c:pt idx="6">
                  <c:v>31924.504000000004</c:v>
                </c:pt>
                <c:pt idx="7">
                  <c:v>40494.978999999992</c:v>
                </c:pt>
                <c:pt idx="8">
                  <c:v>35879.651000000005</c:v>
                </c:pt>
                <c:pt idx="9">
                  <c:v>24648.172999999999</c:v>
                </c:pt>
                <c:pt idx="10">
                  <c:v>18889.363000000001</c:v>
                </c:pt>
                <c:pt idx="11">
                  <c:v>18332.892</c:v>
                </c:pt>
                <c:pt idx="12">
                  <c:v>7414.2480000000014</c:v>
                </c:pt>
                <c:pt idx="13">
                  <c:v>5985.9430000000002</c:v>
                </c:pt>
                <c:pt idx="14">
                  <c:v>2166.9</c:v>
                </c:pt>
                <c:pt idx="15">
                  <c:v>2324.1379999999999</c:v>
                </c:pt>
                <c:pt idx="16">
                  <c:v>4087.67</c:v>
                </c:pt>
                <c:pt idx="17">
                  <c:v>878.86500000000001</c:v>
                </c:pt>
                <c:pt idx="18">
                  <c:v>2808.39</c:v>
                </c:pt>
                <c:pt idx="19">
                  <c:v>1959.971</c:v>
                </c:pt>
                <c:pt idx="20">
                  <c:v>1004.681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A-404C-916D-FD51B10F8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7795728"/>
        <c:axId val="2067798640"/>
      </c:lineChart>
      <c:catAx>
        <c:axId val="2067795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aseline="0"/>
                  <a:t>størrelsesgrupper i 50 tusen liter</a:t>
                </a:r>
              </a:p>
            </c:rich>
          </c:tx>
          <c:layout>
            <c:manualLayout>
              <c:xMode val="edge"/>
              <c:yMode val="edge"/>
              <c:x val="0.35961897081378968"/>
              <c:y val="0.922586056053338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7798640"/>
        <c:crosses val="autoZero"/>
        <c:auto val="1"/>
        <c:lblAlgn val="ctr"/>
        <c:lblOffset val="100"/>
        <c:tickLblSkip val="2"/>
        <c:noMultiLvlLbl val="0"/>
      </c:catAx>
      <c:valAx>
        <c:axId val="206779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aseline="0"/>
                  <a:t>tusen liter</a:t>
                </a:r>
              </a:p>
            </c:rich>
          </c:tx>
          <c:layout>
            <c:manualLayout>
              <c:xMode val="edge"/>
              <c:yMode val="edge"/>
              <c:x val="8.0080085129544364E-3"/>
              <c:y val="0.433949980390382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7795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[Melkeleveranser_2013_2021_web.xlsx]P_fylke_frekv!Pivottabell5</c:name>
    <c:fmtId val="7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P_fylke_frekv!$P$39</c:f>
              <c:strCache>
                <c:ptCount val="1"/>
                <c:pt idx="0">
                  <c:v>Totalt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P_fylke_frekv!$O$40:$O$61</c:f>
              <c:strCache>
                <c:ptCount val="21"/>
                <c:pt idx="0">
                  <c:v>0-50</c:v>
                </c:pt>
                <c:pt idx="1">
                  <c:v>50-100</c:v>
                </c:pt>
                <c:pt idx="2">
                  <c:v>100-150</c:v>
                </c:pt>
                <c:pt idx="3">
                  <c:v>150-200</c:v>
                </c:pt>
                <c:pt idx="4">
                  <c:v>200-250</c:v>
                </c:pt>
                <c:pt idx="5">
                  <c:v>250-300</c:v>
                </c:pt>
                <c:pt idx="6">
                  <c:v>300-350</c:v>
                </c:pt>
                <c:pt idx="7">
                  <c:v>350-400</c:v>
                </c:pt>
                <c:pt idx="8">
                  <c:v>400-450</c:v>
                </c:pt>
                <c:pt idx="9">
                  <c:v>450-500</c:v>
                </c:pt>
                <c:pt idx="10">
                  <c:v>500-550</c:v>
                </c:pt>
                <c:pt idx="11">
                  <c:v>550-600</c:v>
                </c:pt>
                <c:pt idx="12">
                  <c:v>600-650</c:v>
                </c:pt>
                <c:pt idx="13">
                  <c:v>650-700</c:v>
                </c:pt>
                <c:pt idx="14">
                  <c:v>700-750</c:v>
                </c:pt>
                <c:pt idx="15">
                  <c:v>750-800</c:v>
                </c:pt>
                <c:pt idx="16">
                  <c:v>800-850</c:v>
                </c:pt>
                <c:pt idx="17">
                  <c:v>850-900</c:v>
                </c:pt>
                <c:pt idx="18">
                  <c:v>900-950</c:v>
                </c:pt>
                <c:pt idx="19">
                  <c:v>950-1000</c:v>
                </c:pt>
                <c:pt idx="20">
                  <c:v>1000-1050</c:v>
                </c:pt>
              </c:strCache>
            </c:strRef>
          </c:cat>
          <c:val>
            <c:numRef>
              <c:f>P_fylke_frekv!$P$40:$P$61</c:f>
              <c:numCache>
                <c:formatCode>0%</c:formatCode>
                <c:ptCount val="21"/>
                <c:pt idx="0">
                  <c:v>4.5952075991053309E-3</c:v>
                </c:pt>
                <c:pt idx="1">
                  <c:v>4.3540471983720713E-2</c:v>
                </c:pt>
                <c:pt idx="2">
                  <c:v>9.224642545671019E-2</c:v>
                </c:pt>
                <c:pt idx="3">
                  <c:v>9.3409647914498947E-2</c:v>
                </c:pt>
                <c:pt idx="4">
                  <c:v>8.8850017170456305E-2</c:v>
                </c:pt>
                <c:pt idx="5">
                  <c:v>9.0948157846904423E-2</c:v>
                </c:pt>
                <c:pt idx="6">
                  <c:v>9.4169094747940579E-2</c:v>
                </c:pt>
                <c:pt idx="7">
                  <c:v>0.11944979675383094</c:v>
                </c:pt>
                <c:pt idx="8">
                  <c:v>0.10583576347942762</c:v>
                </c:pt>
                <c:pt idx="9">
                  <c:v>7.270578545560584E-2</c:v>
                </c:pt>
                <c:pt idx="10">
                  <c:v>5.5718773706718919E-2</c:v>
                </c:pt>
                <c:pt idx="11">
                  <c:v>5.407732705108783E-2</c:v>
                </c:pt>
                <c:pt idx="12">
                  <c:v>2.1870129051863391E-2</c:v>
                </c:pt>
                <c:pt idx="13">
                  <c:v>1.7656995814963064E-2</c:v>
                </c:pt>
                <c:pt idx="14">
                  <c:v>6.3917989582332252E-3</c:v>
                </c:pt>
                <c:pt idx="15">
                  <c:v>6.8556107098575155E-3</c:v>
                </c:pt>
                <c:pt idx="16">
                  <c:v>1.2057577575154001E-2</c:v>
                </c:pt>
                <c:pt idx="17">
                  <c:v>2.5924262270652283E-3</c:v>
                </c:pt>
                <c:pt idx="18">
                  <c:v>8.2840298473914834E-3</c:v>
                </c:pt>
                <c:pt idx="19">
                  <c:v>5.7814115076687119E-3</c:v>
                </c:pt>
                <c:pt idx="20">
                  <c:v>2.9635511417955211E-3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5-4FF6-AB0C-1DBD45820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717024"/>
        <c:axId val="684726592"/>
      </c:lineChart>
      <c:catAx>
        <c:axId val="68471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4726592"/>
        <c:crosses val="autoZero"/>
        <c:auto val="1"/>
        <c:lblAlgn val="ctr"/>
        <c:lblOffset val="100"/>
        <c:noMultiLvlLbl val="0"/>
      </c:catAx>
      <c:valAx>
        <c:axId val="684726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4717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[Melkeleveranser_2013_2021_web.xlsx]P_fylke_frekv!Pivottabell5</c:name>
    <c:fmtId val="8"/>
  </c:pivotSource>
  <c:chart>
    <c:title>
      <c:tx>
        <c:strRef>
          <c:f>P_fylke_frekv!$J$3</c:f>
          <c:strCache>
            <c:ptCount val="1"/>
            <c:pt idx="0">
              <c:v>Andel av melkelveransene gruppert etter størrelse i Trøndelag i 2021 i prosent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ln w="412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P_fylke_frekv!$J$3</c:f>
              <c:strCache>
                <c:ptCount val="1"/>
                <c:pt idx="0">
                  <c:v>Totalt</c:v>
                </c:pt>
              </c:strCache>
            </c:strRef>
          </c:tx>
          <c:spPr>
            <a:ln w="412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P_fylke_frekv!$J$3</c:f>
              <c:strCache>
                <c:ptCount val="21"/>
                <c:pt idx="0">
                  <c:v>0-50</c:v>
                </c:pt>
                <c:pt idx="1">
                  <c:v>50-100</c:v>
                </c:pt>
                <c:pt idx="2">
                  <c:v>100-150</c:v>
                </c:pt>
                <c:pt idx="3">
                  <c:v>150-200</c:v>
                </c:pt>
                <c:pt idx="4">
                  <c:v>200-250</c:v>
                </c:pt>
                <c:pt idx="5">
                  <c:v>250-300</c:v>
                </c:pt>
                <c:pt idx="6">
                  <c:v>300-350</c:v>
                </c:pt>
                <c:pt idx="7">
                  <c:v>350-400</c:v>
                </c:pt>
                <c:pt idx="8">
                  <c:v>400-450</c:v>
                </c:pt>
                <c:pt idx="9">
                  <c:v>450-500</c:v>
                </c:pt>
                <c:pt idx="10">
                  <c:v>500-550</c:v>
                </c:pt>
                <c:pt idx="11">
                  <c:v>550-600</c:v>
                </c:pt>
                <c:pt idx="12">
                  <c:v>600-650</c:v>
                </c:pt>
                <c:pt idx="13">
                  <c:v>650-700</c:v>
                </c:pt>
                <c:pt idx="14">
                  <c:v>700-750</c:v>
                </c:pt>
                <c:pt idx="15">
                  <c:v>750-800</c:v>
                </c:pt>
                <c:pt idx="16">
                  <c:v>800-850</c:v>
                </c:pt>
                <c:pt idx="17">
                  <c:v>850-900</c:v>
                </c:pt>
                <c:pt idx="18">
                  <c:v>900-950</c:v>
                </c:pt>
                <c:pt idx="19">
                  <c:v>950-1000</c:v>
                </c:pt>
                <c:pt idx="20">
                  <c:v>1000-1050</c:v>
                </c:pt>
              </c:strCache>
            </c:strRef>
          </c:cat>
          <c:val>
            <c:numRef>
              <c:f>P_fylke_frekv!$J$3</c:f>
              <c:numCache>
                <c:formatCode>0%</c:formatCode>
                <c:ptCount val="21"/>
                <c:pt idx="0">
                  <c:v>4.5952075991053309E-3</c:v>
                </c:pt>
                <c:pt idx="1">
                  <c:v>4.3540471983720713E-2</c:v>
                </c:pt>
                <c:pt idx="2">
                  <c:v>9.224642545671019E-2</c:v>
                </c:pt>
                <c:pt idx="3">
                  <c:v>9.3409647914498947E-2</c:v>
                </c:pt>
                <c:pt idx="4">
                  <c:v>8.8850017170456305E-2</c:v>
                </c:pt>
                <c:pt idx="5">
                  <c:v>9.0948157846904423E-2</c:v>
                </c:pt>
                <c:pt idx="6">
                  <c:v>9.4169094747940579E-2</c:v>
                </c:pt>
                <c:pt idx="7">
                  <c:v>0.11944979675383094</c:v>
                </c:pt>
                <c:pt idx="8">
                  <c:v>0.10583576347942762</c:v>
                </c:pt>
                <c:pt idx="9">
                  <c:v>7.270578545560584E-2</c:v>
                </c:pt>
                <c:pt idx="10">
                  <c:v>5.5718773706718919E-2</c:v>
                </c:pt>
                <c:pt idx="11">
                  <c:v>5.407732705108783E-2</c:v>
                </c:pt>
                <c:pt idx="12">
                  <c:v>2.1870129051863391E-2</c:v>
                </c:pt>
                <c:pt idx="13">
                  <c:v>1.7656995814963064E-2</c:v>
                </c:pt>
                <c:pt idx="14">
                  <c:v>6.3917989582332252E-3</c:v>
                </c:pt>
                <c:pt idx="15">
                  <c:v>6.8556107098575155E-3</c:v>
                </c:pt>
                <c:pt idx="16">
                  <c:v>1.2057577575154001E-2</c:v>
                </c:pt>
                <c:pt idx="17">
                  <c:v>2.5924262270652283E-3</c:v>
                </c:pt>
                <c:pt idx="18">
                  <c:v>8.2840298473914834E-3</c:v>
                </c:pt>
                <c:pt idx="19">
                  <c:v>5.7814115076687119E-3</c:v>
                </c:pt>
                <c:pt idx="20">
                  <c:v>2.9635511417955211E-3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6-4805-A634-2B49CA6E4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73120"/>
        <c:axId val="365693088"/>
      </c:lineChart>
      <c:catAx>
        <c:axId val="365673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aseline="0"/>
                  <a:t>størrelsesgrupper 50 tusen liter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65693088"/>
        <c:crosses val="autoZero"/>
        <c:auto val="1"/>
        <c:lblAlgn val="ctr"/>
        <c:lblOffset val="100"/>
        <c:tickLblSkip val="2"/>
        <c:noMultiLvlLbl val="0"/>
      </c:catAx>
      <c:valAx>
        <c:axId val="36569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aseline="0"/>
                  <a:t>prosent</a:t>
                </a:r>
              </a:p>
            </c:rich>
          </c:tx>
          <c:layout>
            <c:manualLayout>
              <c:xMode val="edge"/>
              <c:yMode val="edge"/>
              <c:x val="1.0498687664041995E-2"/>
              <c:y val="0.355709755030621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6567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[Melkeleveranser_2013_2021_web.xlsx]P_ant_foretak!Pivottabell2</c:name>
    <c:fmtId val="7"/>
  </c:pivotSource>
  <c:chart>
    <c:title>
      <c:tx>
        <c:strRef>
          <c:f>P_ant_foretak!$C$3</c:f>
          <c:strCache>
            <c:ptCount val="1"/>
            <c:pt idx="0">
              <c:v>Antall melkeforetak kommunevis i flere fylker 
i 2020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P_ant_foretak!$C$3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P_ant_foretak!$C$3</c:f>
              <c:strCache>
                <c:ptCount val="40"/>
                <c:pt idx="0">
                  <c:v>Steinkjer</c:v>
                </c:pt>
                <c:pt idx="1">
                  <c:v>Orkland</c:v>
                </c:pt>
                <c:pt idx="2">
                  <c:v>Hustadvika</c:v>
                </c:pt>
                <c:pt idx="3">
                  <c:v>Levanger</c:v>
                </c:pt>
                <c:pt idx="4">
                  <c:v>Indre Fosen</c:v>
                </c:pt>
                <c:pt idx="5">
                  <c:v>Nærøysund</c:v>
                </c:pt>
                <c:pt idx="6">
                  <c:v>Namsos</c:v>
                </c:pt>
                <c:pt idx="7">
                  <c:v>Midtre Gauldal</c:v>
                </c:pt>
                <c:pt idx="8">
                  <c:v>Volda</c:v>
                </c:pt>
                <c:pt idx="9">
                  <c:v>Verdal</c:v>
                </c:pt>
                <c:pt idx="10">
                  <c:v>Ørsta</c:v>
                </c:pt>
                <c:pt idx="11">
                  <c:v>Åfjord</c:v>
                </c:pt>
                <c:pt idx="12">
                  <c:v>Ørland</c:v>
                </c:pt>
                <c:pt idx="13">
                  <c:v>Inderøy</c:v>
                </c:pt>
                <c:pt idx="14">
                  <c:v>Oppdal</c:v>
                </c:pt>
                <c:pt idx="15">
                  <c:v>Heim</c:v>
                </c:pt>
                <c:pt idx="16">
                  <c:v>Surnadal</c:v>
                </c:pt>
                <c:pt idx="17">
                  <c:v>Melhus</c:v>
                </c:pt>
                <c:pt idx="18">
                  <c:v>Overhalla</c:v>
                </c:pt>
                <c:pt idx="19">
                  <c:v>Rindal</c:v>
                </c:pt>
                <c:pt idx="20">
                  <c:v>Molde</c:v>
                </c:pt>
                <c:pt idx="21">
                  <c:v>Rennebu</c:v>
                </c:pt>
                <c:pt idx="22">
                  <c:v>Rauma</c:v>
                </c:pt>
                <c:pt idx="23">
                  <c:v>Snåsa</c:v>
                </c:pt>
                <c:pt idx="24">
                  <c:v>Stjørdal</c:v>
                </c:pt>
                <c:pt idx="25">
                  <c:v>Ålesund</c:v>
                </c:pt>
                <c:pt idx="26">
                  <c:v>Aure</c:v>
                </c:pt>
                <c:pt idx="27">
                  <c:v>Selbu</c:v>
                </c:pt>
                <c:pt idx="28">
                  <c:v>Røros</c:v>
                </c:pt>
                <c:pt idx="29">
                  <c:v>Gjemnes</c:v>
                </c:pt>
                <c:pt idx="30">
                  <c:v>Stranda</c:v>
                </c:pt>
                <c:pt idx="31">
                  <c:v>Høylandet</c:v>
                </c:pt>
                <c:pt idx="32">
                  <c:v>Trondheim</c:v>
                </c:pt>
                <c:pt idx="33">
                  <c:v>Vestnes</c:v>
                </c:pt>
                <c:pt idx="34">
                  <c:v>Averøy</c:v>
                </c:pt>
                <c:pt idx="35">
                  <c:v>Tingvoll</c:v>
                </c:pt>
                <c:pt idx="36">
                  <c:v>Vanylven</c:v>
                </c:pt>
                <c:pt idx="37">
                  <c:v>Sunndal</c:v>
                </c:pt>
                <c:pt idx="38">
                  <c:v>Fjord</c:v>
                </c:pt>
                <c:pt idx="39">
                  <c:v>Leka</c:v>
                </c:pt>
              </c:strCache>
            </c:strRef>
          </c:cat>
          <c:val>
            <c:numRef>
              <c:f>P_ant_foretak!$C$3</c:f>
              <c:numCache>
                <c:formatCode>_-* #\ ##0_-;\-* #\ ##0_-;_-* "-"??_-;_-@_-</c:formatCode>
                <c:ptCount val="40"/>
                <c:pt idx="0">
                  <c:v>125</c:v>
                </c:pt>
                <c:pt idx="1">
                  <c:v>103</c:v>
                </c:pt>
                <c:pt idx="2">
                  <c:v>96</c:v>
                </c:pt>
                <c:pt idx="3">
                  <c:v>81</c:v>
                </c:pt>
                <c:pt idx="4">
                  <c:v>81</c:v>
                </c:pt>
                <c:pt idx="5">
                  <c:v>74</c:v>
                </c:pt>
                <c:pt idx="6">
                  <c:v>73</c:v>
                </c:pt>
                <c:pt idx="7">
                  <c:v>72</c:v>
                </c:pt>
                <c:pt idx="8">
                  <c:v>55</c:v>
                </c:pt>
                <c:pt idx="9">
                  <c:v>54</c:v>
                </c:pt>
                <c:pt idx="10">
                  <c:v>53</c:v>
                </c:pt>
                <c:pt idx="11">
                  <c:v>51</c:v>
                </c:pt>
                <c:pt idx="12">
                  <c:v>50</c:v>
                </c:pt>
                <c:pt idx="13">
                  <c:v>50</c:v>
                </c:pt>
                <c:pt idx="14">
                  <c:v>48</c:v>
                </c:pt>
                <c:pt idx="15">
                  <c:v>48</c:v>
                </c:pt>
                <c:pt idx="16">
                  <c:v>46</c:v>
                </c:pt>
                <c:pt idx="17">
                  <c:v>45</c:v>
                </c:pt>
                <c:pt idx="18">
                  <c:v>45</c:v>
                </c:pt>
                <c:pt idx="19">
                  <c:v>44</c:v>
                </c:pt>
                <c:pt idx="20">
                  <c:v>42</c:v>
                </c:pt>
                <c:pt idx="21">
                  <c:v>42</c:v>
                </c:pt>
                <c:pt idx="22">
                  <c:v>40</c:v>
                </c:pt>
                <c:pt idx="23">
                  <c:v>39</c:v>
                </c:pt>
                <c:pt idx="24">
                  <c:v>36</c:v>
                </c:pt>
                <c:pt idx="25">
                  <c:v>36</c:v>
                </c:pt>
                <c:pt idx="26">
                  <c:v>34</c:v>
                </c:pt>
                <c:pt idx="27">
                  <c:v>34</c:v>
                </c:pt>
                <c:pt idx="28">
                  <c:v>34</c:v>
                </c:pt>
                <c:pt idx="29">
                  <c:v>34</c:v>
                </c:pt>
                <c:pt idx="30">
                  <c:v>31</c:v>
                </c:pt>
                <c:pt idx="31">
                  <c:v>28</c:v>
                </c:pt>
                <c:pt idx="32">
                  <c:v>25</c:v>
                </c:pt>
                <c:pt idx="33">
                  <c:v>24</c:v>
                </c:pt>
                <c:pt idx="34">
                  <c:v>23</c:v>
                </c:pt>
                <c:pt idx="35">
                  <c:v>23</c:v>
                </c:pt>
                <c:pt idx="36">
                  <c:v>21</c:v>
                </c:pt>
                <c:pt idx="37">
                  <c:v>21</c:v>
                </c:pt>
                <c:pt idx="38">
                  <c:v>18</c:v>
                </c:pt>
                <c:pt idx="39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A-4B5D-A54E-AE0593D2E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-13"/>
        <c:axId val="2067549552"/>
        <c:axId val="2067550384"/>
      </c:barChart>
      <c:catAx>
        <c:axId val="206754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7550384"/>
        <c:crosses val="autoZero"/>
        <c:auto val="1"/>
        <c:lblAlgn val="ctr"/>
        <c:lblOffset val="20"/>
        <c:noMultiLvlLbl val="0"/>
      </c:catAx>
      <c:valAx>
        <c:axId val="20675503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>
                    <a:solidFill>
                      <a:schemeClr val="bg2">
                        <a:lumMod val="50000"/>
                      </a:schemeClr>
                    </a:solidFill>
                  </a:rPr>
                  <a:t>antall foretak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2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7549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[Melkeleveranser_2013_2021_web.xlsx]P_ant_foretak!Pivottabell3</c:name>
    <c:fmtId val="7"/>
  </c:pivotSource>
  <c:chart>
    <c:title>
      <c:tx>
        <c:strRef>
          <c:f>P_ant_foretak!$C$4</c:f>
          <c:strCache>
            <c:ptCount val="1"/>
            <c:pt idx="0">
              <c:v>Andel av melkeforetak kommunevis i flere fylker i 2020 i prosent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8780268199233719E-2"/>
          <c:y val="0.11895025252525254"/>
          <c:w val="0.95270440613026819"/>
          <c:h val="0.692130303030302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P_ant_foretak!$C$4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P_ant_foretak!$C$4</c:f>
              <c:strCache>
                <c:ptCount val="40"/>
                <c:pt idx="0">
                  <c:v>Steinkjer</c:v>
                </c:pt>
                <c:pt idx="1">
                  <c:v>Orkland</c:v>
                </c:pt>
                <c:pt idx="2">
                  <c:v>Hustadvika</c:v>
                </c:pt>
                <c:pt idx="3">
                  <c:v>Levanger</c:v>
                </c:pt>
                <c:pt idx="4">
                  <c:v>Indre Fosen</c:v>
                </c:pt>
                <c:pt idx="5">
                  <c:v>Nærøysund</c:v>
                </c:pt>
                <c:pt idx="6">
                  <c:v>Namsos</c:v>
                </c:pt>
                <c:pt idx="7">
                  <c:v>Midtre Gauldal</c:v>
                </c:pt>
                <c:pt idx="8">
                  <c:v>Volda</c:v>
                </c:pt>
                <c:pt idx="9">
                  <c:v>Verdal</c:v>
                </c:pt>
                <c:pt idx="10">
                  <c:v>Ørsta</c:v>
                </c:pt>
                <c:pt idx="11">
                  <c:v>Åfjord</c:v>
                </c:pt>
                <c:pt idx="12">
                  <c:v>Ørland</c:v>
                </c:pt>
                <c:pt idx="13">
                  <c:v>Inderøy</c:v>
                </c:pt>
                <c:pt idx="14">
                  <c:v>Oppdal</c:v>
                </c:pt>
                <c:pt idx="15">
                  <c:v>Heim</c:v>
                </c:pt>
                <c:pt idx="16">
                  <c:v>Surnadal</c:v>
                </c:pt>
                <c:pt idx="17">
                  <c:v>Melhus</c:v>
                </c:pt>
                <c:pt idx="18">
                  <c:v>Overhalla</c:v>
                </c:pt>
                <c:pt idx="19">
                  <c:v>Rindal</c:v>
                </c:pt>
                <c:pt idx="20">
                  <c:v>Molde</c:v>
                </c:pt>
                <c:pt idx="21">
                  <c:v>Rennebu</c:v>
                </c:pt>
                <c:pt idx="22">
                  <c:v>Rauma</c:v>
                </c:pt>
                <c:pt idx="23">
                  <c:v>Snåsa</c:v>
                </c:pt>
                <c:pt idx="24">
                  <c:v>Stjørdal</c:v>
                </c:pt>
                <c:pt idx="25">
                  <c:v>Ålesund</c:v>
                </c:pt>
                <c:pt idx="26">
                  <c:v>Aure</c:v>
                </c:pt>
                <c:pt idx="27">
                  <c:v>Selbu</c:v>
                </c:pt>
                <c:pt idx="28">
                  <c:v>Røros</c:v>
                </c:pt>
                <c:pt idx="29">
                  <c:v>Gjemnes</c:v>
                </c:pt>
                <c:pt idx="30">
                  <c:v>Stranda</c:v>
                </c:pt>
                <c:pt idx="31">
                  <c:v>Høylandet</c:v>
                </c:pt>
                <c:pt idx="32">
                  <c:v>Trondheim</c:v>
                </c:pt>
                <c:pt idx="33">
                  <c:v>Vestnes</c:v>
                </c:pt>
                <c:pt idx="34">
                  <c:v>Averøy</c:v>
                </c:pt>
                <c:pt idx="35">
                  <c:v>Tingvoll</c:v>
                </c:pt>
                <c:pt idx="36">
                  <c:v>Vanylven</c:v>
                </c:pt>
                <c:pt idx="37">
                  <c:v>Sunndal</c:v>
                </c:pt>
                <c:pt idx="38">
                  <c:v>Fjord</c:v>
                </c:pt>
                <c:pt idx="39">
                  <c:v>Leka</c:v>
                </c:pt>
              </c:strCache>
            </c:strRef>
          </c:cat>
          <c:val>
            <c:numRef>
              <c:f>P_ant_foretak!$C$4</c:f>
              <c:numCache>
                <c:formatCode>0.0\ %</c:formatCode>
                <c:ptCount val="40"/>
                <c:pt idx="0">
                  <c:v>6.5963060686015831E-2</c:v>
                </c:pt>
                <c:pt idx="1">
                  <c:v>5.4353562005277044E-2</c:v>
                </c:pt>
                <c:pt idx="2">
                  <c:v>5.0659630606860157E-2</c:v>
                </c:pt>
                <c:pt idx="3">
                  <c:v>4.2744063324538256E-2</c:v>
                </c:pt>
                <c:pt idx="4">
                  <c:v>4.2744063324538256E-2</c:v>
                </c:pt>
                <c:pt idx="5">
                  <c:v>3.9050131926121369E-2</c:v>
                </c:pt>
                <c:pt idx="6">
                  <c:v>3.8522427440633243E-2</c:v>
                </c:pt>
                <c:pt idx="7">
                  <c:v>3.7994722955145117E-2</c:v>
                </c:pt>
                <c:pt idx="8">
                  <c:v>2.9023746701846966E-2</c:v>
                </c:pt>
                <c:pt idx="9">
                  <c:v>2.849604221635884E-2</c:v>
                </c:pt>
                <c:pt idx="10">
                  <c:v>2.7968337730870714E-2</c:v>
                </c:pt>
                <c:pt idx="11">
                  <c:v>2.6912928759894459E-2</c:v>
                </c:pt>
                <c:pt idx="12">
                  <c:v>2.6385224274406333E-2</c:v>
                </c:pt>
                <c:pt idx="13">
                  <c:v>2.6385224274406333E-2</c:v>
                </c:pt>
                <c:pt idx="14">
                  <c:v>2.5329815303430078E-2</c:v>
                </c:pt>
                <c:pt idx="15">
                  <c:v>2.5329815303430078E-2</c:v>
                </c:pt>
                <c:pt idx="16">
                  <c:v>2.4274406332453827E-2</c:v>
                </c:pt>
                <c:pt idx="17">
                  <c:v>2.3746701846965697E-2</c:v>
                </c:pt>
                <c:pt idx="18">
                  <c:v>2.3746701846965697E-2</c:v>
                </c:pt>
                <c:pt idx="19">
                  <c:v>2.3218997361477572E-2</c:v>
                </c:pt>
                <c:pt idx="20">
                  <c:v>2.216358839050132E-2</c:v>
                </c:pt>
                <c:pt idx="21">
                  <c:v>2.216358839050132E-2</c:v>
                </c:pt>
                <c:pt idx="22">
                  <c:v>2.1108179419525065E-2</c:v>
                </c:pt>
                <c:pt idx="23">
                  <c:v>2.0580474934036939E-2</c:v>
                </c:pt>
                <c:pt idx="24">
                  <c:v>1.8997361477572559E-2</c:v>
                </c:pt>
                <c:pt idx="25">
                  <c:v>1.8997361477572559E-2</c:v>
                </c:pt>
                <c:pt idx="26">
                  <c:v>1.7941952506596307E-2</c:v>
                </c:pt>
                <c:pt idx="27">
                  <c:v>1.7941952506596307E-2</c:v>
                </c:pt>
                <c:pt idx="28">
                  <c:v>1.7941952506596307E-2</c:v>
                </c:pt>
                <c:pt idx="29">
                  <c:v>1.7941952506596307E-2</c:v>
                </c:pt>
                <c:pt idx="30">
                  <c:v>1.6358839050131926E-2</c:v>
                </c:pt>
                <c:pt idx="31">
                  <c:v>1.4775725593667546E-2</c:v>
                </c:pt>
                <c:pt idx="32">
                  <c:v>1.3192612137203167E-2</c:v>
                </c:pt>
                <c:pt idx="33">
                  <c:v>1.2664907651715039E-2</c:v>
                </c:pt>
                <c:pt idx="34">
                  <c:v>1.2137203166226913E-2</c:v>
                </c:pt>
                <c:pt idx="35">
                  <c:v>1.2137203166226913E-2</c:v>
                </c:pt>
                <c:pt idx="36">
                  <c:v>1.108179419525066E-2</c:v>
                </c:pt>
                <c:pt idx="37">
                  <c:v>1.108179419525066E-2</c:v>
                </c:pt>
                <c:pt idx="38">
                  <c:v>9.4986807387862793E-3</c:v>
                </c:pt>
                <c:pt idx="39">
                  <c:v>9.4986807387862793E-3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D-497E-AF9D-2E3D1EB0B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-27"/>
        <c:axId val="875508960"/>
        <c:axId val="875506048"/>
      </c:barChart>
      <c:catAx>
        <c:axId val="87550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75506048"/>
        <c:crosses val="autoZero"/>
        <c:auto val="1"/>
        <c:lblAlgn val="ctr"/>
        <c:lblOffset val="1"/>
        <c:noMultiLvlLbl val="0"/>
      </c:catAx>
      <c:valAx>
        <c:axId val="8755060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75508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P_fylke_frekv!$J$5</c:f>
          <c:strCache>
            <c:ptCount val="1"/>
            <c:pt idx="0">
              <c:v>Fordeling av melk levert meieri gruppert etter størrelse på leveransene i Trøndelag og  hele landet i 2021 i tusen liter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P_fylke_frekv!$W$9</c:f>
              <c:strCache>
                <c:ptCount val="1"/>
                <c:pt idx="0">
                  <c:v>Trøndelag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P_fylke_frekv!$V$10:$V$30</c:f>
              <c:strCache>
                <c:ptCount val="21"/>
                <c:pt idx="0">
                  <c:v>0-50</c:v>
                </c:pt>
                <c:pt idx="1">
                  <c:v>50-100</c:v>
                </c:pt>
                <c:pt idx="2">
                  <c:v>100-150</c:v>
                </c:pt>
                <c:pt idx="3">
                  <c:v>150-200</c:v>
                </c:pt>
                <c:pt idx="4">
                  <c:v>200-250</c:v>
                </c:pt>
                <c:pt idx="5">
                  <c:v>250-300</c:v>
                </c:pt>
                <c:pt idx="6">
                  <c:v>300-350</c:v>
                </c:pt>
                <c:pt idx="7">
                  <c:v>350-400</c:v>
                </c:pt>
                <c:pt idx="8">
                  <c:v>400-450</c:v>
                </c:pt>
                <c:pt idx="9">
                  <c:v>450-500</c:v>
                </c:pt>
                <c:pt idx="10">
                  <c:v>500-550</c:v>
                </c:pt>
                <c:pt idx="11">
                  <c:v>550-600</c:v>
                </c:pt>
                <c:pt idx="12">
                  <c:v>600-650</c:v>
                </c:pt>
                <c:pt idx="13">
                  <c:v>650-700</c:v>
                </c:pt>
                <c:pt idx="14">
                  <c:v>700-750</c:v>
                </c:pt>
                <c:pt idx="15">
                  <c:v>750-800</c:v>
                </c:pt>
                <c:pt idx="16">
                  <c:v>800-850</c:v>
                </c:pt>
                <c:pt idx="17">
                  <c:v>850-900</c:v>
                </c:pt>
                <c:pt idx="18">
                  <c:v>900-950</c:v>
                </c:pt>
                <c:pt idx="19">
                  <c:v>950-1000</c:v>
                </c:pt>
                <c:pt idx="20">
                  <c:v>1000-1050</c:v>
                </c:pt>
              </c:strCache>
            </c:strRef>
          </c:cat>
          <c:val>
            <c:numRef>
              <c:f>P_fylke_frekv!$W$10:$W$30</c:f>
              <c:numCache>
                <c:formatCode>_-* #\ ##0_-;\-* #\ ##0_-;_-* "-"??_-;_-@_-</c:formatCode>
                <c:ptCount val="21"/>
                <c:pt idx="0">
                  <c:v>1557.8330000000003</c:v>
                </c:pt>
                <c:pt idx="1">
                  <c:v>14760.766000000001</c:v>
                </c:pt>
                <c:pt idx="2">
                  <c:v>31272.694999999989</c:v>
                </c:pt>
                <c:pt idx="3">
                  <c:v>31667.041999999998</c:v>
                </c:pt>
                <c:pt idx="4">
                  <c:v>30121.270000000011</c:v>
                </c:pt>
                <c:pt idx="5">
                  <c:v>30832.566000000006</c:v>
                </c:pt>
                <c:pt idx="6">
                  <c:v>31924.504000000004</c:v>
                </c:pt>
                <c:pt idx="7">
                  <c:v>40494.978999999992</c:v>
                </c:pt>
                <c:pt idx="8">
                  <c:v>35879.651000000005</c:v>
                </c:pt>
                <c:pt idx="9">
                  <c:v>24648.172999999999</c:v>
                </c:pt>
                <c:pt idx="10">
                  <c:v>18889.363000000001</c:v>
                </c:pt>
                <c:pt idx="11">
                  <c:v>18332.892</c:v>
                </c:pt>
                <c:pt idx="12">
                  <c:v>7414.2480000000014</c:v>
                </c:pt>
                <c:pt idx="13">
                  <c:v>5985.9430000000002</c:v>
                </c:pt>
                <c:pt idx="14">
                  <c:v>2166.9</c:v>
                </c:pt>
                <c:pt idx="15">
                  <c:v>2324.1379999999999</c:v>
                </c:pt>
                <c:pt idx="16">
                  <c:v>4087.67</c:v>
                </c:pt>
                <c:pt idx="17">
                  <c:v>878.86500000000001</c:v>
                </c:pt>
                <c:pt idx="18">
                  <c:v>2808.39</c:v>
                </c:pt>
                <c:pt idx="19">
                  <c:v>1959.971</c:v>
                </c:pt>
                <c:pt idx="20">
                  <c:v>1004.681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58-4042-A034-6318D453E051}"/>
            </c:ext>
          </c:extLst>
        </c:ser>
        <c:ser>
          <c:idx val="1"/>
          <c:order val="1"/>
          <c:tx>
            <c:strRef>
              <c:f>P_fylke_frekv!$X$9</c:f>
              <c:strCache>
                <c:ptCount val="1"/>
                <c:pt idx="0">
                  <c:v> hele landet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P_fylke_frekv!$V$10:$V$30</c:f>
              <c:strCache>
                <c:ptCount val="21"/>
                <c:pt idx="0">
                  <c:v>0-50</c:v>
                </c:pt>
                <c:pt idx="1">
                  <c:v>50-100</c:v>
                </c:pt>
                <c:pt idx="2">
                  <c:v>100-150</c:v>
                </c:pt>
                <c:pt idx="3">
                  <c:v>150-200</c:v>
                </c:pt>
                <c:pt idx="4">
                  <c:v>200-250</c:v>
                </c:pt>
                <c:pt idx="5">
                  <c:v>250-300</c:v>
                </c:pt>
                <c:pt idx="6">
                  <c:v>300-350</c:v>
                </c:pt>
                <c:pt idx="7">
                  <c:v>350-400</c:v>
                </c:pt>
                <c:pt idx="8">
                  <c:v>400-450</c:v>
                </c:pt>
                <c:pt idx="9">
                  <c:v>450-500</c:v>
                </c:pt>
                <c:pt idx="10">
                  <c:v>500-550</c:v>
                </c:pt>
                <c:pt idx="11">
                  <c:v>550-600</c:v>
                </c:pt>
                <c:pt idx="12">
                  <c:v>600-650</c:v>
                </c:pt>
                <c:pt idx="13">
                  <c:v>650-700</c:v>
                </c:pt>
                <c:pt idx="14">
                  <c:v>700-750</c:v>
                </c:pt>
                <c:pt idx="15">
                  <c:v>750-800</c:v>
                </c:pt>
                <c:pt idx="16">
                  <c:v>800-850</c:v>
                </c:pt>
                <c:pt idx="17">
                  <c:v>850-900</c:v>
                </c:pt>
                <c:pt idx="18">
                  <c:v>900-950</c:v>
                </c:pt>
                <c:pt idx="19">
                  <c:v>950-1000</c:v>
                </c:pt>
                <c:pt idx="20">
                  <c:v>1000-1050</c:v>
                </c:pt>
              </c:strCache>
            </c:strRef>
          </c:cat>
          <c:val>
            <c:numRef>
              <c:f>P_fylke_frekv!$X$10:$X$30</c:f>
              <c:numCache>
                <c:formatCode>_-* #\ ##0_-;\-* #\ ##0_-;_-* "-"??_-;_-@_-</c:formatCode>
                <c:ptCount val="21"/>
                <c:pt idx="0">
                  <c:v>17350.948</c:v>
                </c:pt>
                <c:pt idx="1">
                  <c:v>101961.25700000009</c:v>
                </c:pt>
                <c:pt idx="2">
                  <c:v>173139.55699999983</c:v>
                </c:pt>
                <c:pt idx="3">
                  <c:v>155278.014</c:v>
                </c:pt>
                <c:pt idx="4">
                  <c:v>128028.18399999989</c:v>
                </c:pt>
                <c:pt idx="5">
                  <c:v>124239.37300000011</c:v>
                </c:pt>
                <c:pt idx="6">
                  <c:v>143206.37099999996</c:v>
                </c:pt>
                <c:pt idx="7">
                  <c:v>139264.87300000005</c:v>
                </c:pt>
                <c:pt idx="8">
                  <c:v>132692.64099999995</c:v>
                </c:pt>
                <c:pt idx="9">
                  <c:v>115634.01399999995</c:v>
                </c:pt>
                <c:pt idx="10">
                  <c:v>90107.084999999977</c:v>
                </c:pt>
                <c:pt idx="11">
                  <c:v>67592.479999999981</c:v>
                </c:pt>
                <c:pt idx="12">
                  <c:v>37321.280000000021</c:v>
                </c:pt>
                <c:pt idx="13">
                  <c:v>18151.188999999998</c:v>
                </c:pt>
                <c:pt idx="14">
                  <c:v>13846.885999999997</c:v>
                </c:pt>
                <c:pt idx="15">
                  <c:v>13866.234</c:v>
                </c:pt>
                <c:pt idx="16">
                  <c:v>13965.928000000002</c:v>
                </c:pt>
                <c:pt idx="17">
                  <c:v>7053.1419999999989</c:v>
                </c:pt>
                <c:pt idx="18">
                  <c:v>11167.864000000001</c:v>
                </c:pt>
                <c:pt idx="19">
                  <c:v>19398.57</c:v>
                </c:pt>
                <c:pt idx="20">
                  <c:v>1004.681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58-4042-A034-6318D453E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206399"/>
        <c:axId val="1173211391"/>
      </c:lineChart>
      <c:catAx>
        <c:axId val="11732063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størrelsesgrupper 50 tusen liter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73211391"/>
        <c:crosses val="autoZero"/>
        <c:auto val="1"/>
        <c:lblAlgn val="ctr"/>
        <c:lblOffset val="100"/>
        <c:noMultiLvlLbl val="0"/>
      </c:catAx>
      <c:valAx>
        <c:axId val="1173211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tusen liter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73206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P_fylke_frekv!$J$5</c:f>
          <c:strCache>
            <c:ptCount val="1"/>
            <c:pt idx="0">
              <c:v>Fordeling av melk levert meieri gruppert etter størrelse på leveransene i Trøndelag og  hele landet i 2021 i tusen liter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P_fylke_frekv!$W$39</c:f>
              <c:strCache>
                <c:ptCount val="1"/>
                <c:pt idx="0">
                  <c:v>Trøndelag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P_fylke_frekv!$V$40:$V$60</c:f>
              <c:strCache>
                <c:ptCount val="21"/>
                <c:pt idx="0">
                  <c:v>0-50</c:v>
                </c:pt>
                <c:pt idx="1">
                  <c:v>50-100</c:v>
                </c:pt>
                <c:pt idx="2">
                  <c:v>100-150</c:v>
                </c:pt>
                <c:pt idx="3">
                  <c:v>150-200</c:v>
                </c:pt>
                <c:pt idx="4">
                  <c:v>200-250</c:v>
                </c:pt>
                <c:pt idx="5">
                  <c:v>250-300</c:v>
                </c:pt>
                <c:pt idx="6">
                  <c:v>300-350</c:v>
                </c:pt>
                <c:pt idx="7">
                  <c:v>350-400</c:v>
                </c:pt>
                <c:pt idx="8">
                  <c:v>400-450</c:v>
                </c:pt>
                <c:pt idx="9">
                  <c:v>450-500</c:v>
                </c:pt>
                <c:pt idx="10">
                  <c:v>500-550</c:v>
                </c:pt>
                <c:pt idx="11">
                  <c:v>550-600</c:v>
                </c:pt>
                <c:pt idx="12">
                  <c:v>600-650</c:v>
                </c:pt>
                <c:pt idx="13">
                  <c:v>650-700</c:v>
                </c:pt>
                <c:pt idx="14">
                  <c:v>700-750</c:v>
                </c:pt>
                <c:pt idx="15">
                  <c:v>750-800</c:v>
                </c:pt>
                <c:pt idx="16">
                  <c:v>800-850</c:v>
                </c:pt>
                <c:pt idx="17">
                  <c:v>850-900</c:v>
                </c:pt>
                <c:pt idx="18">
                  <c:v>900-950</c:v>
                </c:pt>
                <c:pt idx="19">
                  <c:v>950-1000</c:v>
                </c:pt>
                <c:pt idx="20">
                  <c:v>1000-1050</c:v>
                </c:pt>
              </c:strCache>
            </c:strRef>
          </c:cat>
          <c:val>
            <c:numRef>
              <c:f>P_fylke_frekv!$W$40:$W$60</c:f>
              <c:numCache>
                <c:formatCode>0%</c:formatCode>
                <c:ptCount val="21"/>
                <c:pt idx="0">
                  <c:v>4.5952075991053309E-3</c:v>
                </c:pt>
                <c:pt idx="1">
                  <c:v>4.3540471983720713E-2</c:v>
                </c:pt>
                <c:pt idx="2">
                  <c:v>9.224642545671019E-2</c:v>
                </c:pt>
                <c:pt idx="3">
                  <c:v>9.3409647914498947E-2</c:v>
                </c:pt>
                <c:pt idx="4">
                  <c:v>8.8850017170456305E-2</c:v>
                </c:pt>
                <c:pt idx="5">
                  <c:v>9.0948157846904423E-2</c:v>
                </c:pt>
                <c:pt idx="6">
                  <c:v>9.4169094747940579E-2</c:v>
                </c:pt>
                <c:pt idx="7">
                  <c:v>0.11944979675383094</c:v>
                </c:pt>
                <c:pt idx="8">
                  <c:v>0.10583576347942762</c:v>
                </c:pt>
                <c:pt idx="9">
                  <c:v>7.270578545560584E-2</c:v>
                </c:pt>
                <c:pt idx="10">
                  <c:v>5.5718773706718919E-2</c:v>
                </c:pt>
                <c:pt idx="11">
                  <c:v>5.407732705108783E-2</c:v>
                </c:pt>
                <c:pt idx="12">
                  <c:v>2.1870129051863391E-2</c:v>
                </c:pt>
                <c:pt idx="13">
                  <c:v>1.7656995814963064E-2</c:v>
                </c:pt>
                <c:pt idx="14">
                  <c:v>6.3917989582332252E-3</c:v>
                </c:pt>
                <c:pt idx="15">
                  <c:v>6.8556107098575155E-3</c:v>
                </c:pt>
                <c:pt idx="16">
                  <c:v>1.2057577575154001E-2</c:v>
                </c:pt>
                <c:pt idx="17">
                  <c:v>2.5924262270652283E-3</c:v>
                </c:pt>
                <c:pt idx="18">
                  <c:v>8.2840298473914834E-3</c:v>
                </c:pt>
                <c:pt idx="19">
                  <c:v>5.7814115076687119E-3</c:v>
                </c:pt>
                <c:pt idx="20">
                  <c:v>2.9635511417955211E-3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DA-4C2A-8E1E-9F28FD266953}"/>
            </c:ext>
          </c:extLst>
        </c:ser>
        <c:ser>
          <c:idx val="1"/>
          <c:order val="1"/>
          <c:tx>
            <c:strRef>
              <c:f>P_fylke_frekv!$X$39</c:f>
              <c:strCache>
                <c:ptCount val="1"/>
                <c:pt idx="0">
                  <c:v> hele landet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P_fylke_frekv!$V$40:$V$60</c:f>
              <c:strCache>
                <c:ptCount val="21"/>
                <c:pt idx="0">
                  <c:v>0-50</c:v>
                </c:pt>
                <c:pt idx="1">
                  <c:v>50-100</c:v>
                </c:pt>
                <c:pt idx="2">
                  <c:v>100-150</c:v>
                </c:pt>
                <c:pt idx="3">
                  <c:v>150-200</c:v>
                </c:pt>
                <c:pt idx="4">
                  <c:v>200-250</c:v>
                </c:pt>
                <c:pt idx="5">
                  <c:v>250-300</c:v>
                </c:pt>
                <c:pt idx="6">
                  <c:v>300-350</c:v>
                </c:pt>
                <c:pt idx="7">
                  <c:v>350-400</c:v>
                </c:pt>
                <c:pt idx="8">
                  <c:v>400-450</c:v>
                </c:pt>
                <c:pt idx="9">
                  <c:v>450-500</c:v>
                </c:pt>
                <c:pt idx="10">
                  <c:v>500-550</c:v>
                </c:pt>
                <c:pt idx="11">
                  <c:v>550-600</c:v>
                </c:pt>
                <c:pt idx="12">
                  <c:v>600-650</c:v>
                </c:pt>
                <c:pt idx="13">
                  <c:v>650-700</c:v>
                </c:pt>
                <c:pt idx="14">
                  <c:v>700-750</c:v>
                </c:pt>
                <c:pt idx="15">
                  <c:v>750-800</c:v>
                </c:pt>
                <c:pt idx="16">
                  <c:v>800-850</c:v>
                </c:pt>
                <c:pt idx="17">
                  <c:v>850-900</c:v>
                </c:pt>
                <c:pt idx="18">
                  <c:v>900-950</c:v>
                </c:pt>
                <c:pt idx="19">
                  <c:v>950-1000</c:v>
                </c:pt>
                <c:pt idx="20">
                  <c:v>1000-1050</c:v>
                </c:pt>
              </c:strCache>
            </c:strRef>
          </c:cat>
          <c:val>
            <c:numRef>
              <c:f>P_fylke_frekv!$X$40:$X$60</c:f>
              <c:numCache>
                <c:formatCode>0%</c:formatCode>
                <c:ptCount val="21"/>
                <c:pt idx="0">
                  <c:v>1.1375037837799055E-2</c:v>
                </c:pt>
                <c:pt idx="1">
                  <c:v>6.6844368178877303E-2</c:v>
                </c:pt>
                <c:pt idx="2">
                  <c:v>0.11350786205426724</c:v>
                </c:pt>
                <c:pt idx="3">
                  <c:v>0.10179808530509638</c:v>
                </c:pt>
                <c:pt idx="4">
                  <c:v>8.3933479444736878E-2</c:v>
                </c:pt>
                <c:pt idx="5">
                  <c:v>8.1449588161951234E-2</c:v>
                </c:pt>
                <c:pt idx="6">
                  <c:v>9.3884085684476079E-2</c:v>
                </c:pt>
                <c:pt idx="7">
                  <c:v>9.130009494877632E-2</c:v>
                </c:pt>
                <c:pt idx="8">
                  <c:v>8.6991431947838566E-2</c:v>
                </c:pt>
                <c:pt idx="9">
                  <c:v>7.5808035652379632E-2</c:v>
                </c:pt>
                <c:pt idx="10">
                  <c:v>5.9072939491765834E-2</c:v>
                </c:pt>
                <c:pt idx="11">
                  <c:v>4.4312680641465561E-2</c:v>
                </c:pt>
                <c:pt idx="12">
                  <c:v>2.4467307040231655E-2</c:v>
                </c:pt>
                <c:pt idx="13">
                  <c:v>1.1899664599077927E-2</c:v>
                </c:pt>
                <c:pt idx="14">
                  <c:v>9.0778240004920751E-3</c:v>
                </c:pt>
                <c:pt idx="15">
                  <c:v>9.0905082775751354E-3</c:v>
                </c:pt>
                <c:pt idx="16">
                  <c:v>9.1558662639054239E-3</c:v>
                </c:pt>
                <c:pt idx="17">
                  <c:v>4.6239408431959853E-3</c:v>
                </c:pt>
                <c:pt idx="18">
                  <c:v>7.3214948005949831E-3</c:v>
                </c:pt>
                <c:pt idx="19">
                  <c:v>1.2717430064869863E-2</c:v>
                </c:pt>
                <c:pt idx="20">
                  <c:v>6.586547541908253E-4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DA-4C2A-8E1E-9F28FD266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758400"/>
        <c:axId val="365755488"/>
      </c:lineChart>
      <c:catAx>
        <c:axId val="365758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aseline="0"/>
                  <a:t>størrelsegruppe i 50 tusen liter</a:t>
                </a:r>
              </a:p>
            </c:rich>
          </c:tx>
          <c:layout>
            <c:manualLayout>
              <c:xMode val="edge"/>
              <c:yMode val="edge"/>
              <c:x val="0.44376969732715987"/>
              <c:y val="0.913124817731116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65755488"/>
        <c:crosses val="autoZero"/>
        <c:auto val="1"/>
        <c:lblAlgn val="ctr"/>
        <c:lblOffset val="100"/>
        <c:noMultiLvlLbl val="0"/>
      </c:catAx>
      <c:valAx>
        <c:axId val="36575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65758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'P_End Trlag'!$AB$3</c:f>
              <c:strCache>
                <c:ptCount val="1"/>
                <c:pt idx="0">
                  <c:v> tusen liter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'P_End Trlag'!$AA$4:$AA$38</c:f>
              <c:strCache>
                <c:ptCount val="35"/>
                <c:pt idx="0">
                  <c:v>Tydal</c:v>
                </c:pt>
                <c:pt idx="1">
                  <c:v>Lesja</c:v>
                </c:pt>
                <c:pt idx="2">
                  <c:v>Gjesdal</c:v>
                </c:pt>
                <c:pt idx="3">
                  <c:v>Malvik</c:v>
                </c:pt>
                <c:pt idx="4">
                  <c:v>Molde</c:v>
                </c:pt>
                <c:pt idx="5">
                  <c:v>Åfjord</c:v>
                </c:pt>
                <c:pt idx="6">
                  <c:v>Os</c:v>
                </c:pt>
                <c:pt idx="7">
                  <c:v>Skien</c:v>
                </c:pt>
                <c:pt idx="8">
                  <c:v>Sør-Fron</c:v>
                </c:pt>
                <c:pt idx="9">
                  <c:v>Hitra</c:v>
                </c:pt>
                <c:pt idx="10">
                  <c:v>Luster</c:v>
                </c:pt>
                <c:pt idx="11">
                  <c:v>Gran</c:v>
                </c:pt>
                <c:pt idx="12">
                  <c:v>Grong</c:v>
                </c:pt>
                <c:pt idx="13">
                  <c:v>Ullensaker</c:v>
                </c:pt>
                <c:pt idx="14">
                  <c:v>Verdal</c:v>
                </c:pt>
                <c:pt idx="15">
                  <c:v>Strand</c:v>
                </c:pt>
                <c:pt idx="16">
                  <c:v>Gjøvik</c:v>
                </c:pt>
                <c:pt idx="17">
                  <c:v>Kvæfjord</c:v>
                </c:pt>
                <c:pt idx="18">
                  <c:v>Farsund</c:v>
                </c:pt>
                <c:pt idx="19">
                  <c:v>Vestnes</c:v>
                </c:pt>
                <c:pt idx="20">
                  <c:v>Alta</c:v>
                </c:pt>
                <c:pt idx="21">
                  <c:v>Røros</c:v>
                </c:pt>
                <c:pt idx="22">
                  <c:v>Rindal</c:v>
                </c:pt>
                <c:pt idx="23">
                  <c:v>Surnadal</c:v>
                </c:pt>
                <c:pt idx="24">
                  <c:v>Voss</c:v>
                </c:pt>
                <c:pt idx="25">
                  <c:v>Melhus</c:v>
                </c:pt>
                <c:pt idx="26">
                  <c:v>Kvinnherad</c:v>
                </c:pt>
                <c:pt idx="27">
                  <c:v>Heim</c:v>
                </c:pt>
                <c:pt idx="28">
                  <c:v>Selbu</c:v>
                </c:pt>
                <c:pt idx="29">
                  <c:v>Indre Fosen</c:v>
                </c:pt>
                <c:pt idx="30">
                  <c:v>Namsos</c:v>
                </c:pt>
                <c:pt idx="31">
                  <c:v>Hustadvika</c:v>
                </c:pt>
                <c:pt idx="32">
                  <c:v>Sømna</c:v>
                </c:pt>
                <c:pt idx="33">
                  <c:v>Time</c:v>
                </c:pt>
                <c:pt idx="34">
                  <c:v>Hå</c:v>
                </c:pt>
              </c:strCache>
            </c:strRef>
          </c:cat>
          <c:val>
            <c:numRef>
              <c:f>'P_End Trlag'!$AB$4:$AB$38</c:f>
              <c:numCache>
                <c:formatCode>_-* #\ ##0_-;\-* #\ ##0_-;_-* "-"??_-;_-@_-</c:formatCode>
                <c:ptCount val="35"/>
                <c:pt idx="0">
                  <c:v>650.5300000000002</c:v>
                </c:pt>
                <c:pt idx="1">
                  <c:v>652.85699999999997</c:v>
                </c:pt>
                <c:pt idx="2">
                  <c:v>695.6830000000009</c:v>
                </c:pt>
                <c:pt idx="3">
                  <c:v>699.03899999999999</c:v>
                </c:pt>
                <c:pt idx="4">
                  <c:v>706.72400000000016</c:v>
                </c:pt>
                <c:pt idx="5">
                  <c:v>734.86499999999978</c:v>
                </c:pt>
                <c:pt idx="6">
                  <c:v>777.22999999999956</c:v>
                </c:pt>
                <c:pt idx="7">
                  <c:v>801.41900000000032</c:v>
                </c:pt>
                <c:pt idx="8">
                  <c:v>819.96100000000024</c:v>
                </c:pt>
                <c:pt idx="9">
                  <c:v>831.10099999999989</c:v>
                </c:pt>
                <c:pt idx="10">
                  <c:v>835.42500000000018</c:v>
                </c:pt>
                <c:pt idx="11">
                  <c:v>890.30599999999959</c:v>
                </c:pt>
                <c:pt idx="12">
                  <c:v>891.31400000000031</c:v>
                </c:pt>
                <c:pt idx="13">
                  <c:v>958.13900000000058</c:v>
                </c:pt>
                <c:pt idx="14">
                  <c:v>965.98699999999917</c:v>
                </c:pt>
                <c:pt idx="15">
                  <c:v>975.92399999999998</c:v>
                </c:pt>
                <c:pt idx="16">
                  <c:v>980.48899999999958</c:v>
                </c:pt>
                <c:pt idx="17">
                  <c:v>1003.8609999999999</c:v>
                </c:pt>
                <c:pt idx="18">
                  <c:v>1036.4320000000007</c:v>
                </c:pt>
                <c:pt idx="19">
                  <c:v>1040.5260000000007</c:v>
                </c:pt>
                <c:pt idx="20">
                  <c:v>1081.6529999999984</c:v>
                </c:pt>
                <c:pt idx="21">
                  <c:v>1184.3769999999995</c:v>
                </c:pt>
                <c:pt idx="22">
                  <c:v>1195.4739999999983</c:v>
                </c:pt>
                <c:pt idx="23">
                  <c:v>1305.7219999999998</c:v>
                </c:pt>
                <c:pt idx="24">
                  <c:v>1364.5999999999985</c:v>
                </c:pt>
                <c:pt idx="25">
                  <c:v>1505.0359999999991</c:v>
                </c:pt>
                <c:pt idx="26">
                  <c:v>1567.6170000000002</c:v>
                </c:pt>
                <c:pt idx="27">
                  <c:v>1628.0069999999996</c:v>
                </c:pt>
                <c:pt idx="28">
                  <c:v>1739.7159999999994</c:v>
                </c:pt>
                <c:pt idx="29">
                  <c:v>1803.9439999999995</c:v>
                </c:pt>
                <c:pt idx="30">
                  <c:v>1990.4619999999995</c:v>
                </c:pt>
                <c:pt idx="31">
                  <c:v>2378.3109999999979</c:v>
                </c:pt>
                <c:pt idx="32">
                  <c:v>2567.746000000001</c:v>
                </c:pt>
                <c:pt idx="33">
                  <c:v>3107.6010000000024</c:v>
                </c:pt>
                <c:pt idx="34">
                  <c:v>5479.7939999999944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A-4CEB-906C-8FA847B1F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70100576"/>
        <c:axId val="270100992"/>
      </c:barChart>
      <c:catAx>
        <c:axId val="270100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70100992"/>
        <c:crosses val="autoZero"/>
        <c:auto val="1"/>
        <c:lblAlgn val="ctr"/>
        <c:lblOffset val="100"/>
        <c:noMultiLvlLbl val="0"/>
      </c:catAx>
      <c:valAx>
        <c:axId val="27010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70100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Nedgang 2013 - 2021 i tusen liter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'P_End Trlag'!$W$3</c:f>
              <c:strCache>
                <c:ptCount val="1"/>
                <c:pt idx="0">
                  <c:v>tusen liter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/>
              </a:solidFill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65AB-4B68-B10F-EF96CC1A297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5AB-4B68-B10F-EF96CC1A297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65AB-4B68-B10F-EF96CC1A297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5AB-4B68-B10F-EF96CC1A297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65AB-4B68-B10F-EF96CC1A297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5AB-4B68-B10F-EF96CC1A297B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65AB-4B68-B10F-EF96CC1A297B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AB-4B68-B10F-EF96CC1A297B}"/>
              </c:ext>
            </c:extLst>
          </c:dPt>
          <c:dPt>
            <c:idx val="34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65AB-4B68-B10F-EF96CC1A29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'P_End Trlag'!$V$4:$V$38</c:f>
              <c:strCache>
                <c:ptCount val="35"/>
                <c:pt idx="0">
                  <c:v>Øyer</c:v>
                </c:pt>
                <c:pt idx="1">
                  <c:v>Steigen</c:v>
                </c:pt>
                <c:pt idx="2">
                  <c:v>Rauma</c:v>
                </c:pt>
                <c:pt idx="3">
                  <c:v>Rennebu</c:v>
                </c:pt>
                <c:pt idx="4">
                  <c:v>Eidsvoll</c:v>
                </c:pt>
                <c:pt idx="5">
                  <c:v>Vestre Toten</c:v>
                </c:pt>
                <c:pt idx="6">
                  <c:v>Lillestrøm</c:v>
                </c:pt>
                <c:pt idx="7">
                  <c:v>Sveio</c:v>
                </c:pt>
                <c:pt idx="8">
                  <c:v>Ål</c:v>
                </c:pt>
                <c:pt idx="9">
                  <c:v>Ørland</c:v>
                </c:pt>
                <c:pt idx="10">
                  <c:v>Alver</c:v>
                </c:pt>
                <c:pt idx="11">
                  <c:v>Kongsberg</c:v>
                </c:pt>
                <c:pt idx="12">
                  <c:v>Indre Østfold</c:v>
                </c:pt>
                <c:pt idx="13">
                  <c:v>Suldal</c:v>
                </c:pt>
                <c:pt idx="14">
                  <c:v>Vestvågøy</c:v>
                </c:pt>
                <c:pt idx="15">
                  <c:v>Ørsta</c:v>
                </c:pt>
                <c:pt idx="16">
                  <c:v>Øystre Slidre</c:v>
                </c:pt>
                <c:pt idx="17">
                  <c:v>Gausdal</c:v>
                </c:pt>
                <c:pt idx="18">
                  <c:v>Midtre Gauldal</c:v>
                </c:pt>
                <c:pt idx="19">
                  <c:v>Balsfjord</c:v>
                </c:pt>
                <c:pt idx="20">
                  <c:v>Sunndal</c:v>
                </c:pt>
                <c:pt idx="21">
                  <c:v>Lindesnes</c:v>
                </c:pt>
                <c:pt idx="22">
                  <c:v>Stryn</c:v>
                </c:pt>
                <c:pt idx="23">
                  <c:v>Sarpsborg</c:v>
                </c:pt>
                <c:pt idx="24">
                  <c:v>Nord-Fron</c:v>
                </c:pt>
                <c:pt idx="25">
                  <c:v>Oppdal</c:v>
                </c:pt>
                <c:pt idx="26">
                  <c:v>Stjørdal</c:v>
                </c:pt>
                <c:pt idx="27">
                  <c:v>Leka</c:v>
                </c:pt>
                <c:pt idx="28">
                  <c:v>Stavanger</c:v>
                </c:pt>
                <c:pt idx="29">
                  <c:v>Trondheim</c:v>
                </c:pt>
                <c:pt idx="30">
                  <c:v>Vindafjord</c:v>
                </c:pt>
                <c:pt idx="31">
                  <c:v>Sandnes</c:v>
                </c:pt>
                <c:pt idx="32">
                  <c:v>Sunnfjord</c:v>
                </c:pt>
                <c:pt idx="33">
                  <c:v>Orkland</c:v>
                </c:pt>
                <c:pt idx="34">
                  <c:v>Steinkjer</c:v>
                </c:pt>
              </c:strCache>
            </c:strRef>
          </c:cat>
          <c:val>
            <c:numRef>
              <c:f>'P_End Trlag'!$W$4:$W$38</c:f>
              <c:numCache>
                <c:formatCode>#\ ##0_ ;\-#\ ##0\ </c:formatCode>
                <c:ptCount val="35"/>
                <c:pt idx="0">
                  <c:v>-624.33799999999974</c:v>
                </c:pt>
                <c:pt idx="1">
                  <c:v>-646.1200000000008</c:v>
                </c:pt>
                <c:pt idx="2">
                  <c:v>-660.00900000000001</c:v>
                </c:pt>
                <c:pt idx="3">
                  <c:v>-665.54299999999967</c:v>
                </c:pt>
                <c:pt idx="4">
                  <c:v>-667.42199999999957</c:v>
                </c:pt>
                <c:pt idx="5">
                  <c:v>-685.6309999999994</c:v>
                </c:pt>
                <c:pt idx="6">
                  <c:v>-685.77099999999973</c:v>
                </c:pt>
                <c:pt idx="7">
                  <c:v>-698.46299999999974</c:v>
                </c:pt>
                <c:pt idx="8">
                  <c:v>-710.81999999999971</c:v>
                </c:pt>
                <c:pt idx="9">
                  <c:v>-732.875</c:v>
                </c:pt>
                <c:pt idx="10">
                  <c:v>-777.07499999999982</c:v>
                </c:pt>
                <c:pt idx="11">
                  <c:v>-836.75300000000004</c:v>
                </c:pt>
                <c:pt idx="12">
                  <c:v>-885.81600000000071</c:v>
                </c:pt>
                <c:pt idx="13">
                  <c:v>-930.24399999999969</c:v>
                </c:pt>
                <c:pt idx="14">
                  <c:v>-971.5059999999994</c:v>
                </c:pt>
                <c:pt idx="15">
                  <c:v>-991.15200000000004</c:v>
                </c:pt>
                <c:pt idx="16">
                  <c:v>-1016.7780000000002</c:v>
                </c:pt>
                <c:pt idx="17">
                  <c:v>-1046.3909999999996</c:v>
                </c:pt>
                <c:pt idx="18">
                  <c:v>-1074.7510000000002</c:v>
                </c:pt>
                <c:pt idx="19">
                  <c:v>-1096.2129999999997</c:v>
                </c:pt>
                <c:pt idx="20">
                  <c:v>-1128.6689999999999</c:v>
                </c:pt>
                <c:pt idx="21">
                  <c:v>-1215.3739999999998</c:v>
                </c:pt>
                <c:pt idx="22">
                  <c:v>-1248.7759999999998</c:v>
                </c:pt>
                <c:pt idx="23">
                  <c:v>-1253.3349999999991</c:v>
                </c:pt>
                <c:pt idx="24">
                  <c:v>-1277.2390000000005</c:v>
                </c:pt>
                <c:pt idx="25">
                  <c:v>-1323.7820000000011</c:v>
                </c:pt>
                <c:pt idx="26">
                  <c:v>-1371.0020000000004</c:v>
                </c:pt>
                <c:pt idx="27">
                  <c:v>-1371.585</c:v>
                </c:pt>
                <c:pt idx="28">
                  <c:v>-1429.0449999999983</c:v>
                </c:pt>
                <c:pt idx="29">
                  <c:v>-1648.0190000000002</c:v>
                </c:pt>
                <c:pt idx="30">
                  <c:v>-1814.6899999999987</c:v>
                </c:pt>
                <c:pt idx="31">
                  <c:v>-1833.7960000000021</c:v>
                </c:pt>
                <c:pt idx="32">
                  <c:v>-1895.607</c:v>
                </c:pt>
                <c:pt idx="33">
                  <c:v>-2349.5380000000005</c:v>
                </c:pt>
                <c:pt idx="34">
                  <c:v>-2732.0139999999992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B-4B68-B10F-EF96CC1A2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80"/>
        <c:axId val="270103488"/>
        <c:axId val="270106400"/>
      </c:barChart>
      <c:catAx>
        <c:axId val="270103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70106400"/>
        <c:crosses val="autoZero"/>
        <c:auto val="1"/>
        <c:lblAlgn val="ctr"/>
        <c:lblOffset val="100"/>
        <c:noMultiLvlLbl val="0"/>
      </c:catAx>
      <c:valAx>
        <c:axId val="270106400"/>
        <c:scaling>
          <c:orientation val="minMax"/>
        </c:scaling>
        <c:delete val="1"/>
        <c:axPos val="b"/>
        <c:numFmt formatCode="#\ ##0_ ;\-#\ ##0\ " sourceLinked="1"/>
        <c:majorTickMark val="none"/>
        <c:minorTickMark val="none"/>
        <c:tickLblPos val="nextTo"/>
        <c:crossAx val="270103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Økning 2013 - 2021 i tusen liter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'P_End Trlag'!$AB$3</c:f>
              <c:strCache>
                <c:ptCount val="1"/>
                <c:pt idx="0">
                  <c:v> tusen liter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DCAA-4EC2-98A7-4782F599D59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CAA-4EC2-98A7-4782F599D59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AA-4EC2-98A7-4782F599D59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CAA-4EC2-98A7-4782F599D599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AA-4EC2-98A7-4782F599D599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AA-4EC2-98A7-4782F599D599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DCAA-4EC2-98A7-4782F599D599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AA-4EC2-98A7-4782F599D599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CAA-4EC2-98A7-4782F599D599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CAA-4EC2-98A7-4782F599D599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AA-4EC2-98A7-4782F599D599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AA-4EC2-98A7-4782F599D599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CAA-4EC2-98A7-4782F599D5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'P_End Trlag'!$AA$4:$AA$38</c:f>
              <c:strCache>
                <c:ptCount val="35"/>
                <c:pt idx="0">
                  <c:v>Tydal</c:v>
                </c:pt>
                <c:pt idx="1">
                  <c:v>Lesja</c:v>
                </c:pt>
                <c:pt idx="2">
                  <c:v>Gjesdal</c:v>
                </c:pt>
                <c:pt idx="3">
                  <c:v>Malvik</c:v>
                </c:pt>
                <c:pt idx="4">
                  <c:v>Molde</c:v>
                </c:pt>
                <c:pt idx="5">
                  <c:v>Åfjord</c:v>
                </c:pt>
                <c:pt idx="6">
                  <c:v>Os</c:v>
                </c:pt>
                <c:pt idx="7">
                  <c:v>Skien</c:v>
                </c:pt>
                <c:pt idx="8">
                  <c:v>Sør-Fron</c:v>
                </c:pt>
                <c:pt idx="9">
                  <c:v>Hitra</c:v>
                </c:pt>
                <c:pt idx="10">
                  <c:v>Luster</c:v>
                </c:pt>
                <c:pt idx="11">
                  <c:v>Gran</c:v>
                </c:pt>
                <c:pt idx="12">
                  <c:v>Grong</c:v>
                </c:pt>
                <c:pt idx="13">
                  <c:v>Ullensaker</c:v>
                </c:pt>
                <c:pt idx="14">
                  <c:v>Verdal</c:v>
                </c:pt>
                <c:pt idx="15">
                  <c:v>Strand</c:v>
                </c:pt>
                <c:pt idx="16">
                  <c:v>Gjøvik</c:v>
                </c:pt>
                <c:pt idx="17">
                  <c:v>Kvæfjord</c:v>
                </c:pt>
                <c:pt idx="18">
                  <c:v>Farsund</c:v>
                </c:pt>
                <c:pt idx="19">
                  <c:v>Vestnes</c:v>
                </c:pt>
                <c:pt idx="20">
                  <c:v>Alta</c:v>
                </c:pt>
                <c:pt idx="21">
                  <c:v>Røros</c:v>
                </c:pt>
                <c:pt idx="22">
                  <c:v>Rindal</c:v>
                </c:pt>
                <c:pt idx="23">
                  <c:v>Surnadal</c:v>
                </c:pt>
                <c:pt idx="24">
                  <c:v>Voss</c:v>
                </c:pt>
                <c:pt idx="25">
                  <c:v>Melhus</c:v>
                </c:pt>
                <c:pt idx="26">
                  <c:v>Kvinnherad</c:v>
                </c:pt>
                <c:pt idx="27">
                  <c:v>Heim</c:v>
                </c:pt>
                <c:pt idx="28">
                  <c:v>Selbu</c:v>
                </c:pt>
                <c:pt idx="29">
                  <c:v>Indre Fosen</c:v>
                </c:pt>
                <c:pt idx="30">
                  <c:v>Namsos</c:v>
                </c:pt>
                <c:pt idx="31">
                  <c:v>Hustadvika</c:v>
                </c:pt>
                <c:pt idx="32">
                  <c:v>Sømna</c:v>
                </c:pt>
                <c:pt idx="33">
                  <c:v>Time</c:v>
                </c:pt>
                <c:pt idx="34">
                  <c:v>Hå</c:v>
                </c:pt>
              </c:strCache>
            </c:strRef>
          </c:cat>
          <c:val>
            <c:numRef>
              <c:f>'P_End Trlag'!$AB$4:$AB$38</c:f>
              <c:numCache>
                <c:formatCode>_-* #\ ##0_-;\-* #\ ##0_-;_-* "-"??_-;_-@_-</c:formatCode>
                <c:ptCount val="35"/>
                <c:pt idx="0">
                  <c:v>650.5300000000002</c:v>
                </c:pt>
                <c:pt idx="1">
                  <c:v>652.85699999999997</c:v>
                </c:pt>
                <c:pt idx="2">
                  <c:v>695.6830000000009</c:v>
                </c:pt>
                <c:pt idx="3">
                  <c:v>699.03899999999999</c:v>
                </c:pt>
                <c:pt idx="4">
                  <c:v>706.72400000000016</c:v>
                </c:pt>
                <c:pt idx="5">
                  <c:v>734.86499999999978</c:v>
                </c:pt>
                <c:pt idx="6">
                  <c:v>777.22999999999956</c:v>
                </c:pt>
                <c:pt idx="7">
                  <c:v>801.41900000000032</c:v>
                </c:pt>
                <c:pt idx="8">
                  <c:v>819.96100000000024</c:v>
                </c:pt>
                <c:pt idx="9">
                  <c:v>831.10099999999989</c:v>
                </c:pt>
                <c:pt idx="10">
                  <c:v>835.42500000000018</c:v>
                </c:pt>
                <c:pt idx="11">
                  <c:v>890.30599999999959</c:v>
                </c:pt>
                <c:pt idx="12">
                  <c:v>891.31400000000031</c:v>
                </c:pt>
                <c:pt idx="13">
                  <c:v>958.13900000000058</c:v>
                </c:pt>
                <c:pt idx="14">
                  <c:v>965.98699999999917</c:v>
                </c:pt>
                <c:pt idx="15">
                  <c:v>975.92399999999998</c:v>
                </c:pt>
                <c:pt idx="16">
                  <c:v>980.48899999999958</c:v>
                </c:pt>
                <c:pt idx="17">
                  <c:v>1003.8609999999999</c:v>
                </c:pt>
                <c:pt idx="18">
                  <c:v>1036.4320000000007</c:v>
                </c:pt>
                <c:pt idx="19">
                  <c:v>1040.5260000000007</c:v>
                </c:pt>
                <c:pt idx="20">
                  <c:v>1081.6529999999984</c:v>
                </c:pt>
                <c:pt idx="21">
                  <c:v>1184.3769999999995</c:v>
                </c:pt>
                <c:pt idx="22">
                  <c:v>1195.4739999999983</c:v>
                </c:pt>
                <c:pt idx="23">
                  <c:v>1305.7219999999998</c:v>
                </c:pt>
                <c:pt idx="24">
                  <c:v>1364.5999999999985</c:v>
                </c:pt>
                <c:pt idx="25">
                  <c:v>1505.0359999999991</c:v>
                </c:pt>
                <c:pt idx="26">
                  <c:v>1567.6170000000002</c:v>
                </c:pt>
                <c:pt idx="27">
                  <c:v>1628.0069999999996</c:v>
                </c:pt>
                <c:pt idx="28">
                  <c:v>1739.7159999999994</c:v>
                </c:pt>
                <c:pt idx="29">
                  <c:v>1803.9439999999995</c:v>
                </c:pt>
                <c:pt idx="30">
                  <c:v>1990.4619999999995</c:v>
                </c:pt>
                <c:pt idx="31">
                  <c:v>2378.3109999999979</c:v>
                </c:pt>
                <c:pt idx="32">
                  <c:v>2567.746000000001</c:v>
                </c:pt>
                <c:pt idx="33">
                  <c:v>3107.6010000000024</c:v>
                </c:pt>
                <c:pt idx="34">
                  <c:v>5479.7939999999944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AA-4EC2-98A7-4782F599D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70100576"/>
        <c:axId val="270100992"/>
      </c:barChart>
      <c:catAx>
        <c:axId val="270100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70100992"/>
        <c:crosses val="autoZero"/>
        <c:auto val="1"/>
        <c:lblAlgn val="ctr"/>
        <c:lblOffset val="100"/>
        <c:noMultiLvlLbl val="0"/>
      </c:catAx>
      <c:valAx>
        <c:axId val="270100992"/>
        <c:scaling>
          <c:orientation val="minMax"/>
        </c:scaling>
        <c:delete val="1"/>
        <c:axPos val="b"/>
        <c:numFmt formatCode="_-* #\ ##0_-;\-* #\ ##0_-;_-* &quot;-&quot;??_-;_-@_-" sourceLinked="1"/>
        <c:majorTickMark val="none"/>
        <c:minorTickMark val="none"/>
        <c:tickLblPos val="nextTo"/>
        <c:crossAx val="270100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[Melkeleveranser_2013_2021_web.xlsx]P_fylk_rang!Pivottabell2</c:name>
    <c:fmtId val="3"/>
  </c:pivotSource>
  <c:chart>
    <c:title>
      <c:tx>
        <c:strRef>
          <c:f>P_fylk_rang!$P$2</c:f>
          <c:strCache>
            <c:ptCount val="1"/>
            <c:pt idx="0">
              <c:v>Melkeleveranser til meieri i 2018 i mill. liter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67000"/>
              </a:schemeClr>
            </a:solidFill>
            <a:ln>
              <a:noFill/>
            </a:ln>
            <a:effectLst/>
          </c:spPr>
          <c:txPr>
            <a:bodyPr rot="0" spcFirstLastPara="1" vertOverflow="overflow" horzOverflow="overflow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"/>
        <c:dLbl>
          <c:idx val="0"/>
          <c:spPr>
            <a:solidFill>
              <a:schemeClr val="accent1">
                <a:alpha val="67000"/>
              </a:schemeClr>
            </a:solidFill>
            <a:ln>
              <a:noFill/>
            </a:ln>
            <a:effectLst/>
          </c:spPr>
          <c:txPr>
            <a:bodyPr rot="0" spcFirstLastPara="1" vertOverflow="overflow" horzOverflow="overflow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3"/>
        <c:dLbl>
          <c:idx val="0"/>
          <c:spPr>
            <a:solidFill>
              <a:schemeClr val="accent1">
                <a:alpha val="67000"/>
              </a:schemeClr>
            </a:solidFill>
            <a:ln>
              <a:noFill/>
            </a:ln>
            <a:effectLst/>
          </c:spPr>
          <c:txPr>
            <a:bodyPr rot="0" spcFirstLastPara="1" vertOverflow="overflow" horzOverflow="overflow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4"/>
        <c:dLbl>
          <c:idx val="0"/>
          <c:spPr>
            <a:solidFill>
              <a:schemeClr val="accent1">
                <a:alpha val="67000"/>
              </a:schemeClr>
            </a:solidFill>
            <a:ln>
              <a:noFill/>
            </a:ln>
            <a:effectLst/>
          </c:spPr>
          <c:txPr>
            <a:bodyPr rot="0" spcFirstLastPara="1" vertOverflow="overflow" horzOverflow="overflow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dLbl>
          <c:idx val="0"/>
          <c:spPr>
            <a:solidFill>
              <a:schemeClr val="accent1">
                <a:alpha val="67000"/>
              </a:schemeClr>
            </a:solidFill>
            <a:ln>
              <a:noFill/>
            </a:ln>
            <a:effectLst/>
          </c:spPr>
          <c:txPr>
            <a:bodyPr rot="0" spcFirstLastPara="1" vertOverflow="overflow" horzOverflow="overflow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6"/>
        <c:dLbl>
          <c:idx val="0"/>
          <c:spPr>
            <a:solidFill>
              <a:schemeClr val="accent1">
                <a:alpha val="67000"/>
              </a:schemeClr>
            </a:solidFill>
            <a:ln>
              <a:noFill/>
            </a:ln>
            <a:effectLst/>
          </c:spPr>
          <c:txPr>
            <a:bodyPr rot="0" spcFirstLastPara="1" vertOverflow="overflow" horzOverflow="overflow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7"/>
        <c:dLbl>
          <c:idx val="0"/>
          <c:spPr>
            <a:solidFill>
              <a:schemeClr val="accent1">
                <a:alpha val="67000"/>
              </a:schemeClr>
            </a:solidFill>
            <a:ln>
              <a:noFill/>
            </a:ln>
            <a:effectLst/>
          </c:spPr>
          <c:txPr>
            <a:bodyPr rot="0" spcFirstLastPara="1" vertOverflow="overflow" horzOverflow="overflow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8"/>
        <c:dLbl>
          <c:idx val="0"/>
          <c:spPr>
            <a:solidFill>
              <a:schemeClr val="accent1">
                <a:alpha val="67000"/>
              </a:schemeClr>
            </a:solidFill>
            <a:ln>
              <a:noFill/>
            </a:ln>
            <a:effectLst/>
          </c:spPr>
          <c:txPr>
            <a:bodyPr rot="0" spcFirstLastPara="1" vertOverflow="overflow" horzOverflow="overflow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9"/>
        <c:dLbl>
          <c:idx val="0"/>
          <c:spPr>
            <a:solidFill>
              <a:schemeClr val="accent1">
                <a:alpha val="67000"/>
              </a:schemeClr>
            </a:solidFill>
            <a:ln>
              <a:noFill/>
            </a:ln>
            <a:effectLst/>
          </c:spPr>
          <c:txPr>
            <a:bodyPr rot="0" spcFirstLastPara="1" vertOverflow="overflow" horzOverflow="overflow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0"/>
        <c:dLbl>
          <c:idx val="0"/>
          <c:spPr>
            <a:solidFill>
              <a:schemeClr val="accent1">
                <a:alpha val="67000"/>
              </a:schemeClr>
            </a:solidFill>
            <a:ln>
              <a:noFill/>
            </a:ln>
            <a:effectLst/>
          </c:spPr>
          <c:txPr>
            <a:bodyPr rot="0" spcFirstLastPara="1" vertOverflow="overflow" horzOverflow="overflow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1"/>
        <c:dLbl>
          <c:idx val="0"/>
          <c:spPr>
            <a:solidFill>
              <a:schemeClr val="accent1">
                <a:alpha val="67000"/>
              </a:schemeClr>
            </a:solidFill>
            <a:ln>
              <a:noFill/>
            </a:ln>
            <a:effectLst/>
          </c:spPr>
          <c:txPr>
            <a:bodyPr rot="0" spcFirstLastPara="1" vertOverflow="overflow" horzOverflow="overflow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77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77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77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P_fylk_rang!$P$2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alpha val="77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none" lIns="0" tIns="0" rIns="0" b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P_fylk_rang!$P$2</c:f>
              <c:strCache>
                <c:ptCount val="10"/>
                <c:pt idx="0">
                  <c:v>Vestfold og Telemark</c:v>
                </c:pt>
                <c:pt idx="1">
                  <c:v>Agder</c:v>
                </c:pt>
                <c:pt idx="2">
                  <c:v>Troms og Finnmark</c:v>
                </c:pt>
                <c:pt idx="3">
                  <c:v>Viken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Vestland</c:v>
                </c:pt>
                <c:pt idx="7">
                  <c:v>Innlandet</c:v>
                </c:pt>
                <c:pt idx="8">
                  <c:v>Rogaland</c:v>
                </c:pt>
                <c:pt idx="9">
                  <c:v>Trøndelag</c:v>
                </c:pt>
              </c:strCache>
            </c:strRef>
          </c:cat>
          <c:val>
            <c:numRef>
              <c:f>P_fylk_rang!$P$2</c:f>
              <c:numCache>
                <c:formatCode>_-* #\ ##0_-;\-* #\ ##0_-;_-* "-"??_-;_-@_-</c:formatCode>
                <c:ptCount val="10"/>
                <c:pt idx="0">
                  <c:v>30.556695000000001</c:v>
                </c:pt>
                <c:pt idx="1">
                  <c:v>46.750512999999998</c:v>
                </c:pt>
                <c:pt idx="2">
                  <c:v>51.841804000000003</c:v>
                </c:pt>
                <c:pt idx="3">
                  <c:v>95.960616999999999</c:v>
                </c:pt>
                <c:pt idx="4">
                  <c:v>101.363164</c:v>
                </c:pt>
                <c:pt idx="5">
                  <c:v>139.240037</c:v>
                </c:pt>
                <c:pt idx="6">
                  <c:v>174.296943</c:v>
                </c:pt>
                <c:pt idx="7">
                  <c:v>253.428123</c:v>
                </c:pt>
                <c:pt idx="8">
                  <c:v>284.24129399999998</c:v>
                </c:pt>
                <c:pt idx="9">
                  <c:v>337.84219300000001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4-46C8-BCF1-7DD07A493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476596687"/>
        <c:axId val="476594191"/>
      </c:barChart>
      <c:catAx>
        <c:axId val="4765966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94191"/>
        <c:crosses val="autoZero"/>
        <c:auto val="1"/>
        <c:lblAlgn val="ctr"/>
        <c:lblOffset val="100"/>
        <c:noMultiLvlLbl val="0"/>
      </c:catAx>
      <c:valAx>
        <c:axId val="476594191"/>
        <c:scaling>
          <c:orientation val="minMax"/>
        </c:scaling>
        <c:delete val="1"/>
        <c:axPos val="b"/>
        <c:numFmt formatCode="_-* #\ ##0_-;\-* #\ ##0_-;_-* &quot;-&quot;??_-;_-@_-" sourceLinked="1"/>
        <c:majorTickMark val="none"/>
        <c:minorTickMark val="none"/>
        <c:tickLblPos val="nextTo"/>
        <c:crossAx val="476596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[Melkeleveranser_2013_2021_web.xlsx]P_fylk_rang!Pivottabell18</c:name>
    <c:fmtId val="4"/>
  </c:pivotSource>
  <c:chart>
    <c:title>
      <c:tx>
        <c:strRef>
          <c:f>P_fylk_rang!$P$3</c:f>
          <c:strCache>
            <c:ptCount val="1"/>
            <c:pt idx="0">
              <c:v>Fordeling av melkeleveransene fylkesvis i 2018 i prosent</c:v>
            </c:pt>
          </c:strCache>
        </c:strRef>
      </c:tx>
      <c:layout>
        <c:manualLayout>
          <c:xMode val="edge"/>
          <c:yMode val="edge"/>
          <c:x val="0.12579595461015133"/>
          <c:y val="2.2695030391460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71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71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66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overflow" horzOverflow="overflow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66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overflow" horzOverflow="overflow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  <c15:layout>
                <c:manualLayout>
                  <c:w val="5.328475731578329E-2"/>
                  <c:h val="4.5308960755049116E-2"/>
                </c:manualLayout>
              </c15:layout>
            </c:ext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66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overflow" horzOverflow="overflow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  <c15:layout>
                <c:manualLayout>
                  <c:w val="5.328475731578329E-2"/>
                  <c:h val="4.5308960755049116E-2"/>
                </c:manualLayout>
              </c15:layout>
            </c:ext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66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overflow" horzOverflow="overflow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  <c15:layout>
                <c:manualLayout>
                  <c:w val="5.328475731578329E-2"/>
                  <c:h val="4.5308960755049116E-2"/>
                </c:manualLayout>
              </c15:layout>
            </c:ext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66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overflow" horzOverflow="overflow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  <c15:layout>
                <c:manualLayout>
                  <c:w val="5.328475731578329E-2"/>
                  <c:h val="4.5308960755049116E-2"/>
                </c:manualLayout>
              </c15:layout>
            </c:ext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66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overflow" horzOverflow="overflow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  <c15:layout>
                <c:manualLayout>
                  <c:w val="5.328475731578329E-2"/>
                  <c:h val="4.5308960755049116E-2"/>
                </c:manualLayout>
              </c15:layout>
            </c:ext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66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overflow" horzOverflow="overflow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  <c15:layout>
                <c:manualLayout>
                  <c:w val="5.328475731578329E-2"/>
                  <c:h val="4.5308960755049116E-2"/>
                </c:manualLayout>
              </c15:layout>
            </c:ext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66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overflow" horzOverflow="overflow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  <c15:layout>
                <c:manualLayout>
                  <c:w val="6.8556952768963578E-2"/>
                  <c:h val="4.5308960755049116E-2"/>
                </c:manualLayout>
              </c15:layout>
            </c:ext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66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overflow" horzOverflow="overflow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  <c15:layout>
                <c:manualLayout>
                  <c:w val="6.8556952768963578E-2"/>
                  <c:h val="4.5308960755049116E-2"/>
                </c:manualLayout>
              </c15:layout>
            </c:ext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66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overflow" horzOverflow="overflow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  <c15:layout>
                <c:manualLayout>
                  <c:w val="6.8556952768963578E-2"/>
                  <c:h val="4.5308960755049116E-2"/>
                </c:manualLayout>
              </c15:layout>
            </c:ext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66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overflow" horzOverflow="overflow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  <c15:layout>
                <c:manualLayout>
                  <c:w val="6.8556952768963578E-2"/>
                  <c:h val="4.5308960755049116E-2"/>
                </c:manualLayout>
              </c15:layout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P_fylk_rang!$P$3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F93-4762-BE25-C861B5DB311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F93-4762-BE25-C861B5DB311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F93-4762-BE25-C861B5DB311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F93-4762-BE25-C861B5DB311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F93-4762-BE25-C861B5DB311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F93-4762-BE25-C861B5DB311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F93-4762-BE25-C861B5DB311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F93-4762-BE25-C861B5DB311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F93-4762-BE25-C861B5DB311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F93-4762-BE25-C861B5DB3116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28475731578329E-2"/>
                      <c:h val="4.53089607550491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F93-4762-BE25-C861B5DB3116}"/>
                </c:ext>
              </c:extLst>
            </c:dLbl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28475731578329E-2"/>
                      <c:h val="4.53089607550491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F93-4762-BE25-C861B5DB3116}"/>
                </c:ext>
              </c:extLst>
            </c:dLbl>
            <c:dLbl>
              <c:idx val="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28475731578329E-2"/>
                      <c:h val="4.53089607550491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8F93-4762-BE25-C861B5DB3116}"/>
                </c:ext>
              </c:extLst>
            </c:dLbl>
            <c:dLbl>
              <c:idx val="3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28475731578329E-2"/>
                      <c:h val="4.53089607550491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F93-4762-BE25-C861B5DB3116}"/>
                </c:ext>
              </c:extLst>
            </c:dLbl>
            <c:dLbl>
              <c:idx val="4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28475731578329E-2"/>
                      <c:h val="4.53089607550491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8F93-4762-BE25-C861B5DB3116}"/>
                </c:ext>
              </c:extLst>
            </c:dLbl>
            <c:dLbl>
              <c:idx val="5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28475731578329E-2"/>
                      <c:h val="4.53089607550491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F93-4762-BE25-C861B5DB3116}"/>
                </c:ext>
              </c:extLst>
            </c:dLbl>
            <c:dLbl>
              <c:idx val="6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556952768963578E-2"/>
                      <c:h val="4.53089607550491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F93-4762-BE25-C861B5DB3116}"/>
                </c:ext>
              </c:extLst>
            </c:dLbl>
            <c:dLbl>
              <c:idx val="7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556952768963578E-2"/>
                      <c:h val="4.53089607550491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F93-4762-BE25-C861B5DB3116}"/>
                </c:ext>
              </c:extLst>
            </c:dLbl>
            <c:dLbl>
              <c:idx val="8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556952768963578E-2"/>
                      <c:h val="4.53089607550491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F93-4762-BE25-C861B5DB3116}"/>
                </c:ext>
              </c:extLst>
            </c:dLbl>
            <c:dLbl>
              <c:idx val="9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556952768963578E-2"/>
                      <c:h val="4.53089607550491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F93-4762-BE25-C861B5DB3116}"/>
                </c:ext>
              </c:extLst>
            </c:dLbl>
            <c:spPr>
              <a:solidFill>
                <a:schemeClr val="accent1">
                  <a:alpha val="66000"/>
                </a:schemeClr>
              </a:solidFill>
              <a:ln>
                <a:solidFill>
                  <a:schemeClr val="accent1"/>
                </a:solidFill>
              </a:ln>
              <a:effectLst/>
            </c:spPr>
            <c:txPr>
              <a:bodyPr rot="0" spcFirstLastPara="1" vertOverflow="overflow" horzOverflow="overflow" vert="horz" wrap="square" lIns="0" tIns="0" rIns="0" bIns="0" anchor="ctr" anchorCtr="1">
                <a:no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P_fylk_rang!$P$3</c:f>
              <c:strCache>
                <c:ptCount val="10"/>
                <c:pt idx="0">
                  <c:v>Vestfold og Telemark</c:v>
                </c:pt>
                <c:pt idx="1">
                  <c:v>Agder</c:v>
                </c:pt>
                <c:pt idx="2">
                  <c:v>Troms og Finnmark</c:v>
                </c:pt>
                <c:pt idx="3">
                  <c:v>Viken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Vestland</c:v>
                </c:pt>
                <c:pt idx="7">
                  <c:v>Innlandet</c:v>
                </c:pt>
                <c:pt idx="8">
                  <c:v>Rogaland</c:v>
                </c:pt>
                <c:pt idx="9">
                  <c:v>Trøndelag</c:v>
                </c:pt>
              </c:strCache>
            </c:strRef>
          </c:cat>
          <c:val>
            <c:numRef>
              <c:f>P_fylk_rang!$P$3</c:f>
              <c:numCache>
                <c:formatCode>0%</c:formatCode>
                <c:ptCount val="10"/>
                <c:pt idx="0">
                  <c:v>2.0162496776860061E-2</c:v>
                </c:pt>
                <c:pt idx="1">
                  <c:v>3.0847808235774658E-2</c:v>
                </c:pt>
                <c:pt idx="2">
                  <c:v>3.4207240215494865E-2</c:v>
                </c:pt>
                <c:pt idx="3">
                  <c:v>6.3318550352647843E-2</c:v>
                </c:pt>
                <c:pt idx="4">
                  <c:v>6.6883361156772278E-2</c:v>
                </c:pt>
                <c:pt idx="5">
                  <c:v>9.1875996315124248E-2</c:v>
                </c:pt>
                <c:pt idx="6">
                  <c:v>0.11500790747998307</c:v>
                </c:pt>
                <c:pt idx="7">
                  <c:v>0.16722174021611941</c:v>
                </c:pt>
                <c:pt idx="8">
                  <c:v>0.18755346984107846</c:v>
                </c:pt>
                <c:pt idx="9">
                  <c:v>0.22292142941014512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93-4762-BE25-C861B5DB3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312859824"/>
        <c:axId val="312861488"/>
      </c:barChart>
      <c:catAx>
        <c:axId val="312859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12861488"/>
        <c:crosses val="autoZero"/>
        <c:auto val="1"/>
        <c:lblAlgn val="ctr"/>
        <c:lblOffset val="100"/>
        <c:noMultiLvlLbl val="0"/>
      </c:catAx>
      <c:valAx>
        <c:axId val="31286148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312859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[Melkeleveranser_2013_2021_web.xlsx]P_fylk_rang!Pivottabell19</c:name>
    <c:fmtId val="4"/>
  </c:pivotSource>
  <c:chart>
    <c:title>
      <c:tx>
        <c:strRef>
          <c:f>P_fylk_rang!$P$4</c:f>
          <c:strCache>
            <c:ptCount val="1"/>
            <c:pt idx="0">
              <c:v>Antall melkeleverandører fylkesvis i 2018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P_fylk_rang!$P$4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3E8-479E-BC20-95816BA9A9E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3E8-479E-BC20-95816BA9A9E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3E8-479E-BC20-95816BA9A9E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3E8-479E-BC20-95816BA9A9E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3E8-479E-BC20-95816BA9A9E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3E8-479E-BC20-95816BA9A9E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3E8-479E-BC20-95816BA9A9E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3E8-479E-BC20-95816BA9A9E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3E8-479E-BC20-95816BA9A9E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3E8-479E-BC20-95816BA9A9EF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72222222222224E-2"/>
                      <c:h val="3.90507164611489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33E8-479E-BC20-95816BA9A9EF}"/>
                </c:ext>
              </c:extLst>
            </c:dLbl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72222222222224E-2"/>
                      <c:h val="3.90507164611489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3E8-479E-BC20-95816BA9A9EF}"/>
                </c:ext>
              </c:extLst>
            </c:dLbl>
            <c:dLbl>
              <c:idx val="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72222222222224E-2"/>
                      <c:h val="3.90507164611489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33E8-479E-BC20-95816BA9A9EF}"/>
                </c:ext>
              </c:extLst>
            </c:dLbl>
            <c:dLbl>
              <c:idx val="3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72222222222224E-2"/>
                      <c:h val="3.90507164611489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3E8-479E-BC20-95816BA9A9EF}"/>
                </c:ext>
              </c:extLst>
            </c:dLbl>
            <c:dLbl>
              <c:idx val="4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72222222222224E-2"/>
                      <c:h val="3.90507164611489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33E8-479E-BC20-95816BA9A9EF}"/>
                </c:ext>
              </c:extLst>
            </c:dLbl>
            <c:dLbl>
              <c:idx val="5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72222222222224E-2"/>
                      <c:h val="3.90507164611489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3E8-479E-BC20-95816BA9A9EF}"/>
                </c:ext>
              </c:extLst>
            </c:dLbl>
            <c:dLbl>
              <c:idx val="6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638888888888883E-2"/>
                      <c:h val="3.90507164611489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3E8-479E-BC20-95816BA9A9EF}"/>
                </c:ext>
              </c:extLst>
            </c:dLbl>
            <c:dLbl>
              <c:idx val="7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638888888888883E-2"/>
                      <c:h val="3.90507164611489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3E8-479E-BC20-95816BA9A9EF}"/>
                </c:ext>
              </c:extLst>
            </c:dLbl>
            <c:dLbl>
              <c:idx val="8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638888888888883E-2"/>
                      <c:h val="3.90507164611489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3E8-479E-BC20-95816BA9A9EF}"/>
                </c:ext>
              </c:extLst>
            </c:dLbl>
            <c:dLbl>
              <c:idx val="9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638888888888883E-2"/>
                      <c:h val="3.90507164611489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3E8-479E-BC20-95816BA9A9EF}"/>
                </c:ext>
              </c:extLst>
            </c:dLbl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0" tIns="0" rIns="0" bIns="0" anchor="ctr" anchorCtr="1">
                <a:no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P_fylk_rang!$P$4</c:f>
              <c:strCache>
                <c:ptCount val="10"/>
                <c:pt idx="0">
                  <c:v>Vestfold og Telemark</c:v>
                </c:pt>
                <c:pt idx="1">
                  <c:v>Troms og Finnmark</c:v>
                </c:pt>
                <c:pt idx="2">
                  <c:v>Agder</c:v>
                </c:pt>
                <c:pt idx="3">
                  <c:v>Viken</c:v>
                </c:pt>
                <c:pt idx="4">
                  <c:v>Nordland</c:v>
                </c:pt>
                <c:pt idx="5">
                  <c:v>Møre og Romsdal</c:v>
                </c:pt>
                <c:pt idx="6">
                  <c:v>Rogaland</c:v>
                </c:pt>
                <c:pt idx="7">
                  <c:v>Vestland</c:v>
                </c:pt>
                <c:pt idx="8">
                  <c:v>Innlandet</c:v>
                </c:pt>
                <c:pt idx="9">
                  <c:v>Trøndelag</c:v>
                </c:pt>
              </c:strCache>
            </c:strRef>
          </c:cat>
          <c:val>
            <c:numRef>
              <c:f>P_fylk_rang!$P$4</c:f>
              <c:numCache>
                <c:formatCode>_-* #\ ##0_-;\-* #\ ##0_-;_-* "-"??_-;_-@_-</c:formatCode>
                <c:ptCount val="10"/>
                <c:pt idx="0">
                  <c:v>150</c:v>
                </c:pt>
                <c:pt idx="1">
                  <c:v>298</c:v>
                </c:pt>
                <c:pt idx="2">
                  <c:v>310</c:v>
                </c:pt>
                <c:pt idx="3">
                  <c:v>451</c:v>
                </c:pt>
                <c:pt idx="4">
                  <c:v>543</c:v>
                </c:pt>
                <c:pt idx="5">
                  <c:v>727</c:v>
                </c:pt>
                <c:pt idx="6">
                  <c:v>1191</c:v>
                </c:pt>
                <c:pt idx="7">
                  <c:v>1259</c:v>
                </c:pt>
                <c:pt idx="8">
                  <c:v>1518</c:v>
                </c:pt>
                <c:pt idx="9">
                  <c:v>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E8-479E-BC20-95816BA9A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239595391"/>
        <c:axId val="1239592895"/>
      </c:barChart>
      <c:catAx>
        <c:axId val="12395953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39592895"/>
        <c:crosses val="autoZero"/>
        <c:auto val="1"/>
        <c:lblAlgn val="ctr"/>
        <c:lblOffset val="100"/>
        <c:noMultiLvlLbl val="0"/>
      </c:catAx>
      <c:valAx>
        <c:axId val="1239592895"/>
        <c:scaling>
          <c:orientation val="minMax"/>
        </c:scaling>
        <c:delete val="1"/>
        <c:axPos val="b"/>
        <c:numFmt formatCode="_-* #\ ##0_-;\-* #\ ##0_-;_-* &quot;-&quot;??_-;_-@_-" sourceLinked="1"/>
        <c:majorTickMark val="none"/>
        <c:minorTickMark val="none"/>
        <c:tickLblPos val="nextTo"/>
        <c:crossAx val="1239595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[Melkeleveranser_2013_2021_web.xlsx]P_fylk_rang!Pivottabell21</c:name>
    <c:fmtId val="4"/>
  </c:pivotSource>
  <c:chart>
    <c:title>
      <c:tx>
        <c:strRef>
          <c:f>P_fylk_rang!$P$5</c:f>
          <c:strCache>
            <c:ptCount val="1"/>
            <c:pt idx="0">
              <c:v>Andel melkeleverandører fylkesvis i 2018 i prosent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P_fylk_rang!$P$5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6BF-4CAE-AD84-BB275DC7FF6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6BF-4CAE-AD84-BB275DC7FF6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6BF-4CAE-AD84-BB275DC7FF6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6BF-4CAE-AD84-BB275DC7FF6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6BF-4CAE-AD84-BB275DC7FF6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6BF-4CAE-AD84-BB275DC7FF6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6BF-4CAE-AD84-BB275DC7FF6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6BF-4CAE-AD84-BB275DC7FF6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6BF-4CAE-AD84-BB275DC7FF6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6BF-4CAE-AD84-BB275DC7FF67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861111111111109E-2"/>
                      <c:h val="4.49860477650968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BF-4CAE-AD84-BB275DC7FF67}"/>
                </c:ext>
              </c:extLst>
            </c:dLbl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861111111111109E-2"/>
                      <c:h val="4.49860477650968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6BF-4CAE-AD84-BB275DC7FF67}"/>
                </c:ext>
              </c:extLst>
            </c:dLbl>
            <c:dLbl>
              <c:idx val="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861111111111109E-2"/>
                      <c:h val="4.49860477650968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56BF-4CAE-AD84-BB275DC7FF67}"/>
                </c:ext>
              </c:extLst>
            </c:dLbl>
            <c:dLbl>
              <c:idx val="3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861111111111109E-2"/>
                      <c:h val="4.49860477650968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6BF-4CAE-AD84-BB275DC7FF67}"/>
                </c:ext>
              </c:extLst>
            </c:dLbl>
            <c:dLbl>
              <c:idx val="4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861111111111109E-2"/>
                      <c:h val="4.49860477650968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56BF-4CAE-AD84-BB275DC7FF67}"/>
                </c:ext>
              </c:extLst>
            </c:dLbl>
            <c:dLbl>
              <c:idx val="5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861111111111109E-2"/>
                      <c:h val="4.49860477650968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6BF-4CAE-AD84-BB275DC7FF67}"/>
                </c:ext>
              </c:extLst>
            </c:dLbl>
            <c:dLbl>
              <c:idx val="6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527777777777782E-2"/>
                      <c:h val="4.49860477650968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56BF-4CAE-AD84-BB275DC7FF67}"/>
                </c:ext>
              </c:extLst>
            </c:dLbl>
            <c:dLbl>
              <c:idx val="7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527777777777782E-2"/>
                      <c:h val="4.49860477650968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6BF-4CAE-AD84-BB275DC7FF67}"/>
                </c:ext>
              </c:extLst>
            </c:dLbl>
            <c:dLbl>
              <c:idx val="8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527777777777782E-2"/>
                      <c:h val="4.49860477650968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6BF-4CAE-AD84-BB275DC7FF67}"/>
                </c:ext>
              </c:extLst>
            </c:dLbl>
            <c:dLbl>
              <c:idx val="9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527777777777782E-2"/>
                      <c:h val="4.49860477650968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6BF-4CAE-AD84-BB275DC7FF67}"/>
                </c:ext>
              </c:extLst>
            </c:dLbl>
            <c:spPr>
              <a:solidFill>
                <a:schemeClr val="accent1">
                  <a:alpha val="73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none" lIns="0" tIns="0" rIns="0" bIns="0" anchor="ctr" anchorCtr="1">
                <a:no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P_fylk_rang!$P$5</c:f>
              <c:strCache>
                <c:ptCount val="10"/>
                <c:pt idx="0">
                  <c:v>Vestfold og Telemark</c:v>
                </c:pt>
                <c:pt idx="1">
                  <c:v>Troms og Finnmark</c:v>
                </c:pt>
                <c:pt idx="2">
                  <c:v>Agder</c:v>
                </c:pt>
                <c:pt idx="3">
                  <c:v>Viken</c:v>
                </c:pt>
                <c:pt idx="4">
                  <c:v>Nordland</c:v>
                </c:pt>
                <c:pt idx="5">
                  <c:v>Møre og Romsdal</c:v>
                </c:pt>
                <c:pt idx="6">
                  <c:v>Rogaland</c:v>
                </c:pt>
                <c:pt idx="7">
                  <c:v>Vestland</c:v>
                </c:pt>
                <c:pt idx="8">
                  <c:v>Innlandet</c:v>
                </c:pt>
                <c:pt idx="9">
                  <c:v>Trøndelag</c:v>
                </c:pt>
              </c:strCache>
            </c:strRef>
          </c:cat>
          <c:val>
            <c:numRef>
              <c:f>P_fylk_rang!$P$5</c:f>
              <c:numCache>
                <c:formatCode>0%</c:formatCode>
                <c:ptCount val="10"/>
                <c:pt idx="0">
                  <c:v>1.8617351371478217E-2</c:v>
                </c:pt>
                <c:pt idx="1">
                  <c:v>3.6986471391336727E-2</c:v>
                </c:pt>
                <c:pt idx="2">
                  <c:v>3.8475859501054983E-2</c:v>
                </c:pt>
                <c:pt idx="3">
                  <c:v>5.5976169790244508E-2</c:v>
                </c:pt>
                <c:pt idx="4">
                  <c:v>6.7394811964751153E-2</c:v>
                </c:pt>
                <c:pt idx="5">
                  <c:v>9.0232096313764429E-2</c:v>
                </c:pt>
                <c:pt idx="6">
                  <c:v>0.14782176988953705</c:v>
                </c:pt>
                <c:pt idx="7">
                  <c:v>0.15626163584460717</c:v>
                </c:pt>
                <c:pt idx="8">
                  <c:v>0.18840759587935957</c:v>
                </c:pt>
                <c:pt idx="9">
                  <c:v>0.19995035372967607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BF-4CAE-AD84-BB275DC7F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251179071"/>
        <c:axId val="1251193631"/>
      </c:barChart>
      <c:catAx>
        <c:axId val="12511790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51193631"/>
        <c:crosses val="autoZero"/>
        <c:auto val="1"/>
        <c:lblAlgn val="ctr"/>
        <c:lblOffset val="100"/>
        <c:noMultiLvlLbl val="0"/>
      </c:catAx>
      <c:valAx>
        <c:axId val="1251193631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11790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[Melkeleveranser_2013_2021_web.xlsx]P_størst_k!Pivottabell16</c:name>
    <c:fmtId val="9"/>
  </c:pivotSource>
  <c:chart>
    <c:title>
      <c:tx>
        <c:strRef>
          <c:f>P_størst_k!$N$3</c:f>
          <c:strCache>
            <c:ptCount val="1"/>
            <c:pt idx="0">
              <c:v>Melkeleveranser kommunevis i Trøndelag i 2019 i tusen liter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P_størst_k!$N$3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P_størst_k!$N$3</c:f>
              <c:strCache>
                <c:ptCount val="38"/>
                <c:pt idx="0">
                  <c:v>Steinkjer</c:v>
                </c:pt>
                <c:pt idx="1">
                  <c:v>Orkland</c:v>
                </c:pt>
                <c:pt idx="2">
                  <c:v>Levanger</c:v>
                </c:pt>
                <c:pt idx="3">
                  <c:v>Namsos</c:v>
                </c:pt>
                <c:pt idx="4">
                  <c:v>Nærøysund</c:v>
                </c:pt>
                <c:pt idx="5">
                  <c:v>Indre Fosen</c:v>
                </c:pt>
                <c:pt idx="6">
                  <c:v>Åfjord</c:v>
                </c:pt>
                <c:pt idx="7">
                  <c:v>Ørland</c:v>
                </c:pt>
                <c:pt idx="8">
                  <c:v>Verdal</c:v>
                </c:pt>
                <c:pt idx="9">
                  <c:v>Midtre Gauldal</c:v>
                </c:pt>
                <c:pt idx="10">
                  <c:v>Inderøy</c:v>
                </c:pt>
                <c:pt idx="11">
                  <c:v>Overhalla</c:v>
                </c:pt>
                <c:pt idx="12">
                  <c:v>Heim</c:v>
                </c:pt>
                <c:pt idx="13">
                  <c:v>Rindal</c:v>
                </c:pt>
                <c:pt idx="14">
                  <c:v>Oppdal</c:v>
                </c:pt>
                <c:pt idx="15">
                  <c:v>Melhus</c:v>
                </c:pt>
                <c:pt idx="16">
                  <c:v>Selbu</c:v>
                </c:pt>
                <c:pt idx="17">
                  <c:v>Snåsa</c:v>
                </c:pt>
                <c:pt idx="18">
                  <c:v>Rennebu</c:v>
                </c:pt>
                <c:pt idx="19">
                  <c:v>Røros</c:v>
                </c:pt>
                <c:pt idx="20">
                  <c:v>Stjørdal</c:v>
                </c:pt>
                <c:pt idx="21">
                  <c:v>Grong</c:v>
                </c:pt>
                <c:pt idx="22">
                  <c:v>Høylandet</c:v>
                </c:pt>
                <c:pt idx="23">
                  <c:v>Trondheim</c:v>
                </c:pt>
                <c:pt idx="24">
                  <c:v>Lierne</c:v>
                </c:pt>
                <c:pt idx="25">
                  <c:v>Osen</c:v>
                </c:pt>
                <c:pt idx="26">
                  <c:v>Skaun</c:v>
                </c:pt>
                <c:pt idx="27">
                  <c:v>Leka</c:v>
                </c:pt>
                <c:pt idx="28">
                  <c:v>Tydal</c:v>
                </c:pt>
                <c:pt idx="29">
                  <c:v>Malvik</c:v>
                </c:pt>
                <c:pt idx="30">
                  <c:v>Holtålen</c:v>
                </c:pt>
                <c:pt idx="31">
                  <c:v>Namsskogan</c:v>
                </c:pt>
                <c:pt idx="32">
                  <c:v>Flatanger</c:v>
                </c:pt>
                <c:pt idx="33">
                  <c:v>Hitra</c:v>
                </c:pt>
                <c:pt idx="34">
                  <c:v>Frosta</c:v>
                </c:pt>
                <c:pt idx="35">
                  <c:v>Meråker</c:v>
                </c:pt>
                <c:pt idx="36">
                  <c:v>Frøya</c:v>
                </c:pt>
                <c:pt idx="37">
                  <c:v>Røyrvik</c:v>
                </c:pt>
              </c:strCache>
            </c:strRef>
          </c:cat>
          <c:val>
            <c:numRef>
              <c:f>P_størst_k!$N$3</c:f>
              <c:numCache>
                <c:formatCode>_-* #\ ##0_-;\-* #\ ##0_-;_-* "-"??_-;_-@_-</c:formatCode>
                <c:ptCount val="38"/>
                <c:pt idx="0">
                  <c:v>31391.27</c:v>
                </c:pt>
                <c:pt idx="1">
                  <c:v>27993.078000000001</c:v>
                </c:pt>
                <c:pt idx="2">
                  <c:v>24418.646000000001</c:v>
                </c:pt>
                <c:pt idx="3">
                  <c:v>19299.295999999998</c:v>
                </c:pt>
                <c:pt idx="4">
                  <c:v>18089.764999999999</c:v>
                </c:pt>
                <c:pt idx="5">
                  <c:v>18028.352999999999</c:v>
                </c:pt>
                <c:pt idx="6">
                  <c:v>14423.727000000001</c:v>
                </c:pt>
                <c:pt idx="7">
                  <c:v>13341.535</c:v>
                </c:pt>
                <c:pt idx="8">
                  <c:v>12989.2</c:v>
                </c:pt>
                <c:pt idx="9">
                  <c:v>11866.103999999999</c:v>
                </c:pt>
                <c:pt idx="10">
                  <c:v>11370.775</c:v>
                </c:pt>
                <c:pt idx="11">
                  <c:v>10601.366</c:v>
                </c:pt>
                <c:pt idx="12">
                  <c:v>10501.355</c:v>
                </c:pt>
                <c:pt idx="13">
                  <c:v>10418.496999999999</c:v>
                </c:pt>
                <c:pt idx="14">
                  <c:v>9015.8510000000006</c:v>
                </c:pt>
                <c:pt idx="15">
                  <c:v>8916.3649999999998</c:v>
                </c:pt>
                <c:pt idx="16">
                  <c:v>8909.2459999999992</c:v>
                </c:pt>
                <c:pt idx="17">
                  <c:v>8257.3919999999998</c:v>
                </c:pt>
                <c:pt idx="18">
                  <c:v>7249.27</c:v>
                </c:pt>
                <c:pt idx="19">
                  <c:v>6159.3310000000001</c:v>
                </c:pt>
                <c:pt idx="20">
                  <c:v>5942.75</c:v>
                </c:pt>
                <c:pt idx="21">
                  <c:v>5838.9080000000004</c:v>
                </c:pt>
                <c:pt idx="22">
                  <c:v>5412.44</c:v>
                </c:pt>
                <c:pt idx="23">
                  <c:v>4333.0590000000002</c:v>
                </c:pt>
                <c:pt idx="24">
                  <c:v>3819.4960000000001</c:v>
                </c:pt>
                <c:pt idx="25">
                  <c:v>3427.973</c:v>
                </c:pt>
                <c:pt idx="26">
                  <c:v>3087.8580000000002</c:v>
                </c:pt>
                <c:pt idx="27">
                  <c:v>2884.6759999999999</c:v>
                </c:pt>
                <c:pt idx="28">
                  <c:v>2488.7550000000001</c:v>
                </c:pt>
                <c:pt idx="29">
                  <c:v>2227.0479999999998</c:v>
                </c:pt>
                <c:pt idx="30">
                  <c:v>2085.1990000000001</c:v>
                </c:pt>
                <c:pt idx="31">
                  <c:v>1890.6780000000001</c:v>
                </c:pt>
                <c:pt idx="32">
                  <c:v>1883.184</c:v>
                </c:pt>
                <c:pt idx="33">
                  <c:v>1378.3789999999999</c:v>
                </c:pt>
                <c:pt idx="34">
                  <c:v>1257.684</c:v>
                </c:pt>
                <c:pt idx="35">
                  <c:v>588.73599999999999</c:v>
                </c:pt>
                <c:pt idx="36">
                  <c:v>525.89400000000001</c:v>
                </c:pt>
                <c:pt idx="37">
                  <c:v>398.339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F-4B38-AA0B-37E0D6402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-27"/>
        <c:axId val="682060480"/>
        <c:axId val="682060896"/>
      </c:barChart>
      <c:catAx>
        <c:axId val="68206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2060896"/>
        <c:crosses val="autoZero"/>
        <c:auto val="1"/>
        <c:lblAlgn val="ctr"/>
        <c:lblOffset val="10"/>
        <c:noMultiLvlLbl val="0"/>
      </c:catAx>
      <c:valAx>
        <c:axId val="68206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tuen liter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206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971549</xdr:colOff>
      <xdr:row>3</xdr:row>
      <xdr:rowOff>85725</xdr:rowOff>
    </xdr:from>
    <xdr:to>
      <xdr:col>8</xdr:col>
      <xdr:colOff>180974</xdr:colOff>
      <xdr:row>44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2174EC4-F470-4FF4-B8EB-767C5A0C98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285750</xdr:colOff>
      <xdr:row>2</xdr:row>
      <xdr:rowOff>0</xdr:rowOff>
    </xdr:from>
    <xdr:to>
      <xdr:col>18</xdr:col>
      <xdr:colOff>200025</xdr:colOff>
      <xdr:row>40</xdr:row>
      <xdr:rowOff>19050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EC3C8F7-E133-4D72-8C47-43F7741104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409575</xdr:colOff>
      <xdr:row>2</xdr:row>
      <xdr:rowOff>9525</xdr:rowOff>
    </xdr:from>
    <xdr:to>
      <xdr:col>12</xdr:col>
      <xdr:colOff>114300</xdr:colOff>
      <xdr:row>42</xdr:row>
      <xdr:rowOff>123825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A76F8A0-0A36-4EE6-9813-38F5A39BD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4</xdr:row>
      <xdr:rowOff>0</xdr:rowOff>
    </xdr:from>
    <xdr:to>
      <xdr:col>26</xdr:col>
      <xdr:colOff>466725</xdr:colOff>
      <xdr:row>42</xdr:row>
      <xdr:rowOff>19050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E2C11E07-56EB-45C9-BD19-B6213540B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0.0003</cdr:x>
      <cdr:y>0.96773</cdr:y>
    </cdr:from>
    <cdr:to>
      <cdr:x>0.09151</cdr:x>
      <cdr:y>0.99343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7BFAD303-7149-4382-8A7E-FCDEA71F0758}"/>
            </a:ext>
          </a:extLst>
        </cdr:cNvPr>
        <cdr:cNvSpPr txBox="1"/>
      </cdr:nvSpPr>
      <cdr:spPr>
        <a:xfrm xmlns:a="http://schemas.openxmlformats.org/drawingml/2006/main">
          <a:off x="3175" y="3832225"/>
          <a:ext cx="952157" cy="1017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38101</xdr:rowOff>
    </xdr:from>
    <xdr:to>
      <xdr:col>1</xdr:col>
      <xdr:colOff>1619250</xdr:colOff>
      <xdr:row>14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ylke 6">
              <a:extLst>
                <a:ext uri="{FF2B5EF4-FFF2-40B4-BE49-F238E27FC236}">
                  <a16:creationId xmlns:a16="http://schemas.microsoft.com/office/drawing/2014/main" id="{A86240CD-1B8D-4A4F-84B1-BECC9BDB8E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0" y="228601"/>
              <a:ext cx="1619250" cy="3143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852487</xdr:colOff>
      <xdr:row>55</xdr:row>
      <xdr:rowOff>176212</xdr:rowOff>
    </xdr:from>
    <xdr:to>
      <xdr:col>13</xdr:col>
      <xdr:colOff>0</xdr:colOff>
      <xdr:row>70</xdr:row>
      <xdr:rowOff>61912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E63712B9-E915-4827-9D96-3FD702B755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10</xdr:row>
      <xdr:rowOff>123825</xdr:rowOff>
    </xdr:from>
    <xdr:to>
      <xdr:col>14</xdr:col>
      <xdr:colOff>0</xdr:colOff>
      <xdr:row>21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ar">
              <a:extLst>
                <a:ext uri="{FF2B5EF4-FFF2-40B4-BE49-F238E27FC236}">
                  <a16:creationId xmlns:a16="http://schemas.microsoft.com/office/drawing/2014/main" id="{38812CB5-2B33-4A94-94CC-0D968749642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a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10500" y="20383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609600</xdr:colOff>
      <xdr:row>9</xdr:row>
      <xdr:rowOff>1</xdr:rowOff>
    </xdr:from>
    <xdr:to>
      <xdr:col>15</xdr:col>
      <xdr:colOff>152400</xdr:colOff>
      <xdr:row>25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fylke 1">
              <a:extLst>
                <a:ext uri="{FF2B5EF4-FFF2-40B4-BE49-F238E27FC236}">
                  <a16:creationId xmlns:a16="http://schemas.microsoft.com/office/drawing/2014/main" id="{B687533F-2A75-4766-8449-24FBC457060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34675" y="1714501"/>
              <a:ext cx="1828800" cy="31718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25</xdr:col>
      <xdr:colOff>219075</xdr:colOff>
      <xdr:row>10</xdr:row>
      <xdr:rowOff>71437</xdr:rowOff>
    </xdr:from>
    <xdr:to>
      <xdr:col>35</xdr:col>
      <xdr:colOff>276225</xdr:colOff>
      <xdr:row>27</xdr:row>
      <xdr:rowOff>147637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C85ECD7-A06A-49D4-A762-9F5B16CC87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523875</xdr:colOff>
      <xdr:row>64</xdr:row>
      <xdr:rowOff>128587</xdr:rowOff>
    </xdr:from>
    <xdr:to>
      <xdr:col>31</xdr:col>
      <xdr:colOff>685799</xdr:colOff>
      <xdr:row>79</xdr:row>
      <xdr:rowOff>14287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134717F9-FF67-4AA3-AE93-FCA81DB18A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133349</xdr:colOff>
      <xdr:row>16</xdr:row>
      <xdr:rowOff>9525</xdr:rowOff>
    </xdr:from>
    <xdr:to>
      <xdr:col>21</xdr:col>
      <xdr:colOff>219074</xdr:colOff>
      <xdr:row>29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fylke 5">
              <a:extLst>
                <a:ext uri="{FF2B5EF4-FFF2-40B4-BE49-F238E27FC236}">
                  <a16:creationId xmlns:a16="http://schemas.microsoft.com/office/drawing/2014/main" id="{AD015B2F-DB97-407C-B1D5-C90E878B1E8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068424" y="3057525"/>
              <a:ext cx="313372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25</xdr:col>
      <xdr:colOff>190500</xdr:colOff>
      <xdr:row>30</xdr:row>
      <xdr:rowOff>52386</xdr:rowOff>
    </xdr:from>
    <xdr:to>
      <xdr:col>35</xdr:col>
      <xdr:colOff>171450</xdr:colOff>
      <xdr:row>46</xdr:row>
      <xdr:rowOff>133349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FBEF4795-6B75-4380-A168-0464481661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76198</xdr:colOff>
      <xdr:row>0</xdr:row>
      <xdr:rowOff>180975</xdr:rowOff>
    </xdr:from>
    <xdr:to>
      <xdr:col>1</xdr:col>
      <xdr:colOff>1724025</xdr:colOff>
      <xdr:row>3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ar 4">
              <a:extLst>
                <a:ext uri="{FF2B5EF4-FFF2-40B4-BE49-F238E27FC236}">
                  <a16:creationId xmlns:a16="http://schemas.microsoft.com/office/drawing/2014/main" id="{98DEF955-35F7-4536-8C97-6B253F79E75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ar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600" y="180975"/>
              <a:ext cx="819150" cy="2924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38100</xdr:colOff>
      <xdr:row>3</xdr:row>
      <xdr:rowOff>180975</xdr:rowOff>
    </xdr:from>
    <xdr:to>
      <xdr:col>1</xdr:col>
      <xdr:colOff>1685925</xdr:colOff>
      <xdr:row>18</xdr:row>
      <xdr:rowOff>161925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fylke 3">
              <a:extLst>
                <a:ext uri="{FF2B5EF4-FFF2-40B4-BE49-F238E27FC236}">
                  <a16:creationId xmlns:a16="http://schemas.microsoft.com/office/drawing/2014/main" id="{14DACCF6-5EFB-46D6-B7AD-AB00E76256E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0" y="1514475"/>
              <a:ext cx="1647825" cy="3124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9</xdr:col>
      <xdr:colOff>0</xdr:colOff>
      <xdr:row>1</xdr:row>
      <xdr:rowOff>47623</xdr:rowOff>
    </xdr:from>
    <xdr:to>
      <xdr:col>22</xdr:col>
      <xdr:colOff>534000</xdr:colOff>
      <xdr:row>16</xdr:row>
      <xdr:rowOff>102373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9C1ABB72-6B12-4015-854C-9E65FD712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19049</xdr:colOff>
      <xdr:row>20</xdr:row>
      <xdr:rowOff>152400</xdr:rowOff>
    </xdr:from>
    <xdr:to>
      <xdr:col>22</xdr:col>
      <xdr:colOff>553049</xdr:colOff>
      <xdr:row>41</xdr:row>
      <xdr:rowOff>111900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C574CE4-E318-441D-950E-DDE9435EB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0.00578</cdr:x>
      <cdr:y>0.97431</cdr:y>
    </cdr:from>
    <cdr:to>
      <cdr:x>0.09698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7BFAD303-7149-4382-8A7E-FCDEA71F0758}"/>
            </a:ext>
          </a:extLst>
        </cdr:cNvPr>
        <cdr:cNvSpPr txBox="1"/>
      </cdr:nvSpPr>
      <cdr:spPr>
        <a:xfrm xmlns:a="http://schemas.openxmlformats.org/drawingml/2006/main">
          <a:off x="60325" y="3858255"/>
          <a:ext cx="952157" cy="1017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0.01308</cdr:x>
      <cdr:y>0.97431</cdr:y>
    </cdr:from>
    <cdr:to>
      <cdr:x>0.10428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7BFAD303-7149-4382-8A7E-FCDEA71F0758}"/>
            </a:ext>
          </a:extLst>
        </cdr:cNvPr>
        <cdr:cNvSpPr txBox="1"/>
      </cdr:nvSpPr>
      <cdr:spPr>
        <a:xfrm xmlns:a="http://schemas.openxmlformats.org/drawingml/2006/main">
          <a:off x="136525" y="3858255"/>
          <a:ext cx="952157" cy="1017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7</xdr:row>
      <xdr:rowOff>104775</xdr:rowOff>
    </xdr:from>
    <xdr:to>
      <xdr:col>10</xdr:col>
      <xdr:colOff>209550</xdr:colOff>
      <xdr:row>29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fylke 9">
              <a:extLst>
                <a:ext uri="{FF2B5EF4-FFF2-40B4-BE49-F238E27FC236}">
                  <a16:creationId xmlns:a16="http://schemas.microsoft.com/office/drawing/2014/main" id="{81720A90-A094-4A3D-96F9-FDE3D22CF0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48200" y="1438275"/>
              <a:ext cx="1828800" cy="4114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466725</xdr:colOff>
      <xdr:row>29</xdr:row>
      <xdr:rowOff>19050</xdr:rowOff>
    </xdr:from>
    <xdr:to>
      <xdr:col>36</xdr:col>
      <xdr:colOff>9525</xdr:colOff>
      <xdr:row>42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ylke 7">
              <a:extLst>
                <a:ext uri="{FF2B5EF4-FFF2-40B4-BE49-F238E27FC236}">
                  <a16:creationId xmlns:a16="http://schemas.microsoft.com/office/drawing/2014/main" id="{78BE7209-1AC9-4237-802E-585B265A79D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45100" y="56197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0</xdr:row>
      <xdr:rowOff>180975</xdr:rowOff>
    </xdr:from>
    <xdr:to>
      <xdr:col>14</xdr:col>
      <xdr:colOff>704850</xdr:colOff>
      <xdr:row>61</xdr:row>
      <xdr:rowOff>104775</xdr:rowOff>
    </xdr:to>
    <xdr:sp macro="" textlink="">
      <xdr:nvSpPr>
        <xdr:cNvPr id="2" name="TekstSylinder 1">
          <a:extLst>
            <a:ext uri="{FF2B5EF4-FFF2-40B4-BE49-F238E27FC236}">
              <a16:creationId xmlns:a16="http://schemas.microsoft.com/office/drawing/2014/main" id="{3968BC54-2599-426B-B99A-463C3E32281D}"/>
            </a:ext>
          </a:extLst>
        </xdr:cNvPr>
        <xdr:cNvSpPr txBox="1"/>
      </xdr:nvSpPr>
      <xdr:spPr>
        <a:xfrm>
          <a:off x="942975" y="180975"/>
          <a:ext cx="10525125" cy="11544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6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Om talla -</a:t>
          </a:r>
        </a:p>
        <a:p>
          <a:endParaRPr lang="nb-NO" sz="12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b-NO" sz="12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Kilde: </a:t>
          </a:r>
        </a:p>
        <a:p>
          <a:r>
            <a:rPr lang="nb-NO" sz="12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Landbruksdirektoratet</a:t>
          </a:r>
        </a:p>
        <a:p>
          <a:endParaRPr lang="nb-NO" sz="12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b-NO" sz="12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Melketype:</a:t>
          </a:r>
        </a:p>
        <a:p>
          <a:r>
            <a:rPr lang="nb-NO" sz="12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Kumelk</a:t>
          </a:r>
        </a:p>
        <a:p>
          <a:endParaRPr lang="nb-NO" sz="12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b-NO" sz="12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Beskrivelse</a:t>
          </a:r>
        </a:p>
        <a:p>
          <a:r>
            <a:rPr lang="nb-NO" sz="12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Dette er datasett som viser leveranser av melk som er levert fra jordbruksforetak til meieri i landbruket. For det enkelte foretak vises organisasjonsnummer, navn, kommunenummer og liter som er levert til meieri i løpet av kalenderåret. Dataene inkluderer ikke melk som er levert til lokal foredling. Nytt datasett blir lagt ut årlig. Dette skjer i mars, året etter at melken er levert til meieri.</a:t>
          </a:r>
        </a:p>
        <a:p>
          <a:endParaRPr lang="nb-NO" sz="12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b-NO" sz="12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Antall leverandører: </a:t>
          </a:r>
        </a:p>
        <a:p>
          <a:r>
            <a:rPr lang="nb-NO" sz="12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Oppsettet har med antall</a:t>
          </a:r>
          <a:r>
            <a:rPr lang="nb-NO" sz="12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melkeforetak som leverer melk i løpet av kalenderåret. Ved eierskifte i kalenderåret blir to foretak regnet med.  Antall foretak vil derfor kunne være forskjellig fra talla det som registeres i søknad for produksjonstilskudd hvor en bruker bestemt telledato i aktuelt år</a:t>
          </a:r>
          <a:endParaRPr lang="nb-NO" sz="12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b-NO" sz="12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b-NO" sz="1200" b="1"/>
            <a:t>Merk:</a:t>
          </a:r>
          <a:r>
            <a:rPr lang="nb-NO" sz="1200" b="1" baseline="0"/>
            <a:t> </a:t>
          </a:r>
        </a:p>
        <a:p>
          <a:r>
            <a:rPr lang="nb-NO" sz="1200" baseline="0"/>
            <a:t>Snillfjord kommune ble delt i tre 2019/2020 til Orkland, Heim og Hitra. Fram til 2019 er talla for Snillfjord lagt inn i talla for Orkland. Dette gir ikke et helt korrekt bilde av utviklinga. Slår en sammen de tre kommunene Orkland, Heim og Hitra blir leveransetalla riktige.</a:t>
          </a:r>
        </a:p>
        <a:p>
          <a:r>
            <a:rPr lang="nb-NO" sz="1200" baseline="0"/>
            <a:t>Foretak som har endra navn eller korrigert navn i perioden 2013 - 2021 har dobbel oppføring i dette oppsettet</a:t>
          </a:r>
        </a:p>
        <a:p>
          <a:endParaRPr lang="nb-NO" sz="1200" baseline="0"/>
        </a:p>
        <a:p>
          <a:r>
            <a:rPr lang="nb-NO" sz="1200" b="1" baseline="0"/>
            <a:t>Slicer - trykknappene i Excel</a:t>
          </a:r>
        </a:p>
        <a:p>
          <a:r>
            <a:rPr lang="nb-NO" sz="1200" b="1" baseline="0"/>
            <a:t>	</a:t>
          </a:r>
        </a:p>
        <a:p>
          <a:r>
            <a:rPr lang="nb-NO" sz="1200" b="1" baseline="0"/>
            <a:t>	</a:t>
          </a:r>
          <a:r>
            <a:rPr lang="nb-NO" sz="1200" b="0" baseline="0"/>
            <a:t>Et trykk på tasten skifter år, fylke eller kommune</a:t>
          </a:r>
          <a:endParaRPr lang="nb-NO" sz="1200" b="1" baseline="0"/>
        </a:p>
        <a:p>
          <a:r>
            <a:rPr lang="nb-NO" sz="1200" b="1" baseline="0"/>
            <a:t>	</a:t>
          </a:r>
          <a:r>
            <a:rPr lang="nb-NO" sz="1200" b="0" baseline="0"/>
            <a:t>Knappen med </a:t>
          </a:r>
          <a:r>
            <a:rPr lang="nb-NO" sz="1600" b="1" baseline="0"/>
            <a:t>√</a:t>
          </a:r>
          <a:r>
            <a:rPr lang="nb-NO" sz="1200" b="0" baseline="0"/>
            <a:t> låser hvert trykk - fungerer som en av/på knapp</a:t>
          </a:r>
        </a:p>
        <a:p>
          <a:r>
            <a:rPr lang="nb-NO" sz="1200" b="0" baseline="0"/>
            <a:t>	Knappen med rødt </a:t>
          </a:r>
          <a:r>
            <a:rPr lang="nb-NO" sz="1600" b="1" baseline="0">
              <a:solidFill>
                <a:srgbClr val="FF0000"/>
              </a:solidFill>
            </a:rPr>
            <a:t>x </a:t>
          </a:r>
          <a:r>
            <a:rPr lang="nb-NO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fjerner alle filtre, en får da alle kommunene/fylkene</a:t>
          </a:r>
        </a:p>
        <a:p>
          <a:endParaRPr lang="nb-NO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b-NO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Ctrl-tasten sammen med musepekter kan også brukes for å velge flere verdier</a:t>
          </a:r>
        </a:p>
        <a:p>
          <a:endParaRPr lang="nb-NO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b-NO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b-NO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b-NO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b-NO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b-NO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Utarbeidet for Statsforvalteren i Trøndelag</a:t>
          </a:r>
        </a:p>
        <a:p>
          <a:r>
            <a:rPr lang="nb-NO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Landbruksavdelingen</a:t>
          </a:r>
        </a:p>
        <a:p>
          <a:r>
            <a:rPr lang="nb-NO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7734 Steinkjer</a:t>
          </a:r>
        </a:p>
        <a:p>
          <a:endParaRPr lang="nb-NO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b-NO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Kontakt:</a:t>
          </a:r>
        </a:p>
        <a:p>
          <a:r>
            <a:rPr lang="nb-NO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Anstein Lyngstad</a:t>
          </a:r>
        </a:p>
        <a:p>
          <a:r>
            <a:rPr lang="nb-NO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tlf 74 16 81 81</a:t>
          </a:r>
        </a:p>
        <a:p>
          <a:r>
            <a:rPr lang="nb-NO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e-post: </a:t>
          </a:r>
          <a:r>
            <a:rPr lang="nb-NO" sz="11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fmtlaly@statsforvalteren.no</a:t>
          </a:r>
          <a:endParaRPr lang="nb-NO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b-NO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b-NO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b-NO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b-NO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b-NO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b-NO" sz="1100" baseline="0"/>
        </a:p>
        <a:p>
          <a:endParaRPr lang="nb-NO" sz="1100" baseline="0"/>
        </a:p>
        <a:p>
          <a:endParaRPr lang="nb-NO" sz="1100" baseline="0"/>
        </a:p>
        <a:p>
          <a:endParaRPr lang="nb-NO" sz="1100" baseline="0"/>
        </a:p>
        <a:p>
          <a:endParaRPr lang="nb-NO" sz="1100" baseline="0"/>
        </a:p>
        <a:p>
          <a:endParaRPr lang="nb-NO" sz="1100" baseline="0"/>
        </a:p>
        <a:p>
          <a:endParaRPr lang="nb-NO" sz="1100" baseline="0">
            <a:solidFill>
              <a:schemeClr val="bg2">
                <a:lumMod val="50000"/>
              </a:schemeClr>
            </a:solidFill>
          </a:endParaRPr>
        </a:p>
        <a:p>
          <a:r>
            <a:rPr lang="nb-NO" sz="900" baseline="0">
              <a:solidFill>
                <a:schemeClr val="bg2">
                  <a:lumMod val="50000"/>
                </a:schemeClr>
              </a:solidFill>
            </a:rPr>
            <a:t>Oppsettet er utarbeidet av Johan Sandberg  tlf 99 26 17 60 e-post: jsandberg@vivaldi.net</a:t>
          </a:r>
        </a:p>
        <a:p>
          <a:endParaRPr lang="nb-NO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19050</xdr:rowOff>
    </xdr:from>
    <xdr:to>
      <xdr:col>1</xdr:col>
      <xdr:colOff>1628775</xdr:colOff>
      <xdr:row>14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ylke 8">
              <a:extLst>
                <a:ext uri="{FF2B5EF4-FFF2-40B4-BE49-F238E27FC236}">
                  <a16:creationId xmlns:a16="http://schemas.microsoft.com/office/drawing/2014/main" id="{076E3876-D631-4AC4-B51B-C14C83692AA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5" y="209550"/>
              <a:ext cx="1619250" cy="3209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76198</xdr:colOff>
      <xdr:row>1</xdr:row>
      <xdr:rowOff>0</xdr:rowOff>
    </xdr:from>
    <xdr:to>
      <xdr:col>18</xdr:col>
      <xdr:colOff>190499</xdr:colOff>
      <xdr:row>6</xdr:row>
      <xdr:rowOff>19049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ylke 10">
              <a:extLst>
                <a:ext uri="{FF2B5EF4-FFF2-40B4-BE49-F238E27FC236}">
                  <a16:creationId xmlns:a16="http://schemas.microsoft.com/office/drawing/2014/main" id="{1EB49D13-F8A9-43BC-8D2A-B988B5E4E48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58298" y="190500"/>
              <a:ext cx="3924301" cy="18097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657225</xdr:colOff>
      <xdr:row>1</xdr:row>
      <xdr:rowOff>9525</xdr:rowOff>
    </xdr:from>
    <xdr:to>
      <xdr:col>22</xdr:col>
      <xdr:colOff>1609724</xdr:colOff>
      <xdr:row>6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fylke 11">
              <a:extLst>
                <a:ext uri="{FF2B5EF4-FFF2-40B4-BE49-F238E27FC236}">
                  <a16:creationId xmlns:a16="http://schemas.microsoft.com/office/drawing/2014/main" id="{A0B71473-6982-41E7-9E9C-59BC5DE77E4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649325" y="200025"/>
              <a:ext cx="4000499" cy="1781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12</xdr:col>
      <xdr:colOff>742949</xdr:colOff>
      <xdr:row>12</xdr:row>
      <xdr:rowOff>152400</xdr:rowOff>
    </xdr:from>
    <xdr:to>
      <xdr:col>23</xdr:col>
      <xdr:colOff>9525</xdr:colOff>
      <xdr:row>29</xdr:row>
      <xdr:rowOff>153900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4FDF0599-EE21-48F9-A0FD-A21BFA853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733425</xdr:colOff>
      <xdr:row>29</xdr:row>
      <xdr:rowOff>352425</xdr:rowOff>
    </xdr:from>
    <xdr:to>
      <xdr:col>23</xdr:col>
      <xdr:colOff>47626</xdr:colOff>
      <xdr:row>43</xdr:row>
      <xdr:rowOff>115800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B0B75795-1476-47EE-A8B2-0313D0D78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0.03403</cdr:x>
      <cdr:y>0.96291</cdr:y>
    </cdr:from>
    <cdr:to>
      <cdr:x>0.24229</cdr:x>
      <cdr:y>1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7BFAD303-7149-4382-8A7E-FCDEA71F0758}"/>
            </a:ext>
          </a:extLst>
        </cdr:cNvPr>
        <cdr:cNvSpPr txBox="1"/>
      </cdr:nvSpPr>
      <cdr:spPr>
        <a:xfrm xmlns:a="http://schemas.openxmlformats.org/drawingml/2006/main">
          <a:off x="155575" y="2641455"/>
          <a:ext cx="952157" cy="1017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0.02361</cdr:x>
      <cdr:y>0.93171</cdr:y>
    </cdr:from>
    <cdr:to>
      <cdr:x>0.23187</cdr:x>
      <cdr:y>0.9688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7BFAD303-7149-4382-8A7E-FCDEA71F0758}"/>
            </a:ext>
          </a:extLst>
        </cdr:cNvPr>
        <cdr:cNvSpPr txBox="1"/>
      </cdr:nvSpPr>
      <cdr:spPr>
        <a:xfrm xmlns:a="http://schemas.openxmlformats.org/drawingml/2006/main">
          <a:off x="107950" y="2555875"/>
          <a:ext cx="952157" cy="1017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3</xdr:row>
      <xdr:rowOff>361951</xdr:rowOff>
    </xdr:from>
    <xdr:to>
      <xdr:col>2</xdr:col>
      <xdr:colOff>38100</xdr:colOff>
      <xdr:row>11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ylke">
              <a:extLst>
                <a:ext uri="{FF2B5EF4-FFF2-40B4-BE49-F238E27FC236}">
                  <a16:creationId xmlns:a16="http://schemas.microsoft.com/office/drawing/2014/main" id="{A83F0226-A1F8-47FE-B0FF-2BEA062C0D5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600" y="1581151"/>
              <a:ext cx="2800350" cy="1809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285750</xdr:colOff>
      <xdr:row>12</xdr:row>
      <xdr:rowOff>19049</xdr:rowOff>
    </xdr:from>
    <xdr:to>
      <xdr:col>2</xdr:col>
      <xdr:colOff>19050</xdr:colOff>
      <xdr:row>73</xdr:row>
      <xdr:rowOff>47624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kommune">
              <a:extLst>
                <a:ext uri="{FF2B5EF4-FFF2-40B4-BE49-F238E27FC236}">
                  <a16:creationId xmlns:a16="http://schemas.microsoft.com/office/drawing/2014/main" id="{3BBA9F9E-939B-46B0-B473-B22D577144C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600" y="3543299"/>
              <a:ext cx="2781300" cy="11649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323849</xdr:colOff>
      <xdr:row>1</xdr:row>
      <xdr:rowOff>0</xdr:rowOff>
    </xdr:from>
    <xdr:to>
      <xdr:col>2</xdr:col>
      <xdr:colOff>9525</xdr:colOff>
      <xdr:row>3</xdr:row>
      <xdr:rowOff>200025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ar 3">
              <a:extLst>
                <a:ext uri="{FF2B5EF4-FFF2-40B4-BE49-F238E27FC236}">
                  <a16:creationId xmlns:a16="http://schemas.microsoft.com/office/drawing/2014/main" id="{F681C0A8-0689-4D17-B184-19859BE4542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ar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599" y="190500"/>
              <a:ext cx="2771776" cy="12287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66674</xdr:colOff>
      <xdr:row>1</xdr:row>
      <xdr:rowOff>38100</xdr:rowOff>
    </xdr:from>
    <xdr:to>
      <xdr:col>2</xdr:col>
      <xdr:colOff>47624</xdr:colOff>
      <xdr:row>5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ylke 2">
              <a:extLst>
                <a:ext uri="{FF2B5EF4-FFF2-40B4-BE49-F238E27FC236}">
                  <a16:creationId xmlns:a16="http://schemas.microsoft.com/office/drawing/2014/main" id="{C61FE9A3-E468-46D3-8E52-35B8DE05B35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9" y="228600"/>
              <a:ext cx="2905125" cy="18764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85725</xdr:colOff>
      <xdr:row>6</xdr:row>
      <xdr:rowOff>133350</xdr:rowOff>
    </xdr:from>
    <xdr:to>
      <xdr:col>2</xdr:col>
      <xdr:colOff>38100</xdr:colOff>
      <xdr:row>50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kommune 2">
              <a:extLst>
                <a:ext uri="{FF2B5EF4-FFF2-40B4-BE49-F238E27FC236}">
                  <a16:creationId xmlns:a16="http://schemas.microsoft.com/office/drawing/2014/main" id="{0668A01D-15D9-4FC0-A126-83421F12E4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2900" y="2257425"/>
              <a:ext cx="2876550" cy="8953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723900</xdr:colOff>
      <xdr:row>3</xdr:row>
      <xdr:rowOff>47625</xdr:rowOff>
    </xdr:from>
    <xdr:to>
      <xdr:col>14</xdr:col>
      <xdr:colOff>429900</xdr:colOff>
      <xdr:row>16</xdr:row>
      <xdr:rowOff>171975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4A93B9D-0B76-467B-8127-BA2F7E88B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123826</xdr:colOff>
      <xdr:row>3</xdr:row>
      <xdr:rowOff>66674</xdr:rowOff>
    </xdr:from>
    <xdr:to>
      <xdr:col>21</xdr:col>
      <xdr:colOff>591826</xdr:colOff>
      <xdr:row>16</xdr:row>
      <xdr:rowOff>191024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633AD7C-F440-4FD1-8BBE-57B7B5826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685801</xdr:colOff>
      <xdr:row>18</xdr:row>
      <xdr:rowOff>38100</xdr:rowOff>
    </xdr:from>
    <xdr:to>
      <xdr:col>14</xdr:col>
      <xdr:colOff>571801</xdr:colOff>
      <xdr:row>31</xdr:row>
      <xdr:rowOff>181500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9571BA4-AC54-487E-82F8-825F5166A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133351</xdr:colOff>
      <xdr:row>18</xdr:row>
      <xdr:rowOff>66674</xdr:rowOff>
    </xdr:from>
    <xdr:to>
      <xdr:col>21</xdr:col>
      <xdr:colOff>601351</xdr:colOff>
      <xdr:row>31</xdr:row>
      <xdr:rowOff>210074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B1198B7-36D8-425A-873A-5334D2559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9525</xdr:colOff>
      <xdr:row>1</xdr:row>
      <xdr:rowOff>28574</xdr:rowOff>
    </xdr:from>
    <xdr:to>
      <xdr:col>1</xdr:col>
      <xdr:colOff>800101</xdr:colOff>
      <xdr:row>11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aar 1">
              <a:extLst>
                <a:ext uri="{FF2B5EF4-FFF2-40B4-BE49-F238E27FC236}">
                  <a16:creationId xmlns:a16="http://schemas.microsoft.com/office/drawing/2014/main" id="{75DFDA98-DA14-4246-93E5-04FDF33509C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a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0" y="219074"/>
              <a:ext cx="790576" cy="28765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0.00945</cdr:x>
      <cdr:y>0.96643</cdr:y>
    </cdr:from>
    <cdr:to>
      <cdr:x>0.19837</cdr:x>
      <cdr:y>0.99618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29AFF9AA-6692-4C61-B31D-32102EA11E32}"/>
            </a:ext>
          </a:extLst>
        </cdr:cNvPr>
        <cdr:cNvSpPr txBox="1"/>
      </cdr:nvSpPr>
      <cdr:spPr>
        <a:xfrm xmlns:a="http://schemas.openxmlformats.org/drawingml/2006/main">
          <a:off x="47625" y="3305175"/>
          <a:ext cx="952184" cy="1017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0.01764</cdr:x>
      <cdr:y>0.97025</cdr:y>
    </cdr:from>
    <cdr:to>
      <cdr:x>0.20656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15D7E70E-19C2-4659-B1C6-8B02F2FDFEE1}"/>
            </a:ext>
          </a:extLst>
        </cdr:cNvPr>
        <cdr:cNvSpPr txBox="1"/>
      </cdr:nvSpPr>
      <cdr:spPr>
        <a:xfrm xmlns:a="http://schemas.openxmlformats.org/drawingml/2006/main">
          <a:off x="88900" y="3318241"/>
          <a:ext cx="952184" cy="1017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0.02615</cdr:x>
      <cdr:y>0.96457</cdr:y>
    </cdr:from>
    <cdr:to>
      <cdr:x>0.20856</cdr:x>
      <cdr:y>0.99432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15D7E70E-19C2-4659-B1C6-8B02F2FDFEE1}"/>
            </a:ext>
          </a:extLst>
        </cdr:cNvPr>
        <cdr:cNvSpPr txBox="1"/>
      </cdr:nvSpPr>
      <cdr:spPr>
        <a:xfrm xmlns:a="http://schemas.openxmlformats.org/drawingml/2006/main">
          <a:off x="136525" y="3298825"/>
          <a:ext cx="952184" cy="1017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0.01197</cdr:x>
      <cdr:y>0.96457</cdr:y>
    </cdr:from>
    <cdr:to>
      <cdr:x>0.20089</cdr:x>
      <cdr:y>0.99432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15D7E70E-19C2-4659-B1C6-8B02F2FDFEE1}"/>
            </a:ext>
          </a:extLst>
        </cdr:cNvPr>
        <cdr:cNvSpPr txBox="1"/>
      </cdr:nvSpPr>
      <cdr:spPr>
        <a:xfrm xmlns:a="http://schemas.openxmlformats.org/drawingml/2006/main">
          <a:off x="60325" y="3298825"/>
          <a:ext cx="952184" cy="1017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161923</xdr:colOff>
      <xdr:row>1</xdr:row>
      <xdr:rowOff>19050</xdr:rowOff>
    </xdr:from>
    <xdr:to>
      <xdr:col>0</xdr:col>
      <xdr:colOff>1724024</xdr:colOff>
      <xdr:row>3</xdr:row>
      <xdr:rowOff>381000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ar 2">
              <a:extLst>
                <a:ext uri="{FF2B5EF4-FFF2-40B4-BE49-F238E27FC236}">
                  <a16:creationId xmlns:a16="http://schemas.microsoft.com/office/drawing/2014/main" id="{5C092CAC-EC13-4DB6-80B2-4AA95B907C0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ar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923" y="209550"/>
              <a:ext cx="1562101" cy="1266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8</xdr:col>
      <xdr:colOff>47625</xdr:colOff>
      <xdr:row>1</xdr:row>
      <xdr:rowOff>104773</xdr:rowOff>
    </xdr:from>
    <xdr:to>
      <xdr:col>21</xdr:col>
      <xdr:colOff>581625</xdr:colOff>
      <xdr:row>18</xdr:row>
      <xdr:rowOff>26173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241B901A-C3B2-4354-BAB1-96A7FFAA2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19048</xdr:colOff>
      <xdr:row>20</xdr:row>
      <xdr:rowOff>152400</xdr:rowOff>
    </xdr:from>
    <xdr:to>
      <xdr:col>21</xdr:col>
      <xdr:colOff>553048</xdr:colOff>
      <xdr:row>41</xdr:row>
      <xdr:rowOff>111900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638E8814-0BF9-4F8A-9C6A-117EEC5D4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161925</xdr:colOff>
      <xdr:row>4</xdr:row>
      <xdr:rowOff>133349</xdr:rowOff>
    </xdr:from>
    <xdr:to>
      <xdr:col>0</xdr:col>
      <xdr:colOff>1762125</xdr:colOff>
      <xdr:row>21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fylke 4">
              <a:extLst>
                <a:ext uri="{FF2B5EF4-FFF2-40B4-BE49-F238E27FC236}">
                  <a16:creationId xmlns:a16="http://schemas.microsoft.com/office/drawing/2014/main" id="{E93C8BC8-9B0E-4698-BDFC-3DF8423827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925" y="1695449"/>
              <a:ext cx="1600200" cy="31432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0.00669</cdr:x>
      <cdr:y>0.97014</cdr:y>
    </cdr:from>
    <cdr:to>
      <cdr:x>0.09789</cdr:x>
      <cdr:y>0.99583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7BFAD303-7149-4382-8A7E-FCDEA71F0758}"/>
            </a:ext>
          </a:extLst>
        </cdr:cNvPr>
        <cdr:cNvSpPr txBox="1"/>
      </cdr:nvSpPr>
      <cdr:spPr>
        <a:xfrm xmlns:a="http://schemas.openxmlformats.org/drawingml/2006/main">
          <a:off x="69850" y="3841750"/>
          <a:ext cx="952157" cy="1017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5.672800578701" backgroundQuery="1" createdVersion="7" refreshedVersion="7" minRefreshableVersion="3" recordCount="0" supportSubquery="1" supportAdvancedDrill="1" xr:uid="{E98C941F-8CF7-4010-BA31-2F6682455281}">
  <cacheSource type="external" connectionId="8"/>
  <cacheFields count="5"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T_kommune].[kommune].[kommune]" caption="kommune" numFmtId="0" hierarchy="6" level="1">
      <sharedItems count="322">
        <s v="Arendal"/>
        <s v="Birkenes"/>
        <s v="Bygland"/>
        <s v="Bykle"/>
        <s v="Evje og Hornnes"/>
        <s v="Farsund"/>
        <s v="Flekkefjord"/>
        <s v="Froland"/>
        <s v="Gjerstad"/>
        <s v="Grimstad"/>
        <s v="Hægebostad"/>
        <s v="Iveland"/>
        <s v="Kristiansand"/>
        <s v="Kvinesdal"/>
        <s v="Lillesand"/>
        <s v="Lindesnes"/>
        <s v="Lyngdal"/>
        <s v="Risør"/>
        <s v="Sirdal"/>
        <s v="Tvedestrand"/>
        <s v="Valle"/>
        <s v="Vennesla"/>
        <s v="Åmli"/>
        <s v="Åseral"/>
        <s v="Alvdal"/>
        <s v="Dovre"/>
        <s v="Eidskog"/>
        <s v="Elverum"/>
        <s v="Engerdal"/>
        <s v="Etnedal"/>
        <s v="Folldal"/>
        <s v="Gausdal"/>
        <s v="Gjøvik"/>
        <s v="Gran"/>
        <s v="Grue"/>
        <s v="Hamar"/>
        <s v="Kongsvinger"/>
        <s v="Lesja"/>
        <s v="Lillehammer"/>
        <s v="Lom"/>
        <s v="Løten"/>
        <s v="Nord-Aurdal"/>
        <s v="Nord-Fron"/>
        <s v="Nord-Odal"/>
        <s v="Nordre Land"/>
        <s v="Os"/>
        <s v="Rendalen"/>
        <s v="Ringebu"/>
        <s v="Ringsaker"/>
        <s v="Sel"/>
        <s v="Skjåk"/>
        <s v="Stange"/>
        <s v="Stor-Elvdal"/>
        <s v="Søndre Land"/>
        <s v="Sør-Aurdal"/>
        <s v="Sør-Fron"/>
        <s v="Sør-Odal"/>
        <s v="Tolga"/>
        <s v="Trysil"/>
        <s v="Tynset"/>
        <s v="Vang"/>
        <s v="Vestre Slidre"/>
        <s v="Vestre Toten"/>
        <s v="Vågå"/>
        <s v="Våler (Inn)"/>
        <s v="Østre Toten"/>
        <s v="Øyer"/>
        <s v="Øystre Slidre"/>
        <s v="Åmot"/>
        <s v="Åsnes"/>
        <s v="Aukra"/>
        <s v="Aure"/>
        <s v="Averøy"/>
        <s v="Fjord"/>
        <s v="Giske"/>
        <s v="Gjemnes"/>
        <s v="Hareid"/>
        <s v="Herøy"/>
        <s v="Hustadvika"/>
        <s v="Kristiansund"/>
        <s v="Molde"/>
        <s v="Rauma"/>
        <s v="Sande"/>
        <s v="Smøla"/>
        <s v="Stranda"/>
        <s v="Sula"/>
        <s v="Sunndal"/>
        <s v="Surnadal"/>
        <s v="Sykkylven"/>
        <s v="Tingvoll"/>
        <s v="Ulstein"/>
        <s v="Vanylven"/>
        <s v="Vestnes"/>
        <s v="Volda"/>
        <s v="Ørsta"/>
        <s v="Ålesund"/>
        <s v="Alstahaug"/>
        <s v="Andøy"/>
        <s v="Beiarn"/>
        <s v="Bindal"/>
        <s v="Bodø"/>
        <s v="Brønnøy"/>
        <s v="Bø"/>
        <s v="Dønna"/>
        <s v="Evenes"/>
        <s v="Fauske"/>
        <s v="Flakstad"/>
        <s v="Gildeskål"/>
        <s v="Grane"/>
        <s v="Hadsel"/>
        <s v="Hamarøy"/>
        <s v="Hattfjelldal"/>
        <s v="Hemnes"/>
        <s v="Leirfjord"/>
        <s v="Lurøy"/>
        <s v="Lødingen"/>
        <s v="Meløy"/>
        <s v="Narvik"/>
        <s v="Nesna"/>
        <s v="Rana"/>
        <s v="Rødøy"/>
        <s v="Saltdal"/>
        <s v="Sortland"/>
        <s v="Steigen"/>
        <s v="Sømna"/>
        <s v="Sørfold"/>
        <s v="Vefsn"/>
        <s v="Vega"/>
        <s v="Vestvågøy"/>
        <s v="Vevelstad"/>
        <s v="Vågan"/>
        <s v="Øksnes"/>
        <s v="Bjerkreim"/>
        <s v="Bokn"/>
        <s v="Eigersund"/>
        <s v="Gjesdal"/>
        <s v="Haugesund"/>
        <s v="Hjelmeland"/>
        <s v="Hå"/>
        <s v="Karmøy"/>
        <s v="Klepp"/>
        <s v="Kvitsøy"/>
        <s v="Lund"/>
        <s v="Randaberg"/>
        <s v="Sandnes"/>
        <s v="Sauda"/>
        <s v="Sokndal"/>
        <s v="Sola"/>
        <s v="Stavanger"/>
        <s v="Strand"/>
        <s v="Suldal"/>
        <s v="Time"/>
        <s v="Tysvær"/>
        <s v="Vindafjord"/>
        <s v="Alta"/>
        <s v="Balsfjord"/>
        <s v="Bardu"/>
        <s v="Dyrøy"/>
        <s v="Gratangen"/>
        <s v="Harstad"/>
        <s v="Ibestad"/>
        <s v="Karasjok"/>
        <s v="Kautokeino"/>
        <s v="Kvæfjord"/>
        <s v="Kvænangen"/>
        <s v="Kåfjord"/>
        <s v="Lebesby"/>
        <s v="Lyngen"/>
        <s v="Målselv"/>
        <s v="Nordreisa"/>
        <s v="Porsanger"/>
        <s v="Salangen"/>
        <s v="Senja"/>
        <s v="Sørreisa"/>
        <s v="Sør-Varanger"/>
        <s v="Tana"/>
        <s v="Tjeldsund"/>
        <s v="Tromsø"/>
        <s v="Vadsø"/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  <s v="Bamble"/>
        <s v="Drangedal"/>
        <s v="Fyresdal"/>
        <s v="Færder"/>
        <s v="Hjartdal"/>
        <s v="Holmestrand"/>
        <s v="Horten"/>
        <s v="Kragerø"/>
        <s v="Kviteseid"/>
        <s v="Larvik"/>
        <s v="Midt-Telemark"/>
        <s v="Nome"/>
        <s v="Notodden"/>
        <s v="Porsgrunn"/>
        <s v="Sandefjord"/>
        <s v="Seljord"/>
        <s v="Skien"/>
        <s v="Tinn"/>
        <s v="Tokke"/>
        <s v="Tønsberg"/>
        <s v="Vinje"/>
        <s v="Alver"/>
        <s v="Askvoll"/>
        <s v="Aurland"/>
        <s v="Austevoll"/>
        <s v="Austrheim"/>
        <s v="Bergen"/>
        <s v="Bjørnafjorden"/>
        <s v="Bremanger"/>
        <s v="Bømlo"/>
        <s v="Eidfjord"/>
        <s v="Etne"/>
        <s v="Fitjar"/>
        <s v="Fjaler"/>
        <s v="Gloppen"/>
        <s v="Gulen"/>
        <s v="Hyllestad"/>
        <s v="Høyanger"/>
        <s v="Kinn"/>
        <s v="Kvam"/>
        <s v="Kvinnherad"/>
        <s v="Luster"/>
        <s v="Lærdal"/>
        <s v="Masfjorden"/>
        <s v="Modalen"/>
        <s v="Osterøy"/>
        <s v="Samnanger"/>
        <s v="Sogndal"/>
        <s v="Solund"/>
        <s v="Stad"/>
        <s v="Stord"/>
        <s v="Stryn"/>
        <s v="Sunnfjord"/>
        <s v="Sveio"/>
        <s v="Tysnes"/>
        <s v="Ullensvang"/>
        <s v="Ulvik"/>
        <s v="Vaksdal"/>
        <s v="Vik"/>
        <s v="Voss"/>
        <s v="Øygarden"/>
        <s v="Aremark"/>
        <s v="Asker"/>
        <s v="Aurskog-Høland"/>
        <s v="Drammen"/>
        <s v="Eidsvoll"/>
        <s v="Enebakk"/>
        <s v="Fredrikstad"/>
        <s v="Gjerdrum"/>
        <s v="Gol"/>
        <s v="Halden"/>
        <s v="Hemsedal"/>
        <s v="Hol"/>
        <s v="Indre Østfold"/>
        <s v="Jevnaker"/>
        <s v="Kongsberg"/>
        <s v="Krødsherad"/>
        <s v="Lier"/>
        <s v="Lillestrøm"/>
        <s v="Lunner"/>
        <s v="Lørenskog"/>
        <s v="Marker"/>
        <s v="Modum"/>
        <s v="Moss"/>
        <s v="Nannestad"/>
        <s v="Nes"/>
        <s v="Nesbyen"/>
        <s v="Nesodden"/>
        <s v="Nordre Follo"/>
        <s v="Nore og Uvdal"/>
        <s v="Oslo"/>
        <s v="Rakkestad"/>
        <s v="Ringerike"/>
        <s v="Rollag"/>
        <s v="Rælingen"/>
        <s v="Råde"/>
        <s v="Sarpsborg"/>
        <s v="Sigdal"/>
        <s v="Skiptvet"/>
        <s v="Ullensaker"/>
        <s v="Vestby"/>
        <s v="Våler (Vik)"/>
        <s v="Øvre Eiker"/>
        <s v="Ål"/>
        <s v="Ås"/>
      </sharedItems>
    </cacheField>
    <cacheField name="[Measures].[Sum_tusen_liter]" caption="Sum_tusen_liter" numFmtId="0" hierarchy="16" level="32767"/>
    <cacheField name="[Melkeleveranser].[aar].[aar]" caption="aar" numFmtId="0" level="1">
      <sharedItems containsSemiMixedTypes="0" containsNonDate="0" containsString="0"/>
    </cacheField>
    <cacheField name="[Melkeleveranser].[orgnr].[orgnr]" caption="orgnr" numFmtId="0" hierarchy="1" level="1">
      <sharedItems containsSemiMixedTypes="0" containsString="0" containsNumber="1" containsInteger="1" minValue="811580082" maxValue="999654339" count="7042">
        <n v="886901372"/>
        <n v="897749122"/>
        <n v="913054989"/>
        <n v="917464820"/>
        <n v="921897561"/>
        <n v="927286904"/>
        <n v="969126079"/>
        <n v="969126370"/>
        <n v="969213710"/>
        <n v="969283905"/>
        <n v="969571811"/>
        <n v="969664232"/>
        <n v="970920897"/>
        <n v="974677776"/>
        <n v="980762300"/>
        <n v="981440382"/>
        <n v="982170257"/>
        <n v="982704707"/>
        <n v="985992525"/>
        <n v="970401253"/>
        <n v="970578072"/>
        <n v="970578323"/>
        <n v="971105755"/>
        <n v="977259622"/>
        <n v="990566623"/>
        <n v="997771095"/>
        <n v="916950292"/>
        <n v="969332728"/>
        <n v="985648492"/>
        <n v="969250918"/>
        <n v="969570998"/>
        <n v="969664968"/>
        <n v="970138838"/>
        <n v="970578382"/>
        <n v="982585775"/>
        <n v="818287232"/>
        <n v="869095982"/>
        <n v="869238422"/>
        <n v="887632472"/>
        <n v="888683712"/>
        <n v="889433132"/>
        <n v="914911176"/>
        <n v="918165266"/>
        <n v="919600160"/>
        <n v="922246076"/>
        <n v="923377026"/>
        <n v="969095599"/>
        <n v="969201917"/>
        <n v="969239043"/>
        <n v="969347709"/>
        <n v="969416190"/>
        <n v="969788586"/>
        <n v="969791919"/>
        <n v="969792443"/>
        <n v="969793938"/>
        <n v="970588442"/>
        <n v="977218969"/>
        <n v="977501865"/>
        <n v="983299075"/>
        <n v="994578227"/>
        <n v="997635353"/>
        <n v="912107515"/>
        <n v="920883281"/>
        <n v="969238691"/>
        <n v="971192135"/>
        <n v="978651534"/>
        <n v="979447361"/>
        <n v="984266502"/>
        <n v="987690291"/>
        <n v="992810785"/>
        <n v="915344119"/>
        <n v="969571722"/>
        <n v="917073783"/>
        <n v="969250942"/>
        <n v="969308886"/>
        <n v="970410422"/>
        <n v="982251958"/>
        <n v="986256458"/>
        <n v="869214132"/>
        <n v="896179942"/>
        <n v="969250330"/>
        <n v="969662973"/>
        <n v="975981711"/>
        <n v="982606217"/>
        <n v="984069847"/>
        <n v="986476725"/>
        <n v="990225508"/>
        <n v="992002697"/>
        <n v="998038081"/>
        <n v="913865138"/>
        <n v="969094436"/>
        <n v="969095882"/>
        <n v="969268779"/>
        <n v="969415763"/>
        <n v="970083243"/>
        <n v="974416239"/>
        <n v="979706111"/>
        <n v="980498573"/>
        <n v="984285027"/>
        <n v="989301055"/>
        <n v="991069534"/>
        <n v="994525115"/>
        <n v="893397302"/>
        <n v="912525082"/>
        <n v="969660725"/>
        <n v="974401118"/>
        <n v="975635953"/>
        <n v="869576352"/>
        <n v="870442602"/>
        <n v="876031892"/>
        <n v="969095653"/>
        <n v="969347687"/>
        <n v="969790149"/>
        <n v="984105185"/>
        <n v="986374787"/>
        <n v="989252240"/>
        <n v="993253952"/>
        <n v="995064359"/>
        <n v="997219015"/>
        <n v="877569942"/>
        <n v="913029925"/>
        <n v="913185757"/>
        <n v="969095211"/>
        <n v="969095920"/>
        <n v="969238853"/>
        <n v="969268868"/>
        <n v="969623498"/>
        <n v="969787687"/>
        <n v="969789469"/>
        <n v="971188251"/>
        <n v="980002187"/>
        <n v="992093145"/>
        <n v="924983140"/>
        <n v="971330120"/>
        <n v="984091109"/>
        <n v="869268682"/>
        <n v="869576832"/>
        <n v="891515952"/>
        <n v="911775964"/>
        <n v="911895609"/>
        <n v="914041252"/>
        <n v="915407706"/>
        <n v="917682356"/>
        <n v="919530707"/>
        <n v="922552983"/>
        <n v="969094312"/>
        <n v="969094649"/>
        <n v="969095572"/>
        <n v="969095807"/>
        <n v="969201542"/>
        <n v="969201879"/>
        <n v="969238632"/>
        <n v="969416492"/>
        <n v="969622564"/>
        <n v="969787792"/>
        <n v="969790157"/>
        <n v="970528636"/>
        <n v="971221399"/>
        <n v="975647390"/>
        <n v="976046730"/>
        <n v="976096509"/>
        <n v="977105951"/>
        <n v="977227232"/>
        <n v="980526879"/>
        <n v="980722589"/>
        <n v="982849527"/>
        <n v="983544193"/>
        <n v="983989470"/>
        <n v="984020007"/>
        <n v="984467982"/>
        <n v="985221391"/>
        <n v="985321655"/>
        <n v="986018182"/>
        <n v="987005432"/>
        <n v="989250086"/>
        <n v="990836000"/>
        <n v="991611320"/>
        <n v="991629599"/>
        <n v="992083778"/>
        <n v="993448419"/>
        <n v="994407082"/>
        <n v="995861488"/>
        <n v="869416622"/>
        <n v="870587902"/>
        <n v="882075982"/>
        <n v="887621322"/>
        <n v="913028023"/>
        <n v="913088239"/>
        <n v="914254434"/>
        <n v="924318384"/>
        <n v="957242855"/>
        <n v="969094045"/>
        <n v="969094460"/>
        <n v="969095866"/>
        <n v="969238640"/>
        <n v="969239345"/>
        <n v="969291576"/>
        <n v="969319748"/>
        <n v="969578506"/>
        <n v="969622491"/>
        <n v="969623439"/>
        <n v="969791749"/>
        <n v="969791757"/>
        <n v="969792818"/>
        <n v="969793857"/>
        <n v="970347275"/>
        <n v="970391711"/>
        <n v="970401458"/>
        <n v="970442758"/>
        <n v="981397290"/>
        <n v="982809967"/>
        <n v="984709684"/>
        <n v="985006962"/>
        <n v="985226679"/>
        <n v="986390995"/>
        <n v="989032402"/>
        <n v="990261229"/>
        <n v="990601976"/>
        <n v="992261323"/>
        <n v="994285084"/>
        <n v="999334997"/>
        <n v="869661112"/>
        <n v="969664747"/>
        <n v="984691998"/>
        <n v="990765367"/>
        <n v="888034552"/>
        <n v="913649508"/>
        <n v="915418880"/>
        <n v="916118368"/>
        <n v="969158027"/>
        <n v="970367888"/>
        <n v="977537843"/>
        <n v="984015917"/>
        <n v="986818383"/>
        <n v="987019484"/>
        <n v="989320904"/>
        <n v="996872513"/>
        <n v="874573922"/>
        <n v="882833372"/>
        <n v="970410872"/>
        <n v="982432715"/>
        <n v="983658490"/>
        <n v="969250640"/>
        <n v="969570947"/>
        <n v="971194855"/>
        <n v="913781767"/>
        <n v="918168753"/>
        <n v="969094363"/>
        <n v="969791560"/>
        <n v="970895744"/>
        <n v="971188723"/>
        <n v="976281748"/>
        <n v="977100925"/>
        <n v="977261317"/>
        <n v="981483022"/>
        <n v="988527513"/>
        <n v="992060565"/>
        <n v="997738667"/>
        <n v="915896642"/>
        <n v="917073724"/>
        <n v="969659328"/>
        <n v="994306308"/>
        <n v="995846721"/>
        <n v="998594766"/>
        <n v="899272552"/>
        <n v="926334514"/>
        <n v="969291568"/>
        <n v="969575760"/>
        <n v="969622793"/>
        <n v="970300864"/>
        <n v="971200995"/>
        <n v="979658508"/>
        <n v="987702273"/>
        <n v="997795334"/>
        <n v="812885502"/>
        <n v="819701822"/>
        <n v="869883832"/>
        <n v="869884502"/>
        <n v="913343786"/>
        <n v="915418910"/>
        <n v="915674410"/>
        <n v="915705324"/>
        <n v="916489234"/>
        <n v="918746315"/>
        <n v="920363660"/>
        <n v="926310267"/>
        <n v="969104016"/>
        <n v="969105055"/>
        <n v="969110105"/>
        <n v="969171872"/>
        <n v="969245531"/>
        <n v="969312433"/>
        <n v="969335662"/>
        <n v="969381036"/>
        <n v="969884062"/>
        <n v="969892898"/>
        <n v="969895986"/>
        <n v="969898276"/>
        <n v="969898942"/>
        <n v="969905620"/>
        <n v="969929538"/>
        <n v="970030484"/>
        <n v="970379568"/>
        <n v="971041153"/>
        <n v="971518243"/>
        <n v="972410888"/>
        <n v="974572052"/>
        <n v="980429733"/>
        <n v="981884604"/>
        <n v="983037291"/>
        <n v="983227856"/>
        <n v="984074727"/>
        <n v="984337701"/>
        <n v="984745478"/>
        <n v="986475907"/>
        <n v="987166495"/>
        <n v="989554816"/>
        <n v="991120203"/>
        <n v="991223606"/>
        <n v="992128429"/>
        <n v="992308176"/>
        <n v="992497378"/>
        <n v="869296902"/>
        <n v="883213912"/>
        <n v="885436722"/>
        <n v="912887391"/>
        <n v="912995844"/>
        <n v="913082524"/>
        <n v="916824610"/>
        <n v="917120005"/>
        <n v="927537818"/>
        <n v="969116103"/>
        <n v="969488744"/>
        <n v="969762382"/>
        <n v="969767511"/>
        <n v="970398260"/>
        <n v="971300256"/>
        <n v="979429010"/>
        <n v="979844018"/>
        <n v="980422208"/>
        <n v="980498093"/>
        <n v="982571170"/>
        <n v="982819261"/>
        <n v="983023746"/>
        <n v="986637850"/>
        <n v="987532025"/>
        <n v="988639133"/>
        <n v="990343802"/>
        <n v="992914440"/>
        <n v="993539805"/>
        <n v="995293595"/>
        <n v="996345009"/>
        <n v="997415612"/>
        <n v="997465695"/>
        <n v="997742214"/>
        <n v="997985249"/>
        <n v="919902841"/>
        <n v="969928779"/>
        <n v="970464379"/>
        <n v="970500464"/>
        <n v="970500618"/>
        <n v="970595619"/>
        <n v="974502089"/>
        <n v="987581840"/>
        <n v="994185187"/>
        <n v="998698499"/>
        <n v="825405542"/>
        <n v="890218342"/>
        <n v="912995933"/>
        <n v="916681135"/>
        <n v="918810242"/>
        <n v="969281384"/>
        <n v="969357291"/>
        <n v="970970932"/>
        <n v="978636764"/>
        <n v="983049176"/>
        <n v="988162191"/>
        <n v="990325995"/>
        <n v="992666862"/>
        <n v="994482947"/>
        <n v="998934753"/>
        <n v="825096442"/>
        <n v="869976342"/>
        <n v="922163847"/>
        <n v="969111772"/>
        <n v="969253852"/>
        <n v="970042407"/>
        <n v="970382798"/>
        <n v="970435131"/>
        <n v="977187184"/>
        <n v="979691130"/>
        <n v="979940998"/>
        <n v="981328116"/>
        <n v="981617509"/>
        <n v="981891511"/>
        <n v="982571154"/>
        <n v="985514801"/>
        <n v="986546340"/>
        <n v="988055921"/>
        <n v="993174270"/>
        <n v="822387292"/>
        <n v="869106372"/>
        <n v="869173002"/>
        <n v="869244082"/>
        <n v="869248312"/>
        <n v="885480942"/>
        <n v="893468552"/>
        <n v="917099464"/>
        <n v="969106779"/>
        <n v="969171880"/>
        <n v="969281473"/>
        <n v="969314533"/>
        <n v="969358948"/>
        <n v="969510847"/>
        <n v="969885506"/>
        <n v="969906090"/>
        <n v="971223790"/>
        <n v="978698409"/>
        <n v="979375557"/>
        <n v="979842813"/>
        <n v="982147786"/>
        <n v="982161584"/>
        <n v="983082025"/>
        <n v="983981917"/>
        <n v="985255962"/>
        <n v="987649968"/>
        <n v="987720921"/>
        <n v="989190563"/>
        <n v="993148687"/>
        <n v="995455803"/>
        <n v="995823330"/>
        <n v="812863142"/>
        <n v="869113182"/>
        <n v="869192902"/>
        <n v="869218952"/>
        <n v="869757802"/>
        <n v="869762652"/>
        <n v="871581932"/>
        <n v="877037622"/>
        <n v="880514482"/>
        <n v="889525142"/>
        <n v="897841312"/>
        <n v="911701812"/>
        <n v="912862984"/>
        <n v="912873773"/>
        <n v="914737265"/>
        <n v="916490933"/>
        <n v="919684232"/>
        <n v="920167020"/>
        <n v="920182399"/>
        <n v="920188613"/>
        <n v="921328117"/>
        <n v="922335451"/>
        <n v="922934002"/>
        <n v="924373679"/>
        <n v="925486000"/>
        <n v="925538612"/>
        <n v="926464949"/>
        <n v="935448662"/>
        <n v="969113376"/>
        <n v="969113627"/>
        <n v="969173727"/>
        <n v="969216485"/>
        <n v="969391643"/>
        <n v="969439530"/>
        <n v="969744007"/>
        <n v="969749033"/>
        <n v="969755424"/>
        <n v="969759993"/>
        <n v="969766167"/>
        <n v="969767813"/>
        <n v="971188413"/>
        <n v="971215488"/>
        <n v="971650060"/>
        <n v="975804208"/>
        <n v="975980499"/>
        <n v="976521862"/>
        <n v="977171008"/>
        <n v="977393051"/>
        <n v="979494300"/>
        <n v="979637691"/>
        <n v="979726252"/>
        <n v="980403920"/>
        <n v="980458792"/>
        <n v="981059654"/>
        <n v="981290070"/>
        <n v="984074360"/>
        <n v="984083394"/>
        <n v="984447388"/>
        <n v="985223386"/>
        <n v="985223440"/>
        <n v="985243573"/>
        <n v="986347410"/>
        <n v="986356053"/>
        <n v="986668497"/>
        <n v="987391502"/>
        <n v="989114956"/>
        <n v="989273337"/>
        <n v="991162267"/>
        <n v="991869778"/>
        <n v="992059893"/>
        <n v="992114118"/>
        <n v="994933167"/>
        <n v="996097153"/>
        <n v="997762606"/>
        <n v="999068375"/>
        <n v="869149942"/>
        <n v="869494542"/>
        <n v="877079872"/>
        <n v="887183562"/>
        <n v="890802362"/>
        <n v="892819742"/>
        <n v="914255112"/>
        <n v="916468954"/>
        <n v="916484240"/>
        <n v="917017239"/>
        <n v="919313277"/>
        <n v="919553847"/>
        <n v="919807083"/>
        <n v="920067395"/>
        <n v="925835048"/>
        <n v="925923834"/>
        <n v="969113244"/>
        <n v="969174006"/>
        <n v="969218186"/>
        <n v="969254166"/>
        <n v="969323451"/>
        <n v="969323516"/>
        <n v="969494140"/>
        <n v="969494310"/>
        <n v="969495406"/>
        <n v="969754053"/>
        <n v="969760665"/>
        <n v="970432264"/>
        <n v="971598085"/>
        <n v="975354857"/>
        <n v="976632001"/>
        <n v="977336260"/>
        <n v="980593835"/>
        <n v="981443241"/>
        <n v="981679598"/>
        <n v="982990874"/>
        <n v="984222203"/>
        <n v="985171645"/>
        <n v="985413304"/>
        <n v="985606668"/>
        <n v="987664800"/>
        <n v="987706813"/>
        <n v="987851368"/>
        <n v="988167657"/>
        <n v="988273139"/>
        <n v="988569712"/>
        <n v="988939587"/>
        <n v="989896873"/>
        <n v="990947341"/>
        <n v="991217568"/>
        <n v="991358773"/>
        <n v="994650254"/>
        <n v="994921398"/>
        <n v="998673291"/>
        <n v="889540222"/>
        <n v="920224539"/>
        <n v="969111195"/>
        <n v="969112647"/>
        <n v="969150123"/>
        <n v="970036067"/>
        <n v="970301526"/>
        <n v="970586377"/>
        <n v="971598123"/>
        <n v="973053515"/>
        <n v="975347281"/>
        <n v="976032039"/>
        <n v="976747542"/>
        <n v="977169674"/>
        <n v="977327245"/>
        <n v="980985245"/>
        <n v="996391108"/>
        <n v="969883600"/>
        <n v="988009822"/>
        <n v="911764156"/>
        <n v="950410604"/>
        <n v="976333705"/>
        <n v="886231482"/>
        <n v="969106566"/>
        <n v="969358212"/>
        <n v="970523545"/>
        <n v="985259860"/>
        <n v="987668423"/>
        <n v="993037354"/>
        <n v="995073153"/>
        <n v="870290152"/>
        <n v="877038572"/>
        <n v="892578222"/>
        <n v="899009592"/>
        <n v="912896382"/>
        <n v="912976564"/>
        <n v="917952132"/>
        <n v="921028083"/>
        <n v="921166265"/>
        <n v="923473394"/>
        <n v="969113708"/>
        <n v="969114623"/>
        <n v="969115484"/>
        <n v="969175398"/>
        <n v="969192721"/>
        <n v="969296764"/>
        <n v="969749793"/>
        <n v="970301569"/>
        <n v="971012463"/>
        <n v="971189010"/>
        <n v="975951669"/>
        <n v="978693849"/>
        <n v="979321503"/>
        <n v="979321538"/>
        <n v="979676085"/>
        <n v="979835205"/>
        <n v="980973735"/>
        <n v="981407288"/>
        <n v="982583225"/>
        <n v="982820812"/>
        <n v="983043488"/>
        <n v="984725310"/>
        <n v="984859805"/>
        <n v="984971591"/>
        <n v="985033846"/>
        <n v="985076685"/>
        <n v="986526374"/>
        <n v="987046996"/>
        <n v="987109092"/>
        <n v="987239131"/>
        <n v="989138685"/>
        <n v="990448256"/>
        <n v="991242465"/>
        <n v="991486194"/>
        <n v="993418994"/>
        <n v="993603031"/>
        <n v="995273136"/>
        <n v="996861694"/>
        <n v="997717171"/>
        <n v="997766628"/>
        <n v="999234755"/>
        <n v="822041922"/>
        <n v="869754382"/>
        <n v="869755192"/>
        <n v="870432992"/>
        <n v="881425262"/>
        <n v="888491902"/>
        <n v="921234805"/>
        <n v="921706766"/>
        <n v="924923733"/>
        <n v="969114852"/>
        <n v="969253577"/>
        <n v="969322714"/>
        <n v="969423057"/>
        <n v="969495872"/>
        <n v="969752581"/>
        <n v="970035060"/>
        <n v="970040994"/>
        <n v="970979654"/>
        <n v="977328403"/>
        <n v="981483502"/>
        <n v="985264937"/>
        <n v="986841814"/>
        <n v="987705035"/>
        <n v="988895547"/>
        <n v="991493832"/>
        <n v="991730508"/>
        <n v="813022052"/>
        <n v="816579422"/>
        <n v="819510792"/>
        <n v="869111392"/>
        <n v="869175412"/>
        <n v="911784106"/>
        <n v="912811115"/>
        <n v="913002008"/>
        <n v="913011791"/>
        <n v="913426495"/>
        <n v="913900340"/>
        <n v="914395070"/>
        <n v="914723515"/>
        <n v="914844754"/>
        <n v="917421315"/>
        <n v="918358226"/>
        <n v="918844376"/>
        <n v="919563958"/>
        <n v="921615752"/>
        <n v="925541095"/>
        <n v="926359010"/>
        <n v="969110571"/>
        <n v="969111233"/>
        <n v="969113457"/>
        <n v="969150077"/>
        <n v="969173565"/>
        <n v="969175215"/>
        <n v="969194031"/>
        <n v="969217724"/>
        <n v="969251779"/>
        <n v="969252104"/>
        <n v="969253399"/>
        <n v="969322730"/>
        <n v="969362333"/>
        <n v="969393557"/>
        <n v="969748444"/>
        <n v="969767112"/>
        <n v="975803252"/>
        <n v="979780540"/>
        <n v="981580753"/>
        <n v="982236495"/>
        <n v="984369328"/>
        <n v="984414064"/>
        <n v="984436777"/>
        <n v="984914849"/>
        <n v="985451249"/>
        <n v="985859256"/>
        <n v="986851666"/>
        <n v="988685828"/>
        <n v="990206287"/>
        <n v="992762969"/>
        <n v="993367273"/>
        <n v="993597015"/>
        <n v="994335561"/>
        <n v="996445763"/>
        <n v="996772683"/>
        <n v="997772407"/>
        <n v="869103462"/>
        <n v="869199192"/>
        <n v="874501972"/>
        <n v="884795192"/>
        <n v="912043134"/>
        <n v="912861147"/>
        <n v="916491166"/>
        <n v="921024266"/>
        <n v="921566034"/>
        <n v="969105357"/>
        <n v="969105489"/>
        <n v="969359243"/>
        <n v="979480091"/>
        <n v="981879740"/>
        <n v="984234384"/>
        <n v="985483035"/>
        <n v="813996952"/>
        <n v="869742422"/>
        <n v="869755052"/>
        <n v="882806812"/>
        <n v="891392532"/>
        <n v="912214907"/>
        <n v="914735688"/>
        <n v="914737478"/>
        <n v="918132996"/>
        <n v="919285443"/>
        <n v="920191886"/>
        <n v="969110482"/>
        <n v="969110784"/>
        <n v="969113899"/>
        <n v="969114046"/>
        <n v="969114534"/>
        <n v="969149508"/>
        <n v="969149591"/>
        <n v="969174928"/>
        <n v="969175339"/>
        <n v="969193086"/>
        <n v="969216264"/>
        <n v="969252198"/>
        <n v="969296748"/>
        <n v="969362260"/>
        <n v="969362597"/>
        <n v="969439026"/>
        <n v="969752484"/>
        <n v="969759756"/>
        <n v="970208852"/>
        <n v="970537201"/>
        <n v="976781252"/>
        <n v="979969724"/>
        <n v="980308804"/>
        <n v="980428567"/>
        <n v="980663132"/>
        <n v="981876032"/>
        <n v="982010063"/>
        <n v="982374707"/>
        <n v="983214592"/>
        <n v="983634605"/>
        <n v="983768547"/>
        <n v="984676670"/>
        <n v="985227217"/>
        <n v="985983801"/>
        <n v="986269576"/>
        <n v="986604480"/>
        <n v="989746413"/>
        <n v="993469653"/>
        <n v="994109383"/>
        <n v="994115561"/>
        <n v="997038177"/>
        <n v="813478692"/>
        <n v="817791972"/>
        <n v="869174572"/>
        <n v="880638602"/>
        <n v="887649502"/>
        <n v="912843270"/>
        <n v="927512815"/>
        <n v="969110385"/>
        <n v="969217376"/>
        <n v="969252244"/>
        <n v="969252449"/>
        <n v="969253127"/>
        <n v="969493861"/>
        <n v="969744643"/>
        <n v="969752670"/>
        <n v="969759098"/>
        <n v="969761548"/>
        <n v="971002832"/>
        <n v="974701693"/>
        <n v="977513804"/>
        <n v="979207816"/>
        <n v="979799063"/>
        <n v="981337905"/>
        <n v="982157897"/>
        <n v="982372100"/>
        <n v="982921600"/>
        <n v="983156584"/>
        <n v="983214401"/>
        <n v="985784418"/>
        <n v="986390952"/>
        <n v="987434511"/>
        <n v="988277711"/>
        <n v="988416142"/>
        <n v="989012460"/>
        <n v="989842625"/>
        <n v="991408940"/>
        <n v="991602984"/>
        <n v="996316823"/>
        <n v="996374750"/>
        <n v="999584578"/>
        <n v="969246244"/>
        <n v="869113212"/>
        <n v="890083072"/>
        <n v="913011260"/>
        <n v="913355458"/>
        <n v="916318812"/>
        <n v="919481684"/>
        <n v="924501057"/>
        <n v="926731564"/>
        <n v="969110474"/>
        <n v="969110598"/>
        <n v="969112078"/>
        <n v="969149478"/>
        <n v="969323419"/>
        <n v="969438682"/>
        <n v="970042601"/>
        <n v="970256652"/>
        <n v="971154403"/>
        <n v="971187654"/>
        <n v="977379881"/>
        <n v="978690440"/>
        <n v="980307972"/>
        <n v="980639967"/>
        <n v="981353005"/>
        <n v="982197171"/>
        <n v="982357012"/>
        <n v="982512484"/>
        <n v="983585035"/>
        <n v="984737270"/>
        <n v="984852215"/>
        <n v="985292558"/>
        <n v="987241748"/>
        <n v="987925213"/>
        <n v="988663719"/>
        <n v="988891029"/>
        <n v="988942545"/>
        <n v="990090203"/>
        <n v="991421424"/>
        <n v="991614885"/>
        <n v="994180339"/>
        <n v="995956535"/>
        <n v="996640019"/>
        <n v="996901297"/>
        <n v="816828562"/>
        <n v="869928232"/>
        <n v="896462172"/>
        <n v="911567334"/>
        <n v="911630664"/>
        <n v="912175251"/>
        <n v="913124049"/>
        <n v="915384714"/>
        <n v="919747498"/>
        <n v="921869916"/>
        <n v="924483520"/>
        <n v="924727942"/>
        <n v="925711020"/>
        <n v="925950157"/>
        <n v="926544888"/>
        <n v="927323915"/>
        <n v="969106647"/>
        <n v="969106663"/>
        <n v="969107899"/>
        <n v="969108151"/>
        <n v="969108747"/>
        <n v="969109514"/>
        <n v="969110040"/>
        <n v="969110172"/>
        <n v="969171996"/>
        <n v="969173360"/>
        <n v="969199904"/>
        <n v="969199912"/>
        <n v="969280914"/>
        <n v="969281872"/>
        <n v="969507137"/>
        <n v="969887290"/>
        <n v="969904993"/>
        <n v="969905477"/>
        <n v="970391150"/>
        <n v="970499776"/>
        <n v="970564098"/>
        <n v="971040319"/>
        <n v="977239613"/>
        <n v="980859045"/>
        <n v="980983323"/>
        <n v="981949846"/>
        <n v="982129168"/>
        <n v="982293839"/>
        <n v="982831083"/>
        <n v="983339999"/>
        <n v="983434673"/>
        <n v="985001480"/>
        <n v="985238715"/>
        <n v="985278539"/>
        <n v="989220012"/>
        <n v="991057730"/>
        <n v="991481435"/>
        <n v="996847535"/>
        <n v="999562914"/>
        <n v="879842662"/>
        <n v="922357269"/>
        <n v="969172534"/>
        <n v="969172860"/>
        <n v="969928175"/>
        <n v="971018224"/>
        <n v="979502990"/>
        <n v="980473090"/>
        <n v="981608194"/>
        <n v="990108900"/>
        <n v="990299455"/>
        <n v="992978317"/>
        <n v="998435773"/>
        <n v="998535522"/>
        <n v="869111732"/>
        <n v="869149322"/>
        <n v="885226272"/>
        <n v="893147802"/>
        <n v="896527622"/>
        <n v="912357341"/>
        <n v="912997138"/>
        <n v="912999319"/>
        <n v="913748425"/>
        <n v="914775086"/>
        <n v="918757031"/>
        <n v="923757872"/>
        <n v="923956247"/>
        <n v="924896930"/>
        <n v="969111411"/>
        <n v="969113880"/>
        <n v="969150530"/>
        <n v="969216280"/>
        <n v="969216914"/>
        <n v="969217228"/>
        <n v="969251671"/>
        <n v="969252872"/>
        <n v="969295229"/>
        <n v="969296489"/>
        <n v="969422581"/>
        <n v="969742020"/>
        <n v="969744724"/>
        <n v="969751569"/>
        <n v="969752042"/>
        <n v="970936602"/>
        <n v="971065184"/>
        <n v="971188715"/>
        <n v="971188928"/>
        <n v="971189096"/>
        <n v="976294521"/>
        <n v="979117353"/>
        <n v="979454902"/>
        <n v="979715544"/>
        <n v="979912854"/>
        <n v="981118782"/>
        <n v="981638425"/>
        <n v="982948649"/>
        <n v="983603076"/>
        <n v="983617751"/>
        <n v="984728581"/>
        <n v="985220824"/>
        <n v="985224218"/>
        <n v="985251428"/>
        <n v="987012161"/>
        <n v="987558482"/>
        <n v="992221658"/>
        <n v="992687800"/>
        <n v="993643440"/>
        <n v="993745790"/>
        <n v="997321820"/>
        <n v="997802128"/>
        <n v="816181682"/>
        <n v="818678592"/>
        <n v="869105252"/>
        <n v="869109592"/>
        <n v="869336572"/>
        <n v="869889342"/>
        <n v="869897302"/>
        <n v="870394772"/>
        <n v="874477052"/>
        <n v="880767542"/>
        <n v="897092182"/>
        <n v="912822303"/>
        <n v="912993167"/>
        <n v="912996883"/>
        <n v="913008006"/>
        <n v="914723132"/>
        <n v="914762804"/>
        <n v="916250525"/>
        <n v="916469853"/>
        <n v="917479003"/>
        <n v="918268952"/>
        <n v="918549811"/>
        <n v="919975164"/>
        <n v="920131565"/>
        <n v="924038632"/>
        <n v="924317922"/>
        <n v="969106000"/>
        <n v="969147009"/>
        <n v="969172968"/>
        <n v="969417596"/>
        <n v="969505886"/>
        <n v="969886006"/>
        <n v="969886871"/>
        <n v="969887630"/>
        <n v="969897393"/>
        <n v="969924803"/>
        <n v="969930269"/>
        <n v="971059966"/>
        <n v="974801566"/>
        <n v="976211847"/>
        <n v="976268970"/>
        <n v="976469534"/>
        <n v="976773950"/>
        <n v="977099897"/>
        <n v="977271770"/>
        <n v="979330863"/>
        <n v="980462900"/>
        <n v="980580865"/>
        <n v="980970698"/>
        <n v="981004701"/>
        <n v="982211905"/>
        <n v="982361060"/>
        <n v="982727634"/>
        <n v="982794285"/>
        <n v="983688594"/>
        <n v="984624689"/>
        <n v="984851316"/>
        <n v="986030093"/>
        <n v="986511946"/>
        <n v="986916083"/>
        <n v="986971602"/>
        <n v="987694181"/>
        <n v="987808691"/>
        <n v="988344001"/>
        <n v="988546496"/>
        <n v="988699500"/>
        <n v="989377892"/>
        <n v="990673985"/>
        <n v="993015725"/>
        <n v="993472719"/>
        <n v="993493805"/>
        <n v="994067133"/>
        <n v="995222221"/>
        <n v="995998912"/>
        <n v="996137848"/>
        <n v="883079442"/>
        <n v="911859300"/>
        <n v="914568374"/>
        <n v="919833475"/>
        <n v="921366507"/>
        <n v="969115840"/>
        <n v="969252015"/>
        <n v="969496429"/>
        <n v="969977664"/>
        <n v="970301607"/>
        <n v="976078896"/>
        <n v="976645170"/>
        <n v="976685601"/>
        <n v="979483821"/>
        <n v="979943237"/>
        <n v="980044084"/>
        <n v="980543927"/>
        <n v="980628175"/>
        <n v="989859781"/>
        <n v="991660410"/>
        <n v="992851783"/>
        <n v="993063525"/>
        <n v="996419894"/>
        <n v="869113522"/>
        <n v="880649892"/>
        <n v="893185542"/>
        <n v="911735164"/>
        <n v="913134524"/>
        <n v="916489501"/>
        <n v="918166904"/>
        <n v="921613989"/>
        <n v="969110431"/>
        <n v="969111500"/>
        <n v="969111519"/>
        <n v="969150484"/>
        <n v="969218526"/>
        <n v="969492474"/>
        <n v="969751267"/>
        <n v="969975882"/>
        <n v="971189045"/>
        <n v="975820378"/>
        <n v="976041763"/>
        <n v="977322030"/>
        <n v="979445822"/>
        <n v="980728994"/>
        <n v="981937244"/>
        <n v="982921783"/>
        <n v="983077706"/>
        <n v="983571174"/>
        <n v="984276893"/>
        <n v="984283717"/>
        <n v="985449082"/>
        <n v="985731799"/>
        <n v="986985956"/>
        <n v="987105364"/>
        <n v="988228923"/>
        <n v="994340298"/>
        <n v="996348156"/>
        <n v="996473139"/>
        <n v="997861647"/>
        <n v="999338801"/>
        <n v="877199142"/>
        <n v="969108488"/>
        <n v="969171732"/>
        <n v="969928590"/>
        <n v="971651741"/>
        <n v="974572060"/>
        <n v="982843626"/>
        <n v="986057919"/>
        <n v="986383514"/>
        <n v="987437898"/>
        <n v="993099074"/>
        <n v="993968447"/>
        <n v="997680588"/>
        <n v="999240496"/>
        <n v="888047972"/>
        <n v="920189997"/>
        <n v="969110008"/>
        <n v="969147424"/>
        <n v="969148498"/>
        <n v="969244969"/>
        <n v="969930846"/>
        <n v="970387803"/>
        <n v="981403878"/>
        <n v="998433606"/>
        <n v="885450652"/>
        <n v="970586644"/>
        <n v="973447343"/>
        <n v="974369419"/>
        <n v="984701594"/>
        <n v="871013292"/>
        <n v="885974422"/>
        <n v="913007344"/>
        <n v="916078145"/>
        <n v="916298900"/>
        <n v="922715033"/>
        <n v="969746344"/>
        <n v="970156895"/>
        <n v="970886400"/>
        <n v="971306122"/>
        <n v="974344319"/>
        <n v="980376419"/>
        <n v="980483754"/>
        <n v="982374715"/>
        <n v="984124902"/>
        <n v="984665296"/>
        <n v="986970274"/>
        <n v="997234251"/>
        <n v="880502832"/>
        <n v="882839532"/>
        <n v="912848191"/>
        <n v="912853861"/>
        <n v="912888118"/>
        <n v="914835488"/>
        <n v="916507895"/>
        <n v="918161694"/>
        <n v="918163700"/>
        <n v="925563285"/>
        <n v="969114380"/>
        <n v="969175118"/>
        <n v="969193981"/>
        <n v="969216434"/>
        <n v="970434437"/>
        <n v="974391554"/>
        <n v="976255259"/>
        <n v="977087759"/>
        <n v="977164869"/>
        <n v="979814569"/>
        <n v="980848302"/>
        <n v="980848779"/>
        <n v="983067409"/>
        <n v="983452361"/>
        <n v="983608957"/>
        <n v="984295375"/>
        <n v="985316317"/>
        <n v="986217525"/>
        <n v="991334157"/>
        <n v="991373292"/>
        <n v="993805629"/>
        <n v="993934089"/>
        <n v="994303945"/>
        <n v="996645126"/>
        <n v="997772628"/>
        <n v="997789849"/>
        <n v="918281843"/>
        <n v="823132212"/>
        <n v="912992497"/>
        <n v="912992500"/>
        <n v="913034953"/>
        <n v="914089271"/>
        <n v="916541082"/>
        <n v="917357536"/>
        <n v="917413959"/>
        <n v="918391460"/>
        <n v="921706278"/>
        <n v="921986831"/>
        <n v="923341331"/>
        <n v="924034637"/>
        <n v="969103362"/>
        <n v="969103672"/>
        <n v="969104628"/>
        <n v="969105845"/>
        <n v="969106604"/>
        <n v="969106639"/>
        <n v="969108089"/>
        <n v="969172224"/>
        <n v="969247666"/>
        <n v="969887622"/>
        <n v="969891883"/>
        <n v="969895870"/>
        <n v="969897172"/>
        <n v="969929880"/>
        <n v="969930226"/>
        <n v="970235264"/>
        <n v="970887598"/>
        <n v="971214236"/>
        <n v="971245069"/>
        <n v="976255577"/>
        <n v="976601521"/>
        <n v="979688156"/>
        <n v="979699328"/>
        <n v="981528441"/>
        <n v="984409206"/>
        <n v="985040087"/>
        <n v="986414185"/>
        <n v="987658746"/>
        <n v="990703116"/>
        <n v="991209581"/>
        <n v="991383905"/>
        <n v="991984429"/>
        <n v="993604119"/>
        <n v="993748277"/>
        <n v="995530236"/>
        <n v="997023269"/>
        <n v="998346894"/>
        <n v="999309119"/>
        <n v="814305422"/>
        <n v="912305252"/>
        <n v="918323880"/>
        <n v="918432868"/>
        <n v="919920270"/>
        <n v="921367821"/>
        <n v="969883171"/>
        <n v="971122161"/>
        <n v="974523825"/>
        <n v="979709129"/>
        <n v="982171164"/>
        <n v="985907390"/>
        <n v="991212744"/>
        <n v="816519942"/>
        <n v="819326142"/>
        <n v="869110132"/>
        <n v="875925482"/>
        <n v="876274582"/>
        <n v="877072142"/>
        <n v="881404982"/>
        <n v="882083152"/>
        <n v="913011295"/>
        <n v="914570352"/>
        <n v="914651034"/>
        <n v="915136346"/>
        <n v="915235379"/>
        <n v="915683517"/>
        <n v="915687318"/>
        <n v="916497296"/>
        <n v="916578792"/>
        <n v="917304939"/>
        <n v="917426163"/>
        <n v="918392041"/>
        <n v="919426039"/>
        <n v="922974462"/>
        <n v="969105039"/>
        <n v="969107880"/>
        <n v="969148420"/>
        <n v="969171929"/>
        <n v="969172445"/>
        <n v="969359294"/>
        <n v="969896214"/>
        <n v="969898934"/>
        <n v="969930684"/>
        <n v="969967650"/>
        <n v="970485422"/>
        <n v="974215411"/>
        <n v="975260151"/>
        <n v="977530695"/>
        <n v="979115334"/>
        <n v="979572484"/>
        <n v="980046249"/>
        <n v="981344057"/>
        <n v="981637658"/>
        <n v="982134218"/>
        <n v="982770262"/>
        <n v="982784549"/>
        <n v="983375863"/>
        <n v="983489745"/>
        <n v="984157908"/>
        <n v="984241429"/>
        <n v="985230676"/>
        <n v="985283575"/>
        <n v="985460930"/>
        <n v="985905096"/>
        <n v="986138811"/>
        <n v="987199709"/>
        <n v="987972238"/>
        <n v="988692514"/>
        <n v="989746251"/>
        <n v="991527656"/>
        <n v="992547472"/>
        <n v="993124591"/>
        <n v="993608491"/>
        <n v="994908685"/>
        <n v="998846560"/>
        <n v="883399722"/>
        <n v="887437742"/>
        <n v="913016629"/>
        <n v="916633424"/>
        <n v="917340897"/>
        <n v="921068557"/>
        <n v="926369024"/>
        <n v="954596311"/>
        <n v="969113236"/>
        <n v="969173832"/>
        <n v="969217090"/>
        <n v="969391910"/>
        <n v="969421968"/>
        <n v="969746999"/>
        <n v="969753731"/>
        <n v="969760576"/>
        <n v="970331441"/>
        <n v="970350454"/>
        <n v="970350845"/>
        <n v="970502505"/>
        <n v="975915026"/>
        <n v="976888499"/>
        <n v="985292523"/>
        <n v="987080094"/>
        <n v="990616345"/>
        <n v="991615490"/>
        <n v="993010073"/>
        <n v="997711955"/>
        <n v="997722892"/>
        <n v="999342485"/>
        <n v="876022672"/>
        <n v="881891492"/>
        <n v="889324392"/>
        <n v="892079412"/>
        <n v="912193632"/>
        <n v="913007123"/>
        <n v="916271425"/>
        <n v="916497555"/>
        <n v="924330430"/>
        <n v="925773565"/>
        <n v="926424637"/>
        <n v="969115530"/>
        <n v="969150220"/>
        <n v="969295660"/>
        <n v="969324539"/>
        <n v="969360748"/>
        <n v="969391317"/>
        <n v="969495309"/>
        <n v="969744961"/>
        <n v="969754320"/>
        <n v="969766876"/>
        <n v="969977753"/>
        <n v="970035095"/>
        <n v="970364307"/>
        <n v="970887156"/>
        <n v="971187735"/>
        <n v="971188634"/>
        <n v="972418455"/>
        <n v="975958094"/>
        <n v="975968375"/>
        <n v="977074282"/>
        <n v="979742916"/>
        <n v="980340015"/>
        <n v="981664124"/>
        <n v="981914279"/>
        <n v="984114702"/>
        <n v="986945075"/>
        <n v="987311371"/>
        <n v="988277886"/>
        <n v="990751293"/>
        <n v="999314899"/>
        <n v="869217352"/>
        <n v="870524722"/>
        <n v="880454072"/>
        <n v="889275472"/>
        <n v="890496172"/>
        <n v="895554952"/>
        <n v="920157599"/>
        <n v="920232515"/>
        <n v="925881422"/>
        <n v="964975558"/>
        <n v="969174642"/>
        <n v="969175312"/>
        <n v="969744783"/>
        <n v="969747375"/>
        <n v="969758172"/>
        <n v="969975491"/>
        <n v="970274278"/>
        <n v="970365028"/>
        <n v="971188812"/>
        <n v="973687883"/>
        <n v="974597403"/>
        <n v="976259408"/>
        <n v="976695682"/>
        <n v="983084877"/>
        <n v="987522984"/>
        <n v="990217203"/>
        <n v="995529920"/>
        <n v="880365932"/>
        <n v="880744992"/>
        <n v="881872412"/>
        <n v="887628432"/>
        <n v="912888126"/>
        <n v="913384407"/>
        <n v="916148070"/>
        <n v="918302328"/>
        <n v="918586687"/>
        <n v="920936199"/>
        <n v="942262051"/>
        <n v="969113287"/>
        <n v="969174235"/>
        <n v="969295342"/>
        <n v="969740877"/>
        <n v="969761041"/>
        <n v="969764849"/>
        <n v="970256385"/>
        <n v="970350497"/>
        <n v="971073667"/>
        <n v="975469085"/>
        <n v="977254957"/>
        <n v="979887647"/>
        <n v="980376508"/>
        <n v="980692949"/>
        <n v="981657705"/>
        <n v="981952081"/>
        <n v="982707021"/>
        <n v="982799589"/>
        <n v="983535690"/>
        <n v="983882285"/>
        <n v="984695462"/>
        <n v="985225117"/>
        <n v="985241597"/>
        <n v="985908834"/>
        <n v="985996857"/>
        <n v="986332464"/>
        <n v="986386580"/>
        <n v="987587776"/>
        <n v="988102873"/>
        <n v="989106333"/>
        <n v="989790420"/>
        <n v="990042950"/>
        <n v="991773835"/>
        <n v="992070676"/>
        <n v="996223825"/>
        <n v="999266606"/>
        <n v="975498433"/>
        <n v="980002748"/>
        <n v="869111562"/>
        <n v="869741892"/>
        <n v="875782002"/>
        <n v="892700702"/>
        <n v="969111756"/>
        <n v="969112701"/>
        <n v="969113546"/>
        <n v="969216817"/>
        <n v="969218550"/>
        <n v="969438518"/>
        <n v="969744066"/>
        <n v="969755831"/>
        <n v="971012870"/>
        <n v="981246071"/>
        <n v="981886372"/>
        <n v="984406630"/>
        <n v="984652682"/>
        <n v="985268118"/>
        <n v="986707158"/>
        <n v="987009675"/>
        <n v="987053399"/>
        <n v="987907479"/>
        <n v="987934018"/>
        <n v="990525315"/>
        <n v="993490091"/>
        <n v="999289193"/>
        <n v="912834972"/>
        <n v="912864286"/>
        <n v="912992322"/>
        <n v="915897959"/>
        <n v="917801371"/>
        <n v="919251204"/>
        <n v="969114259"/>
        <n v="969115514"/>
        <n v="969150549"/>
        <n v="969218763"/>
        <n v="969743965"/>
        <n v="969754703"/>
        <n v="970502327"/>
        <n v="970524975"/>
        <n v="970557016"/>
        <n v="976142942"/>
        <n v="976946588"/>
        <n v="977349249"/>
        <n v="981428277"/>
        <n v="981952723"/>
        <n v="982784867"/>
        <n v="982794625"/>
        <n v="985636966"/>
        <n v="986399151"/>
        <n v="987661690"/>
        <n v="988246239"/>
        <n v="988818143"/>
        <n v="989300539"/>
        <n v="990759715"/>
        <n v="990986452"/>
        <n v="991209816"/>
        <n v="992024275"/>
        <n v="996391035"/>
        <n v="996547515"/>
        <n v="997799410"/>
        <n v="813006782"/>
        <n v="876970872"/>
        <n v="888603212"/>
        <n v="888797262"/>
        <n v="890757502"/>
        <n v="897631962"/>
        <n v="912999858"/>
        <n v="913805798"/>
        <n v="914232414"/>
        <n v="914579716"/>
        <n v="914728118"/>
        <n v="915067883"/>
        <n v="919544929"/>
        <n v="924327197"/>
        <n v="924570229"/>
        <n v="924762136"/>
        <n v="925237752"/>
        <n v="969098350"/>
        <n v="969112035"/>
        <n v="969112388"/>
        <n v="969112612"/>
        <n v="969174480"/>
        <n v="969174499"/>
        <n v="969192705"/>
        <n v="969253100"/>
        <n v="969324695"/>
        <n v="969489252"/>
        <n v="969493136"/>
        <n v="969754029"/>
        <n v="969758326"/>
        <n v="969767465"/>
        <n v="970157441"/>
        <n v="971090308"/>
        <n v="979938764"/>
        <n v="980430995"/>
        <n v="982683211"/>
        <n v="983618391"/>
        <n v="984739419"/>
        <n v="984994079"/>
        <n v="985077614"/>
        <n v="985594864"/>
        <n v="985857423"/>
        <n v="985857458"/>
        <n v="986446990"/>
        <n v="986999477"/>
        <n v="992891173"/>
        <n v="993920746"/>
        <n v="994951211"/>
        <n v="996297772"/>
        <n v="996433730"/>
        <n v="997711602"/>
        <n v="997721616"/>
        <n v="886872542"/>
        <n v="969103753"/>
        <n v="969106043"/>
        <n v="986381805"/>
        <n v="987625767"/>
        <n v="996024342"/>
        <n v="869541842"/>
        <n v="915896499"/>
        <n v="990124353"/>
        <n v="997964896"/>
        <n v="869851302"/>
        <n v="969397838"/>
        <n v="969850508"/>
        <n v="970571140"/>
        <n v="982759358"/>
        <n v="823821042"/>
        <n v="826171502"/>
        <n v="869127272"/>
        <n v="877377512"/>
        <n v="893519572"/>
        <n v="913394046"/>
        <n v="914143632"/>
        <n v="969128349"/>
        <n v="969130068"/>
        <n v="969130513"/>
        <n v="969177838"/>
        <n v="969233495"/>
        <n v="969233509"/>
        <n v="969398346"/>
        <n v="969594323"/>
        <n v="969596628"/>
        <n v="969631849"/>
        <n v="969842858"/>
        <n v="969855852"/>
        <n v="970316159"/>
        <n v="980565068"/>
        <n v="981510690"/>
        <n v="982746698"/>
        <n v="983908462"/>
        <n v="984448074"/>
        <n v="986381880"/>
        <n v="986386173"/>
        <n v="987652519"/>
        <n v="988210528"/>
        <n v="989144022"/>
        <n v="989423800"/>
        <n v="991527095"/>
        <n v="997532376"/>
        <n v="999188885"/>
        <n v="826153172"/>
        <n v="869399442"/>
        <n v="969132214"/>
        <n v="969132346"/>
        <n v="969133288"/>
        <n v="971374284"/>
        <n v="975976041"/>
        <n v="979545533"/>
        <n v="980747859"/>
        <n v="982058848"/>
        <n v="983461557"/>
        <n v="983858279"/>
        <n v="985286922"/>
        <n v="985501254"/>
        <n v="985844887"/>
        <n v="987706228"/>
        <n v="991835741"/>
        <n v="992564318"/>
        <n v="993477354"/>
        <n v="995558807"/>
        <n v="997793552"/>
        <n v="895360732"/>
        <n v="920717772"/>
        <n v="969132281"/>
        <n v="969440504"/>
        <n v="969845172"/>
        <n v="970537937"/>
        <n v="975753433"/>
        <n v="983548520"/>
        <n v="984742967"/>
        <n v="984891164"/>
        <n v="985701717"/>
        <n v="990086958"/>
        <n v="990720541"/>
        <n v="992340282"/>
        <n v="992798335"/>
        <n v="995421003"/>
        <n v="999547079"/>
        <n v="880601652"/>
        <n v="921419511"/>
        <n v="969127237"/>
        <n v="969211297"/>
        <n v="969397692"/>
        <n v="969425564"/>
        <n v="969485850"/>
        <n v="969844478"/>
        <n v="980067289"/>
        <n v="980129527"/>
        <n v="980211436"/>
        <n v="814764842"/>
        <n v="869400882"/>
        <n v="893544062"/>
        <n v="911702967"/>
        <n v="912085511"/>
        <n v="920159176"/>
        <n v="920198600"/>
        <n v="922302170"/>
        <n v="924954396"/>
        <n v="959292590"/>
        <n v="969133148"/>
        <n v="969231905"/>
        <n v="969233134"/>
        <n v="969260581"/>
        <n v="969397390"/>
        <n v="969398877"/>
        <n v="969484463"/>
        <n v="969784114"/>
        <n v="969844540"/>
        <n v="970576533"/>
        <n v="971125004"/>
        <n v="971209763"/>
        <n v="976306279"/>
        <n v="982798248"/>
        <n v="984117574"/>
        <n v="986612092"/>
        <n v="990121664"/>
        <n v="990650160"/>
        <n v="992138106"/>
        <n v="994918737"/>
        <n v="998419352"/>
        <n v="999001203"/>
        <n v="891146442"/>
        <n v="969844451"/>
        <n v="981651162"/>
        <n v="988593621"/>
        <n v="823572182"/>
        <n v="869127922"/>
        <n v="869212202"/>
        <n v="881383322"/>
        <n v="889836342"/>
        <n v="894486562"/>
        <n v="913423208"/>
        <n v="914588723"/>
        <n v="914633834"/>
        <n v="914761662"/>
        <n v="915337740"/>
        <n v="917106517"/>
        <n v="919271760"/>
        <n v="920038638"/>
        <n v="920136990"/>
        <n v="921337507"/>
        <n v="923937536"/>
        <n v="927284200"/>
        <n v="969128527"/>
        <n v="969128764"/>
        <n v="969128810"/>
        <n v="969129973"/>
        <n v="969130440"/>
        <n v="969131854"/>
        <n v="969152843"/>
        <n v="969177358"/>
        <n v="969210460"/>
        <n v="969210541"/>
        <n v="969211572"/>
        <n v="969394936"/>
        <n v="969395924"/>
        <n v="969401460"/>
        <n v="969401568"/>
        <n v="969424479"/>
        <n v="969632497"/>
        <n v="969633116"/>
        <n v="969843498"/>
        <n v="969844265"/>
        <n v="969847256"/>
        <n v="969848473"/>
        <n v="969850338"/>
        <n v="969850680"/>
        <n v="969850885"/>
        <n v="969851563"/>
        <n v="969852500"/>
        <n v="969855798"/>
        <n v="969857065"/>
        <n v="970562125"/>
        <n v="970563369"/>
        <n v="970592792"/>
        <n v="970972714"/>
        <n v="971209798"/>
        <n v="975802388"/>
        <n v="975957314"/>
        <n v="975997421"/>
        <n v="976507320"/>
        <n v="977376017"/>
        <n v="977544890"/>
        <n v="979267096"/>
        <n v="979711689"/>
        <n v="979909500"/>
        <n v="979928009"/>
        <n v="980510921"/>
        <n v="980588831"/>
        <n v="980693708"/>
        <n v="980774767"/>
        <n v="980854582"/>
        <n v="981608704"/>
        <n v="983585876"/>
        <n v="984721021"/>
        <n v="984733089"/>
        <n v="985225486"/>
        <n v="985644594"/>
        <n v="985797412"/>
        <n v="986084207"/>
        <n v="986219803"/>
        <n v="986985700"/>
        <n v="987031964"/>
        <n v="989100157"/>
        <n v="990432473"/>
        <n v="990931909"/>
        <n v="991318534"/>
        <n v="991991190"/>
        <n v="992078014"/>
        <n v="992775181"/>
        <n v="993196223"/>
        <n v="994191098"/>
        <n v="994873946"/>
        <n v="994951572"/>
        <n v="996379582"/>
        <n v="996488519"/>
        <n v="997883209"/>
        <n v="999177255"/>
        <n v="999605397"/>
        <n v="990415854"/>
        <n v="816381592"/>
        <n v="870593252"/>
        <n v="877332462"/>
        <n v="889787082"/>
        <n v="895555622"/>
        <n v="899101502"/>
        <n v="912773914"/>
        <n v="912826597"/>
        <n v="913251555"/>
        <n v="918011811"/>
        <n v="919678607"/>
        <n v="920158951"/>
        <n v="969128535"/>
        <n v="969130602"/>
        <n v="969131781"/>
        <n v="969153599"/>
        <n v="969177455"/>
        <n v="969210347"/>
        <n v="969261537"/>
        <n v="969396459"/>
        <n v="969398486"/>
        <n v="969399210"/>
        <n v="969401886"/>
        <n v="969425491"/>
        <n v="969844508"/>
        <n v="969853957"/>
        <n v="971208406"/>
        <n v="974389118"/>
        <n v="974474190"/>
        <n v="979219024"/>
        <n v="985502617"/>
        <n v="986278281"/>
        <n v="987581646"/>
        <n v="990693862"/>
        <n v="990839158"/>
        <n v="991123253"/>
        <n v="993017019"/>
        <n v="993828017"/>
        <n v="995924978"/>
        <n v="996007812"/>
        <n v="997817761"/>
        <n v="998896460"/>
        <n v="826153512"/>
        <n v="912085317"/>
        <n v="912944263"/>
        <n v="914409985"/>
        <n v="916202849"/>
        <n v="916459955"/>
        <n v="918425055"/>
        <n v="921051271"/>
        <n v="923878114"/>
        <n v="926068326"/>
        <n v="928042812"/>
        <n v="969130467"/>
        <n v="969131951"/>
        <n v="969177315"/>
        <n v="969233126"/>
        <n v="969398990"/>
        <n v="969423456"/>
        <n v="969631172"/>
        <n v="969842734"/>
        <n v="969843358"/>
        <n v="970561234"/>
        <n v="972409553"/>
        <n v="980230732"/>
        <n v="980517837"/>
        <n v="982842638"/>
        <n v="983232477"/>
        <n v="983515118"/>
        <n v="983532071"/>
        <n v="984907249"/>
        <n v="988639354"/>
        <n v="991074899"/>
        <n v="996871282"/>
        <n v="996975088"/>
        <n v="997067002"/>
        <n v="997136519"/>
        <n v="997432045"/>
        <n v="998671396"/>
        <n v="999262198"/>
        <n v="969177536"/>
        <n v="969232219"/>
        <n v="969843188"/>
        <n v="970561188"/>
        <n v="997817389"/>
        <n v="917839999"/>
        <n v="969632551"/>
        <n v="969990792"/>
        <n v="986366415"/>
        <n v="989112503"/>
        <n v="819749892"/>
        <n v="823710062"/>
        <n v="869130842"/>
        <n v="887118752"/>
        <n v="912890880"/>
        <n v="913738659"/>
        <n v="917082588"/>
        <n v="918836454"/>
        <n v="926459031"/>
        <n v="969127474"/>
        <n v="969128268"/>
        <n v="969129248"/>
        <n v="969129302"/>
        <n v="969131358"/>
        <n v="969131889"/>
        <n v="969233037"/>
        <n v="969424789"/>
        <n v="969440008"/>
        <n v="969841304"/>
        <n v="975891488"/>
        <n v="975959406"/>
        <n v="976586034"/>
        <n v="982712440"/>
        <n v="983413773"/>
        <n v="983607330"/>
        <n v="990789258"/>
        <n v="990964416"/>
        <n v="992344768"/>
        <n v="993529885"/>
        <n v="997718054"/>
        <n v="998390281"/>
        <n v="976497910"/>
        <n v="826278382"/>
        <n v="871374902"/>
        <n v="885303382"/>
        <n v="891869932"/>
        <n v="913694767"/>
        <n v="920592961"/>
        <n v="921988419"/>
        <n v="924311797"/>
        <n v="969262150"/>
        <n v="969399989"/>
        <n v="969857235"/>
        <n v="977092752"/>
        <n v="980044106"/>
        <n v="980185540"/>
        <n v="986405208"/>
        <n v="990264538"/>
        <n v="992129220"/>
        <n v="995857987"/>
        <n v="996619087"/>
        <n v="824270082"/>
        <n v="877024032"/>
        <n v="911859009"/>
        <n v="912996832"/>
        <n v="915550630"/>
        <n v="916545398"/>
        <n v="918345051"/>
        <n v="923980881"/>
        <n v="924060980"/>
        <n v="927394340"/>
        <n v="969129493"/>
        <n v="969130009"/>
        <n v="969130033"/>
        <n v="969400219"/>
        <n v="969854317"/>
        <n v="970510273"/>
        <n v="971188014"/>
        <n v="971214694"/>
        <n v="971238046"/>
        <n v="978637272"/>
        <n v="978664288"/>
        <n v="979225598"/>
        <n v="981603958"/>
        <n v="981920368"/>
        <n v="982440130"/>
        <n v="983021840"/>
        <n v="983597831"/>
        <n v="983606121"/>
        <n v="984324251"/>
        <n v="985662495"/>
        <n v="986400230"/>
        <n v="986429697"/>
        <n v="986466894"/>
        <n v="987271981"/>
        <n v="989360779"/>
        <n v="990191433"/>
        <n v="991660356"/>
        <n v="991905901"/>
        <n v="992135425"/>
        <n v="992167467"/>
        <n v="992251395"/>
        <n v="993151777"/>
        <n v="993727350"/>
        <n v="993878685"/>
        <n v="994232584"/>
        <n v="996345130"/>
        <n v="996941116"/>
        <n v="997408497"/>
        <n v="869128112"/>
        <n v="883300742"/>
        <n v="897537192"/>
        <n v="913726227"/>
        <n v="969127962"/>
        <n v="969130955"/>
        <n v="969212641"/>
        <n v="969261162"/>
        <n v="969397269"/>
        <n v="969481782"/>
        <n v="970561218"/>
        <n v="972408379"/>
        <n v="976039556"/>
        <n v="985257094"/>
        <n v="992144246"/>
        <n v="997676564"/>
        <n v="997765680"/>
        <n v="871017352"/>
        <n v="887741972"/>
        <n v="894887052"/>
        <n v="969128926"/>
        <n v="969847167"/>
        <n v="969851733"/>
        <n v="970390561"/>
        <n v="976126645"/>
        <n v="977561868"/>
        <n v="979492316"/>
        <n v="979597150"/>
        <n v="979652305"/>
        <n v="979659725"/>
        <n v="983241166"/>
        <n v="986120637"/>
        <n v="987676299"/>
        <n v="988153753"/>
        <n v="989007475"/>
        <n v="989051148"/>
        <n v="989732862"/>
        <n v="990698031"/>
        <n v="994422839"/>
        <n v="996311139"/>
        <n v="920193234"/>
        <n v="925857386"/>
        <n v="958337728"/>
        <n v="969424991"/>
        <n v="977105846"/>
        <n v="980363597"/>
        <n v="998663326"/>
        <n v="819810842"/>
        <n v="869482552"/>
        <n v="869849162"/>
        <n v="893831002"/>
        <n v="912696154"/>
        <n v="915783872"/>
        <n v="921873786"/>
        <n v="966010487"/>
        <n v="969129167"/>
        <n v="969211637"/>
        <n v="969399547"/>
        <n v="969596180"/>
        <n v="969840340"/>
        <n v="970509208"/>
        <n v="971212039"/>
        <n v="986395199"/>
        <n v="989615092"/>
        <n v="995196069"/>
        <n v="995917513"/>
        <n v="921678363"/>
        <n v="969126788"/>
        <n v="969153092"/>
        <n v="969212277"/>
        <n v="969212285"/>
        <n v="969400197"/>
        <n v="969400510"/>
        <n v="974576449"/>
        <n v="976554531"/>
        <n v="979611196"/>
        <n v="980441253"/>
        <n v="980740730"/>
        <n v="980975436"/>
        <n v="982771765"/>
        <n v="984149468"/>
        <n v="985195749"/>
        <n v="985307857"/>
        <n v="985853738"/>
        <n v="986066454"/>
        <n v="987886129"/>
        <n v="990367574"/>
        <n v="993525529"/>
        <n v="994935968"/>
        <n v="998042712"/>
        <n v="815718852"/>
        <n v="858227372"/>
        <n v="869128872"/>
        <n v="869823082"/>
        <n v="869836192"/>
        <n v="888688862"/>
        <n v="913011031"/>
        <n v="913573552"/>
        <n v="915529283"/>
        <n v="918056319"/>
        <n v="918275126"/>
        <n v="920230105"/>
        <n v="921866933"/>
        <n v="921958064"/>
        <n v="925426598"/>
        <n v="925428442"/>
        <n v="925683019"/>
        <n v="926109170"/>
        <n v="969165996"/>
        <n v="969166348"/>
        <n v="969260336"/>
        <n v="969288931"/>
        <n v="969400308"/>
        <n v="969424924"/>
        <n v="969629070"/>
        <n v="969634090"/>
        <n v="969819945"/>
        <n v="969826127"/>
        <n v="969832747"/>
        <n v="970123253"/>
        <n v="970563393"/>
        <n v="970970827"/>
        <n v="971366109"/>
        <n v="973051830"/>
        <n v="975915980"/>
        <n v="976040457"/>
        <n v="979532512"/>
        <n v="979877862"/>
        <n v="980624374"/>
        <n v="981345541"/>
        <n v="982019613"/>
        <n v="983233996"/>
        <n v="983901875"/>
        <n v="984890982"/>
        <n v="985182779"/>
        <n v="986353038"/>
        <n v="987776706"/>
        <n v="989148656"/>
        <n v="989539590"/>
        <n v="993474959"/>
        <n v="996345742"/>
        <n v="999535690"/>
        <n v="869844322"/>
        <n v="880664662"/>
        <n v="889992042"/>
        <n v="897731622"/>
        <n v="912461068"/>
        <n v="914021421"/>
        <n v="914738695"/>
        <n v="914918464"/>
        <n v="915599516"/>
        <n v="917707642"/>
        <n v="921420803"/>
        <n v="969127695"/>
        <n v="969133334"/>
        <n v="969177560"/>
        <n v="969232723"/>
        <n v="969260190"/>
        <n v="969262398"/>
        <n v="969396688"/>
        <n v="969398516"/>
        <n v="969399148"/>
        <n v="969399709"/>
        <n v="969484900"/>
        <n v="969633825"/>
        <n v="969845563"/>
        <n v="969846403"/>
        <n v="970058184"/>
        <n v="974467836"/>
        <n v="976547098"/>
        <n v="979407610"/>
        <n v="979482094"/>
        <n v="980230252"/>
        <n v="980663035"/>
        <n v="983399177"/>
        <n v="983443192"/>
        <n v="983472575"/>
        <n v="983820743"/>
        <n v="984687419"/>
        <n v="989117068"/>
        <n v="989484923"/>
        <n v="990317313"/>
        <n v="990754942"/>
        <n v="990829284"/>
        <n v="990940320"/>
        <n v="993556610"/>
        <n v="993568651"/>
        <n v="993742163"/>
        <n v="996899799"/>
        <n v="998876877"/>
        <n v="999654339"/>
        <n v="869177822"/>
        <n v="869210722"/>
        <n v="884528542"/>
        <n v="894062622"/>
        <n v="912993892"/>
        <n v="914920302"/>
        <n v="919646101"/>
        <n v="922094705"/>
        <n v="922908877"/>
        <n v="925361917"/>
        <n v="927390086"/>
        <n v="969131870"/>
        <n v="969177900"/>
        <n v="969210495"/>
        <n v="969259974"/>
        <n v="969401967"/>
        <n v="969484315"/>
        <n v="969841096"/>
        <n v="969842874"/>
        <n v="970452826"/>
        <n v="970455906"/>
        <n v="974986604"/>
        <n v="978709591"/>
        <n v="979826265"/>
        <n v="982757568"/>
        <n v="984729243"/>
        <n v="985166757"/>
        <n v="985345309"/>
        <n v="986522980"/>
        <n v="987541814"/>
        <n v="990719357"/>
        <n v="991050825"/>
        <n v="994674005"/>
        <n v="825039112"/>
        <n v="882677982"/>
        <n v="884003032"/>
        <n v="912085538"/>
        <n v="969123339"/>
        <n v="969124750"/>
        <n v="969420546"/>
        <n v="969643227"/>
        <n v="969709694"/>
        <n v="970070168"/>
        <n v="978597696"/>
        <n v="979575025"/>
        <n v="982306663"/>
        <n v="982315182"/>
        <n v="988719285"/>
        <n v="989376551"/>
        <n v="991293213"/>
        <n v="992859016"/>
        <n v="998245532"/>
        <n v="914809576"/>
        <n v="920220959"/>
        <n v="920708994"/>
        <n v="969120453"/>
        <n v="969124483"/>
        <n v="975374165"/>
        <n v="977027144"/>
        <n v="977108896"/>
        <n v="990703256"/>
        <n v="994589482"/>
        <n v="999300936"/>
        <n v="820372522"/>
        <n v="969156180"/>
        <n v="969156962"/>
        <n v="969710250"/>
        <n v="982382637"/>
        <n v="984623976"/>
        <n v="914236258"/>
        <n v="915417744"/>
        <n v="969155419"/>
        <n v="969428911"/>
        <n v="969609800"/>
        <n v="969713225"/>
        <n v="988609285"/>
        <n v="990556393"/>
        <n v="992965630"/>
        <n v="913011287"/>
        <n v="916275978"/>
        <n v="917240256"/>
        <n v="919021268"/>
        <n v="920781810"/>
        <n v="924820187"/>
        <n v="969262983"/>
        <n v="969304074"/>
        <n v="969516225"/>
        <n v="970420924"/>
        <n v="970563563"/>
        <n v="975982467"/>
        <n v="976595475"/>
        <n v="976601904"/>
        <n v="985584443"/>
        <n v="989488554"/>
        <n v="989709992"/>
        <n v="992367326"/>
        <n v="869123722"/>
        <n v="869703222"/>
        <n v="887642672"/>
        <n v="892036322"/>
        <n v="911769484"/>
        <n v="913479130"/>
        <n v="913522869"/>
        <n v="913784995"/>
        <n v="916242484"/>
        <n v="919768193"/>
        <n v="920012965"/>
        <n v="927354691"/>
        <n v="969119218"/>
        <n v="969124572"/>
        <n v="969384094"/>
        <n v="969702487"/>
        <n v="970419454"/>
        <n v="970561935"/>
        <n v="976224418"/>
        <n v="979981899"/>
        <n v="981450566"/>
        <n v="983366732"/>
        <n v="990626227"/>
        <n v="990673780"/>
        <n v="990750904"/>
        <n v="991380868"/>
        <n v="991450033"/>
        <n v="992151625"/>
        <n v="994053264"/>
        <n v="890566952"/>
        <n v="916380712"/>
        <n v="924711450"/>
        <n v="969121271"/>
        <n v="969180898"/>
        <n v="969188562"/>
        <n v="969708906"/>
        <n v="975455815"/>
        <n v="980489426"/>
        <n v="869180602"/>
        <n v="927017865"/>
        <n v="969228750"/>
        <n v="969647338"/>
        <n v="969703491"/>
        <n v="969709767"/>
        <n v="980533611"/>
        <n v="980796353"/>
        <n v="981013263"/>
        <n v="983624928"/>
        <n v="984227671"/>
        <n v="985883688"/>
        <n v="987933690"/>
        <n v="988668591"/>
        <n v="988725935"/>
        <n v="989858661"/>
        <n v="992922613"/>
        <n v="882911802"/>
        <n v="969124238"/>
        <n v="969713144"/>
        <n v="893341862"/>
        <n v="917435189"/>
        <n v="918292829"/>
        <n v="920032494"/>
        <n v="969121956"/>
        <n v="969157039"/>
        <n v="969645637"/>
        <n v="969709163"/>
        <n v="989163256"/>
        <n v="996012077"/>
        <n v="997741269"/>
        <n v="885322042"/>
        <n v="969703505"/>
        <n v="977513642"/>
        <n v="989806181"/>
        <n v="996971651"/>
        <n v="882974502"/>
        <n v="969123002"/>
        <n v="970994629"/>
        <n v="979932898"/>
        <n v="980163059"/>
        <n v="987002093"/>
        <n v="987288493"/>
        <n v="869712892"/>
        <n v="913941268"/>
        <n v="919058374"/>
        <n v="969119277"/>
        <n v="969649330"/>
        <n v="984070187"/>
        <n v="969303272"/>
        <n v="969304813"/>
        <n v="969708566"/>
        <n v="995373343"/>
        <n v="869385522"/>
        <n v="881465302"/>
        <n v="915679897"/>
        <n v="969265303"/>
        <n v="969341514"/>
        <n v="969461110"/>
        <n v="969517981"/>
        <n v="969709937"/>
        <n v="976254783"/>
        <n v="976691873"/>
        <n v="979327862"/>
        <n v="984219326"/>
        <n v="987009454"/>
        <n v="987862734"/>
        <n v="992282185"/>
        <n v="992844973"/>
        <n v="993064556"/>
        <n v="993099988"/>
        <n v="994260979"/>
        <n v="869120952"/>
        <n v="884124522"/>
        <n v="912831558"/>
        <n v="920163920"/>
        <n v="921829221"/>
        <n v="969119978"/>
        <n v="969225603"/>
        <n v="969304287"/>
        <n v="969707284"/>
        <n v="969707802"/>
        <n v="971004444"/>
        <n v="979188161"/>
        <n v="980989011"/>
        <n v="981452232"/>
        <n v="984519028"/>
        <n v="985179476"/>
        <n v="986984674"/>
        <n v="994241516"/>
        <n v="995988925"/>
        <n v="913359178"/>
        <n v="969263300"/>
        <n v="977497914"/>
        <n v="991502297"/>
        <n v="996798046"/>
        <n v="812041592"/>
        <n v="819194432"/>
        <n v="869304352"/>
        <n v="914182190"/>
        <n v="915453279"/>
        <n v="922088071"/>
        <n v="922875138"/>
        <n v="923050639"/>
        <n v="969123525"/>
        <n v="969155508"/>
        <n v="969180235"/>
        <n v="969225972"/>
        <n v="969226316"/>
        <n v="969226472"/>
        <n v="969305143"/>
        <n v="969339870"/>
        <n v="969516268"/>
        <n v="969645971"/>
        <n v="971170948"/>
        <n v="981647696"/>
        <n v="986332804"/>
        <n v="990417520"/>
        <n v="991133380"/>
        <n v="992842997"/>
        <n v="993586358"/>
        <n v="995233320"/>
        <n v="871209502"/>
        <n v="969120569"/>
        <n v="969123150"/>
        <n v="969644681"/>
        <n v="992289287"/>
        <n v="996296229"/>
        <n v="914598818"/>
        <n v="969514516"/>
        <n v="982908264"/>
        <n v="994957112"/>
        <n v="887576912"/>
        <n v="913428277"/>
        <n v="917938393"/>
        <n v="918855157"/>
        <n v="969263939"/>
        <n v="969305089"/>
        <n v="969708280"/>
        <n v="970569227"/>
        <n v="974982242"/>
        <n v="979575378"/>
        <n v="987676698"/>
        <n v="991296662"/>
        <n v="992444908"/>
        <n v="994837761"/>
        <n v="894073802"/>
        <n v="918047263"/>
        <n v="924314648"/>
        <n v="925370487"/>
        <n v="969122987"/>
        <n v="969155605"/>
        <n v="969707519"/>
        <n v="976223004"/>
        <n v="992149655"/>
        <n v="995712113"/>
        <n v="997806107"/>
        <n v="920167330"/>
        <n v="969119773"/>
        <n v="969180340"/>
        <n v="969225352"/>
        <n v="969384892"/>
        <n v="970563571"/>
        <n v="992044209"/>
        <n v="881017962"/>
        <n v="889879602"/>
        <n v="912836592"/>
        <n v="920131247"/>
        <n v="921704542"/>
        <n v="922177732"/>
        <n v="923040110"/>
        <n v="969120364"/>
        <n v="969226154"/>
        <n v="969340410"/>
        <n v="969404400"/>
        <n v="969611120"/>
        <n v="969650126"/>
        <n v="977227186"/>
        <n v="985299110"/>
        <n v="987455012"/>
        <n v="987642548"/>
        <n v="987783176"/>
        <n v="988265748"/>
        <n v="995718170"/>
        <n v="913005813"/>
        <n v="913822811"/>
        <n v="916365403"/>
        <n v="969383942"/>
        <n v="969644002"/>
        <n v="969648121"/>
        <n v="970575421"/>
        <n v="975965872"/>
        <n v="977245591"/>
        <n v="979625294"/>
        <n v="969645572"/>
        <n v="984070985"/>
        <n v="820630262"/>
        <n v="892274592"/>
        <n v="893447202"/>
        <n v="911734117"/>
        <n v="913036026"/>
        <n v="918562192"/>
        <n v="923947388"/>
        <n v="924467592"/>
        <n v="969124912"/>
        <n v="969297949"/>
        <n v="974621045"/>
        <n v="981488741"/>
        <n v="984875126"/>
        <n v="989094793"/>
        <n v="995190591"/>
        <n v="815678532"/>
        <n v="820128702"/>
        <n v="823530102"/>
        <n v="869265292"/>
        <n v="884116872"/>
        <n v="912269191"/>
        <n v="922022399"/>
        <n v="969155583"/>
        <n v="969156229"/>
        <n v="969180308"/>
        <n v="969180480"/>
        <n v="969265427"/>
        <n v="969304481"/>
        <n v="969305453"/>
        <n v="969711192"/>
        <n v="970505687"/>
        <n v="970568042"/>
        <n v="970940162"/>
        <n v="979461208"/>
        <n v="982188849"/>
        <n v="985078378"/>
        <n v="985139814"/>
        <n v="987059109"/>
        <n v="989112392"/>
        <n v="990407339"/>
        <n v="992653930"/>
        <n v="994692461"/>
        <n v="994712527"/>
        <n v="816477832"/>
        <n v="892103712"/>
        <n v="913000951"/>
        <n v="913512928"/>
        <n v="920121586"/>
        <n v="921702760"/>
        <n v="921786670"/>
        <n v="922124868"/>
        <n v="925204757"/>
        <n v="925366188"/>
        <n v="925980536"/>
        <n v="927273500"/>
        <n v="929849396"/>
        <n v="969119536"/>
        <n v="969120712"/>
        <n v="969121972"/>
        <n v="969124718"/>
        <n v="969180391"/>
        <n v="969216647"/>
        <n v="969266229"/>
        <n v="969305313"/>
        <n v="969609967"/>
        <n v="969644703"/>
        <n v="969645300"/>
        <n v="969648156"/>
        <n v="969707381"/>
        <n v="970582584"/>
        <n v="970936114"/>
        <n v="970955003"/>
        <n v="970955283"/>
        <n v="976031067"/>
        <n v="977105439"/>
        <n v="980482871"/>
        <n v="980567710"/>
        <n v="981385721"/>
        <n v="981543521"/>
        <n v="983211917"/>
        <n v="983641563"/>
        <n v="984055242"/>
        <n v="986378634"/>
        <n v="986391509"/>
        <n v="986617310"/>
        <n v="987041463"/>
        <n v="987615931"/>
        <n v="988639419"/>
        <n v="991224467"/>
        <n v="995763605"/>
        <n v="996313816"/>
        <n v="997098730"/>
        <n v="870561962"/>
        <n v="970527826"/>
        <n v="812991612"/>
        <n v="890827152"/>
        <n v="914108454"/>
        <n v="914601428"/>
        <n v="920168175"/>
        <n v="920248608"/>
        <n v="969264005"/>
        <n v="969645017"/>
        <n v="974621479"/>
        <n v="975938549"/>
        <n v="976071972"/>
        <n v="981413989"/>
        <n v="984071051"/>
        <n v="986389490"/>
        <n v="989322826"/>
        <n v="989840363"/>
        <n v="992082933"/>
        <n v="992116854"/>
        <n v="869459402"/>
        <n v="892151032"/>
        <n v="969122391"/>
        <n v="969124157"/>
        <n v="969227746"/>
        <n v="970222979"/>
        <n v="971222387"/>
        <n v="974407655"/>
        <n v="981372069"/>
        <n v="981481275"/>
        <n v="982821134"/>
        <n v="983044379"/>
        <n v="985540705"/>
        <n v="987168897"/>
        <n v="987413492"/>
        <n v="990685452"/>
        <n v="990717753"/>
        <n v="991461868"/>
        <n v="997632508"/>
        <n v="998383951"/>
        <n v="969121050"/>
        <n v="969123770"/>
        <n v="969227487"/>
        <n v="969264145"/>
        <n v="969460858"/>
        <n v="969516381"/>
        <n v="969643286"/>
        <n v="970407480"/>
        <n v="971582537"/>
        <n v="980024415"/>
        <n v="980891194"/>
        <n v="981290801"/>
        <n v="981401506"/>
        <n v="982890802"/>
        <n v="985229112"/>
        <n v="985767610"/>
        <n v="989823248"/>
        <n v="990468524"/>
        <n v="990949808"/>
        <n v="998282144"/>
        <n v="869227102"/>
        <n v="912810798"/>
        <n v="916907796"/>
        <n v="923527079"/>
        <n v="969156040"/>
        <n v="974214113"/>
        <n v="979436912"/>
        <n v="990045712"/>
        <n v="991488944"/>
        <n v="992184566"/>
        <n v="994077600"/>
        <n v="998576881"/>
        <n v="969124149"/>
        <n v="969644142"/>
        <n v="970321497"/>
        <n v="971014385"/>
        <n v="977022894"/>
        <n v="998501369"/>
        <n v="996176266"/>
        <n v="823358202"/>
        <n v="869171352"/>
        <n v="869374032"/>
        <n v="869407542"/>
        <n v="869503142"/>
        <n v="870114532"/>
        <n v="878664922"/>
        <n v="884078822"/>
        <n v="889447672"/>
        <n v="891963912"/>
        <n v="896256742"/>
        <n v="911960028"/>
        <n v="912660877"/>
        <n v="916376928"/>
        <n v="916475713"/>
        <n v="916478291"/>
        <n v="917954143"/>
        <n v="922157847"/>
        <n v="924417684"/>
        <n v="925047082"/>
        <n v="925284394"/>
        <n v="926100750"/>
        <n v="957121926"/>
        <n v="969081105"/>
        <n v="969083256"/>
        <n v="969084104"/>
        <n v="969084139"/>
        <n v="969084589"/>
        <n v="969145960"/>
        <n v="969171570"/>
        <n v="969189534"/>
        <n v="969241722"/>
        <n v="969269910"/>
        <n v="969407876"/>
        <n v="969409275"/>
        <n v="969499746"/>
        <n v="969579278"/>
        <n v="969940043"/>
        <n v="969941112"/>
        <n v="970113371"/>
        <n v="970531696"/>
        <n v="974479508"/>
        <n v="976541715"/>
        <n v="977253128"/>
        <n v="977381037"/>
        <n v="977536189"/>
        <n v="979663080"/>
        <n v="980930696"/>
        <n v="981208242"/>
        <n v="981415515"/>
        <n v="982275415"/>
        <n v="982279496"/>
        <n v="982708478"/>
        <n v="985231214"/>
        <n v="985239347"/>
        <n v="985299579"/>
        <n v="985341257"/>
        <n v="986172912"/>
        <n v="986339973"/>
        <n v="986381414"/>
        <n v="987734787"/>
        <n v="988840122"/>
        <n v="989069357"/>
        <n v="989229958"/>
        <n v="989367196"/>
        <n v="989837664"/>
        <n v="992327693"/>
        <n v="992406402"/>
        <n v="993464597"/>
        <n v="994110934"/>
        <n v="994973460"/>
        <n v="995900270"/>
        <n v="996239306"/>
        <n v="996644642"/>
        <n v="997470389"/>
        <n v="997718232"/>
        <n v="998941636"/>
        <n v="999085954"/>
        <n v="924457716"/>
        <n v="969269724"/>
        <n v="969809273"/>
        <n v="979258542"/>
        <n v="984106378"/>
        <n v="992516399"/>
        <n v="997590570"/>
        <n v="875919032"/>
        <n v="877534502"/>
        <n v="914880653"/>
        <n v="924035102"/>
        <n v="969081849"/>
        <n v="969083582"/>
        <n v="969171414"/>
        <n v="969243113"/>
        <n v="969271699"/>
        <n v="969307529"/>
        <n v="969371227"/>
        <n v="969407809"/>
        <n v="969408333"/>
        <n v="969796430"/>
        <n v="970346961"/>
        <n v="976655214"/>
        <n v="979865112"/>
        <n v="981881990"/>
        <n v="983100872"/>
        <n v="984131070"/>
        <n v="985305005"/>
        <n v="985463697"/>
        <n v="985486336"/>
        <n v="986122109"/>
        <n v="986238581"/>
        <n v="989060554"/>
        <n v="989138421"/>
        <n v="989200704"/>
        <n v="989250272"/>
        <n v="990978433"/>
        <n v="996548139"/>
        <n v="916199406"/>
        <n v="916795491"/>
        <n v="918898697"/>
        <n v="926153560"/>
        <n v="969082837"/>
        <n v="969083345"/>
        <n v="969084945"/>
        <n v="969190303"/>
        <n v="969243172"/>
        <n v="969374315"/>
        <n v="969807734"/>
        <n v="969816059"/>
        <n v="969817748"/>
        <n v="970113789"/>
        <n v="970369244"/>
        <n v="970490574"/>
        <n v="971151706"/>
        <n v="974496526"/>
        <n v="974693844"/>
        <n v="979521723"/>
        <n v="980737136"/>
        <n v="982803594"/>
        <n v="983089550"/>
        <n v="983361803"/>
        <n v="985052352"/>
        <n v="986312803"/>
        <n v="986366571"/>
        <n v="987704926"/>
        <n v="989939890"/>
        <n v="989996460"/>
        <n v="990399611"/>
        <n v="991063323"/>
        <n v="991660321"/>
        <n v="991773371"/>
        <n v="991916083"/>
        <n v="993459143"/>
        <n v="993461830"/>
        <n v="994921533"/>
        <n v="996310779"/>
        <n v="997273052"/>
        <n v="998819598"/>
        <n v="999110045"/>
        <n v="999175473"/>
        <n v="999238939"/>
        <n v="999282784"/>
        <n v="969081717"/>
        <n v="969373289"/>
        <n v="986391266"/>
        <n v="869796832"/>
        <n v="893455922"/>
        <n v="894844442"/>
        <n v="912846954"/>
        <n v="913246489"/>
        <n v="913485114"/>
        <n v="916272979"/>
        <n v="921823401"/>
        <n v="969082454"/>
        <n v="969083213"/>
        <n v="969308134"/>
        <n v="969374366"/>
        <n v="969809834"/>
        <n v="969811618"/>
        <n v="971231947"/>
        <n v="976946278"/>
        <n v="980147452"/>
        <n v="982275245"/>
        <n v="983086063"/>
        <n v="984711824"/>
        <n v="988426415"/>
        <n v="992134038"/>
        <n v="992883375"/>
        <n v="995043726"/>
        <n v="996298272"/>
        <n v="996399680"/>
        <n v="996459047"/>
        <n v="999291023"/>
        <n v="812891022"/>
        <n v="813009412"/>
        <n v="813011182"/>
        <n v="817763812"/>
        <n v="818305842"/>
        <n v="820063902"/>
        <n v="826183942"/>
        <n v="869190322"/>
        <n v="869933392"/>
        <n v="870388632"/>
        <n v="871060762"/>
        <n v="875824422"/>
        <n v="877237982"/>
        <n v="879796512"/>
        <n v="880733052"/>
        <n v="881499592"/>
        <n v="882726592"/>
        <n v="885256112"/>
        <n v="885884342"/>
        <n v="887675252"/>
        <n v="888131922"/>
        <n v="889112832"/>
        <n v="894234172"/>
        <n v="911620855"/>
        <n v="911931257"/>
        <n v="912993302"/>
        <n v="912993345"/>
        <n v="912997073"/>
        <n v="913010566"/>
        <n v="913041615"/>
        <n v="913076613"/>
        <n v="913202635"/>
        <n v="913676785"/>
        <n v="914486424"/>
        <n v="914736412"/>
        <n v="914739667"/>
        <n v="916479298"/>
        <n v="916489579"/>
        <n v="916500092"/>
        <n v="916512856"/>
        <n v="917467617"/>
        <n v="918324364"/>
        <n v="918371710"/>
        <n v="919168609"/>
        <n v="919285540"/>
        <n v="919974974"/>
        <n v="919988673"/>
        <n v="920045057"/>
        <n v="920177220"/>
        <n v="921625154"/>
        <n v="921755155"/>
        <n v="921955685"/>
        <n v="923947043"/>
        <n v="924626518"/>
        <n v="925076988"/>
        <n v="926013807"/>
        <n v="969084732"/>
        <n v="969084996"/>
        <n v="969085593"/>
        <n v="969145863"/>
        <n v="969209004"/>
        <n v="969241986"/>
        <n v="969270242"/>
        <n v="969270722"/>
        <n v="969307790"/>
        <n v="969370468"/>
        <n v="969409364"/>
        <n v="969500922"/>
        <n v="969795442"/>
        <n v="969795833"/>
        <n v="969797674"/>
        <n v="969798220"/>
        <n v="969806363"/>
        <n v="969817772"/>
        <n v="969939452"/>
        <n v="970116907"/>
        <n v="970117539"/>
        <n v="970347186"/>
        <n v="970369341"/>
        <n v="970392181"/>
        <n v="970443789"/>
        <n v="970563814"/>
        <n v="971053062"/>
        <n v="971141247"/>
        <n v="971643811"/>
        <n v="973053671"/>
        <n v="974370115"/>
        <n v="974395665"/>
        <n v="975960498"/>
        <n v="976101189"/>
        <n v="976470370"/>
        <n v="977370906"/>
        <n v="977548241"/>
        <n v="977562783"/>
        <n v="978617395"/>
        <n v="978695922"/>
        <n v="979226187"/>
        <n v="979642695"/>
        <n v="979665423"/>
        <n v="980411273"/>
        <n v="980416569"/>
        <n v="980422232"/>
        <n v="980450260"/>
        <n v="980517659"/>
        <n v="980536130"/>
        <n v="980799964"/>
        <n v="980809439"/>
        <n v="980895351"/>
        <n v="981161521"/>
        <n v="981209621"/>
        <n v="981400992"/>
        <n v="981465547"/>
        <n v="981478894"/>
        <n v="981712706"/>
        <n v="982033349"/>
        <n v="982039738"/>
        <n v="982106907"/>
        <n v="982928311"/>
        <n v="982982693"/>
        <n v="982988446"/>
        <n v="983081576"/>
        <n v="983357296"/>
        <n v="983529704"/>
        <n v="984020112"/>
        <n v="984183852"/>
        <n v="984513674"/>
        <n v="984551215"/>
        <n v="984748639"/>
        <n v="984936435"/>
        <n v="984941560"/>
        <n v="984963637"/>
        <n v="985010714"/>
        <n v="985066396"/>
        <n v="985142912"/>
        <n v="985230080"/>
        <n v="985237743"/>
        <n v="985239959"/>
        <n v="985241260"/>
        <n v="985269580"/>
        <n v="986010173"/>
        <n v="986327533"/>
        <n v="986337393"/>
        <n v="986436987"/>
        <n v="986469435"/>
        <n v="986912541"/>
        <n v="986920102"/>
        <n v="986946136"/>
        <n v="986975187"/>
        <n v="987618337"/>
        <n v="987648481"/>
        <n v="987649933"/>
        <n v="987653310"/>
        <n v="987656522"/>
        <n v="987656549"/>
        <n v="988396494"/>
        <n v="988419664"/>
        <n v="988463140"/>
        <n v="988669660"/>
        <n v="988742406"/>
        <n v="988814040"/>
        <n v="988932485"/>
        <n v="989299808"/>
        <n v="990036764"/>
        <n v="990143250"/>
        <n v="990659265"/>
        <n v="990696217"/>
        <n v="990697027"/>
        <n v="990920966"/>
        <n v="990951993"/>
        <n v="991173633"/>
        <n v="991355006"/>
        <n v="991592962"/>
        <n v="992225572"/>
        <n v="992388455"/>
        <n v="992592192"/>
        <n v="992920467"/>
        <n v="993470279"/>
        <n v="993474282"/>
        <n v="993518913"/>
        <n v="993544256"/>
        <n v="994566237"/>
        <n v="994666711"/>
        <n v="995088363"/>
        <n v="995339501"/>
        <n v="996358100"/>
        <n v="997008308"/>
        <n v="997304349"/>
        <n v="997765281"/>
        <n v="997804821"/>
        <n v="997806174"/>
        <n v="998009804"/>
        <n v="998239249"/>
        <n v="998637872"/>
        <n v="998692733"/>
        <n v="998745632"/>
        <n v="998766338"/>
        <n v="999132588"/>
        <n v="999162770"/>
        <n v="999277012"/>
        <n v="815626842"/>
        <n v="892504032"/>
        <n v="899166582"/>
        <n v="912093751"/>
        <n v="912184838"/>
        <n v="917398488"/>
        <n v="969080982"/>
        <n v="969210061"/>
        <n v="969444275"/>
        <n v="969625008"/>
        <n v="969816814"/>
        <n v="969817004"/>
        <n v="970901337"/>
        <n v="971196246"/>
        <n v="976308409"/>
        <n v="979467397"/>
        <n v="980598063"/>
        <n v="982821614"/>
        <n v="983936571"/>
        <n v="988036110"/>
        <n v="997742419"/>
        <n v="998057779"/>
        <n v="869080772"/>
        <n v="869242632"/>
        <n v="869306622"/>
        <n v="869503932"/>
        <n v="878596862"/>
        <n v="879798442"/>
        <n v="883297792"/>
        <n v="883391012"/>
        <n v="885126642"/>
        <n v="885303862"/>
        <n v="888434372"/>
        <n v="891946732"/>
        <n v="897716542"/>
        <n v="912243613"/>
        <n v="912811263"/>
        <n v="912834913"/>
        <n v="915442552"/>
        <n v="916534094"/>
        <n v="918339582"/>
        <n v="920020607"/>
        <n v="921080611"/>
        <n v="921204639"/>
        <n v="921367279"/>
        <n v="921634641"/>
        <n v="923495363"/>
        <n v="924283149"/>
        <n v="924722444"/>
        <n v="956085071"/>
        <n v="969080753"/>
        <n v="969081237"/>
        <n v="969171031"/>
        <n v="969241331"/>
        <n v="969306883"/>
        <n v="969307715"/>
        <n v="969370565"/>
        <n v="969372282"/>
        <n v="969443341"/>
        <n v="969498472"/>
        <n v="969504359"/>
        <n v="969796252"/>
        <n v="969797461"/>
        <n v="969799359"/>
        <n v="969803208"/>
        <n v="969803739"/>
        <n v="970310541"/>
        <n v="970311122"/>
        <n v="970369139"/>
        <n v="970990313"/>
        <n v="971192771"/>
        <n v="971196599"/>
        <n v="974399458"/>
        <n v="974624451"/>
        <n v="974778483"/>
        <n v="975379760"/>
        <n v="976062264"/>
        <n v="976175530"/>
        <n v="976762037"/>
        <n v="977305659"/>
        <n v="977327032"/>
        <n v="978686745"/>
        <n v="979487967"/>
        <n v="979499981"/>
        <n v="979624549"/>
        <n v="980294749"/>
        <n v="981226682"/>
        <n v="981289153"/>
        <n v="981542479"/>
        <n v="982374456"/>
        <n v="982565618"/>
        <n v="982979862"/>
        <n v="983024726"/>
        <n v="984044194"/>
        <n v="985052344"/>
        <n v="985834350"/>
        <n v="986197419"/>
        <n v="986197451"/>
        <n v="986349685"/>
        <n v="986479023"/>
        <n v="986570349"/>
        <n v="986716572"/>
        <n v="986756256"/>
        <n v="986950613"/>
        <n v="987006641"/>
        <n v="987586974"/>
        <n v="987675071"/>
        <n v="988776734"/>
        <n v="989493914"/>
        <n v="989917129"/>
        <n v="990478953"/>
        <n v="990629757"/>
        <n v="991127615"/>
        <n v="991353240"/>
        <n v="991435999"/>
        <n v="991895876"/>
        <n v="992066865"/>
        <n v="992252855"/>
        <n v="992560754"/>
        <n v="993339261"/>
        <n v="994799010"/>
        <n v="994867482"/>
        <n v="995004593"/>
        <n v="995945614"/>
        <n v="996400743"/>
        <n v="996405931"/>
        <n v="996644138"/>
        <n v="997596781"/>
        <n v="998237149"/>
        <n v="999154654"/>
        <n v="969409429"/>
        <n v="969808110"/>
        <n v="995558149"/>
        <n v="879260442"/>
        <n v="881524732"/>
        <n v="918273352"/>
        <n v="918297065"/>
        <n v="969080036"/>
        <n v="969162849"/>
        <n v="969800403"/>
        <n v="975961354"/>
        <n v="976014596"/>
        <n v="977179181"/>
        <n v="981960890"/>
        <n v="981992040"/>
        <n v="987511850"/>
        <n v="990652376"/>
        <n v="990668981"/>
        <n v="992404205"/>
        <n v="992816066"/>
        <n v="993475556"/>
        <n v="996428982"/>
        <n v="997896920"/>
        <n v="882530442"/>
        <n v="914125936"/>
        <n v="917484333"/>
        <n v="926067966"/>
        <n v="969308126"/>
        <n v="969372118"/>
        <n v="969407779"/>
        <n v="976187768"/>
        <n v="981000110"/>
        <n v="983155766"/>
        <n v="983209106"/>
        <n v="985011869"/>
        <n v="986343393"/>
        <n v="986964479"/>
        <n v="990587116"/>
        <n v="991693629"/>
        <n v="991755799"/>
        <n v="995750902"/>
        <n v="818742282"/>
        <n v="820959752"/>
        <n v="826399252"/>
        <n v="869084662"/>
        <n v="869085332"/>
        <n v="869371572"/>
        <n v="869810002"/>
        <n v="869936472"/>
        <n v="870445652"/>
        <n v="877179222"/>
        <n v="879216672"/>
        <n v="879308372"/>
        <n v="879571162"/>
        <n v="881438712"/>
        <n v="912998053"/>
        <n v="913111753"/>
        <n v="913681290"/>
        <n v="921166168"/>
        <n v="969080834"/>
        <n v="969081822"/>
        <n v="969082047"/>
        <n v="969082748"/>
        <n v="969082810"/>
        <n v="969083280"/>
        <n v="969189585"/>
        <n v="969190281"/>
        <n v="969209268"/>
        <n v="969209292"/>
        <n v="969209497"/>
        <n v="969242303"/>
        <n v="969371618"/>
        <n v="969372959"/>
        <n v="969374013"/>
        <n v="969409100"/>
        <n v="969933187"/>
        <n v="969939185"/>
        <n v="970111778"/>
        <n v="970311114"/>
        <n v="970571485"/>
        <n v="971102012"/>
        <n v="971192844"/>
        <n v="971239727"/>
        <n v="974262037"/>
        <n v="974801671"/>
        <n v="976003586"/>
        <n v="976097645"/>
        <n v="976786084"/>
        <n v="976849779"/>
        <n v="979469365"/>
        <n v="979518080"/>
        <n v="980429164"/>
        <n v="980577821"/>
        <n v="981523059"/>
        <n v="981531868"/>
        <n v="982038324"/>
        <n v="982150485"/>
        <n v="982814634"/>
        <n v="983953603"/>
        <n v="984040369"/>
        <n v="984136455"/>
        <n v="984477023"/>
        <n v="984496311"/>
        <n v="984718012"/>
        <n v="985234752"/>
        <n v="985249334"/>
        <n v="985271135"/>
        <n v="985815585"/>
        <n v="986998403"/>
        <n v="987456787"/>
        <n v="987592443"/>
        <n v="987627441"/>
        <n v="987660295"/>
        <n v="988691895"/>
        <n v="989212516"/>
        <n v="989589105"/>
        <n v="990631638"/>
        <n v="990708924"/>
        <n v="993397423"/>
        <n v="993756547"/>
        <n v="994105116"/>
        <n v="994279750"/>
        <n v="995756021"/>
        <n v="996428834"/>
        <n v="996873587"/>
        <n v="996922715"/>
        <n v="996988430"/>
        <n v="997557700"/>
        <n v="997689488"/>
        <n v="997712455"/>
        <n v="997769597"/>
        <n v="998743621"/>
        <n v="999266592"/>
        <n v="969085585"/>
        <n v="985287686"/>
        <n v="869190152"/>
        <n v="969802163"/>
        <n v="970444327"/>
        <n v="981960874"/>
        <n v="811580082"/>
        <n v="893168052"/>
        <n v="912283216"/>
        <n v="913174747"/>
        <n v="918062963"/>
        <n v="920178421"/>
        <n v="921166311"/>
        <n v="923841466"/>
        <n v="969050277"/>
        <n v="969081571"/>
        <n v="969081806"/>
        <n v="969163330"/>
        <n v="969170949"/>
        <n v="969270544"/>
        <n v="969306964"/>
        <n v="969499029"/>
        <n v="969816865"/>
        <n v="971024836"/>
        <n v="971593822"/>
        <n v="975965740"/>
        <n v="981409523"/>
        <n v="981904443"/>
        <n v="982749611"/>
        <n v="985293651"/>
        <n v="987819294"/>
        <n v="988345997"/>
        <n v="989462644"/>
        <n v="991234438"/>
        <n v="992571306"/>
        <n v="995307014"/>
        <n v="995516144"/>
        <n v="823238002"/>
        <n v="827209902"/>
        <n v="869079952"/>
        <n v="869082732"/>
        <n v="871185522"/>
        <n v="871186502"/>
        <n v="888666362"/>
        <n v="897686872"/>
        <n v="912993221"/>
        <n v="913054601"/>
        <n v="916350430"/>
        <n v="917334900"/>
        <n v="919996757"/>
        <n v="920156746"/>
        <n v="920159613"/>
        <n v="920169767"/>
        <n v="923477764"/>
        <n v="923884866"/>
        <n v="924058358"/>
        <n v="924376244"/>
        <n v="926144944"/>
        <n v="926549030"/>
        <n v="969080109"/>
        <n v="969081873"/>
        <n v="969085852"/>
        <n v="969171430"/>
        <n v="969241854"/>
        <n v="969242524"/>
        <n v="969305836"/>
        <n v="969795817"/>
        <n v="969798352"/>
        <n v="969807726"/>
        <n v="969815265"/>
        <n v="969937654"/>
        <n v="970444300"/>
        <n v="971053216"/>
        <n v="974375125"/>
        <n v="975937496"/>
        <n v="976041534"/>
        <n v="976509455"/>
        <n v="976767888"/>
        <n v="977195233"/>
        <n v="979556012"/>
        <n v="979564775"/>
        <n v="980387879"/>
        <n v="981179463"/>
        <n v="981441192"/>
        <n v="981500237"/>
        <n v="982254868"/>
        <n v="982570581"/>
        <n v="982897599"/>
        <n v="983745342"/>
        <n v="983994180"/>
        <n v="984284195"/>
        <n v="984632444"/>
        <n v="985132291"/>
        <n v="985273162"/>
        <n v="985783608"/>
        <n v="985991863"/>
        <n v="986331700"/>
        <n v="986344349"/>
        <n v="986357696"/>
        <n v="986382313"/>
        <n v="986801405"/>
        <n v="987107073"/>
        <n v="987518715"/>
        <n v="987552867"/>
        <n v="987575255"/>
        <n v="989319221"/>
        <n v="989695614"/>
        <n v="989698982"/>
        <n v="990047545"/>
        <n v="990050376"/>
        <n v="990690529"/>
        <n v="992090510"/>
        <n v="992140291"/>
        <n v="992180560"/>
        <n v="992664762"/>
        <n v="994772732"/>
        <n v="994928392"/>
        <n v="995577712"/>
        <n v="997669541"/>
        <n v="998605091"/>
        <n v="918664971"/>
        <n v="925345954"/>
        <n v="969081156"/>
        <n v="969081679"/>
        <n v="969209144"/>
        <n v="969271478"/>
        <n v="969443007"/>
        <n v="970112952"/>
        <n v="976128540"/>
        <n v="979387121"/>
        <n v="980774023"/>
        <n v="981511697"/>
        <n v="982451612"/>
        <n v="984091206"/>
        <n v="987469447"/>
        <n v="988139602"/>
        <n v="989103059"/>
        <n v="989758713"/>
        <n v="990654239"/>
        <n v="990824312"/>
        <n v="993498254"/>
        <n v="994942824"/>
        <n v="996624390"/>
        <n v="816344662"/>
        <n v="869374202"/>
        <n v="877374262"/>
        <n v="880885472"/>
        <n v="912854434"/>
        <n v="916077637"/>
        <n v="926284738"/>
        <n v="969145847"/>
        <n v="969209411"/>
        <n v="969209470"/>
        <n v="969241676"/>
        <n v="969242931"/>
        <n v="969271796"/>
        <n v="969499622"/>
        <n v="969503204"/>
        <n v="969818876"/>
        <n v="969932903"/>
        <n v="970283854"/>
        <n v="979566484"/>
        <n v="980748456"/>
        <n v="983144330"/>
        <n v="984313993"/>
        <n v="984694105"/>
        <n v="985581568"/>
        <n v="985719462"/>
        <n v="985737282"/>
        <n v="986241388"/>
        <n v="988251402"/>
        <n v="989290606"/>
        <n v="989593854"/>
        <n v="990652155"/>
        <n v="992113146"/>
        <n v="993041750"/>
        <n v="993344265"/>
        <n v="876554542"/>
        <n v="879336112"/>
        <n v="885052312"/>
        <n v="885321542"/>
        <n v="894818042"/>
        <n v="911560844"/>
        <n v="912903168"/>
        <n v="918306846"/>
        <n v="919504323"/>
        <n v="921596758"/>
        <n v="923327533"/>
        <n v="923427929"/>
        <n v="925372420"/>
        <n v="927812711"/>
        <n v="956040728"/>
        <n v="969080591"/>
        <n v="969080605"/>
        <n v="969082861"/>
        <n v="969083531"/>
        <n v="969085380"/>
        <n v="969171481"/>
        <n v="969190125"/>
        <n v="969270153"/>
        <n v="969270676"/>
        <n v="969307839"/>
        <n v="969371995"/>
        <n v="969372215"/>
        <n v="969805790"/>
        <n v="969808471"/>
        <n v="969808633"/>
        <n v="969809397"/>
        <n v="970445935"/>
        <n v="970895914"/>
        <n v="975974111"/>
        <n v="976093585"/>
        <n v="976214013"/>
        <n v="977267757"/>
        <n v="977500885"/>
        <n v="977553237"/>
        <n v="978643841"/>
        <n v="979197632"/>
        <n v="979598947"/>
        <n v="979784392"/>
        <n v="980385345"/>
        <n v="980568938"/>
        <n v="980647439"/>
        <n v="980675319"/>
        <n v="980693937"/>
        <n v="981441710"/>
        <n v="982803934"/>
        <n v="982814022"/>
        <n v="982856132"/>
        <n v="982917948"/>
        <n v="983208193"/>
        <n v="984066775"/>
        <n v="984104995"/>
        <n v="984117515"/>
        <n v="984135149"/>
        <n v="984350465"/>
        <n v="984356560"/>
        <n v="984377401"/>
        <n v="984856512"/>
        <n v="985174172"/>
        <n v="985292663"/>
        <n v="985418365"/>
        <n v="985439257"/>
        <n v="985464219"/>
        <n v="985469768"/>
        <n v="985877297"/>
        <n v="986284583"/>
        <n v="986349235"/>
        <n v="986492135"/>
        <n v="986499970"/>
        <n v="986522263"/>
        <n v="987667877"/>
        <n v="988919233"/>
        <n v="989073435"/>
        <n v="989180657"/>
        <n v="989695363"/>
        <n v="989794760"/>
        <n v="990602328"/>
        <n v="990616140"/>
        <n v="990905991"/>
        <n v="991583173"/>
        <n v="991875891"/>
        <n v="992006439"/>
        <n v="992047054"/>
        <n v="992106689"/>
        <n v="992273712"/>
        <n v="992792213"/>
        <n v="992878215"/>
        <n v="993496693"/>
        <n v="995235773"/>
        <n v="996213978"/>
        <n v="996386538"/>
        <n v="996446859"/>
        <n v="996684342"/>
        <n v="997084373"/>
        <n v="997730275"/>
        <n v="999115403"/>
        <n v="999172385"/>
        <n v="884721962"/>
        <n v="913778960"/>
        <n v="914606586"/>
        <n v="916681291"/>
        <n v="918174915"/>
        <n v="919934573"/>
        <n v="924592877"/>
        <n v="925184837"/>
        <n v="925319759"/>
        <n v="926336398"/>
        <n v="927298708"/>
        <n v="969081989"/>
        <n v="969083159"/>
        <n v="969084767"/>
        <n v="969162997"/>
        <n v="969242265"/>
        <n v="969243393"/>
        <n v="969815613"/>
        <n v="970385991"/>
        <n v="970919961"/>
        <n v="974500256"/>
        <n v="980718212"/>
        <n v="980840158"/>
        <n v="982299462"/>
        <n v="982982146"/>
        <n v="983392822"/>
        <n v="984077432"/>
        <n v="984693516"/>
        <n v="984964625"/>
        <n v="985264686"/>
        <n v="986434534"/>
        <n v="986585613"/>
        <n v="986975330"/>
        <n v="987270284"/>
        <n v="990035245"/>
        <n v="990045976"/>
        <n v="990622884"/>
        <n v="990787581"/>
        <n v="992169001"/>
        <n v="992528990"/>
        <n v="992793074"/>
        <n v="992853743"/>
        <n v="994546880"/>
        <n v="996322475"/>
        <n v="997705033"/>
        <n v="997941799"/>
        <n v="826110422"/>
        <n v="869271152"/>
        <n v="870112122"/>
        <n v="876804492"/>
        <n v="881567962"/>
        <n v="882837092"/>
        <n v="883089502"/>
        <n v="883339002"/>
        <n v="884367182"/>
        <n v="888711872"/>
        <n v="893334602"/>
        <n v="912060926"/>
        <n v="913068203"/>
        <n v="913082796"/>
        <n v="914958466"/>
        <n v="918316906"/>
        <n v="919757558"/>
        <n v="922110298"/>
        <n v="925117765"/>
        <n v="946177008"/>
        <n v="969081660"/>
        <n v="969083140"/>
        <n v="969084813"/>
        <n v="969084902"/>
        <n v="969139944"/>
        <n v="969140446"/>
        <n v="969145758"/>
        <n v="969152185"/>
        <n v="969162741"/>
        <n v="969163683"/>
        <n v="969189879"/>
        <n v="969190419"/>
        <n v="969229226"/>
        <n v="969229315"/>
        <n v="969243342"/>
        <n v="969243520"/>
        <n v="969277034"/>
        <n v="969317117"/>
        <n v="969317419"/>
        <n v="969317532"/>
        <n v="969373815"/>
        <n v="969408058"/>
        <n v="969408880"/>
        <n v="969807777"/>
        <n v="969808870"/>
        <n v="969815532"/>
        <n v="969817969"/>
        <n v="969819295"/>
        <n v="969908581"/>
        <n v="969919761"/>
        <n v="970116141"/>
        <n v="970116222"/>
        <n v="970445226"/>
        <n v="970447938"/>
        <n v="970531998"/>
        <n v="970589732"/>
        <n v="970597816"/>
        <n v="971196181"/>
        <n v="975837459"/>
        <n v="976076362"/>
        <n v="976193539"/>
        <n v="976463560"/>
        <n v="977072867"/>
        <n v="977382149"/>
        <n v="978633781"/>
        <n v="979258690"/>
        <n v="979673477"/>
        <n v="979985983"/>
        <n v="980295850"/>
        <n v="980448193"/>
        <n v="980464504"/>
        <n v="981465318"/>
        <n v="982338719"/>
        <n v="982409268"/>
        <n v="983423337"/>
        <n v="983427626"/>
        <n v="984750579"/>
        <n v="984751222"/>
        <n v="985257825"/>
        <n v="985412839"/>
        <n v="986132813"/>
        <n v="986315896"/>
        <n v="986625682"/>
        <n v="987012668"/>
        <n v="987074167"/>
        <n v="987353600"/>
        <n v="988066907"/>
        <n v="988601268"/>
        <n v="989301551"/>
        <n v="990196087"/>
        <n v="990437459"/>
        <n v="990514321"/>
        <n v="990697086"/>
        <n v="992247274"/>
        <n v="993403504"/>
        <n v="993408786"/>
        <n v="993604178"/>
        <n v="993824909"/>
        <n v="994351907"/>
        <n v="995058235"/>
        <n v="995636921"/>
        <n v="996945715"/>
        <n v="997628551"/>
        <n v="997628616"/>
        <n v="997675371"/>
        <n v="998708702"/>
        <n v="820506502"/>
        <n v="826799102"/>
        <n v="885377432"/>
        <n v="889291052"/>
        <n v="894332972"/>
        <n v="914769426"/>
        <n v="921406029"/>
        <n v="925150339"/>
        <n v="927067137"/>
        <n v="927298414"/>
        <n v="942820569"/>
        <n v="969157624"/>
        <n v="969157756"/>
        <n v="969299909"/>
        <n v="969314827"/>
        <n v="969454300"/>
        <n v="969617323"/>
        <n v="969618974"/>
        <n v="969724898"/>
        <n v="969725053"/>
        <n v="970009094"/>
        <n v="971406658"/>
        <n v="974250381"/>
        <n v="976125363"/>
        <n v="977084555"/>
        <n v="984118961"/>
        <n v="984929838"/>
        <n v="985293937"/>
        <n v="987032898"/>
        <n v="988349305"/>
        <n v="988679747"/>
        <n v="988862940"/>
        <n v="990715068"/>
        <n v="994734741"/>
        <n v="995194058"/>
        <n v="995666707"/>
        <n v="997424565"/>
        <n v="998720672"/>
        <n v="821853842"/>
        <n v="875915932"/>
        <n v="894970642"/>
        <n v="913876679"/>
        <n v="914191289"/>
        <n v="915151779"/>
        <n v="915681891"/>
        <n v="918109366"/>
        <n v="918167951"/>
        <n v="920157823"/>
        <n v="920192971"/>
        <n v="922214662"/>
        <n v="925533866"/>
        <n v="927605694"/>
        <n v="969451654"/>
        <n v="969651874"/>
        <n v="969655691"/>
        <n v="969719088"/>
        <n v="969719436"/>
        <n v="969720388"/>
        <n v="969720809"/>
        <n v="969721457"/>
        <n v="969721937"/>
        <n v="971192607"/>
        <n v="971221070"/>
        <n v="976699858"/>
        <n v="979649673"/>
        <n v="980208419"/>
        <n v="981063406"/>
        <n v="981264029"/>
        <n v="981323181"/>
        <n v="981465032"/>
        <n v="981496736"/>
        <n v="981497333"/>
        <n v="981876601"/>
        <n v="982325234"/>
        <n v="982406242"/>
        <n v="983173039"/>
        <n v="984029365"/>
        <n v="984119801"/>
        <n v="985622507"/>
        <n v="985830304"/>
        <n v="986336133"/>
        <n v="986496599"/>
        <n v="987668806"/>
        <n v="992907770"/>
        <n v="994999141"/>
        <n v="995175975"/>
        <n v="996407195"/>
        <n v="997760999"/>
        <n v="814574482"/>
        <n v="916111657"/>
        <n v="918297308"/>
        <n v="926977903"/>
        <n v="969320940"/>
        <n v="969652307"/>
        <n v="969655217"/>
        <n v="969717441"/>
        <n v="979479735"/>
        <n v="985323062"/>
        <n v="986611045"/>
        <n v="988656704"/>
        <n v="915033881"/>
        <n v="924320028"/>
        <n v="999038603"/>
        <n v="927009323"/>
        <n v="969614502"/>
        <n v="912995321"/>
        <n v="913553845"/>
        <n v="914606322"/>
        <n v="916065116"/>
        <n v="920132065"/>
        <n v="924397764"/>
        <n v="925348376"/>
        <n v="972420409"/>
        <n v="976611187"/>
        <n v="980853616"/>
        <n v="981082249"/>
        <n v="985917477"/>
        <n v="990680094"/>
        <n v="991303030"/>
        <n v="992241675"/>
        <n v="997323904"/>
        <n v="912441121"/>
        <n v="969381257"/>
        <n v="914720176"/>
        <n v="923056424"/>
        <n v="969224852"/>
        <n v="989212168"/>
        <n v="996262316"/>
        <n v="825247742"/>
        <n v="914631440"/>
        <n v="915418899"/>
        <n v="997524292"/>
        <n v="823010052"/>
        <n v="826078952"/>
        <n v="894907762"/>
        <n v="917885524"/>
        <n v="918680683"/>
        <n v="918853014"/>
        <n v="918890319"/>
        <n v="969201100"/>
        <n v="969320576"/>
        <n v="969654865"/>
        <n v="969715562"/>
        <n v="979274033"/>
        <n v="985413703"/>
        <n v="987687843"/>
        <n v="924887257"/>
        <n v="969714590"/>
        <n v="818065442"/>
        <n v="869267082"/>
        <n v="917085056"/>
        <n v="918281711"/>
        <n v="926103792"/>
        <n v="969722674"/>
        <n v="971404450"/>
        <n v="972414239"/>
        <n v="979932065"/>
        <n v="980554597"/>
        <n v="990373132"/>
        <n v="881637502"/>
        <n v="977376025"/>
        <n v="983720455"/>
        <n v="985265658"/>
        <n v="969200201"/>
        <n v="969715651"/>
        <n v="970282572"/>
        <n v="975892441"/>
        <n v="981146263"/>
        <n v="992458666"/>
        <n v="869717762"/>
        <n v="914339227"/>
        <n v="917978301"/>
        <n v="920336914"/>
        <n v="921782071"/>
        <n v="922732523"/>
        <n v="969298082"/>
        <n v="969718189"/>
        <n v="976083938"/>
        <n v="976493176"/>
        <n v="978685854"/>
        <n v="984092989"/>
        <n v="987189495"/>
        <n v="990133867"/>
        <n v="990759006"/>
        <n v="990782334"/>
        <n v="992087625"/>
        <n v="999334326"/>
        <n v="914579937"/>
        <n v="918287108"/>
        <n v="918857583"/>
        <n v="920768733"/>
        <n v="969381389"/>
        <n v="969721090"/>
        <n v="974905515"/>
        <n v="985283117"/>
        <n v="997771605"/>
        <n v="812994972"/>
        <n v="912847705"/>
        <n v="916570066"/>
        <n v="969144387"/>
        <n v="969724111"/>
        <n v="969725312"/>
        <n v="979925565"/>
        <n v="915630936"/>
        <n v="969268361"/>
        <n v="969357070"/>
        <n v="977171385"/>
        <n v="997177444"/>
        <n v="874546712"/>
        <n v="926957740"/>
        <n v="969188120"/>
        <n v="969653753"/>
        <n v="969720256"/>
        <n v="979566964"/>
        <n v="985348812"/>
        <n v="825858652"/>
        <n v="914501067"/>
        <n v="969143976"/>
        <n v="969314762"/>
        <n v="970409769"/>
        <n v="979878494"/>
        <n v="984961073"/>
        <n v="986392483"/>
        <n v="986398449"/>
        <n v="987980257"/>
        <n v="813235862"/>
        <n v="912754847"/>
        <n v="915482554"/>
        <n v="918178120"/>
        <n v="966514450"/>
        <n v="969143712"/>
        <n v="969189194"/>
        <n v="970375090"/>
        <n v="971191430"/>
        <n v="974064332"/>
        <n v="978640214"/>
        <n v="980629287"/>
        <n v="981913701"/>
        <n v="983680984"/>
        <n v="984251327"/>
        <n v="986390057"/>
        <n v="986883835"/>
        <n v="988259918"/>
        <n v="988809918"/>
        <n v="989546422"/>
        <n v="996894436"/>
        <n v="860383012"/>
        <n v="912816427"/>
        <n v="914599806"/>
        <n v="917502595"/>
        <n v="927394758"/>
        <n v="969382695"/>
        <n v="969514788"/>
        <n v="998561744"/>
        <n v="916123930"/>
        <n v="920163947"/>
        <n v="969200570"/>
        <n v="969721945"/>
        <n v="976027051"/>
        <n v="976119827"/>
        <n v="969315211"/>
        <n v="998282152"/>
        <n v="969155214"/>
        <n v="969469693"/>
        <n v="970527133"/>
        <n v="974380064"/>
        <n v="991978461"/>
        <n v="992655976"/>
        <n v="912888312"/>
        <n v="927379708"/>
        <n v="969184389"/>
        <n v="969693844"/>
        <n v="983196942"/>
        <n v="984944799"/>
        <n v="991459251"/>
        <n v="969222833"/>
        <n v="982939186"/>
        <n v="985447713"/>
        <n v="880491482"/>
        <n v="925719048"/>
        <n v="969184141"/>
        <n v="969185598"/>
        <n v="969470896"/>
        <n v="969692201"/>
        <n v="978702902"/>
        <n v="981646630"/>
        <n v="983387519"/>
        <n v="985229945"/>
        <n v="985620776"/>
        <n v="993327778"/>
        <n v="993931012"/>
        <n v="994787098"/>
        <n v="997545508"/>
        <n v="997615271"/>
        <n v="998309239"/>
        <n v="816550912"/>
        <n v="820170792"/>
        <n v="869210862"/>
        <n v="912969851"/>
        <n v="913003519"/>
        <n v="914618533"/>
        <n v="919590254"/>
        <n v="921827660"/>
        <n v="922902585"/>
        <n v="923015183"/>
        <n v="924474181"/>
        <n v="926324837"/>
        <n v="969178761"/>
        <n v="969221543"/>
        <n v="969222671"/>
        <n v="969257548"/>
        <n v="969259338"/>
        <n v="969259702"/>
        <n v="969331802"/>
        <n v="969395533"/>
        <n v="969636336"/>
        <n v="969638584"/>
        <n v="969666804"/>
        <n v="969666839"/>
        <n v="969679108"/>
        <n v="974801582"/>
        <n v="976467671"/>
        <n v="977080142"/>
        <n v="979850603"/>
        <n v="980045218"/>
        <n v="982821576"/>
        <n v="982821665"/>
        <n v="983818714"/>
        <n v="985672687"/>
        <n v="987676566"/>
        <n v="989103741"/>
        <n v="989815660"/>
        <n v="990529337"/>
        <n v="990815216"/>
        <n v="990894949"/>
        <n v="991712240"/>
        <n v="991934820"/>
        <n v="994207016"/>
        <n v="995849356"/>
        <n v="996515052"/>
        <n v="996649121"/>
        <n v="997817591"/>
        <n v="823109482"/>
        <n v="869135372"/>
        <n v="882186962"/>
        <n v="915733697"/>
        <n v="919662352"/>
        <n v="927351102"/>
        <n v="969259206"/>
        <n v="969520575"/>
        <n v="969674726"/>
        <n v="970087613"/>
        <n v="985412421"/>
        <n v="989545078"/>
        <n v="990965935"/>
        <n v="996185699"/>
        <n v="996330907"/>
        <n v="890703542"/>
        <n v="897708132"/>
        <n v="913393422"/>
        <n v="915870457"/>
        <n v="969179318"/>
        <n v="969179504"/>
        <n v="969179776"/>
        <n v="969637901"/>
        <n v="969638576"/>
        <n v="969672596"/>
        <n v="969677547"/>
        <n v="970512241"/>
        <n v="970556206"/>
        <n v="976806867"/>
        <n v="980766543"/>
        <n v="986012737"/>
        <n v="993540676"/>
        <n v="994986384"/>
        <n v="880507222"/>
        <n v="912997626"/>
        <n v="914735416"/>
        <n v="920134696"/>
        <n v="922960194"/>
        <n v="969153890"/>
        <n v="969689456"/>
        <n v="969695073"/>
        <n v="969696495"/>
        <n v="971217448"/>
        <n v="976963210"/>
        <n v="979623267"/>
        <n v="981613627"/>
        <n v="983561500"/>
        <n v="985173990"/>
        <n v="986403523"/>
        <n v="986437029"/>
        <n v="990567808"/>
        <n v="990619034"/>
        <n v="990701644"/>
        <n v="991203915"/>
        <n v="995743833"/>
        <n v="997645650"/>
        <n v="997988051"/>
        <n v="812333852"/>
        <n v="824360812"/>
        <n v="870581572"/>
        <n v="881029472"/>
        <n v="913202929"/>
        <n v="916463499"/>
        <n v="919545445"/>
        <n v="925963453"/>
        <n v="969154625"/>
        <n v="969181657"/>
        <n v="969184869"/>
        <n v="969185245"/>
        <n v="969185520"/>
        <n v="969691477"/>
        <n v="969694360"/>
        <n v="969695642"/>
        <n v="969697793"/>
        <n v="970580603"/>
        <n v="970581588"/>
        <n v="973195034"/>
        <n v="979466382"/>
        <n v="980308529"/>
        <n v="980717887"/>
        <n v="981423127"/>
        <n v="981438817"/>
        <n v="981464052"/>
        <n v="981937708"/>
        <n v="982170192"/>
        <n v="982790174"/>
        <n v="984084153"/>
        <n v="985282234"/>
        <n v="985904855"/>
        <n v="986083332"/>
        <n v="986233628"/>
        <n v="986737111"/>
        <n v="987028556"/>
        <n v="987560525"/>
        <n v="989060198"/>
        <n v="989828509"/>
        <n v="990645256"/>
        <n v="991220585"/>
        <n v="991557946"/>
        <n v="993101133"/>
        <n v="996348164"/>
        <n v="997627717"/>
        <n v="998777895"/>
        <n v="999150055"/>
        <n v="999181848"/>
        <n v="822297242"/>
        <n v="878701062"/>
        <n v="883406702"/>
        <n v="913303776"/>
        <n v="913876415"/>
        <n v="916292066"/>
        <n v="916780524"/>
        <n v="918044906"/>
        <n v="920039359"/>
        <n v="920220371"/>
        <n v="921775911"/>
        <n v="922734453"/>
        <n v="922739145"/>
        <n v="923881824"/>
        <n v="924328169"/>
        <n v="926427636"/>
        <n v="966108444"/>
        <n v="969134624"/>
        <n v="969135353"/>
        <n v="969158213"/>
        <n v="969178494"/>
        <n v="969181703"/>
        <n v="969182262"/>
        <n v="969184796"/>
        <n v="969258803"/>
        <n v="969259370"/>
        <n v="969390795"/>
        <n v="969520796"/>
        <n v="969691493"/>
        <n v="969691620"/>
        <n v="970066462"/>
        <n v="970279180"/>
        <n v="970529500"/>
        <n v="970576835"/>
        <n v="970602283"/>
        <n v="974353938"/>
        <n v="974427427"/>
        <n v="975875016"/>
        <n v="976050231"/>
        <n v="980013162"/>
        <n v="980445801"/>
        <n v="980623610"/>
        <n v="980876713"/>
        <n v="981556712"/>
        <n v="982316472"/>
        <n v="982813654"/>
        <n v="982831547"/>
        <n v="982948177"/>
        <n v="983085490"/>
        <n v="983250920"/>
        <n v="983425879"/>
        <n v="983438415"/>
        <n v="984362706"/>
        <n v="984496354"/>
        <n v="984605331"/>
        <n v="984722249"/>
        <n v="984794843"/>
        <n v="984929617"/>
        <n v="985303649"/>
        <n v="985922365"/>
        <n v="986117628"/>
        <n v="987581042"/>
        <n v="987722789"/>
        <n v="988227439"/>
        <n v="989539604"/>
        <n v="989617958"/>
        <n v="990341079"/>
        <n v="990649634"/>
        <n v="991173552"/>
        <n v="991549129"/>
        <n v="993216534"/>
        <n v="993377848"/>
        <n v="993390054"/>
        <n v="993573450"/>
        <n v="993644420"/>
        <n v="994783696"/>
        <n v="995454270"/>
        <n v="998016169"/>
        <n v="869687022"/>
        <n v="913053591"/>
        <n v="919833939"/>
        <n v="969184192"/>
        <n v="969292378"/>
        <n v="969294028"/>
        <n v="969325101"/>
        <n v="969326914"/>
        <n v="969685116"/>
        <n v="970370544"/>
        <n v="970416617"/>
        <n v="977553628"/>
        <n v="984354002"/>
        <n v="985455619"/>
        <n v="994760866"/>
        <n v="995088207"/>
        <n v="996294153"/>
        <n v="869184772"/>
        <n v="871580782"/>
        <n v="885672272"/>
        <n v="891594232"/>
        <n v="892655642"/>
        <n v="912874184"/>
        <n v="912903869"/>
        <n v="913770935"/>
        <n v="914325005"/>
        <n v="916283903"/>
        <n v="916940343"/>
        <n v="920174892"/>
        <n v="922876614"/>
        <n v="923851372"/>
        <n v="923997938"/>
        <n v="923997997"/>
        <n v="924332697"/>
        <n v="926079581"/>
        <n v="969154242"/>
        <n v="969183749"/>
        <n v="969185059"/>
        <n v="969197960"/>
        <n v="969219964"/>
        <n v="969220407"/>
        <n v="969434830"/>
        <n v="969466430"/>
        <n v="969466511"/>
        <n v="969467666"/>
        <n v="969470640"/>
        <n v="969639947"/>
        <n v="969692023"/>
        <n v="969695499"/>
        <n v="971240423"/>
        <n v="973051938"/>
        <n v="979545223"/>
        <n v="979546750"/>
        <n v="980593908"/>
        <n v="981558243"/>
        <n v="981622464"/>
        <n v="981634357"/>
        <n v="982809088"/>
        <n v="982924898"/>
        <n v="983431275"/>
        <n v="983595405"/>
        <n v="983608809"/>
        <n v="983861741"/>
        <n v="984158025"/>
        <n v="984319665"/>
        <n v="984560540"/>
        <n v="985335834"/>
        <n v="986505156"/>
        <n v="986970819"/>
        <n v="987727888"/>
        <n v="987995459"/>
        <n v="988408581"/>
        <n v="988633062"/>
        <n v="988818410"/>
        <n v="989031635"/>
        <n v="989677373"/>
        <n v="989747231"/>
        <n v="990585644"/>
        <n v="991224815"/>
        <n v="991238840"/>
        <n v="991241310"/>
        <n v="991883916"/>
        <n v="992109998"/>
        <n v="992237317"/>
        <n v="992545658"/>
        <n v="993470015"/>
        <n v="994948024"/>
        <n v="996067165"/>
        <n v="997478029"/>
        <n v="997760530"/>
        <n v="997819772"/>
        <n v="999342345"/>
        <n v="999641717"/>
        <n v="869364142"/>
        <n v="890726852"/>
        <n v="911973693"/>
        <n v="912999149"/>
        <n v="916278098"/>
        <n v="969293277"/>
        <n v="970569634"/>
        <n v="979425554"/>
        <n v="981385187"/>
        <n v="981694252"/>
        <n v="989373153"/>
        <n v="990170886"/>
        <n v="990473552"/>
        <n v="911831414"/>
        <n v="916158920"/>
        <n v="922626510"/>
        <n v="969258382"/>
        <n v="969638681"/>
        <n v="969682486"/>
        <n v="974148862"/>
        <n v="974437015"/>
        <n v="974452170"/>
        <n v="982482186"/>
        <n v="982947626"/>
        <n v="869221112"/>
        <n v="869683442"/>
        <n v="877042472"/>
        <n v="881953552"/>
        <n v="911755211"/>
        <n v="911903709"/>
        <n v="912626431"/>
        <n v="914799767"/>
        <n v="915101674"/>
        <n v="918094067"/>
        <n v="918456740"/>
        <n v="918930094"/>
        <n v="919488581"/>
        <n v="919801212"/>
        <n v="921992645"/>
        <n v="969133490"/>
        <n v="969137356"/>
        <n v="969330881"/>
        <n v="969668084"/>
        <n v="969674556"/>
        <n v="969680793"/>
        <n v="970090851"/>
        <n v="971183454"/>
        <n v="974501759"/>
        <n v="975983420"/>
        <n v="983428940"/>
        <n v="984159188"/>
        <n v="987247150"/>
        <n v="988486280"/>
        <n v="988601608"/>
        <n v="989137913"/>
        <n v="990344272"/>
        <n v="991067167"/>
        <n v="991157190"/>
        <n v="991211861"/>
        <n v="992367350"/>
        <n v="993401617"/>
        <n v="994969048"/>
        <n v="995671530"/>
        <n v="995739682"/>
        <n v="996367436"/>
        <n v="996809552"/>
        <n v="998200857"/>
        <n v="988946702"/>
        <n v="826320222"/>
        <n v="869302392"/>
        <n v="869526932"/>
        <n v="870565062"/>
        <n v="873058862"/>
        <n v="914466954"/>
        <n v="919824352"/>
        <n v="920007848"/>
        <n v="920153453"/>
        <n v="921621655"/>
        <n v="921983816"/>
        <n v="921999453"/>
        <n v="925847585"/>
        <n v="926025880"/>
        <n v="926203495"/>
        <n v="969133644"/>
        <n v="969135000"/>
        <n v="969136678"/>
        <n v="969178435"/>
        <n v="969221020"/>
        <n v="969221144"/>
        <n v="969222191"/>
        <n v="969222736"/>
        <n v="969331764"/>
        <n v="969377640"/>
        <n v="969597462"/>
        <n v="969668068"/>
        <n v="969678128"/>
        <n v="969678489"/>
        <n v="969678608"/>
        <n v="969679469"/>
        <n v="970538046"/>
        <n v="970577173"/>
        <n v="974698102"/>
        <n v="976432037"/>
        <n v="976963873"/>
        <n v="977494885"/>
        <n v="977673674"/>
        <n v="979515839"/>
        <n v="979685602"/>
        <n v="980067203"/>
        <n v="980764893"/>
        <n v="981305760"/>
        <n v="981464915"/>
        <n v="982804078"/>
        <n v="983220975"/>
        <n v="983978703"/>
        <n v="984380534"/>
        <n v="985279330"/>
        <n v="985483078"/>
        <n v="986269479"/>
        <n v="986422471"/>
        <n v="986440658"/>
        <n v="986500111"/>
        <n v="986654402"/>
        <n v="987701994"/>
        <n v="988229334"/>
        <n v="988501859"/>
        <n v="989338889"/>
        <n v="989600745"/>
        <n v="990698864"/>
        <n v="990882347"/>
        <n v="993017450"/>
        <n v="993134007"/>
        <n v="994972596"/>
        <n v="996224201"/>
        <n v="996305910"/>
        <n v="996684741"/>
        <n v="998655307"/>
        <n v="999272193"/>
        <n v="999550037"/>
        <n v="812746642"/>
        <n v="820059522"/>
        <n v="876963582"/>
        <n v="894755822"/>
        <n v="896868772"/>
        <n v="912079708"/>
        <n v="913131533"/>
        <n v="913150376"/>
        <n v="913844904"/>
        <n v="914199654"/>
        <n v="915075495"/>
        <n v="916320175"/>
        <n v="916961359"/>
        <n v="920649912"/>
        <n v="921155905"/>
        <n v="921882130"/>
        <n v="925606510"/>
        <n v="927182106"/>
        <n v="954299058"/>
        <n v="969181495"/>
        <n v="969434776"/>
        <n v="969606291"/>
        <n v="969641380"/>
        <n v="969641410"/>
        <n v="969696185"/>
        <n v="969696622"/>
        <n v="971126922"/>
        <n v="971127228"/>
        <n v="972416460"/>
        <n v="974802449"/>
        <n v="976855086"/>
        <n v="977327474"/>
        <n v="977530989"/>
        <n v="978667899"/>
        <n v="978708242"/>
        <n v="979599900"/>
        <n v="979662726"/>
        <n v="979874014"/>
        <n v="979999917"/>
        <n v="980038025"/>
        <n v="981062450"/>
        <n v="982898722"/>
        <n v="983036643"/>
        <n v="984195303"/>
        <n v="984227868"/>
        <n v="984933169"/>
        <n v="985055270"/>
        <n v="985299749"/>
        <n v="985894264"/>
        <n v="985944962"/>
        <n v="986338594"/>
        <n v="986358838"/>
        <n v="986379827"/>
        <n v="987172592"/>
        <n v="987827513"/>
        <n v="988438464"/>
        <n v="988473987"/>
        <n v="989974785"/>
        <n v="990690170"/>
        <n v="991211837"/>
        <n v="991608184"/>
        <n v="992040920"/>
        <n v="992105070"/>
        <n v="992559535"/>
        <n v="993377651"/>
        <n v="993459984"/>
        <n v="993577502"/>
        <n v="994061801"/>
        <n v="994241028"/>
        <n v="996618471"/>
        <n v="998722888"/>
        <n v="889584882"/>
        <n v="914931010"/>
        <n v="919605790"/>
        <n v="969683768"/>
        <n v="971388528"/>
        <n v="985287791"/>
        <n v="989874187"/>
        <n v="994936808"/>
        <n v="812469452"/>
        <n v="822099882"/>
        <n v="869182052"/>
        <n v="869701572"/>
        <n v="879943922"/>
        <n v="885415652"/>
        <n v="889255692"/>
        <n v="894857862"/>
        <n v="895512672"/>
        <n v="898044572"/>
        <n v="912694216"/>
        <n v="916009798"/>
        <n v="918287221"/>
        <n v="919451602"/>
        <n v="925292443"/>
        <n v="925931780"/>
        <n v="926138960"/>
        <n v="926394304"/>
        <n v="926628216"/>
        <n v="969154374"/>
        <n v="969154935"/>
        <n v="969154986"/>
        <n v="969181614"/>
        <n v="969182904"/>
        <n v="969183404"/>
        <n v="969185660"/>
        <n v="969185954"/>
        <n v="969220342"/>
        <n v="969220369"/>
        <n v="969292858"/>
        <n v="969326086"/>
        <n v="969434628"/>
        <n v="969685299"/>
        <n v="969687585"/>
        <n v="969701227"/>
        <n v="970324429"/>
        <n v="970370161"/>
        <n v="970983481"/>
        <n v="977191726"/>
        <n v="979306121"/>
        <n v="979619014"/>
        <n v="979667736"/>
        <n v="979749813"/>
        <n v="979777000"/>
        <n v="979879903"/>
        <n v="980715477"/>
        <n v="981511166"/>
        <n v="981564219"/>
        <n v="982260671"/>
        <n v="982562155"/>
        <n v="982819148"/>
        <n v="983447244"/>
        <n v="984140649"/>
        <n v="984193459"/>
        <n v="984846452"/>
        <n v="987091800"/>
        <n v="987769084"/>
        <n v="988072109"/>
        <n v="989041819"/>
        <n v="989080172"/>
        <n v="989657348"/>
        <n v="989767291"/>
        <n v="989812394"/>
        <n v="990695598"/>
        <n v="991153071"/>
        <n v="991594124"/>
        <n v="991710604"/>
        <n v="992873531"/>
        <n v="993258067"/>
        <n v="994184156"/>
        <n v="996420027"/>
        <n v="999595723"/>
        <n v="883513932"/>
        <n v="897694492"/>
        <n v="912332454"/>
        <n v="913582942"/>
        <n v="914598575"/>
        <n v="916378920"/>
        <n v="916491999"/>
        <n v="919161337"/>
        <n v="921843402"/>
        <n v="922714924"/>
        <n v="925185582"/>
        <n v="969136201"/>
        <n v="969136287"/>
        <n v="969137011"/>
        <n v="969137925"/>
        <n v="969258307"/>
        <n v="969300494"/>
        <n v="969301199"/>
        <n v="969332299"/>
        <n v="969390930"/>
        <n v="969523035"/>
        <n v="970406360"/>
        <n v="971166223"/>
        <n v="971651326"/>
        <n v="971653892"/>
        <n v="979184514"/>
        <n v="979814941"/>
        <n v="981097734"/>
        <n v="981486757"/>
        <n v="982922321"/>
        <n v="982980410"/>
        <n v="985466688"/>
        <n v="986424849"/>
        <n v="986442774"/>
        <n v="987586737"/>
        <n v="990658897"/>
        <n v="991241620"/>
        <n v="992084170"/>
        <n v="992924063"/>
        <n v="994924826"/>
        <n v="996696510"/>
        <n v="997497317"/>
        <n v="997734874"/>
        <n v="999041450"/>
        <n v="813896672"/>
        <n v="869377562"/>
        <n v="876191512"/>
        <n v="879201322"/>
        <n v="889900792"/>
        <n v="891315082"/>
        <n v="891532652"/>
        <n v="912222217"/>
        <n v="912806626"/>
        <n v="914895847"/>
        <n v="915370187"/>
        <n v="915609864"/>
        <n v="918100989"/>
        <n v="918441433"/>
        <n v="919613882"/>
        <n v="921719388"/>
        <n v="921798806"/>
        <n v="925683418"/>
        <n v="926103385"/>
        <n v="959762791"/>
        <n v="969134551"/>
        <n v="969135140"/>
        <n v="969135175"/>
        <n v="969136422"/>
        <n v="969137097"/>
        <n v="969137240"/>
        <n v="969195321"/>
        <n v="969222396"/>
        <n v="969223090"/>
        <n v="969258765"/>
        <n v="969301016"/>
        <n v="969301687"/>
        <n v="969331217"/>
        <n v="969331373"/>
        <n v="969378035"/>
        <n v="969519887"/>
        <n v="969520478"/>
        <n v="969523264"/>
        <n v="969602741"/>
        <n v="969637944"/>
        <n v="969641291"/>
        <n v="969666308"/>
        <n v="969667363"/>
        <n v="969669544"/>
        <n v="969678446"/>
        <n v="969681838"/>
        <n v="969683385"/>
        <n v="970568271"/>
        <n v="971157852"/>
        <n v="977055822"/>
        <n v="977098904"/>
        <n v="979127790"/>
        <n v="979520530"/>
        <n v="979695764"/>
        <n v="980983153"/>
        <n v="983052908"/>
        <n v="983603645"/>
        <n v="983617794"/>
        <n v="983795927"/>
        <n v="984515162"/>
        <n v="984733062"/>
        <n v="984785267"/>
        <n v="985446598"/>
        <n v="985849668"/>
        <n v="987652241"/>
        <n v="987694084"/>
        <n v="988124737"/>
        <n v="988323845"/>
        <n v="988755443"/>
        <n v="989074601"/>
        <n v="989142356"/>
        <n v="989291165"/>
        <n v="989347713"/>
        <n v="989600311"/>
        <n v="990163510"/>
        <n v="990702616"/>
        <n v="990724733"/>
        <n v="991021388"/>
        <n v="991042296"/>
        <n v="991780351"/>
        <n v="992042850"/>
        <n v="992205369"/>
        <n v="992282851"/>
        <n v="992294140"/>
        <n v="992796316"/>
        <n v="993422932"/>
        <n v="994253484"/>
        <n v="995118866"/>
        <n v="995197804"/>
        <n v="995368846"/>
        <n v="995414406"/>
        <n v="995445980"/>
        <n v="995563797"/>
        <n v="998275199"/>
        <n v="998355095"/>
        <n v="998733375"/>
        <n v="999321690"/>
        <n v="999522955"/>
        <n v="999648215"/>
        <n v="869258792"/>
        <n v="882917622"/>
        <n v="915854087"/>
        <n v="927201429"/>
        <n v="969135280"/>
        <n v="969523787"/>
        <n v="970296336"/>
        <n v="977251842"/>
        <n v="977372364"/>
        <n v="986400486"/>
        <n v="987484616"/>
        <n v="988244074"/>
        <n v="991417516"/>
        <n v="993353175"/>
        <n v="812993852"/>
        <n v="887916322"/>
        <n v="890690122"/>
        <n v="913009959"/>
        <n v="913024966"/>
        <n v="915167578"/>
        <n v="917337705"/>
        <n v="918366512"/>
        <n v="919540036"/>
        <n v="923852271"/>
        <n v="957903304"/>
        <n v="969181649"/>
        <n v="969182483"/>
        <n v="969182785"/>
        <n v="969294206"/>
        <n v="969696975"/>
        <n v="970526978"/>
        <n v="970560238"/>
        <n v="971186844"/>
        <n v="975943275"/>
        <n v="977079373"/>
        <n v="980639703"/>
        <n v="980859533"/>
        <n v="980956881"/>
        <n v="981912209"/>
        <n v="982831431"/>
        <n v="984196423"/>
        <n v="986400427"/>
        <n v="986481672"/>
        <n v="986532277"/>
        <n v="986800727"/>
        <n v="987626399"/>
        <n v="987655925"/>
        <n v="987754397"/>
        <n v="987910127"/>
        <n v="988413615"/>
        <n v="989549758"/>
        <n v="990618925"/>
        <n v="991708901"/>
        <n v="992072369"/>
        <n v="994389637"/>
        <n v="995357631"/>
        <n v="869179272"/>
        <n v="886427662"/>
        <n v="913138074"/>
        <n v="917063427"/>
        <n v="921628684"/>
        <n v="921756593"/>
        <n v="922327068"/>
        <n v="926284584"/>
        <n v="927321254"/>
        <n v="953597284"/>
        <n v="968814125"/>
        <n v="969134969"/>
        <n v="969136023"/>
        <n v="969178826"/>
        <n v="969222159"/>
        <n v="969522632"/>
        <n v="969635488"/>
        <n v="969677482"/>
        <n v="970560580"/>
        <n v="974437503"/>
        <n v="974469197"/>
        <n v="975801357"/>
        <n v="979332459"/>
        <n v="979578067"/>
        <n v="979725515"/>
        <n v="979878885"/>
        <n v="980524892"/>
        <n v="980601323"/>
        <n v="980718123"/>
        <n v="980942139"/>
        <n v="981012011"/>
        <n v="983048374"/>
        <n v="984741499"/>
        <n v="985464049"/>
        <n v="986024107"/>
        <n v="986568689"/>
        <n v="987749008"/>
        <n v="988514306"/>
        <n v="989589989"/>
        <n v="989947796"/>
        <n v="993360414"/>
        <n v="889131632"/>
        <n v="895518832"/>
        <n v="897996162"/>
        <n v="912780449"/>
        <n v="916527667"/>
        <n v="918126406"/>
        <n v="918478337"/>
        <n v="920137792"/>
        <n v="969127172"/>
        <n v="969128330"/>
        <n v="969133296"/>
        <n v="969211025"/>
        <n v="969233029"/>
        <n v="969259761"/>
        <n v="969261049"/>
        <n v="969394677"/>
        <n v="969399911"/>
        <n v="969440512"/>
        <n v="969631954"/>
        <n v="969848694"/>
        <n v="969854511"/>
        <n v="970405739"/>
        <n v="970452664"/>
        <n v="976188411"/>
        <n v="976266951"/>
        <n v="976768477"/>
        <n v="981153480"/>
        <n v="982394805"/>
        <n v="982403790"/>
        <n v="982496705"/>
        <n v="983753728"/>
        <n v="984244975"/>
        <n v="986402152"/>
        <n v="986942009"/>
        <n v="987575182"/>
        <n v="988497878"/>
        <n v="989192256"/>
        <n v="989420356"/>
        <n v="991876707"/>
        <n v="991967125"/>
        <n v="992889012"/>
        <n v="996459012"/>
        <n v="998934427"/>
        <n v="820280512"/>
        <n v="870563302"/>
        <n v="876197952"/>
        <n v="886688652"/>
        <n v="917860440"/>
        <n v="920407587"/>
        <n v="924057122"/>
        <n v="924548320"/>
        <n v="969195666"/>
        <n v="969195984"/>
        <n v="969258196"/>
        <n v="969330105"/>
        <n v="969523493"/>
        <n v="969527162"/>
        <n v="970279911"/>
        <n v="970576800"/>
        <n v="970991956"/>
        <n v="976600983"/>
        <n v="981665538"/>
        <n v="983217443"/>
        <n v="983481655"/>
        <n v="984280408"/>
        <n v="985478066"/>
        <n v="986440704"/>
        <n v="987688203"/>
        <n v="989079662"/>
        <n v="989204149"/>
        <n v="989516620"/>
        <n v="992160071"/>
        <n v="992823089"/>
        <n v="993842842"/>
        <n v="996271773"/>
        <n v="919641215"/>
        <n v="987657685"/>
        <n v="814125742"/>
        <n v="888545352"/>
        <n v="917154082"/>
        <n v="919494344"/>
        <n v="920063977"/>
        <n v="920808409"/>
        <n v="924464674"/>
        <n v="926609483"/>
        <n v="969134632"/>
        <n v="969136295"/>
        <n v="969137518"/>
        <n v="969178443"/>
        <n v="969178729"/>
        <n v="969638274"/>
        <n v="969669935"/>
        <n v="969997258"/>
        <n v="971130032"/>
        <n v="971182679"/>
        <n v="976210700"/>
        <n v="976577884"/>
        <n v="979624190"/>
        <n v="982774136"/>
        <n v="983233767"/>
        <n v="985901473"/>
        <n v="986946233"/>
        <n v="989992333"/>
        <n v="992094052"/>
        <n v="993558435"/>
        <n v="994161083"/>
        <n v="995371510"/>
        <n v="995824094"/>
        <n v="997748255"/>
        <n v="999127673"/>
        <n v="880461672"/>
        <n v="880496662"/>
        <n v="920242758"/>
        <n v="969136805"/>
        <n v="969222043"/>
        <n v="969526956"/>
        <n v="969634732"/>
        <n v="970580093"/>
        <n v="981519973"/>
        <n v="982210917"/>
        <n v="989286641"/>
        <n v="989368826"/>
        <n v="992825715"/>
        <n v="869642002"/>
        <n v="912810585"/>
        <n v="912834093"/>
        <n v="914630991"/>
        <n v="915224393"/>
        <n v="915908039"/>
        <n v="923783601"/>
        <n v="923829156"/>
        <n v="926359878"/>
        <n v="969153696"/>
        <n v="969154382"/>
        <n v="969182475"/>
        <n v="969183218"/>
        <n v="969184451"/>
        <n v="969184699"/>
        <n v="969184893"/>
        <n v="969184907"/>
        <n v="969197715"/>
        <n v="969198029"/>
        <n v="969219247"/>
        <n v="969219530"/>
        <n v="969326477"/>
        <n v="969470837"/>
        <n v="969684780"/>
        <n v="969698498"/>
        <n v="976334221"/>
        <n v="977340098"/>
        <n v="981398173"/>
        <n v="982938759"/>
        <n v="982953162"/>
        <n v="986926755"/>
        <n v="987259744"/>
        <n v="987292776"/>
        <n v="987516437"/>
        <n v="992109424"/>
        <n v="993434264"/>
        <n v="993456357"/>
        <n v="994962760"/>
        <n v="815251792"/>
        <n v="823228082"/>
        <n v="826113782"/>
        <n v="874560782"/>
        <n v="874682462"/>
        <n v="877511782"/>
        <n v="879496632"/>
        <n v="887438412"/>
        <n v="888354832"/>
        <n v="894313552"/>
        <n v="897654482"/>
        <n v="912194949"/>
        <n v="912834085"/>
        <n v="912841545"/>
        <n v="912885828"/>
        <n v="913017366"/>
        <n v="913207750"/>
        <n v="913521994"/>
        <n v="914009669"/>
        <n v="920832369"/>
        <n v="921112734"/>
        <n v="922048339"/>
        <n v="923929827"/>
        <n v="924870230"/>
        <n v="924927283"/>
        <n v="925105910"/>
        <n v="925177415"/>
        <n v="969153823"/>
        <n v="969182300"/>
        <n v="969182866"/>
        <n v="969183773"/>
        <n v="969185237"/>
        <n v="969185407"/>
        <n v="969185415"/>
        <n v="969185830"/>
        <n v="969186020"/>
        <n v="969219182"/>
        <n v="969220180"/>
        <n v="969256339"/>
        <n v="969292238"/>
        <n v="969293153"/>
        <n v="969294060"/>
        <n v="969326523"/>
        <n v="969467232"/>
        <n v="969470438"/>
        <n v="969603853"/>
        <n v="969639971"/>
        <n v="969687461"/>
        <n v="969692112"/>
        <n v="970526927"/>
        <n v="970539069"/>
        <n v="970577254"/>
        <n v="970580883"/>
        <n v="970581219"/>
        <n v="970601953"/>
        <n v="971130717"/>
        <n v="971385472"/>
        <n v="971551607"/>
        <n v="974253240"/>
        <n v="974530538"/>
        <n v="975646904"/>
        <n v="975968111"/>
        <n v="976194861"/>
        <n v="976214374"/>
        <n v="976682254"/>
        <n v="976693647"/>
        <n v="977459362"/>
        <n v="977462843"/>
        <n v="979558791"/>
        <n v="979636482"/>
        <n v="979913850"/>
        <n v="979928742"/>
        <n v="980613100"/>
        <n v="981464273"/>
        <n v="981868242"/>
        <n v="982435501"/>
        <n v="982602122"/>
        <n v="982745705"/>
        <n v="982789907"/>
        <n v="982855071"/>
        <n v="983190235"/>
        <n v="983254071"/>
        <n v="983395384"/>
        <n v="983552749"/>
        <n v="984020414"/>
        <n v="984103573"/>
        <n v="984265751"/>
        <n v="984619839"/>
        <n v="984663188"/>
        <n v="985469881"/>
        <n v="985558876"/>
        <n v="985741484"/>
        <n v="986018328"/>
        <n v="986579729"/>
        <n v="986710582"/>
        <n v="986904077"/>
        <n v="990035768"/>
        <n v="990649855"/>
        <n v="990832544"/>
        <n v="992079665"/>
        <n v="992103388"/>
        <n v="992293446"/>
        <n v="992776811"/>
        <n v="993192082"/>
        <n v="995136473"/>
        <n v="995715007"/>
        <n v="996239829"/>
        <n v="996435733"/>
        <n v="996596095"/>
        <n v="997715934"/>
        <n v="997742532"/>
        <n v="997804813"/>
        <n v="997864557"/>
        <n v="998517427"/>
        <n v="998719135"/>
        <n v="999296165"/>
        <n v="999607799"/>
        <n v="892138192"/>
        <n v="893511172"/>
        <n v="912740943"/>
        <n v="917470669"/>
        <n v="920206905"/>
        <n v="920954200"/>
        <n v="924509260"/>
        <n v="969155133"/>
        <n v="969184168"/>
        <n v="969257076"/>
        <n v="969293544"/>
        <n v="969641275"/>
        <n v="969642255"/>
        <n v="969690551"/>
        <n v="970064753"/>
        <n v="970581162"/>
        <n v="971217596"/>
        <n v="976705424"/>
        <n v="979533918"/>
        <n v="979546823"/>
        <n v="980032825"/>
        <n v="981138945"/>
        <n v="982163412"/>
        <n v="983594301"/>
        <n v="984140231"/>
        <n v="987614706"/>
        <n v="987652632"/>
        <n v="987676744"/>
        <n v="989287214"/>
        <n v="989923404"/>
        <n v="990453020"/>
        <n v="990932069"/>
        <n v="993318507"/>
        <n v="996276279"/>
        <n v="999316492"/>
        <n v="814591352"/>
        <n v="869134422"/>
        <n v="869522082"/>
        <n v="885270182"/>
        <n v="916551479"/>
        <n v="919089652"/>
        <n v="919486961"/>
        <n v="921520719"/>
        <n v="921635109"/>
        <n v="922101825"/>
        <n v="969178516"/>
        <n v="969602148"/>
        <n v="969668343"/>
        <n v="974558076"/>
        <n v="978627404"/>
        <n v="981023196"/>
        <n v="982410223"/>
        <n v="982904730"/>
        <n v="985005052"/>
        <n v="985412936"/>
        <n v="986455965"/>
        <n v="988562718"/>
        <n v="996723887"/>
        <n v="999252117"/>
        <n v="887642192"/>
        <n v="913887514"/>
        <n v="914722411"/>
        <n v="914732921"/>
        <n v="916380569"/>
        <n v="916479417"/>
        <n v="920203841"/>
        <n v="924026073"/>
        <n v="979737092"/>
        <n v="982965810"/>
        <n v="989823299"/>
        <n v="990695652"/>
        <n v="823351542"/>
        <n v="869640212"/>
        <n v="874211532"/>
        <n v="881533472"/>
        <n v="882463982"/>
        <n v="886500092"/>
        <n v="886915462"/>
        <n v="894595302"/>
        <n v="899088352"/>
        <n v="913456424"/>
        <n v="913813111"/>
        <n v="915070612"/>
        <n v="915477372"/>
        <n v="917567913"/>
        <n v="918149090"/>
        <n v="919121467"/>
        <n v="925720623"/>
        <n v="927051095"/>
        <n v="959468621"/>
        <n v="969153718"/>
        <n v="969182165"/>
        <n v="969185075"/>
        <n v="969470764"/>
        <n v="969640775"/>
        <n v="969642484"/>
        <n v="969685574"/>
        <n v="969690500"/>
        <n v="970162518"/>
        <n v="970580964"/>
        <n v="971387491"/>
        <n v="974438887"/>
        <n v="977046017"/>
        <n v="977345421"/>
        <n v="979461496"/>
        <n v="980350460"/>
        <n v="980740145"/>
        <n v="981032179"/>
        <n v="981044533"/>
        <n v="981465288"/>
        <n v="982219779"/>
        <n v="982269180"/>
        <n v="982594251"/>
        <n v="982943329"/>
        <n v="983969925"/>
        <n v="985254435"/>
        <n v="985294089"/>
        <n v="987200286"/>
        <n v="987777613"/>
        <n v="988912433"/>
        <n v="989148958"/>
        <n v="991593659"/>
        <n v="992280301"/>
        <n v="993125776"/>
        <n v="993402257"/>
        <n v="869258822"/>
        <n v="878709632"/>
        <n v="887246122"/>
        <n v="887721432"/>
        <n v="899150562"/>
        <n v="913152298"/>
        <n v="916103581"/>
        <n v="916351232"/>
        <n v="916521588"/>
        <n v="918352953"/>
        <n v="969137437"/>
        <n v="969158485"/>
        <n v="969158493"/>
        <n v="969159090"/>
        <n v="969179180"/>
        <n v="969220954"/>
        <n v="969331322"/>
        <n v="969378612"/>
        <n v="969378949"/>
        <n v="969635917"/>
        <n v="969638355"/>
        <n v="969680580"/>
        <n v="970960422"/>
        <n v="971380691"/>
        <n v="976256425"/>
        <n v="976525396"/>
        <n v="976848853"/>
        <n v="977063450"/>
        <n v="977313643"/>
        <n v="980162885"/>
        <n v="980311600"/>
        <n v="980888878"/>
        <n v="982689147"/>
        <n v="982899915"/>
        <n v="983258085"/>
        <n v="985451753"/>
        <n v="985690995"/>
        <n v="986844422"/>
        <n v="989431439"/>
        <n v="991101527"/>
        <n v="991329595"/>
        <n v="992079800"/>
        <n v="992881364"/>
        <n v="993275395"/>
        <n v="993540781"/>
        <n v="994474308"/>
        <n v="996672956"/>
        <n v="814600432"/>
        <n v="869178322"/>
        <n v="876815702"/>
        <n v="882110982"/>
        <n v="915385796"/>
        <n v="915519105"/>
        <n v="916112890"/>
        <n v="916856989"/>
        <n v="917866708"/>
        <n v="917976082"/>
        <n v="918082387"/>
        <n v="918576053"/>
        <n v="919939362"/>
        <n v="920987753"/>
        <n v="922738246"/>
        <n v="923782346"/>
        <n v="923992014"/>
        <n v="924510242"/>
        <n v="969602113"/>
        <n v="969636840"/>
        <n v="969639319"/>
        <n v="969672278"/>
        <n v="969673029"/>
        <n v="969673533"/>
        <n v="969998726"/>
        <n v="970565035"/>
        <n v="970572406"/>
        <n v="971077662"/>
        <n v="976128095"/>
        <n v="979916647"/>
        <n v="980311473"/>
        <n v="981588487"/>
        <n v="982210895"/>
        <n v="982832039"/>
        <n v="983446906"/>
        <n v="985241961"/>
        <n v="985250863"/>
        <n v="988899801"/>
        <n v="989244922"/>
        <n v="990368120"/>
        <n v="990443238"/>
        <n v="991032045"/>
        <n v="991296727"/>
        <n v="991767339"/>
        <n v="992238151"/>
        <n v="993076880"/>
        <n v="993589330"/>
        <n v="994224999"/>
        <n v="994863371"/>
        <n v="969329263"/>
        <n v="969442280"/>
        <n v="981693655"/>
        <n v="919141042"/>
        <n v="969100770"/>
        <n v="980052478"/>
        <n v="992957654"/>
        <n v="913629914"/>
        <n v="914483042"/>
        <n v="969780887"/>
        <n v="988299782"/>
        <n v="989212508"/>
        <n v="869194972"/>
        <n v="874210412"/>
        <n v="913946057"/>
        <n v="914735947"/>
        <n v="915354653"/>
        <n v="969150980"/>
        <n v="969367580"/>
        <n v="969442108"/>
        <n v="970260196"/>
        <n v="970914188"/>
        <n v="995976005"/>
        <n v="998687152"/>
        <n v="916086407"/>
        <n v="969562197"/>
        <n v="969770377"/>
        <n v="970080821"/>
        <n v="971195959"/>
        <n v="976626559"/>
        <n v="986391304"/>
        <n v="969274035"/>
        <n v="997706285"/>
        <n v="980508862"/>
        <n v="993111929"/>
        <n v="914619068"/>
        <n v="976131355"/>
        <n v="979760604"/>
        <n v="980095479"/>
        <n v="996143201"/>
        <n v="869556912"/>
        <n v="912991849"/>
        <n v="916470703"/>
        <n v="918886443"/>
        <n v="922974969"/>
        <n v="969204282"/>
        <n v="971321741"/>
        <n v="979664206"/>
        <n v="987693169"/>
        <n v="992184655"/>
        <n v="970438262"/>
        <n v="992450215"/>
        <n v="917137528"/>
        <n v="974568187"/>
        <n v="984719205"/>
        <n v="989596586"/>
        <n v="995298686"/>
        <n v="820015592"/>
        <n v="969442701"/>
        <n v="987701897"/>
        <n v="989716328"/>
        <n v="995828553"/>
        <n v="969176092"/>
        <n v="970587632"/>
        <n v="911699745"/>
        <n v="915381871"/>
        <n v="923088652"/>
        <n v="969117762"/>
        <n v="969272318"/>
        <n v="969273411"/>
        <n v="969561158"/>
        <n v="971014008"/>
        <n v="976072863"/>
        <n v="983242588"/>
        <n v="984187114"/>
        <n v="985321515"/>
        <n v="990965404"/>
        <n v="992250801"/>
        <n v="913123654"/>
        <n v="917621896"/>
        <n v="924371161"/>
        <n v="990753202"/>
        <n v="991470786"/>
        <n v="869102172"/>
        <n v="885574882"/>
        <n v="969786281"/>
        <n v="977326117"/>
        <n v="977359376"/>
        <n v="983233643"/>
        <n v="985530270"/>
        <n v="991195785"/>
        <n v="995860597"/>
        <n v="877195732"/>
        <n v="897021102"/>
        <n v="969175703"/>
        <n v="969367351"/>
        <n v="974275945"/>
        <n v="975913554"/>
        <n v="987670142"/>
        <n v="990357471"/>
        <n v="924575158"/>
        <n v="969368412"/>
        <n v="970295402"/>
        <n v="979606214"/>
        <n v="996956350"/>
        <n v="885995942"/>
        <n v="889573872"/>
        <n v="913437454"/>
        <n v="922580162"/>
        <n v="969117010"/>
        <n v="969117363"/>
        <n v="969168820"/>
        <n v="969272571"/>
        <n v="969768690"/>
        <n v="971195932"/>
        <n v="981599365"/>
        <n v="982451655"/>
        <n v="984684770"/>
        <n v="985257353"/>
        <n v="990607885"/>
        <n v="992062770"/>
        <n v="995459396"/>
        <n v="969150808"/>
        <n v="981549325"/>
        <n v="981872002"/>
        <n v="981873777"/>
        <n v="985733422"/>
        <n v="988209554"/>
        <n v="817428592"/>
        <n v="869919152"/>
        <n v="876047012"/>
        <n v="880398032"/>
        <n v="886976712"/>
        <n v="912225445"/>
        <n v="912225542"/>
        <n v="916350414"/>
        <n v="919117907"/>
        <n v="922066531"/>
        <n v="969138158"/>
        <n v="969139030"/>
        <n v="969142023"/>
        <n v="969142120"/>
        <n v="969196786"/>
        <n v="969277743"/>
        <n v="969317001"/>
        <n v="969317664"/>
        <n v="969907283"/>
        <n v="969913372"/>
        <n v="969914506"/>
        <n v="969920166"/>
        <n v="970004211"/>
        <n v="970050582"/>
        <n v="970319174"/>
        <n v="970392742"/>
        <n v="970393900"/>
        <n v="970469958"/>
        <n v="971584378"/>
        <n v="971594799"/>
        <n v="974344076"/>
        <n v="974521369"/>
        <n v="976003233"/>
        <n v="979574053"/>
        <n v="979760558"/>
        <n v="980680916"/>
        <n v="980929108"/>
        <n v="981641736"/>
        <n v="983741975"/>
        <n v="984219660"/>
        <n v="985923388"/>
        <n v="987422718"/>
        <n v="987451238"/>
        <n v="988728047"/>
        <n v="990101728"/>
        <n v="990268290"/>
        <n v="990661650"/>
        <n v="990679436"/>
        <n v="994879707"/>
        <n v="997741617"/>
        <n v="869236012"/>
        <n v="869832812"/>
        <n v="869836362"/>
        <n v="879881382"/>
        <n v="896949322"/>
        <n v="898631222"/>
        <n v="913002261"/>
        <n v="913141733"/>
        <n v="921459734"/>
        <n v="926358669"/>
        <n v="927709546"/>
        <n v="969237628"/>
        <n v="969289229"/>
        <n v="969310058"/>
        <n v="969410699"/>
        <n v="969411504"/>
        <n v="969411903"/>
        <n v="969413043"/>
        <n v="969587777"/>
        <n v="969592401"/>
        <n v="969827395"/>
        <n v="970279962"/>
        <n v="970401857"/>
        <n v="971364084"/>
        <n v="979287364"/>
        <n v="979431910"/>
        <n v="980468135"/>
        <n v="984169949"/>
        <n v="986542930"/>
        <n v="986860657"/>
        <n v="995100762"/>
        <n v="996385175"/>
        <n v="998448190"/>
        <n v="874571202"/>
        <n v="925636169"/>
        <n v="968691082"/>
        <n v="926029525"/>
        <n v="926100769"/>
        <n v="992257563"/>
        <n v="874365572"/>
        <n v="968579932"/>
        <n v="996345955"/>
        <n v="969473275"/>
        <n v="969583518"/>
        <n v="969918161"/>
        <n v="970514155"/>
        <n v="974278545"/>
        <n v="974739453"/>
        <n v="980562808"/>
        <n v="981621557"/>
        <n v="987650427"/>
        <n v="890782922"/>
        <n v="898648532"/>
        <n v="921464452"/>
        <n v="922430926"/>
        <n v="969141027"/>
        <n v="969275031"/>
        <n v="969478986"/>
        <n v="969479273"/>
        <n v="969627620"/>
        <n v="969915723"/>
        <n v="970532463"/>
        <n v="971020512"/>
        <n v="982771110"/>
        <n v="983516769"/>
        <n v="985224854"/>
        <n v="986052704"/>
        <n v="989036882"/>
        <n v="916688660"/>
        <n v="920672493"/>
        <n v="969165163"/>
        <n v="969238209"/>
        <n v="969819651"/>
        <n v="969830752"/>
        <n v="977342279"/>
        <n v="985235252"/>
        <n v="992221259"/>
        <n v="995044722"/>
        <n v="869142352"/>
        <n v="916502729"/>
        <n v="969478005"/>
        <n v="988870242"/>
        <n v="990873860"/>
        <n v="869479462"/>
        <n v="879866472"/>
        <n v="880832832"/>
        <n v="892138362"/>
        <n v="916491557"/>
        <n v="917143927"/>
        <n v="920167500"/>
        <n v="923973885"/>
        <n v="926504215"/>
        <n v="969140934"/>
        <n v="969142201"/>
        <n v="969276607"/>
        <n v="969406284"/>
        <n v="969625660"/>
        <n v="969628252"/>
        <n v="969906376"/>
        <n v="970395393"/>
        <n v="976197372"/>
        <n v="977236428"/>
        <n v="980219356"/>
        <n v="982907500"/>
        <n v="982925525"/>
        <n v="983357695"/>
        <n v="984481055"/>
        <n v="986560696"/>
        <n v="986566236"/>
        <n v="987018208"/>
        <n v="987543345"/>
        <n v="988467863"/>
        <n v="989160664"/>
        <n v="990886105"/>
        <n v="990896917"/>
        <n v="991990437"/>
        <n v="992537116"/>
        <n v="992625376"/>
        <n v="993320625"/>
        <n v="997330277"/>
        <n v="869913812"/>
        <n v="918168729"/>
        <n v="969229137"/>
        <n v="979532261"/>
        <n v="985072809"/>
        <n v="986348700"/>
        <n v="986364099"/>
        <n v="988554294"/>
        <n v="990075026"/>
        <n v="992287977"/>
        <n v="869587842"/>
        <n v="883537432"/>
        <n v="914772710"/>
        <n v="916551428"/>
        <n v="919282770"/>
        <n v="921158513"/>
        <n v="924330597"/>
        <n v="924661224"/>
        <n v="926369849"/>
        <n v="954547132"/>
        <n v="966511079"/>
        <n v="969202107"/>
        <n v="969289962"/>
        <n v="969343363"/>
        <n v="969586207"/>
        <n v="969823721"/>
        <n v="969829924"/>
        <n v="970591613"/>
        <n v="979598408"/>
        <n v="979901658"/>
        <n v="979912811"/>
        <n v="980944840"/>
        <n v="982965616"/>
        <n v="987038322"/>
        <n v="987294159"/>
        <n v="987702257"/>
        <n v="989207237"/>
        <n v="989596594"/>
        <n v="990667179"/>
        <n v="990711887"/>
        <n v="991109587"/>
        <n v="992039051"/>
        <n v="997377710"/>
        <n v="998562430"/>
        <n v="869236632"/>
        <n v="869449962"/>
        <n v="869828092"/>
        <n v="870998732"/>
        <n v="882793982"/>
        <n v="888977732"/>
        <n v="889246812"/>
        <n v="890219292"/>
        <n v="896846582"/>
        <n v="912791122"/>
        <n v="912804364"/>
        <n v="912846970"/>
        <n v="919551011"/>
        <n v="920053408"/>
        <n v="920429157"/>
        <n v="922093512"/>
        <n v="923945091"/>
        <n v="969165287"/>
        <n v="969165341"/>
        <n v="969288788"/>
        <n v="969290308"/>
        <n v="969310481"/>
        <n v="969310740"/>
        <n v="969343568"/>
        <n v="969411067"/>
        <n v="969448009"/>
        <n v="969449196"/>
        <n v="969592762"/>
        <n v="969630133"/>
        <n v="969822385"/>
        <n v="969824388"/>
        <n v="969827484"/>
        <n v="969830477"/>
        <n v="969832364"/>
        <n v="969834693"/>
        <n v="969835576"/>
        <n v="969836009"/>
        <n v="970591184"/>
        <n v="970972617"/>
        <n v="971202785"/>
        <n v="971236442"/>
        <n v="976113306"/>
        <n v="977061962"/>
        <n v="979340362"/>
        <n v="979347650"/>
        <n v="979354738"/>
        <n v="979632231"/>
        <n v="981902505"/>
        <n v="982210291"/>
        <n v="983468926"/>
        <n v="983782205"/>
        <n v="984140347"/>
        <n v="984206488"/>
        <n v="985969078"/>
        <n v="986474927"/>
        <n v="986737898"/>
        <n v="987514825"/>
        <n v="987632682"/>
        <n v="987663707"/>
        <n v="987669977"/>
        <n v="988450081"/>
        <n v="989264729"/>
        <n v="989336134"/>
        <n v="989522132"/>
        <n v="989678620"/>
        <n v="989999222"/>
        <n v="990731853"/>
        <n v="990750858"/>
        <n v="991467440"/>
        <n v="992159766"/>
        <n v="992305991"/>
        <n v="992887494"/>
        <n v="996338843"/>
        <n v="996606112"/>
        <n v="869411752"/>
        <n v="869630802"/>
        <n v="869835072"/>
        <n v="885277292"/>
        <n v="919347740"/>
        <n v="921426895"/>
        <n v="969238055"/>
        <n v="969343207"/>
        <n v="969411334"/>
        <n v="969448777"/>
        <n v="969590077"/>
        <n v="969630524"/>
        <n v="969828529"/>
        <n v="969829827"/>
        <n v="969834871"/>
        <n v="969837919"/>
        <n v="970123601"/>
        <n v="970125507"/>
        <n v="970449353"/>
        <n v="970560831"/>
        <n v="976025768"/>
        <n v="976914074"/>
        <n v="979302150"/>
        <n v="980671178"/>
        <n v="981389425"/>
        <n v="981438582"/>
        <n v="981460499"/>
        <n v="985037183"/>
        <n v="985362483"/>
        <n v="988470600"/>
        <n v="988708860"/>
        <n v="990691851"/>
        <n v="990797765"/>
        <n v="993474436"/>
        <n v="869833282"/>
        <n v="912191842"/>
        <n v="922144133"/>
        <n v="969165481"/>
        <n v="969203014"/>
        <n v="969830353"/>
        <n v="984094507"/>
        <n v="987036109"/>
        <n v="990301530"/>
        <n v="992209127"/>
        <n v="876896982"/>
        <n v="889498382"/>
        <n v="917713960"/>
        <n v="926273299"/>
        <n v="926485148"/>
        <n v="964268657"/>
        <n v="969343967"/>
        <n v="969588277"/>
        <n v="969589915"/>
        <n v="969833077"/>
        <n v="969836505"/>
        <n v="970568913"/>
        <n v="970893008"/>
        <n v="971221216"/>
        <n v="974942011"/>
        <n v="977488192"/>
        <n v="981448359"/>
        <n v="986944389"/>
        <n v="987648619"/>
        <n v="987670975"/>
        <n v="990628157"/>
        <n v="999335306"/>
        <n v="871056382"/>
        <n v="882304302"/>
        <n v="915276555"/>
        <n v="923995412"/>
        <n v="924611170"/>
        <n v="925878502"/>
        <n v="958246684"/>
        <n v="969166305"/>
        <n v="969290421"/>
        <n v="969342944"/>
        <n v="969822180"/>
        <n v="969834065"/>
        <n v="969837323"/>
        <n v="969837722"/>
        <n v="970564438"/>
        <n v="977543991"/>
        <n v="980173534"/>
        <n v="982186137"/>
        <n v="983440738"/>
        <n v="984785666"/>
        <n v="984885601"/>
        <n v="985672253"/>
        <n v="985950156"/>
        <n v="988593591"/>
        <n v="988948004"/>
        <n v="997619706"/>
        <n v="869354252"/>
        <n v="869914592"/>
        <n v="870562012"/>
        <n v="884080002"/>
        <n v="897787342"/>
        <n v="912483622"/>
        <n v="912810151"/>
        <n v="914341299"/>
        <n v="917802351"/>
        <n v="919596198"/>
        <n v="921574193"/>
        <n v="925717401"/>
        <n v="969141132"/>
        <n v="969163578"/>
        <n v="969276313"/>
        <n v="969317036"/>
        <n v="969369370"/>
        <n v="969474077"/>
        <n v="969477181"/>
        <n v="969585413"/>
        <n v="969627744"/>
        <n v="969627817"/>
        <n v="976540514"/>
        <n v="979670249"/>
        <n v="981027744"/>
        <n v="983998976"/>
        <n v="984012918"/>
        <n v="984128126"/>
        <n v="984323298"/>
        <n v="984482760"/>
        <n v="985028370"/>
        <n v="987135956"/>
        <n v="987510331"/>
        <n v="989308866"/>
        <n v="990667608"/>
        <n v="993096474"/>
        <n v="995954699"/>
        <n v="997992458"/>
        <n v="812459902"/>
        <n v="822049672"/>
        <n v="869164712"/>
        <n v="869319112"/>
        <n v="879519632"/>
        <n v="889757272"/>
        <n v="912076407"/>
        <n v="913007972"/>
        <n v="913016750"/>
        <n v="913025210"/>
        <n v="914481171"/>
        <n v="915517390"/>
        <n v="916361742"/>
        <n v="918323864"/>
        <n v="919163232"/>
        <n v="919417633"/>
        <n v="924589779"/>
        <n v="926891634"/>
        <n v="969139162"/>
        <n v="969139596"/>
        <n v="969140179"/>
        <n v="969141051"/>
        <n v="969196859"/>
        <n v="969277638"/>
        <n v="969318237"/>
        <n v="969477785"/>
        <n v="969907615"/>
        <n v="969909235"/>
        <n v="969910365"/>
        <n v="970051813"/>
        <n v="970404341"/>
        <n v="970597263"/>
        <n v="974275708"/>
        <n v="974416468"/>
        <n v="974686163"/>
        <n v="976501411"/>
        <n v="979320515"/>
        <n v="979637888"/>
        <n v="980486397"/>
        <n v="980550389"/>
        <n v="982244579"/>
        <n v="982832160"/>
        <n v="982897165"/>
        <n v="983270646"/>
        <n v="983528422"/>
        <n v="985082952"/>
        <n v="985514690"/>
        <n v="986380191"/>
        <n v="987003928"/>
        <n v="987521015"/>
        <n v="988076945"/>
        <n v="988377082"/>
        <n v="989177125"/>
        <n v="990713278"/>
        <n v="993194999"/>
        <n v="994915150"/>
        <n v="995250691"/>
        <n v="996193489"/>
        <n v="997780221"/>
        <n v="998200091"/>
        <n v="998424194"/>
        <n v="819943842"/>
        <n v="869450022"/>
        <n v="871202672"/>
        <n v="877354512"/>
        <n v="880949632"/>
        <n v="895805882"/>
        <n v="897695332"/>
        <n v="913002172"/>
        <n v="914019427"/>
        <n v="917974535"/>
        <n v="919281626"/>
        <n v="920009220"/>
        <n v="921997299"/>
        <n v="926490737"/>
        <n v="969235838"/>
        <n v="969236672"/>
        <n v="969289059"/>
        <n v="969412640"/>
        <n v="969629054"/>
        <n v="969821850"/>
        <n v="969823136"/>
        <n v="969830647"/>
        <n v="969832534"/>
        <n v="969836130"/>
        <n v="970368639"/>
        <n v="970392432"/>
        <n v="971200855"/>
        <n v="980745155"/>
        <n v="980815129"/>
        <n v="981338804"/>
        <n v="982740401"/>
        <n v="983987710"/>
        <n v="984083629"/>
        <n v="984727364"/>
        <n v="984771045"/>
        <n v="985620083"/>
        <n v="989749595"/>
        <n v="990673373"/>
        <n v="990978212"/>
        <n v="993310182"/>
        <n v="993868019"/>
        <n v="997515897"/>
        <n v="997749723"/>
        <n v="998585651"/>
        <n v="877300072"/>
        <n v="882486192"/>
        <n v="926382829"/>
        <n v="969236125"/>
        <n v="969412179"/>
        <n v="969824353"/>
        <n v="971201584"/>
        <n v="997823990"/>
        <n v="918318461"/>
        <n v="969318253"/>
        <n v="976217640"/>
        <n v="981884647"/>
        <n v="984780524"/>
        <n v="987535822"/>
        <n v="988222712"/>
        <n v="991604596"/>
        <n v="992829311"/>
        <n v="996783243"/>
        <n v="997807618"/>
        <n v="969907224"/>
        <n v="981524004"/>
        <n v="992190922"/>
        <n v="914601444"/>
        <n v="919641118"/>
        <n v="920843883"/>
        <n v="920971644"/>
        <n v="922780153"/>
        <n v="923230297"/>
        <n v="925162507"/>
        <n v="969142236"/>
        <n v="969152258"/>
        <n v="969230569"/>
        <n v="969317605"/>
        <n v="969352826"/>
        <n v="971166126"/>
        <n v="971584610"/>
        <n v="977534429"/>
        <n v="980706699"/>
        <n v="985687641"/>
        <n v="986384359"/>
        <n v="987521732"/>
        <n v="996899896"/>
        <n v="999268676"/>
        <n v="913795458"/>
        <n v="969230879"/>
        <n v="994941763"/>
        <n v="997666283"/>
        <n v="814595382"/>
        <n v="869235792"/>
        <n v="869589632"/>
        <n v="880503812"/>
        <n v="914740622"/>
        <n v="915028500"/>
        <n v="922999236"/>
        <n v="926163507"/>
        <n v="926317911"/>
        <n v="955244125"/>
        <n v="969165082"/>
        <n v="969289954"/>
        <n v="969411326"/>
        <n v="969588927"/>
        <n v="969630494"/>
        <n v="969823284"/>
        <n v="969823535"/>
        <n v="969828243"/>
        <n v="976115708"/>
        <n v="976845749"/>
        <n v="979901054"/>
        <n v="980428354"/>
        <n v="980649644"/>
        <n v="981511298"/>
        <n v="982182212"/>
        <n v="982592097"/>
        <n v="983593151"/>
        <n v="983638848"/>
        <n v="986377476"/>
        <n v="988100978"/>
        <n v="989035444"/>
        <n v="992124717"/>
        <n v="992124938"/>
        <n v="921898525"/>
        <n v="969449005"/>
        <n v="869412732"/>
        <n v="869829242"/>
        <n v="880921932"/>
        <n v="887472432"/>
        <n v="912976599"/>
        <n v="913403991"/>
        <n v="914605768"/>
        <n v="916476132"/>
        <n v="920365701"/>
        <n v="925201200"/>
        <n v="969165368"/>
        <n v="969166313"/>
        <n v="969202670"/>
        <n v="969237083"/>
        <n v="969238047"/>
        <n v="969290413"/>
        <n v="969311437"/>
        <n v="969587114"/>
        <n v="969589524"/>
        <n v="969820277"/>
        <n v="969822822"/>
        <n v="969825759"/>
        <n v="969826356"/>
        <n v="969828251"/>
        <n v="970267352"/>
        <n v="970292551"/>
        <n v="970449132"/>
        <n v="974421704"/>
        <n v="976869834"/>
        <n v="979120893"/>
        <n v="979779356"/>
        <n v="979787782"/>
        <n v="980792722"/>
        <n v="981054296"/>
        <n v="983764177"/>
        <n v="984094809"/>
        <n v="984848455"/>
        <n v="985183244"/>
        <n v="985223580"/>
        <n v="986350292"/>
        <n v="987482109"/>
        <n v="987581093"/>
        <n v="988527904"/>
        <n v="988754455"/>
        <n v="988906379"/>
        <n v="989244302"/>
        <n v="990674329"/>
        <n v="991223312"/>
        <n v="995015668"/>
        <n v="997765826"/>
        <n v="997913795"/>
        <n v="969918900"/>
        <n v="983559808"/>
        <n v="986368965"/>
        <n v="818611692"/>
        <n v="869202312"/>
        <n v="869343102"/>
        <n v="869825492"/>
        <n v="869833762"/>
        <n v="870562322"/>
        <n v="880358332"/>
        <n v="913005147"/>
        <n v="913046099"/>
        <n v="913436601"/>
        <n v="916365691"/>
        <n v="918100466"/>
        <n v="919792337"/>
        <n v="920228194"/>
        <n v="921357370"/>
        <n v="924985275"/>
        <n v="926397605"/>
        <n v="927519224"/>
        <n v="969165961"/>
        <n v="969166062"/>
        <n v="969202301"/>
        <n v="969202379"/>
        <n v="969202891"/>
        <n v="969288877"/>
        <n v="969290200"/>
        <n v="969311453"/>
        <n v="969410052"/>
        <n v="969410370"/>
        <n v="969410508"/>
        <n v="969413051"/>
        <n v="969413094"/>
        <n v="969448084"/>
        <n v="969448718"/>
        <n v="969448963"/>
        <n v="969630834"/>
        <n v="969822423"/>
        <n v="969824280"/>
        <n v="969826275"/>
        <n v="969829843"/>
        <n v="969834502"/>
        <n v="969834677"/>
        <n v="969835363"/>
        <n v="969835762"/>
        <n v="969835983"/>
        <n v="969839113"/>
        <n v="969840308"/>
        <n v="970125108"/>
        <n v="970125256"/>
        <n v="970292659"/>
        <n v="971112638"/>
        <n v="971235160"/>
        <n v="975877981"/>
        <n v="976684702"/>
        <n v="977095417"/>
        <n v="977253675"/>
        <n v="979475748"/>
        <n v="979781091"/>
        <n v="980435830"/>
        <n v="980468232"/>
        <n v="980971066"/>
        <n v="982261643"/>
        <n v="982831091"/>
        <n v="984689888"/>
        <n v="986456066"/>
        <n v="986978321"/>
        <n v="987054794"/>
        <n v="987549297"/>
        <n v="987707844"/>
        <n v="989637894"/>
        <n v="990016771"/>
        <n v="990769257"/>
        <n v="990931151"/>
        <n v="991833056"/>
        <n v="991934340"/>
        <n v="994791400"/>
        <n v="995135515"/>
        <n v="813048302"/>
        <n v="869412902"/>
        <n v="869449792"/>
        <n v="869825972"/>
        <n v="869831522"/>
        <n v="869832642"/>
        <n v="870123582"/>
        <n v="877360962"/>
        <n v="880435442"/>
        <n v="881633442"/>
        <n v="885221742"/>
        <n v="894978562"/>
        <n v="911731363"/>
        <n v="912793990"/>
        <n v="912874613"/>
        <n v="913038193"/>
        <n v="913956117"/>
        <n v="914756847"/>
        <n v="914789788"/>
        <n v="915841740"/>
        <n v="916359578"/>
        <n v="916514336"/>
        <n v="916514972"/>
        <n v="918914617"/>
        <n v="920246222"/>
        <n v="920600050"/>
        <n v="920675336"/>
        <n v="921962320"/>
        <n v="924357118"/>
        <n v="924888040"/>
        <n v="925422843"/>
        <n v="969166240"/>
        <n v="969166410"/>
        <n v="969202182"/>
        <n v="969202743"/>
        <n v="969203154"/>
        <n v="969236877"/>
        <n v="969236923"/>
        <n v="969237105"/>
        <n v="969237210"/>
        <n v="969287781"/>
        <n v="969288710"/>
        <n v="969289261"/>
        <n v="969310066"/>
        <n v="969409542"/>
        <n v="969412683"/>
        <n v="969412977"/>
        <n v="969587238"/>
        <n v="969590883"/>
        <n v="969819635"/>
        <n v="969823403"/>
        <n v="969825112"/>
        <n v="969826046"/>
        <n v="969827492"/>
        <n v="969829894"/>
        <n v="969830000"/>
        <n v="969830094"/>
        <n v="969830574"/>
        <n v="969831066"/>
        <n v="969831503"/>
        <n v="969831635"/>
        <n v="969831988"/>
        <n v="969832623"/>
        <n v="969833352"/>
        <n v="970124071"/>
        <n v="970125728"/>
        <n v="970125876"/>
        <n v="970396837"/>
        <n v="970405054"/>
        <n v="970405259"/>
        <n v="970448594"/>
        <n v="970451641"/>
        <n v="970564497"/>
        <n v="970568883"/>
        <n v="970576290"/>
        <n v="971045833"/>
        <n v="974571110"/>
        <n v="976198158"/>
        <n v="976529073"/>
        <n v="976683013"/>
        <n v="976969308"/>
        <n v="977361087"/>
        <n v="979674821"/>
        <n v="980594572"/>
        <n v="980732177"/>
        <n v="980774953"/>
        <n v="980784444"/>
        <n v="981412869"/>
        <n v="981416090"/>
        <n v="981439996"/>
        <n v="981553349"/>
        <n v="981559908"/>
        <n v="981622421"/>
        <n v="982164818"/>
        <n v="982372895"/>
        <n v="982427991"/>
        <n v="983158595"/>
        <n v="983190359"/>
        <n v="983385877"/>
        <n v="983507379"/>
        <n v="983687490"/>
        <n v="984041284"/>
        <n v="984049374"/>
        <n v="984079559"/>
        <n v="984140290"/>
        <n v="984241461"/>
        <n v="984405456"/>
        <n v="984467729"/>
        <n v="984695152"/>
        <n v="984777868"/>
        <n v="984990383"/>
        <n v="985231745"/>
        <n v="985257310"/>
        <n v="985268266"/>
        <n v="985586322"/>
        <n v="985866252"/>
        <n v="985880999"/>
        <n v="985946965"/>
        <n v="985969051"/>
        <n v="986472592"/>
        <n v="986518762"/>
        <n v="986774432"/>
        <n v="987649690"/>
        <n v="987670541"/>
        <n v="987693606"/>
        <n v="987704837"/>
        <n v="987993987"/>
        <n v="988189766"/>
        <n v="988368431"/>
        <n v="989243594"/>
        <n v="989395289"/>
        <n v="989521039"/>
        <n v="989588524"/>
        <n v="989617745"/>
        <n v="989865773"/>
        <n v="990706808"/>
        <n v="991410716"/>
        <n v="992127821"/>
        <n v="992204338"/>
        <n v="992439084"/>
        <n v="992485353"/>
        <n v="992844604"/>
        <n v="993088471"/>
        <n v="993379387"/>
        <n v="993477850"/>
        <n v="993731757"/>
        <n v="993826669"/>
        <n v="993939218"/>
        <n v="994165674"/>
        <n v="994994875"/>
        <n v="995720337"/>
        <n v="995742438"/>
        <n v="995867931"/>
        <n v="995893681"/>
        <n v="996738515"/>
        <n v="998412900"/>
        <n v="870472382"/>
        <n v="882668762"/>
        <n v="882800032"/>
        <n v="969140667"/>
        <n v="969911906"/>
        <n v="974430924"/>
        <n v="980189589"/>
        <n v="981345460"/>
        <n v="985241023"/>
        <n v="989976141"/>
        <n v="969229595"/>
        <n v="969229846"/>
        <n v="969475200"/>
        <n v="969909588"/>
        <n v="985289654"/>
        <n v="990513368"/>
        <n v="869627712"/>
        <n v="885299512"/>
        <n v="913558669"/>
        <n v="916506732"/>
        <n v="916723040"/>
        <n v="924061200"/>
        <n v="969138778"/>
        <n v="969141086"/>
        <n v="969141426"/>
        <n v="969229935"/>
        <n v="969276895"/>
        <n v="969316943"/>
        <n v="969354608"/>
        <n v="969478900"/>
        <n v="969625296"/>
        <n v="969625911"/>
        <n v="969909197"/>
        <n v="969918919"/>
        <n v="970597387"/>
        <n v="977170575"/>
        <n v="979420706"/>
        <n v="979424876"/>
        <n v="984131925"/>
        <n v="985300518"/>
        <n v="986402829"/>
        <n v="988525804"/>
        <n v="992270306"/>
        <n v="992494581"/>
        <n v="993168068"/>
        <n v="914524962"/>
        <n v="969140586"/>
        <n v="969197480"/>
        <n v="976187539"/>
        <n v="978661149"/>
        <n v="982761867"/>
        <n v="876117142"/>
        <n v="879515572"/>
        <n v="915611885"/>
        <n v="918338950"/>
        <n v="921367201"/>
        <n v="925577340"/>
        <n v="969473925"/>
        <n v="969627132"/>
        <n v="970571000"/>
        <n v="988233765"/>
        <n v="827298972"/>
        <n v="887711712"/>
        <n v="889600322"/>
        <n v="913010051"/>
        <n v="913061403"/>
        <n v="918300449"/>
        <n v="920459978"/>
        <n v="924786868"/>
        <n v="969343134"/>
        <n v="969411075"/>
        <n v="969448785"/>
        <n v="969822407"/>
        <n v="969827697"/>
        <n v="969832046"/>
        <n v="971200642"/>
        <n v="974387654"/>
        <n v="976688775"/>
        <n v="982856876"/>
        <n v="986923403"/>
        <n v="987595876"/>
        <n v="989292072"/>
        <n v="990146683"/>
        <n v="990638926"/>
        <n v="997303989"/>
        <n v="816556872"/>
        <n v="816968062"/>
        <n v="826138122"/>
        <n v="869140252"/>
        <n v="869355232"/>
        <n v="869628212"/>
        <n v="885671012"/>
        <n v="886454562"/>
        <n v="887296502"/>
        <n v="912516415"/>
        <n v="912827909"/>
        <n v="912834964"/>
        <n v="912976661"/>
        <n v="913006445"/>
        <n v="914186390"/>
        <n v="914600235"/>
        <n v="914741866"/>
        <n v="916290543"/>
        <n v="918266143"/>
        <n v="918291261"/>
        <n v="918391304"/>
        <n v="918559523"/>
        <n v="919663146"/>
        <n v="921103204"/>
        <n v="922165254"/>
        <n v="922261628"/>
        <n v="925021679"/>
        <n v="969140268"/>
        <n v="969140659"/>
        <n v="969140985"/>
        <n v="969142295"/>
        <n v="969142430"/>
        <n v="969164353"/>
        <n v="969196611"/>
        <n v="969197235"/>
        <n v="969369958"/>
        <n v="969479362"/>
        <n v="969583275"/>
        <n v="969584689"/>
        <n v="969626853"/>
        <n v="969627434"/>
        <n v="969906961"/>
        <n v="969907127"/>
        <n v="969908689"/>
        <n v="969912619"/>
        <n v="969914719"/>
        <n v="969918293"/>
        <n v="969918366"/>
        <n v="970008721"/>
        <n v="970337148"/>
        <n v="970576223"/>
        <n v="970597905"/>
        <n v="971117435"/>
        <n v="973191004"/>
        <n v="974557711"/>
        <n v="975601889"/>
        <n v="976065573"/>
        <n v="976271211"/>
        <n v="976496698"/>
        <n v="977333288"/>
        <n v="977531101"/>
        <n v="979406010"/>
        <n v="979670567"/>
        <n v="979722753"/>
        <n v="980486303"/>
        <n v="980493598"/>
        <n v="980498360"/>
        <n v="981236513"/>
        <n v="981444884"/>
        <n v="981502132"/>
        <n v="981870476"/>
        <n v="981904753"/>
        <n v="982784271"/>
        <n v="983387578"/>
        <n v="984088221"/>
        <n v="985081271"/>
        <n v="985377405"/>
        <n v="987014792"/>
        <n v="987091606"/>
        <n v="987447575"/>
        <n v="987529652"/>
        <n v="988813036"/>
        <n v="989341413"/>
        <n v="989529242"/>
        <n v="990136548"/>
        <n v="990413584"/>
        <n v="990904553"/>
        <n v="991513809"/>
        <n v="992414782"/>
        <n v="992594276"/>
        <n v="993512699"/>
        <n v="993547670"/>
        <n v="995016842"/>
        <n v="995801884"/>
        <n v="996341283"/>
        <n v="996391205"/>
        <n v="996442926"/>
        <n v="997633318"/>
        <n v="997780396"/>
        <n v="997919882"/>
        <n v="998623383"/>
        <n v="999229646"/>
        <n v="999302181"/>
        <n v="969918935"/>
        <n v="971360852"/>
        <n v="977362954"/>
        <n v="994963651"/>
        <n v="870491042"/>
        <n v="915181341"/>
        <n v="982546656"/>
        <n v="911701618"/>
        <n v="922893454"/>
        <n v="925752819"/>
        <n v="969098326"/>
        <n v="969159759"/>
        <n v="970481214"/>
        <n v="970565450"/>
        <n v="975875857"/>
        <n v="981332067"/>
        <n v="990002258"/>
        <n v="985277842"/>
        <n v="869096822"/>
        <n v="869927252"/>
        <n v="876252902"/>
        <n v="969254980"/>
        <n v="969337509"/>
        <n v="970919929"/>
        <n v="976515005"/>
        <n v="985265712"/>
        <n v="987595167"/>
        <n v="987665645"/>
        <n v="990131244"/>
        <n v="994502360"/>
        <n v="969096528"/>
        <n v="971266058"/>
        <n v="980338436"/>
        <n v="874273252"/>
        <n v="970947280"/>
        <n v="974352869"/>
        <n v="976215990"/>
        <n v="981692233"/>
        <n v="999093426"/>
        <n v="891246862"/>
        <n v="914630444"/>
        <n v="916797478"/>
        <n v="976068874"/>
        <n v="985695539"/>
        <n v="986207724"/>
        <n v="869089192"/>
        <n v="869869392"/>
        <n v="873058722"/>
        <n v="882796442"/>
        <n v="892754632"/>
        <n v="916269072"/>
        <n v="921279574"/>
        <n v="926723081"/>
        <n v="943850453"/>
        <n v="966623837"/>
        <n v="969089211"/>
        <n v="969191946"/>
        <n v="970573399"/>
        <n v="971311150"/>
        <n v="974483297"/>
        <n v="977303362"/>
        <n v="980357546"/>
        <n v="981153561"/>
        <n v="984303351"/>
        <n v="984377711"/>
        <n v="989958046"/>
        <n v="993387983"/>
        <n v="993498270"/>
        <n v="994347624"/>
        <n v="995041766"/>
        <n v="997179765"/>
        <n v="869207462"/>
        <n v="969727358"/>
        <n v="969948907"/>
        <n v="970492984"/>
        <n v="971210427"/>
        <n v="980991148"/>
        <n v="981171659"/>
        <n v="981907264"/>
        <n v="984566077"/>
        <n v="993954144"/>
        <n v="995690632"/>
        <n v="820052242"/>
        <n v="913398521"/>
        <n v="914967961"/>
        <n v="925730084"/>
        <n v="969088614"/>
        <n v="969090333"/>
        <n v="969090465"/>
        <n v="969464829"/>
        <n v="969555530"/>
        <n v="969874210"/>
        <n v="975971112"/>
        <n v="983255213"/>
        <n v="986670572"/>
        <n v="987598085"/>
        <n v="987657596"/>
        <n v="988256986"/>
        <n v="988826677"/>
        <n v="989290541"/>
        <n v="989676504"/>
        <n v="991241728"/>
        <n v="869188042"/>
        <n v="913067959"/>
        <n v="969086301"/>
        <n v="969089637"/>
        <n v="969554410"/>
        <n v="969874148"/>
        <n v="969875357"/>
        <n v="976137884"/>
        <n v="984567456"/>
        <n v="985170592"/>
        <n v="985689709"/>
        <n v="996329216"/>
        <n v="869728462"/>
        <n v="870430612"/>
        <n v="879544122"/>
        <n v="898887642"/>
        <n v="969091135"/>
        <n v="969092441"/>
        <n v="969240475"/>
        <n v="969426285"/>
        <n v="969620413"/>
        <n v="969728281"/>
        <n v="969731665"/>
        <n v="970340246"/>
        <n v="971005661"/>
        <n v="974243237"/>
        <n v="979527888"/>
        <n v="980428516"/>
        <n v="981628500"/>
        <n v="982723175"/>
        <n v="984753985"/>
        <n v="989540920"/>
        <n v="990844011"/>
        <n v="991106677"/>
        <n v="991603689"/>
        <n v="994399365"/>
        <n v="997244451"/>
        <n v="997570103"/>
        <n v="877083152"/>
        <n v="877209652"/>
        <n v="916509669"/>
        <n v="970555404"/>
        <n v="977361346"/>
        <n v="979437161"/>
        <n v="912428680"/>
        <n v="986262482"/>
        <n v="993445908"/>
        <n v="977477573"/>
        <n v="926279548"/>
        <n v="969235706"/>
        <n v="969879697"/>
        <n v="969925206"/>
        <n v="998756936"/>
        <n v="999116337"/>
        <n v="869427942"/>
        <n v="874678732"/>
        <n v="879405882"/>
        <n v="882502902"/>
        <n v="912387445"/>
        <n v="912828530"/>
        <n v="914783720"/>
        <n v="918322175"/>
        <n v="969176521"/>
        <n v="969309300"/>
        <n v="969337819"/>
        <n v="970304150"/>
        <n v="971198796"/>
        <n v="976033566"/>
        <n v="979534167"/>
        <n v="980702103"/>
        <n v="983085210"/>
        <n v="987850809"/>
        <n v="989123122"/>
        <n v="990370559"/>
        <n v="995176114"/>
        <n v="812992252"/>
        <n v="916646046"/>
        <n v="969217813"/>
        <n v="969296705"/>
        <n v="969324067"/>
        <n v="969422131"/>
        <n v="969759314"/>
        <n v="976465008"/>
        <n v="988578770"/>
        <n v="985322929"/>
        <n v="876278472"/>
        <n v="969932830"/>
        <n v="973053604"/>
        <n v="988436356"/>
        <n v="990718199"/>
        <n v="992354321"/>
        <n v="814605892"/>
        <n v="869873322"/>
        <n v="921693230"/>
        <n v="969086182"/>
        <n v="970462643"/>
        <n v="981393619"/>
        <n v="982831113"/>
        <n v="986997652"/>
        <n v="992855525"/>
        <n v="994928503"/>
        <n v="995351056"/>
        <n v="999506755"/>
        <n v="979569823"/>
        <n v="882797252"/>
        <n v="916197985"/>
        <n v="969190958"/>
        <n v="969214881"/>
        <n v="969254204"/>
        <n v="969859033"/>
        <n v="969926970"/>
        <n v="970137831"/>
        <n v="970483381"/>
        <n v="971067071"/>
        <n v="971199857"/>
        <n v="977279380"/>
        <n v="979128053"/>
        <n v="983348858"/>
        <n v="984134568"/>
        <n v="920141935"/>
        <n v="969255057"/>
        <n v="970495355"/>
        <n v="974587807"/>
        <n v="983853609"/>
        <n v="985656681"/>
        <n v="918122524"/>
        <n v="969090570"/>
        <n v="969285460"/>
        <n v="969388340"/>
        <n v="969552728"/>
        <n v="976850432"/>
        <n v="983186262"/>
        <n v="991409718"/>
        <n v="997743563"/>
        <n v="969098954"/>
        <n v="876948222"/>
        <n v="971184906"/>
        <n v="814633802"/>
        <n v="919705655"/>
        <n v="969334240"/>
        <n v="969871327"/>
        <n v="969873400"/>
        <n v="969874369"/>
        <n v="970229256"/>
        <n v="970229655"/>
        <n v="970461965"/>
        <n v="970595260"/>
        <n v="986078177"/>
        <n v="992094583"/>
        <n v="993359688"/>
        <n v="993431907"/>
        <n v="997569776"/>
        <n v="970010815"/>
        <n v="988178616"/>
        <n v="996922766"/>
        <n v="879489172"/>
        <n v="884784212"/>
        <n v="912971732"/>
        <n v="969092522"/>
        <n v="969282542"/>
        <n v="970601090"/>
        <n v="976000498"/>
        <n v="976706994"/>
        <n v="982892805"/>
        <n v="983079768"/>
        <n v="984135327"/>
        <n v="984699840"/>
        <n v="986339485"/>
        <n v="986506500"/>
        <n v="990525382"/>
        <n v="997391500"/>
        <n v="973255118"/>
        <n v="983554091"/>
        <n v="984009372"/>
        <n v="997152492"/>
        <n v="894044322"/>
        <n v="897471922"/>
        <n v="983882153"/>
        <n v="985906335"/>
        <n v="911652366"/>
        <n v="916976356"/>
        <n v="926737945"/>
        <n v="937126360"/>
        <n v="969763788"/>
        <n v="970093192"/>
        <n v="969738376"/>
        <n v="995339838"/>
        <n v="869090972"/>
        <n v="890721052"/>
        <n v="918610855"/>
        <n v="923886915"/>
        <n v="969091879"/>
        <n v="969093677"/>
        <n v="969170213"/>
        <n v="969239817"/>
        <n v="969240173"/>
        <n v="969530643"/>
        <n v="974544636"/>
        <n v="974676265"/>
        <n v="982033853"/>
        <n v="982168910"/>
        <n v="982804264"/>
        <n v="985021759"/>
        <n v="985062285"/>
        <n v="985360197"/>
        <n v="987733462"/>
        <n v="994191268"/>
        <n v="994860976"/>
        <n v="997926528"/>
        <n v="917378320"/>
        <n v="922214352"/>
        <n v="969188236"/>
        <n v="969879875"/>
        <n v="969932091"/>
        <n v="970022694"/>
        <n v="971218207"/>
        <n v="991034706"/>
        <n v="884536022"/>
        <n v="969170191"/>
        <n v="969282763"/>
        <n v="970287264"/>
        <n v="974340984"/>
        <n v="976554787"/>
        <n v="981918851"/>
        <n v="994978039"/>
        <n v="996948285"/>
        <n v="913346661"/>
        <n v="917241775"/>
        <n v="969097710"/>
        <n v="969214997"/>
        <n v="969963337"/>
        <n v="977564948"/>
        <n v="980144739"/>
        <n v="983156541"/>
        <n v="987708034"/>
        <n v="993127558"/>
        <n v="995384302"/>
        <n v="996766586"/>
        <n v="998739926"/>
        <n v="969456206"/>
        <n v="982907683"/>
        <n v="814775712"/>
        <n v="914002214"/>
        <n v="970389768"/>
        <n v="976859375"/>
        <n v="979366043"/>
        <n v="990753393"/>
        <n v="996373541"/>
        <n v="870278632"/>
        <n v="892780382"/>
        <n v="913258568"/>
        <n v="914297745"/>
        <n v="969087952"/>
        <n v="969090635"/>
        <n v="969871319"/>
        <n v="971217677"/>
        <n v="975890430"/>
        <n v="981478169"/>
        <n v="983852750"/>
        <n v="869191752"/>
        <n v="921280084"/>
        <n v="969087057"/>
        <n v="969087308"/>
        <n v="969089513"/>
        <n v="969146118"/>
        <n v="969234483"/>
        <n v="969333090"/>
        <n v="969334747"/>
        <n v="969348373"/>
        <n v="969875063"/>
        <n v="970395989"/>
        <n v="970478892"/>
        <n v="970530126"/>
        <n v="974278413"/>
        <n v="974811189"/>
        <n v="979680430"/>
        <n v="980155951"/>
        <n v="982574412"/>
        <n v="982721873"/>
        <n v="984301162"/>
        <n v="984303327"/>
        <n v="986793860"/>
        <n v="989322702"/>
        <n v="969402491"/>
        <n v="974705230"/>
      </sharedItems>
      <extLst>
        <ext xmlns:x15="http://schemas.microsoft.com/office/spreadsheetml/2010/11/main" uri="{4F2E5C28-24EA-4eb8-9CBF-B6C8F9C3D259}">
          <x15:cachedUniqueNames>
            <x15:cachedUniqueName index="0" name="[Melkeleveranser].[orgnr].&amp;[886901372]"/>
            <x15:cachedUniqueName index="1" name="[Melkeleveranser].[orgnr].&amp;[897749122]"/>
            <x15:cachedUniqueName index="2" name="[Melkeleveranser].[orgnr].&amp;[913054989]"/>
            <x15:cachedUniqueName index="3" name="[Melkeleveranser].[orgnr].&amp;[917464820]"/>
            <x15:cachedUniqueName index="4" name="[Melkeleveranser].[orgnr].&amp;[921897561]"/>
            <x15:cachedUniqueName index="5" name="[Melkeleveranser].[orgnr].&amp;[927286904]"/>
            <x15:cachedUniqueName index="6" name="[Melkeleveranser].[orgnr].&amp;[969126079]"/>
            <x15:cachedUniqueName index="7" name="[Melkeleveranser].[orgnr].&amp;[969126370]"/>
            <x15:cachedUniqueName index="8" name="[Melkeleveranser].[orgnr].&amp;[969213710]"/>
            <x15:cachedUniqueName index="9" name="[Melkeleveranser].[orgnr].&amp;[969283905]"/>
            <x15:cachedUniqueName index="10" name="[Melkeleveranser].[orgnr].&amp;[969571811]"/>
            <x15:cachedUniqueName index="11" name="[Melkeleveranser].[orgnr].&amp;[969664232]"/>
            <x15:cachedUniqueName index="12" name="[Melkeleveranser].[orgnr].&amp;[970920897]"/>
            <x15:cachedUniqueName index="13" name="[Melkeleveranser].[orgnr].&amp;[974677776]"/>
            <x15:cachedUniqueName index="14" name="[Melkeleveranser].[orgnr].&amp;[980762300]"/>
            <x15:cachedUniqueName index="15" name="[Melkeleveranser].[orgnr].&amp;[981440382]"/>
            <x15:cachedUniqueName index="16" name="[Melkeleveranser].[orgnr].&amp;[982170257]"/>
            <x15:cachedUniqueName index="17" name="[Melkeleveranser].[orgnr].&amp;[982704707]"/>
            <x15:cachedUniqueName index="18" name="[Melkeleveranser].[orgnr].&amp;[985992525]"/>
            <x15:cachedUniqueName index="19" name="[Melkeleveranser].[orgnr].&amp;[970401253]"/>
            <x15:cachedUniqueName index="20" name="[Melkeleveranser].[orgnr].&amp;[970578072]"/>
            <x15:cachedUniqueName index="21" name="[Melkeleveranser].[orgnr].&amp;[970578323]"/>
            <x15:cachedUniqueName index="22" name="[Melkeleveranser].[orgnr].&amp;[971105755]"/>
            <x15:cachedUniqueName index="23" name="[Melkeleveranser].[orgnr].&amp;[977259622]"/>
            <x15:cachedUniqueName index="24" name="[Melkeleveranser].[orgnr].&amp;[990566623]"/>
            <x15:cachedUniqueName index="25" name="[Melkeleveranser].[orgnr].&amp;[997771095]"/>
            <x15:cachedUniqueName index="26" name="[Melkeleveranser].[orgnr].&amp;[916950292]"/>
            <x15:cachedUniqueName index="27" name="[Melkeleveranser].[orgnr].&amp;[969332728]"/>
            <x15:cachedUniqueName index="28" name="[Melkeleveranser].[orgnr].&amp;[985648492]"/>
            <x15:cachedUniqueName index="29" name="[Melkeleveranser].[orgnr].&amp;[969250918]"/>
            <x15:cachedUniqueName index="30" name="[Melkeleveranser].[orgnr].&amp;[969570998]"/>
            <x15:cachedUniqueName index="31" name="[Melkeleveranser].[orgnr].&amp;[969664968]"/>
            <x15:cachedUniqueName index="32" name="[Melkeleveranser].[orgnr].&amp;[970138838]"/>
            <x15:cachedUniqueName index="33" name="[Melkeleveranser].[orgnr].&amp;[970578382]"/>
            <x15:cachedUniqueName index="34" name="[Melkeleveranser].[orgnr].&amp;[982585775]"/>
            <x15:cachedUniqueName index="35" name="[Melkeleveranser].[orgnr].&amp;[818287232]"/>
            <x15:cachedUniqueName index="36" name="[Melkeleveranser].[orgnr].&amp;[869095982]"/>
            <x15:cachedUniqueName index="37" name="[Melkeleveranser].[orgnr].&amp;[869238422]"/>
            <x15:cachedUniqueName index="38" name="[Melkeleveranser].[orgnr].&amp;[887632472]"/>
            <x15:cachedUniqueName index="39" name="[Melkeleveranser].[orgnr].&amp;[888683712]"/>
            <x15:cachedUniqueName index="40" name="[Melkeleveranser].[orgnr].&amp;[889433132]"/>
            <x15:cachedUniqueName index="41" name="[Melkeleveranser].[orgnr].&amp;[914911176]"/>
            <x15:cachedUniqueName index="42" name="[Melkeleveranser].[orgnr].&amp;[918165266]"/>
            <x15:cachedUniqueName index="43" name="[Melkeleveranser].[orgnr].&amp;[919600160]"/>
            <x15:cachedUniqueName index="44" name="[Melkeleveranser].[orgnr].&amp;[922246076]"/>
            <x15:cachedUniqueName index="45" name="[Melkeleveranser].[orgnr].&amp;[923377026]"/>
            <x15:cachedUniqueName index="46" name="[Melkeleveranser].[orgnr].&amp;[969095599]"/>
            <x15:cachedUniqueName index="47" name="[Melkeleveranser].[orgnr].&amp;[969201917]"/>
            <x15:cachedUniqueName index="48" name="[Melkeleveranser].[orgnr].&amp;[969239043]"/>
            <x15:cachedUniqueName index="49" name="[Melkeleveranser].[orgnr].&amp;[969347709]"/>
            <x15:cachedUniqueName index="50" name="[Melkeleveranser].[orgnr].&amp;[969416190]"/>
            <x15:cachedUniqueName index="51" name="[Melkeleveranser].[orgnr].&amp;[969788586]"/>
            <x15:cachedUniqueName index="52" name="[Melkeleveranser].[orgnr].&amp;[969791919]"/>
            <x15:cachedUniqueName index="53" name="[Melkeleveranser].[orgnr].&amp;[969792443]"/>
            <x15:cachedUniqueName index="54" name="[Melkeleveranser].[orgnr].&amp;[969793938]"/>
            <x15:cachedUniqueName index="55" name="[Melkeleveranser].[orgnr].&amp;[970588442]"/>
            <x15:cachedUniqueName index="56" name="[Melkeleveranser].[orgnr].&amp;[977218969]"/>
            <x15:cachedUniqueName index="57" name="[Melkeleveranser].[orgnr].&amp;[977501865]"/>
            <x15:cachedUniqueName index="58" name="[Melkeleveranser].[orgnr].&amp;[983299075]"/>
            <x15:cachedUniqueName index="59" name="[Melkeleveranser].[orgnr].&amp;[994578227]"/>
            <x15:cachedUniqueName index="60" name="[Melkeleveranser].[orgnr].&amp;[997635353]"/>
            <x15:cachedUniqueName index="61" name="[Melkeleveranser].[orgnr].&amp;[912107515]"/>
            <x15:cachedUniqueName index="62" name="[Melkeleveranser].[orgnr].&amp;[920883281]"/>
            <x15:cachedUniqueName index="63" name="[Melkeleveranser].[orgnr].&amp;[969238691]"/>
            <x15:cachedUniqueName index="64" name="[Melkeleveranser].[orgnr].&amp;[971192135]"/>
            <x15:cachedUniqueName index="65" name="[Melkeleveranser].[orgnr].&amp;[978651534]"/>
            <x15:cachedUniqueName index="66" name="[Melkeleveranser].[orgnr].&amp;[979447361]"/>
            <x15:cachedUniqueName index="67" name="[Melkeleveranser].[orgnr].&amp;[984266502]"/>
            <x15:cachedUniqueName index="68" name="[Melkeleveranser].[orgnr].&amp;[987690291]"/>
            <x15:cachedUniqueName index="69" name="[Melkeleveranser].[orgnr].&amp;[992810785]"/>
            <x15:cachedUniqueName index="70" name="[Melkeleveranser].[orgnr].&amp;[915344119]"/>
            <x15:cachedUniqueName index="71" name="[Melkeleveranser].[orgnr].&amp;[969571722]"/>
            <x15:cachedUniqueName index="72" name="[Melkeleveranser].[orgnr].&amp;[917073783]"/>
            <x15:cachedUniqueName index="73" name="[Melkeleveranser].[orgnr].&amp;[969250942]"/>
            <x15:cachedUniqueName index="74" name="[Melkeleveranser].[orgnr].&amp;[969308886]"/>
            <x15:cachedUniqueName index="75" name="[Melkeleveranser].[orgnr].&amp;[970410422]"/>
            <x15:cachedUniqueName index="76" name="[Melkeleveranser].[orgnr].&amp;[982251958]"/>
            <x15:cachedUniqueName index="77" name="[Melkeleveranser].[orgnr].&amp;[986256458]"/>
            <x15:cachedUniqueName index="78" name="[Melkeleveranser].[orgnr].&amp;[869214132]"/>
            <x15:cachedUniqueName index="79" name="[Melkeleveranser].[orgnr].&amp;[896179942]"/>
            <x15:cachedUniqueName index="80" name="[Melkeleveranser].[orgnr].&amp;[969250330]"/>
            <x15:cachedUniqueName index="81" name="[Melkeleveranser].[orgnr].&amp;[969662973]"/>
            <x15:cachedUniqueName index="82" name="[Melkeleveranser].[orgnr].&amp;[975981711]"/>
            <x15:cachedUniqueName index="83" name="[Melkeleveranser].[orgnr].&amp;[982606217]"/>
            <x15:cachedUniqueName index="84" name="[Melkeleveranser].[orgnr].&amp;[984069847]"/>
            <x15:cachedUniqueName index="85" name="[Melkeleveranser].[orgnr].&amp;[986476725]"/>
            <x15:cachedUniqueName index="86" name="[Melkeleveranser].[orgnr].&amp;[990225508]"/>
            <x15:cachedUniqueName index="87" name="[Melkeleveranser].[orgnr].&amp;[992002697]"/>
            <x15:cachedUniqueName index="88" name="[Melkeleveranser].[orgnr].&amp;[998038081]"/>
            <x15:cachedUniqueName index="89" name="[Melkeleveranser].[orgnr].&amp;[913865138]"/>
            <x15:cachedUniqueName index="90" name="[Melkeleveranser].[orgnr].&amp;[969094436]"/>
            <x15:cachedUniqueName index="91" name="[Melkeleveranser].[orgnr].&amp;[969095882]"/>
            <x15:cachedUniqueName index="92" name="[Melkeleveranser].[orgnr].&amp;[969268779]"/>
            <x15:cachedUniqueName index="93" name="[Melkeleveranser].[orgnr].&amp;[969415763]"/>
            <x15:cachedUniqueName index="94" name="[Melkeleveranser].[orgnr].&amp;[970083243]"/>
            <x15:cachedUniqueName index="95" name="[Melkeleveranser].[orgnr].&amp;[974416239]"/>
            <x15:cachedUniqueName index="96" name="[Melkeleveranser].[orgnr].&amp;[979706111]"/>
            <x15:cachedUniqueName index="97" name="[Melkeleveranser].[orgnr].&amp;[980498573]"/>
            <x15:cachedUniqueName index="98" name="[Melkeleveranser].[orgnr].&amp;[984285027]"/>
            <x15:cachedUniqueName index="99" name="[Melkeleveranser].[orgnr].&amp;[989301055]"/>
            <x15:cachedUniqueName index="100" name="[Melkeleveranser].[orgnr].&amp;[991069534]"/>
            <x15:cachedUniqueName index="101" name="[Melkeleveranser].[orgnr].&amp;[994525115]"/>
            <x15:cachedUniqueName index="102" name="[Melkeleveranser].[orgnr].&amp;[893397302]"/>
            <x15:cachedUniqueName index="103" name="[Melkeleveranser].[orgnr].&amp;[912525082]"/>
            <x15:cachedUniqueName index="104" name="[Melkeleveranser].[orgnr].&amp;[969660725]"/>
            <x15:cachedUniqueName index="105" name="[Melkeleveranser].[orgnr].&amp;[974401118]"/>
            <x15:cachedUniqueName index="106" name="[Melkeleveranser].[orgnr].&amp;[975635953]"/>
            <x15:cachedUniqueName index="107" name="[Melkeleveranser].[orgnr].&amp;[869576352]"/>
            <x15:cachedUniqueName index="108" name="[Melkeleveranser].[orgnr].&amp;[870442602]"/>
            <x15:cachedUniqueName index="109" name="[Melkeleveranser].[orgnr].&amp;[876031892]"/>
            <x15:cachedUniqueName index="110" name="[Melkeleveranser].[orgnr].&amp;[969095653]"/>
            <x15:cachedUniqueName index="111" name="[Melkeleveranser].[orgnr].&amp;[969347687]"/>
            <x15:cachedUniqueName index="112" name="[Melkeleveranser].[orgnr].&amp;[969790149]"/>
            <x15:cachedUniqueName index="113" name="[Melkeleveranser].[orgnr].&amp;[984105185]"/>
            <x15:cachedUniqueName index="114" name="[Melkeleveranser].[orgnr].&amp;[986374787]"/>
            <x15:cachedUniqueName index="115" name="[Melkeleveranser].[orgnr].&amp;[989252240]"/>
            <x15:cachedUniqueName index="116" name="[Melkeleveranser].[orgnr].&amp;[993253952]"/>
            <x15:cachedUniqueName index="117" name="[Melkeleveranser].[orgnr].&amp;[995064359]"/>
            <x15:cachedUniqueName index="118" name="[Melkeleveranser].[orgnr].&amp;[997219015]"/>
            <x15:cachedUniqueName index="119" name="[Melkeleveranser].[orgnr].&amp;[877569942]"/>
            <x15:cachedUniqueName index="120" name="[Melkeleveranser].[orgnr].&amp;[913029925]"/>
            <x15:cachedUniqueName index="121" name="[Melkeleveranser].[orgnr].&amp;[913185757]"/>
            <x15:cachedUniqueName index="122" name="[Melkeleveranser].[orgnr].&amp;[969095211]"/>
            <x15:cachedUniqueName index="123" name="[Melkeleveranser].[orgnr].&amp;[969095920]"/>
            <x15:cachedUniqueName index="124" name="[Melkeleveranser].[orgnr].&amp;[969238853]"/>
            <x15:cachedUniqueName index="125" name="[Melkeleveranser].[orgnr].&amp;[969268868]"/>
            <x15:cachedUniqueName index="126" name="[Melkeleveranser].[orgnr].&amp;[969623498]"/>
            <x15:cachedUniqueName index="127" name="[Melkeleveranser].[orgnr].&amp;[969787687]"/>
            <x15:cachedUniqueName index="128" name="[Melkeleveranser].[orgnr].&amp;[969789469]"/>
            <x15:cachedUniqueName index="129" name="[Melkeleveranser].[orgnr].&amp;[971188251]"/>
            <x15:cachedUniqueName index="130" name="[Melkeleveranser].[orgnr].&amp;[980002187]"/>
            <x15:cachedUniqueName index="131" name="[Melkeleveranser].[orgnr].&amp;[992093145]"/>
            <x15:cachedUniqueName index="132" name="[Melkeleveranser].[orgnr].&amp;[924983140]"/>
            <x15:cachedUniqueName index="133" name="[Melkeleveranser].[orgnr].&amp;[971330120]"/>
            <x15:cachedUniqueName index="134" name="[Melkeleveranser].[orgnr].&amp;[984091109]"/>
            <x15:cachedUniqueName index="135" name="[Melkeleveranser].[orgnr].&amp;[869268682]"/>
            <x15:cachedUniqueName index="136" name="[Melkeleveranser].[orgnr].&amp;[869576832]"/>
            <x15:cachedUniqueName index="137" name="[Melkeleveranser].[orgnr].&amp;[891515952]"/>
            <x15:cachedUniqueName index="138" name="[Melkeleveranser].[orgnr].&amp;[911775964]"/>
            <x15:cachedUniqueName index="139" name="[Melkeleveranser].[orgnr].&amp;[911895609]"/>
            <x15:cachedUniqueName index="140" name="[Melkeleveranser].[orgnr].&amp;[914041252]"/>
            <x15:cachedUniqueName index="141" name="[Melkeleveranser].[orgnr].&amp;[915407706]"/>
            <x15:cachedUniqueName index="142" name="[Melkeleveranser].[orgnr].&amp;[917682356]"/>
            <x15:cachedUniqueName index="143" name="[Melkeleveranser].[orgnr].&amp;[919530707]"/>
            <x15:cachedUniqueName index="144" name="[Melkeleveranser].[orgnr].&amp;[922552983]"/>
            <x15:cachedUniqueName index="145" name="[Melkeleveranser].[orgnr].&amp;[969094312]"/>
            <x15:cachedUniqueName index="146" name="[Melkeleveranser].[orgnr].&amp;[969094649]"/>
            <x15:cachedUniqueName index="147" name="[Melkeleveranser].[orgnr].&amp;[969095572]"/>
            <x15:cachedUniqueName index="148" name="[Melkeleveranser].[orgnr].&amp;[969095807]"/>
            <x15:cachedUniqueName index="149" name="[Melkeleveranser].[orgnr].&amp;[969201542]"/>
            <x15:cachedUniqueName index="150" name="[Melkeleveranser].[orgnr].&amp;[969201879]"/>
            <x15:cachedUniqueName index="151" name="[Melkeleveranser].[orgnr].&amp;[969238632]"/>
            <x15:cachedUniqueName index="152" name="[Melkeleveranser].[orgnr].&amp;[969416492]"/>
            <x15:cachedUniqueName index="153" name="[Melkeleveranser].[orgnr].&amp;[969622564]"/>
            <x15:cachedUniqueName index="154" name="[Melkeleveranser].[orgnr].&amp;[969787792]"/>
            <x15:cachedUniqueName index="155" name="[Melkeleveranser].[orgnr].&amp;[969790157]"/>
            <x15:cachedUniqueName index="156" name="[Melkeleveranser].[orgnr].&amp;[970528636]"/>
            <x15:cachedUniqueName index="157" name="[Melkeleveranser].[orgnr].&amp;[971221399]"/>
            <x15:cachedUniqueName index="158" name="[Melkeleveranser].[orgnr].&amp;[975647390]"/>
            <x15:cachedUniqueName index="159" name="[Melkeleveranser].[orgnr].&amp;[976046730]"/>
            <x15:cachedUniqueName index="160" name="[Melkeleveranser].[orgnr].&amp;[976096509]"/>
            <x15:cachedUniqueName index="161" name="[Melkeleveranser].[orgnr].&amp;[977105951]"/>
            <x15:cachedUniqueName index="162" name="[Melkeleveranser].[orgnr].&amp;[977227232]"/>
            <x15:cachedUniqueName index="163" name="[Melkeleveranser].[orgnr].&amp;[980526879]"/>
            <x15:cachedUniqueName index="164" name="[Melkeleveranser].[orgnr].&amp;[980722589]"/>
            <x15:cachedUniqueName index="165" name="[Melkeleveranser].[orgnr].&amp;[982849527]"/>
            <x15:cachedUniqueName index="166" name="[Melkeleveranser].[orgnr].&amp;[983544193]"/>
            <x15:cachedUniqueName index="167" name="[Melkeleveranser].[orgnr].&amp;[983989470]"/>
            <x15:cachedUniqueName index="168" name="[Melkeleveranser].[orgnr].&amp;[984020007]"/>
            <x15:cachedUniqueName index="169" name="[Melkeleveranser].[orgnr].&amp;[984467982]"/>
            <x15:cachedUniqueName index="170" name="[Melkeleveranser].[orgnr].&amp;[985221391]"/>
            <x15:cachedUniqueName index="171" name="[Melkeleveranser].[orgnr].&amp;[985321655]"/>
            <x15:cachedUniqueName index="172" name="[Melkeleveranser].[orgnr].&amp;[986018182]"/>
            <x15:cachedUniqueName index="173" name="[Melkeleveranser].[orgnr].&amp;[987005432]"/>
            <x15:cachedUniqueName index="174" name="[Melkeleveranser].[orgnr].&amp;[989250086]"/>
            <x15:cachedUniqueName index="175" name="[Melkeleveranser].[orgnr].&amp;[990836000]"/>
            <x15:cachedUniqueName index="176" name="[Melkeleveranser].[orgnr].&amp;[991611320]"/>
            <x15:cachedUniqueName index="177" name="[Melkeleveranser].[orgnr].&amp;[991629599]"/>
            <x15:cachedUniqueName index="178" name="[Melkeleveranser].[orgnr].&amp;[992083778]"/>
            <x15:cachedUniqueName index="179" name="[Melkeleveranser].[orgnr].&amp;[993448419]"/>
            <x15:cachedUniqueName index="180" name="[Melkeleveranser].[orgnr].&amp;[994407082]"/>
            <x15:cachedUniqueName index="181" name="[Melkeleveranser].[orgnr].&amp;[995861488]"/>
            <x15:cachedUniqueName index="182" name="[Melkeleveranser].[orgnr].&amp;[869416622]"/>
            <x15:cachedUniqueName index="183" name="[Melkeleveranser].[orgnr].&amp;[870587902]"/>
            <x15:cachedUniqueName index="184" name="[Melkeleveranser].[orgnr].&amp;[882075982]"/>
            <x15:cachedUniqueName index="185" name="[Melkeleveranser].[orgnr].&amp;[887621322]"/>
            <x15:cachedUniqueName index="186" name="[Melkeleveranser].[orgnr].&amp;[913028023]"/>
            <x15:cachedUniqueName index="187" name="[Melkeleveranser].[orgnr].&amp;[913088239]"/>
            <x15:cachedUniqueName index="188" name="[Melkeleveranser].[orgnr].&amp;[914254434]"/>
            <x15:cachedUniqueName index="189" name="[Melkeleveranser].[orgnr].&amp;[924318384]"/>
            <x15:cachedUniqueName index="190" name="[Melkeleveranser].[orgnr].&amp;[957242855]"/>
            <x15:cachedUniqueName index="191" name="[Melkeleveranser].[orgnr].&amp;[969094045]"/>
            <x15:cachedUniqueName index="192" name="[Melkeleveranser].[orgnr].&amp;[969094460]"/>
            <x15:cachedUniqueName index="193" name="[Melkeleveranser].[orgnr].&amp;[969095866]"/>
            <x15:cachedUniqueName index="194" name="[Melkeleveranser].[orgnr].&amp;[969238640]"/>
            <x15:cachedUniqueName index="195" name="[Melkeleveranser].[orgnr].&amp;[969239345]"/>
            <x15:cachedUniqueName index="196" name="[Melkeleveranser].[orgnr].&amp;[969291576]"/>
            <x15:cachedUniqueName index="197" name="[Melkeleveranser].[orgnr].&amp;[969319748]"/>
            <x15:cachedUniqueName index="198" name="[Melkeleveranser].[orgnr].&amp;[969578506]"/>
            <x15:cachedUniqueName index="199" name="[Melkeleveranser].[orgnr].&amp;[969622491]"/>
            <x15:cachedUniqueName index="200" name="[Melkeleveranser].[orgnr].&amp;[969623439]"/>
            <x15:cachedUniqueName index="201" name="[Melkeleveranser].[orgnr].&amp;[969791749]"/>
            <x15:cachedUniqueName index="202" name="[Melkeleveranser].[orgnr].&amp;[969791757]"/>
            <x15:cachedUniqueName index="203" name="[Melkeleveranser].[orgnr].&amp;[969792818]"/>
            <x15:cachedUniqueName index="204" name="[Melkeleveranser].[orgnr].&amp;[969793857]"/>
            <x15:cachedUniqueName index="205" name="[Melkeleveranser].[orgnr].&amp;[970347275]"/>
            <x15:cachedUniqueName index="206" name="[Melkeleveranser].[orgnr].&amp;[970391711]"/>
            <x15:cachedUniqueName index="207" name="[Melkeleveranser].[orgnr].&amp;[970401458]"/>
            <x15:cachedUniqueName index="208" name="[Melkeleveranser].[orgnr].&amp;[970442758]"/>
            <x15:cachedUniqueName index="209" name="[Melkeleveranser].[orgnr].&amp;[981397290]"/>
            <x15:cachedUniqueName index="210" name="[Melkeleveranser].[orgnr].&amp;[982809967]"/>
            <x15:cachedUniqueName index="211" name="[Melkeleveranser].[orgnr].&amp;[984709684]"/>
            <x15:cachedUniqueName index="212" name="[Melkeleveranser].[orgnr].&amp;[985006962]"/>
            <x15:cachedUniqueName index="213" name="[Melkeleveranser].[orgnr].&amp;[985226679]"/>
            <x15:cachedUniqueName index="214" name="[Melkeleveranser].[orgnr].&amp;[986390995]"/>
            <x15:cachedUniqueName index="215" name="[Melkeleveranser].[orgnr].&amp;[989032402]"/>
            <x15:cachedUniqueName index="216" name="[Melkeleveranser].[orgnr].&amp;[990261229]"/>
            <x15:cachedUniqueName index="217" name="[Melkeleveranser].[orgnr].&amp;[990601976]"/>
            <x15:cachedUniqueName index="218" name="[Melkeleveranser].[orgnr].&amp;[992261323]"/>
            <x15:cachedUniqueName index="219" name="[Melkeleveranser].[orgnr].&amp;[994285084]"/>
            <x15:cachedUniqueName index="220" name="[Melkeleveranser].[orgnr].&amp;[999334997]"/>
            <x15:cachedUniqueName index="221" name="[Melkeleveranser].[orgnr].&amp;[869661112]"/>
            <x15:cachedUniqueName index="222" name="[Melkeleveranser].[orgnr].&amp;[969664747]"/>
            <x15:cachedUniqueName index="223" name="[Melkeleveranser].[orgnr].&amp;[984691998]"/>
            <x15:cachedUniqueName index="224" name="[Melkeleveranser].[orgnr].&amp;[990765367]"/>
            <x15:cachedUniqueName index="225" name="[Melkeleveranser].[orgnr].&amp;[888034552]"/>
            <x15:cachedUniqueName index="226" name="[Melkeleveranser].[orgnr].&amp;[913649508]"/>
            <x15:cachedUniqueName index="227" name="[Melkeleveranser].[orgnr].&amp;[915418880]"/>
            <x15:cachedUniqueName index="228" name="[Melkeleveranser].[orgnr].&amp;[916118368]"/>
            <x15:cachedUniqueName index="229" name="[Melkeleveranser].[orgnr].&amp;[969158027]"/>
            <x15:cachedUniqueName index="230" name="[Melkeleveranser].[orgnr].&amp;[970367888]"/>
            <x15:cachedUniqueName index="231" name="[Melkeleveranser].[orgnr].&amp;[977537843]"/>
            <x15:cachedUniqueName index="232" name="[Melkeleveranser].[orgnr].&amp;[984015917]"/>
            <x15:cachedUniqueName index="233" name="[Melkeleveranser].[orgnr].&amp;[986818383]"/>
            <x15:cachedUniqueName index="234" name="[Melkeleveranser].[orgnr].&amp;[987019484]"/>
            <x15:cachedUniqueName index="235" name="[Melkeleveranser].[orgnr].&amp;[989320904]"/>
            <x15:cachedUniqueName index="236" name="[Melkeleveranser].[orgnr].&amp;[996872513]"/>
            <x15:cachedUniqueName index="237" name="[Melkeleveranser].[orgnr].&amp;[874573922]"/>
            <x15:cachedUniqueName index="238" name="[Melkeleveranser].[orgnr].&amp;[882833372]"/>
            <x15:cachedUniqueName index="239" name="[Melkeleveranser].[orgnr].&amp;[970410872]"/>
            <x15:cachedUniqueName index="240" name="[Melkeleveranser].[orgnr].&amp;[982432715]"/>
            <x15:cachedUniqueName index="241" name="[Melkeleveranser].[orgnr].&amp;[983658490]"/>
            <x15:cachedUniqueName index="242" name="[Melkeleveranser].[orgnr].&amp;[969250640]"/>
            <x15:cachedUniqueName index="243" name="[Melkeleveranser].[orgnr].&amp;[969570947]"/>
            <x15:cachedUniqueName index="244" name="[Melkeleveranser].[orgnr].&amp;[971194855]"/>
            <x15:cachedUniqueName index="245" name="[Melkeleveranser].[orgnr].&amp;[913781767]"/>
            <x15:cachedUniqueName index="246" name="[Melkeleveranser].[orgnr].&amp;[918168753]"/>
            <x15:cachedUniqueName index="247" name="[Melkeleveranser].[orgnr].&amp;[969094363]"/>
            <x15:cachedUniqueName index="248" name="[Melkeleveranser].[orgnr].&amp;[969791560]"/>
            <x15:cachedUniqueName index="249" name="[Melkeleveranser].[orgnr].&amp;[970895744]"/>
            <x15:cachedUniqueName index="250" name="[Melkeleveranser].[orgnr].&amp;[971188723]"/>
            <x15:cachedUniqueName index="251" name="[Melkeleveranser].[orgnr].&amp;[976281748]"/>
            <x15:cachedUniqueName index="252" name="[Melkeleveranser].[orgnr].&amp;[977100925]"/>
            <x15:cachedUniqueName index="253" name="[Melkeleveranser].[orgnr].&amp;[977261317]"/>
            <x15:cachedUniqueName index="254" name="[Melkeleveranser].[orgnr].&amp;[981483022]"/>
            <x15:cachedUniqueName index="255" name="[Melkeleveranser].[orgnr].&amp;[988527513]"/>
            <x15:cachedUniqueName index="256" name="[Melkeleveranser].[orgnr].&amp;[992060565]"/>
            <x15:cachedUniqueName index="257" name="[Melkeleveranser].[orgnr].&amp;[997738667]"/>
            <x15:cachedUniqueName index="258" name="[Melkeleveranser].[orgnr].&amp;[915896642]"/>
            <x15:cachedUniqueName index="259" name="[Melkeleveranser].[orgnr].&amp;[917073724]"/>
            <x15:cachedUniqueName index="260" name="[Melkeleveranser].[orgnr].&amp;[969659328]"/>
            <x15:cachedUniqueName index="261" name="[Melkeleveranser].[orgnr].&amp;[994306308]"/>
            <x15:cachedUniqueName index="262" name="[Melkeleveranser].[orgnr].&amp;[995846721]"/>
            <x15:cachedUniqueName index="263" name="[Melkeleveranser].[orgnr].&amp;[998594766]"/>
            <x15:cachedUniqueName index="264" name="[Melkeleveranser].[orgnr].&amp;[899272552]"/>
            <x15:cachedUniqueName index="265" name="[Melkeleveranser].[orgnr].&amp;[926334514]"/>
            <x15:cachedUniqueName index="266" name="[Melkeleveranser].[orgnr].&amp;[969291568]"/>
            <x15:cachedUniqueName index="267" name="[Melkeleveranser].[orgnr].&amp;[969575760]"/>
            <x15:cachedUniqueName index="268" name="[Melkeleveranser].[orgnr].&amp;[969622793]"/>
            <x15:cachedUniqueName index="269" name="[Melkeleveranser].[orgnr].&amp;[970300864]"/>
            <x15:cachedUniqueName index="270" name="[Melkeleveranser].[orgnr].&amp;[971200995]"/>
            <x15:cachedUniqueName index="271" name="[Melkeleveranser].[orgnr].&amp;[979658508]"/>
            <x15:cachedUniqueName index="272" name="[Melkeleveranser].[orgnr].&amp;[987702273]"/>
            <x15:cachedUniqueName index="273" name="[Melkeleveranser].[orgnr].&amp;[997795334]"/>
            <x15:cachedUniqueName index="274" name="[Melkeleveranser].[orgnr].&amp;[812885502]"/>
            <x15:cachedUniqueName index="275" name="[Melkeleveranser].[orgnr].&amp;[819701822]"/>
            <x15:cachedUniqueName index="276" name="[Melkeleveranser].[orgnr].&amp;[869883832]"/>
            <x15:cachedUniqueName index="277" name="[Melkeleveranser].[orgnr].&amp;[869884502]"/>
            <x15:cachedUniqueName index="278" name="[Melkeleveranser].[orgnr].&amp;[913343786]"/>
            <x15:cachedUniqueName index="279" name="[Melkeleveranser].[orgnr].&amp;[915418910]"/>
            <x15:cachedUniqueName index="280" name="[Melkeleveranser].[orgnr].&amp;[915674410]"/>
            <x15:cachedUniqueName index="281" name="[Melkeleveranser].[orgnr].&amp;[915705324]"/>
            <x15:cachedUniqueName index="282" name="[Melkeleveranser].[orgnr].&amp;[916489234]"/>
            <x15:cachedUniqueName index="283" name="[Melkeleveranser].[orgnr].&amp;[918746315]"/>
            <x15:cachedUniqueName index="284" name="[Melkeleveranser].[orgnr].&amp;[920363660]"/>
            <x15:cachedUniqueName index="285" name="[Melkeleveranser].[orgnr].&amp;[926310267]"/>
            <x15:cachedUniqueName index="286" name="[Melkeleveranser].[orgnr].&amp;[969104016]"/>
            <x15:cachedUniqueName index="287" name="[Melkeleveranser].[orgnr].&amp;[969105055]"/>
            <x15:cachedUniqueName index="288" name="[Melkeleveranser].[orgnr].&amp;[969110105]"/>
            <x15:cachedUniqueName index="289" name="[Melkeleveranser].[orgnr].&amp;[969171872]"/>
            <x15:cachedUniqueName index="290" name="[Melkeleveranser].[orgnr].&amp;[969245531]"/>
            <x15:cachedUniqueName index="291" name="[Melkeleveranser].[orgnr].&amp;[969312433]"/>
            <x15:cachedUniqueName index="292" name="[Melkeleveranser].[orgnr].&amp;[969335662]"/>
            <x15:cachedUniqueName index="293" name="[Melkeleveranser].[orgnr].&amp;[969381036]"/>
            <x15:cachedUniqueName index="294" name="[Melkeleveranser].[orgnr].&amp;[969884062]"/>
            <x15:cachedUniqueName index="295" name="[Melkeleveranser].[orgnr].&amp;[969892898]"/>
            <x15:cachedUniqueName index="296" name="[Melkeleveranser].[orgnr].&amp;[969895986]"/>
            <x15:cachedUniqueName index="297" name="[Melkeleveranser].[orgnr].&amp;[969898276]"/>
            <x15:cachedUniqueName index="298" name="[Melkeleveranser].[orgnr].&amp;[969898942]"/>
            <x15:cachedUniqueName index="299" name="[Melkeleveranser].[orgnr].&amp;[969905620]"/>
            <x15:cachedUniqueName index="300" name="[Melkeleveranser].[orgnr].&amp;[969929538]"/>
            <x15:cachedUniqueName index="301" name="[Melkeleveranser].[orgnr].&amp;[970030484]"/>
            <x15:cachedUniqueName index="302" name="[Melkeleveranser].[orgnr].&amp;[970379568]"/>
            <x15:cachedUniqueName index="303" name="[Melkeleveranser].[orgnr].&amp;[971041153]"/>
            <x15:cachedUniqueName index="304" name="[Melkeleveranser].[orgnr].&amp;[971518243]"/>
            <x15:cachedUniqueName index="305" name="[Melkeleveranser].[orgnr].&amp;[972410888]"/>
            <x15:cachedUniqueName index="306" name="[Melkeleveranser].[orgnr].&amp;[974572052]"/>
            <x15:cachedUniqueName index="307" name="[Melkeleveranser].[orgnr].&amp;[980429733]"/>
            <x15:cachedUniqueName index="308" name="[Melkeleveranser].[orgnr].&amp;[981884604]"/>
            <x15:cachedUniqueName index="309" name="[Melkeleveranser].[orgnr].&amp;[983037291]"/>
            <x15:cachedUniqueName index="310" name="[Melkeleveranser].[orgnr].&amp;[983227856]"/>
            <x15:cachedUniqueName index="311" name="[Melkeleveranser].[orgnr].&amp;[984074727]"/>
            <x15:cachedUniqueName index="312" name="[Melkeleveranser].[orgnr].&amp;[984337701]"/>
            <x15:cachedUniqueName index="313" name="[Melkeleveranser].[orgnr].&amp;[984745478]"/>
            <x15:cachedUniqueName index="314" name="[Melkeleveranser].[orgnr].&amp;[986475907]"/>
            <x15:cachedUniqueName index="315" name="[Melkeleveranser].[orgnr].&amp;[987166495]"/>
            <x15:cachedUniqueName index="316" name="[Melkeleveranser].[orgnr].&amp;[989554816]"/>
            <x15:cachedUniqueName index="317" name="[Melkeleveranser].[orgnr].&amp;[991120203]"/>
            <x15:cachedUniqueName index="318" name="[Melkeleveranser].[orgnr].&amp;[991223606]"/>
            <x15:cachedUniqueName index="319" name="[Melkeleveranser].[orgnr].&amp;[992128429]"/>
            <x15:cachedUniqueName index="320" name="[Melkeleveranser].[orgnr].&amp;[992308176]"/>
            <x15:cachedUniqueName index="321" name="[Melkeleveranser].[orgnr].&amp;[992497378]"/>
            <x15:cachedUniqueName index="322" name="[Melkeleveranser].[orgnr].&amp;[869296902]"/>
            <x15:cachedUniqueName index="323" name="[Melkeleveranser].[orgnr].&amp;[883213912]"/>
            <x15:cachedUniqueName index="324" name="[Melkeleveranser].[orgnr].&amp;[885436722]"/>
            <x15:cachedUniqueName index="325" name="[Melkeleveranser].[orgnr].&amp;[912887391]"/>
            <x15:cachedUniqueName index="326" name="[Melkeleveranser].[orgnr].&amp;[912995844]"/>
            <x15:cachedUniqueName index="327" name="[Melkeleveranser].[orgnr].&amp;[913082524]"/>
            <x15:cachedUniqueName index="328" name="[Melkeleveranser].[orgnr].&amp;[916824610]"/>
            <x15:cachedUniqueName index="329" name="[Melkeleveranser].[orgnr].&amp;[917120005]"/>
            <x15:cachedUniqueName index="330" name="[Melkeleveranser].[orgnr].&amp;[927537818]"/>
            <x15:cachedUniqueName index="331" name="[Melkeleveranser].[orgnr].&amp;[969116103]"/>
            <x15:cachedUniqueName index="332" name="[Melkeleveranser].[orgnr].&amp;[969488744]"/>
            <x15:cachedUniqueName index="333" name="[Melkeleveranser].[orgnr].&amp;[969762382]"/>
            <x15:cachedUniqueName index="334" name="[Melkeleveranser].[orgnr].&amp;[969767511]"/>
            <x15:cachedUniqueName index="335" name="[Melkeleveranser].[orgnr].&amp;[970398260]"/>
            <x15:cachedUniqueName index="336" name="[Melkeleveranser].[orgnr].&amp;[971300256]"/>
            <x15:cachedUniqueName index="337" name="[Melkeleveranser].[orgnr].&amp;[979429010]"/>
            <x15:cachedUniqueName index="338" name="[Melkeleveranser].[orgnr].&amp;[979844018]"/>
            <x15:cachedUniqueName index="339" name="[Melkeleveranser].[orgnr].&amp;[980422208]"/>
            <x15:cachedUniqueName index="340" name="[Melkeleveranser].[orgnr].&amp;[980498093]"/>
            <x15:cachedUniqueName index="341" name="[Melkeleveranser].[orgnr].&amp;[982571170]"/>
            <x15:cachedUniqueName index="342" name="[Melkeleveranser].[orgnr].&amp;[982819261]"/>
            <x15:cachedUniqueName index="343" name="[Melkeleveranser].[orgnr].&amp;[983023746]"/>
            <x15:cachedUniqueName index="344" name="[Melkeleveranser].[orgnr].&amp;[986637850]"/>
            <x15:cachedUniqueName index="345" name="[Melkeleveranser].[orgnr].&amp;[987532025]"/>
            <x15:cachedUniqueName index="346" name="[Melkeleveranser].[orgnr].&amp;[988639133]"/>
            <x15:cachedUniqueName index="347" name="[Melkeleveranser].[orgnr].&amp;[990343802]"/>
            <x15:cachedUniqueName index="348" name="[Melkeleveranser].[orgnr].&amp;[992914440]"/>
            <x15:cachedUniqueName index="349" name="[Melkeleveranser].[orgnr].&amp;[993539805]"/>
            <x15:cachedUniqueName index="350" name="[Melkeleveranser].[orgnr].&amp;[995293595]"/>
            <x15:cachedUniqueName index="351" name="[Melkeleveranser].[orgnr].&amp;[996345009]"/>
            <x15:cachedUniqueName index="352" name="[Melkeleveranser].[orgnr].&amp;[997415612]"/>
            <x15:cachedUniqueName index="353" name="[Melkeleveranser].[orgnr].&amp;[997465695]"/>
            <x15:cachedUniqueName index="354" name="[Melkeleveranser].[orgnr].&amp;[997742214]"/>
            <x15:cachedUniqueName index="355" name="[Melkeleveranser].[orgnr].&amp;[997985249]"/>
            <x15:cachedUniqueName index="356" name="[Melkeleveranser].[orgnr].&amp;[919902841]"/>
            <x15:cachedUniqueName index="357" name="[Melkeleveranser].[orgnr].&amp;[969928779]"/>
            <x15:cachedUniqueName index="358" name="[Melkeleveranser].[orgnr].&amp;[970464379]"/>
            <x15:cachedUniqueName index="359" name="[Melkeleveranser].[orgnr].&amp;[970500464]"/>
            <x15:cachedUniqueName index="360" name="[Melkeleveranser].[orgnr].&amp;[970500618]"/>
            <x15:cachedUniqueName index="361" name="[Melkeleveranser].[orgnr].&amp;[970595619]"/>
            <x15:cachedUniqueName index="362" name="[Melkeleveranser].[orgnr].&amp;[974502089]"/>
            <x15:cachedUniqueName index="363" name="[Melkeleveranser].[orgnr].&amp;[987581840]"/>
            <x15:cachedUniqueName index="364" name="[Melkeleveranser].[orgnr].&amp;[994185187]"/>
            <x15:cachedUniqueName index="365" name="[Melkeleveranser].[orgnr].&amp;[998698499]"/>
            <x15:cachedUniqueName index="366" name="[Melkeleveranser].[orgnr].&amp;[825405542]"/>
            <x15:cachedUniqueName index="367" name="[Melkeleveranser].[orgnr].&amp;[890218342]"/>
            <x15:cachedUniqueName index="368" name="[Melkeleveranser].[orgnr].&amp;[912995933]"/>
            <x15:cachedUniqueName index="369" name="[Melkeleveranser].[orgnr].&amp;[916681135]"/>
            <x15:cachedUniqueName index="370" name="[Melkeleveranser].[orgnr].&amp;[918810242]"/>
            <x15:cachedUniqueName index="371" name="[Melkeleveranser].[orgnr].&amp;[969281384]"/>
            <x15:cachedUniqueName index="372" name="[Melkeleveranser].[orgnr].&amp;[969357291]"/>
            <x15:cachedUniqueName index="373" name="[Melkeleveranser].[orgnr].&amp;[970970932]"/>
            <x15:cachedUniqueName index="374" name="[Melkeleveranser].[orgnr].&amp;[978636764]"/>
            <x15:cachedUniqueName index="375" name="[Melkeleveranser].[orgnr].&amp;[983049176]"/>
            <x15:cachedUniqueName index="376" name="[Melkeleveranser].[orgnr].&amp;[988162191]"/>
            <x15:cachedUniqueName index="377" name="[Melkeleveranser].[orgnr].&amp;[990325995]"/>
            <x15:cachedUniqueName index="378" name="[Melkeleveranser].[orgnr].&amp;[992666862]"/>
            <x15:cachedUniqueName index="379" name="[Melkeleveranser].[orgnr].&amp;[994482947]"/>
            <x15:cachedUniqueName index="380" name="[Melkeleveranser].[orgnr].&amp;[998934753]"/>
            <x15:cachedUniqueName index="381" name="[Melkeleveranser].[orgnr].&amp;[825096442]"/>
            <x15:cachedUniqueName index="382" name="[Melkeleveranser].[orgnr].&amp;[869976342]"/>
            <x15:cachedUniqueName index="383" name="[Melkeleveranser].[orgnr].&amp;[922163847]"/>
            <x15:cachedUniqueName index="384" name="[Melkeleveranser].[orgnr].&amp;[969111772]"/>
            <x15:cachedUniqueName index="385" name="[Melkeleveranser].[orgnr].&amp;[969253852]"/>
            <x15:cachedUniqueName index="386" name="[Melkeleveranser].[orgnr].&amp;[970042407]"/>
            <x15:cachedUniqueName index="387" name="[Melkeleveranser].[orgnr].&amp;[970382798]"/>
            <x15:cachedUniqueName index="388" name="[Melkeleveranser].[orgnr].&amp;[970435131]"/>
            <x15:cachedUniqueName index="389" name="[Melkeleveranser].[orgnr].&amp;[977187184]"/>
            <x15:cachedUniqueName index="390" name="[Melkeleveranser].[orgnr].&amp;[979691130]"/>
            <x15:cachedUniqueName index="391" name="[Melkeleveranser].[orgnr].&amp;[979940998]"/>
            <x15:cachedUniqueName index="392" name="[Melkeleveranser].[orgnr].&amp;[981328116]"/>
            <x15:cachedUniqueName index="393" name="[Melkeleveranser].[orgnr].&amp;[981617509]"/>
            <x15:cachedUniqueName index="394" name="[Melkeleveranser].[orgnr].&amp;[981891511]"/>
            <x15:cachedUniqueName index="395" name="[Melkeleveranser].[orgnr].&amp;[982571154]"/>
            <x15:cachedUniqueName index="396" name="[Melkeleveranser].[orgnr].&amp;[985514801]"/>
            <x15:cachedUniqueName index="397" name="[Melkeleveranser].[orgnr].&amp;[986546340]"/>
            <x15:cachedUniqueName index="398" name="[Melkeleveranser].[orgnr].&amp;[988055921]"/>
            <x15:cachedUniqueName index="399" name="[Melkeleveranser].[orgnr].&amp;[993174270]"/>
            <x15:cachedUniqueName index="400" name="[Melkeleveranser].[orgnr].&amp;[822387292]"/>
            <x15:cachedUniqueName index="401" name="[Melkeleveranser].[orgnr].&amp;[869106372]"/>
            <x15:cachedUniqueName index="402" name="[Melkeleveranser].[orgnr].&amp;[869173002]"/>
            <x15:cachedUniqueName index="403" name="[Melkeleveranser].[orgnr].&amp;[869244082]"/>
            <x15:cachedUniqueName index="404" name="[Melkeleveranser].[orgnr].&amp;[869248312]"/>
            <x15:cachedUniqueName index="405" name="[Melkeleveranser].[orgnr].&amp;[885480942]"/>
            <x15:cachedUniqueName index="406" name="[Melkeleveranser].[orgnr].&amp;[893468552]"/>
            <x15:cachedUniqueName index="407" name="[Melkeleveranser].[orgnr].&amp;[917099464]"/>
            <x15:cachedUniqueName index="408" name="[Melkeleveranser].[orgnr].&amp;[969106779]"/>
            <x15:cachedUniqueName index="409" name="[Melkeleveranser].[orgnr].&amp;[969171880]"/>
            <x15:cachedUniqueName index="410" name="[Melkeleveranser].[orgnr].&amp;[969281473]"/>
            <x15:cachedUniqueName index="411" name="[Melkeleveranser].[orgnr].&amp;[969314533]"/>
            <x15:cachedUniqueName index="412" name="[Melkeleveranser].[orgnr].&amp;[969358948]"/>
            <x15:cachedUniqueName index="413" name="[Melkeleveranser].[orgnr].&amp;[969510847]"/>
            <x15:cachedUniqueName index="414" name="[Melkeleveranser].[orgnr].&amp;[969885506]"/>
            <x15:cachedUniqueName index="415" name="[Melkeleveranser].[orgnr].&amp;[969906090]"/>
            <x15:cachedUniqueName index="416" name="[Melkeleveranser].[orgnr].&amp;[971223790]"/>
            <x15:cachedUniqueName index="417" name="[Melkeleveranser].[orgnr].&amp;[978698409]"/>
            <x15:cachedUniqueName index="418" name="[Melkeleveranser].[orgnr].&amp;[979375557]"/>
            <x15:cachedUniqueName index="419" name="[Melkeleveranser].[orgnr].&amp;[979842813]"/>
            <x15:cachedUniqueName index="420" name="[Melkeleveranser].[orgnr].&amp;[982147786]"/>
            <x15:cachedUniqueName index="421" name="[Melkeleveranser].[orgnr].&amp;[982161584]"/>
            <x15:cachedUniqueName index="422" name="[Melkeleveranser].[orgnr].&amp;[983082025]"/>
            <x15:cachedUniqueName index="423" name="[Melkeleveranser].[orgnr].&amp;[983981917]"/>
            <x15:cachedUniqueName index="424" name="[Melkeleveranser].[orgnr].&amp;[985255962]"/>
            <x15:cachedUniqueName index="425" name="[Melkeleveranser].[orgnr].&amp;[987649968]"/>
            <x15:cachedUniqueName index="426" name="[Melkeleveranser].[orgnr].&amp;[987720921]"/>
            <x15:cachedUniqueName index="427" name="[Melkeleveranser].[orgnr].&amp;[989190563]"/>
            <x15:cachedUniqueName index="428" name="[Melkeleveranser].[orgnr].&amp;[993148687]"/>
            <x15:cachedUniqueName index="429" name="[Melkeleveranser].[orgnr].&amp;[995455803]"/>
            <x15:cachedUniqueName index="430" name="[Melkeleveranser].[orgnr].&amp;[995823330]"/>
            <x15:cachedUniqueName index="431" name="[Melkeleveranser].[orgnr].&amp;[812863142]"/>
            <x15:cachedUniqueName index="432" name="[Melkeleveranser].[orgnr].&amp;[869113182]"/>
            <x15:cachedUniqueName index="433" name="[Melkeleveranser].[orgnr].&amp;[869192902]"/>
            <x15:cachedUniqueName index="434" name="[Melkeleveranser].[orgnr].&amp;[869218952]"/>
            <x15:cachedUniqueName index="435" name="[Melkeleveranser].[orgnr].&amp;[869757802]"/>
            <x15:cachedUniqueName index="436" name="[Melkeleveranser].[orgnr].&amp;[869762652]"/>
            <x15:cachedUniqueName index="437" name="[Melkeleveranser].[orgnr].&amp;[871581932]"/>
            <x15:cachedUniqueName index="438" name="[Melkeleveranser].[orgnr].&amp;[877037622]"/>
            <x15:cachedUniqueName index="439" name="[Melkeleveranser].[orgnr].&amp;[880514482]"/>
            <x15:cachedUniqueName index="440" name="[Melkeleveranser].[orgnr].&amp;[889525142]"/>
            <x15:cachedUniqueName index="441" name="[Melkeleveranser].[orgnr].&amp;[897841312]"/>
            <x15:cachedUniqueName index="442" name="[Melkeleveranser].[orgnr].&amp;[911701812]"/>
            <x15:cachedUniqueName index="443" name="[Melkeleveranser].[orgnr].&amp;[912862984]"/>
            <x15:cachedUniqueName index="444" name="[Melkeleveranser].[orgnr].&amp;[912873773]"/>
            <x15:cachedUniqueName index="445" name="[Melkeleveranser].[orgnr].&amp;[914737265]"/>
            <x15:cachedUniqueName index="446" name="[Melkeleveranser].[orgnr].&amp;[916490933]"/>
            <x15:cachedUniqueName index="447" name="[Melkeleveranser].[orgnr].&amp;[919684232]"/>
            <x15:cachedUniqueName index="448" name="[Melkeleveranser].[orgnr].&amp;[920167020]"/>
            <x15:cachedUniqueName index="449" name="[Melkeleveranser].[orgnr].&amp;[920182399]"/>
            <x15:cachedUniqueName index="450" name="[Melkeleveranser].[orgnr].&amp;[920188613]"/>
            <x15:cachedUniqueName index="451" name="[Melkeleveranser].[orgnr].&amp;[921328117]"/>
            <x15:cachedUniqueName index="452" name="[Melkeleveranser].[orgnr].&amp;[922335451]"/>
            <x15:cachedUniqueName index="453" name="[Melkeleveranser].[orgnr].&amp;[922934002]"/>
            <x15:cachedUniqueName index="454" name="[Melkeleveranser].[orgnr].&amp;[924373679]"/>
            <x15:cachedUniqueName index="455" name="[Melkeleveranser].[orgnr].&amp;[925486000]"/>
            <x15:cachedUniqueName index="456" name="[Melkeleveranser].[orgnr].&amp;[925538612]"/>
            <x15:cachedUniqueName index="457" name="[Melkeleveranser].[orgnr].&amp;[926464949]"/>
            <x15:cachedUniqueName index="458" name="[Melkeleveranser].[orgnr].&amp;[935448662]"/>
            <x15:cachedUniqueName index="459" name="[Melkeleveranser].[orgnr].&amp;[969113376]"/>
            <x15:cachedUniqueName index="460" name="[Melkeleveranser].[orgnr].&amp;[969113627]"/>
            <x15:cachedUniqueName index="461" name="[Melkeleveranser].[orgnr].&amp;[969173727]"/>
            <x15:cachedUniqueName index="462" name="[Melkeleveranser].[orgnr].&amp;[969216485]"/>
            <x15:cachedUniqueName index="463" name="[Melkeleveranser].[orgnr].&amp;[969391643]"/>
            <x15:cachedUniqueName index="464" name="[Melkeleveranser].[orgnr].&amp;[969439530]"/>
            <x15:cachedUniqueName index="465" name="[Melkeleveranser].[orgnr].&amp;[969744007]"/>
            <x15:cachedUniqueName index="466" name="[Melkeleveranser].[orgnr].&amp;[969749033]"/>
            <x15:cachedUniqueName index="467" name="[Melkeleveranser].[orgnr].&amp;[969755424]"/>
            <x15:cachedUniqueName index="468" name="[Melkeleveranser].[orgnr].&amp;[969759993]"/>
            <x15:cachedUniqueName index="469" name="[Melkeleveranser].[orgnr].&amp;[969766167]"/>
            <x15:cachedUniqueName index="470" name="[Melkeleveranser].[orgnr].&amp;[969767813]"/>
            <x15:cachedUniqueName index="471" name="[Melkeleveranser].[orgnr].&amp;[971188413]"/>
            <x15:cachedUniqueName index="472" name="[Melkeleveranser].[orgnr].&amp;[971215488]"/>
            <x15:cachedUniqueName index="473" name="[Melkeleveranser].[orgnr].&amp;[971650060]"/>
            <x15:cachedUniqueName index="474" name="[Melkeleveranser].[orgnr].&amp;[975804208]"/>
            <x15:cachedUniqueName index="475" name="[Melkeleveranser].[orgnr].&amp;[975980499]"/>
            <x15:cachedUniqueName index="476" name="[Melkeleveranser].[orgnr].&amp;[976521862]"/>
            <x15:cachedUniqueName index="477" name="[Melkeleveranser].[orgnr].&amp;[977171008]"/>
            <x15:cachedUniqueName index="478" name="[Melkeleveranser].[orgnr].&amp;[977393051]"/>
            <x15:cachedUniqueName index="479" name="[Melkeleveranser].[orgnr].&amp;[979494300]"/>
            <x15:cachedUniqueName index="480" name="[Melkeleveranser].[orgnr].&amp;[979637691]"/>
            <x15:cachedUniqueName index="481" name="[Melkeleveranser].[orgnr].&amp;[979726252]"/>
            <x15:cachedUniqueName index="482" name="[Melkeleveranser].[orgnr].&amp;[980403920]"/>
            <x15:cachedUniqueName index="483" name="[Melkeleveranser].[orgnr].&amp;[980458792]"/>
            <x15:cachedUniqueName index="484" name="[Melkeleveranser].[orgnr].&amp;[981059654]"/>
            <x15:cachedUniqueName index="485" name="[Melkeleveranser].[orgnr].&amp;[981290070]"/>
            <x15:cachedUniqueName index="486" name="[Melkeleveranser].[orgnr].&amp;[984074360]"/>
            <x15:cachedUniqueName index="487" name="[Melkeleveranser].[orgnr].&amp;[984083394]"/>
            <x15:cachedUniqueName index="488" name="[Melkeleveranser].[orgnr].&amp;[984447388]"/>
            <x15:cachedUniqueName index="489" name="[Melkeleveranser].[orgnr].&amp;[985223386]"/>
            <x15:cachedUniqueName index="490" name="[Melkeleveranser].[orgnr].&amp;[985223440]"/>
            <x15:cachedUniqueName index="491" name="[Melkeleveranser].[orgnr].&amp;[985243573]"/>
            <x15:cachedUniqueName index="492" name="[Melkeleveranser].[orgnr].&amp;[986347410]"/>
            <x15:cachedUniqueName index="493" name="[Melkeleveranser].[orgnr].&amp;[986356053]"/>
            <x15:cachedUniqueName index="494" name="[Melkeleveranser].[orgnr].&amp;[986668497]"/>
            <x15:cachedUniqueName index="495" name="[Melkeleveranser].[orgnr].&amp;[987391502]"/>
            <x15:cachedUniqueName index="496" name="[Melkeleveranser].[orgnr].&amp;[989114956]"/>
            <x15:cachedUniqueName index="497" name="[Melkeleveranser].[orgnr].&amp;[989273337]"/>
            <x15:cachedUniqueName index="498" name="[Melkeleveranser].[orgnr].&amp;[991162267]"/>
            <x15:cachedUniqueName index="499" name="[Melkeleveranser].[orgnr].&amp;[991869778]"/>
            <x15:cachedUniqueName index="500" name="[Melkeleveranser].[orgnr].&amp;[992059893]"/>
            <x15:cachedUniqueName index="501" name="[Melkeleveranser].[orgnr].&amp;[992114118]"/>
            <x15:cachedUniqueName index="502" name="[Melkeleveranser].[orgnr].&amp;[994933167]"/>
            <x15:cachedUniqueName index="503" name="[Melkeleveranser].[orgnr].&amp;[996097153]"/>
            <x15:cachedUniqueName index="504" name="[Melkeleveranser].[orgnr].&amp;[997762606]"/>
            <x15:cachedUniqueName index="505" name="[Melkeleveranser].[orgnr].&amp;[999068375]"/>
            <x15:cachedUniqueName index="506" name="[Melkeleveranser].[orgnr].&amp;[869149942]"/>
            <x15:cachedUniqueName index="507" name="[Melkeleveranser].[orgnr].&amp;[869494542]"/>
            <x15:cachedUniqueName index="508" name="[Melkeleveranser].[orgnr].&amp;[877079872]"/>
            <x15:cachedUniqueName index="509" name="[Melkeleveranser].[orgnr].&amp;[887183562]"/>
            <x15:cachedUniqueName index="510" name="[Melkeleveranser].[orgnr].&amp;[890802362]"/>
            <x15:cachedUniqueName index="511" name="[Melkeleveranser].[orgnr].&amp;[892819742]"/>
            <x15:cachedUniqueName index="512" name="[Melkeleveranser].[orgnr].&amp;[914255112]"/>
            <x15:cachedUniqueName index="513" name="[Melkeleveranser].[orgnr].&amp;[916468954]"/>
            <x15:cachedUniqueName index="514" name="[Melkeleveranser].[orgnr].&amp;[916484240]"/>
            <x15:cachedUniqueName index="515" name="[Melkeleveranser].[orgnr].&amp;[917017239]"/>
            <x15:cachedUniqueName index="516" name="[Melkeleveranser].[orgnr].&amp;[919313277]"/>
            <x15:cachedUniqueName index="517" name="[Melkeleveranser].[orgnr].&amp;[919553847]"/>
            <x15:cachedUniqueName index="518" name="[Melkeleveranser].[orgnr].&amp;[919807083]"/>
            <x15:cachedUniqueName index="519" name="[Melkeleveranser].[orgnr].&amp;[920067395]"/>
            <x15:cachedUniqueName index="520" name="[Melkeleveranser].[orgnr].&amp;[925835048]"/>
            <x15:cachedUniqueName index="521" name="[Melkeleveranser].[orgnr].&amp;[925923834]"/>
            <x15:cachedUniqueName index="522" name="[Melkeleveranser].[orgnr].&amp;[969113244]"/>
            <x15:cachedUniqueName index="523" name="[Melkeleveranser].[orgnr].&amp;[969174006]"/>
            <x15:cachedUniqueName index="524" name="[Melkeleveranser].[orgnr].&amp;[969218186]"/>
            <x15:cachedUniqueName index="525" name="[Melkeleveranser].[orgnr].&amp;[969254166]"/>
            <x15:cachedUniqueName index="526" name="[Melkeleveranser].[orgnr].&amp;[969323451]"/>
            <x15:cachedUniqueName index="527" name="[Melkeleveranser].[orgnr].&amp;[969323516]"/>
            <x15:cachedUniqueName index="528" name="[Melkeleveranser].[orgnr].&amp;[969494140]"/>
            <x15:cachedUniqueName index="529" name="[Melkeleveranser].[orgnr].&amp;[969494310]"/>
            <x15:cachedUniqueName index="530" name="[Melkeleveranser].[orgnr].&amp;[969495406]"/>
            <x15:cachedUniqueName index="531" name="[Melkeleveranser].[orgnr].&amp;[969754053]"/>
            <x15:cachedUniqueName index="532" name="[Melkeleveranser].[orgnr].&amp;[969760665]"/>
            <x15:cachedUniqueName index="533" name="[Melkeleveranser].[orgnr].&amp;[970432264]"/>
            <x15:cachedUniqueName index="534" name="[Melkeleveranser].[orgnr].&amp;[971598085]"/>
            <x15:cachedUniqueName index="535" name="[Melkeleveranser].[orgnr].&amp;[975354857]"/>
            <x15:cachedUniqueName index="536" name="[Melkeleveranser].[orgnr].&amp;[976632001]"/>
            <x15:cachedUniqueName index="537" name="[Melkeleveranser].[orgnr].&amp;[977336260]"/>
            <x15:cachedUniqueName index="538" name="[Melkeleveranser].[orgnr].&amp;[980593835]"/>
            <x15:cachedUniqueName index="539" name="[Melkeleveranser].[orgnr].&amp;[981443241]"/>
            <x15:cachedUniqueName index="540" name="[Melkeleveranser].[orgnr].&amp;[981679598]"/>
            <x15:cachedUniqueName index="541" name="[Melkeleveranser].[orgnr].&amp;[982990874]"/>
            <x15:cachedUniqueName index="542" name="[Melkeleveranser].[orgnr].&amp;[984222203]"/>
            <x15:cachedUniqueName index="543" name="[Melkeleveranser].[orgnr].&amp;[985171645]"/>
            <x15:cachedUniqueName index="544" name="[Melkeleveranser].[orgnr].&amp;[985413304]"/>
            <x15:cachedUniqueName index="545" name="[Melkeleveranser].[orgnr].&amp;[985606668]"/>
            <x15:cachedUniqueName index="546" name="[Melkeleveranser].[orgnr].&amp;[987664800]"/>
            <x15:cachedUniqueName index="547" name="[Melkeleveranser].[orgnr].&amp;[987706813]"/>
            <x15:cachedUniqueName index="548" name="[Melkeleveranser].[orgnr].&amp;[987851368]"/>
            <x15:cachedUniqueName index="549" name="[Melkeleveranser].[orgnr].&amp;[988167657]"/>
            <x15:cachedUniqueName index="550" name="[Melkeleveranser].[orgnr].&amp;[988273139]"/>
            <x15:cachedUniqueName index="551" name="[Melkeleveranser].[orgnr].&amp;[988569712]"/>
            <x15:cachedUniqueName index="552" name="[Melkeleveranser].[orgnr].&amp;[988939587]"/>
            <x15:cachedUniqueName index="553" name="[Melkeleveranser].[orgnr].&amp;[989896873]"/>
            <x15:cachedUniqueName index="554" name="[Melkeleveranser].[orgnr].&amp;[990947341]"/>
            <x15:cachedUniqueName index="555" name="[Melkeleveranser].[orgnr].&amp;[991217568]"/>
            <x15:cachedUniqueName index="556" name="[Melkeleveranser].[orgnr].&amp;[991358773]"/>
            <x15:cachedUniqueName index="557" name="[Melkeleveranser].[orgnr].&amp;[994650254]"/>
            <x15:cachedUniqueName index="558" name="[Melkeleveranser].[orgnr].&amp;[994921398]"/>
            <x15:cachedUniqueName index="559" name="[Melkeleveranser].[orgnr].&amp;[998673291]"/>
            <x15:cachedUniqueName index="560" name="[Melkeleveranser].[orgnr].&amp;[889540222]"/>
            <x15:cachedUniqueName index="561" name="[Melkeleveranser].[orgnr].&amp;[920224539]"/>
            <x15:cachedUniqueName index="562" name="[Melkeleveranser].[orgnr].&amp;[969111195]"/>
            <x15:cachedUniqueName index="563" name="[Melkeleveranser].[orgnr].&amp;[969112647]"/>
            <x15:cachedUniqueName index="564" name="[Melkeleveranser].[orgnr].&amp;[969150123]"/>
            <x15:cachedUniqueName index="565" name="[Melkeleveranser].[orgnr].&amp;[970036067]"/>
            <x15:cachedUniqueName index="566" name="[Melkeleveranser].[orgnr].&amp;[970301526]"/>
            <x15:cachedUniqueName index="567" name="[Melkeleveranser].[orgnr].&amp;[970586377]"/>
            <x15:cachedUniqueName index="568" name="[Melkeleveranser].[orgnr].&amp;[971598123]"/>
            <x15:cachedUniqueName index="569" name="[Melkeleveranser].[orgnr].&amp;[973053515]"/>
            <x15:cachedUniqueName index="570" name="[Melkeleveranser].[orgnr].&amp;[975347281]"/>
            <x15:cachedUniqueName index="571" name="[Melkeleveranser].[orgnr].&amp;[976032039]"/>
            <x15:cachedUniqueName index="572" name="[Melkeleveranser].[orgnr].&amp;[976747542]"/>
            <x15:cachedUniqueName index="573" name="[Melkeleveranser].[orgnr].&amp;[977169674]"/>
            <x15:cachedUniqueName index="574" name="[Melkeleveranser].[orgnr].&amp;[977327245]"/>
            <x15:cachedUniqueName index="575" name="[Melkeleveranser].[orgnr].&amp;[980985245]"/>
            <x15:cachedUniqueName index="576" name="[Melkeleveranser].[orgnr].&amp;[996391108]"/>
            <x15:cachedUniqueName index="577" name="[Melkeleveranser].[orgnr].&amp;[969883600]"/>
            <x15:cachedUniqueName index="578" name="[Melkeleveranser].[orgnr].&amp;[988009822]"/>
            <x15:cachedUniqueName index="579" name="[Melkeleveranser].[orgnr].&amp;[911764156]"/>
            <x15:cachedUniqueName index="580" name="[Melkeleveranser].[orgnr].&amp;[950410604]"/>
            <x15:cachedUniqueName index="581" name="[Melkeleveranser].[orgnr].&amp;[976333705]"/>
            <x15:cachedUniqueName index="582" name="[Melkeleveranser].[orgnr].&amp;[886231482]"/>
            <x15:cachedUniqueName index="583" name="[Melkeleveranser].[orgnr].&amp;[969106566]"/>
            <x15:cachedUniqueName index="584" name="[Melkeleveranser].[orgnr].&amp;[969358212]"/>
            <x15:cachedUniqueName index="585" name="[Melkeleveranser].[orgnr].&amp;[970523545]"/>
            <x15:cachedUniqueName index="586" name="[Melkeleveranser].[orgnr].&amp;[985259860]"/>
            <x15:cachedUniqueName index="587" name="[Melkeleveranser].[orgnr].&amp;[987668423]"/>
            <x15:cachedUniqueName index="588" name="[Melkeleveranser].[orgnr].&amp;[993037354]"/>
            <x15:cachedUniqueName index="589" name="[Melkeleveranser].[orgnr].&amp;[995073153]"/>
            <x15:cachedUniqueName index="590" name="[Melkeleveranser].[orgnr].&amp;[870290152]"/>
            <x15:cachedUniqueName index="591" name="[Melkeleveranser].[orgnr].&amp;[877038572]"/>
            <x15:cachedUniqueName index="592" name="[Melkeleveranser].[orgnr].&amp;[892578222]"/>
            <x15:cachedUniqueName index="593" name="[Melkeleveranser].[orgnr].&amp;[899009592]"/>
            <x15:cachedUniqueName index="594" name="[Melkeleveranser].[orgnr].&amp;[912896382]"/>
            <x15:cachedUniqueName index="595" name="[Melkeleveranser].[orgnr].&amp;[912976564]"/>
            <x15:cachedUniqueName index="596" name="[Melkeleveranser].[orgnr].&amp;[917952132]"/>
            <x15:cachedUniqueName index="597" name="[Melkeleveranser].[orgnr].&amp;[921028083]"/>
            <x15:cachedUniqueName index="598" name="[Melkeleveranser].[orgnr].&amp;[921166265]"/>
            <x15:cachedUniqueName index="599" name="[Melkeleveranser].[orgnr].&amp;[923473394]"/>
            <x15:cachedUniqueName index="600" name="[Melkeleveranser].[orgnr].&amp;[969113708]"/>
            <x15:cachedUniqueName index="601" name="[Melkeleveranser].[orgnr].&amp;[969114623]"/>
            <x15:cachedUniqueName index="602" name="[Melkeleveranser].[orgnr].&amp;[969115484]"/>
            <x15:cachedUniqueName index="603" name="[Melkeleveranser].[orgnr].&amp;[969175398]"/>
            <x15:cachedUniqueName index="604" name="[Melkeleveranser].[orgnr].&amp;[969192721]"/>
            <x15:cachedUniqueName index="605" name="[Melkeleveranser].[orgnr].&amp;[969296764]"/>
            <x15:cachedUniqueName index="606" name="[Melkeleveranser].[orgnr].&amp;[969749793]"/>
            <x15:cachedUniqueName index="607" name="[Melkeleveranser].[orgnr].&amp;[970301569]"/>
            <x15:cachedUniqueName index="608" name="[Melkeleveranser].[orgnr].&amp;[971012463]"/>
            <x15:cachedUniqueName index="609" name="[Melkeleveranser].[orgnr].&amp;[971189010]"/>
            <x15:cachedUniqueName index="610" name="[Melkeleveranser].[orgnr].&amp;[975951669]"/>
            <x15:cachedUniqueName index="611" name="[Melkeleveranser].[orgnr].&amp;[978693849]"/>
            <x15:cachedUniqueName index="612" name="[Melkeleveranser].[orgnr].&amp;[979321503]"/>
            <x15:cachedUniqueName index="613" name="[Melkeleveranser].[orgnr].&amp;[979321538]"/>
            <x15:cachedUniqueName index="614" name="[Melkeleveranser].[orgnr].&amp;[979676085]"/>
            <x15:cachedUniqueName index="615" name="[Melkeleveranser].[orgnr].&amp;[979835205]"/>
            <x15:cachedUniqueName index="616" name="[Melkeleveranser].[orgnr].&amp;[980973735]"/>
            <x15:cachedUniqueName index="617" name="[Melkeleveranser].[orgnr].&amp;[981407288]"/>
            <x15:cachedUniqueName index="618" name="[Melkeleveranser].[orgnr].&amp;[982583225]"/>
            <x15:cachedUniqueName index="619" name="[Melkeleveranser].[orgnr].&amp;[982820812]"/>
            <x15:cachedUniqueName index="620" name="[Melkeleveranser].[orgnr].&amp;[983043488]"/>
            <x15:cachedUniqueName index="621" name="[Melkeleveranser].[orgnr].&amp;[984725310]"/>
            <x15:cachedUniqueName index="622" name="[Melkeleveranser].[orgnr].&amp;[984859805]"/>
            <x15:cachedUniqueName index="623" name="[Melkeleveranser].[orgnr].&amp;[984971591]"/>
            <x15:cachedUniqueName index="624" name="[Melkeleveranser].[orgnr].&amp;[985033846]"/>
            <x15:cachedUniqueName index="625" name="[Melkeleveranser].[orgnr].&amp;[985076685]"/>
            <x15:cachedUniqueName index="626" name="[Melkeleveranser].[orgnr].&amp;[986526374]"/>
            <x15:cachedUniqueName index="627" name="[Melkeleveranser].[orgnr].&amp;[987046996]"/>
            <x15:cachedUniqueName index="628" name="[Melkeleveranser].[orgnr].&amp;[987109092]"/>
            <x15:cachedUniqueName index="629" name="[Melkeleveranser].[orgnr].&amp;[987239131]"/>
            <x15:cachedUniqueName index="630" name="[Melkeleveranser].[orgnr].&amp;[989138685]"/>
            <x15:cachedUniqueName index="631" name="[Melkeleveranser].[orgnr].&amp;[990448256]"/>
            <x15:cachedUniqueName index="632" name="[Melkeleveranser].[orgnr].&amp;[991242465]"/>
            <x15:cachedUniqueName index="633" name="[Melkeleveranser].[orgnr].&amp;[991486194]"/>
            <x15:cachedUniqueName index="634" name="[Melkeleveranser].[orgnr].&amp;[993418994]"/>
            <x15:cachedUniqueName index="635" name="[Melkeleveranser].[orgnr].&amp;[993603031]"/>
            <x15:cachedUniqueName index="636" name="[Melkeleveranser].[orgnr].&amp;[995273136]"/>
            <x15:cachedUniqueName index="637" name="[Melkeleveranser].[orgnr].&amp;[996861694]"/>
            <x15:cachedUniqueName index="638" name="[Melkeleveranser].[orgnr].&amp;[997717171]"/>
            <x15:cachedUniqueName index="639" name="[Melkeleveranser].[orgnr].&amp;[997766628]"/>
            <x15:cachedUniqueName index="640" name="[Melkeleveranser].[orgnr].&amp;[999234755]"/>
            <x15:cachedUniqueName index="641" name="[Melkeleveranser].[orgnr].&amp;[822041922]"/>
            <x15:cachedUniqueName index="642" name="[Melkeleveranser].[orgnr].&amp;[869754382]"/>
            <x15:cachedUniqueName index="643" name="[Melkeleveranser].[orgnr].&amp;[869755192]"/>
            <x15:cachedUniqueName index="644" name="[Melkeleveranser].[orgnr].&amp;[870432992]"/>
            <x15:cachedUniqueName index="645" name="[Melkeleveranser].[orgnr].&amp;[881425262]"/>
            <x15:cachedUniqueName index="646" name="[Melkeleveranser].[orgnr].&amp;[888491902]"/>
            <x15:cachedUniqueName index="647" name="[Melkeleveranser].[orgnr].&amp;[921234805]"/>
            <x15:cachedUniqueName index="648" name="[Melkeleveranser].[orgnr].&amp;[921706766]"/>
            <x15:cachedUniqueName index="649" name="[Melkeleveranser].[orgnr].&amp;[924923733]"/>
            <x15:cachedUniqueName index="650" name="[Melkeleveranser].[orgnr].&amp;[969114852]"/>
            <x15:cachedUniqueName index="651" name="[Melkeleveranser].[orgnr].&amp;[969253577]"/>
            <x15:cachedUniqueName index="652" name="[Melkeleveranser].[orgnr].&amp;[969322714]"/>
            <x15:cachedUniqueName index="653" name="[Melkeleveranser].[orgnr].&amp;[969423057]"/>
            <x15:cachedUniqueName index="654" name="[Melkeleveranser].[orgnr].&amp;[969495872]"/>
            <x15:cachedUniqueName index="655" name="[Melkeleveranser].[orgnr].&amp;[969752581]"/>
            <x15:cachedUniqueName index="656" name="[Melkeleveranser].[orgnr].&amp;[970035060]"/>
            <x15:cachedUniqueName index="657" name="[Melkeleveranser].[orgnr].&amp;[970040994]"/>
            <x15:cachedUniqueName index="658" name="[Melkeleveranser].[orgnr].&amp;[970979654]"/>
            <x15:cachedUniqueName index="659" name="[Melkeleveranser].[orgnr].&amp;[977328403]"/>
            <x15:cachedUniqueName index="660" name="[Melkeleveranser].[orgnr].&amp;[981483502]"/>
            <x15:cachedUniqueName index="661" name="[Melkeleveranser].[orgnr].&amp;[985264937]"/>
            <x15:cachedUniqueName index="662" name="[Melkeleveranser].[orgnr].&amp;[986841814]"/>
            <x15:cachedUniqueName index="663" name="[Melkeleveranser].[orgnr].&amp;[987705035]"/>
            <x15:cachedUniqueName index="664" name="[Melkeleveranser].[orgnr].&amp;[988895547]"/>
            <x15:cachedUniqueName index="665" name="[Melkeleveranser].[orgnr].&amp;[991493832]"/>
            <x15:cachedUniqueName index="666" name="[Melkeleveranser].[orgnr].&amp;[991730508]"/>
            <x15:cachedUniqueName index="667" name="[Melkeleveranser].[orgnr].&amp;[813022052]"/>
            <x15:cachedUniqueName index="668" name="[Melkeleveranser].[orgnr].&amp;[816579422]"/>
            <x15:cachedUniqueName index="669" name="[Melkeleveranser].[orgnr].&amp;[819510792]"/>
            <x15:cachedUniqueName index="670" name="[Melkeleveranser].[orgnr].&amp;[869111392]"/>
            <x15:cachedUniqueName index="671" name="[Melkeleveranser].[orgnr].&amp;[869175412]"/>
            <x15:cachedUniqueName index="672" name="[Melkeleveranser].[orgnr].&amp;[911784106]"/>
            <x15:cachedUniqueName index="673" name="[Melkeleveranser].[orgnr].&amp;[912811115]"/>
            <x15:cachedUniqueName index="674" name="[Melkeleveranser].[orgnr].&amp;[913002008]"/>
            <x15:cachedUniqueName index="675" name="[Melkeleveranser].[orgnr].&amp;[913011791]"/>
            <x15:cachedUniqueName index="676" name="[Melkeleveranser].[orgnr].&amp;[913426495]"/>
            <x15:cachedUniqueName index="677" name="[Melkeleveranser].[orgnr].&amp;[913900340]"/>
            <x15:cachedUniqueName index="678" name="[Melkeleveranser].[orgnr].&amp;[914395070]"/>
            <x15:cachedUniqueName index="679" name="[Melkeleveranser].[orgnr].&amp;[914723515]"/>
            <x15:cachedUniqueName index="680" name="[Melkeleveranser].[orgnr].&amp;[914844754]"/>
            <x15:cachedUniqueName index="681" name="[Melkeleveranser].[orgnr].&amp;[917421315]"/>
            <x15:cachedUniqueName index="682" name="[Melkeleveranser].[orgnr].&amp;[918358226]"/>
            <x15:cachedUniqueName index="683" name="[Melkeleveranser].[orgnr].&amp;[918844376]"/>
            <x15:cachedUniqueName index="684" name="[Melkeleveranser].[orgnr].&amp;[919563958]"/>
            <x15:cachedUniqueName index="685" name="[Melkeleveranser].[orgnr].&amp;[921615752]"/>
            <x15:cachedUniqueName index="686" name="[Melkeleveranser].[orgnr].&amp;[925541095]"/>
            <x15:cachedUniqueName index="687" name="[Melkeleveranser].[orgnr].&amp;[926359010]"/>
            <x15:cachedUniqueName index="688" name="[Melkeleveranser].[orgnr].&amp;[969110571]"/>
            <x15:cachedUniqueName index="689" name="[Melkeleveranser].[orgnr].&amp;[969111233]"/>
            <x15:cachedUniqueName index="690" name="[Melkeleveranser].[orgnr].&amp;[969113457]"/>
            <x15:cachedUniqueName index="691" name="[Melkeleveranser].[orgnr].&amp;[969150077]"/>
            <x15:cachedUniqueName index="692" name="[Melkeleveranser].[orgnr].&amp;[969173565]"/>
            <x15:cachedUniqueName index="693" name="[Melkeleveranser].[orgnr].&amp;[969175215]"/>
            <x15:cachedUniqueName index="694" name="[Melkeleveranser].[orgnr].&amp;[969194031]"/>
            <x15:cachedUniqueName index="695" name="[Melkeleveranser].[orgnr].&amp;[969217724]"/>
            <x15:cachedUniqueName index="696" name="[Melkeleveranser].[orgnr].&amp;[969251779]"/>
            <x15:cachedUniqueName index="697" name="[Melkeleveranser].[orgnr].&amp;[969252104]"/>
            <x15:cachedUniqueName index="698" name="[Melkeleveranser].[orgnr].&amp;[969253399]"/>
            <x15:cachedUniqueName index="699" name="[Melkeleveranser].[orgnr].&amp;[969322730]"/>
            <x15:cachedUniqueName index="700" name="[Melkeleveranser].[orgnr].&amp;[969362333]"/>
            <x15:cachedUniqueName index="701" name="[Melkeleveranser].[orgnr].&amp;[969393557]"/>
            <x15:cachedUniqueName index="702" name="[Melkeleveranser].[orgnr].&amp;[969748444]"/>
            <x15:cachedUniqueName index="703" name="[Melkeleveranser].[orgnr].&amp;[969767112]"/>
            <x15:cachedUniqueName index="704" name="[Melkeleveranser].[orgnr].&amp;[975803252]"/>
            <x15:cachedUniqueName index="705" name="[Melkeleveranser].[orgnr].&amp;[979780540]"/>
            <x15:cachedUniqueName index="706" name="[Melkeleveranser].[orgnr].&amp;[981580753]"/>
            <x15:cachedUniqueName index="707" name="[Melkeleveranser].[orgnr].&amp;[982236495]"/>
            <x15:cachedUniqueName index="708" name="[Melkeleveranser].[orgnr].&amp;[984369328]"/>
            <x15:cachedUniqueName index="709" name="[Melkeleveranser].[orgnr].&amp;[984414064]"/>
            <x15:cachedUniqueName index="710" name="[Melkeleveranser].[orgnr].&amp;[984436777]"/>
            <x15:cachedUniqueName index="711" name="[Melkeleveranser].[orgnr].&amp;[984914849]"/>
            <x15:cachedUniqueName index="712" name="[Melkeleveranser].[orgnr].&amp;[985451249]"/>
            <x15:cachedUniqueName index="713" name="[Melkeleveranser].[orgnr].&amp;[985859256]"/>
            <x15:cachedUniqueName index="714" name="[Melkeleveranser].[orgnr].&amp;[986851666]"/>
            <x15:cachedUniqueName index="715" name="[Melkeleveranser].[orgnr].&amp;[988685828]"/>
            <x15:cachedUniqueName index="716" name="[Melkeleveranser].[orgnr].&amp;[990206287]"/>
            <x15:cachedUniqueName index="717" name="[Melkeleveranser].[orgnr].&amp;[992762969]"/>
            <x15:cachedUniqueName index="718" name="[Melkeleveranser].[orgnr].&amp;[993367273]"/>
            <x15:cachedUniqueName index="719" name="[Melkeleveranser].[orgnr].&amp;[993597015]"/>
            <x15:cachedUniqueName index="720" name="[Melkeleveranser].[orgnr].&amp;[994335561]"/>
            <x15:cachedUniqueName index="721" name="[Melkeleveranser].[orgnr].&amp;[996445763]"/>
            <x15:cachedUniqueName index="722" name="[Melkeleveranser].[orgnr].&amp;[996772683]"/>
            <x15:cachedUniqueName index="723" name="[Melkeleveranser].[orgnr].&amp;[997772407]"/>
            <x15:cachedUniqueName index="724" name="[Melkeleveranser].[orgnr].&amp;[869103462]"/>
            <x15:cachedUniqueName index="725" name="[Melkeleveranser].[orgnr].&amp;[869199192]"/>
            <x15:cachedUniqueName index="726" name="[Melkeleveranser].[orgnr].&amp;[874501972]"/>
            <x15:cachedUniqueName index="727" name="[Melkeleveranser].[orgnr].&amp;[884795192]"/>
            <x15:cachedUniqueName index="728" name="[Melkeleveranser].[orgnr].&amp;[912043134]"/>
            <x15:cachedUniqueName index="729" name="[Melkeleveranser].[orgnr].&amp;[912861147]"/>
            <x15:cachedUniqueName index="730" name="[Melkeleveranser].[orgnr].&amp;[916491166]"/>
            <x15:cachedUniqueName index="731" name="[Melkeleveranser].[orgnr].&amp;[921024266]"/>
            <x15:cachedUniqueName index="732" name="[Melkeleveranser].[orgnr].&amp;[921566034]"/>
            <x15:cachedUniqueName index="733" name="[Melkeleveranser].[orgnr].&amp;[969105357]"/>
            <x15:cachedUniqueName index="734" name="[Melkeleveranser].[orgnr].&amp;[969105489]"/>
            <x15:cachedUniqueName index="735" name="[Melkeleveranser].[orgnr].&amp;[969359243]"/>
            <x15:cachedUniqueName index="736" name="[Melkeleveranser].[orgnr].&amp;[979480091]"/>
            <x15:cachedUniqueName index="737" name="[Melkeleveranser].[orgnr].&amp;[981879740]"/>
            <x15:cachedUniqueName index="738" name="[Melkeleveranser].[orgnr].&amp;[984234384]"/>
            <x15:cachedUniqueName index="739" name="[Melkeleveranser].[orgnr].&amp;[985483035]"/>
            <x15:cachedUniqueName index="740" name="[Melkeleveranser].[orgnr].&amp;[813996952]"/>
            <x15:cachedUniqueName index="741" name="[Melkeleveranser].[orgnr].&amp;[869742422]"/>
            <x15:cachedUniqueName index="742" name="[Melkeleveranser].[orgnr].&amp;[869755052]"/>
            <x15:cachedUniqueName index="743" name="[Melkeleveranser].[orgnr].&amp;[882806812]"/>
            <x15:cachedUniqueName index="744" name="[Melkeleveranser].[orgnr].&amp;[891392532]"/>
            <x15:cachedUniqueName index="745" name="[Melkeleveranser].[orgnr].&amp;[912214907]"/>
            <x15:cachedUniqueName index="746" name="[Melkeleveranser].[orgnr].&amp;[914735688]"/>
            <x15:cachedUniqueName index="747" name="[Melkeleveranser].[orgnr].&amp;[914737478]"/>
            <x15:cachedUniqueName index="748" name="[Melkeleveranser].[orgnr].&amp;[918132996]"/>
            <x15:cachedUniqueName index="749" name="[Melkeleveranser].[orgnr].&amp;[919285443]"/>
            <x15:cachedUniqueName index="750" name="[Melkeleveranser].[orgnr].&amp;[920191886]"/>
            <x15:cachedUniqueName index="751" name="[Melkeleveranser].[orgnr].&amp;[969110482]"/>
            <x15:cachedUniqueName index="752" name="[Melkeleveranser].[orgnr].&amp;[969110784]"/>
            <x15:cachedUniqueName index="753" name="[Melkeleveranser].[orgnr].&amp;[969113899]"/>
            <x15:cachedUniqueName index="754" name="[Melkeleveranser].[orgnr].&amp;[969114046]"/>
            <x15:cachedUniqueName index="755" name="[Melkeleveranser].[orgnr].&amp;[969114534]"/>
            <x15:cachedUniqueName index="756" name="[Melkeleveranser].[orgnr].&amp;[969149508]"/>
            <x15:cachedUniqueName index="757" name="[Melkeleveranser].[orgnr].&amp;[969149591]"/>
            <x15:cachedUniqueName index="758" name="[Melkeleveranser].[orgnr].&amp;[969174928]"/>
            <x15:cachedUniqueName index="759" name="[Melkeleveranser].[orgnr].&amp;[969175339]"/>
            <x15:cachedUniqueName index="760" name="[Melkeleveranser].[orgnr].&amp;[969193086]"/>
            <x15:cachedUniqueName index="761" name="[Melkeleveranser].[orgnr].&amp;[969216264]"/>
            <x15:cachedUniqueName index="762" name="[Melkeleveranser].[orgnr].&amp;[969252198]"/>
            <x15:cachedUniqueName index="763" name="[Melkeleveranser].[orgnr].&amp;[969296748]"/>
            <x15:cachedUniqueName index="764" name="[Melkeleveranser].[orgnr].&amp;[969362260]"/>
            <x15:cachedUniqueName index="765" name="[Melkeleveranser].[orgnr].&amp;[969362597]"/>
            <x15:cachedUniqueName index="766" name="[Melkeleveranser].[orgnr].&amp;[969439026]"/>
            <x15:cachedUniqueName index="767" name="[Melkeleveranser].[orgnr].&amp;[969752484]"/>
            <x15:cachedUniqueName index="768" name="[Melkeleveranser].[orgnr].&amp;[969759756]"/>
            <x15:cachedUniqueName index="769" name="[Melkeleveranser].[orgnr].&amp;[970208852]"/>
            <x15:cachedUniqueName index="770" name="[Melkeleveranser].[orgnr].&amp;[970537201]"/>
            <x15:cachedUniqueName index="771" name="[Melkeleveranser].[orgnr].&amp;[976781252]"/>
            <x15:cachedUniqueName index="772" name="[Melkeleveranser].[orgnr].&amp;[979969724]"/>
            <x15:cachedUniqueName index="773" name="[Melkeleveranser].[orgnr].&amp;[980308804]"/>
            <x15:cachedUniqueName index="774" name="[Melkeleveranser].[orgnr].&amp;[980428567]"/>
            <x15:cachedUniqueName index="775" name="[Melkeleveranser].[orgnr].&amp;[980663132]"/>
            <x15:cachedUniqueName index="776" name="[Melkeleveranser].[orgnr].&amp;[981876032]"/>
            <x15:cachedUniqueName index="777" name="[Melkeleveranser].[orgnr].&amp;[982010063]"/>
            <x15:cachedUniqueName index="778" name="[Melkeleveranser].[orgnr].&amp;[982374707]"/>
            <x15:cachedUniqueName index="779" name="[Melkeleveranser].[orgnr].&amp;[983214592]"/>
            <x15:cachedUniqueName index="780" name="[Melkeleveranser].[orgnr].&amp;[983634605]"/>
            <x15:cachedUniqueName index="781" name="[Melkeleveranser].[orgnr].&amp;[983768547]"/>
            <x15:cachedUniqueName index="782" name="[Melkeleveranser].[orgnr].&amp;[984676670]"/>
            <x15:cachedUniqueName index="783" name="[Melkeleveranser].[orgnr].&amp;[985227217]"/>
            <x15:cachedUniqueName index="784" name="[Melkeleveranser].[orgnr].&amp;[985983801]"/>
            <x15:cachedUniqueName index="785" name="[Melkeleveranser].[orgnr].&amp;[986269576]"/>
            <x15:cachedUniqueName index="786" name="[Melkeleveranser].[orgnr].&amp;[986604480]"/>
            <x15:cachedUniqueName index="787" name="[Melkeleveranser].[orgnr].&amp;[989746413]"/>
            <x15:cachedUniqueName index="788" name="[Melkeleveranser].[orgnr].&amp;[993469653]"/>
            <x15:cachedUniqueName index="789" name="[Melkeleveranser].[orgnr].&amp;[994109383]"/>
            <x15:cachedUniqueName index="790" name="[Melkeleveranser].[orgnr].&amp;[994115561]"/>
            <x15:cachedUniqueName index="791" name="[Melkeleveranser].[orgnr].&amp;[997038177]"/>
            <x15:cachedUniqueName index="792" name="[Melkeleveranser].[orgnr].&amp;[813478692]"/>
            <x15:cachedUniqueName index="793" name="[Melkeleveranser].[orgnr].&amp;[817791972]"/>
            <x15:cachedUniqueName index="794" name="[Melkeleveranser].[orgnr].&amp;[869174572]"/>
            <x15:cachedUniqueName index="795" name="[Melkeleveranser].[orgnr].&amp;[880638602]"/>
            <x15:cachedUniqueName index="796" name="[Melkeleveranser].[orgnr].&amp;[887649502]"/>
            <x15:cachedUniqueName index="797" name="[Melkeleveranser].[orgnr].&amp;[912843270]"/>
            <x15:cachedUniqueName index="798" name="[Melkeleveranser].[orgnr].&amp;[927512815]"/>
            <x15:cachedUniqueName index="799" name="[Melkeleveranser].[orgnr].&amp;[969110385]"/>
            <x15:cachedUniqueName index="800" name="[Melkeleveranser].[orgnr].&amp;[969217376]"/>
            <x15:cachedUniqueName index="801" name="[Melkeleveranser].[orgnr].&amp;[969252244]"/>
            <x15:cachedUniqueName index="802" name="[Melkeleveranser].[orgnr].&amp;[969252449]"/>
            <x15:cachedUniqueName index="803" name="[Melkeleveranser].[orgnr].&amp;[969253127]"/>
            <x15:cachedUniqueName index="804" name="[Melkeleveranser].[orgnr].&amp;[969493861]"/>
            <x15:cachedUniqueName index="805" name="[Melkeleveranser].[orgnr].&amp;[969744643]"/>
            <x15:cachedUniqueName index="806" name="[Melkeleveranser].[orgnr].&amp;[969752670]"/>
            <x15:cachedUniqueName index="807" name="[Melkeleveranser].[orgnr].&amp;[969759098]"/>
            <x15:cachedUniqueName index="808" name="[Melkeleveranser].[orgnr].&amp;[969761548]"/>
            <x15:cachedUniqueName index="809" name="[Melkeleveranser].[orgnr].&amp;[971002832]"/>
            <x15:cachedUniqueName index="810" name="[Melkeleveranser].[orgnr].&amp;[974701693]"/>
            <x15:cachedUniqueName index="811" name="[Melkeleveranser].[orgnr].&amp;[977513804]"/>
            <x15:cachedUniqueName index="812" name="[Melkeleveranser].[orgnr].&amp;[979207816]"/>
            <x15:cachedUniqueName index="813" name="[Melkeleveranser].[orgnr].&amp;[979799063]"/>
            <x15:cachedUniqueName index="814" name="[Melkeleveranser].[orgnr].&amp;[981337905]"/>
            <x15:cachedUniqueName index="815" name="[Melkeleveranser].[orgnr].&amp;[982157897]"/>
            <x15:cachedUniqueName index="816" name="[Melkeleveranser].[orgnr].&amp;[982372100]"/>
            <x15:cachedUniqueName index="817" name="[Melkeleveranser].[orgnr].&amp;[982921600]"/>
            <x15:cachedUniqueName index="818" name="[Melkeleveranser].[orgnr].&amp;[983156584]"/>
            <x15:cachedUniqueName index="819" name="[Melkeleveranser].[orgnr].&amp;[983214401]"/>
            <x15:cachedUniqueName index="820" name="[Melkeleveranser].[orgnr].&amp;[985784418]"/>
            <x15:cachedUniqueName index="821" name="[Melkeleveranser].[orgnr].&amp;[986390952]"/>
            <x15:cachedUniqueName index="822" name="[Melkeleveranser].[orgnr].&amp;[987434511]"/>
            <x15:cachedUniqueName index="823" name="[Melkeleveranser].[orgnr].&amp;[988277711]"/>
            <x15:cachedUniqueName index="824" name="[Melkeleveranser].[orgnr].&amp;[988416142]"/>
            <x15:cachedUniqueName index="825" name="[Melkeleveranser].[orgnr].&amp;[989012460]"/>
            <x15:cachedUniqueName index="826" name="[Melkeleveranser].[orgnr].&amp;[989842625]"/>
            <x15:cachedUniqueName index="827" name="[Melkeleveranser].[orgnr].&amp;[991408940]"/>
            <x15:cachedUniqueName index="828" name="[Melkeleveranser].[orgnr].&amp;[991602984]"/>
            <x15:cachedUniqueName index="829" name="[Melkeleveranser].[orgnr].&amp;[996316823]"/>
            <x15:cachedUniqueName index="830" name="[Melkeleveranser].[orgnr].&amp;[996374750]"/>
            <x15:cachedUniqueName index="831" name="[Melkeleveranser].[orgnr].&amp;[999584578]"/>
            <x15:cachedUniqueName index="832" name="[Melkeleveranser].[orgnr].&amp;[969246244]"/>
            <x15:cachedUniqueName index="833" name="[Melkeleveranser].[orgnr].&amp;[869113212]"/>
            <x15:cachedUniqueName index="834" name="[Melkeleveranser].[orgnr].&amp;[890083072]"/>
            <x15:cachedUniqueName index="835" name="[Melkeleveranser].[orgnr].&amp;[913011260]"/>
            <x15:cachedUniqueName index="836" name="[Melkeleveranser].[orgnr].&amp;[913355458]"/>
            <x15:cachedUniqueName index="837" name="[Melkeleveranser].[orgnr].&amp;[916318812]"/>
            <x15:cachedUniqueName index="838" name="[Melkeleveranser].[orgnr].&amp;[919481684]"/>
            <x15:cachedUniqueName index="839" name="[Melkeleveranser].[orgnr].&amp;[924501057]"/>
            <x15:cachedUniqueName index="840" name="[Melkeleveranser].[orgnr].&amp;[926731564]"/>
            <x15:cachedUniqueName index="841" name="[Melkeleveranser].[orgnr].&amp;[969110474]"/>
            <x15:cachedUniqueName index="842" name="[Melkeleveranser].[orgnr].&amp;[969110598]"/>
            <x15:cachedUniqueName index="843" name="[Melkeleveranser].[orgnr].&amp;[969112078]"/>
            <x15:cachedUniqueName index="844" name="[Melkeleveranser].[orgnr].&amp;[969149478]"/>
            <x15:cachedUniqueName index="845" name="[Melkeleveranser].[orgnr].&amp;[969323419]"/>
            <x15:cachedUniqueName index="846" name="[Melkeleveranser].[orgnr].&amp;[969438682]"/>
            <x15:cachedUniqueName index="847" name="[Melkeleveranser].[orgnr].&amp;[970042601]"/>
            <x15:cachedUniqueName index="848" name="[Melkeleveranser].[orgnr].&amp;[970256652]"/>
            <x15:cachedUniqueName index="849" name="[Melkeleveranser].[orgnr].&amp;[971154403]"/>
            <x15:cachedUniqueName index="850" name="[Melkeleveranser].[orgnr].&amp;[971187654]"/>
            <x15:cachedUniqueName index="851" name="[Melkeleveranser].[orgnr].&amp;[977379881]"/>
            <x15:cachedUniqueName index="852" name="[Melkeleveranser].[orgnr].&amp;[978690440]"/>
            <x15:cachedUniqueName index="853" name="[Melkeleveranser].[orgnr].&amp;[980307972]"/>
            <x15:cachedUniqueName index="854" name="[Melkeleveranser].[orgnr].&amp;[980639967]"/>
            <x15:cachedUniqueName index="855" name="[Melkeleveranser].[orgnr].&amp;[981353005]"/>
            <x15:cachedUniqueName index="856" name="[Melkeleveranser].[orgnr].&amp;[982197171]"/>
            <x15:cachedUniqueName index="857" name="[Melkeleveranser].[orgnr].&amp;[982357012]"/>
            <x15:cachedUniqueName index="858" name="[Melkeleveranser].[orgnr].&amp;[982512484]"/>
            <x15:cachedUniqueName index="859" name="[Melkeleveranser].[orgnr].&amp;[983585035]"/>
            <x15:cachedUniqueName index="860" name="[Melkeleveranser].[orgnr].&amp;[984737270]"/>
            <x15:cachedUniqueName index="861" name="[Melkeleveranser].[orgnr].&amp;[984852215]"/>
            <x15:cachedUniqueName index="862" name="[Melkeleveranser].[orgnr].&amp;[985292558]"/>
            <x15:cachedUniqueName index="863" name="[Melkeleveranser].[orgnr].&amp;[987241748]"/>
            <x15:cachedUniqueName index="864" name="[Melkeleveranser].[orgnr].&amp;[987925213]"/>
            <x15:cachedUniqueName index="865" name="[Melkeleveranser].[orgnr].&amp;[988663719]"/>
            <x15:cachedUniqueName index="866" name="[Melkeleveranser].[orgnr].&amp;[988891029]"/>
            <x15:cachedUniqueName index="867" name="[Melkeleveranser].[orgnr].&amp;[988942545]"/>
            <x15:cachedUniqueName index="868" name="[Melkeleveranser].[orgnr].&amp;[990090203]"/>
            <x15:cachedUniqueName index="869" name="[Melkeleveranser].[orgnr].&amp;[991421424]"/>
            <x15:cachedUniqueName index="870" name="[Melkeleveranser].[orgnr].&amp;[991614885]"/>
            <x15:cachedUniqueName index="871" name="[Melkeleveranser].[orgnr].&amp;[994180339]"/>
            <x15:cachedUniqueName index="872" name="[Melkeleveranser].[orgnr].&amp;[995956535]"/>
            <x15:cachedUniqueName index="873" name="[Melkeleveranser].[orgnr].&amp;[996640019]"/>
            <x15:cachedUniqueName index="874" name="[Melkeleveranser].[orgnr].&amp;[996901297]"/>
            <x15:cachedUniqueName index="875" name="[Melkeleveranser].[orgnr].&amp;[816828562]"/>
            <x15:cachedUniqueName index="876" name="[Melkeleveranser].[orgnr].&amp;[869928232]"/>
            <x15:cachedUniqueName index="877" name="[Melkeleveranser].[orgnr].&amp;[896462172]"/>
            <x15:cachedUniqueName index="878" name="[Melkeleveranser].[orgnr].&amp;[911567334]"/>
            <x15:cachedUniqueName index="879" name="[Melkeleveranser].[orgnr].&amp;[911630664]"/>
            <x15:cachedUniqueName index="880" name="[Melkeleveranser].[orgnr].&amp;[912175251]"/>
            <x15:cachedUniqueName index="881" name="[Melkeleveranser].[orgnr].&amp;[913124049]"/>
            <x15:cachedUniqueName index="882" name="[Melkeleveranser].[orgnr].&amp;[915384714]"/>
            <x15:cachedUniqueName index="883" name="[Melkeleveranser].[orgnr].&amp;[919747498]"/>
            <x15:cachedUniqueName index="884" name="[Melkeleveranser].[orgnr].&amp;[921869916]"/>
            <x15:cachedUniqueName index="885" name="[Melkeleveranser].[orgnr].&amp;[924483520]"/>
            <x15:cachedUniqueName index="886" name="[Melkeleveranser].[orgnr].&amp;[924727942]"/>
            <x15:cachedUniqueName index="887" name="[Melkeleveranser].[orgnr].&amp;[925711020]"/>
            <x15:cachedUniqueName index="888" name="[Melkeleveranser].[orgnr].&amp;[925950157]"/>
            <x15:cachedUniqueName index="889" name="[Melkeleveranser].[orgnr].&amp;[926544888]"/>
            <x15:cachedUniqueName index="890" name="[Melkeleveranser].[orgnr].&amp;[927323915]"/>
            <x15:cachedUniqueName index="891" name="[Melkeleveranser].[orgnr].&amp;[969106647]"/>
            <x15:cachedUniqueName index="892" name="[Melkeleveranser].[orgnr].&amp;[969106663]"/>
            <x15:cachedUniqueName index="893" name="[Melkeleveranser].[orgnr].&amp;[969107899]"/>
            <x15:cachedUniqueName index="894" name="[Melkeleveranser].[orgnr].&amp;[969108151]"/>
            <x15:cachedUniqueName index="895" name="[Melkeleveranser].[orgnr].&amp;[969108747]"/>
            <x15:cachedUniqueName index="896" name="[Melkeleveranser].[orgnr].&amp;[969109514]"/>
            <x15:cachedUniqueName index="897" name="[Melkeleveranser].[orgnr].&amp;[969110040]"/>
            <x15:cachedUniqueName index="898" name="[Melkeleveranser].[orgnr].&amp;[969110172]"/>
            <x15:cachedUniqueName index="899" name="[Melkeleveranser].[orgnr].&amp;[969171996]"/>
            <x15:cachedUniqueName index="900" name="[Melkeleveranser].[orgnr].&amp;[969173360]"/>
            <x15:cachedUniqueName index="901" name="[Melkeleveranser].[orgnr].&amp;[969199904]"/>
            <x15:cachedUniqueName index="902" name="[Melkeleveranser].[orgnr].&amp;[969199912]"/>
            <x15:cachedUniqueName index="903" name="[Melkeleveranser].[orgnr].&amp;[969280914]"/>
            <x15:cachedUniqueName index="904" name="[Melkeleveranser].[orgnr].&amp;[969281872]"/>
            <x15:cachedUniqueName index="905" name="[Melkeleveranser].[orgnr].&amp;[969507137]"/>
            <x15:cachedUniqueName index="906" name="[Melkeleveranser].[orgnr].&amp;[969887290]"/>
            <x15:cachedUniqueName index="907" name="[Melkeleveranser].[orgnr].&amp;[969904993]"/>
            <x15:cachedUniqueName index="908" name="[Melkeleveranser].[orgnr].&amp;[969905477]"/>
            <x15:cachedUniqueName index="909" name="[Melkeleveranser].[orgnr].&amp;[970391150]"/>
            <x15:cachedUniqueName index="910" name="[Melkeleveranser].[orgnr].&amp;[970499776]"/>
            <x15:cachedUniqueName index="911" name="[Melkeleveranser].[orgnr].&amp;[970564098]"/>
            <x15:cachedUniqueName index="912" name="[Melkeleveranser].[orgnr].&amp;[971040319]"/>
            <x15:cachedUniqueName index="913" name="[Melkeleveranser].[orgnr].&amp;[977239613]"/>
            <x15:cachedUniqueName index="914" name="[Melkeleveranser].[orgnr].&amp;[980859045]"/>
            <x15:cachedUniqueName index="915" name="[Melkeleveranser].[orgnr].&amp;[980983323]"/>
            <x15:cachedUniqueName index="916" name="[Melkeleveranser].[orgnr].&amp;[981949846]"/>
            <x15:cachedUniqueName index="917" name="[Melkeleveranser].[orgnr].&amp;[982129168]"/>
            <x15:cachedUniqueName index="918" name="[Melkeleveranser].[orgnr].&amp;[982293839]"/>
            <x15:cachedUniqueName index="919" name="[Melkeleveranser].[orgnr].&amp;[982831083]"/>
            <x15:cachedUniqueName index="920" name="[Melkeleveranser].[orgnr].&amp;[983339999]"/>
            <x15:cachedUniqueName index="921" name="[Melkeleveranser].[orgnr].&amp;[983434673]"/>
            <x15:cachedUniqueName index="922" name="[Melkeleveranser].[orgnr].&amp;[985001480]"/>
            <x15:cachedUniqueName index="923" name="[Melkeleveranser].[orgnr].&amp;[985238715]"/>
            <x15:cachedUniqueName index="924" name="[Melkeleveranser].[orgnr].&amp;[985278539]"/>
            <x15:cachedUniqueName index="925" name="[Melkeleveranser].[orgnr].&amp;[989220012]"/>
            <x15:cachedUniqueName index="926" name="[Melkeleveranser].[orgnr].&amp;[991057730]"/>
            <x15:cachedUniqueName index="927" name="[Melkeleveranser].[orgnr].&amp;[991481435]"/>
            <x15:cachedUniqueName index="928" name="[Melkeleveranser].[orgnr].&amp;[996847535]"/>
            <x15:cachedUniqueName index="929" name="[Melkeleveranser].[orgnr].&amp;[999562914]"/>
            <x15:cachedUniqueName index="930" name="[Melkeleveranser].[orgnr].&amp;[879842662]"/>
            <x15:cachedUniqueName index="931" name="[Melkeleveranser].[orgnr].&amp;[922357269]"/>
            <x15:cachedUniqueName index="932" name="[Melkeleveranser].[orgnr].&amp;[969172534]"/>
            <x15:cachedUniqueName index="933" name="[Melkeleveranser].[orgnr].&amp;[969172860]"/>
            <x15:cachedUniqueName index="934" name="[Melkeleveranser].[orgnr].&amp;[969928175]"/>
            <x15:cachedUniqueName index="935" name="[Melkeleveranser].[orgnr].&amp;[971018224]"/>
            <x15:cachedUniqueName index="936" name="[Melkeleveranser].[orgnr].&amp;[979502990]"/>
            <x15:cachedUniqueName index="937" name="[Melkeleveranser].[orgnr].&amp;[980473090]"/>
            <x15:cachedUniqueName index="938" name="[Melkeleveranser].[orgnr].&amp;[981608194]"/>
            <x15:cachedUniqueName index="939" name="[Melkeleveranser].[orgnr].&amp;[990108900]"/>
            <x15:cachedUniqueName index="940" name="[Melkeleveranser].[orgnr].&amp;[990299455]"/>
            <x15:cachedUniqueName index="941" name="[Melkeleveranser].[orgnr].&amp;[992978317]"/>
            <x15:cachedUniqueName index="942" name="[Melkeleveranser].[orgnr].&amp;[998435773]"/>
            <x15:cachedUniqueName index="943" name="[Melkeleveranser].[orgnr].&amp;[998535522]"/>
            <x15:cachedUniqueName index="944" name="[Melkeleveranser].[orgnr].&amp;[869111732]"/>
            <x15:cachedUniqueName index="945" name="[Melkeleveranser].[orgnr].&amp;[869149322]"/>
            <x15:cachedUniqueName index="946" name="[Melkeleveranser].[orgnr].&amp;[885226272]"/>
            <x15:cachedUniqueName index="947" name="[Melkeleveranser].[orgnr].&amp;[893147802]"/>
            <x15:cachedUniqueName index="948" name="[Melkeleveranser].[orgnr].&amp;[896527622]"/>
            <x15:cachedUniqueName index="949" name="[Melkeleveranser].[orgnr].&amp;[912357341]"/>
            <x15:cachedUniqueName index="950" name="[Melkeleveranser].[orgnr].&amp;[912997138]"/>
            <x15:cachedUniqueName index="951" name="[Melkeleveranser].[orgnr].&amp;[912999319]"/>
            <x15:cachedUniqueName index="952" name="[Melkeleveranser].[orgnr].&amp;[913748425]"/>
            <x15:cachedUniqueName index="953" name="[Melkeleveranser].[orgnr].&amp;[914775086]"/>
            <x15:cachedUniqueName index="954" name="[Melkeleveranser].[orgnr].&amp;[918757031]"/>
            <x15:cachedUniqueName index="955" name="[Melkeleveranser].[orgnr].&amp;[923757872]"/>
            <x15:cachedUniqueName index="956" name="[Melkeleveranser].[orgnr].&amp;[923956247]"/>
            <x15:cachedUniqueName index="957" name="[Melkeleveranser].[orgnr].&amp;[924896930]"/>
            <x15:cachedUniqueName index="958" name="[Melkeleveranser].[orgnr].&amp;[969111411]"/>
            <x15:cachedUniqueName index="959" name="[Melkeleveranser].[orgnr].&amp;[969113880]"/>
            <x15:cachedUniqueName index="960" name="[Melkeleveranser].[orgnr].&amp;[969150530]"/>
            <x15:cachedUniqueName index="961" name="[Melkeleveranser].[orgnr].&amp;[969216280]"/>
            <x15:cachedUniqueName index="962" name="[Melkeleveranser].[orgnr].&amp;[969216914]"/>
            <x15:cachedUniqueName index="963" name="[Melkeleveranser].[orgnr].&amp;[969217228]"/>
            <x15:cachedUniqueName index="964" name="[Melkeleveranser].[orgnr].&amp;[969251671]"/>
            <x15:cachedUniqueName index="965" name="[Melkeleveranser].[orgnr].&amp;[969252872]"/>
            <x15:cachedUniqueName index="966" name="[Melkeleveranser].[orgnr].&amp;[969295229]"/>
            <x15:cachedUniqueName index="967" name="[Melkeleveranser].[orgnr].&amp;[969296489]"/>
            <x15:cachedUniqueName index="968" name="[Melkeleveranser].[orgnr].&amp;[969422581]"/>
            <x15:cachedUniqueName index="969" name="[Melkeleveranser].[orgnr].&amp;[969742020]"/>
            <x15:cachedUniqueName index="970" name="[Melkeleveranser].[orgnr].&amp;[969744724]"/>
            <x15:cachedUniqueName index="971" name="[Melkeleveranser].[orgnr].&amp;[969751569]"/>
            <x15:cachedUniqueName index="972" name="[Melkeleveranser].[orgnr].&amp;[969752042]"/>
            <x15:cachedUniqueName index="973" name="[Melkeleveranser].[orgnr].&amp;[970936602]"/>
            <x15:cachedUniqueName index="974" name="[Melkeleveranser].[orgnr].&amp;[971065184]"/>
            <x15:cachedUniqueName index="975" name="[Melkeleveranser].[orgnr].&amp;[971188715]"/>
            <x15:cachedUniqueName index="976" name="[Melkeleveranser].[orgnr].&amp;[971188928]"/>
            <x15:cachedUniqueName index="977" name="[Melkeleveranser].[orgnr].&amp;[971189096]"/>
            <x15:cachedUniqueName index="978" name="[Melkeleveranser].[orgnr].&amp;[976294521]"/>
            <x15:cachedUniqueName index="979" name="[Melkeleveranser].[orgnr].&amp;[979117353]"/>
            <x15:cachedUniqueName index="980" name="[Melkeleveranser].[orgnr].&amp;[979454902]"/>
            <x15:cachedUniqueName index="981" name="[Melkeleveranser].[orgnr].&amp;[979715544]"/>
            <x15:cachedUniqueName index="982" name="[Melkeleveranser].[orgnr].&amp;[979912854]"/>
            <x15:cachedUniqueName index="983" name="[Melkeleveranser].[orgnr].&amp;[981118782]"/>
            <x15:cachedUniqueName index="984" name="[Melkeleveranser].[orgnr].&amp;[981638425]"/>
            <x15:cachedUniqueName index="985" name="[Melkeleveranser].[orgnr].&amp;[982948649]"/>
            <x15:cachedUniqueName index="986" name="[Melkeleveranser].[orgnr].&amp;[983603076]"/>
            <x15:cachedUniqueName index="987" name="[Melkeleveranser].[orgnr].&amp;[983617751]"/>
            <x15:cachedUniqueName index="988" name="[Melkeleveranser].[orgnr].&amp;[984728581]"/>
            <x15:cachedUniqueName index="989" name="[Melkeleveranser].[orgnr].&amp;[985220824]"/>
            <x15:cachedUniqueName index="990" name="[Melkeleveranser].[orgnr].&amp;[985224218]"/>
            <x15:cachedUniqueName index="991" name="[Melkeleveranser].[orgnr].&amp;[985251428]"/>
            <x15:cachedUniqueName index="992" name="[Melkeleveranser].[orgnr].&amp;[987012161]"/>
            <x15:cachedUniqueName index="993" name="[Melkeleveranser].[orgnr].&amp;[987558482]"/>
            <x15:cachedUniqueName index="994" name="[Melkeleveranser].[orgnr].&amp;[992221658]"/>
            <x15:cachedUniqueName index="995" name="[Melkeleveranser].[orgnr].&amp;[992687800]"/>
            <x15:cachedUniqueName index="996" name="[Melkeleveranser].[orgnr].&amp;[993643440]"/>
            <x15:cachedUniqueName index="997" name="[Melkeleveranser].[orgnr].&amp;[993745790]"/>
            <x15:cachedUniqueName index="998" name="[Melkeleveranser].[orgnr].&amp;[997321820]"/>
            <x15:cachedUniqueName index="999" name="[Melkeleveranser].[orgnr].&amp;[997802128]"/>
            <x15:cachedUniqueName index="1000" name="[Melkeleveranser].[orgnr].&amp;[816181682]"/>
            <x15:cachedUniqueName index="1001" name="[Melkeleveranser].[orgnr].&amp;[818678592]"/>
            <x15:cachedUniqueName index="1002" name="[Melkeleveranser].[orgnr].&amp;[869105252]"/>
            <x15:cachedUniqueName index="1003" name="[Melkeleveranser].[orgnr].&amp;[869109592]"/>
            <x15:cachedUniqueName index="1004" name="[Melkeleveranser].[orgnr].&amp;[869336572]"/>
            <x15:cachedUniqueName index="1005" name="[Melkeleveranser].[orgnr].&amp;[869889342]"/>
            <x15:cachedUniqueName index="1006" name="[Melkeleveranser].[orgnr].&amp;[869897302]"/>
            <x15:cachedUniqueName index="1007" name="[Melkeleveranser].[orgnr].&amp;[870394772]"/>
            <x15:cachedUniqueName index="1008" name="[Melkeleveranser].[orgnr].&amp;[874477052]"/>
            <x15:cachedUniqueName index="1009" name="[Melkeleveranser].[orgnr].&amp;[880767542]"/>
            <x15:cachedUniqueName index="1010" name="[Melkeleveranser].[orgnr].&amp;[897092182]"/>
            <x15:cachedUniqueName index="1011" name="[Melkeleveranser].[orgnr].&amp;[912822303]"/>
            <x15:cachedUniqueName index="1012" name="[Melkeleveranser].[orgnr].&amp;[912993167]"/>
            <x15:cachedUniqueName index="1013" name="[Melkeleveranser].[orgnr].&amp;[912996883]"/>
            <x15:cachedUniqueName index="1014" name="[Melkeleveranser].[orgnr].&amp;[913008006]"/>
            <x15:cachedUniqueName index="1015" name="[Melkeleveranser].[orgnr].&amp;[914723132]"/>
            <x15:cachedUniqueName index="1016" name="[Melkeleveranser].[orgnr].&amp;[914762804]"/>
            <x15:cachedUniqueName index="1017" name="[Melkeleveranser].[orgnr].&amp;[916250525]"/>
            <x15:cachedUniqueName index="1018" name="[Melkeleveranser].[orgnr].&amp;[916469853]"/>
            <x15:cachedUniqueName index="1019" name="[Melkeleveranser].[orgnr].&amp;[917479003]"/>
            <x15:cachedUniqueName index="1020" name="[Melkeleveranser].[orgnr].&amp;[918268952]"/>
            <x15:cachedUniqueName index="1021" name="[Melkeleveranser].[orgnr].&amp;[918549811]"/>
            <x15:cachedUniqueName index="1022" name="[Melkeleveranser].[orgnr].&amp;[919975164]"/>
            <x15:cachedUniqueName index="1023" name="[Melkeleveranser].[orgnr].&amp;[920131565]"/>
            <x15:cachedUniqueName index="1024" name="[Melkeleveranser].[orgnr].&amp;[924038632]"/>
            <x15:cachedUniqueName index="1025" name="[Melkeleveranser].[orgnr].&amp;[924317922]"/>
            <x15:cachedUniqueName index="1026" name="[Melkeleveranser].[orgnr].&amp;[969106000]"/>
            <x15:cachedUniqueName index="1027" name="[Melkeleveranser].[orgnr].&amp;[969147009]"/>
            <x15:cachedUniqueName index="1028" name="[Melkeleveranser].[orgnr].&amp;[969172968]"/>
            <x15:cachedUniqueName index="1029" name="[Melkeleveranser].[orgnr].&amp;[969417596]"/>
            <x15:cachedUniqueName index="1030" name="[Melkeleveranser].[orgnr].&amp;[969505886]"/>
            <x15:cachedUniqueName index="1031" name="[Melkeleveranser].[orgnr].&amp;[969886006]"/>
            <x15:cachedUniqueName index="1032" name="[Melkeleveranser].[orgnr].&amp;[969886871]"/>
            <x15:cachedUniqueName index="1033" name="[Melkeleveranser].[orgnr].&amp;[969887630]"/>
            <x15:cachedUniqueName index="1034" name="[Melkeleveranser].[orgnr].&amp;[969897393]"/>
            <x15:cachedUniqueName index="1035" name="[Melkeleveranser].[orgnr].&amp;[969924803]"/>
            <x15:cachedUniqueName index="1036" name="[Melkeleveranser].[orgnr].&amp;[969930269]"/>
            <x15:cachedUniqueName index="1037" name="[Melkeleveranser].[orgnr].&amp;[971059966]"/>
            <x15:cachedUniqueName index="1038" name="[Melkeleveranser].[orgnr].&amp;[974801566]"/>
            <x15:cachedUniqueName index="1039" name="[Melkeleveranser].[orgnr].&amp;[976211847]"/>
            <x15:cachedUniqueName index="1040" name="[Melkeleveranser].[orgnr].&amp;[976268970]"/>
            <x15:cachedUniqueName index="1041" name="[Melkeleveranser].[orgnr].&amp;[976469534]"/>
            <x15:cachedUniqueName index="1042" name="[Melkeleveranser].[orgnr].&amp;[976773950]"/>
            <x15:cachedUniqueName index="1043" name="[Melkeleveranser].[orgnr].&amp;[977099897]"/>
            <x15:cachedUniqueName index="1044" name="[Melkeleveranser].[orgnr].&amp;[977271770]"/>
            <x15:cachedUniqueName index="1045" name="[Melkeleveranser].[orgnr].&amp;[979330863]"/>
            <x15:cachedUniqueName index="1046" name="[Melkeleveranser].[orgnr].&amp;[980462900]"/>
            <x15:cachedUniqueName index="1047" name="[Melkeleveranser].[orgnr].&amp;[980580865]"/>
            <x15:cachedUniqueName index="1048" name="[Melkeleveranser].[orgnr].&amp;[980970698]"/>
            <x15:cachedUniqueName index="1049" name="[Melkeleveranser].[orgnr].&amp;[981004701]"/>
            <x15:cachedUniqueName index="1050" name="[Melkeleveranser].[orgnr].&amp;[982211905]"/>
            <x15:cachedUniqueName index="1051" name="[Melkeleveranser].[orgnr].&amp;[982361060]"/>
            <x15:cachedUniqueName index="1052" name="[Melkeleveranser].[orgnr].&amp;[982727634]"/>
            <x15:cachedUniqueName index="1053" name="[Melkeleveranser].[orgnr].&amp;[982794285]"/>
            <x15:cachedUniqueName index="1054" name="[Melkeleveranser].[orgnr].&amp;[983688594]"/>
            <x15:cachedUniqueName index="1055" name="[Melkeleveranser].[orgnr].&amp;[984624689]"/>
            <x15:cachedUniqueName index="1056" name="[Melkeleveranser].[orgnr].&amp;[984851316]"/>
            <x15:cachedUniqueName index="1057" name="[Melkeleveranser].[orgnr].&amp;[986030093]"/>
            <x15:cachedUniqueName index="1058" name="[Melkeleveranser].[orgnr].&amp;[986511946]"/>
            <x15:cachedUniqueName index="1059" name="[Melkeleveranser].[orgnr].&amp;[986916083]"/>
            <x15:cachedUniqueName index="1060" name="[Melkeleveranser].[orgnr].&amp;[986971602]"/>
            <x15:cachedUniqueName index="1061" name="[Melkeleveranser].[orgnr].&amp;[987694181]"/>
            <x15:cachedUniqueName index="1062" name="[Melkeleveranser].[orgnr].&amp;[987808691]"/>
            <x15:cachedUniqueName index="1063" name="[Melkeleveranser].[orgnr].&amp;[988344001]"/>
            <x15:cachedUniqueName index="1064" name="[Melkeleveranser].[orgnr].&amp;[988546496]"/>
            <x15:cachedUniqueName index="1065" name="[Melkeleveranser].[orgnr].&amp;[988699500]"/>
            <x15:cachedUniqueName index="1066" name="[Melkeleveranser].[orgnr].&amp;[989377892]"/>
            <x15:cachedUniqueName index="1067" name="[Melkeleveranser].[orgnr].&amp;[990673985]"/>
            <x15:cachedUniqueName index="1068" name="[Melkeleveranser].[orgnr].&amp;[993015725]"/>
            <x15:cachedUniqueName index="1069" name="[Melkeleveranser].[orgnr].&amp;[993472719]"/>
            <x15:cachedUniqueName index="1070" name="[Melkeleveranser].[orgnr].&amp;[993493805]"/>
            <x15:cachedUniqueName index="1071" name="[Melkeleveranser].[orgnr].&amp;[994067133]"/>
            <x15:cachedUniqueName index="1072" name="[Melkeleveranser].[orgnr].&amp;[995222221]"/>
            <x15:cachedUniqueName index="1073" name="[Melkeleveranser].[orgnr].&amp;[995998912]"/>
            <x15:cachedUniqueName index="1074" name="[Melkeleveranser].[orgnr].&amp;[996137848]"/>
            <x15:cachedUniqueName index="1075" name="[Melkeleveranser].[orgnr].&amp;[883079442]"/>
            <x15:cachedUniqueName index="1076" name="[Melkeleveranser].[orgnr].&amp;[911859300]"/>
            <x15:cachedUniqueName index="1077" name="[Melkeleveranser].[orgnr].&amp;[914568374]"/>
            <x15:cachedUniqueName index="1078" name="[Melkeleveranser].[orgnr].&amp;[919833475]"/>
            <x15:cachedUniqueName index="1079" name="[Melkeleveranser].[orgnr].&amp;[921366507]"/>
            <x15:cachedUniqueName index="1080" name="[Melkeleveranser].[orgnr].&amp;[969115840]"/>
            <x15:cachedUniqueName index="1081" name="[Melkeleveranser].[orgnr].&amp;[969252015]"/>
            <x15:cachedUniqueName index="1082" name="[Melkeleveranser].[orgnr].&amp;[969496429]"/>
            <x15:cachedUniqueName index="1083" name="[Melkeleveranser].[orgnr].&amp;[969977664]"/>
            <x15:cachedUniqueName index="1084" name="[Melkeleveranser].[orgnr].&amp;[970301607]"/>
            <x15:cachedUniqueName index="1085" name="[Melkeleveranser].[orgnr].&amp;[976078896]"/>
            <x15:cachedUniqueName index="1086" name="[Melkeleveranser].[orgnr].&amp;[976645170]"/>
            <x15:cachedUniqueName index="1087" name="[Melkeleveranser].[orgnr].&amp;[976685601]"/>
            <x15:cachedUniqueName index="1088" name="[Melkeleveranser].[orgnr].&amp;[979483821]"/>
            <x15:cachedUniqueName index="1089" name="[Melkeleveranser].[orgnr].&amp;[979943237]"/>
            <x15:cachedUniqueName index="1090" name="[Melkeleveranser].[orgnr].&amp;[980044084]"/>
            <x15:cachedUniqueName index="1091" name="[Melkeleveranser].[orgnr].&amp;[980543927]"/>
            <x15:cachedUniqueName index="1092" name="[Melkeleveranser].[orgnr].&amp;[980628175]"/>
            <x15:cachedUniqueName index="1093" name="[Melkeleveranser].[orgnr].&amp;[989859781]"/>
            <x15:cachedUniqueName index="1094" name="[Melkeleveranser].[orgnr].&amp;[991660410]"/>
            <x15:cachedUniqueName index="1095" name="[Melkeleveranser].[orgnr].&amp;[992851783]"/>
            <x15:cachedUniqueName index="1096" name="[Melkeleveranser].[orgnr].&amp;[993063525]"/>
            <x15:cachedUniqueName index="1097" name="[Melkeleveranser].[orgnr].&amp;[996419894]"/>
            <x15:cachedUniqueName index="1098" name="[Melkeleveranser].[orgnr].&amp;[869113522]"/>
            <x15:cachedUniqueName index="1099" name="[Melkeleveranser].[orgnr].&amp;[880649892]"/>
            <x15:cachedUniqueName index="1100" name="[Melkeleveranser].[orgnr].&amp;[893185542]"/>
            <x15:cachedUniqueName index="1101" name="[Melkeleveranser].[orgnr].&amp;[911735164]"/>
            <x15:cachedUniqueName index="1102" name="[Melkeleveranser].[orgnr].&amp;[913134524]"/>
            <x15:cachedUniqueName index="1103" name="[Melkeleveranser].[orgnr].&amp;[916489501]"/>
            <x15:cachedUniqueName index="1104" name="[Melkeleveranser].[orgnr].&amp;[918166904]"/>
            <x15:cachedUniqueName index="1105" name="[Melkeleveranser].[orgnr].&amp;[921613989]"/>
            <x15:cachedUniqueName index="1106" name="[Melkeleveranser].[orgnr].&amp;[969110431]"/>
            <x15:cachedUniqueName index="1107" name="[Melkeleveranser].[orgnr].&amp;[969111500]"/>
            <x15:cachedUniqueName index="1108" name="[Melkeleveranser].[orgnr].&amp;[969111519]"/>
            <x15:cachedUniqueName index="1109" name="[Melkeleveranser].[orgnr].&amp;[969150484]"/>
            <x15:cachedUniqueName index="1110" name="[Melkeleveranser].[orgnr].&amp;[969218526]"/>
            <x15:cachedUniqueName index="1111" name="[Melkeleveranser].[orgnr].&amp;[969492474]"/>
            <x15:cachedUniqueName index="1112" name="[Melkeleveranser].[orgnr].&amp;[969751267]"/>
            <x15:cachedUniqueName index="1113" name="[Melkeleveranser].[orgnr].&amp;[969975882]"/>
            <x15:cachedUniqueName index="1114" name="[Melkeleveranser].[orgnr].&amp;[971189045]"/>
            <x15:cachedUniqueName index="1115" name="[Melkeleveranser].[orgnr].&amp;[975820378]"/>
            <x15:cachedUniqueName index="1116" name="[Melkeleveranser].[orgnr].&amp;[976041763]"/>
            <x15:cachedUniqueName index="1117" name="[Melkeleveranser].[orgnr].&amp;[977322030]"/>
            <x15:cachedUniqueName index="1118" name="[Melkeleveranser].[orgnr].&amp;[979445822]"/>
            <x15:cachedUniqueName index="1119" name="[Melkeleveranser].[orgnr].&amp;[980728994]"/>
            <x15:cachedUniqueName index="1120" name="[Melkeleveranser].[orgnr].&amp;[981937244]"/>
            <x15:cachedUniqueName index="1121" name="[Melkeleveranser].[orgnr].&amp;[982921783]"/>
            <x15:cachedUniqueName index="1122" name="[Melkeleveranser].[orgnr].&amp;[983077706]"/>
            <x15:cachedUniqueName index="1123" name="[Melkeleveranser].[orgnr].&amp;[983571174]"/>
            <x15:cachedUniqueName index="1124" name="[Melkeleveranser].[orgnr].&amp;[984276893]"/>
            <x15:cachedUniqueName index="1125" name="[Melkeleveranser].[orgnr].&amp;[984283717]"/>
            <x15:cachedUniqueName index="1126" name="[Melkeleveranser].[orgnr].&amp;[985449082]"/>
            <x15:cachedUniqueName index="1127" name="[Melkeleveranser].[orgnr].&amp;[985731799]"/>
            <x15:cachedUniqueName index="1128" name="[Melkeleveranser].[orgnr].&amp;[986985956]"/>
            <x15:cachedUniqueName index="1129" name="[Melkeleveranser].[orgnr].&amp;[987105364]"/>
            <x15:cachedUniqueName index="1130" name="[Melkeleveranser].[orgnr].&amp;[988228923]"/>
            <x15:cachedUniqueName index="1131" name="[Melkeleveranser].[orgnr].&amp;[994340298]"/>
            <x15:cachedUniqueName index="1132" name="[Melkeleveranser].[orgnr].&amp;[996348156]"/>
            <x15:cachedUniqueName index="1133" name="[Melkeleveranser].[orgnr].&amp;[996473139]"/>
            <x15:cachedUniqueName index="1134" name="[Melkeleveranser].[orgnr].&amp;[997861647]"/>
            <x15:cachedUniqueName index="1135" name="[Melkeleveranser].[orgnr].&amp;[999338801]"/>
            <x15:cachedUniqueName index="1136" name="[Melkeleveranser].[orgnr].&amp;[877199142]"/>
            <x15:cachedUniqueName index="1137" name="[Melkeleveranser].[orgnr].&amp;[969108488]"/>
            <x15:cachedUniqueName index="1138" name="[Melkeleveranser].[orgnr].&amp;[969171732]"/>
            <x15:cachedUniqueName index="1139" name="[Melkeleveranser].[orgnr].&amp;[969928590]"/>
            <x15:cachedUniqueName index="1140" name="[Melkeleveranser].[orgnr].&amp;[971651741]"/>
            <x15:cachedUniqueName index="1141" name="[Melkeleveranser].[orgnr].&amp;[974572060]"/>
            <x15:cachedUniqueName index="1142" name="[Melkeleveranser].[orgnr].&amp;[982843626]"/>
            <x15:cachedUniqueName index="1143" name="[Melkeleveranser].[orgnr].&amp;[986057919]"/>
            <x15:cachedUniqueName index="1144" name="[Melkeleveranser].[orgnr].&amp;[986383514]"/>
            <x15:cachedUniqueName index="1145" name="[Melkeleveranser].[orgnr].&amp;[987437898]"/>
            <x15:cachedUniqueName index="1146" name="[Melkeleveranser].[orgnr].&amp;[993099074]"/>
            <x15:cachedUniqueName index="1147" name="[Melkeleveranser].[orgnr].&amp;[993968447]"/>
            <x15:cachedUniqueName index="1148" name="[Melkeleveranser].[orgnr].&amp;[997680588]"/>
            <x15:cachedUniqueName index="1149" name="[Melkeleveranser].[orgnr].&amp;[999240496]"/>
            <x15:cachedUniqueName index="1150" name="[Melkeleveranser].[orgnr].&amp;[888047972]"/>
            <x15:cachedUniqueName index="1151" name="[Melkeleveranser].[orgnr].&amp;[920189997]"/>
            <x15:cachedUniqueName index="1152" name="[Melkeleveranser].[orgnr].&amp;[969110008]"/>
            <x15:cachedUniqueName index="1153" name="[Melkeleveranser].[orgnr].&amp;[969147424]"/>
            <x15:cachedUniqueName index="1154" name="[Melkeleveranser].[orgnr].&amp;[969148498]"/>
            <x15:cachedUniqueName index="1155" name="[Melkeleveranser].[orgnr].&amp;[969244969]"/>
            <x15:cachedUniqueName index="1156" name="[Melkeleveranser].[orgnr].&amp;[969930846]"/>
            <x15:cachedUniqueName index="1157" name="[Melkeleveranser].[orgnr].&amp;[970387803]"/>
            <x15:cachedUniqueName index="1158" name="[Melkeleveranser].[orgnr].&amp;[981403878]"/>
            <x15:cachedUniqueName index="1159" name="[Melkeleveranser].[orgnr].&amp;[998433606]"/>
            <x15:cachedUniqueName index="1160" name="[Melkeleveranser].[orgnr].&amp;[885450652]"/>
            <x15:cachedUniqueName index="1161" name="[Melkeleveranser].[orgnr].&amp;[970586644]"/>
            <x15:cachedUniqueName index="1162" name="[Melkeleveranser].[orgnr].&amp;[973447343]"/>
            <x15:cachedUniqueName index="1163" name="[Melkeleveranser].[orgnr].&amp;[974369419]"/>
            <x15:cachedUniqueName index="1164" name="[Melkeleveranser].[orgnr].&amp;[984701594]"/>
            <x15:cachedUniqueName index="1165" name="[Melkeleveranser].[orgnr].&amp;[871013292]"/>
            <x15:cachedUniqueName index="1166" name="[Melkeleveranser].[orgnr].&amp;[885974422]"/>
            <x15:cachedUniqueName index="1167" name="[Melkeleveranser].[orgnr].&amp;[913007344]"/>
            <x15:cachedUniqueName index="1168" name="[Melkeleveranser].[orgnr].&amp;[916078145]"/>
            <x15:cachedUniqueName index="1169" name="[Melkeleveranser].[orgnr].&amp;[916298900]"/>
            <x15:cachedUniqueName index="1170" name="[Melkeleveranser].[orgnr].&amp;[922715033]"/>
            <x15:cachedUniqueName index="1171" name="[Melkeleveranser].[orgnr].&amp;[969746344]"/>
            <x15:cachedUniqueName index="1172" name="[Melkeleveranser].[orgnr].&amp;[970156895]"/>
            <x15:cachedUniqueName index="1173" name="[Melkeleveranser].[orgnr].&amp;[970886400]"/>
            <x15:cachedUniqueName index="1174" name="[Melkeleveranser].[orgnr].&amp;[971306122]"/>
            <x15:cachedUniqueName index="1175" name="[Melkeleveranser].[orgnr].&amp;[974344319]"/>
            <x15:cachedUniqueName index="1176" name="[Melkeleveranser].[orgnr].&amp;[980376419]"/>
            <x15:cachedUniqueName index="1177" name="[Melkeleveranser].[orgnr].&amp;[980483754]"/>
            <x15:cachedUniqueName index="1178" name="[Melkeleveranser].[orgnr].&amp;[982374715]"/>
            <x15:cachedUniqueName index="1179" name="[Melkeleveranser].[orgnr].&amp;[984124902]"/>
            <x15:cachedUniqueName index="1180" name="[Melkeleveranser].[orgnr].&amp;[984665296]"/>
            <x15:cachedUniqueName index="1181" name="[Melkeleveranser].[orgnr].&amp;[986970274]"/>
            <x15:cachedUniqueName index="1182" name="[Melkeleveranser].[orgnr].&amp;[997234251]"/>
            <x15:cachedUniqueName index="1183" name="[Melkeleveranser].[orgnr].&amp;[880502832]"/>
            <x15:cachedUniqueName index="1184" name="[Melkeleveranser].[orgnr].&amp;[882839532]"/>
            <x15:cachedUniqueName index="1185" name="[Melkeleveranser].[orgnr].&amp;[912848191]"/>
            <x15:cachedUniqueName index="1186" name="[Melkeleveranser].[orgnr].&amp;[912853861]"/>
            <x15:cachedUniqueName index="1187" name="[Melkeleveranser].[orgnr].&amp;[912888118]"/>
            <x15:cachedUniqueName index="1188" name="[Melkeleveranser].[orgnr].&amp;[914835488]"/>
            <x15:cachedUniqueName index="1189" name="[Melkeleveranser].[orgnr].&amp;[916507895]"/>
            <x15:cachedUniqueName index="1190" name="[Melkeleveranser].[orgnr].&amp;[918161694]"/>
            <x15:cachedUniqueName index="1191" name="[Melkeleveranser].[orgnr].&amp;[918163700]"/>
            <x15:cachedUniqueName index="1192" name="[Melkeleveranser].[orgnr].&amp;[925563285]"/>
            <x15:cachedUniqueName index="1193" name="[Melkeleveranser].[orgnr].&amp;[969114380]"/>
            <x15:cachedUniqueName index="1194" name="[Melkeleveranser].[orgnr].&amp;[969175118]"/>
            <x15:cachedUniqueName index="1195" name="[Melkeleveranser].[orgnr].&amp;[969193981]"/>
            <x15:cachedUniqueName index="1196" name="[Melkeleveranser].[orgnr].&amp;[969216434]"/>
            <x15:cachedUniqueName index="1197" name="[Melkeleveranser].[orgnr].&amp;[970434437]"/>
            <x15:cachedUniqueName index="1198" name="[Melkeleveranser].[orgnr].&amp;[974391554]"/>
            <x15:cachedUniqueName index="1199" name="[Melkeleveranser].[orgnr].&amp;[976255259]"/>
            <x15:cachedUniqueName index="1200" name="[Melkeleveranser].[orgnr].&amp;[977087759]"/>
            <x15:cachedUniqueName index="1201" name="[Melkeleveranser].[orgnr].&amp;[977164869]"/>
            <x15:cachedUniqueName index="1202" name="[Melkeleveranser].[orgnr].&amp;[979814569]"/>
            <x15:cachedUniqueName index="1203" name="[Melkeleveranser].[orgnr].&amp;[980848302]"/>
            <x15:cachedUniqueName index="1204" name="[Melkeleveranser].[orgnr].&amp;[980848779]"/>
            <x15:cachedUniqueName index="1205" name="[Melkeleveranser].[orgnr].&amp;[983067409]"/>
            <x15:cachedUniqueName index="1206" name="[Melkeleveranser].[orgnr].&amp;[983452361]"/>
            <x15:cachedUniqueName index="1207" name="[Melkeleveranser].[orgnr].&amp;[983608957]"/>
            <x15:cachedUniqueName index="1208" name="[Melkeleveranser].[orgnr].&amp;[984295375]"/>
            <x15:cachedUniqueName index="1209" name="[Melkeleveranser].[orgnr].&amp;[985316317]"/>
            <x15:cachedUniqueName index="1210" name="[Melkeleveranser].[orgnr].&amp;[986217525]"/>
            <x15:cachedUniqueName index="1211" name="[Melkeleveranser].[orgnr].&amp;[991334157]"/>
            <x15:cachedUniqueName index="1212" name="[Melkeleveranser].[orgnr].&amp;[991373292]"/>
            <x15:cachedUniqueName index="1213" name="[Melkeleveranser].[orgnr].&amp;[993805629]"/>
            <x15:cachedUniqueName index="1214" name="[Melkeleveranser].[orgnr].&amp;[993934089]"/>
            <x15:cachedUniqueName index="1215" name="[Melkeleveranser].[orgnr].&amp;[994303945]"/>
            <x15:cachedUniqueName index="1216" name="[Melkeleveranser].[orgnr].&amp;[996645126]"/>
            <x15:cachedUniqueName index="1217" name="[Melkeleveranser].[orgnr].&amp;[997772628]"/>
            <x15:cachedUniqueName index="1218" name="[Melkeleveranser].[orgnr].&amp;[997789849]"/>
            <x15:cachedUniqueName index="1219" name="[Melkeleveranser].[orgnr].&amp;[918281843]"/>
            <x15:cachedUniqueName index="1220" name="[Melkeleveranser].[orgnr].&amp;[823132212]"/>
            <x15:cachedUniqueName index="1221" name="[Melkeleveranser].[orgnr].&amp;[912992497]"/>
            <x15:cachedUniqueName index="1222" name="[Melkeleveranser].[orgnr].&amp;[912992500]"/>
            <x15:cachedUniqueName index="1223" name="[Melkeleveranser].[orgnr].&amp;[913034953]"/>
            <x15:cachedUniqueName index="1224" name="[Melkeleveranser].[orgnr].&amp;[914089271]"/>
            <x15:cachedUniqueName index="1225" name="[Melkeleveranser].[orgnr].&amp;[916541082]"/>
            <x15:cachedUniqueName index="1226" name="[Melkeleveranser].[orgnr].&amp;[917357536]"/>
            <x15:cachedUniqueName index="1227" name="[Melkeleveranser].[orgnr].&amp;[917413959]"/>
            <x15:cachedUniqueName index="1228" name="[Melkeleveranser].[orgnr].&amp;[918391460]"/>
            <x15:cachedUniqueName index="1229" name="[Melkeleveranser].[orgnr].&amp;[921706278]"/>
            <x15:cachedUniqueName index="1230" name="[Melkeleveranser].[orgnr].&amp;[921986831]"/>
            <x15:cachedUniqueName index="1231" name="[Melkeleveranser].[orgnr].&amp;[923341331]"/>
            <x15:cachedUniqueName index="1232" name="[Melkeleveranser].[orgnr].&amp;[924034637]"/>
            <x15:cachedUniqueName index="1233" name="[Melkeleveranser].[orgnr].&amp;[969103362]"/>
            <x15:cachedUniqueName index="1234" name="[Melkeleveranser].[orgnr].&amp;[969103672]"/>
            <x15:cachedUniqueName index="1235" name="[Melkeleveranser].[orgnr].&amp;[969104628]"/>
            <x15:cachedUniqueName index="1236" name="[Melkeleveranser].[orgnr].&amp;[969105845]"/>
            <x15:cachedUniqueName index="1237" name="[Melkeleveranser].[orgnr].&amp;[969106604]"/>
            <x15:cachedUniqueName index="1238" name="[Melkeleveranser].[orgnr].&amp;[969106639]"/>
            <x15:cachedUniqueName index="1239" name="[Melkeleveranser].[orgnr].&amp;[969108089]"/>
            <x15:cachedUniqueName index="1240" name="[Melkeleveranser].[orgnr].&amp;[969172224]"/>
            <x15:cachedUniqueName index="1241" name="[Melkeleveranser].[orgnr].&amp;[969247666]"/>
            <x15:cachedUniqueName index="1242" name="[Melkeleveranser].[orgnr].&amp;[969887622]"/>
            <x15:cachedUniqueName index="1243" name="[Melkeleveranser].[orgnr].&amp;[969891883]"/>
            <x15:cachedUniqueName index="1244" name="[Melkeleveranser].[orgnr].&amp;[969895870]"/>
            <x15:cachedUniqueName index="1245" name="[Melkeleveranser].[orgnr].&amp;[969897172]"/>
            <x15:cachedUniqueName index="1246" name="[Melkeleveranser].[orgnr].&amp;[969929880]"/>
            <x15:cachedUniqueName index="1247" name="[Melkeleveranser].[orgnr].&amp;[969930226]"/>
            <x15:cachedUniqueName index="1248" name="[Melkeleveranser].[orgnr].&amp;[970235264]"/>
            <x15:cachedUniqueName index="1249" name="[Melkeleveranser].[orgnr].&amp;[970887598]"/>
            <x15:cachedUniqueName index="1250" name="[Melkeleveranser].[orgnr].&amp;[971214236]"/>
            <x15:cachedUniqueName index="1251" name="[Melkeleveranser].[orgnr].&amp;[971245069]"/>
            <x15:cachedUniqueName index="1252" name="[Melkeleveranser].[orgnr].&amp;[976255577]"/>
            <x15:cachedUniqueName index="1253" name="[Melkeleveranser].[orgnr].&amp;[976601521]"/>
            <x15:cachedUniqueName index="1254" name="[Melkeleveranser].[orgnr].&amp;[979688156]"/>
            <x15:cachedUniqueName index="1255" name="[Melkeleveranser].[orgnr].&amp;[979699328]"/>
            <x15:cachedUniqueName index="1256" name="[Melkeleveranser].[orgnr].&amp;[981528441]"/>
            <x15:cachedUniqueName index="1257" name="[Melkeleveranser].[orgnr].&amp;[984409206]"/>
            <x15:cachedUniqueName index="1258" name="[Melkeleveranser].[orgnr].&amp;[985040087]"/>
            <x15:cachedUniqueName index="1259" name="[Melkeleveranser].[orgnr].&amp;[986414185]"/>
            <x15:cachedUniqueName index="1260" name="[Melkeleveranser].[orgnr].&amp;[987658746]"/>
            <x15:cachedUniqueName index="1261" name="[Melkeleveranser].[orgnr].&amp;[990703116]"/>
            <x15:cachedUniqueName index="1262" name="[Melkeleveranser].[orgnr].&amp;[991209581]"/>
            <x15:cachedUniqueName index="1263" name="[Melkeleveranser].[orgnr].&amp;[991383905]"/>
            <x15:cachedUniqueName index="1264" name="[Melkeleveranser].[orgnr].&amp;[991984429]"/>
            <x15:cachedUniqueName index="1265" name="[Melkeleveranser].[orgnr].&amp;[993604119]"/>
            <x15:cachedUniqueName index="1266" name="[Melkeleveranser].[orgnr].&amp;[993748277]"/>
            <x15:cachedUniqueName index="1267" name="[Melkeleveranser].[orgnr].&amp;[995530236]"/>
            <x15:cachedUniqueName index="1268" name="[Melkeleveranser].[orgnr].&amp;[997023269]"/>
            <x15:cachedUniqueName index="1269" name="[Melkeleveranser].[orgnr].&amp;[998346894]"/>
            <x15:cachedUniqueName index="1270" name="[Melkeleveranser].[orgnr].&amp;[999309119]"/>
            <x15:cachedUniqueName index="1271" name="[Melkeleveranser].[orgnr].&amp;[814305422]"/>
            <x15:cachedUniqueName index="1272" name="[Melkeleveranser].[orgnr].&amp;[912305252]"/>
            <x15:cachedUniqueName index="1273" name="[Melkeleveranser].[orgnr].&amp;[918323880]"/>
            <x15:cachedUniqueName index="1274" name="[Melkeleveranser].[orgnr].&amp;[918432868]"/>
            <x15:cachedUniqueName index="1275" name="[Melkeleveranser].[orgnr].&amp;[919920270]"/>
            <x15:cachedUniqueName index="1276" name="[Melkeleveranser].[orgnr].&amp;[921367821]"/>
            <x15:cachedUniqueName index="1277" name="[Melkeleveranser].[orgnr].&amp;[969883171]"/>
            <x15:cachedUniqueName index="1278" name="[Melkeleveranser].[orgnr].&amp;[971122161]"/>
            <x15:cachedUniqueName index="1279" name="[Melkeleveranser].[orgnr].&amp;[974523825]"/>
            <x15:cachedUniqueName index="1280" name="[Melkeleveranser].[orgnr].&amp;[979709129]"/>
            <x15:cachedUniqueName index="1281" name="[Melkeleveranser].[orgnr].&amp;[982171164]"/>
            <x15:cachedUniqueName index="1282" name="[Melkeleveranser].[orgnr].&amp;[985907390]"/>
            <x15:cachedUniqueName index="1283" name="[Melkeleveranser].[orgnr].&amp;[991212744]"/>
            <x15:cachedUniqueName index="1284" name="[Melkeleveranser].[orgnr].&amp;[816519942]"/>
            <x15:cachedUniqueName index="1285" name="[Melkeleveranser].[orgnr].&amp;[819326142]"/>
            <x15:cachedUniqueName index="1286" name="[Melkeleveranser].[orgnr].&amp;[869110132]"/>
            <x15:cachedUniqueName index="1287" name="[Melkeleveranser].[orgnr].&amp;[875925482]"/>
            <x15:cachedUniqueName index="1288" name="[Melkeleveranser].[orgnr].&amp;[876274582]"/>
            <x15:cachedUniqueName index="1289" name="[Melkeleveranser].[orgnr].&amp;[877072142]"/>
            <x15:cachedUniqueName index="1290" name="[Melkeleveranser].[orgnr].&amp;[881404982]"/>
            <x15:cachedUniqueName index="1291" name="[Melkeleveranser].[orgnr].&amp;[882083152]"/>
            <x15:cachedUniqueName index="1292" name="[Melkeleveranser].[orgnr].&amp;[913011295]"/>
            <x15:cachedUniqueName index="1293" name="[Melkeleveranser].[orgnr].&amp;[914570352]"/>
            <x15:cachedUniqueName index="1294" name="[Melkeleveranser].[orgnr].&amp;[914651034]"/>
            <x15:cachedUniqueName index="1295" name="[Melkeleveranser].[orgnr].&amp;[915136346]"/>
            <x15:cachedUniqueName index="1296" name="[Melkeleveranser].[orgnr].&amp;[915235379]"/>
            <x15:cachedUniqueName index="1297" name="[Melkeleveranser].[orgnr].&amp;[915683517]"/>
            <x15:cachedUniqueName index="1298" name="[Melkeleveranser].[orgnr].&amp;[915687318]"/>
            <x15:cachedUniqueName index="1299" name="[Melkeleveranser].[orgnr].&amp;[916497296]"/>
            <x15:cachedUniqueName index="1300" name="[Melkeleveranser].[orgnr].&amp;[916578792]"/>
            <x15:cachedUniqueName index="1301" name="[Melkeleveranser].[orgnr].&amp;[917304939]"/>
            <x15:cachedUniqueName index="1302" name="[Melkeleveranser].[orgnr].&amp;[917426163]"/>
            <x15:cachedUniqueName index="1303" name="[Melkeleveranser].[orgnr].&amp;[918392041]"/>
            <x15:cachedUniqueName index="1304" name="[Melkeleveranser].[orgnr].&amp;[919426039]"/>
            <x15:cachedUniqueName index="1305" name="[Melkeleveranser].[orgnr].&amp;[922974462]"/>
            <x15:cachedUniqueName index="1306" name="[Melkeleveranser].[orgnr].&amp;[969105039]"/>
            <x15:cachedUniqueName index="1307" name="[Melkeleveranser].[orgnr].&amp;[969107880]"/>
            <x15:cachedUniqueName index="1308" name="[Melkeleveranser].[orgnr].&amp;[969148420]"/>
            <x15:cachedUniqueName index="1309" name="[Melkeleveranser].[orgnr].&amp;[969171929]"/>
            <x15:cachedUniqueName index="1310" name="[Melkeleveranser].[orgnr].&amp;[969172445]"/>
            <x15:cachedUniqueName index="1311" name="[Melkeleveranser].[orgnr].&amp;[969359294]"/>
            <x15:cachedUniqueName index="1312" name="[Melkeleveranser].[orgnr].&amp;[969896214]"/>
            <x15:cachedUniqueName index="1313" name="[Melkeleveranser].[orgnr].&amp;[969898934]"/>
            <x15:cachedUniqueName index="1314" name="[Melkeleveranser].[orgnr].&amp;[969930684]"/>
            <x15:cachedUniqueName index="1315" name="[Melkeleveranser].[orgnr].&amp;[969967650]"/>
            <x15:cachedUniqueName index="1316" name="[Melkeleveranser].[orgnr].&amp;[970485422]"/>
            <x15:cachedUniqueName index="1317" name="[Melkeleveranser].[orgnr].&amp;[974215411]"/>
            <x15:cachedUniqueName index="1318" name="[Melkeleveranser].[orgnr].&amp;[975260151]"/>
            <x15:cachedUniqueName index="1319" name="[Melkeleveranser].[orgnr].&amp;[977530695]"/>
            <x15:cachedUniqueName index="1320" name="[Melkeleveranser].[orgnr].&amp;[979115334]"/>
            <x15:cachedUniqueName index="1321" name="[Melkeleveranser].[orgnr].&amp;[979572484]"/>
            <x15:cachedUniqueName index="1322" name="[Melkeleveranser].[orgnr].&amp;[980046249]"/>
            <x15:cachedUniqueName index="1323" name="[Melkeleveranser].[orgnr].&amp;[981344057]"/>
            <x15:cachedUniqueName index="1324" name="[Melkeleveranser].[orgnr].&amp;[981637658]"/>
            <x15:cachedUniqueName index="1325" name="[Melkeleveranser].[orgnr].&amp;[982134218]"/>
            <x15:cachedUniqueName index="1326" name="[Melkeleveranser].[orgnr].&amp;[982770262]"/>
            <x15:cachedUniqueName index="1327" name="[Melkeleveranser].[orgnr].&amp;[982784549]"/>
            <x15:cachedUniqueName index="1328" name="[Melkeleveranser].[orgnr].&amp;[983375863]"/>
            <x15:cachedUniqueName index="1329" name="[Melkeleveranser].[orgnr].&amp;[983489745]"/>
            <x15:cachedUniqueName index="1330" name="[Melkeleveranser].[orgnr].&amp;[984157908]"/>
            <x15:cachedUniqueName index="1331" name="[Melkeleveranser].[orgnr].&amp;[984241429]"/>
            <x15:cachedUniqueName index="1332" name="[Melkeleveranser].[orgnr].&amp;[985230676]"/>
            <x15:cachedUniqueName index="1333" name="[Melkeleveranser].[orgnr].&amp;[985283575]"/>
            <x15:cachedUniqueName index="1334" name="[Melkeleveranser].[orgnr].&amp;[985460930]"/>
            <x15:cachedUniqueName index="1335" name="[Melkeleveranser].[orgnr].&amp;[985905096]"/>
            <x15:cachedUniqueName index="1336" name="[Melkeleveranser].[orgnr].&amp;[986138811]"/>
            <x15:cachedUniqueName index="1337" name="[Melkeleveranser].[orgnr].&amp;[987199709]"/>
            <x15:cachedUniqueName index="1338" name="[Melkeleveranser].[orgnr].&amp;[987972238]"/>
            <x15:cachedUniqueName index="1339" name="[Melkeleveranser].[orgnr].&amp;[988692514]"/>
            <x15:cachedUniqueName index="1340" name="[Melkeleveranser].[orgnr].&amp;[989746251]"/>
            <x15:cachedUniqueName index="1341" name="[Melkeleveranser].[orgnr].&amp;[991527656]"/>
            <x15:cachedUniqueName index="1342" name="[Melkeleveranser].[orgnr].&amp;[992547472]"/>
            <x15:cachedUniqueName index="1343" name="[Melkeleveranser].[orgnr].&amp;[993124591]"/>
            <x15:cachedUniqueName index="1344" name="[Melkeleveranser].[orgnr].&amp;[993608491]"/>
            <x15:cachedUniqueName index="1345" name="[Melkeleveranser].[orgnr].&amp;[994908685]"/>
            <x15:cachedUniqueName index="1346" name="[Melkeleveranser].[orgnr].&amp;[998846560]"/>
            <x15:cachedUniqueName index="1347" name="[Melkeleveranser].[orgnr].&amp;[883399722]"/>
            <x15:cachedUniqueName index="1348" name="[Melkeleveranser].[orgnr].&amp;[887437742]"/>
            <x15:cachedUniqueName index="1349" name="[Melkeleveranser].[orgnr].&amp;[913016629]"/>
            <x15:cachedUniqueName index="1350" name="[Melkeleveranser].[orgnr].&amp;[916633424]"/>
            <x15:cachedUniqueName index="1351" name="[Melkeleveranser].[orgnr].&amp;[917340897]"/>
            <x15:cachedUniqueName index="1352" name="[Melkeleveranser].[orgnr].&amp;[921068557]"/>
            <x15:cachedUniqueName index="1353" name="[Melkeleveranser].[orgnr].&amp;[926369024]"/>
            <x15:cachedUniqueName index="1354" name="[Melkeleveranser].[orgnr].&amp;[954596311]"/>
            <x15:cachedUniqueName index="1355" name="[Melkeleveranser].[orgnr].&amp;[969113236]"/>
            <x15:cachedUniqueName index="1356" name="[Melkeleveranser].[orgnr].&amp;[969173832]"/>
            <x15:cachedUniqueName index="1357" name="[Melkeleveranser].[orgnr].&amp;[969217090]"/>
            <x15:cachedUniqueName index="1358" name="[Melkeleveranser].[orgnr].&amp;[969391910]"/>
            <x15:cachedUniqueName index="1359" name="[Melkeleveranser].[orgnr].&amp;[969421968]"/>
            <x15:cachedUniqueName index="1360" name="[Melkeleveranser].[orgnr].&amp;[969746999]"/>
            <x15:cachedUniqueName index="1361" name="[Melkeleveranser].[orgnr].&amp;[969753731]"/>
            <x15:cachedUniqueName index="1362" name="[Melkeleveranser].[orgnr].&amp;[969760576]"/>
            <x15:cachedUniqueName index="1363" name="[Melkeleveranser].[orgnr].&amp;[970331441]"/>
            <x15:cachedUniqueName index="1364" name="[Melkeleveranser].[orgnr].&amp;[970350454]"/>
            <x15:cachedUniqueName index="1365" name="[Melkeleveranser].[orgnr].&amp;[970350845]"/>
            <x15:cachedUniqueName index="1366" name="[Melkeleveranser].[orgnr].&amp;[970502505]"/>
            <x15:cachedUniqueName index="1367" name="[Melkeleveranser].[orgnr].&amp;[975915026]"/>
            <x15:cachedUniqueName index="1368" name="[Melkeleveranser].[orgnr].&amp;[976888499]"/>
            <x15:cachedUniqueName index="1369" name="[Melkeleveranser].[orgnr].&amp;[985292523]"/>
            <x15:cachedUniqueName index="1370" name="[Melkeleveranser].[orgnr].&amp;[987080094]"/>
            <x15:cachedUniqueName index="1371" name="[Melkeleveranser].[orgnr].&amp;[990616345]"/>
            <x15:cachedUniqueName index="1372" name="[Melkeleveranser].[orgnr].&amp;[991615490]"/>
            <x15:cachedUniqueName index="1373" name="[Melkeleveranser].[orgnr].&amp;[993010073]"/>
            <x15:cachedUniqueName index="1374" name="[Melkeleveranser].[orgnr].&amp;[997711955]"/>
            <x15:cachedUniqueName index="1375" name="[Melkeleveranser].[orgnr].&amp;[997722892]"/>
            <x15:cachedUniqueName index="1376" name="[Melkeleveranser].[orgnr].&amp;[999342485]"/>
            <x15:cachedUniqueName index="1377" name="[Melkeleveranser].[orgnr].&amp;[876022672]"/>
            <x15:cachedUniqueName index="1378" name="[Melkeleveranser].[orgnr].&amp;[881891492]"/>
            <x15:cachedUniqueName index="1379" name="[Melkeleveranser].[orgnr].&amp;[889324392]"/>
            <x15:cachedUniqueName index="1380" name="[Melkeleveranser].[orgnr].&amp;[892079412]"/>
            <x15:cachedUniqueName index="1381" name="[Melkeleveranser].[orgnr].&amp;[912193632]"/>
            <x15:cachedUniqueName index="1382" name="[Melkeleveranser].[orgnr].&amp;[913007123]"/>
            <x15:cachedUniqueName index="1383" name="[Melkeleveranser].[orgnr].&amp;[916271425]"/>
            <x15:cachedUniqueName index="1384" name="[Melkeleveranser].[orgnr].&amp;[916497555]"/>
            <x15:cachedUniqueName index="1385" name="[Melkeleveranser].[orgnr].&amp;[924330430]"/>
            <x15:cachedUniqueName index="1386" name="[Melkeleveranser].[orgnr].&amp;[925773565]"/>
            <x15:cachedUniqueName index="1387" name="[Melkeleveranser].[orgnr].&amp;[926424637]"/>
            <x15:cachedUniqueName index="1388" name="[Melkeleveranser].[orgnr].&amp;[969115530]"/>
            <x15:cachedUniqueName index="1389" name="[Melkeleveranser].[orgnr].&amp;[969150220]"/>
            <x15:cachedUniqueName index="1390" name="[Melkeleveranser].[orgnr].&amp;[969295660]"/>
            <x15:cachedUniqueName index="1391" name="[Melkeleveranser].[orgnr].&amp;[969324539]"/>
            <x15:cachedUniqueName index="1392" name="[Melkeleveranser].[orgnr].&amp;[969360748]"/>
            <x15:cachedUniqueName index="1393" name="[Melkeleveranser].[orgnr].&amp;[969391317]"/>
            <x15:cachedUniqueName index="1394" name="[Melkeleveranser].[orgnr].&amp;[969495309]"/>
            <x15:cachedUniqueName index="1395" name="[Melkeleveranser].[orgnr].&amp;[969744961]"/>
            <x15:cachedUniqueName index="1396" name="[Melkeleveranser].[orgnr].&amp;[969754320]"/>
            <x15:cachedUniqueName index="1397" name="[Melkeleveranser].[orgnr].&amp;[969766876]"/>
            <x15:cachedUniqueName index="1398" name="[Melkeleveranser].[orgnr].&amp;[969977753]"/>
            <x15:cachedUniqueName index="1399" name="[Melkeleveranser].[orgnr].&amp;[970035095]"/>
            <x15:cachedUniqueName index="1400" name="[Melkeleveranser].[orgnr].&amp;[970364307]"/>
            <x15:cachedUniqueName index="1401" name="[Melkeleveranser].[orgnr].&amp;[970887156]"/>
            <x15:cachedUniqueName index="1402" name="[Melkeleveranser].[orgnr].&amp;[971187735]"/>
            <x15:cachedUniqueName index="1403" name="[Melkeleveranser].[orgnr].&amp;[971188634]"/>
            <x15:cachedUniqueName index="1404" name="[Melkeleveranser].[orgnr].&amp;[972418455]"/>
            <x15:cachedUniqueName index="1405" name="[Melkeleveranser].[orgnr].&amp;[975958094]"/>
            <x15:cachedUniqueName index="1406" name="[Melkeleveranser].[orgnr].&amp;[975968375]"/>
            <x15:cachedUniqueName index="1407" name="[Melkeleveranser].[orgnr].&amp;[977074282]"/>
            <x15:cachedUniqueName index="1408" name="[Melkeleveranser].[orgnr].&amp;[979742916]"/>
            <x15:cachedUniqueName index="1409" name="[Melkeleveranser].[orgnr].&amp;[980340015]"/>
            <x15:cachedUniqueName index="1410" name="[Melkeleveranser].[orgnr].&amp;[981664124]"/>
            <x15:cachedUniqueName index="1411" name="[Melkeleveranser].[orgnr].&amp;[981914279]"/>
            <x15:cachedUniqueName index="1412" name="[Melkeleveranser].[orgnr].&amp;[984114702]"/>
            <x15:cachedUniqueName index="1413" name="[Melkeleveranser].[orgnr].&amp;[986945075]"/>
            <x15:cachedUniqueName index="1414" name="[Melkeleveranser].[orgnr].&amp;[987311371]"/>
            <x15:cachedUniqueName index="1415" name="[Melkeleveranser].[orgnr].&amp;[988277886]"/>
            <x15:cachedUniqueName index="1416" name="[Melkeleveranser].[orgnr].&amp;[990751293]"/>
            <x15:cachedUniqueName index="1417" name="[Melkeleveranser].[orgnr].&amp;[999314899]"/>
            <x15:cachedUniqueName index="1418" name="[Melkeleveranser].[orgnr].&amp;[869217352]"/>
            <x15:cachedUniqueName index="1419" name="[Melkeleveranser].[orgnr].&amp;[870524722]"/>
            <x15:cachedUniqueName index="1420" name="[Melkeleveranser].[orgnr].&amp;[880454072]"/>
            <x15:cachedUniqueName index="1421" name="[Melkeleveranser].[orgnr].&amp;[889275472]"/>
            <x15:cachedUniqueName index="1422" name="[Melkeleveranser].[orgnr].&amp;[890496172]"/>
            <x15:cachedUniqueName index="1423" name="[Melkeleveranser].[orgnr].&amp;[895554952]"/>
            <x15:cachedUniqueName index="1424" name="[Melkeleveranser].[orgnr].&amp;[920157599]"/>
            <x15:cachedUniqueName index="1425" name="[Melkeleveranser].[orgnr].&amp;[920232515]"/>
            <x15:cachedUniqueName index="1426" name="[Melkeleveranser].[orgnr].&amp;[925881422]"/>
            <x15:cachedUniqueName index="1427" name="[Melkeleveranser].[orgnr].&amp;[964975558]"/>
            <x15:cachedUniqueName index="1428" name="[Melkeleveranser].[orgnr].&amp;[969174642]"/>
            <x15:cachedUniqueName index="1429" name="[Melkeleveranser].[orgnr].&amp;[969175312]"/>
            <x15:cachedUniqueName index="1430" name="[Melkeleveranser].[orgnr].&amp;[969744783]"/>
            <x15:cachedUniqueName index="1431" name="[Melkeleveranser].[orgnr].&amp;[969747375]"/>
            <x15:cachedUniqueName index="1432" name="[Melkeleveranser].[orgnr].&amp;[969758172]"/>
            <x15:cachedUniqueName index="1433" name="[Melkeleveranser].[orgnr].&amp;[969975491]"/>
            <x15:cachedUniqueName index="1434" name="[Melkeleveranser].[orgnr].&amp;[970274278]"/>
            <x15:cachedUniqueName index="1435" name="[Melkeleveranser].[orgnr].&amp;[970365028]"/>
            <x15:cachedUniqueName index="1436" name="[Melkeleveranser].[orgnr].&amp;[971188812]"/>
            <x15:cachedUniqueName index="1437" name="[Melkeleveranser].[orgnr].&amp;[973687883]"/>
            <x15:cachedUniqueName index="1438" name="[Melkeleveranser].[orgnr].&amp;[974597403]"/>
            <x15:cachedUniqueName index="1439" name="[Melkeleveranser].[orgnr].&amp;[976259408]"/>
            <x15:cachedUniqueName index="1440" name="[Melkeleveranser].[orgnr].&amp;[976695682]"/>
            <x15:cachedUniqueName index="1441" name="[Melkeleveranser].[orgnr].&amp;[983084877]"/>
            <x15:cachedUniqueName index="1442" name="[Melkeleveranser].[orgnr].&amp;[987522984]"/>
            <x15:cachedUniqueName index="1443" name="[Melkeleveranser].[orgnr].&amp;[990217203]"/>
            <x15:cachedUniqueName index="1444" name="[Melkeleveranser].[orgnr].&amp;[995529920]"/>
            <x15:cachedUniqueName index="1445" name="[Melkeleveranser].[orgnr].&amp;[880365932]"/>
            <x15:cachedUniqueName index="1446" name="[Melkeleveranser].[orgnr].&amp;[880744992]"/>
            <x15:cachedUniqueName index="1447" name="[Melkeleveranser].[orgnr].&amp;[881872412]"/>
            <x15:cachedUniqueName index="1448" name="[Melkeleveranser].[orgnr].&amp;[887628432]"/>
            <x15:cachedUniqueName index="1449" name="[Melkeleveranser].[orgnr].&amp;[912888126]"/>
            <x15:cachedUniqueName index="1450" name="[Melkeleveranser].[orgnr].&amp;[913384407]"/>
            <x15:cachedUniqueName index="1451" name="[Melkeleveranser].[orgnr].&amp;[916148070]"/>
            <x15:cachedUniqueName index="1452" name="[Melkeleveranser].[orgnr].&amp;[918302328]"/>
            <x15:cachedUniqueName index="1453" name="[Melkeleveranser].[orgnr].&amp;[918586687]"/>
            <x15:cachedUniqueName index="1454" name="[Melkeleveranser].[orgnr].&amp;[920936199]"/>
            <x15:cachedUniqueName index="1455" name="[Melkeleveranser].[orgnr].&amp;[942262051]"/>
            <x15:cachedUniqueName index="1456" name="[Melkeleveranser].[orgnr].&amp;[969113287]"/>
            <x15:cachedUniqueName index="1457" name="[Melkeleveranser].[orgnr].&amp;[969174235]"/>
            <x15:cachedUniqueName index="1458" name="[Melkeleveranser].[orgnr].&amp;[969295342]"/>
            <x15:cachedUniqueName index="1459" name="[Melkeleveranser].[orgnr].&amp;[969740877]"/>
            <x15:cachedUniqueName index="1460" name="[Melkeleveranser].[orgnr].&amp;[969761041]"/>
            <x15:cachedUniqueName index="1461" name="[Melkeleveranser].[orgnr].&amp;[969764849]"/>
            <x15:cachedUniqueName index="1462" name="[Melkeleveranser].[orgnr].&amp;[970256385]"/>
            <x15:cachedUniqueName index="1463" name="[Melkeleveranser].[orgnr].&amp;[970350497]"/>
            <x15:cachedUniqueName index="1464" name="[Melkeleveranser].[orgnr].&amp;[971073667]"/>
            <x15:cachedUniqueName index="1465" name="[Melkeleveranser].[orgnr].&amp;[975469085]"/>
            <x15:cachedUniqueName index="1466" name="[Melkeleveranser].[orgnr].&amp;[977254957]"/>
            <x15:cachedUniqueName index="1467" name="[Melkeleveranser].[orgnr].&amp;[979887647]"/>
            <x15:cachedUniqueName index="1468" name="[Melkeleveranser].[orgnr].&amp;[980376508]"/>
            <x15:cachedUniqueName index="1469" name="[Melkeleveranser].[orgnr].&amp;[980692949]"/>
            <x15:cachedUniqueName index="1470" name="[Melkeleveranser].[orgnr].&amp;[981657705]"/>
            <x15:cachedUniqueName index="1471" name="[Melkeleveranser].[orgnr].&amp;[981952081]"/>
            <x15:cachedUniqueName index="1472" name="[Melkeleveranser].[orgnr].&amp;[982707021]"/>
            <x15:cachedUniqueName index="1473" name="[Melkeleveranser].[orgnr].&amp;[982799589]"/>
            <x15:cachedUniqueName index="1474" name="[Melkeleveranser].[orgnr].&amp;[983535690]"/>
            <x15:cachedUniqueName index="1475" name="[Melkeleveranser].[orgnr].&amp;[983882285]"/>
            <x15:cachedUniqueName index="1476" name="[Melkeleveranser].[orgnr].&amp;[984695462]"/>
            <x15:cachedUniqueName index="1477" name="[Melkeleveranser].[orgnr].&amp;[985225117]"/>
            <x15:cachedUniqueName index="1478" name="[Melkeleveranser].[orgnr].&amp;[985241597]"/>
            <x15:cachedUniqueName index="1479" name="[Melkeleveranser].[orgnr].&amp;[985908834]"/>
            <x15:cachedUniqueName index="1480" name="[Melkeleveranser].[orgnr].&amp;[985996857]"/>
            <x15:cachedUniqueName index="1481" name="[Melkeleveranser].[orgnr].&amp;[986332464]"/>
            <x15:cachedUniqueName index="1482" name="[Melkeleveranser].[orgnr].&amp;[986386580]"/>
            <x15:cachedUniqueName index="1483" name="[Melkeleveranser].[orgnr].&amp;[987587776]"/>
            <x15:cachedUniqueName index="1484" name="[Melkeleveranser].[orgnr].&amp;[988102873]"/>
            <x15:cachedUniqueName index="1485" name="[Melkeleveranser].[orgnr].&amp;[989106333]"/>
            <x15:cachedUniqueName index="1486" name="[Melkeleveranser].[orgnr].&amp;[989790420]"/>
            <x15:cachedUniqueName index="1487" name="[Melkeleveranser].[orgnr].&amp;[990042950]"/>
            <x15:cachedUniqueName index="1488" name="[Melkeleveranser].[orgnr].&amp;[991773835]"/>
            <x15:cachedUniqueName index="1489" name="[Melkeleveranser].[orgnr].&amp;[992070676]"/>
            <x15:cachedUniqueName index="1490" name="[Melkeleveranser].[orgnr].&amp;[996223825]"/>
            <x15:cachedUniqueName index="1491" name="[Melkeleveranser].[orgnr].&amp;[999266606]"/>
            <x15:cachedUniqueName index="1492" name="[Melkeleveranser].[orgnr].&amp;[975498433]"/>
            <x15:cachedUniqueName index="1493" name="[Melkeleveranser].[orgnr].&amp;[980002748]"/>
            <x15:cachedUniqueName index="1494" name="[Melkeleveranser].[orgnr].&amp;[869111562]"/>
            <x15:cachedUniqueName index="1495" name="[Melkeleveranser].[orgnr].&amp;[869741892]"/>
            <x15:cachedUniqueName index="1496" name="[Melkeleveranser].[orgnr].&amp;[875782002]"/>
            <x15:cachedUniqueName index="1497" name="[Melkeleveranser].[orgnr].&amp;[892700702]"/>
            <x15:cachedUniqueName index="1498" name="[Melkeleveranser].[orgnr].&amp;[969111756]"/>
            <x15:cachedUniqueName index="1499" name="[Melkeleveranser].[orgnr].&amp;[969112701]"/>
            <x15:cachedUniqueName index="1500" name="[Melkeleveranser].[orgnr].&amp;[969113546]"/>
            <x15:cachedUniqueName index="1501" name="[Melkeleveranser].[orgnr].&amp;[969216817]"/>
            <x15:cachedUniqueName index="1502" name="[Melkeleveranser].[orgnr].&amp;[969218550]"/>
            <x15:cachedUniqueName index="1503" name="[Melkeleveranser].[orgnr].&amp;[969438518]"/>
            <x15:cachedUniqueName index="1504" name="[Melkeleveranser].[orgnr].&amp;[969744066]"/>
            <x15:cachedUniqueName index="1505" name="[Melkeleveranser].[orgnr].&amp;[969755831]"/>
            <x15:cachedUniqueName index="1506" name="[Melkeleveranser].[orgnr].&amp;[971012870]"/>
            <x15:cachedUniqueName index="1507" name="[Melkeleveranser].[orgnr].&amp;[981246071]"/>
            <x15:cachedUniqueName index="1508" name="[Melkeleveranser].[orgnr].&amp;[981886372]"/>
            <x15:cachedUniqueName index="1509" name="[Melkeleveranser].[orgnr].&amp;[984406630]"/>
            <x15:cachedUniqueName index="1510" name="[Melkeleveranser].[orgnr].&amp;[984652682]"/>
            <x15:cachedUniqueName index="1511" name="[Melkeleveranser].[orgnr].&amp;[985268118]"/>
            <x15:cachedUniqueName index="1512" name="[Melkeleveranser].[orgnr].&amp;[986707158]"/>
            <x15:cachedUniqueName index="1513" name="[Melkeleveranser].[orgnr].&amp;[987009675]"/>
            <x15:cachedUniqueName index="1514" name="[Melkeleveranser].[orgnr].&amp;[987053399]"/>
            <x15:cachedUniqueName index="1515" name="[Melkeleveranser].[orgnr].&amp;[987907479]"/>
            <x15:cachedUniqueName index="1516" name="[Melkeleveranser].[orgnr].&amp;[987934018]"/>
            <x15:cachedUniqueName index="1517" name="[Melkeleveranser].[orgnr].&amp;[990525315]"/>
            <x15:cachedUniqueName index="1518" name="[Melkeleveranser].[orgnr].&amp;[993490091]"/>
            <x15:cachedUniqueName index="1519" name="[Melkeleveranser].[orgnr].&amp;[999289193]"/>
            <x15:cachedUniqueName index="1520" name="[Melkeleveranser].[orgnr].&amp;[912834972]"/>
            <x15:cachedUniqueName index="1521" name="[Melkeleveranser].[orgnr].&amp;[912864286]"/>
            <x15:cachedUniqueName index="1522" name="[Melkeleveranser].[orgnr].&amp;[912992322]"/>
            <x15:cachedUniqueName index="1523" name="[Melkeleveranser].[orgnr].&amp;[915897959]"/>
            <x15:cachedUniqueName index="1524" name="[Melkeleveranser].[orgnr].&amp;[917801371]"/>
            <x15:cachedUniqueName index="1525" name="[Melkeleveranser].[orgnr].&amp;[919251204]"/>
            <x15:cachedUniqueName index="1526" name="[Melkeleveranser].[orgnr].&amp;[969114259]"/>
            <x15:cachedUniqueName index="1527" name="[Melkeleveranser].[orgnr].&amp;[969115514]"/>
            <x15:cachedUniqueName index="1528" name="[Melkeleveranser].[orgnr].&amp;[969150549]"/>
            <x15:cachedUniqueName index="1529" name="[Melkeleveranser].[orgnr].&amp;[969218763]"/>
            <x15:cachedUniqueName index="1530" name="[Melkeleveranser].[orgnr].&amp;[969743965]"/>
            <x15:cachedUniqueName index="1531" name="[Melkeleveranser].[orgnr].&amp;[969754703]"/>
            <x15:cachedUniqueName index="1532" name="[Melkeleveranser].[orgnr].&amp;[970502327]"/>
            <x15:cachedUniqueName index="1533" name="[Melkeleveranser].[orgnr].&amp;[970524975]"/>
            <x15:cachedUniqueName index="1534" name="[Melkeleveranser].[orgnr].&amp;[970557016]"/>
            <x15:cachedUniqueName index="1535" name="[Melkeleveranser].[orgnr].&amp;[976142942]"/>
            <x15:cachedUniqueName index="1536" name="[Melkeleveranser].[orgnr].&amp;[976946588]"/>
            <x15:cachedUniqueName index="1537" name="[Melkeleveranser].[orgnr].&amp;[977349249]"/>
            <x15:cachedUniqueName index="1538" name="[Melkeleveranser].[orgnr].&amp;[981428277]"/>
            <x15:cachedUniqueName index="1539" name="[Melkeleveranser].[orgnr].&amp;[981952723]"/>
            <x15:cachedUniqueName index="1540" name="[Melkeleveranser].[orgnr].&amp;[982784867]"/>
            <x15:cachedUniqueName index="1541" name="[Melkeleveranser].[orgnr].&amp;[982794625]"/>
            <x15:cachedUniqueName index="1542" name="[Melkeleveranser].[orgnr].&amp;[985636966]"/>
            <x15:cachedUniqueName index="1543" name="[Melkeleveranser].[orgnr].&amp;[986399151]"/>
            <x15:cachedUniqueName index="1544" name="[Melkeleveranser].[orgnr].&amp;[987661690]"/>
            <x15:cachedUniqueName index="1545" name="[Melkeleveranser].[orgnr].&amp;[988246239]"/>
            <x15:cachedUniqueName index="1546" name="[Melkeleveranser].[orgnr].&amp;[988818143]"/>
            <x15:cachedUniqueName index="1547" name="[Melkeleveranser].[orgnr].&amp;[989300539]"/>
            <x15:cachedUniqueName index="1548" name="[Melkeleveranser].[orgnr].&amp;[990759715]"/>
            <x15:cachedUniqueName index="1549" name="[Melkeleveranser].[orgnr].&amp;[990986452]"/>
            <x15:cachedUniqueName index="1550" name="[Melkeleveranser].[orgnr].&amp;[991209816]"/>
            <x15:cachedUniqueName index="1551" name="[Melkeleveranser].[orgnr].&amp;[992024275]"/>
            <x15:cachedUniqueName index="1552" name="[Melkeleveranser].[orgnr].&amp;[996391035]"/>
            <x15:cachedUniqueName index="1553" name="[Melkeleveranser].[orgnr].&amp;[996547515]"/>
            <x15:cachedUniqueName index="1554" name="[Melkeleveranser].[orgnr].&amp;[997799410]"/>
            <x15:cachedUniqueName index="1555" name="[Melkeleveranser].[orgnr].&amp;[813006782]"/>
            <x15:cachedUniqueName index="1556" name="[Melkeleveranser].[orgnr].&amp;[876970872]"/>
            <x15:cachedUniqueName index="1557" name="[Melkeleveranser].[orgnr].&amp;[888603212]"/>
            <x15:cachedUniqueName index="1558" name="[Melkeleveranser].[orgnr].&amp;[888797262]"/>
            <x15:cachedUniqueName index="1559" name="[Melkeleveranser].[orgnr].&amp;[890757502]"/>
            <x15:cachedUniqueName index="1560" name="[Melkeleveranser].[orgnr].&amp;[897631962]"/>
            <x15:cachedUniqueName index="1561" name="[Melkeleveranser].[orgnr].&amp;[912999858]"/>
            <x15:cachedUniqueName index="1562" name="[Melkeleveranser].[orgnr].&amp;[913805798]"/>
            <x15:cachedUniqueName index="1563" name="[Melkeleveranser].[orgnr].&amp;[914232414]"/>
            <x15:cachedUniqueName index="1564" name="[Melkeleveranser].[orgnr].&amp;[914579716]"/>
            <x15:cachedUniqueName index="1565" name="[Melkeleveranser].[orgnr].&amp;[914728118]"/>
            <x15:cachedUniqueName index="1566" name="[Melkeleveranser].[orgnr].&amp;[915067883]"/>
            <x15:cachedUniqueName index="1567" name="[Melkeleveranser].[orgnr].&amp;[919544929]"/>
            <x15:cachedUniqueName index="1568" name="[Melkeleveranser].[orgnr].&amp;[924327197]"/>
            <x15:cachedUniqueName index="1569" name="[Melkeleveranser].[orgnr].&amp;[924570229]"/>
            <x15:cachedUniqueName index="1570" name="[Melkeleveranser].[orgnr].&amp;[924762136]"/>
            <x15:cachedUniqueName index="1571" name="[Melkeleveranser].[orgnr].&amp;[925237752]"/>
            <x15:cachedUniqueName index="1572" name="[Melkeleveranser].[orgnr].&amp;[969098350]"/>
            <x15:cachedUniqueName index="1573" name="[Melkeleveranser].[orgnr].&amp;[969112035]"/>
            <x15:cachedUniqueName index="1574" name="[Melkeleveranser].[orgnr].&amp;[969112388]"/>
            <x15:cachedUniqueName index="1575" name="[Melkeleveranser].[orgnr].&amp;[969112612]"/>
            <x15:cachedUniqueName index="1576" name="[Melkeleveranser].[orgnr].&amp;[969174480]"/>
            <x15:cachedUniqueName index="1577" name="[Melkeleveranser].[orgnr].&amp;[969174499]"/>
            <x15:cachedUniqueName index="1578" name="[Melkeleveranser].[orgnr].&amp;[969192705]"/>
            <x15:cachedUniqueName index="1579" name="[Melkeleveranser].[orgnr].&amp;[969253100]"/>
            <x15:cachedUniqueName index="1580" name="[Melkeleveranser].[orgnr].&amp;[969324695]"/>
            <x15:cachedUniqueName index="1581" name="[Melkeleveranser].[orgnr].&amp;[969489252]"/>
            <x15:cachedUniqueName index="1582" name="[Melkeleveranser].[orgnr].&amp;[969493136]"/>
            <x15:cachedUniqueName index="1583" name="[Melkeleveranser].[orgnr].&amp;[969754029]"/>
            <x15:cachedUniqueName index="1584" name="[Melkeleveranser].[orgnr].&amp;[969758326]"/>
            <x15:cachedUniqueName index="1585" name="[Melkeleveranser].[orgnr].&amp;[969767465]"/>
            <x15:cachedUniqueName index="1586" name="[Melkeleveranser].[orgnr].&amp;[970157441]"/>
            <x15:cachedUniqueName index="1587" name="[Melkeleveranser].[orgnr].&amp;[971090308]"/>
            <x15:cachedUniqueName index="1588" name="[Melkeleveranser].[orgnr].&amp;[979938764]"/>
            <x15:cachedUniqueName index="1589" name="[Melkeleveranser].[orgnr].&amp;[980430995]"/>
            <x15:cachedUniqueName index="1590" name="[Melkeleveranser].[orgnr].&amp;[982683211]"/>
            <x15:cachedUniqueName index="1591" name="[Melkeleveranser].[orgnr].&amp;[983618391]"/>
            <x15:cachedUniqueName index="1592" name="[Melkeleveranser].[orgnr].&amp;[984739419]"/>
            <x15:cachedUniqueName index="1593" name="[Melkeleveranser].[orgnr].&amp;[984994079]"/>
            <x15:cachedUniqueName index="1594" name="[Melkeleveranser].[orgnr].&amp;[985077614]"/>
            <x15:cachedUniqueName index="1595" name="[Melkeleveranser].[orgnr].&amp;[985594864]"/>
            <x15:cachedUniqueName index="1596" name="[Melkeleveranser].[orgnr].&amp;[985857423]"/>
            <x15:cachedUniqueName index="1597" name="[Melkeleveranser].[orgnr].&amp;[985857458]"/>
            <x15:cachedUniqueName index="1598" name="[Melkeleveranser].[orgnr].&amp;[986446990]"/>
            <x15:cachedUniqueName index="1599" name="[Melkeleveranser].[orgnr].&amp;[986999477]"/>
            <x15:cachedUniqueName index="1600" name="[Melkeleveranser].[orgnr].&amp;[992891173]"/>
            <x15:cachedUniqueName index="1601" name="[Melkeleveranser].[orgnr].&amp;[993920746]"/>
            <x15:cachedUniqueName index="1602" name="[Melkeleveranser].[orgnr].&amp;[994951211]"/>
            <x15:cachedUniqueName index="1603" name="[Melkeleveranser].[orgnr].&amp;[996297772]"/>
            <x15:cachedUniqueName index="1604" name="[Melkeleveranser].[orgnr].&amp;[996433730]"/>
            <x15:cachedUniqueName index="1605" name="[Melkeleveranser].[orgnr].&amp;[997711602]"/>
            <x15:cachedUniqueName index="1606" name="[Melkeleveranser].[orgnr].&amp;[997721616]"/>
            <x15:cachedUniqueName index="1607" name="[Melkeleveranser].[orgnr].&amp;[886872542]"/>
            <x15:cachedUniqueName index="1608" name="[Melkeleveranser].[orgnr].&amp;[969103753]"/>
            <x15:cachedUniqueName index="1609" name="[Melkeleveranser].[orgnr].&amp;[969106043]"/>
            <x15:cachedUniqueName index="1610" name="[Melkeleveranser].[orgnr].&amp;[986381805]"/>
            <x15:cachedUniqueName index="1611" name="[Melkeleveranser].[orgnr].&amp;[987625767]"/>
            <x15:cachedUniqueName index="1612" name="[Melkeleveranser].[orgnr].&amp;[996024342]"/>
            <x15:cachedUniqueName index="1613" name="[Melkeleveranser].[orgnr].&amp;[869541842]"/>
            <x15:cachedUniqueName index="1614" name="[Melkeleveranser].[orgnr].&amp;[915896499]"/>
            <x15:cachedUniqueName index="1615" name="[Melkeleveranser].[orgnr].&amp;[990124353]"/>
            <x15:cachedUniqueName index="1616" name="[Melkeleveranser].[orgnr].&amp;[997964896]"/>
            <x15:cachedUniqueName index="1617" name="[Melkeleveranser].[orgnr].&amp;[869851302]"/>
            <x15:cachedUniqueName index="1618" name="[Melkeleveranser].[orgnr].&amp;[969397838]"/>
            <x15:cachedUniqueName index="1619" name="[Melkeleveranser].[orgnr].&amp;[969850508]"/>
            <x15:cachedUniqueName index="1620" name="[Melkeleveranser].[orgnr].&amp;[970571140]"/>
            <x15:cachedUniqueName index="1621" name="[Melkeleveranser].[orgnr].&amp;[982759358]"/>
            <x15:cachedUniqueName index="1622" name="[Melkeleveranser].[orgnr].&amp;[823821042]"/>
            <x15:cachedUniqueName index="1623" name="[Melkeleveranser].[orgnr].&amp;[826171502]"/>
            <x15:cachedUniqueName index="1624" name="[Melkeleveranser].[orgnr].&amp;[869127272]"/>
            <x15:cachedUniqueName index="1625" name="[Melkeleveranser].[orgnr].&amp;[877377512]"/>
            <x15:cachedUniqueName index="1626" name="[Melkeleveranser].[orgnr].&amp;[893519572]"/>
            <x15:cachedUniqueName index="1627" name="[Melkeleveranser].[orgnr].&amp;[913394046]"/>
            <x15:cachedUniqueName index="1628" name="[Melkeleveranser].[orgnr].&amp;[914143632]"/>
            <x15:cachedUniqueName index="1629" name="[Melkeleveranser].[orgnr].&amp;[969128349]"/>
            <x15:cachedUniqueName index="1630" name="[Melkeleveranser].[orgnr].&amp;[969130068]"/>
            <x15:cachedUniqueName index="1631" name="[Melkeleveranser].[orgnr].&amp;[969130513]"/>
            <x15:cachedUniqueName index="1632" name="[Melkeleveranser].[orgnr].&amp;[969177838]"/>
            <x15:cachedUniqueName index="1633" name="[Melkeleveranser].[orgnr].&amp;[969233495]"/>
            <x15:cachedUniqueName index="1634" name="[Melkeleveranser].[orgnr].&amp;[969233509]"/>
            <x15:cachedUniqueName index="1635" name="[Melkeleveranser].[orgnr].&amp;[969398346]"/>
            <x15:cachedUniqueName index="1636" name="[Melkeleveranser].[orgnr].&amp;[969594323]"/>
            <x15:cachedUniqueName index="1637" name="[Melkeleveranser].[orgnr].&amp;[969596628]"/>
            <x15:cachedUniqueName index="1638" name="[Melkeleveranser].[orgnr].&amp;[969631849]"/>
            <x15:cachedUniqueName index="1639" name="[Melkeleveranser].[orgnr].&amp;[969842858]"/>
            <x15:cachedUniqueName index="1640" name="[Melkeleveranser].[orgnr].&amp;[969855852]"/>
            <x15:cachedUniqueName index="1641" name="[Melkeleveranser].[orgnr].&amp;[970316159]"/>
            <x15:cachedUniqueName index="1642" name="[Melkeleveranser].[orgnr].&amp;[980565068]"/>
            <x15:cachedUniqueName index="1643" name="[Melkeleveranser].[orgnr].&amp;[981510690]"/>
            <x15:cachedUniqueName index="1644" name="[Melkeleveranser].[orgnr].&amp;[982746698]"/>
            <x15:cachedUniqueName index="1645" name="[Melkeleveranser].[orgnr].&amp;[983908462]"/>
            <x15:cachedUniqueName index="1646" name="[Melkeleveranser].[orgnr].&amp;[984448074]"/>
            <x15:cachedUniqueName index="1647" name="[Melkeleveranser].[orgnr].&amp;[986381880]"/>
            <x15:cachedUniqueName index="1648" name="[Melkeleveranser].[orgnr].&amp;[986386173]"/>
            <x15:cachedUniqueName index="1649" name="[Melkeleveranser].[orgnr].&amp;[987652519]"/>
            <x15:cachedUniqueName index="1650" name="[Melkeleveranser].[orgnr].&amp;[988210528]"/>
            <x15:cachedUniqueName index="1651" name="[Melkeleveranser].[orgnr].&amp;[989144022]"/>
            <x15:cachedUniqueName index="1652" name="[Melkeleveranser].[orgnr].&amp;[989423800]"/>
            <x15:cachedUniqueName index="1653" name="[Melkeleveranser].[orgnr].&amp;[991527095]"/>
            <x15:cachedUniqueName index="1654" name="[Melkeleveranser].[orgnr].&amp;[997532376]"/>
            <x15:cachedUniqueName index="1655" name="[Melkeleveranser].[orgnr].&amp;[999188885]"/>
            <x15:cachedUniqueName index="1656" name="[Melkeleveranser].[orgnr].&amp;[826153172]"/>
            <x15:cachedUniqueName index="1657" name="[Melkeleveranser].[orgnr].&amp;[869399442]"/>
            <x15:cachedUniqueName index="1658" name="[Melkeleveranser].[orgnr].&amp;[969132214]"/>
            <x15:cachedUniqueName index="1659" name="[Melkeleveranser].[orgnr].&amp;[969132346]"/>
            <x15:cachedUniqueName index="1660" name="[Melkeleveranser].[orgnr].&amp;[969133288]"/>
            <x15:cachedUniqueName index="1661" name="[Melkeleveranser].[orgnr].&amp;[971374284]"/>
            <x15:cachedUniqueName index="1662" name="[Melkeleveranser].[orgnr].&amp;[975976041]"/>
            <x15:cachedUniqueName index="1663" name="[Melkeleveranser].[orgnr].&amp;[979545533]"/>
            <x15:cachedUniqueName index="1664" name="[Melkeleveranser].[orgnr].&amp;[980747859]"/>
            <x15:cachedUniqueName index="1665" name="[Melkeleveranser].[orgnr].&amp;[982058848]"/>
            <x15:cachedUniqueName index="1666" name="[Melkeleveranser].[orgnr].&amp;[983461557]"/>
            <x15:cachedUniqueName index="1667" name="[Melkeleveranser].[orgnr].&amp;[983858279]"/>
            <x15:cachedUniqueName index="1668" name="[Melkeleveranser].[orgnr].&amp;[985286922]"/>
            <x15:cachedUniqueName index="1669" name="[Melkeleveranser].[orgnr].&amp;[985501254]"/>
            <x15:cachedUniqueName index="1670" name="[Melkeleveranser].[orgnr].&amp;[985844887]"/>
            <x15:cachedUniqueName index="1671" name="[Melkeleveranser].[orgnr].&amp;[987706228]"/>
            <x15:cachedUniqueName index="1672" name="[Melkeleveranser].[orgnr].&amp;[991835741]"/>
            <x15:cachedUniqueName index="1673" name="[Melkeleveranser].[orgnr].&amp;[992564318]"/>
            <x15:cachedUniqueName index="1674" name="[Melkeleveranser].[orgnr].&amp;[993477354]"/>
            <x15:cachedUniqueName index="1675" name="[Melkeleveranser].[orgnr].&amp;[995558807]"/>
            <x15:cachedUniqueName index="1676" name="[Melkeleveranser].[orgnr].&amp;[997793552]"/>
            <x15:cachedUniqueName index="1677" name="[Melkeleveranser].[orgnr].&amp;[895360732]"/>
            <x15:cachedUniqueName index="1678" name="[Melkeleveranser].[orgnr].&amp;[920717772]"/>
            <x15:cachedUniqueName index="1679" name="[Melkeleveranser].[orgnr].&amp;[969132281]"/>
            <x15:cachedUniqueName index="1680" name="[Melkeleveranser].[orgnr].&amp;[969440504]"/>
            <x15:cachedUniqueName index="1681" name="[Melkeleveranser].[orgnr].&amp;[969845172]"/>
            <x15:cachedUniqueName index="1682" name="[Melkeleveranser].[orgnr].&amp;[970537937]"/>
            <x15:cachedUniqueName index="1683" name="[Melkeleveranser].[orgnr].&amp;[975753433]"/>
            <x15:cachedUniqueName index="1684" name="[Melkeleveranser].[orgnr].&amp;[983548520]"/>
            <x15:cachedUniqueName index="1685" name="[Melkeleveranser].[orgnr].&amp;[984742967]"/>
            <x15:cachedUniqueName index="1686" name="[Melkeleveranser].[orgnr].&amp;[984891164]"/>
            <x15:cachedUniqueName index="1687" name="[Melkeleveranser].[orgnr].&amp;[985701717]"/>
            <x15:cachedUniqueName index="1688" name="[Melkeleveranser].[orgnr].&amp;[990086958]"/>
            <x15:cachedUniqueName index="1689" name="[Melkeleveranser].[orgnr].&amp;[990720541]"/>
            <x15:cachedUniqueName index="1690" name="[Melkeleveranser].[orgnr].&amp;[992340282]"/>
            <x15:cachedUniqueName index="1691" name="[Melkeleveranser].[orgnr].&amp;[992798335]"/>
            <x15:cachedUniqueName index="1692" name="[Melkeleveranser].[orgnr].&amp;[995421003]"/>
            <x15:cachedUniqueName index="1693" name="[Melkeleveranser].[orgnr].&amp;[999547079]"/>
            <x15:cachedUniqueName index="1694" name="[Melkeleveranser].[orgnr].&amp;[880601652]"/>
            <x15:cachedUniqueName index="1695" name="[Melkeleveranser].[orgnr].&amp;[921419511]"/>
            <x15:cachedUniqueName index="1696" name="[Melkeleveranser].[orgnr].&amp;[969127237]"/>
            <x15:cachedUniqueName index="1697" name="[Melkeleveranser].[orgnr].&amp;[969211297]"/>
            <x15:cachedUniqueName index="1698" name="[Melkeleveranser].[orgnr].&amp;[969397692]"/>
            <x15:cachedUniqueName index="1699" name="[Melkeleveranser].[orgnr].&amp;[969425564]"/>
            <x15:cachedUniqueName index="1700" name="[Melkeleveranser].[orgnr].&amp;[969485850]"/>
            <x15:cachedUniqueName index="1701" name="[Melkeleveranser].[orgnr].&amp;[969844478]"/>
            <x15:cachedUniqueName index="1702" name="[Melkeleveranser].[orgnr].&amp;[980067289]"/>
            <x15:cachedUniqueName index="1703" name="[Melkeleveranser].[orgnr].&amp;[980129527]"/>
            <x15:cachedUniqueName index="1704" name="[Melkeleveranser].[orgnr].&amp;[980211436]"/>
            <x15:cachedUniqueName index="1705" name="[Melkeleveranser].[orgnr].&amp;[814764842]"/>
            <x15:cachedUniqueName index="1706" name="[Melkeleveranser].[orgnr].&amp;[869400882]"/>
            <x15:cachedUniqueName index="1707" name="[Melkeleveranser].[orgnr].&amp;[893544062]"/>
            <x15:cachedUniqueName index="1708" name="[Melkeleveranser].[orgnr].&amp;[911702967]"/>
            <x15:cachedUniqueName index="1709" name="[Melkeleveranser].[orgnr].&amp;[912085511]"/>
            <x15:cachedUniqueName index="1710" name="[Melkeleveranser].[orgnr].&amp;[920159176]"/>
            <x15:cachedUniqueName index="1711" name="[Melkeleveranser].[orgnr].&amp;[920198600]"/>
            <x15:cachedUniqueName index="1712" name="[Melkeleveranser].[orgnr].&amp;[922302170]"/>
            <x15:cachedUniqueName index="1713" name="[Melkeleveranser].[orgnr].&amp;[924954396]"/>
            <x15:cachedUniqueName index="1714" name="[Melkeleveranser].[orgnr].&amp;[959292590]"/>
            <x15:cachedUniqueName index="1715" name="[Melkeleveranser].[orgnr].&amp;[969133148]"/>
            <x15:cachedUniqueName index="1716" name="[Melkeleveranser].[orgnr].&amp;[969231905]"/>
            <x15:cachedUniqueName index="1717" name="[Melkeleveranser].[orgnr].&amp;[969233134]"/>
            <x15:cachedUniqueName index="1718" name="[Melkeleveranser].[orgnr].&amp;[969260581]"/>
            <x15:cachedUniqueName index="1719" name="[Melkeleveranser].[orgnr].&amp;[969397390]"/>
            <x15:cachedUniqueName index="1720" name="[Melkeleveranser].[orgnr].&amp;[969398877]"/>
            <x15:cachedUniqueName index="1721" name="[Melkeleveranser].[orgnr].&amp;[969484463]"/>
            <x15:cachedUniqueName index="1722" name="[Melkeleveranser].[orgnr].&amp;[969784114]"/>
            <x15:cachedUniqueName index="1723" name="[Melkeleveranser].[orgnr].&amp;[969844540]"/>
            <x15:cachedUniqueName index="1724" name="[Melkeleveranser].[orgnr].&amp;[970576533]"/>
            <x15:cachedUniqueName index="1725" name="[Melkeleveranser].[orgnr].&amp;[971125004]"/>
            <x15:cachedUniqueName index="1726" name="[Melkeleveranser].[orgnr].&amp;[971209763]"/>
            <x15:cachedUniqueName index="1727" name="[Melkeleveranser].[orgnr].&amp;[976306279]"/>
            <x15:cachedUniqueName index="1728" name="[Melkeleveranser].[orgnr].&amp;[982798248]"/>
            <x15:cachedUniqueName index="1729" name="[Melkeleveranser].[orgnr].&amp;[984117574]"/>
            <x15:cachedUniqueName index="1730" name="[Melkeleveranser].[orgnr].&amp;[986612092]"/>
            <x15:cachedUniqueName index="1731" name="[Melkeleveranser].[orgnr].&amp;[990121664]"/>
            <x15:cachedUniqueName index="1732" name="[Melkeleveranser].[orgnr].&amp;[990650160]"/>
            <x15:cachedUniqueName index="1733" name="[Melkeleveranser].[orgnr].&amp;[992138106]"/>
            <x15:cachedUniqueName index="1734" name="[Melkeleveranser].[orgnr].&amp;[994918737]"/>
            <x15:cachedUniqueName index="1735" name="[Melkeleveranser].[orgnr].&amp;[998419352]"/>
            <x15:cachedUniqueName index="1736" name="[Melkeleveranser].[orgnr].&amp;[999001203]"/>
            <x15:cachedUniqueName index="1737" name="[Melkeleveranser].[orgnr].&amp;[891146442]"/>
            <x15:cachedUniqueName index="1738" name="[Melkeleveranser].[orgnr].&amp;[969844451]"/>
            <x15:cachedUniqueName index="1739" name="[Melkeleveranser].[orgnr].&amp;[981651162]"/>
            <x15:cachedUniqueName index="1740" name="[Melkeleveranser].[orgnr].&amp;[988593621]"/>
            <x15:cachedUniqueName index="1741" name="[Melkeleveranser].[orgnr].&amp;[823572182]"/>
            <x15:cachedUniqueName index="1742" name="[Melkeleveranser].[orgnr].&amp;[869127922]"/>
            <x15:cachedUniqueName index="1743" name="[Melkeleveranser].[orgnr].&amp;[869212202]"/>
            <x15:cachedUniqueName index="1744" name="[Melkeleveranser].[orgnr].&amp;[881383322]"/>
            <x15:cachedUniqueName index="1745" name="[Melkeleveranser].[orgnr].&amp;[889836342]"/>
            <x15:cachedUniqueName index="1746" name="[Melkeleveranser].[orgnr].&amp;[894486562]"/>
            <x15:cachedUniqueName index="1747" name="[Melkeleveranser].[orgnr].&amp;[913423208]"/>
            <x15:cachedUniqueName index="1748" name="[Melkeleveranser].[orgnr].&amp;[914588723]"/>
            <x15:cachedUniqueName index="1749" name="[Melkeleveranser].[orgnr].&amp;[914633834]"/>
            <x15:cachedUniqueName index="1750" name="[Melkeleveranser].[orgnr].&amp;[914761662]"/>
            <x15:cachedUniqueName index="1751" name="[Melkeleveranser].[orgnr].&amp;[915337740]"/>
            <x15:cachedUniqueName index="1752" name="[Melkeleveranser].[orgnr].&amp;[917106517]"/>
            <x15:cachedUniqueName index="1753" name="[Melkeleveranser].[orgnr].&amp;[919271760]"/>
            <x15:cachedUniqueName index="1754" name="[Melkeleveranser].[orgnr].&amp;[920038638]"/>
            <x15:cachedUniqueName index="1755" name="[Melkeleveranser].[orgnr].&amp;[920136990]"/>
            <x15:cachedUniqueName index="1756" name="[Melkeleveranser].[orgnr].&amp;[921337507]"/>
            <x15:cachedUniqueName index="1757" name="[Melkeleveranser].[orgnr].&amp;[923937536]"/>
            <x15:cachedUniqueName index="1758" name="[Melkeleveranser].[orgnr].&amp;[927284200]"/>
            <x15:cachedUniqueName index="1759" name="[Melkeleveranser].[orgnr].&amp;[969128527]"/>
            <x15:cachedUniqueName index="1760" name="[Melkeleveranser].[orgnr].&amp;[969128764]"/>
            <x15:cachedUniqueName index="1761" name="[Melkeleveranser].[orgnr].&amp;[969128810]"/>
            <x15:cachedUniqueName index="1762" name="[Melkeleveranser].[orgnr].&amp;[969129973]"/>
            <x15:cachedUniqueName index="1763" name="[Melkeleveranser].[orgnr].&amp;[969130440]"/>
            <x15:cachedUniqueName index="1764" name="[Melkeleveranser].[orgnr].&amp;[969131854]"/>
            <x15:cachedUniqueName index="1765" name="[Melkeleveranser].[orgnr].&amp;[969152843]"/>
            <x15:cachedUniqueName index="1766" name="[Melkeleveranser].[orgnr].&amp;[969177358]"/>
            <x15:cachedUniqueName index="1767" name="[Melkeleveranser].[orgnr].&amp;[969210460]"/>
            <x15:cachedUniqueName index="1768" name="[Melkeleveranser].[orgnr].&amp;[969210541]"/>
            <x15:cachedUniqueName index="1769" name="[Melkeleveranser].[orgnr].&amp;[969211572]"/>
            <x15:cachedUniqueName index="1770" name="[Melkeleveranser].[orgnr].&amp;[969394936]"/>
            <x15:cachedUniqueName index="1771" name="[Melkeleveranser].[orgnr].&amp;[969395924]"/>
            <x15:cachedUniqueName index="1772" name="[Melkeleveranser].[orgnr].&amp;[969401460]"/>
            <x15:cachedUniqueName index="1773" name="[Melkeleveranser].[orgnr].&amp;[969401568]"/>
            <x15:cachedUniqueName index="1774" name="[Melkeleveranser].[orgnr].&amp;[969424479]"/>
            <x15:cachedUniqueName index="1775" name="[Melkeleveranser].[orgnr].&amp;[969632497]"/>
            <x15:cachedUniqueName index="1776" name="[Melkeleveranser].[orgnr].&amp;[969633116]"/>
            <x15:cachedUniqueName index="1777" name="[Melkeleveranser].[orgnr].&amp;[969843498]"/>
            <x15:cachedUniqueName index="1778" name="[Melkeleveranser].[orgnr].&amp;[969844265]"/>
            <x15:cachedUniqueName index="1779" name="[Melkeleveranser].[orgnr].&amp;[969847256]"/>
            <x15:cachedUniqueName index="1780" name="[Melkeleveranser].[orgnr].&amp;[969848473]"/>
            <x15:cachedUniqueName index="1781" name="[Melkeleveranser].[orgnr].&amp;[969850338]"/>
            <x15:cachedUniqueName index="1782" name="[Melkeleveranser].[orgnr].&amp;[969850680]"/>
            <x15:cachedUniqueName index="1783" name="[Melkeleveranser].[orgnr].&amp;[969850885]"/>
            <x15:cachedUniqueName index="1784" name="[Melkeleveranser].[orgnr].&amp;[969851563]"/>
            <x15:cachedUniqueName index="1785" name="[Melkeleveranser].[orgnr].&amp;[969852500]"/>
            <x15:cachedUniqueName index="1786" name="[Melkeleveranser].[orgnr].&amp;[969855798]"/>
            <x15:cachedUniqueName index="1787" name="[Melkeleveranser].[orgnr].&amp;[969857065]"/>
            <x15:cachedUniqueName index="1788" name="[Melkeleveranser].[orgnr].&amp;[970562125]"/>
            <x15:cachedUniqueName index="1789" name="[Melkeleveranser].[orgnr].&amp;[970563369]"/>
            <x15:cachedUniqueName index="1790" name="[Melkeleveranser].[orgnr].&amp;[970592792]"/>
            <x15:cachedUniqueName index="1791" name="[Melkeleveranser].[orgnr].&amp;[970972714]"/>
            <x15:cachedUniqueName index="1792" name="[Melkeleveranser].[orgnr].&amp;[971209798]"/>
            <x15:cachedUniqueName index="1793" name="[Melkeleveranser].[orgnr].&amp;[975802388]"/>
            <x15:cachedUniqueName index="1794" name="[Melkeleveranser].[orgnr].&amp;[975957314]"/>
            <x15:cachedUniqueName index="1795" name="[Melkeleveranser].[orgnr].&amp;[975997421]"/>
            <x15:cachedUniqueName index="1796" name="[Melkeleveranser].[orgnr].&amp;[976507320]"/>
            <x15:cachedUniqueName index="1797" name="[Melkeleveranser].[orgnr].&amp;[977376017]"/>
            <x15:cachedUniqueName index="1798" name="[Melkeleveranser].[orgnr].&amp;[977544890]"/>
            <x15:cachedUniqueName index="1799" name="[Melkeleveranser].[orgnr].&amp;[979267096]"/>
            <x15:cachedUniqueName index="1800" name="[Melkeleveranser].[orgnr].&amp;[979711689]"/>
            <x15:cachedUniqueName index="1801" name="[Melkeleveranser].[orgnr].&amp;[979909500]"/>
            <x15:cachedUniqueName index="1802" name="[Melkeleveranser].[orgnr].&amp;[979928009]"/>
            <x15:cachedUniqueName index="1803" name="[Melkeleveranser].[orgnr].&amp;[980510921]"/>
            <x15:cachedUniqueName index="1804" name="[Melkeleveranser].[orgnr].&amp;[980588831]"/>
            <x15:cachedUniqueName index="1805" name="[Melkeleveranser].[orgnr].&amp;[980693708]"/>
            <x15:cachedUniqueName index="1806" name="[Melkeleveranser].[orgnr].&amp;[980774767]"/>
            <x15:cachedUniqueName index="1807" name="[Melkeleveranser].[orgnr].&amp;[980854582]"/>
            <x15:cachedUniqueName index="1808" name="[Melkeleveranser].[orgnr].&amp;[981608704]"/>
            <x15:cachedUniqueName index="1809" name="[Melkeleveranser].[orgnr].&amp;[983585876]"/>
            <x15:cachedUniqueName index="1810" name="[Melkeleveranser].[orgnr].&amp;[984721021]"/>
            <x15:cachedUniqueName index="1811" name="[Melkeleveranser].[orgnr].&amp;[984733089]"/>
            <x15:cachedUniqueName index="1812" name="[Melkeleveranser].[orgnr].&amp;[985225486]"/>
            <x15:cachedUniqueName index="1813" name="[Melkeleveranser].[orgnr].&amp;[985644594]"/>
            <x15:cachedUniqueName index="1814" name="[Melkeleveranser].[orgnr].&amp;[985797412]"/>
            <x15:cachedUniqueName index="1815" name="[Melkeleveranser].[orgnr].&amp;[986084207]"/>
            <x15:cachedUniqueName index="1816" name="[Melkeleveranser].[orgnr].&amp;[986219803]"/>
            <x15:cachedUniqueName index="1817" name="[Melkeleveranser].[orgnr].&amp;[986985700]"/>
            <x15:cachedUniqueName index="1818" name="[Melkeleveranser].[orgnr].&amp;[987031964]"/>
            <x15:cachedUniqueName index="1819" name="[Melkeleveranser].[orgnr].&amp;[989100157]"/>
            <x15:cachedUniqueName index="1820" name="[Melkeleveranser].[orgnr].&amp;[990432473]"/>
            <x15:cachedUniqueName index="1821" name="[Melkeleveranser].[orgnr].&amp;[990931909]"/>
            <x15:cachedUniqueName index="1822" name="[Melkeleveranser].[orgnr].&amp;[991318534]"/>
            <x15:cachedUniqueName index="1823" name="[Melkeleveranser].[orgnr].&amp;[991991190]"/>
            <x15:cachedUniqueName index="1824" name="[Melkeleveranser].[orgnr].&amp;[992078014]"/>
            <x15:cachedUniqueName index="1825" name="[Melkeleveranser].[orgnr].&amp;[992775181]"/>
            <x15:cachedUniqueName index="1826" name="[Melkeleveranser].[orgnr].&amp;[993196223]"/>
            <x15:cachedUniqueName index="1827" name="[Melkeleveranser].[orgnr].&amp;[994191098]"/>
            <x15:cachedUniqueName index="1828" name="[Melkeleveranser].[orgnr].&amp;[994873946]"/>
            <x15:cachedUniqueName index="1829" name="[Melkeleveranser].[orgnr].&amp;[994951572]"/>
            <x15:cachedUniqueName index="1830" name="[Melkeleveranser].[orgnr].&amp;[996379582]"/>
            <x15:cachedUniqueName index="1831" name="[Melkeleveranser].[orgnr].&amp;[996488519]"/>
            <x15:cachedUniqueName index="1832" name="[Melkeleveranser].[orgnr].&amp;[997883209]"/>
            <x15:cachedUniqueName index="1833" name="[Melkeleveranser].[orgnr].&amp;[999177255]"/>
            <x15:cachedUniqueName index="1834" name="[Melkeleveranser].[orgnr].&amp;[999605397]"/>
            <x15:cachedUniqueName index="1835" name="[Melkeleveranser].[orgnr].&amp;[990415854]"/>
            <x15:cachedUniqueName index="1836" name="[Melkeleveranser].[orgnr].&amp;[816381592]"/>
            <x15:cachedUniqueName index="1837" name="[Melkeleveranser].[orgnr].&amp;[870593252]"/>
            <x15:cachedUniqueName index="1838" name="[Melkeleveranser].[orgnr].&amp;[877332462]"/>
            <x15:cachedUniqueName index="1839" name="[Melkeleveranser].[orgnr].&amp;[889787082]"/>
            <x15:cachedUniqueName index="1840" name="[Melkeleveranser].[orgnr].&amp;[895555622]"/>
            <x15:cachedUniqueName index="1841" name="[Melkeleveranser].[orgnr].&amp;[899101502]"/>
            <x15:cachedUniqueName index="1842" name="[Melkeleveranser].[orgnr].&amp;[912773914]"/>
            <x15:cachedUniqueName index="1843" name="[Melkeleveranser].[orgnr].&amp;[912826597]"/>
            <x15:cachedUniqueName index="1844" name="[Melkeleveranser].[orgnr].&amp;[913251555]"/>
            <x15:cachedUniqueName index="1845" name="[Melkeleveranser].[orgnr].&amp;[918011811]"/>
            <x15:cachedUniqueName index="1846" name="[Melkeleveranser].[orgnr].&amp;[919678607]"/>
            <x15:cachedUniqueName index="1847" name="[Melkeleveranser].[orgnr].&amp;[920158951]"/>
            <x15:cachedUniqueName index="1848" name="[Melkeleveranser].[orgnr].&amp;[969128535]"/>
            <x15:cachedUniqueName index="1849" name="[Melkeleveranser].[orgnr].&amp;[969130602]"/>
            <x15:cachedUniqueName index="1850" name="[Melkeleveranser].[orgnr].&amp;[969131781]"/>
            <x15:cachedUniqueName index="1851" name="[Melkeleveranser].[orgnr].&amp;[969153599]"/>
            <x15:cachedUniqueName index="1852" name="[Melkeleveranser].[orgnr].&amp;[969177455]"/>
            <x15:cachedUniqueName index="1853" name="[Melkeleveranser].[orgnr].&amp;[969210347]"/>
            <x15:cachedUniqueName index="1854" name="[Melkeleveranser].[orgnr].&amp;[969261537]"/>
            <x15:cachedUniqueName index="1855" name="[Melkeleveranser].[orgnr].&amp;[969396459]"/>
            <x15:cachedUniqueName index="1856" name="[Melkeleveranser].[orgnr].&amp;[969398486]"/>
            <x15:cachedUniqueName index="1857" name="[Melkeleveranser].[orgnr].&amp;[969399210]"/>
            <x15:cachedUniqueName index="1858" name="[Melkeleveranser].[orgnr].&amp;[969401886]"/>
            <x15:cachedUniqueName index="1859" name="[Melkeleveranser].[orgnr].&amp;[969425491]"/>
            <x15:cachedUniqueName index="1860" name="[Melkeleveranser].[orgnr].&amp;[969844508]"/>
            <x15:cachedUniqueName index="1861" name="[Melkeleveranser].[orgnr].&amp;[969853957]"/>
            <x15:cachedUniqueName index="1862" name="[Melkeleveranser].[orgnr].&amp;[971208406]"/>
            <x15:cachedUniqueName index="1863" name="[Melkeleveranser].[orgnr].&amp;[974389118]"/>
            <x15:cachedUniqueName index="1864" name="[Melkeleveranser].[orgnr].&amp;[974474190]"/>
            <x15:cachedUniqueName index="1865" name="[Melkeleveranser].[orgnr].&amp;[979219024]"/>
            <x15:cachedUniqueName index="1866" name="[Melkeleveranser].[orgnr].&amp;[985502617]"/>
            <x15:cachedUniqueName index="1867" name="[Melkeleveranser].[orgnr].&amp;[986278281]"/>
            <x15:cachedUniqueName index="1868" name="[Melkeleveranser].[orgnr].&amp;[987581646]"/>
            <x15:cachedUniqueName index="1869" name="[Melkeleveranser].[orgnr].&amp;[990693862]"/>
            <x15:cachedUniqueName index="1870" name="[Melkeleveranser].[orgnr].&amp;[990839158]"/>
            <x15:cachedUniqueName index="1871" name="[Melkeleveranser].[orgnr].&amp;[991123253]"/>
            <x15:cachedUniqueName index="1872" name="[Melkeleveranser].[orgnr].&amp;[993017019]"/>
            <x15:cachedUniqueName index="1873" name="[Melkeleveranser].[orgnr].&amp;[993828017]"/>
            <x15:cachedUniqueName index="1874" name="[Melkeleveranser].[orgnr].&amp;[995924978]"/>
            <x15:cachedUniqueName index="1875" name="[Melkeleveranser].[orgnr].&amp;[996007812]"/>
            <x15:cachedUniqueName index="1876" name="[Melkeleveranser].[orgnr].&amp;[997817761]"/>
            <x15:cachedUniqueName index="1877" name="[Melkeleveranser].[orgnr].&amp;[998896460]"/>
            <x15:cachedUniqueName index="1878" name="[Melkeleveranser].[orgnr].&amp;[826153512]"/>
            <x15:cachedUniqueName index="1879" name="[Melkeleveranser].[orgnr].&amp;[912085317]"/>
            <x15:cachedUniqueName index="1880" name="[Melkeleveranser].[orgnr].&amp;[912944263]"/>
            <x15:cachedUniqueName index="1881" name="[Melkeleveranser].[orgnr].&amp;[914409985]"/>
            <x15:cachedUniqueName index="1882" name="[Melkeleveranser].[orgnr].&amp;[916202849]"/>
            <x15:cachedUniqueName index="1883" name="[Melkeleveranser].[orgnr].&amp;[916459955]"/>
            <x15:cachedUniqueName index="1884" name="[Melkeleveranser].[orgnr].&amp;[918425055]"/>
            <x15:cachedUniqueName index="1885" name="[Melkeleveranser].[orgnr].&amp;[921051271]"/>
            <x15:cachedUniqueName index="1886" name="[Melkeleveranser].[orgnr].&amp;[923878114]"/>
            <x15:cachedUniqueName index="1887" name="[Melkeleveranser].[orgnr].&amp;[926068326]"/>
            <x15:cachedUniqueName index="1888" name="[Melkeleveranser].[orgnr].&amp;[928042812]"/>
            <x15:cachedUniqueName index="1889" name="[Melkeleveranser].[orgnr].&amp;[969130467]"/>
            <x15:cachedUniqueName index="1890" name="[Melkeleveranser].[orgnr].&amp;[969131951]"/>
            <x15:cachedUniqueName index="1891" name="[Melkeleveranser].[orgnr].&amp;[969177315]"/>
            <x15:cachedUniqueName index="1892" name="[Melkeleveranser].[orgnr].&amp;[969233126]"/>
            <x15:cachedUniqueName index="1893" name="[Melkeleveranser].[orgnr].&amp;[969398990]"/>
            <x15:cachedUniqueName index="1894" name="[Melkeleveranser].[orgnr].&amp;[969423456]"/>
            <x15:cachedUniqueName index="1895" name="[Melkeleveranser].[orgnr].&amp;[969631172]"/>
            <x15:cachedUniqueName index="1896" name="[Melkeleveranser].[orgnr].&amp;[969842734]"/>
            <x15:cachedUniqueName index="1897" name="[Melkeleveranser].[orgnr].&amp;[969843358]"/>
            <x15:cachedUniqueName index="1898" name="[Melkeleveranser].[orgnr].&amp;[970561234]"/>
            <x15:cachedUniqueName index="1899" name="[Melkeleveranser].[orgnr].&amp;[972409553]"/>
            <x15:cachedUniqueName index="1900" name="[Melkeleveranser].[orgnr].&amp;[980230732]"/>
            <x15:cachedUniqueName index="1901" name="[Melkeleveranser].[orgnr].&amp;[980517837]"/>
            <x15:cachedUniqueName index="1902" name="[Melkeleveranser].[orgnr].&amp;[982842638]"/>
            <x15:cachedUniqueName index="1903" name="[Melkeleveranser].[orgnr].&amp;[983232477]"/>
            <x15:cachedUniqueName index="1904" name="[Melkeleveranser].[orgnr].&amp;[983515118]"/>
            <x15:cachedUniqueName index="1905" name="[Melkeleveranser].[orgnr].&amp;[983532071]"/>
            <x15:cachedUniqueName index="1906" name="[Melkeleveranser].[orgnr].&amp;[984907249]"/>
            <x15:cachedUniqueName index="1907" name="[Melkeleveranser].[orgnr].&amp;[988639354]"/>
            <x15:cachedUniqueName index="1908" name="[Melkeleveranser].[orgnr].&amp;[991074899]"/>
            <x15:cachedUniqueName index="1909" name="[Melkeleveranser].[orgnr].&amp;[996871282]"/>
            <x15:cachedUniqueName index="1910" name="[Melkeleveranser].[orgnr].&amp;[996975088]"/>
            <x15:cachedUniqueName index="1911" name="[Melkeleveranser].[orgnr].&amp;[997067002]"/>
            <x15:cachedUniqueName index="1912" name="[Melkeleveranser].[orgnr].&amp;[997136519]"/>
            <x15:cachedUniqueName index="1913" name="[Melkeleveranser].[orgnr].&amp;[997432045]"/>
            <x15:cachedUniqueName index="1914" name="[Melkeleveranser].[orgnr].&amp;[998671396]"/>
            <x15:cachedUniqueName index="1915" name="[Melkeleveranser].[orgnr].&amp;[999262198]"/>
            <x15:cachedUniqueName index="1916" name="[Melkeleveranser].[orgnr].&amp;[969177536]"/>
            <x15:cachedUniqueName index="1917" name="[Melkeleveranser].[orgnr].&amp;[969232219]"/>
            <x15:cachedUniqueName index="1918" name="[Melkeleveranser].[orgnr].&amp;[969843188]"/>
            <x15:cachedUniqueName index="1919" name="[Melkeleveranser].[orgnr].&amp;[970561188]"/>
            <x15:cachedUniqueName index="1920" name="[Melkeleveranser].[orgnr].&amp;[997817389]"/>
            <x15:cachedUniqueName index="1921" name="[Melkeleveranser].[orgnr].&amp;[917839999]"/>
            <x15:cachedUniqueName index="1922" name="[Melkeleveranser].[orgnr].&amp;[969632551]"/>
            <x15:cachedUniqueName index="1923" name="[Melkeleveranser].[orgnr].&amp;[969990792]"/>
            <x15:cachedUniqueName index="1924" name="[Melkeleveranser].[orgnr].&amp;[986366415]"/>
            <x15:cachedUniqueName index="1925" name="[Melkeleveranser].[orgnr].&amp;[989112503]"/>
            <x15:cachedUniqueName index="1926" name="[Melkeleveranser].[orgnr].&amp;[819749892]"/>
            <x15:cachedUniqueName index="1927" name="[Melkeleveranser].[orgnr].&amp;[823710062]"/>
            <x15:cachedUniqueName index="1928" name="[Melkeleveranser].[orgnr].&amp;[869130842]"/>
            <x15:cachedUniqueName index="1929" name="[Melkeleveranser].[orgnr].&amp;[887118752]"/>
            <x15:cachedUniqueName index="1930" name="[Melkeleveranser].[orgnr].&amp;[912890880]"/>
            <x15:cachedUniqueName index="1931" name="[Melkeleveranser].[orgnr].&amp;[913738659]"/>
            <x15:cachedUniqueName index="1932" name="[Melkeleveranser].[orgnr].&amp;[917082588]"/>
            <x15:cachedUniqueName index="1933" name="[Melkeleveranser].[orgnr].&amp;[918836454]"/>
            <x15:cachedUniqueName index="1934" name="[Melkeleveranser].[orgnr].&amp;[926459031]"/>
            <x15:cachedUniqueName index="1935" name="[Melkeleveranser].[orgnr].&amp;[969127474]"/>
            <x15:cachedUniqueName index="1936" name="[Melkeleveranser].[orgnr].&amp;[969128268]"/>
            <x15:cachedUniqueName index="1937" name="[Melkeleveranser].[orgnr].&amp;[969129248]"/>
            <x15:cachedUniqueName index="1938" name="[Melkeleveranser].[orgnr].&amp;[969129302]"/>
            <x15:cachedUniqueName index="1939" name="[Melkeleveranser].[orgnr].&amp;[969131358]"/>
            <x15:cachedUniqueName index="1940" name="[Melkeleveranser].[orgnr].&amp;[969131889]"/>
            <x15:cachedUniqueName index="1941" name="[Melkeleveranser].[orgnr].&amp;[969233037]"/>
            <x15:cachedUniqueName index="1942" name="[Melkeleveranser].[orgnr].&amp;[969424789]"/>
            <x15:cachedUniqueName index="1943" name="[Melkeleveranser].[orgnr].&amp;[969440008]"/>
            <x15:cachedUniqueName index="1944" name="[Melkeleveranser].[orgnr].&amp;[969841304]"/>
            <x15:cachedUniqueName index="1945" name="[Melkeleveranser].[orgnr].&amp;[975891488]"/>
            <x15:cachedUniqueName index="1946" name="[Melkeleveranser].[orgnr].&amp;[975959406]"/>
            <x15:cachedUniqueName index="1947" name="[Melkeleveranser].[orgnr].&amp;[976586034]"/>
            <x15:cachedUniqueName index="1948" name="[Melkeleveranser].[orgnr].&amp;[982712440]"/>
            <x15:cachedUniqueName index="1949" name="[Melkeleveranser].[orgnr].&amp;[983413773]"/>
            <x15:cachedUniqueName index="1950" name="[Melkeleveranser].[orgnr].&amp;[983607330]"/>
            <x15:cachedUniqueName index="1951" name="[Melkeleveranser].[orgnr].&amp;[990789258]"/>
            <x15:cachedUniqueName index="1952" name="[Melkeleveranser].[orgnr].&amp;[990964416]"/>
            <x15:cachedUniqueName index="1953" name="[Melkeleveranser].[orgnr].&amp;[992344768]"/>
            <x15:cachedUniqueName index="1954" name="[Melkeleveranser].[orgnr].&amp;[993529885]"/>
            <x15:cachedUniqueName index="1955" name="[Melkeleveranser].[orgnr].&amp;[997718054]"/>
            <x15:cachedUniqueName index="1956" name="[Melkeleveranser].[orgnr].&amp;[998390281]"/>
            <x15:cachedUniqueName index="1957" name="[Melkeleveranser].[orgnr].&amp;[976497910]"/>
            <x15:cachedUniqueName index="1958" name="[Melkeleveranser].[orgnr].&amp;[826278382]"/>
            <x15:cachedUniqueName index="1959" name="[Melkeleveranser].[orgnr].&amp;[871374902]"/>
            <x15:cachedUniqueName index="1960" name="[Melkeleveranser].[orgnr].&amp;[885303382]"/>
            <x15:cachedUniqueName index="1961" name="[Melkeleveranser].[orgnr].&amp;[891869932]"/>
            <x15:cachedUniqueName index="1962" name="[Melkeleveranser].[orgnr].&amp;[913694767]"/>
            <x15:cachedUniqueName index="1963" name="[Melkeleveranser].[orgnr].&amp;[920592961]"/>
            <x15:cachedUniqueName index="1964" name="[Melkeleveranser].[orgnr].&amp;[921988419]"/>
            <x15:cachedUniqueName index="1965" name="[Melkeleveranser].[orgnr].&amp;[924311797]"/>
            <x15:cachedUniqueName index="1966" name="[Melkeleveranser].[orgnr].&amp;[969262150]"/>
            <x15:cachedUniqueName index="1967" name="[Melkeleveranser].[orgnr].&amp;[969399989]"/>
            <x15:cachedUniqueName index="1968" name="[Melkeleveranser].[orgnr].&amp;[969857235]"/>
            <x15:cachedUniqueName index="1969" name="[Melkeleveranser].[orgnr].&amp;[977092752]"/>
            <x15:cachedUniqueName index="1970" name="[Melkeleveranser].[orgnr].&amp;[980044106]"/>
            <x15:cachedUniqueName index="1971" name="[Melkeleveranser].[orgnr].&amp;[980185540]"/>
            <x15:cachedUniqueName index="1972" name="[Melkeleveranser].[orgnr].&amp;[986405208]"/>
            <x15:cachedUniqueName index="1973" name="[Melkeleveranser].[orgnr].&amp;[990264538]"/>
            <x15:cachedUniqueName index="1974" name="[Melkeleveranser].[orgnr].&amp;[992129220]"/>
            <x15:cachedUniqueName index="1975" name="[Melkeleveranser].[orgnr].&amp;[995857987]"/>
            <x15:cachedUniqueName index="1976" name="[Melkeleveranser].[orgnr].&amp;[996619087]"/>
            <x15:cachedUniqueName index="1977" name="[Melkeleveranser].[orgnr].&amp;[824270082]"/>
            <x15:cachedUniqueName index="1978" name="[Melkeleveranser].[orgnr].&amp;[877024032]"/>
            <x15:cachedUniqueName index="1979" name="[Melkeleveranser].[orgnr].&amp;[911859009]"/>
            <x15:cachedUniqueName index="1980" name="[Melkeleveranser].[orgnr].&amp;[912996832]"/>
            <x15:cachedUniqueName index="1981" name="[Melkeleveranser].[orgnr].&amp;[915550630]"/>
            <x15:cachedUniqueName index="1982" name="[Melkeleveranser].[orgnr].&amp;[916545398]"/>
            <x15:cachedUniqueName index="1983" name="[Melkeleveranser].[orgnr].&amp;[918345051]"/>
            <x15:cachedUniqueName index="1984" name="[Melkeleveranser].[orgnr].&amp;[923980881]"/>
            <x15:cachedUniqueName index="1985" name="[Melkeleveranser].[orgnr].&amp;[924060980]"/>
            <x15:cachedUniqueName index="1986" name="[Melkeleveranser].[orgnr].&amp;[927394340]"/>
            <x15:cachedUniqueName index="1987" name="[Melkeleveranser].[orgnr].&amp;[969129493]"/>
            <x15:cachedUniqueName index="1988" name="[Melkeleveranser].[orgnr].&amp;[969130009]"/>
            <x15:cachedUniqueName index="1989" name="[Melkeleveranser].[orgnr].&amp;[969130033]"/>
            <x15:cachedUniqueName index="1990" name="[Melkeleveranser].[orgnr].&amp;[969400219]"/>
            <x15:cachedUniqueName index="1991" name="[Melkeleveranser].[orgnr].&amp;[969854317]"/>
            <x15:cachedUniqueName index="1992" name="[Melkeleveranser].[orgnr].&amp;[970510273]"/>
            <x15:cachedUniqueName index="1993" name="[Melkeleveranser].[orgnr].&amp;[971188014]"/>
            <x15:cachedUniqueName index="1994" name="[Melkeleveranser].[orgnr].&amp;[971214694]"/>
            <x15:cachedUniqueName index="1995" name="[Melkeleveranser].[orgnr].&amp;[971238046]"/>
            <x15:cachedUniqueName index="1996" name="[Melkeleveranser].[orgnr].&amp;[978637272]"/>
            <x15:cachedUniqueName index="1997" name="[Melkeleveranser].[orgnr].&amp;[978664288]"/>
            <x15:cachedUniqueName index="1998" name="[Melkeleveranser].[orgnr].&amp;[979225598]"/>
            <x15:cachedUniqueName index="1999" name="[Melkeleveranser].[orgnr].&amp;[981603958]"/>
            <x15:cachedUniqueName index="2000" name="[Melkeleveranser].[orgnr].&amp;[981920368]"/>
            <x15:cachedUniqueName index="2001" name="[Melkeleveranser].[orgnr].&amp;[982440130]"/>
            <x15:cachedUniqueName index="2002" name="[Melkeleveranser].[orgnr].&amp;[983021840]"/>
            <x15:cachedUniqueName index="2003" name="[Melkeleveranser].[orgnr].&amp;[983597831]"/>
            <x15:cachedUniqueName index="2004" name="[Melkeleveranser].[orgnr].&amp;[983606121]"/>
            <x15:cachedUniqueName index="2005" name="[Melkeleveranser].[orgnr].&amp;[984324251]"/>
            <x15:cachedUniqueName index="2006" name="[Melkeleveranser].[orgnr].&amp;[985662495]"/>
            <x15:cachedUniqueName index="2007" name="[Melkeleveranser].[orgnr].&amp;[986400230]"/>
            <x15:cachedUniqueName index="2008" name="[Melkeleveranser].[orgnr].&amp;[986429697]"/>
            <x15:cachedUniqueName index="2009" name="[Melkeleveranser].[orgnr].&amp;[986466894]"/>
            <x15:cachedUniqueName index="2010" name="[Melkeleveranser].[orgnr].&amp;[987271981]"/>
            <x15:cachedUniqueName index="2011" name="[Melkeleveranser].[orgnr].&amp;[989360779]"/>
            <x15:cachedUniqueName index="2012" name="[Melkeleveranser].[orgnr].&amp;[990191433]"/>
            <x15:cachedUniqueName index="2013" name="[Melkeleveranser].[orgnr].&amp;[991660356]"/>
            <x15:cachedUniqueName index="2014" name="[Melkeleveranser].[orgnr].&amp;[991905901]"/>
            <x15:cachedUniqueName index="2015" name="[Melkeleveranser].[orgnr].&amp;[992135425]"/>
            <x15:cachedUniqueName index="2016" name="[Melkeleveranser].[orgnr].&amp;[992167467]"/>
            <x15:cachedUniqueName index="2017" name="[Melkeleveranser].[orgnr].&amp;[992251395]"/>
            <x15:cachedUniqueName index="2018" name="[Melkeleveranser].[orgnr].&amp;[993151777]"/>
            <x15:cachedUniqueName index="2019" name="[Melkeleveranser].[orgnr].&amp;[993727350]"/>
            <x15:cachedUniqueName index="2020" name="[Melkeleveranser].[orgnr].&amp;[993878685]"/>
            <x15:cachedUniqueName index="2021" name="[Melkeleveranser].[orgnr].&amp;[994232584]"/>
            <x15:cachedUniqueName index="2022" name="[Melkeleveranser].[orgnr].&amp;[996345130]"/>
            <x15:cachedUniqueName index="2023" name="[Melkeleveranser].[orgnr].&amp;[996941116]"/>
            <x15:cachedUniqueName index="2024" name="[Melkeleveranser].[orgnr].&amp;[997408497]"/>
            <x15:cachedUniqueName index="2025" name="[Melkeleveranser].[orgnr].&amp;[869128112]"/>
            <x15:cachedUniqueName index="2026" name="[Melkeleveranser].[orgnr].&amp;[883300742]"/>
            <x15:cachedUniqueName index="2027" name="[Melkeleveranser].[orgnr].&amp;[897537192]"/>
            <x15:cachedUniqueName index="2028" name="[Melkeleveranser].[orgnr].&amp;[913726227]"/>
            <x15:cachedUniqueName index="2029" name="[Melkeleveranser].[orgnr].&amp;[969127962]"/>
            <x15:cachedUniqueName index="2030" name="[Melkeleveranser].[orgnr].&amp;[969130955]"/>
            <x15:cachedUniqueName index="2031" name="[Melkeleveranser].[orgnr].&amp;[969212641]"/>
            <x15:cachedUniqueName index="2032" name="[Melkeleveranser].[orgnr].&amp;[969261162]"/>
            <x15:cachedUniqueName index="2033" name="[Melkeleveranser].[orgnr].&amp;[969397269]"/>
            <x15:cachedUniqueName index="2034" name="[Melkeleveranser].[orgnr].&amp;[969481782]"/>
            <x15:cachedUniqueName index="2035" name="[Melkeleveranser].[orgnr].&amp;[970561218]"/>
            <x15:cachedUniqueName index="2036" name="[Melkeleveranser].[orgnr].&amp;[972408379]"/>
            <x15:cachedUniqueName index="2037" name="[Melkeleveranser].[orgnr].&amp;[976039556]"/>
            <x15:cachedUniqueName index="2038" name="[Melkeleveranser].[orgnr].&amp;[985257094]"/>
            <x15:cachedUniqueName index="2039" name="[Melkeleveranser].[orgnr].&amp;[992144246]"/>
            <x15:cachedUniqueName index="2040" name="[Melkeleveranser].[orgnr].&amp;[997676564]"/>
            <x15:cachedUniqueName index="2041" name="[Melkeleveranser].[orgnr].&amp;[997765680]"/>
            <x15:cachedUniqueName index="2042" name="[Melkeleveranser].[orgnr].&amp;[871017352]"/>
            <x15:cachedUniqueName index="2043" name="[Melkeleveranser].[orgnr].&amp;[887741972]"/>
            <x15:cachedUniqueName index="2044" name="[Melkeleveranser].[orgnr].&amp;[894887052]"/>
            <x15:cachedUniqueName index="2045" name="[Melkeleveranser].[orgnr].&amp;[969128926]"/>
            <x15:cachedUniqueName index="2046" name="[Melkeleveranser].[orgnr].&amp;[969847167]"/>
            <x15:cachedUniqueName index="2047" name="[Melkeleveranser].[orgnr].&amp;[969851733]"/>
            <x15:cachedUniqueName index="2048" name="[Melkeleveranser].[orgnr].&amp;[970390561]"/>
            <x15:cachedUniqueName index="2049" name="[Melkeleveranser].[orgnr].&amp;[976126645]"/>
            <x15:cachedUniqueName index="2050" name="[Melkeleveranser].[orgnr].&amp;[977561868]"/>
            <x15:cachedUniqueName index="2051" name="[Melkeleveranser].[orgnr].&amp;[979492316]"/>
            <x15:cachedUniqueName index="2052" name="[Melkeleveranser].[orgnr].&amp;[979597150]"/>
            <x15:cachedUniqueName index="2053" name="[Melkeleveranser].[orgnr].&amp;[979652305]"/>
            <x15:cachedUniqueName index="2054" name="[Melkeleveranser].[orgnr].&amp;[979659725]"/>
            <x15:cachedUniqueName index="2055" name="[Melkeleveranser].[orgnr].&amp;[983241166]"/>
            <x15:cachedUniqueName index="2056" name="[Melkeleveranser].[orgnr].&amp;[986120637]"/>
            <x15:cachedUniqueName index="2057" name="[Melkeleveranser].[orgnr].&amp;[987676299]"/>
            <x15:cachedUniqueName index="2058" name="[Melkeleveranser].[orgnr].&amp;[988153753]"/>
            <x15:cachedUniqueName index="2059" name="[Melkeleveranser].[orgnr].&amp;[989007475]"/>
            <x15:cachedUniqueName index="2060" name="[Melkeleveranser].[orgnr].&amp;[989051148]"/>
            <x15:cachedUniqueName index="2061" name="[Melkeleveranser].[orgnr].&amp;[989732862]"/>
            <x15:cachedUniqueName index="2062" name="[Melkeleveranser].[orgnr].&amp;[990698031]"/>
            <x15:cachedUniqueName index="2063" name="[Melkeleveranser].[orgnr].&amp;[994422839]"/>
            <x15:cachedUniqueName index="2064" name="[Melkeleveranser].[orgnr].&amp;[996311139]"/>
            <x15:cachedUniqueName index="2065" name="[Melkeleveranser].[orgnr].&amp;[920193234]"/>
            <x15:cachedUniqueName index="2066" name="[Melkeleveranser].[orgnr].&amp;[925857386]"/>
            <x15:cachedUniqueName index="2067" name="[Melkeleveranser].[orgnr].&amp;[958337728]"/>
            <x15:cachedUniqueName index="2068" name="[Melkeleveranser].[orgnr].&amp;[969424991]"/>
            <x15:cachedUniqueName index="2069" name="[Melkeleveranser].[orgnr].&amp;[977105846]"/>
            <x15:cachedUniqueName index="2070" name="[Melkeleveranser].[orgnr].&amp;[980363597]"/>
            <x15:cachedUniqueName index="2071" name="[Melkeleveranser].[orgnr].&amp;[998663326]"/>
            <x15:cachedUniqueName index="2072" name="[Melkeleveranser].[orgnr].&amp;[819810842]"/>
            <x15:cachedUniqueName index="2073" name="[Melkeleveranser].[orgnr].&amp;[869482552]"/>
            <x15:cachedUniqueName index="2074" name="[Melkeleveranser].[orgnr].&amp;[869849162]"/>
            <x15:cachedUniqueName index="2075" name="[Melkeleveranser].[orgnr].&amp;[893831002]"/>
            <x15:cachedUniqueName index="2076" name="[Melkeleveranser].[orgnr].&amp;[912696154]"/>
            <x15:cachedUniqueName index="2077" name="[Melkeleveranser].[orgnr].&amp;[915783872]"/>
            <x15:cachedUniqueName index="2078" name="[Melkeleveranser].[orgnr].&amp;[921873786]"/>
            <x15:cachedUniqueName index="2079" name="[Melkeleveranser].[orgnr].&amp;[966010487]"/>
            <x15:cachedUniqueName index="2080" name="[Melkeleveranser].[orgnr].&amp;[969129167]"/>
            <x15:cachedUniqueName index="2081" name="[Melkeleveranser].[orgnr].&amp;[969211637]"/>
            <x15:cachedUniqueName index="2082" name="[Melkeleveranser].[orgnr].&amp;[969399547]"/>
            <x15:cachedUniqueName index="2083" name="[Melkeleveranser].[orgnr].&amp;[969596180]"/>
            <x15:cachedUniqueName index="2084" name="[Melkeleveranser].[orgnr].&amp;[969840340]"/>
            <x15:cachedUniqueName index="2085" name="[Melkeleveranser].[orgnr].&amp;[970509208]"/>
            <x15:cachedUniqueName index="2086" name="[Melkeleveranser].[orgnr].&amp;[971212039]"/>
            <x15:cachedUniqueName index="2087" name="[Melkeleveranser].[orgnr].&amp;[986395199]"/>
            <x15:cachedUniqueName index="2088" name="[Melkeleveranser].[orgnr].&amp;[989615092]"/>
            <x15:cachedUniqueName index="2089" name="[Melkeleveranser].[orgnr].&amp;[995196069]"/>
            <x15:cachedUniqueName index="2090" name="[Melkeleveranser].[orgnr].&amp;[995917513]"/>
            <x15:cachedUniqueName index="2091" name="[Melkeleveranser].[orgnr].&amp;[921678363]"/>
            <x15:cachedUniqueName index="2092" name="[Melkeleveranser].[orgnr].&amp;[969126788]"/>
            <x15:cachedUniqueName index="2093" name="[Melkeleveranser].[orgnr].&amp;[969153092]"/>
            <x15:cachedUniqueName index="2094" name="[Melkeleveranser].[orgnr].&amp;[969212277]"/>
            <x15:cachedUniqueName index="2095" name="[Melkeleveranser].[orgnr].&amp;[969212285]"/>
            <x15:cachedUniqueName index="2096" name="[Melkeleveranser].[orgnr].&amp;[969400197]"/>
            <x15:cachedUniqueName index="2097" name="[Melkeleveranser].[orgnr].&amp;[969400510]"/>
            <x15:cachedUniqueName index="2098" name="[Melkeleveranser].[orgnr].&amp;[974576449]"/>
            <x15:cachedUniqueName index="2099" name="[Melkeleveranser].[orgnr].&amp;[976554531]"/>
            <x15:cachedUniqueName index="2100" name="[Melkeleveranser].[orgnr].&amp;[979611196]"/>
            <x15:cachedUniqueName index="2101" name="[Melkeleveranser].[orgnr].&amp;[980441253]"/>
            <x15:cachedUniqueName index="2102" name="[Melkeleveranser].[orgnr].&amp;[980740730]"/>
            <x15:cachedUniqueName index="2103" name="[Melkeleveranser].[orgnr].&amp;[980975436]"/>
            <x15:cachedUniqueName index="2104" name="[Melkeleveranser].[orgnr].&amp;[982771765]"/>
            <x15:cachedUniqueName index="2105" name="[Melkeleveranser].[orgnr].&amp;[984149468]"/>
            <x15:cachedUniqueName index="2106" name="[Melkeleveranser].[orgnr].&amp;[985195749]"/>
            <x15:cachedUniqueName index="2107" name="[Melkeleveranser].[orgnr].&amp;[985307857]"/>
            <x15:cachedUniqueName index="2108" name="[Melkeleveranser].[orgnr].&amp;[985853738]"/>
            <x15:cachedUniqueName index="2109" name="[Melkeleveranser].[orgnr].&amp;[986066454]"/>
            <x15:cachedUniqueName index="2110" name="[Melkeleveranser].[orgnr].&amp;[987886129]"/>
            <x15:cachedUniqueName index="2111" name="[Melkeleveranser].[orgnr].&amp;[990367574]"/>
            <x15:cachedUniqueName index="2112" name="[Melkeleveranser].[orgnr].&amp;[993525529]"/>
            <x15:cachedUniqueName index="2113" name="[Melkeleveranser].[orgnr].&amp;[994935968]"/>
            <x15:cachedUniqueName index="2114" name="[Melkeleveranser].[orgnr].&amp;[998042712]"/>
            <x15:cachedUniqueName index="2115" name="[Melkeleveranser].[orgnr].&amp;[815718852]"/>
            <x15:cachedUniqueName index="2116" name="[Melkeleveranser].[orgnr].&amp;[858227372]"/>
            <x15:cachedUniqueName index="2117" name="[Melkeleveranser].[orgnr].&amp;[869128872]"/>
            <x15:cachedUniqueName index="2118" name="[Melkeleveranser].[orgnr].&amp;[869823082]"/>
            <x15:cachedUniqueName index="2119" name="[Melkeleveranser].[orgnr].&amp;[869836192]"/>
            <x15:cachedUniqueName index="2120" name="[Melkeleveranser].[orgnr].&amp;[888688862]"/>
            <x15:cachedUniqueName index="2121" name="[Melkeleveranser].[orgnr].&amp;[913011031]"/>
            <x15:cachedUniqueName index="2122" name="[Melkeleveranser].[orgnr].&amp;[913573552]"/>
            <x15:cachedUniqueName index="2123" name="[Melkeleveranser].[orgnr].&amp;[915529283]"/>
            <x15:cachedUniqueName index="2124" name="[Melkeleveranser].[orgnr].&amp;[918056319]"/>
            <x15:cachedUniqueName index="2125" name="[Melkeleveranser].[orgnr].&amp;[918275126]"/>
            <x15:cachedUniqueName index="2126" name="[Melkeleveranser].[orgnr].&amp;[920230105]"/>
            <x15:cachedUniqueName index="2127" name="[Melkeleveranser].[orgnr].&amp;[921866933]"/>
            <x15:cachedUniqueName index="2128" name="[Melkeleveranser].[orgnr].&amp;[921958064]"/>
            <x15:cachedUniqueName index="2129" name="[Melkeleveranser].[orgnr].&amp;[925426598]"/>
            <x15:cachedUniqueName index="2130" name="[Melkeleveranser].[orgnr].&amp;[925428442]"/>
            <x15:cachedUniqueName index="2131" name="[Melkeleveranser].[orgnr].&amp;[925683019]"/>
            <x15:cachedUniqueName index="2132" name="[Melkeleveranser].[orgnr].&amp;[926109170]"/>
            <x15:cachedUniqueName index="2133" name="[Melkeleveranser].[orgnr].&amp;[969165996]"/>
            <x15:cachedUniqueName index="2134" name="[Melkeleveranser].[orgnr].&amp;[969166348]"/>
            <x15:cachedUniqueName index="2135" name="[Melkeleveranser].[orgnr].&amp;[969260336]"/>
            <x15:cachedUniqueName index="2136" name="[Melkeleveranser].[orgnr].&amp;[969288931]"/>
            <x15:cachedUniqueName index="2137" name="[Melkeleveranser].[orgnr].&amp;[969400308]"/>
            <x15:cachedUniqueName index="2138" name="[Melkeleveranser].[orgnr].&amp;[969424924]"/>
            <x15:cachedUniqueName index="2139" name="[Melkeleveranser].[orgnr].&amp;[969629070]"/>
            <x15:cachedUniqueName index="2140" name="[Melkeleveranser].[orgnr].&amp;[969634090]"/>
            <x15:cachedUniqueName index="2141" name="[Melkeleveranser].[orgnr].&amp;[969819945]"/>
            <x15:cachedUniqueName index="2142" name="[Melkeleveranser].[orgnr].&amp;[969826127]"/>
            <x15:cachedUniqueName index="2143" name="[Melkeleveranser].[orgnr].&amp;[969832747]"/>
            <x15:cachedUniqueName index="2144" name="[Melkeleveranser].[orgnr].&amp;[970123253]"/>
            <x15:cachedUniqueName index="2145" name="[Melkeleveranser].[orgnr].&amp;[970563393]"/>
            <x15:cachedUniqueName index="2146" name="[Melkeleveranser].[orgnr].&amp;[970970827]"/>
            <x15:cachedUniqueName index="2147" name="[Melkeleveranser].[orgnr].&amp;[971366109]"/>
            <x15:cachedUniqueName index="2148" name="[Melkeleveranser].[orgnr].&amp;[973051830]"/>
            <x15:cachedUniqueName index="2149" name="[Melkeleveranser].[orgnr].&amp;[975915980]"/>
            <x15:cachedUniqueName index="2150" name="[Melkeleveranser].[orgnr].&amp;[976040457]"/>
            <x15:cachedUniqueName index="2151" name="[Melkeleveranser].[orgnr].&amp;[979532512]"/>
            <x15:cachedUniqueName index="2152" name="[Melkeleveranser].[orgnr].&amp;[979877862]"/>
            <x15:cachedUniqueName index="2153" name="[Melkeleveranser].[orgnr].&amp;[980624374]"/>
            <x15:cachedUniqueName index="2154" name="[Melkeleveranser].[orgnr].&amp;[981345541]"/>
            <x15:cachedUniqueName index="2155" name="[Melkeleveranser].[orgnr].&amp;[982019613]"/>
            <x15:cachedUniqueName index="2156" name="[Melkeleveranser].[orgnr].&amp;[983233996]"/>
            <x15:cachedUniqueName index="2157" name="[Melkeleveranser].[orgnr].&amp;[983901875]"/>
            <x15:cachedUniqueName index="2158" name="[Melkeleveranser].[orgnr].&amp;[984890982]"/>
            <x15:cachedUniqueName index="2159" name="[Melkeleveranser].[orgnr].&amp;[985182779]"/>
            <x15:cachedUniqueName index="2160" name="[Melkeleveranser].[orgnr].&amp;[986353038]"/>
            <x15:cachedUniqueName index="2161" name="[Melkeleveranser].[orgnr].&amp;[987776706]"/>
            <x15:cachedUniqueName index="2162" name="[Melkeleveranser].[orgnr].&amp;[989148656]"/>
            <x15:cachedUniqueName index="2163" name="[Melkeleveranser].[orgnr].&amp;[989539590]"/>
            <x15:cachedUniqueName index="2164" name="[Melkeleveranser].[orgnr].&amp;[993474959]"/>
            <x15:cachedUniqueName index="2165" name="[Melkeleveranser].[orgnr].&amp;[996345742]"/>
            <x15:cachedUniqueName index="2166" name="[Melkeleveranser].[orgnr].&amp;[999535690]"/>
            <x15:cachedUniqueName index="2167" name="[Melkeleveranser].[orgnr].&amp;[869844322]"/>
            <x15:cachedUniqueName index="2168" name="[Melkeleveranser].[orgnr].&amp;[880664662]"/>
            <x15:cachedUniqueName index="2169" name="[Melkeleveranser].[orgnr].&amp;[889992042]"/>
            <x15:cachedUniqueName index="2170" name="[Melkeleveranser].[orgnr].&amp;[897731622]"/>
            <x15:cachedUniqueName index="2171" name="[Melkeleveranser].[orgnr].&amp;[912461068]"/>
            <x15:cachedUniqueName index="2172" name="[Melkeleveranser].[orgnr].&amp;[914021421]"/>
            <x15:cachedUniqueName index="2173" name="[Melkeleveranser].[orgnr].&amp;[914738695]"/>
            <x15:cachedUniqueName index="2174" name="[Melkeleveranser].[orgnr].&amp;[914918464]"/>
            <x15:cachedUniqueName index="2175" name="[Melkeleveranser].[orgnr].&amp;[915599516]"/>
            <x15:cachedUniqueName index="2176" name="[Melkeleveranser].[orgnr].&amp;[917707642]"/>
            <x15:cachedUniqueName index="2177" name="[Melkeleveranser].[orgnr].&amp;[921420803]"/>
            <x15:cachedUniqueName index="2178" name="[Melkeleveranser].[orgnr].&amp;[969127695]"/>
            <x15:cachedUniqueName index="2179" name="[Melkeleveranser].[orgnr].&amp;[969133334]"/>
            <x15:cachedUniqueName index="2180" name="[Melkeleveranser].[orgnr].&amp;[969177560]"/>
            <x15:cachedUniqueName index="2181" name="[Melkeleveranser].[orgnr].&amp;[969232723]"/>
            <x15:cachedUniqueName index="2182" name="[Melkeleveranser].[orgnr].&amp;[969260190]"/>
            <x15:cachedUniqueName index="2183" name="[Melkeleveranser].[orgnr].&amp;[969262398]"/>
            <x15:cachedUniqueName index="2184" name="[Melkeleveranser].[orgnr].&amp;[969396688]"/>
            <x15:cachedUniqueName index="2185" name="[Melkeleveranser].[orgnr].&amp;[969398516]"/>
            <x15:cachedUniqueName index="2186" name="[Melkeleveranser].[orgnr].&amp;[969399148]"/>
            <x15:cachedUniqueName index="2187" name="[Melkeleveranser].[orgnr].&amp;[969399709]"/>
            <x15:cachedUniqueName index="2188" name="[Melkeleveranser].[orgnr].&amp;[969484900]"/>
            <x15:cachedUniqueName index="2189" name="[Melkeleveranser].[orgnr].&amp;[969633825]"/>
            <x15:cachedUniqueName index="2190" name="[Melkeleveranser].[orgnr].&amp;[969845563]"/>
            <x15:cachedUniqueName index="2191" name="[Melkeleveranser].[orgnr].&amp;[969846403]"/>
            <x15:cachedUniqueName index="2192" name="[Melkeleveranser].[orgnr].&amp;[970058184]"/>
            <x15:cachedUniqueName index="2193" name="[Melkeleveranser].[orgnr].&amp;[974467836]"/>
            <x15:cachedUniqueName index="2194" name="[Melkeleveranser].[orgnr].&amp;[976547098]"/>
            <x15:cachedUniqueName index="2195" name="[Melkeleveranser].[orgnr].&amp;[979407610]"/>
            <x15:cachedUniqueName index="2196" name="[Melkeleveranser].[orgnr].&amp;[979482094]"/>
            <x15:cachedUniqueName index="2197" name="[Melkeleveranser].[orgnr].&amp;[980230252]"/>
            <x15:cachedUniqueName index="2198" name="[Melkeleveranser].[orgnr].&amp;[980663035]"/>
            <x15:cachedUniqueName index="2199" name="[Melkeleveranser].[orgnr].&amp;[983399177]"/>
            <x15:cachedUniqueName index="2200" name="[Melkeleveranser].[orgnr].&amp;[983443192]"/>
            <x15:cachedUniqueName index="2201" name="[Melkeleveranser].[orgnr].&amp;[983472575]"/>
            <x15:cachedUniqueName index="2202" name="[Melkeleveranser].[orgnr].&amp;[983820743]"/>
            <x15:cachedUniqueName index="2203" name="[Melkeleveranser].[orgnr].&amp;[984687419]"/>
            <x15:cachedUniqueName index="2204" name="[Melkeleveranser].[orgnr].&amp;[989117068]"/>
            <x15:cachedUniqueName index="2205" name="[Melkeleveranser].[orgnr].&amp;[989484923]"/>
            <x15:cachedUniqueName index="2206" name="[Melkeleveranser].[orgnr].&amp;[990317313]"/>
            <x15:cachedUniqueName index="2207" name="[Melkeleveranser].[orgnr].&amp;[990754942]"/>
            <x15:cachedUniqueName index="2208" name="[Melkeleveranser].[orgnr].&amp;[990829284]"/>
            <x15:cachedUniqueName index="2209" name="[Melkeleveranser].[orgnr].&amp;[990940320]"/>
            <x15:cachedUniqueName index="2210" name="[Melkeleveranser].[orgnr].&amp;[993556610]"/>
            <x15:cachedUniqueName index="2211" name="[Melkeleveranser].[orgnr].&amp;[993568651]"/>
            <x15:cachedUniqueName index="2212" name="[Melkeleveranser].[orgnr].&amp;[993742163]"/>
            <x15:cachedUniqueName index="2213" name="[Melkeleveranser].[orgnr].&amp;[996899799]"/>
            <x15:cachedUniqueName index="2214" name="[Melkeleveranser].[orgnr].&amp;[998876877]"/>
            <x15:cachedUniqueName index="2215" name="[Melkeleveranser].[orgnr].&amp;[999654339]"/>
            <x15:cachedUniqueName index="2216" name="[Melkeleveranser].[orgnr].&amp;[869177822]"/>
            <x15:cachedUniqueName index="2217" name="[Melkeleveranser].[orgnr].&amp;[869210722]"/>
            <x15:cachedUniqueName index="2218" name="[Melkeleveranser].[orgnr].&amp;[884528542]"/>
            <x15:cachedUniqueName index="2219" name="[Melkeleveranser].[orgnr].&amp;[894062622]"/>
            <x15:cachedUniqueName index="2220" name="[Melkeleveranser].[orgnr].&amp;[912993892]"/>
            <x15:cachedUniqueName index="2221" name="[Melkeleveranser].[orgnr].&amp;[914920302]"/>
            <x15:cachedUniqueName index="2222" name="[Melkeleveranser].[orgnr].&amp;[919646101]"/>
            <x15:cachedUniqueName index="2223" name="[Melkeleveranser].[orgnr].&amp;[922094705]"/>
            <x15:cachedUniqueName index="2224" name="[Melkeleveranser].[orgnr].&amp;[922908877]"/>
            <x15:cachedUniqueName index="2225" name="[Melkeleveranser].[orgnr].&amp;[925361917]"/>
            <x15:cachedUniqueName index="2226" name="[Melkeleveranser].[orgnr].&amp;[927390086]"/>
            <x15:cachedUniqueName index="2227" name="[Melkeleveranser].[orgnr].&amp;[969131870]"/>
            <x15:cachedUniqueName index="2228" name="[Melkeleveranser].[orgnr].&amp;[969177900]"/>
            <x15:cachedUniqueName index="2229" name="[Melkeleveranser].[orgnr].&amp;[969210495]"/>
            <x15:cachedUniqueName index="2230" name="[Melkeleveranser].[orgnr].&amp;[969259974]"/>
            <x15:cachedUniqueName index="2231" name="[Melkeleveranser].[orgnr].&amp;[969401967]"/>
            <x15:cachedUniqueName index="2232" name="[Melkeleveranser].[orgnr].&amp;[969484315]"/>
            <x15:cachedUniqueName index="2233" name="[Melkeleveranser].[orgnr].&amp;[969841096]"/>
            <x15:cachedUniqueName index="2234" name="[Melkeleveranser].[orgnr].&amp;[969842874]"/>
            <x15:cachedUniqueName index="2235" name="[Melkeleveranser].[orgnr].&amp;[970452826]"/>
            <x15:cachedUniqueName index="2236" name="[Melkeleveranser].[orgnr].&amp;[970455906]"/>
            <x15:cachedUniqueName index="2237" name="[Melkeleveranser].[orgnr].&amp;[974986604]"/>
            <x15:cachedUniqueName index="2238" name="[Melkeleveranser].[orgnr].&amp;[978709591]"/>
            <x15:cachedUniqueName index="2239" name="[Melkeleveranser].[orgnr].&amp;[979826265]"/>
            <x15:cachedUniqueName index="2240" name="[Melkeleveranser].[orgnr].&amp;[982757568]"/>
            <x15:cachedUniqueName index="2241" name="[Melkeleveranser].[orgnr].&amp;[984729243]"/>
            <x15:cachedUniqueName index="2242" name="[Melkeleveranser].[orgnr].&amp;[985166757]"/>
            <x15:cachedUniqueName index="2243" name="[Melkeleveranser].[orgnr].&amp;[985345309]"/>
            <x15:cachedUniqueName index="2244" name="[Melkeleveranser].[orgnr].&amp;[986522980]"/>
            <x15:cachedUniqueName index="2245" name="[Melkeleveranser].[orgnr].&amp;[987541814]"/>
            <x15:cachedUniqueName index="2246" name="[Melkeleveranser].[orgnr].&amp;[990719357]"/>
            <x15:cachedUniqueName index="2247" name="[Melkeleveranser].[orgnr].&amp;[991050825]"/>
            <x15:cachedUniqueName index="2248" name="[Melkeleveranser].[orgnr].&amp;[994674005]"/>
            <x15:cachedUniqueName index="2249" name="[Melkeleveranser].[orgnr].&amp;[825039112]"/>
            <x15:cachedUniqueName index="2250" name="[Melkeleveranser].[orgnr].&amp;[882677982]"/>
            <x15:cachedUniqueName index="2251" name="[Melkeleveranser].[orgnr].&amp;[884003032]"/>
            <x15:cachedUniqueName index="2252" name="[Melkeleveranser].[orgnr].&amp;[912085538]"/>
            <x15:cachedUniqueName index="2253" name="[Melkeleveranser].[orgnr].&amp;[969123339]"/>
            <x15:cachedUniqueName index="2254" name="[Melkeleveranser].[orgnr].&amp;[969124750]"/>
            <x15:cachedUniqueName index="2255" name="[Melkeleveranser].[orgnr].&amp;[969420546]"/>
            <x15:cachedUniqueName index="2256" name="[Melkeleveranser].[orgnr].&amp;[969643227]"/>
            <x15:cachedUniqueName index="2257" name="[Melkeleveranser].[orgnr].&amp;[969709694]"/>
            <x15:cachedUniqueName index="2258" name="[Melkeleveranser].[orgnr].&amp;[970070168]"/>
            <x15:cachedUniqueName index="2259" name="[Melkeleveranser].[orgnr].&amp;[978597696]"/>
            <x15:cachedUniqueName index="2260" name="[Melkeleveranser].[orgnr].&amp;[979575025]"/>
            <x15:cachedUniqueName index="2261" name="[Melkeleveranser].[orgnr].&amp;[982306663]"/>
            <x15:cachedUniqueName index="2262" name="[Melkeleveranser].[orgnr].&amp;[982315182]"/>
            <x15:cachedUniqueName index="2263" name="[Melkeleveranser].[orgnr].&amp;[988719285]"/>
            <x15:cachedUniqueName index="2264" name="[Melkeleveranser].[orgnr].&amp;[989376551]"/>
            <x15:cachedUniqueName index="2265" name="[Melkeleveranser].[orgnr].&amp;[991293213]"/>
            <x15:cachedUniqueName index="2266" name="[Melkeleveranser].[orgnr].&amp;[992859016]"/>
            <x15:cachedUniqueName index="2267" name="[Melkeleveranser].[orgnr].&amp;[998245532]"/>
            <x15:cachedUniqueName index="2268" name="[Melkeleveranser].[orgnr].&amp;[914809576]"/>
            <x15:cachedUniqueName index="2269" name="[Melkeleveranser].[orgnr].&amp;[920220959]"/>
            <x15:cachedUniqueName index="2270" name="[Melkeleveranser].[orgnr].&amp;[920708994]"/>
            <x15:cachedUniqueName index="2271" name="[Melkeleveranser].[orgnr].&amp;[969120453]"/>
            <x15:cachedUniqueName index="2272" name="[Melkeleveranser].[orgnr].&amp;[969124483]"/>
            <x15:cachedUniqueName index="2273" name="[Melkeleveranser].[orgnr].&amp;[975374165]"/>
            <x15:cachedUniqueName index="2274" name="[Melkeleveranser].[orgnr].&amp;[977027144]"/>
            <x15:cachedUniqueName index="2275" name="[Melkeleveranser].[orgnr].&amp;[977108896]"/>
            <x15:cachedUniqueName index="2276" name="[Melkeleveranser].[orgnr].&amp;[990703256]"/>
            <x15:cachedUniqueName index="2277" name="[Melkeleveranser].[orgnr].&amp;[994589482]"/>
            <x15:cachedUniqueName index="2278" name="[Melkeleveranser].[orgnr].&amp;[999300936]"/>
            <x15:cachedUniqueName index="2279" name="[Melkeleveranser].[orgnr].&amp;[820372522]"/>
            <x15:cachedUniqueName index="2280" name="[Melkeleveranser].[orgnr].&amp;[969156180]"/>
            <x15:cachedUniqueName index="2281" name="[Melkeleveranser].[orgnr].&amp;[969156962]"/>
            <x15:cachedUniqueName index="2282" name="[Melkeleveranser].[orgnr].&amp;[969710250]"/>
            <x15:cachedUniqueName index="2283" name="[Melkeleveranser].[orgnr].&amp;[982382637]"/>
            <x15:cachedUniqueName index="2284" name="[Melkeleveranser].[orgnr].&amp;[984623976]"/>
            <x15:cachedUniqueName index="2285" name="[Melkeleveranser].[orgnr].&amp;[914236258]"/>
            <x15:cachedUniqueName index="2286" name="[Melkeleveranser].[orgnr].&amp;[915417744]"/>
            <x15:cachedUniqueName index="2287" name="[Melkeleveranser].[orgnr].&amp;[969155419]"/>
            <x15:cachedUniqueName index="2288" name="[Melkeleveranser].[orgnr].&amp;[969428911]"/>
            <x15:cachedUniqueName index="2289" name="[Melkeleveranser].[orgnr].&amp;[969609800]"/>
            <x15:cachedUniqueName index="2290" name="[Melkeleveranser].[orgnr].&amp;[969713225]"/>
            <x15:cachedUniqueName index="2291" name="[Melkeleveranser].[orgnr].&amp;[988609285]"/>
            <x15:cachedUniqueName index="2292" name="[Melkeleveranser].[orgnr].&amp;[990556393]"/>
            <x15:cachedUniqueName index="2293" name="[Melkeleveranser].[orgnr].&amp;[992965630]"/>
            <x15:cachedUniqueName index="2294" name="[Melkeleveranser].[orgnr].&amp;[913011287]"/>
            <x15:cachedUniqueName index="2295" name="[Melkeleveranser].[orgnr].&amp;[916275978]"/>
            <x15:cachedUniqueName index="2296" name="[Melkeleveranser].[orgnr].&amp;[917240256]"/>
            <x15:cachedUniqueName index="2297" name="[Melkeleveranser].[orgnr].&amp;[919021268]"/>
            <x15:cachedUniqueName index="2298" name="[Melkeleveranser].[orgnr].&amp;[920781810]"/>
            <x15:cachedUniqueName index="2299" name="[Melkeleveranser].[orgnr].&amp;[924820187]"/>
            <x15:cachedUniqueName index="2300" name="[Melkeleveranser].[orgnr].&amp;[969262983]"/>
            <x15:cachedUniqueName index="2301" name="[Melkeleveranser].[orgnr].&amp;[969304074]"/>
            <x15:cachedUniqueName index="2302" name="[Melkeleveranser].[orgnr].&amp;[969516225]"/>
            <x15:cachedUniqueName index="2303" name="[Melkeleveranser].[orgnr].&amp;[970420924]"/>
            <x15:cachedUniqueName index="2304" name="[Melkeleveranser].[orgnr].&amp;[970563563]"/>
            <x15:cachedUniqueName index="2305" name="[Melkeleveranser].[orgnr].&amp;[975982467]"/>
            <x15:cachedUniqueName index="2306" name="[Melkeleveranser].[orgnr].&amp;[976595475]"/>
            <x15:cachedUniqueName index="2307" name="[Melkeleveranser].[orgnr].&amp;[976601904]"/>
            <x15:cachedUniqueName index="2308" name="[Melkeleveranser].[orgnr].&amp;[985584443]"/>
            <x15:cachedUniqueName index="2309" name="[Melkeleveranser].[orgnr].&amp;[989488554]"/>
            <x15:cachedUniqueName index="2310" name="[Melkeleveranser].[orgnr].&amp;[989709992]"/>
            <x15:cachedUniqueName index="2311" name="[Melkeleveranser].[orgnr].&amp;[992367326]"/>
            <x15:cachedUniqueName index="2312" name="[Melkeleveranser].[orgnr].&amp;[869123722]"/>
            <x15:cachedUniqueName index="2313" name="[Melkeleveranser].[orgnr].&amp;[869703222]"/>
            <x15:cachedUniqueName index="2314" name="[Melkeleveranser].[orgnr].&amp;[887642672]"/>
            <x15:cachedUniqueName index="2315" name="[Melkeleveranser].[orgnr].&amp;[892036322]"/>
            <x15:cachedUniqueName index="2316" name="[Melkeleveranser].[orgnr].&amp;[911769484]"/>
            <x15:cachedUniqueName index="2317" name="[Melkeleveranser].[orgnr].&amp;[913479130]"/>
            <x15:cachedUniqueName index="2318" name="[Melkeleveranser].[orgnr].&amp;[913522869]"/>
            <x15:cachedUniqueName index="2319" name="[Melkeleveranser].[orgnr].&amp;[913784995]"/>
            <x15:cachedUniqueName index="2320" name="[Melkeleveranser].[orgnr].&amp;[916242484]"/>
            <x15:cachedUniqueName index="2321" name="[Melkeleveranser].[orgnr].&amp;[919768193]"/>
            <x15:cachedUniqueName index="2322" name="[Melkeleveranser].[orgnr].&amp;[920012965]"/>
            <x15:cachedUniqueName index="2323" name="[Melkeleveranser].[orgnr].&amp;[927354691]"/>
            <x15:cachedUniqueName index="2324" name="[Melkeleveranser].[orgnr].&amp;[969119218]"/>
            <x15:cachedUniqueName index="2325" name="[Melkeleveranser].[orgnr].&amp;[969124572]"/>
            <x15:cachedUniqueName index="2326" name="[Melkeleveranser].[orgnr].&amp;[969384094]"/>
            <x15:cachedUniqueName index="2327" name="[Melkeleveranser].[orgnr].&amp;[969702487]"/>
            <x15:cachedUniqueName index="2328" name="[Melkeleveranser].[orgnr].&amp;[970419454]"/>
            <x15:cachedUniqueName index="2329" name="[Melkeleveranser].[orgnr].&amp;[970561935]"/>
            <x15:cachedUniqueName index="2330" name="[Melkeleveranser].[orgnr].&amp;[976224418]"/>
            <x15:cachedUniqueName index="2331" name="[Melkeleveranser].[orgnr].&amp;[979981899]"/>
            <x15:cachedUniqueName index="2332" name="[Melkeleveranser].[orgnr].&amp;[981450566]"/>
            <x15:cachedUniqueName index="2333" name="[Melkeleveranser].[orgnr].&amp;[983366732]"/>
            <x15:cachedUniqueName index="2334" name="[Melkeleveranser].[orgnr].&amp;[990626227]"/>
            <x15:cachedUniqueName index="2335" name="[Melkeleveranser].[orgnr].&amp;[990673780]"/>
            <x15:cachedUniqueName index="2336" name="[Melkeleveranser].[orgnr].&amp;[990750904]"/>
            <x15:cachedUniqueName index="2337" name="[Melkeleveranser].[orgnr].&amp;[991380868]"/>
            <x15:cachedUniqueName index="2338" name="[Melkeleveranser].[orgnr].&amp;[991450033]"/>
            <x15:cachedUniqueName index="2339" name="[Melkeleveranser].[orgnr].&amp;[992151625]"/>
            <x15:cachedUniqueName index="2340" name="[Melkeleveranser].[orgnr].&amp;[994053264]"/>
            <x15:cachedUniqueName index="2341" name="[Melkeleveranser].[orgnr].&amp;[890566952]"/>
            <x15:cachedUniqueName index="2342" name="[Melkeleveranser].[orgnr].&amp;[916380712]"/>
            <x15:cachedUniqueName index="2343" name="[Melkeleveranser].[orgnr].&amp;[924711450]"/>
            <x15:cachedUniqueName index="2344" name="[Melkeleveranser].[orgnr].&amp;[969121271]"/>
            <x15:cachedUniqueName index="2345" name="[Melkeleveranser].[orgnr].&amp;[969180898]"/>
            <x15:cachedUniqueName index="2346" name="[Melkeleveranser].[orgnr].&amp;[969188562]"/>
            <x15:cachedUniqueName index="2347" name="[Melkeleveranser].[orgnr].&amp;[969708906]"/>
            <x15:cachedUniqueName index="2348" name="[Melkeleveranser].[orgnr].&amp;[975455815]"/>
            <x15:cachedUniqueName index="2349" name="[Melkeleveranser].[orgnr].&amp;[980489426]"/>
            <x15:cachedUniqueName index="2350" name="[Melkeleveranser].[orgnr].&amp;[869180602]"/>
            <x15:cachedUniqueName index="2351" name="[Melkeleveranser].[orgnr].&amp;[927017865]"/>
            <x15:cachedUniqueName index="2352" name="[Melkeleveranser].[orgnr].&amp;[969228750]"/>
            <x15:cachedUniqueName index="2353" name="[Melkeleveranser].[orgnr].&amp;[969647338]"/>
            <x15:cachedUniqueName index="2354" name="[Melkeleveranser].[orgnr].&amp;[969703491]"/>
            <x15:cachedUniqueName index="2355" name="[Melkeleveranser].[orgnr].&amp;[969709767]"/>
            <x15:cachedUniqueName index="2356" name="[Melkeleveranser].[orgnr].&amp;[980533611]"/>
            <x15:cachedUniqueName index="2357" name="[Melkeleveranser].[orgnr].&amp;[980796353]"/>
            <x15:cachedUniqueName index="2358" name="[Melkeleveranser].[orgnr].&amp;[981013263]"/>
            <x15:cachedUniqueName index="2359" name="[Melkeleveranser].[orgnr].&amp;[983624928]"/>
            <x15:cachedUniqueName index="2360" name="[Melkeleveranser].[orgnr].&amp;[984227671]"/>
            <x15:cachedUniqueName index="2361" name="[Melkeleveranser].[orgnr].&amp;[985883688]"/>
            <x15:cachedUniqueName index="2362" name="[Melkeleveranser].[orgnr].&amp;[987933690]"/>
            <x15:cachedUniqueName index="2363" name="[Melkeleveranser].[orgnr].&amp;[988668591]"/>
            <x15:cachedUniqueName index="2364" name="[Melkeleveranser].[orgnr].&amp;[988725935]"/>
            <x15:cachedUniqueName index="2365" name="[Melkeleveranser].[orgnr].&amp;[989858661]"/>
            <x15:cachedUniqueName index="2366" name="[Melkeleveranser].[orgnr].&amp;[992922613]"/>
            <x15:cachedUniqueName index="2367" name="[Melkeleveranser].[orgnr].&amp;[882911802]"/>
            <x15:cachedUniqueName index="2368" name="[Melkeleveranser].[orgnr].&amp;[969124238]"/>
            <x15:cachedUniqueName index="2369" name="[Melkeleveranser].[orgnr].&amp;[969713144]"/>
            <x15:cachedUniqueName index="2370" name="[Melkeleveranser].[orgnr].&amp;[893341862]"/>
            <x15:cachedUniqueName index="2371" name="[Melkeleveranser].[orgnr].&amp;[917435189]"/>
            <x15:cachedUniqueName index="2372" name="[Melkeleveranser].[orgnr].&amp;[918292829]"/>
            <x15:cachedUniqueName index="2373" name="[Melkeleveranser].[orgnr].&amp;[920032494]"/>
            <x15:cachedUniqueName index="2374" name="[Melkeleveranser].[orgnr].&amp;[969121956]"/>
            <x15:cachedUniqueName index="2375" name="[Melkeleveranser].[orgnr].&amp;[969157039]"/>
            <x15:cachedUniqueName index="2376" name="[Melkeleveranser].[orgnr].&amp;[969645637]"/>
            <x15:cachedUniqueName index="2377" name="[Melkeleveranser].[orgnr].&amp;[969709163]"/>
            <x15:cachedUniqueName index="2378" name="[Melkeleveranser].[orgnr].&amp;[989163256]"/>
            <x15:cachedUniqueName index="2379" name="[Melkeleveranser].[orgnr].&amp;[996012077]"/>
            <x15:cachedUniqueName index="2380" name="[Melkeleveranser].[orgnr].&amp;[997741269]"/>
            <x15:cachedUniqueName index="2381" name="[Melkeleveranser].[orgnr].&amp;[885322042]"/>
            <x15:cachedUniqueName index="2382" name="[Melkeleveranser].[orgnr].&amp;[969703505]"/>
            <x15:cachedUniqueName index="2383" name="[Melkeleveranser].[orgnr].&amp;[977513642]"/>
            <x15:cachedUniqueName index="2384" name="[Melkeleveranser].[orgnr].&amp;[989806181]"/>
            <x15:cachedUniqueName index="2385" name="[Melkeleveranser].[orgnr].&amp;[996971651]"/>
            <x15:cachedUniqueName index="2386" name="[Melkeleveranser].[orgnr].&amp;[882974502]"/>
            <x15:cachedUniqueName index="2387" name="[Melkeleveranser].[orgnr].&amp;[969123002]"/>
            <x15:cachedUniqueName index="2388" name="[Melkeleveranser].[orgnr].&amp;[970994629]"/>
            <x15:cachedUniqueName index="2389" name="[Melkeleveranser].[orgnr].&amp;[979932898]"/>
            <x15:cachedUniqueName index="2390" name="[Melkeleveranser].[orgnr].&amp;[980163059]"/>
            <x15:cachedUniqueName index="2391" name="[Melkeleveranser].[orgnr].&amp;[987002093]"/>
            <x15:cachedUniqueName index="2392" name="[Melkeleveranser].[orgnr].&amp;[987288493]"/>
            <x15:cachedUniqueName index="2393" name="[Melkeleveranser].[orgnr].&amp;[869712892]"/>
            <x15:cachedUniqueName index="2394" name="[Melkeleveranser].[orgnr].&amp;[913941268]"/>
            <x15:cachedUniqueName index="2395" name="[Melkeleveranser].[orgnr].&amp;[919058374]"/>
            <x15:cachedUniqueName index="2396" name="[Melkeleveranser].[orgnr].&amp;[969119277]"/>
            <x15:cachedUniqueName index="2397" name="[Melkeleveranser].[orgnr].&amp;[969649330]"/>
            <x15:cachedUniqueName index="2398" name="[Melkeleveranser].[orgnr].&amp;[984070187]"/>
            <x15:cachedUniqueName index="2399" name="[Melkeleveranser].[orgnr].&amp;[969303272]"/>
            <x15:cachedUniqueName index="2400" name="[Melkeleveranser].[orgnr].&amp;[969304813]"/>
            <x15:cachedUniqueName index="2401" name="[Melkeleveranser].[orgnr].&amp;[969708566]"/>
            <x15:cachedUniqueName index="2402" name="[Melkeleveranser].[orgnr].&amp;[995373343]"/>
            <x15:cachedUniqueName index="2403" name="[Melkeleveranser].[orgnr].&amp;[869385522]"/>
            <x15:cachedUniqueName index="2404" name="[Melkeleveranser].[orgnr].&amp;[881465302]"/>
            <x15:cachedUniqueName index="2405" name="[Melkeleveranser].[orgnr].&amp;[915679897]"/>
            <x15:cachedUniqueName index="2406" name="[Melkeleveranser].[orgnr].&amp;[969265303]"/>
            <x15:cachedUniqueName index="2407" name="[Melkeleveranser].[orgnr].&amp;[969341514]"/>
            <x15:cachedUniqueName index="2408" name="[Melkeleveranser].[orgnr].&amp;[969461110]"/>
            <x15:cachedUniqueName index="2409" name="[Melkeleveranser].[orgnr].&amp;[969517981]"/>
            <x15:cachedUniqueName index="2410" name="[Melkeleveranser].[orgnr].&amp;[969709937]"/>
            <x15:cachedUniqueName index="2411" name="[Melkeleveranser].[orgnr].&amp;[976254783]"/>
            <x15:cachedUniqueName index="2412" name="[Melkeleveranser].[orgnr].&amp;[976691873]"/>
            <x15:cachedUniqueName index="2413" name="[Melkeleveranser].[orgnr].&amp;[979327862]"/>
            <x15:cachedUniqueName index="2414" name="[Melkeleveranser].[orgnr].&amp;[984219326]"/>
            <x15:cachedUniqueName index="2415" name="[Melkeleveranser].[orgnr].&amp;[987009454]"/>
            <x15:cachedUniqueName index="2416" name="[Melkeleveranser].[orgnr].&amp;[987862734]"/>
            <x15:cachedUniqueName index="2417" name="[Melkeleveranser].[orgnr].&amp;[992282185]"/>
            <x15:cachedUniqueName index="2418" name="[Melkeleveranser].[orgnr].&amp;[992844973]"/>
            <x15:cachedUniqueName index="2419" name="[Melkeleveranser].[orgnr].&amp;[993064556]"/>
            <x15:cachedUniqueName index="2420" name="[Melkeleveranser].[orgnr].&amp;[993099988]"/>
            <x15:cachedUniqueName index="2421" name="[Melkeleveranser].[orgnr].&amp;[994260979]"/>
            <x15:cachedUniqueName index="2422" name="[Melkeleveranser].[orgnr].&amp;[869120952]"/>
            <x15:cachedUniqueName index="2423" name="[Melkeleveranser].[orgnr].&amp;[884124522]"/>
            <x15:cachedUniqueName index="2424" name="[Melkeleveranser].[orgnr].&amp;[912831558]"/>
            <x15:cachedUniqueName index="2425" name="[Melkeleveranser].[orgnr].&amp;[920163920]"/>
            <x15:cachedUniqueName index="2426" name="[Melkeleveranser].[orgnr].&amp;[921829221]"/>
            <x15:cachedUniqueName index="2427" name="[Melkeleveranser].[orgnr].&amp;[969119978]"/>
            <x15:cachedUniqueName index="2428" name="[Melkeleveranser].[orgnr].&amp;[969225603]"/>
            <x15:cachedUniqueName index="2429" name="[Melkeleveranser].[orgnr].&amp;[969304287]"/>
            <x15:cachedUniqueName index="2430" name="[Melkeleveranser].[orgnr].&amp;[969707284]"/>
            <x15:cachedUniqueName index="2431" name="[Melkeleveranser].[orgnr].&amp;[969707802]"/>
            <x15:cachedUniqueName index="2432" name="[Melkeleveranser].[orgnr].&amp;[971004444]"/>
            <x15:cachedUniqueName index="2433" name="[Melkeleveranser].[orgnr].&amp;[979188161]"/>
            <x15:cachedUniqueName index="2434" name="[Melkeleveranser].[orgnr].&amp;[980989011]"/>
            <x15:cachedUniqueName index="2435" name="[Melkeleveranser].[orgnr].&amp;[981452232]"/>
            <x15:cachedUniqueName index="2436" name="[Melkeleveranser].[orgnr].&amp;[984519028]"/>
            <x15:cachedUniqueName index="2437" name="[Melkeleveranser].[orgnr].&amp;[985179476]"/>
            <x15:cachedUniqueName index="2438" name="[Melkeleveranser].[orgnr].&amp;[986984674]"/>
            <x15:cachedUniqueName index="2439" name="[Melkeleveranser].[orgnr].&amp;[994241516]"/>
            <x15:cachedUniqueName index="2440" name="[Melkeleveranser].[orgnr].&amp;[995988925]"/>
            <x15:cachedUniqueName index="2441" name="[Melkeleveranser].[orgnr].&amp;[913359178]"/>
            <x15:cachedUniqueName index="2442" name="[Melkeleveranser].[orgnr].&amp;[969263300]"/>
            <x15:cachedUniqueName index="2443" name="[Melkeleveranser].[orgnr].&amp;[977497914]"/>
            <x15:cachedUniqueName index="2444" name="[Melkeleveranser].[orgnr].&amp;[991502297]"/>
            <x15:cachedUniqueName index="2445" name="[Melkeleveranser].[orgnr].&amp;[996798046]"/>
            <x15:cachedUniqueName index="2446" name="[Melkeleveranser].[orgnr].&amp;[812041592]"/>
            <x15:cachedUniqueName index="2447" name="[Melkeleveranser].[orgnr].&amp;[819194432]"/>
            <x15:cachedUniqueName index="2448" name="[Melkeleveranser].[orgnr].&amp;[869304352]"/>
            <x15:cachedUniqueName index="2449" name="[Melkeleveranser].[orgnr].&amp;[914182190]"/>
            <x15:cachedUniqueName index="2450" name="[Melkeleveranser].[orgnr].&amp;[915453279]"/>
            <x15:cachedUniqueName index="2451" name="[Melkeleveranser].[orgnr].&amp;[922088071]"/>
            <x15:cachedUniqueName index="2452" name="[Melkeleveranser].[orgnr].&amp;[922875138]"/>
            <x15:cachedUniqueName index="2453" name="[Melkeleveranser].[orgnr].&amp;[923050639]"/>
            <x15:cachedUniqueName index="2454" name="[Melkeleveranser].[orgnr].&amp;[969123525]"/>
            <x15:cachedUniqueName index="2455" name="[Melkeleveranser].[orgnr].&amp;[969155508]"/>
            <x15:cachedUniqueName index="2456" name="[Melkeleveranser].[orgnr].&amp;[969180235]"/>
            <x15:cachedUniqueName index="2457" name="[Melkeleveranser].[orgnr].&amp;[969225972]"/>
            <x15:cachedUniqueName index="2458" name="[Melkeleveranser].[orgnr].&amp;[969226316]"/>
            <x15:cachedUniqueName index="2459" name="[Melkeleveranser].[orgnr].&amp;[969226472]"/>
            <x15:cachedUniqueName index="2460" name="[Melkeleveranser].[orgnr].&amp;[969305143]"/>
            <x15:cachedUniqueName index="2461" name="[Melkeleveranser].[orgnr].&amp;[969339870]"/>
            <x15:cachedUniqueName index="2462" name="[Melkeleveranser].[orgnr].&amp;[969516268]"/>
            <x15:cachedUniqueName index="2463" name="[Melkeleveranser].[orgnr].&amp;[969645971]"/>
            <x15:cachedUniqueName index="2464" name="[Melkeleveranser].[orgnr].&amp;[971170948]"/>
            <x15:cachedUniqueName index="2465" name="[Melkeleveranser].[orgnr].&amp;[981647696]"/>
            <x15:cachedUniqueName index="2466" name="[Melkeleveranser].[orgnr].&amp;[986332804]"/>
            <x15:cachedUniqueName index="2467" name="[Melkeleveranser].[orgnr].&amp;[990417520]"/>
            <x15:cachedUniqueName index="2468" name="[Melkeleveranser].[orgnr].&amp;[991133380]"/>
            <x15:cachedUniqueName index="2469" name="[Melkeleveranser].[orgnr].&amp;[992842997]"/>
            <x15:cachedUniqueName index="2470" name="[Melkeleveranser].[orgnr].&amp;[993586358]"/>
            <x15:cachedUniqueName index="2471" name="[Melkeleveranser].[orgnr].&amp;[995233320]"/>
            <x15:cachedUniqueName index="2472" name="[Melkeleveranser].[orgnr].&amp;[871209502]"/>
            <x15:cachedUniqueName index="2473" name="[Melkeleveranser].[orgnr].&amp;[969120569]"/>
            <x15:cachedUniqueName index="2474" name="[Melkeleveranser].[orgnr].&amp;[969123150]"/>
            <x15:cachedUniqueName index="2475" name="[Melkeleveranser].[orgnr].&amp;[969644681]"/>
            <x15:cachedUniqueName index="2476" name="[Melkeleveranser].[orgnr].&amp;[992289287]"/>
            <x15:cachedUniqueName index="2477" name="[Melkeleveranser].[orgnr].&amp;[996296229]"/>
            <x15:cachedUniqueName index="2478" name="[Melkeleveranser].[orgnr].&amp;[914598818]"/>
            <x15:cachedUniqueName index="2479" name="[Melkeleveranser].[orgnr].&amp;[969514516]"/>
            <x15:cachedUniqueName index="2480" name="[Melkeleveranser].[orgnr].&amp;[982908264]"/>
            <x15:cachedUniqueName index="2481" name="[Melkeleveranser].[orgnr].&amp;[994957112]"/>
            <x15:cachedUniqueName index="2482" name="[Melkeleveranser].[orgnr].&amp;[887576912]"/>
            <x15:cachedUniqueName index="2483" name="[Melkeleveranser].[orgnr].&amp;[913428277]"/>
            <x15:cachedUniqueName index="2484" name="[Melkeleveranser].[orgnr].&amp;[917938393]"/>
            <x15:cachedUniqueName index="2485" name="[Melkeleveranser].[orgnr].&amp;[918855157]"/>
            <x15:cachedUniqueName index="2486" name="[Melkeleveranser].[orgnr].&amp;[969263939]"/>
            <x15:cachedUniqueName index="2487" name="[Melkeleveranser].[orgnr].&amp;[969305089]"/>
            <x15:cachedUniqueName index="2488" name="[Melkeleveranser].[orgnr].&amp;[969708280]"/>
            <x15:cachedUniqueName index="2489" name="[Melkeleveranser].[orgnr].&amp;[970569227]"/>
            <x15:cachedUniqueName index="2490" name="[Melkeleveranser].[orgnr].&amp;[974982242]"/>
            <x15:cachedUniqueName index="2491" name="[Melkeleveranser].[orgnr].&amp;[979575378]"/>
            <x15:cachedUniqueName index="2492" name="[Melkeleveranser].[orgnr].&amp;[987676698]"/>
            <x15:cachedUniqueName index="2493" name="[Melkeleveranser].[orgnr].&amp;[991296662]"/>
            <x15:cachedUniqueName index="2494" name="[Melkeleveranser].[orgnr].&amp;[992444908]"/>
            <x15:cachedUniqueName index="2495" name="[Melkeleveranser].[orgnr].&amp;[994837761]"/>
            <x15:cachedUniqueName index="2496" name="[Melkeleveranser].[orgnr].&amp;[894073802]"/>
            <x15:cachedUniqueName index="2497" name="[Melkeleveranser].[orgnr].&amp;[918047263]"/>
            <x15:cachedUniqueName index="2498" name="[Melkeleveranser].[orgnr].&amp;[924314648]"/>
            <x15:cachedUniqueName index="2499" name="[Melkeleveranser].[orgnr].&amp;[925370487]"/>
            <x15:cachedUniqueName index="2500" name="[Melkeleveranser].[orgnr].&amp;[969122987]"/>
            <x15:cachedUniqueName index="2501" name="[Melkeleveranser].[orgnr].&amp;[969155605]"/>
            <x15:cachedUniqueName index="2502" name="[Melkeleveranser].[orgnr].&amp;[969707519]"/>
            <x15:cachedUniqueName index="2503" name="[Melkeleveranser].[orgnr].&amp;[976223004]"/>
            <x15:cachedUniqueName index="2504" name="[Melkeleveranser].[orgnr].&amp;[992149655]"/>
            <x15:cachedUniqueName index="2505" name="[Melkeleveranser].[orgnr].&amp;[995712113]"/>
            <x15:cachedUniqueName index="2506" name="[Melkeleveranser].[orgnr].&amp;[997806107]"/>
            <x15:cachedUniqueName index="2507" name="[Melkeleveranser].[orgnr].&amp;[920167330]"/>
            <x15:cachedUniqueName index="2508" name="[Melkeleveranser].[orgnr].&amp;[969119773]"/>
            <x15:cachedUniqueName index="2509" name="[Melkeleveranser].[orgnr].&amp;[969180340]"/>
            <x15:cachedUniqueName index="2510" name="[Melkeleveranser].[orgnr].&amp;[969225352]"/>
            <x15:cachedUniqueName index="2511" name="[Melkeleveranser].[orgnr].&amp;[969384892]"/>
            <x15:cachedUniqueName index="2512" name="[Melkeleveranser].[orgnr].&amp;[970563571]"/>
            <x15:cachedUniqueName index="2513" name="[Melkeleveranser].[orgnr].&amp;[992044209]"/>
            <x15:cachedUniqueName index="2514" name="[Melkeleveranser].[orgnr].&amp;[881017962]"/>
            <x15:cachedUniqueName index="2515" name="[Melkeleveranser].[orgnr].&amp;[889879602]"/>
            <x15:cachedUniqueName index="2516" name="[Melkeleveranser].[orgnr].&amp;[912836592]"/>
            <x15:cachedUniqueName index="2517" name="[Melkeleveranser].[orgnr].&amp;[920131247]"/>
            <x15:cachedUniqueName index="2518" name="[Melkeleveranser].[orgnr].&amp;[921704542]"/>
            <x15:cachedUniqueName index="2519" name="[Melkeleveranser].[orgnr].&amp;[922177732]"/>
            <x15:cachedUniqueName index="2520" name="[Melkeleveranser].[orgnr].&amp;[923040110]"/>
            <x15:cachedUniqueName index="2521" name="[Melkeleveranser].[orgnr].&amp;[969120364]"/>
            <x15:cachedUniqueName index="2522" name="[Melkeleveranser].[orgnr].&amp;[969226154]"/>
            <x15:cachedUniqueName index="2523" name="[Melkeleveranser].[orgnr].&amp;[969340410]"/>
            <x15:cachedUniqueName index="2524" name="[Melkeleveranser].[orgnr].&amp;[969404400]"/>
            <x15:cachedUniqueName index="2525" name="[Melkeleveranser].[orgnr].&amp;[969611120]"/>
            <x15:cachedUniqueName index="2526" name="[Melkeleveranser].[orgnr].&amp;[969650126]"/>
            <x15:cachedUniqueName index="2527" name="[Melkeleveranser].[orgnr].&amp;[977227186]"/>
            <x15:cachedUniqueName index="2528" name="[Melkeleveranser].[orgnr].&amp;[985299110]"/>
            <x15:cachedUniqueName index="2529" name="[Melkeleveranser].[orgnr].&amp;[987455012]"/>
            <x15:cachedUniqueName index="2530" name="[Melkeleveranser].[orgnr].&amp;[987642548]"/>
            <x15:cachedUniqueName index="2531" name="[Melkeleveranser].[orgnr].&amp;[987783176]"/>
            <x15:cachedUniqueName index="2532" name="[Melkeleveranser].[orgnr].&amp;[988265748]"/>
            <x15:cachedUniqueName index="2533" name="[Melkeleveranser].[orgnr].&amp;[995718170]"/>
            <x15:cachedUniqueName index="2534" name="[Melkeleveranser].[orgnr].&amp;[913005813]"/>
            <x15:cachedUniqueName index="2535" name="[Melkeleveranser].[orgnr].&amp;[913822811]"/>
            <x15:cachedUniqueName index="2536" name="[Melkeleveranser].[orgnr].&amp;[916365403]"/>
            <x15:cachedUniqueName index="2537" name="[Melkeleveranser].[orgnr].&amp;[969383942]"/>
            <x15:cachedUniqueName index="2538" name="[Melkeleveranser].[orgnr].&amp;[969644002]"/>
            <x15:cachedUniqueName index="2539" name="[Melkeleveranser].[orgnr].&amp;[969648121]"/>
            <x15:cachedUniqueName index="2540" name="[Melkeleveranser].[orgnr].&amp;[970575421]"/>
            <x15:cachedUniqueName index="2541" name="[Melkeleveranser].[orgnr].&amp;[975965872]"/>
            <x15:cachedUniqueName index="2542" name="[Melkeleveranser].[orgnr].&amp;[977245591]"/>
            <x15:cachedUniqueName index="2543" name="[Melkeleveranser].[orgnr].&amp;[979625294]"/>
            <x15:cachedUniqueName index="2544" name="[Melkeleveranser].[orgnr].&amp;[969645572]"/>
            <x15:cachedUniqueName index="2545" name="[Melkeleveranser].[orgnr].&amp;[984070985]"/>
            <x15:cachedUniqueName index="2546" name="[Melkeleveranser].[orgnr].&amp;[820630262]"/>
            <x15:cachedUniqueName index="2547" name="[Melkeleveranser].[orgnr].&amp;[892274592]"/>
            <x15:cachedUniqueName index="2548" name="[Melkeleveranser].[orgnr].&amp;[893447202]"/>
            <x15:cachedUniqueName index="2549" name="[Melkeleveranser].[orgnr].&amp;[911734117]"/>
            <x15:cachedUniqueName index="2550" name="[Melkeleveranser].[orgnr].&amp;[913036026]"/>
            <x15:cachedUniqueName index="2551" name="[Melkeleveranser].[orgnr].&amp;[918562192]"/>
            <x15:cachedUniqueName index="2552" name="[Melkeleveranser].[orgnr].&amp;[923947388]"/>
            <x15:cachedUniqueName index="2553" name="[Melkeleveranser].[orgnr].&amp;[924467592]"/>
            <x15:cachedUniqueName index="2554" name="[Melkeleveranser].[orgnr].&amp;[969124912]"/>
            <x15:cachedUniqueName index="2555" name="[Melkeleveranser].[orgnr].&amp;[969297949]"/>
            <x15:cachedUniqueName index="2556" name="[Melkeleveranser].[orgnr].&amp;[974621045]"/>
            <x15:cachedUniqueName index="2557" name="[Melkeleveranser].[orgnr].&amp;[981488741]"/>
            <x15:cachedUniqueName index="2558" name="[Melkeleveranser].[orgnr].&amp;[984875126]"/>
            <x15:cachedUniqueName index="2559" name="[Melkeleveranser].[orgnr].&amp;[989094793]"/>
            <x15:cachedUniqueName index="2560" name="[Melkeleveranser].[orgnr].&amp;[995190591]"/>
            <x15:cachedUniqueName index="2561" name="[Melkeleveranser].[orgnr].&amp;[815678532]"/>
            <x15:cachedUniqueName index="2562" name="[Melkeleveranser].[orgnr].&amp;[820128702]"/>
            <x15:cachedUniqueName index="2563" name="[Melkeleveranser].[orgnr].&amp;[823530102]"/>
            <x15:cachedUniqueName index="2564" name="[Melkeleveranser].[orgnr].&amp;[869265292]"/>
            <x15:cachedUniqueName index="2565" name="[Melkeleveranser].[orgnr].&amp;[884116872]"/>
            <x15:cachedUniqueName index="2566" name="[Melkeleveranser].[orgnr].&amp;[912269191]"/>
            <x15:cachedUniqueName index="2567" name="[Melkeleveranser].[orgnr].&amp;[922022399]"/>
            <x15:cachedUniqueName index="2568" name="[Melkeleveranser].[orgnr].&amp;[969155583]"/>
            <x15:cachedUniqueName index="2569" name="[Melkeleveranser].[orgnr].&amp;[969156229]"/>
            <x15:cachedUniqueName index="2570" name="[Melkeleveranser].[orgnr].&amp;[969180308]"/>
            <x15:cachedUniqueName index="2571" name="[Melkeleveranser].[orgnr].&amp;[969180480]"/>
            <x15:cachedUniqueName index="2572" name="[Melkeleveranser].[orgnr].&amp;[969265427]"/>
            <x15:cachedUniqueName index="2573" name="[Melkeleveranser].[orgnr].&amp;[969304481]"/>
            <x15:cachedUniqueName index="2574" name="[Melkeleveranser].[orgnr].&amp;[969305453]"/>
            <x15:cachedUniqueName index="2575" name="[Melkeleveranser].[orgnr].&amp;[969711192]"/>
            <x15:cachedUniqueName index="2576" name="[Melkeleveranser].[orgnr].&amp;[970505687]"/>
            <x15:cachedUniqueName index="2577" name="[Melkeleveranser].[orgnr].&amp;[970568042]"/>
            <x15:cachedUniqueName index="2578" name="[Melkeleveranser].[orgnr].&amp;[970940162]"/>
            <x15:cachedUniqueName index="2579" name="[Melkeleveranser].[orgnr].&amp;[979461208]"/>
            <x15:cachedUniqueName index="2580" name="[Melkeleveranser].[orgnr].&amp;[982188849]"/>
            <x15:cachedUniqueName index="2581" name="[Melkeleveranser].[orgnr].&amp;[985078378]"/>
            <x15:cachedUniqueName index="2582" name="[Melkeleveranser].[orgnr].&amp;[985139814]"/>
            <x15:cachedUniqueName index="2583" name="[Melkeleveranser].[orgnr].&amp;[987059109]"/>
            <x15:cachedUniqueName index="2584" name="[Melkeleveranser].[orgnr].&amp;[989112392]"/>
            <x15:cachedUniqueName index="2585" name="[Melkeleveranser].[orgnr].&amp;[990407339]"/>
            <x15:cachedUniqueName index="2586" name="[Melkeleveranser].[orgnr].&amp;[992653930]"/>
            <x15:cachedUniqueName index="2587" name="[Melkeleveranser].[orgnr].&amp;[994692461]"/>
            <x15:cachedUniqueName index="2588" name="[Melkeleveranser].[orgnr].&amp;[994712527]"/>
            <x15:cachedUniqueName index="2589" name="[Melkeleveranser].[orgnr].&amp;[816477832]"/>
            <x15:cachedUniqueName index="2590" name="[Melkeleveranser].[orgnr].&amp;[892103712]"/>
            <x15:cachedUniqueName index="2591" name="[Melkeleveranser].[orgnr].&amp;[913000951]"/>
            <x15:cachedUniqueName index="2592" name="[Melkeleveranser].[orgnr].&amp;[913512928]"/>
            <x15:cachedUniqueName index="2593" name="[Melkeleveranser].[orgnr].&amp;[920121586]"/>
            <x15:cachedUniqueName index="2594" name="[Melkeleveranser].[orgnr].&amp;[921702760]"/>
            <x15:cachedUniqueName index="2595" name="[Melkeleveranser].[orgnr].&amp;[921786670]"/>
            <x15:cachedUniqueName index="2596" name="[Melkeleveranser].[orgnr].&amp;[922124868]"/>
            <x15:cachedUniqueName index="2597" name="[Melkeleveranser].[orgnr].&amp;[925204757]"/>
            <x15:cachedUniqueName index="2598" name="[Melkeleveranser].[orgnr].&amp;[925366188]"/>
            <x15:cachedUniqueName index="2599" name="[Melkeleveranser].[orgnr].&amp;[925980536]"/>
            <x15:cachedUniqueName index="2600" name="[Melkeleveranser].[orgnr].&amp;[927273500]"/>
            <x15:cachedUniqueName index="2601" name="[Melkeleveranser].[orgnr].&amp;[929849396]"/>
            <x15:cachedUniqueName index="2602" name="[Melkeleveranser].[orgnr].&amp;[969119536]"/>
            <x15:cachedUniqueName index="2603" name="[Melkeleveranser].[orgnr].&amp;[969120712]"/>
            <x15:cachedUniqueName index="2604" name="[Melkeleveranser].[orgnr].&amp;[969121972]"/>
            <x15:cachedUniqueName index="2605" name="[Melkeleveranser].[orgnr].&amp;[969124718]"/>
            <x15:cachedUniqueName index="2606" name="[Melkeleveranser].[orgnr].&amp;[969180391]"/>
            <x15:cachedUniqueName index="2607" name="[Melkeleveranser].[orgnr].&amp;[969216647]"/>
            <x15:cachedUniqueName index="2608" name="[Melkeleveranser].[orgnr].&amp;[969266229]"/>
            <x15:cachedUniqueName index="2609" name="[Melkeleveranser].[orgnr].&amp;[969305313]"/>
            <x15:cachedUniqueName index="2610" name="[Melkeleveranser].[orgnr].&amp;[969609967]"/>
            <x15:cachedUniqueName index="2611" name="[Melkeleveranser].[orgnr].&amp;[969644703]"/>
            <x15:cachedUniqueName index="2612" name="[Melkeleveranser].[orgnr].&amp;[969645300]"/>
            <x15:cachedUniqueName index="2613" name="[Melkeleveranser].[orgnr].&amp;[969648156]"/>
            <x15:cachedUniqueName index="2614" name="[Melkeleveranser].[orgnr].&amp;[969707381]"/>
            <x15:cachedUniqueName index="2615" name="[Melkeleveranser].[orgnr].&amp;[970582584]"/>
            <x15:cachedUniqueName index="2616" name="[Melkeleveranser].[orgnr].&amp;[970936114]"/>
            <x15:cachedUniqueName index="2617" name="[Melkeleveranser].[orgnr].&amp;[970955003]"/>
            <x15:cachedUniqueName index="2618" name="[Melkeleveranser].[orgnr].&amp;[970955283]"/>
            <x15:cachedUniqueName index="2619" name="[Melkeleveranser].[orgnr].&amp;[976031067]"/>
            <x15:cachedUniqueName index="2620" name="[Melkeleveranser].[orgnr].&amp;[977105439]"/>
            <x15:cachedUniqueName index="2621" name="[Melkeleveranser].[orgnr].&amp;[980482871]"/>
            <x15:cachedUniqueName index="2622" name="[Melkeleveranser].[orgnr].&amp;[980567710]"/>
            <x15:cachedUniqueName index="2623" name="[Melkeleveranser].[orgnr].&amp;[981385721]"/>
            <x15:cachedUniqueName index="2624" name="[Melkeleveranser].[orgnr].&amp;[981543521]"/>
            <x15:cachedUniqueName index="2625" name="[Melkeleveranser].[orgnr].&amp;[983211917]"/>
            <x15:cachedUniqueName index="2626" name="[Melkeleveranser].[orgnr].&amp;[983641563]"/>
            <x15:cachedUniqueName index="2627" name="[Melkeleveranser].[orgnr].&amp;[984055242]"/>
            <x15:cachedUniqueName index="2628" name="[Melkeleveranser].[orgnr].&amp;[986378634]"/>
            <x15:cachedUniqueName index="2629" name="[Melkeleveranser].[orgnr].&amp;[986391509]"/>
            <x15:cachedUniqueName index="2630" name="[Melkeleveranser].[orgnr].&amp;[986617310]"/>
            <x15:cachedUniqueName index="2631" name="[Melkeleveranser].[orgnr].&amp;[987041463]"/>
            <x15:cachedUniqueName index="2632" name="[Melkeleveranser].[orgnr].&amp;[987615931]"/>
            <x15:cachedUniqueName index="2633" name="[Melkeleveranser].[orgnr].&amp;[988639419]"/>
            <x15:cachedUniqueName index="2634" name="[Melkeleveranser].[orgnr].&amp;[991224467]"/>
            <x15:cachedUniqueName index="2635" name="[Melkeleveranser].[orgnr].&amp;[995763605]"/>
            <x15:cachedUniqueName index="2636" name="[Melkeleveranser].[orgnr].&amp;[996313816]"/>
            <x15:cachedUniqueName index="2637" name="[Melkeleveranser].[orgnr].&amp;[997098730]"/>
            <x15:cachedUniqueName index="2638" name="[Melkeleveranser].[orgnr].&amp;[870561962]"/>
            <x15:cachedUniqueName index="2639" name="[Melkeleveranser].[orgnr].&amp;[970527826]"/>
            <x15:cachedUniqueName index="2640" name="[Melkeleveranser].[orgnr].&amp;[812991612]"/>
            <x15:cachedUniqueName index="2641" name="[Melkeleveranser].[orgnr].&amp;[890827152]"/>
            <x15:cachedUniqueName index="2642" name="[Melkeleveranser].[orgnr].&amp;[914108454]"/>
            <x15:cachedUniqueName index="2643" name="[Melkeleveranser].[orgnr].&amp;[914601428]"/>
            <x15:cachedUniqueName index="2644" name="[Melkeleveranser].[orgnr].&amp;[920168175]"/>
            <x15:cachedUniqueName index="2645" name="[Melkeleveranser].[orgnr].&amp;[920248608]"/>
            <x15:cachedUniqueName index="2646" name="[Melkeleveranser].[orgnr].&amp;[969264005]"/>
            <x15:cachedUniqueName index="2647" name="[Melkeleveranser].[orgnr].&amp;[969645017]"/>
            <x15:cachedUniqueName index="2648" name="[Melkeleveranser].[orgnr].&amp;[974621479]"/>
            <x15:cachedUniqueName index="2649" name="[Melkeleveranser].[orgnr].&amp;[975938549]"/>
            <x15:cachedUniqueName index="2650" name="[Melkeleveranser].[orgnr].&amp;[976071972]"/>
            <x15:cachedUniqueName index="2651" name="[Melkeleveranser].[orgnr].&amp;[981413989]"/>
            <x15:cachedUniqueName index="2652" name="[Melkeleveranser].[orgnr].&amp;[984071051]"/>
            <x15:cachedUniqueName index="2653" name="[Melkeleveranser].[orgnr].&amp;[986389490]"/>
            <x15:cachedUniqueName index="2654" name="[Melkeleveranser].[orgnr].&amp;[989322826]"/>
            <x15:cachedUniqueName index="2655" name="[Melkeleveranser].[orgnr].&amp;[989840363]"/>
            <x15:cachedUniqueName index="2656" name="[Melkeleveranser].[orgnr].&amp;[992082933]"/>
            <x15:cachedUniqueName index="2657" name="[Melkeleveranser].[orgnr].&amp;[992116854]"/>
            <x15:cachedUniqueName index="2658" name="[Melkeleveranser].[orgnr].&amp;[869459402]"/>
            <x15:cachedUniqueName index="2659" name="[Melkeleveranser].[orgnr].&amp;[892151032]"/>
            <x15:cachedUniqueName index="2660" name="[Melkeleveranser].[orgnr].&amp;[969122391]"/>
            <x15:cachedUniqueName index="2661" name="[Melkeleveranser].[orgnr].&amp;[969124157]"/>
            <x15:cachedUniqueName index="2662" name="[Melkeleveranser].[orgnr].&amp;[969227746]"/>
            <x15:cachedUniqueName index="2663" name="[Melkeleveranser].[orgnr].&amp;[970222979]"/>
            <x15:cachedUniqueName index="2664" name="[Melkeleveranser].[orgnr].&amp;[971222387]"/>
            <x15:cachedUniqueName index="2665" name="[Melkeleveranser].[orgnr].&amp;[974407655]"/>
            <x15:cachedUniqueName index="2666" name="[Melkeleveranser].[orgnr].&amp;[981372069]"/>
            <x15:cachedUniqueName index="2667" name="[Melkeleveranser].[orgnr].&amp;[981481275]"/>
            <x15:cachedUniqueName index="2668" name="[Melkeleveranser].[orgnr].&amp;[982821134]"/>
            <x15:cachedUniqueName index="2669" name="[Melkeleveranser].[orgnr].&amp;[983044379]"/>
            <x15:cachedUniqueName index="2670" name="[Melkeleveranser].[orgnr].&amp;[985540705]"/>
            <x15:cachedUniqueName index="2671" name="[Melkeleveranser].[orgnr].&amp;[987168897]"/>
            <x15:cachedUniqueName index="2672" name="[Melkeleveranser].[orgnr].&amp;[987413492]"/>
            <x15:cachedUniqueName index="2673" name="[Melkeleveranser].[orgnr].&amp;[990685452]"/>
            <x15:cachedUniqueName index="2674" name="[Melkeleveranser].[orgnr].&amp;[990717753]"/>
            <x15:cachedUniqueName index="2675" name="[Melkeleveranser].[orgnr].&amp;[991461868]"/>
            <x15:cachedUniqueName index="2676" name="[Melkeleveranser].[orgnr].&amp;[997632508]"/>
            <x15:cachedUniqueName index="2677" name="[Melkeleveranser].[orgnr].&amp;[998383951]"/>
            <x15:cachedUniqueName index="2678" name="[Melkeleveranser].[orgnr].&amp;[969121050]"/>
            <x15:cachedUniqueName index="2679" name="[Melkeleveranser].[orgnr].&amp;[969123770]"/>
            <x15:cachedUniqueName index="2680" name="[Melkeleveranser].[orgnr].&amp;[969227487]"/>
            <x15:cachedUniqueName index="2681" name="[Melkeleveranser].[orgnr].&amp;[969264145]"/>
            <x15:cachedUniqueName index="2682" name="[Melkeleveranser].[orgnr].&amp;[969460858]"/>
            <x15:cachedUniqueName index="2683" name="[Melkeleveranser].[orgnr].&amp;[969516381]"/>
            <x15:cachedUniqueName index="2684" name="[Melkeleveranser].[orgnr].&amp;[969643286]"/>
            <x15:cachedUniqueName index="2685" name="[Melkeleveranser].[orgnr].&amp;[970407480]"/>
            <x15:cachedUniqueName index="2686" name="[Melkeleveranser].[orgnr].&amp;[971582537]"/>
            <x15:cachedUniqueName index="2687" name="[Melkeleveranser].[orgnr].&amp;[980024415]"/>
            <x15:cachedUniqueName index="2688" name="[Melkeleveranser].[orgnr].&amp;[980891194]"/>
            <x15:cachedUniqueName index="2689" name="[Melkeleveranser].[orgnr].&amp;[981290801]"/>
            <x15:cachedUniqueName index="2690" name="[Melkeleveranser].[orgnr].&amp;[981401506]"/>
            <x15:cachedUniqueName index="2691" name="[Melkeleveranser].[orgnr].&amp;[982890802]"/>
            <x15:cachedUniqueName index="2692" name="[Melkeleveranser].[orgnr].&amp;[985229112]"/>
            <x15:cachedUniqueName index="2693" name="[Melkeleveranser].[orgnr].&amp;[985767610]"/>
            <x15:cachedUniqueName index="2694" name="[Melkeleveranser].[orgnr].&amp;[989823248]"/>
            <x15:cachedUniqueName index="2695" name="[Melkeleveranser].[orgnr].&amp;[990468524]"/>
            <x15:cachedUniqueName index="2696" name="[Melkeleveranser].[orgnr].&amp;[990949808]"/>
            <x15:cachedUniqueName index="2697" name="[Melkeleveranser].[orgnr].&amp;[998282144]"/>
            <x15:cachedUniqueName index="2698" name="[Melkeleveranser].[orgnr].&amp;[869227102]"/>
            <x15:cachedUniqueName index="2699" name="[Melkeleveranser].[orgnr].&amp;[912810798]"/>
            <x15:cachedUniqueName index="2700" name="[Melkeleveranser].[orgnr].&amp;[916907796]"/>
            <x15:cachedUniqueName index="2701" name="[Melkeleveranser].[orgnr].&amp;[923527079]"/>
            <x15:cachedUniqueName index="2702" name="[Melkeleveranser].[orgnr].&amp;[969156040]"/>
            <x15:cachedUniqueName index="2703" name="[Melkeleveranser].[orgnr].&amp;[974214113]"/>
            <x15:cachedUniqueName index="2704" name="[Melkeleveranser].[orgnr].&amp;[979436912]"/>
            <x15:cachedUniqueName index="2705" name="[Melkeleveranser].[orgnr].&amp;[990045712]"/>
            <x15:cachedUniqueName index="2706" name="[Melkeleveranser].[orgnr].&amp;[991488944]"/>
            <x15:cachedUniqueName index="2707" name="[Melkeleveranser].[orgnr].&amp;[992184566]"/>
            <x15:cachedUniqueName index="2708" name="[Melkeleveranser].[orgnr].&amp;[994077600]"/>
            <x15:cachedUniqueName index="2709" name="[Melkeleveranser].[orgnr].&amp;[998576881]"/>
            <x15:cachedUniqueName index="2710" name="[Melkeleveranser].[orgnr].&amp;[969124149]"/>
            <x15:cachedUniqueName index="2711" name="[Melkeleveranser].[orgnr].&amp;[969644142]"/>
            <x15:cachedUniqueName index="2712" name="[Melkeleveranser].[orgnr].&amp;[970321497]"/>
            <x15:cachedUniqueName index="2713" name="[Melkeleveranser].[orgnr].&amp;[971014385]"/>
            <x15:cachedUniqueName index="2714" name="[Melkeleveranser].[orgnr].&amp;[977022894]"/>
            <x15:cachedUniqueName index="2715" name="[Melkeleveranser].[orgnr].&amp;[998501369]"/>
            <x15:cachedUniqueName index="2716" name="[Melkeleveranser].[orgnr].&amp;[996176266]"/>
            <x15:cachedUniqueName index="2717" name="[Melkeleveranser].[orgnr].&amp;[823358202]"/>
            <x15:cachedUniqueName index="2718" name="[Melkeleveranser].[orgnr].&amp;[869171352]"/>
            <x15:cachedUniqueName index="2719" name="[Melkeleveranser].[orgnr].&amp;[869374032]"/>
            <x15:cachedUniqueName index="2720" name="[Melkeleveranser].[orgnr].&amp;[869407542]"/>
            <x15:cachedUniqueName index="2721" name="[Melkeleveranser].[orgnr].&amp;[869503142]"/>
            <x15:cachedUniqueName index="2722" name="[Melkeleveranser].[orgnr].&amp;[870114532]"/>
            <x15:cachedUniqueName index="2723" name="[Melkeleveranser].[orgnr].&amp;[878664922]"/>
            <x15:cachedUniqueName index="2724" name="[Melkeleveranser].[orgnr].&amp;[884078822]"/>
            <x15:cachedUniqueName index="2725" name="[Melkeleveranser].[orgnr].&amp;[889447672]"/>
            <x15:cachedUniqueName index="2726" name="[Melkeleveranser].[orgnr].&amp;[891963912]"/>
            <x15:cachedUniqueName index="2727" name="[Melkeleveranser].[orgnr].&amp;[896256742]"/>
            <x15:cachedUniqueName index="2728" name="[Melkeleveranser].[orgnr].&amp;[911960028]"/>
            <x15:cachedUniqueName index="2729" name="[Melkeleveranser].[orgnr].&amp;[912660877]"/>
            <x15:cachedUniqueName index="2730" name="[Melkeleveranser].[orgnr].&amp;[916376928]"/>
            <x15:cachedUniqueName index="2731" name="[Melkeleveranser].[orgnr].&amp;[916475713]"/>
            <x15:cachedUniqueName index="2732" name="[Melkeleveranser].[orgnr].&amp;[916478291]"/>
            <x15:cachedUniqueName index="2733" name="[Melkeleveranser].[orgnr].&amp;[917954143]"/>
            <x15:cachedUniqueName index="2734" name="[Melkeleveranser].[orgnr].&amp;[922157847]"/>
            <x15:cachedUniqueName index="2735" name="[Melkeleveranser].[orgnr].&amp;[924417684]"/>
            <x15:cachedUniqueName index="2736" name="[Melkeleveranser].[orgnr].&amp;[925047082]"/>
            <x15:cachedUniqueName index="2737" name="[Melkeleveranser].[orgnr].&amp;[925284394]"/>
            <x15:cachedUniqueName index="2738" name="[Melkeleveranser].[orgnr].&amp;[926100750]"/>
            <x15:cachedUniqueName index="2739" name="[Melkeleveranser].[orgnr].&amp;[957121926]"/>
            <x15:cachedUniqueName index="2740" name="[Melkeleveranser].[orgnr].&amp;[969081105]"/>
            <x15:cachedUniqueName index="2741" name="[Melkeleveranser].[orgnr].&amp;[969083256]"/>
            <x15:cachedUniqueName index="2742" name="[Melkeleveranser].[orgnr].&amp;[969084104]"/>
            <x15:cachedUniqueName index="2743" name="[Melkeleveranser].[orgnr].&amp;[969084139]"/>
            <x15:cachedUniqueName index="2744" name="[Melkeleveranser].[orgnr].&amp;[969084589]"/>
            <x15:cachedUniqueName index="2745" name="[Melkeleveranser].[orgnr].&amp;[969145960]"/>
            <x15:cachedUniqueName index="2746" name="[Melkeleveranser].[orgnr].&amp;[969171570]"/>
            <x15:cachedUniqueName index="2747" name="[Melkeleveranser].[orgnr].&amp;[969189534]"/>
            <x15:cachedUniqueName index="2748" name="[Melkeleveranser].[orgnr].&amp;[969241722]"/>
            <x15:cachedUniqueName index="2749" name="[Melkeleveranser].[orgnr].&amp;[969269910]"/>
            <x15:cachedUniqueName index="2750" name="[Melkeleveranser].[orgnr].&amp;[969407876]"/>
            <x15:cachedUniqueName index="2751" name="[Melkeleveranser].[orgnr].&amp;[969409275]"/>
            <x15:cachedUniqueName index="2752" name="[Melkeleveranser].[orgnr].&amp;[969499746]"/>
            <x15:cachedUniqueName index="2753" name="[Melkeleveranser].[orgnr].&amp;[969579278]"/>
            <x15:cachedUniqueName index="2754" name="[Melkeleveranser].[orgnr].&amp;[969940043]"/>
            <x15:cachedUniqueName index="2755" name="[Melkeleveranser].[orgnr].&amp;[969941112]"/>
            <x15:cachedUniqueName index="2756" name="[Melkeleveranser].[orgnr].&amp;[970113371]"/>
            <x15:cachedUniqueName index="2757" name="[Melkeleveranser].[orgnr].&amp;[970531696]"/>
            <x15:cachedUniqueName index="2758" name="[Melkeleveranser].[orgnr].&amp;[974479508]"/>
            <x15:cachedUniqueName index="2759" name="[Melkeleveranser].[orgnr].&amp;[976541715]"/>
            <x15:cachedUniqueName index="2760" name="[Melkeleveranser].[orgnr].&amp;[977253128]"/>
            <x15:cachedUniqueName index="2761" name="[Melkeleveranser].[orgnr].&amp;[977381037]"/>
            <x15:cachedUniqueName index="2762" name="[Melkeleveranser].[orgnr].&amp;[977536189]"/>
            <x15:cachedUniqueName index="2763" name="[Melkeleveranser].[orgnr].&amp;[979663080]"/>
            <x15:cachedUniqueName index="2764" name="[Melkeleveranser].[orgnr].&amp;[980930696]"/>
            <x15:cachedUniqueName index="2765" name="[Melkeleveranser].[orgnr].&amp;[981208242]"/>
            <x15:cachedUniqueName index="2766" name="[Melkeleveranser].[orgnr].&amp;[981415515]"/>
            <x15:cachedUniqueName index="2767" name="[Melkeleveranser].[orgnr].&amp;[982275415]"/>
            <x15:cachedUniqueName index="2768" name="[Melkeleveranser].[orgnr].&amp;[982279496]"/>
            <x15:cachedUniqueName index="2769" name="[Melkeleveranser].[orgnr].&amp;[982708478]"/>
            <x15:cachedUniqueName index="2770" name="[Melkeleveranser].[orgnr].&amp;[985231214]"/>
            <x15:cachedUniqueName index="2771" name="[Melkeleveranser].[orgnr].&amp;[985239347]"/>
            <x15:cachedUniqueName index="2772" name="[Melkeleveranser].[orgnr].&amp;[985299579]"/>
            <x15:cachedUniqueName index="2773" name="[Melkeleveranser].[orgnr].&amp;[985341257]"/>
            <x15:cachedUniqueName index="2774" name="[Melkeleveranser].[orgnr].&amp;[986172912]"/>
            <x15:cachedUniqueName index="2775" name="[Melkeleveranser].[orgnr].&amp;[986339973]"/>
            <x15:cachedUniqueName index="2776" name="[Melkeleveranser].[orgnr].&amp;[986381414]"/>
            <x15:cachedUniqueName index="2777" name="[Melkeleveranser].[orgnr].&amp;[987734787]"/>
            <x15:cachedUniqueName index="2778" name="[Melkeleveranser].[orgnr].&amp;[988840122]"/>
            <x15:cachedUniqueName index="2779" name="[Melkeleveranser].[orgnr].&amp;[989069357]"/>
            <x15:cachedUniqueName index="2780" name="[Melkeleveranser].[orgnr].&amp;[989229958]"/>
            <x15:cachedUniqueName index="2781" name="[Melkeleveranser].[orgnr].&amp;[989367196]"/>
            <x15:cachedUniqueName index="2782" name="[Melkeleveranser].[orgnr].&amp;[989837664]"/>
            <x15:cachedUniqueName index="2783" name="[Melkeleveranser].[orgnr].&amp;[992327693]"/>
            <x15:cachedUniqueName index="2784" name="[Melkeleveranser].[orgnr].&amp;[992406402]"/>
            <x15:cachedUniqueName index="2785" name="[Melkeleveranser].[orgnr].&amp;[993464597]"/>
            <x15:cachedUniqueName index="2786" name="[Melkeleveranser].[orgnr].&amp;[994110934]"/>
            <x15:cachedUniqueName index="2787" name="[Melkeleveranser].[orgnr].&amp;[994973460]"/>
            <x15:cachedUniqueName index="2788" name="[Melkeleveranser].[orgnr].&amp;[995900270]"/>
            <x15:cachedUniqueName index="2789" name="[Melkeleveranser].[orgnr].&amp;[996239306]"/>
            <x15:cachedUniqueName index="2790" name="[Melkeleveranser].[orgnr].&amp;[996644642]"/>
            <x15:cachedUniqueName index="2791" name="[Melkeleveranser].[orgnr].&amp;[997470389]"/>
            <x15:cachedUniqueName index="2792" name="[Melkeleveranser].[orgnr].&amp;[997718232]"/>
            <x15:cachedUniqueName index="2793" name="[Melkeleveranser].[orgnr].&amp;[998941636]"/>
            <x15:cachedUniqueName index="2794" name="[Melkeleveranser].[orgnr].&amp;[999085954]"/>
            <x15:cachedUniqueName index="2795" name="[Melkeleveranser].[orgnr].&amp;[924457716]"/>
            <x15:cachedUniqueName index="2796" name="[Melkeleveranser].[orgnr].&amp;[969269724]"/>
            <x15:cachedUniqueName index="2797" name="[Melkeleveranser].[orgnr].&amp;[969809273]"/>
            <x15:cachedUniqueName index="2798" name="[Melkeleveranser].[orgnr].&amp;[979258542]"/>
            <x15:cachedUniqueName index="2799" name="[Melkeleveranser].[orgnr].&amp;[984106378]"/>
            <x15:cachedUniqueName index="2800" name="[Melkeleveranser].[orgnr].&amp;[992516399]"/>
            <x15:cachedUniqueName index="2801" name="[Melkeleveranser].[orgnr].&amp;[997590570]"/>
            <x15:cachedUniqueName index="2802" name="[Melkeleveranser].[orgnr].&amp;[875919032]"/>
            <x15:cachedUniqueName index="2803" name="[Melkeleveranser].[orgnr].&amp;[877534502]"/>
            <x15:cachedUniqueName index="2804" name="[Melkeleveranser].[orgnr].&amp;[914880653]"/>
            <x15:cachedUniqueName index="2805" name="[Melkeleveranser].[orgnr].&amp;[924035102]"/>
            <x15:cachedUniqueName index="2806" name="[Melkeleveranser].[orgnr].&amp;[969081849]"/>
            <x15:cachedUniqueName index="2807" name="[Melkeleveranser].[orgnr].&amp;[969083582]"/>
            <x15:cachedUniqueName index="2808" name="[Melkeleveranser].[orgnr].&amp;[969171414]"/>
            <x15:cachedUniqueName index="2809" name="[Melkeleveranser].[orgnr].&amp;[969243113]"/>
            <x15:cachedUniqueName index="2810" name="[Melkeleveranser].[orgnr].&amp;[969271699]"/>
            <x15:cachedUniqueName index="2811" name="[Melkeleveranser].[orgnr].&amp;[969307529]"/>
            <x15:cachedUniqueName index="2812" name="[Melkeleveranser].[orgnr].&amp;[969371227]"/>
            <x15:cachedUniqueName index="2813" name="[Melkeleveranser].[orgnr].&amp;[969407809]"/>
            <x15:cachedUniqueName index="2814" name="[Melkeleveranser].[orgnr].&amp;[969408333]"/>
            <x15:cachedUniqueName index="2815" name="[Melkeleveranser].[orgnr].&amp;[969796430]"/>
            <x15:cachedUniqueName index="2816" name="[Melkeleveranser].[orgnr].&amp;[970346961]"/>
            <x15:cachedUniqueName index="2817" name="[Melkeleveranser].[orgnr].&amp;[976655214]"/>
            <x15:cachedUniqueName index="2818" name="[Melkeleveranser].[orgnr].&amp;[979865112]"/>
            <x15:cachedUniqueName index="2819" name="[Melkeleveranser].[orgnr].&amp;[981881990]"/>
            <x15:cachedUniqueName index="2820" name="[Melkeleveranser].[orgnr].&amp;[983100872]"/>
            <x15:cachedUniqueName index="2821" name="[Melkeleveranser].[orgnr].&amp;[984131070]"/>
            <x15:cachedUniqueName index="2822" name="[Melkeleveranser].[orgnr].&amp;[985305005]"/>
            <x15:cachedUniqueName index="2823" name="[Melkeleveranser].[orgnr].&amp;[985463697]"/>
            <x15:cachedUniqueName index="2824" name="[Melkeleveranser].[orgnr].&amp;[985486336]"/>
            <x15:cachedUniqueName index="2825" name="[Melkeleveranser].[orgnr].&amp;[986122109]"/>
            <x15:cachedUniqueName index="2826" name="[Melkeleveranser].[orgnr].&amp;[986238581]"/>
            <x15:cachedUniqueName index="2827" name="[Melkeleveranser].[orgnr].&amp;[989060554]"/>
            <x15:cachedUniqueName index="2828" name="[Melkeleveranser].[orgnr].&amp;[989138421]"/>
            <x15:cachedUniqueName index="2829" name="[Melkeleveranser].[orgnr].&amp;[989200704]"/>
            <x15:cachedUniqueName index="2830" name="[Melkeleveranser].[orgnr].&amp;[989250272]"/>
            <x15:cachedUniqueName index="2831" name="[Melkeleveranser].[orgnr].&amp;[990978433]"/>
            <x15:cachedUniqueName index="2832" name="[Melkeleveranser].[orgnr].&amp;[996548139]"/>
            <x15:cachedUniqueName index="2833" name="[Melkeleveranser].[orgnr].&amp;[916199406]"/>
            <x15:cachedUniqueName index="2834" name="[Melkeleveranser].[orgnr].&amp;[916795491]"/>
            <x15:cachedUniqueName index="2835" name="[Melkeleveranser].[orgnr].&amp;[918898697]"/>
            <x15:cachedUniqueName index="2836" name="[Melkeleveranser].[orgnr].&amp;[926153560]"/>
            <x15:cachedUniqueName index="2837" name="[Melkeleveranser].[orgnr].&amp;[969082837]"/>
            <x15:cachedUniqueName index="2838" name="[Melkeleveranser].[orgnr].&amp;[969083345]"/>
            <x15:cachedUniqueName index="2839" name="[Melkeleveranser].[orgnr].&amp;[969084945]"/>
            <x15:cachedUniqueName index="2840" name="[Melkeleveranser].[orgnr].&amp;[969190303]"/>
            <x15:cachedUniqueName index="2841" name="[Melkeleveranser].[orgnr].&amp;[969243172]"/>
            <x15:cachedUniqueName index="2842" name="[Melkeleveranser].[orgnr].&amp;[969374315]"/>
            <x15:cachedUniqueName index="2843" name="[Melkeleveranser].[orgnr].&amp;[969807734]"/>
            <x15:cachedUniqueName index="2844" name="[Melkeleveranser].[orgnr].&amp;[969816059]"/>
            <x15:cachedUniqueName index="2845" name="[Melkeleveranser].[orgnr].&amp;[969817748]"/>
            <x15:cachedUniqueName index="2846" name="[Melkeleveranser].[orgnr].&amp;[970113789]"/>
            <x15:cachedUniqueName index="2847" name="[Melkeleveranser].[orgnr].&amp;[970369244]"/>
            <x15:cachedUniqueName index="2848" name="[Melkeleveranser].[orgnr].&amp;[970490574]"/>
            <x15:cachedUniqueName index="2849" name="[Melkeleveranser].[orgnr].&amp;[971151706]"/>
            <x15:cachedUniqueName index="2850" name="[Melkeleveranser].[orgnr].&amp;[974496526]"/>
            <x15:cachedUniqueName index="2851" name="[Melkeleveranser].[orgnr].&amp;[974693844]"/>
            <x15:cachedUniqueName index="2852" name="[Melkeleveranser].[orgnr].&amp;[979521723]"/>
            <x15:cachedUniqueName index="2853" name="[Melkeleveranser].[orgnr].&amp;[980737136]"/>
            <x15:cachedUniqueName index="2854" name="[Melkeleveranser].[orgnr].&amp;[982803594]"/>
            <x15:cachedUniqueName index="2855" name="[Melkeleveranser].[orgnr].&amp;[983089550]"/>
            <x15:cachedUniqueName index="2856" name="[Melkeleveranser].[orgnr].&amp;[983361803]"/>
            <x15:cachedUniqueName index="2857" name="[Melkeleveranser].[orgnr].&amp;[985052352]"/>
            <x15:cachedUniqueName index="2858" name="[Melkeleveranser].[orgnr].&amp;[986312803]"/>
            <x15:cachedUniqueName index="2859" name="[Melkeleveranser].[orgnr].&amp;[986366571]"/>
            <x15:cachedUniqueName index="2860" name="[Melkeleveranser].[orgnr].&amp;[987704926]"/>
            <x15:cachedUniqueName index="2861" name="[Melkeleveranser].[orgnr].&amp;[989939890]"/>
            <x15:cachedUniqueName index="2862" name="[Melkeleveranser].[orgnr].&amp;[989996460]"/>
            <x15:cachedUniqueName index="2863" name="[Melkeleveranser].[orgnr].&amp;[990399611]"/>
            <x15:cachedUniqueName index="2864" name="[Melkeleveranser].[orgnr].&amp;[991063323]"/>
            <x15:cachedUniqueName index="2865" name="[Melkeleveranser].[orgnr].&amp;[991660321]"/>
            <x15:cachedUniqueName index="2866" name="[Melkeleveranser].[orgnr].&amp;[991773371]"/>
            <x15:cachedUniqueName index="2867" name="[Melkeleveranser].[orgnr].&amp;[991916083]"/>
            <x15:cachedUniqueName index="2868" name="[Melkeleveranser].[orgnr].&amp;[993459143]"/>
            <x15:cachedUniqueName index="2869" name="[Melkeleveranser].[orgnr].&amp;[993461830]"/>
            <x15:cachedUniqueName index="2870" name="[Melkeleveranser].[orgnr].&amp;[994921533]"/>
            <x15:cachedUniqueName index="2871" name="[Melkeleveranser].[orgnr].&amp;[996310779]"/>
            <x15:cachedUniqueName index="2872" name="[Melkeleveranser].[orgnr].&amp;[997273052]"/>
            <x15:cachedUniqueName index="2873" name="[Melkeleveranser].[orgnr].&amp;[998819598]"/>
            <x15:cachedUniqueName index="2874" name="[Melkeleveranser].[orgnr].&amp;[999110045]"/>
            <x15:cachedUniqueName index="2875" name="[Melkeleveranser].[orgnr].&amp;[999175473]"/>
            <x15:cachedUniqueName index="2876" name="[Melkeleveranser].[orgnr].&amp;[999238939]"/>
            <x15:cachedUniqueName index="2877" name="[Melkeleveranser].[orgnr].&amp;[999282784]"/>
            <x15:cachedUniqueName index="2878" name="[Melkeleveranser].[orgnr].&amp;[969081717]"/>
            <x15:cachedUniqueName index="2879" name="[Melkeleveranser].[orgnr].&amp;[969373289]"/>
            <x15:cachedUniqueName index="2880" name="[Melkeleveranser].[orgnr].&amp;[986391266]"/>
            <x15:cachedUniqueName index="2881" name="[Melkeleveranser].[orgnr].&amp;[869796832]"/>
            <x15:cachedUniqueName index="2882" name="[Melkeleveranser].[orgnr].&amp;[893455922]"/>
            <x15:cachedUniqueName index="2883" name="[Melkeleveranser].[orgnr].&amp;[894844442]"/>
            <x15:cachedUniqueName index="2884" name="[Melkeleveranser].[orgnr].&amp;[912846954]"/>
            <x15:cachedUniqueName index="2885" name="[Melkeleveranser].[orgnr].&amp;[913246489]"/>
            <x15:cachedUniqueName index="2886" name="[Melkeleveranser].[orgnr].&amp;[913485114]"/>
            <x15:cachedUniqueName index="2887" name="[Melkeleveranser].[orgnr].&amp;[916272979]"/>
            <x15:cachedUniqueName index="2888" name="[Melkeleveranser].[orgnr].&amp;[921823401]"/>
            <x15:cachedUniqueName index="2889" name="[Melkeleveranser].[orgnr].&amp;[969082454]"/>
            <x15:cachedUniqueName index="2890" name="[Melkeleveranser].[orgnr].&amp;[969083213]"/>
            <x15:cachedUniqueName index="2891" name="[Melkeleveranser].[orgnr].&amp;[969308134]"/>
            <x15:cachedUniqueName index="2892" name="[Melkeleveranser].[orgnr].&amp;[969374366]"/>
            <x15:cachedUniqueName index="2893" name="[Melkeleveranser].[orgnr].&amp;[969809834]"/>
            <x15:cachedUniqueName index="2894" name="[Melkeleveranser].[orgnr].&amp;[969811618]"/>
            <x15:cachedUniqueName index="2895" name="[Melkeleveranser].[orgnr].&amp;[971231947]"/>
            <x15:cachedUniqueName index="2896" name="[Melkeleveranser].[orgnr].&amp;[976946278]"/>
            <x15:cachedUniqueName index="2897" name="[Melkeleveranser].[orgnr].&amp;[980147452]"/>
            <x15:cachedUniqueName index="2898" name="[Melkeleveranser].[orgnr].&amp;[982275245]"/>
            <x15:cachedUniqueName index="2899" name="[Melkeleveranser].[orgnr].&amp;[983086063]"/>
            <x15:cachedUniqueName index="2900" name="[Melkeleveranser].[orgnr].&amp;[984711824]"/>
            <x15:cachedUniqueName index="2901" name="[Melkeleveranser].[orgnr].&amp;[988426415]"/>
            <x15:cachedUniqueName index="2902" name="[Melkeleveranser].[orgnr].&amp;[992134038]"/>
            <x15:cachedUniqueName index="2903" name="[Melkeleveranser].[orgnr].&amp;[992883375]"/>
            <x15:cachedUniqueName index="2904" name="[Melkeleveranser].[orgnr].&amp;[995043726]"/>
            <x15:cachedUniqueName index="2905" name="[Melkeleveranser].[orgnr].&amp;[996298272]"/>
            <x15:cachedUniqueName index="2906" name="[Melkeleveranser].[orgnr].&amp;[996399680]"/>
            <x15:cachedUniqueName index="2907" name="[Melkeleveranser].[orgnr].&amp;[996459047]"/>
            <x15:cachedUniqueName index="2908" name="[Melkeleveranser].[orgnr].&amp;[999291023]"/>
            <x15:cachedUniqueName index="2909" name="[Melkeleveranser].[orgnr].&amp;[812891022]"/>
            <x15:cachedUniqueName index="2910" name="[Melkeleveranser].[orgnr].&amp;[813009412]"/>
            <x15:cachedUniqueName index="2911" name="[Melkeleveranser].[orgnr].&amp;[813011182]"/>
            <x15:cachedUniqueName index="2912" name="[Melkeleveranser].[orgnr].&amp;[817763812]"/>
            <x15:cachedUniqueName index="2913" name="[Melkeleveranser].[orgnr].&amp;[818305842]"/>
            <x15:cachedUniqueName index="2914" name="[Melkeleveranser].[orgnr].&amp;[820063902]"/>
            <x15:cachedUniqueName index="2915" name="[Melkeleveranser].[orgnr].&amp;[826183942]"/>
            <x15:cachedUniqueName index="2916" name="[Melkeleveranser].[orgnr].&amp;[869190322]"/>
            <x15:cachedUniqueName index="2917" name="[Melkeleveranser].[orgnr].&amp;[869933392]"/>
            <x15:cachedUniqueName index="2918" name="[Melkeleveranser].[orgnr].&amp;[870388632]"/>
            <x15:cachedUniqueName index="2919" name="[Melkeleveranser].[orgnr].&amp;[871060762]"/>
            <x15:cachedUniqueName index="2920" name="[Melkeleveranser].[orgnr].&amp;[875824422]"/>
            <x15:cachedUniqueName index="2921" name="[Melkeleveranser].[orgnr].&amp;[877237982]"/>
            <x15:cachedUniqueName index="2922" name="[Melkeleveranser].[orgnr].&amp;[879796512]"/>
            <x15:cachedUniqueName index="2923" name="[Melkeleveranser].[orgnr].&amp;[880733052]"/>
            <x15:cachedUniqueName index="2924" name="[Melkeleveranser].[orgnr].&amp;[881499592]"/>
            <x15:cachedUniqueName index="2925" name="[Melkeleveranser].[orgnr].&amp;[882726592]"/>
            <x15:cachedUniqueName index="2926" name="[Melkeleveranser].[orgnr].&amp;[885256112]"/>
            <x15:cachedUniqueName index="2927" name="[Melkeleveranser].[orgnr].&amp;[885884342]"/>
            <x15:cachedUniqueName index="2928" name="[Melkeleveranser].[orgnr].&amp;[887675252]"/>
            <x15:cachedUniqueName index="2929" name="[Melkeleveranser].[orgnr].&amp;[888131922]"/>
            <x15:cachedUniqueName index="2930" name="[Melkeleveranser].[orgnr].&amp;[889112832]"/>
            <x15:cachedUniqueName index="2931" name="[Melkeleveranser].[orgnr].&amp;[894234172]"/>
            <x15:cachedUniqueName index="2932" name="[Melkeleveranser].[orgnr].&amp;[911620855]"/>
            <x15:cachedUniqueName index="2933" name="[Melkeleveranser].[orgnr].&amp;[911931257]"/>
            <x15:cachedUniqueName index="2934" name="[Melkeleveranser].[orgnr].&amp;[912993302]"/>
            <x15:cachedUniqueName index="2935" name="[Melkeleveranser].[orgnr].&amp;[912993345]"/>
            <x15:cachedUniqueName index="2936" name="[Melkeleveranser].[orgnr].&amp;[912997073]"/>
            <x15:cachedUniqueName index="2937" name="[Melkeleveranser].[orgnr].&amp;[913010566]"/>
            <x15:cachedUniqueName index="2938" name="[Melkeleveranser].[orgnr].&amp;[913041615]"/>
            <x15:cachedUniqueName index="2939" name="[Melkeleveranser].[orgnr].&amp;[913076613]"/>
            <x15:cachedUniqueName index="2940" name="[Melkeleveranser].[orgnr].&amp;[913202635]"/>
            <x15:cachedUniqueName index="2941" name="[Melkeleveranser].[orgnr].&amp;[913676785]"/>
            <x15:cachedUniqueName index="2942" name="[Melkeleveranser].[orgnr].&amp;[914486424]"/>
            <x15:cachedUniqueName index="2943" name="[Melkeleveranser].[orgnr].&amp;[914736412]"/>
            <x15:cachedUniqueName index="2944" name="[Melkeleveranser].[orgnr].&amp;[914739667]"/>
            <x15:cachedUniqueName index="2945" name="[Melkeleveranser].[orgnr].&amp;[916479298]"/>
            <x15:cachedUniqueName index="2946" name="[Melkeleveranser].[orgnr].&amp;[916489579]"/>
            <x15:cachedUniqueName index="2947" name="[Melkeleveranser].[orgnr].&amp;[916500092]"/>
            <x15:cachedUniqueName index="2948" name="[Melkeleveranser].[orgnr].&amp;[916512856]"/>
            <x15:cachedUniqueName index="2949" name="[Melkeleveranser].[orgnr].&amp;[917467617]"/>
            <x15:cachedUniqueName index="2950" name="[Melkeleveranser].[orgnr].&amp;[918324364]"/>
            <x15:cachedUniqueName index="2951" name="[Melkeleveranser].[orgnr].&amp;[918371710]"/>
            <x15:cachedUniqueName index="2952" name="[Melkeleveranser].[orgnr].&amp;[919168609]"/>
            <x15:cachedUniqueName index="2953" name="[Melkeleveranser].[orgnr].&amp;[919285540]"/>
            <x15:cachedUniqueName index="2954" name="[Melkeleveranser].[orgnr].&amp;[919974974]"/>
            <x15:cachedUniqueName index="2955" name="[Melkeleveranser].[orgnr].&amp;[919988673]"/>
            <x15:cachedUniqueName index="2956" name="[Melkeleveranser].[orgnr].&amp;[920045057]"/>
            <x15:cachedUniqueName index="2957" name="[Melkeleveranser].[orgnr].&amp;[920177220]"/>
            <x15:cachedUniqueName index="2958" name="[Melkeleveranser].[orgnr].&amp;[921625154]"/>
            <x15:cachedUniqueName index="2959" name="[Melkeleveranser].[orgnr].&amp;[921755155]"/>
            <x15:cachedUniqueName index="2960" name="[Melkeleveranser].[orgnr].&amp;[921955685]"/>
            <x15:cachedUniqueName index="2961" name="[Melkeleveranser].[orgnr].&amp;[923947043]"/>
            <x15:cachedUniqueName index="2962" name="[Melkeleveranser].[orgnr].&amp;[924626518]"/>
            <x15:cachedUniqueName index="2963" name="[Melkeleveranser].[orgnr].&amp;[925076988]"/>
            <x15:cachedUniqueName index="2964" name="[Melkeleveranser].[orgnr].&amp;[926013807]"/>
            <x15:cachedUniqueName index="2965" name="[Melkeleveranser].[orgnr].&amp;[969084732]"/>
            <x15:cachedUniqueName index="2966" name="[Melkeleveranser].[orgnr].&amp;[969084996]"/>
            <x15:cachedUniqueName index="2967" name="[Melkeleveranser].[orgnr].&amp;[969085593]"/>
            <x15:cachedUniqueName index="2968" name="[Melkeleveranser].[orgnr].&amp;[969145863]"/>
            <x15:cachedUniqueName index="2969" name="[Melkeleveranser].[orgnr].&amp;[969209004]"/>
            <x15:cachedUniqueName index="2970" name="[Melkeleveranser].[orgnr].&amp;[969241986]"/>
            <x15:cachedUniqueName index="2971" name="[Melkeleveranser].[orgnr].&amp;[969270242]"/>
            <x15:cachedUniqueName index="2972" name="[Melkeleveranser].[orgnr].&amp;[969270722]"/>
            <x15:cachedUniqueName index="2973" name="[Melkeleveranser].[orgnr].&amp;[969307790]"/>
            <x15:cachedUniqueName index="2974" name="[Melkeleveranser].[orgnr].&amp;[969370468]"/>
            <x15:cachedUniqueName index="2975" name="[Melkeleveranser].[orgnr].&amp;[969409364]"/>
            <x15:cachedUniqueName index="2976" name="[Melkeleveranser].[orgnr].&amp;[969500922]"/>
            <x15:cachedUniqueName index="2977" name="[Melkeleveranser].[orgnr].&amp;[969795442]"/>
            <x15:cachedUniqueName index="2978" name="[Melkeleveranser].[orgnr].&amp;[969795833]"/>
            <x15:cachedUniqueName index="2979" name="[Melkeleveranser].[orgnr].&amp;[969797674]"/>
            <x15:cachedUniqueName index="2980" name="[Melkeleveranser].[orgnr].&amp;[969798220]"/>
            <x15:cachedUniqueName index="2981" name="[Melkeleveranser].[orgnr].&amp;[969806363]"/>
            <x15:cachedUniqueName index="2982" name="[Melkeleveranser].[orgnr].&amp;[969817772]"/>
            <x15:cachedUniqueName index="2983" name="[Melkeleveranser].[orgnr].&amp;[969939452]"/>
            <x15:cachedUniqueName index="2984" name="[Melkeleveranser].[orgnr].&amp;[970116907]"/>
            <x15:cachedUniqueName index="2985" name="[Melkeleveranser].[orgnr].&amp;[970117539]"/>
            <x15:cachedUniqueName index="2986" name="[Melkeleveranser].[orgnr].&amp;[970347186]"/>
            <x15:cachedUniqueName index="2987" name="[Melkeleveranser].[orgnr].&amp;[970369341]"/>
            <x15:cachedUniqueName index="2988" name="[Melkeleveranser].[orgnr].&amp;[970392181]"/>
            <x15:cachedUniqueName index="2989" name="[Melkeleveranser].[orgnr].&amp;[970443789]"/>
            <x15:cachedUniqueName index="2990" name="[Melkeleveranser].[orgnr].&amp;[970563814]"/>
            <x15:cachedUniqueName index="2991" name="[Melkeleveranser].[orgnr].&amp;[971053062]"/>
            <x15:cachedUniqueName index="2992" name="[Melkeleveranser].[orgnr].&amp;[971141247]"/>
            <x15:cachedUniqueName index="2993" name="[Melkeleveranser].[orgnr].&amp;[971643811]"/>
            <x15:cachedUniqueName index="2994" name="[Melkeleveranser].[orgnr].&amp;[973053671]"/>
            <x15:cachedUniqueName index="2995" name="[Melkeleveranser].[orgnr].&amp;[974370115]"/>
            <x15:cachedUniqueName index="2996" name="[Melkeleveranser].[orgnr].&amp;[974395665]"/>
            <x15:cachedUniqueName index="2997" name="[Melkeleveranser].[orgnr].&amp;[975960498]"/>
            <x15:cachedUniqueName index="2998" name="[Melkeleveranser].[orgnr].&amp;[976101189]"/>
            <x15:cachedUniqueName index="2999" name="[Melkeleveranser].[orgnr].&amp;[976470370]"/>
            <x15:cachedUniqueName index="3000" name="[Melkeleveranser].[orgnr].&amp;[977370906]"/>
            <x15:cachedUniqueName index="3001" name="[Melkeleveranser].[orgnr].&amp;[977548241]"/>
            <x15:cachedUniqueName index="3002" name="[Melkeleveranser].[orgnr].&amp;[977562783]"/>
            <x15:cachedUniqueName index="3003" name="[Melkeleveranser].[orgnr].&amp;[978617395]"/>
            <x15:cachedUniqueName index="3004" name="[Melkeleveranser].[orgnr].&amp;[978695922]"/>
            <x15:cachedUniqueName index="3005" name="[Melkeleveranser].[orgnr].&amp;[979226187]"/>
            <x15:cachedUniqueName index="3006" name="[Melkeleveranser].[orgnr].&amp;[979642695]"/>
            <x15:cachedUniqueName index="3007" name="[Melkeleveranser].[orgnr].&amp;[979665423]"/>
            <x15:cachedUniqueName index="3008" name="[Melkeleveranser].[orgnr].&amp;[980411273]"/>
            <x15:cachedUniqueName index="3009" name="[Melkeleveranser].[orgnr].&amp;[980416569]"/>
            <x15:cachedUniqueName index="3010" name="[Melkeleveranser].[orgnr].&amp;[980422232]"/>
            <x15:cachedUniqueName index="3011" name="[Melkeleveranser].[orgnr].&amp;[980450260]"/>
            <x15:cachedUniqueName index="3012" name="[Melkeleveranser].[orgnr].&amp;[980517659]"/>
            <x15:cachedUniqueName index="3013" name="[Melkeleveranser].[orgnr].&amp;[980536130]"/>
            <x15:cachedUniqueName index="3014" name="[Melkeleveranser].[orgnr].&amp;[980799964]"/>
            <x15:cachedUniqueName index="3015" name="[Melkeleveranser].[orgnr].&amp;[980809439]"/>
            <x15:cachedUniqueName index="3016" name="[Melkeleveranser].[orgnr].&amp;[980895351]"/>
            <x15:cachedUniqueName index="3017" name="[Melkeleveranser].[orgnr].&amp;[981161521]"/>
            <x15:cachedUniqueName index="3018" name="[Melkeleveranser].[orgnr].&amp;[981209621]"/>
            <x15:cachedUniqueName index="3019" name="[Melkeleveranser].[orgnr].&amp;[981400992]"/>
            <x15:cachedUniqueName index="3020" name="[Melkeleveranser].[orgnr].&amp;[981465547]"/>
            <x15:cachedUniqueName index="3021" name="[Melkeleveranser].[orgnr].&amp;[981478894]"/>
            <x15:cachedUniqueName index="3022" name="[Melkeleveranser].[orgnr].&amp;[981712706]"/>
            <x15:cachedUniqueName index="3023" name="[Melkeleveranser].[orgnr].&amp;[982033349]"/>
            <x15:cachedUniqueName index="3024" name="[Melkeleveranser].[orgnr].&amp;[982039738]"/>
            <x15:cachedUniqueName index="3025" name="[Melkeleveranser].[orgnr].&amp;[982106907]"/>
            <x15:cachedUniqueName index="3026" name="[Melkeleveranser].[orgnr].&amp;[982928311]"/>
            <x15:cachedUniqueName index="3027" name="[Melkeleveranser].[orgnr].&amp;[982982693]"/>
            <x15:cachedUniqueName index="3028" name="[Melkeleveranser].[orgnr].&amp;[982988446]"/>
            <x15:cachedUniqueName index="3029" name="[Melkeleveranser].[orgnr].&amp;[983081576]"/>
            <x15:cachedUniqueName index="3030" name="[Melkeleveranser].[orgnr].&amp;[983357296]"/>
            <x15:cachedUniqueName index="3031" name="[Melkeleveranser].[orgnr].&amp;[983529704]"/>
            <x15:cachedUniqueName index="3032" name="[Melkeleveranser].[orgnr].&amp;[984020112]"/>
            <x15:cachedUniqueName index="3033" name="[Melkeleveranser].[orgnr].&amp;[984183852]"/>
            <x15:cachedUniqueName index="3034" name="[Melkeleveranser].[orgnr].&amp;[984513674]"/>
            <x15:cachedUniqueName index="3035" name="[Melkeleveranser].[orgnr].&amp;[984551215]"/>
            <x15:cachedUniqueName index="3036" name="[Melkeleveranser].[orgnr].&amp;[984748639]"/>
            <x15:cachedUniqueName index="3037" name="[Melkeleveranser].[orgnr].&amp;[984936435]"/>
            <x15:cachedUniqueName index="3038" name="[Melkeleveranser].[orgnr].&amp;[984941560]"/>
            <x15:cachedUniqueName index="3039" name="[Melkeleveranser].[orgnr].&amp;[984963637]"/>
            <x15:cachedUniqueName index="3040" name="[Melkeleveranser].[orgnr].&amp;[985010714]"/>
            <x15:cachedUniqueName index="3041" name="[Melkeleveranser].[orgnr].&amp;[985066396]"/>
            <x15:cachedUniqueName index="3042" name="[Melkeleveranser].[orgnr].&amp;[985142912]"/>
            <x15:cachedUniqueName index="3043" name="[Melkeleveranser].[orgnr].&amp;[985230080]"/>
            <x15:cachedUniqueName index="3044" name="[Melkeleveranser].[orgnr].&amp;[985237743]"/>
            <x15:cachedUniqueName index="3045" name="[Melkeleveranser].[orgnr].&amp;[985239959]"/>
            <x15:cachedUniqueName index="3046" name="[Melkeleveranser].[orgnr].&amp;[985241260]"/>
            <x15:cachedUniqueName index="3047" name="[Melkeleveranser].[orgnr].&amp;[985269580]"/>
            <x15:cachedUniqueName index="3048" name="[Melkeleveranser].[orgnr].&amp;[986010173]"/>
            <x15:cachedUniqueName index="3049" name="[Melkeleveranser].[orgnr].&amp;[986327533]"/>
            <x15:cachedUniqueName index="3050" name="[Melkeleveranser].[orgnr].&amp;[986337393]"/>
            <x15:cachedUniqueName index="3051" name="[Melkeleveranser].[orgnr].&amp;[986436987]"/>
            <x15:cachedUniqueName index="3052" name="[Melkeleveranser].[orgnr].&amp;[986469435]"/>
            <x15:cachedUniqueName index="3053" name="[Melkeleveranser].[orgnr].&amp;[986912541]"/>
            <x15:cachedUniqueName index="3054" name="[Melkeleveranser].[orgnr].&amp;[986920102]"/>
            <x15:cachedUniqueName index="3055" name="[Melkeleveranser].[orgnr].&amp;[986946136]"/>
            <x15:cachedUniqueName index="3056" name="[Melkeleveranser].[orgnr].&amp;[986975187]"/>
            <x15:cachedUniqueName index="3057" name="[Melkeleveranser].[orgnr].&amp;[987618337]"/>
            <x15:cachedUniqueName index="3058" name="[Melkeleveranser].[orgnr].&amp;[987648481]"/>
            <x15:cachedUniqueName index="3059" name="[Melkeleveranser].[orgnr].&amp;[987649933]"/>
            <x15:cachedUniqueName index="3060" name="[Melkeleveranser].[orgnr].&amp;[987653310]"/>
            <x15:cachedUniqueName index="3061" name="[Melkeleveranser].[orgnr].&amp;[987656522]"/>
            <x15:cachedUniqueName index="3062" name="[Melkeleveranser].[orgnr].&amp;[987656549]"/>
            <x15:cachedUniqueName index="3063" name="[Melkeleveranser].[orgnr].&amp;[988396494]"/>
            <x15:cachedUniqueName index="3064" name="[Melkeleveranser].[orgnr].&amp;[988419664]"/>
            <x15:cachedUniqueName index="3065" name="[Melkeleveranser].[orgnr].&amp;[988463140]"/>
            <x15:cachedUniqueName index="3066" name="[Melkeleveranser].[orgnr].&amp;[988669660]"/>
            <x15:cachedUniqueName index="3067" name="[Melkeleveranser].[orgnr].&amp;[988742406]"/>
            <x15:cachedUniqueName index="3068" name="[Melkeleveranser].[orgnr].&amp;[988814040]"/>
            <x15:cachedUniqueName index="3069" name="[Melkeleveranser].[orgnr].&amp;[988932485]"/>
            <x15:cachedUniqueName index="3070" name="[Melkeleveranser].[orgnr].&amp;[989299808]"/>
            <x15:cachedUniqueName index="3071" name="[Melkeleveranser].[orgnr].&amp;[990036764]"/>
            <x15:cachedUniqueName index="3072" name="[Melkeleveranser].[orgnr].&amp;[990143250]"/>
            <x15:cachedUniqueName index="3073" name="[Melkeleveranser].[orgnr].&amp;[990659265]"/>
            <x15:cachedUniqueName index="3074" name="[Melkeleveranser].[orgnr].&amp;[990696217]"/>
            <x15:cachedUniqueName index="3075" name="[Melkeleveranser].[orgnr].&amp;[990697027]"/>
            <x15:cachedUniqueName index="3076" name="[Melkeleveranser].[orgnr].&amp;[990920966]"/>
            <x15:cachedUniqueName index="3077" name="[Melkeleveranser].[orgnr].&amp;[990951993]"/>
            <x15:cachedUniqueName index="3078" name="[Melkeleveranser].[orgnr].&amp;[991173633]"/>
            <x15:cachedUniqueName index="3079" name="[Melkeleveranser].[orgnr].&amp;[991355006]"/>
            <x15:cachedUniqueName index="3080" name="[Melkeleveranser].[orgnr].&amp;[991592962]"/>
            <x15:cachedUniqueName index="3081" name="[Melkeleveranser].[orgnr].&amp;[992225572]"/>
            <x15:cachedUniqueName index="3082" name="[Melkeleveranser].[orgnr].&amp;[992388455]"/>
            <x15:cachedUniqueName index="3083" name="[Melkeleveranser].[orgnr].&amp;[992592192]"/>
            <x15:cachedUniqueName index="3084" name="[Melkeleveranser].[orgnr].&amp;[992920467]"/>
            <x15:cachedUniqueName index="3085" name="[Melkeleveranser].[orgnr].&amp;[993470279]"/>
            <x15:cachedUniqueName index="3086" name="[Melkeleveranser].[orgnr].&amp;[993474282]"/>
            <x15:cachedUniqueName index="3087" name="[Melkeleveranser].[orgnr].&amp;[993518913]"/>
            <x15:cachedUniqueName index="3088" name="[Melkeleveranser].[orgnr].&amp;[993544256]"/>
            <x15:cachedUniqueName index="3089" name="[Melkeleveranser].[orgnr].&amp;[994566237]"/>
            <x15:cachedUniqueName index="3090" name="[Melkeleveranser].[orgnr].&amp;[994666711]"/>
            <x15:cachedUniqueName index="3091" name="[Melkeleveranser].[orgnr].&amp;[995088363]"/>
            <x15:cachedUniqueName index="3092" name="[Melkeleveranser].[orgnr].&amp;[995339501]"/>
            <x15:cachedUniqueName index="3093" name="[Melkeleveranser].[orgnr].&amp;[996358100]"/>
            <x15:cachedUniqueName index="3094" name="[Melkeleveranser].[orgnr].&amp;[997008308]"/>
            <x15:cachedUniqueName index="3095" name="[Melkeleveranser].[orgnr].&amp;[997304349]"/>
            <x15:cachedUniqueName index="3096" name="[Melkeleveranser].[orgnr].&amp;[997765281]"/>
            <x15:cachedUniqueName index="3097" name="[Melkeleveranser].[orgnr].&amp;[997804821]"/>
            <x15:cachedUniqueName index="3098" name="[Melkeleveranser].[orgnr].&amp;[997806174]"/>
            <x15:cachedUniqueName index="3099" name="[Melkeleveranser].[orgnr].&amp;[998009804]"/>
            <x15:cachedUniqueName index="3100" name="[Melkeleveranser].[orgnr].&amp;[998239249]"/>
            <x15:cachedUniqueName index="3101" name="[Melkeleveranser].[orgnr].&amp;[998637872]"/>
            <x15:cachedUniqueName index="3102" name="[Melkeleveranser].[orgnr].&amp;[998692733]"/>
            <x15:cachedUniqueName index="3103" name="[Melkeleveranser].[orgnr].&amp;[998745632]"/>
            <x15:cachedUniqueName index="3104" name="[Melkeleveranser].[orgnr].&amp;[998766338]"/>
            <x15:cachedUniqueName index="3105" name="[Melkeleveranser].[orgnr].&amp;[999132588]"/>
            <x15:cachedUniqueName index="3106" name="[Melkeleveranser].[orgnr].&amp;[999162770]"/>
            <x15:cachedUniqueName index="3107" name="[Melkeleveranser].[orgnr].&amp;[999277012]"/>
            <x15:cachedUniqueName index="3108" name="[Melkeleveranser].[orgnr].&amp;[815626842]"/>
            <x15:cachedUniqueName index="3109" name="[Melkeleveranser].[orgnr].&amp;[892504032]"/>
            <x15:cachedUniqueName index="3110" name="[Melkeleveranser].[orgnr].&amp;[899166582]"/>
            <x15:cachedUniqueName index="3111" name="[Melkeleveranser].[orgnr].&amp;[912093751]"/>
            <x15:cachedUniqueName index="3112" name="[Melkeleveranser].[orgnr].&amp;[912184838]"/>
            <x15:cachedUniqueName index="3113" name="[Melkeleveranser].[orgnr].&amp;[917398488]"/>
            <x15:cachedUniqueName index="3114" name="[Melkeleveranser].[orgnr].&amp;[969080982]"/>
            <x15:cachedUniqueName index="3115" name="[Melkeleveranser].[orgnr].&amp;[969210061]"/>
            <x15:cachedUniqueName index="3116" name="[Melkeleveranser].[orgnr].&amp;[969444275]"/>
            <x15:cachedUniqueName index="3117" name="[Melkeleveranser].[orgnr].&amp;[969625008]"/>
            <x15:cachedUniqueName index="3118" name="[Melkeleveranser].[orgnr].&amp;[969816814]"/>
            <x15:cachedUniqueName index="3119" name="[Melkeleveranser].[orgnr].&amp;[969817004]"/>
            <x15:cachedUniqueName index="3120" name="[Melkeleveranser].[orgnr].&amp;[970901337]"/>
            <x15:cachedUniqueName index="3121" name="[Melkeleveranser].[orgnr].&amp;[971196246]"/>
            <x15:cachedUniqueName index="3122" name="[Melkeleveranser].[orgnr].&amp;[976308409]"/>
            <x15:cachedUniqueName index="3123" name="[Melkeleveranser].[orgnr].&amp;[979467397]"/>
            <x15:cachedUniqueName index="3124" name="[Melkeleveranser].[orgnr].&amp;[980598063]"/>
            <x15:cachedUniqueName index="3125" name="[Melkeleveranser].[orgnr].&amp;[982821614]"/>
            <x15:cachedUniqueName index="3126" name="[Melkeleveranser].[orgnr].&amp;[983936571]"/>
            <x15:cachedUniqueName index="3127" name="[Melkeleveranser].[orgnr].&amp;[988036110]"/>
            <x15:cachedUniqueName index="3128" name="[Melkeleveranser].[orgnr].&amp;[997742419]"/>
            <x15:cachedUniqueName index="3129" name="[Melkeleveranser].[orgnr].&amp;[998057779]"/>
            <x15:cachedUniqueName index="3130" name="[Melkeleveranser].[orgnr].&amp;[869080772]"/>
            <x15:cachedUniqueName index="3131" name="[Melkeleveranser].[orgnr].&amp;[869242632]"/>
            <x15:cachedUniqueName index="3132" name="[Melkeleveranser].[orgnr].&amp;[869306622]"/>
            <x15:cachedUniqueName index="3133" name="[Melkeleveranser].[orgnr].&amp;[869503932]"/>
            <x15:cachedUniqueName index="3134" name="[Melkeleveranser].[orgnr].&amp;[878596862]"/>
            <x15:cachedUniqueName index="3135" name="[Melkeleveranser].[orgnr].&amp;[879798442]"/>
            <x15:cachedUniqueName index="3136" name="[Melkeleveranser].[orgnr].&amp;[883297792]"/>
            <x15:cachedUniqueName index="3137" name="[Melkeleveranser].[orgnr].&amp;[883391012]"/>
            <x15:cachedUniqueName index="3138" name="[Melkeleveranser].[orgnr].&amp;[885126642]"/>
            <x15:cachedUniqueName index="3139" name="[Melkeleveranser].[orgnr].&amp;[885303862]"/>
            <x15:cachedUniqueName index="3140" name="[Melkeleveranser].[orgnr].&amp;[888434372]"/>
            <x15:cachedUniqueName index="3141" name="[Melkeleveranser].[orgnr].&amp;[891946732]"/>
            <x15:cachedUniqueName index="3142" name="[Melkeleveranser].[orgnr].&amp;[897716542]"/>
            <x15:cachedUniqueName index="3143" name="[Melkeleveranser].[orgnr].&amp;[912243613]"/>
            <x15:cachedUniqueName index="3144" name="[Melkeleveranser].[orgnr].&amp;[912811263]"/>
            <x15:cachedUniqueName index="3145" name="[Melkeleveranser].[orgnr].&amp;[912834913]"/>
            <x15:cachedUniqueName index="3146" name="[Melkeleveranser].[orgnr].&amp;[915442552]"/>
            <x15:cachedUniqueName index="3147" name="[Melkeleveranser].[orgnr].&amp;[916534094]"/>
            <x15:cachedUniqueName index="3148" name="[Melkeleveranser].[orgnr].&amp;[918339582]"/>
            <x15:cachedUniqueName index="3149" name="[Melkeleveranser].[orgnr].&amp;[920020607]"/>
            <x15:cachedUniqueName index="3150" name="[Melkeleveranser].[orgnr].&amp;[921080611]"/>
            <x15:cachedUniqueName index="3151" name="[Melkeleveranser].[orgnr].&amp;[921204639]"/>
            <x15:cachedUniqueName index="3152" name="[Melkeleveranser].[orgnr].&amp;[921367279]"/>
            <x15:cachedUniqueName index="3153" name="[Melkeleveranser].[orgnr].&amp;[921634641]"/>
            <x15:cachedUniqueName index="3154" name="[Melkeleveranser].[orgnr].&amp;[923495363]"/>
            <x15:cachedUniqueName index="3155" name="[Melkeleveranser].[orgnr].&amp;[924283149]"/>
            <x15:cachedUniqueName index="3156" name="[Melkeleveranser].[orgnr].&amp;[924722444]"/>
            <x15:cachedUniqueName index="3157" name="[Melkeleveranser].[orgnr].&amp;[956085071]"/>
            <x15:cachedUniqueName index="3158" name="[Melkeleveranser].[orgnr].&amp;[969080753]"/>
            <x15:cachedUniqueName index="3159" name="[Melkeleveranser].[orgnr].&amp;[969081237]"/>
            <x15:cachedUniqueName index="3160" name="[Melkeleveranser].[orgnr].&amp;[969171031]"/>
            <x15:cachedUniqueName index="3161" name="[Melkeleveranser].[orgnr].&amp;[969241331]"/>
            <x15:cachedUniqueName index="3162" name="[Melkeleveranser].[orgnr].&amp;[969306883]"/>
            <x15:cachedUniqueName index="3163" name="[Melkeleveranser].[orgnr].&amp;[969307715]"/>
            <x15:cachedUniqueName index="3164" name="[Melkeleveranser].[orgnr].&amp;[969370565]"/>
            <x15:cachedUniqueName index="3165" name="[Melkeleveranser].[orgnr].&amp;[969372282]"/>
            <x15:cachedUniqueName index="3166" name="[Melkeleveranser].[orgnr].&amp;[969443341]"/>
            <x15:cachedUniqueName index="3167" name="[Melkeleveranser].[orgnr].&amp;[969498472]"/>
            <x15:cachedUniqueName index="3168" name="[Melkeleveranser].[orgnr].&amp;[969504359]"/>
            <x15:cachedUniqueName index="3169" name="[Melkeleveranser].[orgnr].&amp;[969796252]"/>
            <x15:cachedUniqueName index="3170" name="[Melkeleveranser].[orgnr].&amp;[969797461]"/>
            <x15:cachedUniqueName index="3171" name="[Melkeleveranser].[orgnr].&amp;[969799359]"/>
            <x15:cachedUniqueName index="3172" name="[Melkeleveranser].[orgnr].&amp;[969803208]"/>
            <x15:cachedUniqueName index="3173" name="[Melkeleveranser].[orgnr].&amp;[969803739]"/>
            <x15:cachedUniqueName index="3174" name="[Melkeleveranser].[orgnr].&amp;[970310541]"/>
            <x15:cachedUniqueName index="3175" name="[Melkeleveranser].[orgnr].&amp;[970311122]"/>
            <x15:cachedUniqueName index="3176" name="[Melkeleveranser].[orgnr].&amp;[970369139]"/>
            <x15:cachedUniqueName index="3177" name="[Melkeleveranser].[orgnr].&amp;[970990313]"/>
            <x15:cachedUniqueName index="3178" name="[Melkeleveranser].[orgnr].&amp;[971192771]"/>
            <x15:cachedUniqueName index="3179" name="[Melkeleveranser].[orgnr].&amp;[971196599]"/>
            <x15:cachedUniqueName index="3180" name="[Melkeleveranser].[orgnr].&amp;[974399458]"/>
            <x15:cachedUniqueName index="3181" name="[Melkeleveranser].[orgnr].&amp;[974624451]"/>
            <x15:cachedUniqueName index="3182" name="[Melkeleveranser].[orgnr].&amp;[974778483]"/>
            <x15:cachedUniqueName index="3183" name="[Melkeleveranser].[orgnr].&amp;[975379760]"/>
            <x15:cachedUniqueName index="3184" name="[Melkeleveranser].[orgnr].&amp;[976062264]"/>
            <x15:cachedUniqueName index="3185" name="[Melkeleveranser].[orgnr].&amp;[976175530]"/>
            <x15:cachedUniqueName index="3186" name="[Melkeleveranser].[orgnr].&amp;[976762037]"/>
            <x15:cachedUniqueName index="3187" name="[Melkeleveranser].[orgnr].&amp;[977305659]"/>
            <x15:cachedUniqueName index="3188" name="[Melkeleveranser].[orgnr].&amp;[977327032]"/>
            <x15:cachedUniqueName index="3189" name="[Melkeleveranser].[orgnr].&amp;[978686745]"/>
            <x15:cachedUniqueName index="3190" name="[Melkeleveranser].[orgnr].&amp;[979487967]"/>
            <x15:cachedUniqueName index="3191" name="[Melkeleveranser].[orgnr].&amp;[979499981]"/>
            <x15:cachedUniqueName index="3192" name="[Melkeleveranser].[orgnr].&amp;[979624549]"/>
            <x15:cachedUniqueName index="3193" name="[Melkeleveranser].[orgnr].&amp;[980294749]"/>
            <x15:cachedUniqueName index="3194" name="[Melkeleveranser].[orgnr].&amp;[981226682]"/>
            <x15:cachedUniqueName index="3195" name="[Melkeleveranser].[orgnr].&amp;[981289153]"/>
            <x15:cachedUniqueName index="3196" name="[Melkeleveranser].[orgnr].&amp;[981542479]"/>
            <x15:cachedUniqueName index="3197" name="[Melkeleveranser].[orgnr].&amp;[982374456]"/>
            <x15:cachedUniqueName index="3198" name="[Melkeleveranser].[orgnr].&amp;[982565618]"/>
            <x15:cachedUniqueName index="3199" name="[Melkeleveranser].[orgnr].&amp;[982979862]"/>
            <x15:cachedUniqueName index="3200" name="[Melkeleveranser].[orgnr].&amp;[983024726]"/>
            <x15:cachedUniqueName index="3201" name="[Melkeleveranser].[orgnr].&amp;[984044194]"/>
            <x15:cachedUniqueName index="3202" name="[Melkeleveranser].[orgnr].&amp;[985052344]"/>
            <x15:cachedUniqueName index="3203" name="[Melkeleveranser].[orgnr].&amp;[985834350]"/>
            <x15:cachedUniqueName index="3204" name="[Melkeleveranser].[orgnr].&amp;[986197419]"/>
            <x15:cachedUniqueName index="3205" name="[Melkeleveranser].[orgnr].&amp;[986197451]"/>
            <x15:cachedUniqueName index="3206" name="[Melkeleveranser].[orgnr].&amp;[986349685]"/>
            <x15:cachedUniqueName index="3207" name="[Melkeleveranser].[orgnr].&amp;[986479023]"/>
            <x15:cachedUniqueName index="3208" name="[Melkeleveranser].[orgnr].&amp;[986570349]"/>
            <x15:cachedUniqueName index="3209" name="[Melkeleveranser].[orgnr].&amp;[986716572]"/>
            <x15:cachedUniqueName index="3210" name="[Melkeleveranser].[orgnr].&amp;[986756256]"/>
            <x15:cachedUniqueName index="3211" name="[Melkeleveranser].[orgnr].&amp;[986950613]"/>
            <x15:cachedUniqueName index="3212" name="[Melkeleveranser].[orgnr].&amp;[987006641]"/>
            <x15:cachedUniqueName index="3213" name="[Melkeleveranser].[orgnr].&amp;[987586974]"/>
            <x15:cachedUniqueName index="3214" name="[Melkeleveranser].[orgnr].&amp;[987675071]"/>
            <x15:cachedUniqueName index="3215" name="[Melkeleveranser].[orgnr].&amp;[988776734]"/>
            <x15:cachedUniqueName index="3216" name="[Melkeleveranser].[orgnr].&amp;[989493914]"/>
            <x15:cachedUniqueName index="3217" name="[Melkeleveranser].[orgnr].&amp;[989917129]"/>
            <x15:cachedUniqueName index="3218" name="[Melkeleveranser].[orgnr].&amp;[990478953]"/>
            <x15:cachedUniqueName index="3219" name="[Melkeleveranser].[orgnr].&amp;[990629757]"/>
            <x15:cachedUniqueName index="3220" name="[Melkeleveranser].[orgnr].&amp;[991127615]"/>
            <x15:cachedUniqueName index="3221" name="[Melkeleveranser].[orgnr].&amp;[991353240]"/>
            <x15:cachedUniqueName index="3222" name="[Melkeleveranser].[orgnr].&amp;[991435999]"/>
            <x15:cachedUniqueName index="3223" name="[Melkeleveranser].[orgnr].&amp;[991895876]"/>
            <x15:cachedUniqueName index="3224" name="[Melkeleveranser].[orgnr].&amp;[992066865]"/>
            <x15:cachedUniqueName index="3225" name="[Melkeleveranser].[orgnr].&amp;[992252855]"/>
            <x15:cachedUniqueName index="3226" name="[Melkeleveranser].[orgnr].&amp;[992560754]"/>
            <x15:cachedUniqueName index="3227" name="[Melkeleveranser].[orgnr].&amp;[993339261]"/>
            <x15:cachedUniqueName index="3228" name="[Melkeleveranser].[orgnr].&amp;[994799010]"/>
            <x15:cachedUniqueName index="3229" name="[Melkeleveranser].[orgnr].&amp;[994867482]"/>
            <x15:cachedUniqueName index="3230" name="[Melkeleveranser].[orgnr].&amp;[995004593]"/>
            <x15:cachedUniqueName index="3231" name="[Melkeleveranser].[orgnr].&amp;[995945614]"/>
            <x15:cachedUniqueName index="3232" name="[Melkeleveranser].[orgnr].&amp;[996400743]"/>
            <x15:cachedUniqueName index="3233" name="[Melkeleveranser].[orgnr].&amp;[996405931]"/>
            <x15:cachedUniqueName index="3234" name="[Melkeleveranser].[orgnr].&amp;[996644138]"/>
            <x15:cachedUniqueName index="3235" name="[Melkeleveranser].[orgnr].&amp;[997596781]"/>
            <x15:cachedUniqueName index="3236" name="[Melkeleveranser].[orgnr].&amp;[998237149]"/>
            <x15:cachedUniqueName index="3237" name="[Melkeleveranser].[orgnr].&amp;[999154654]"/>
            <x15:cachedUniqueName index="3238" name="[Melkeleveranser].[orgnr].&amp;[969409429]"/>
            <x15:cachedUniqueName index="3239" name="[Melkeleveranser].[orgnr].&amp;[969808110]"/>
            <x15:cachedUniqueName index="3240" name="[Melkeleveranser].[orgnr].&amp;[995558149]"/>
            <x15:cachedUniqueName index="3241" name="[Melkeleveranser].[orgnr].&amp;[879260442]"/>
            <x15:cachedUniqueName index="3242" name="[Melkeleveranser].[orgnr].&amp;[881524732]"/>
            <x15:cachedUniqueName index="3243" name="[Melkeleveranser].[orgnr].&amp;[918273352]"/>
            <x15:cachedUniqueName index="3244" name="[Melkeleveranser].[orgnr].&amp;[918297065]"/>
            <x15:cachedUniqueName index="3245" name="[Melkeleveranser].[orgnr].&amp;[969080036]"/>
            <x15:cachedUniqueName index="3246" name="[Melkeleveranser].[orgnr].&amp;[969162849]"/>
            <x15:cachedUniqueName index="3247" name="[Melkeleveranser].[orgnr].&amp;[969800403]"/>
            <x15:cachedUniqueName index="3248" name="[Melkeleveranser].[orgnr].&amp;[975961354]"/>
            <x15:cachedUniqueName index="3249" name="[Melkeleveranser].[orgnr].&amp;[976014596]"/>
            <x15:cachedUniqueName index="3250" name="[Melkeleveranser].[orgnr].&amp;[977179181]"/>
            <x15:cachedUniqueName index="3251" name="[Melkeleveranser].[orgnr].&amp;[981960890]"/>
            <x15:cachedUniqueName index="3252" name="[Melkeleveranser].[orgnr].&amp;[981992040]"/>
            <x15:cachedUniqueName index="3253" name="[Melkeleveranser].[orgnr].&amp;[987511850]"/>
            <x15:cachedUniqueName index="3254" name="[Melkeleveranser].[orgnr].&amp;[990652376]"/>
            <x15:cachedUniqueName index="3255" name="[Melkeleveranser].[orgnr].&amp;[990668981]"/>
            <x15:cachedUniqueName index="3256" name="[Melkeleveranser].[orgnr].&amp;[992404205]"/>
            <x15:cachedUniqueName index="3257" name="[Melkeleveranser].[orgnr].&amp;[992816066]"/>
            <x15:cachedUniqueName index="3258" name="[Melkeleveranser].[orgnr].&amp;[993475556]"/>
            <x15:cachedUniqueName index="3259" name="[Melkeleveranser].[orgnr].&amp;[996428982]"/>
            <x15:cachedUniqueName index="3260" name="[Melkeleveranser].[orgnr].&amp;[997896920]"/>
            <x15:cachedUniqueName index="3261" name="[Melkeleveranser].[orgnr].&amp;[882530442]"/>
            <x15:cachedUniqueName index="3262" name="[Melkeleveranser].[orgnr].&amp;[914125936]"/>
            <x15:cachedUniqueName index="3263" name="[Melkeleveranser].[orgnr].&amp;[917484333]"/>
            <x15:cachedUniqueName index="3264" name="[Melkeleveranser].[orgnr].&amp;[926067966]"/>
            <x15:cachedUniqueName index="3265" name="[Melkeleveranser].[orgnr].&amp;[969308126]"/>
            <x15:cachedUniqueName index="3266" name="[Melkeleveranser].[orgnr].&amp;[969372118]"/>
            <x15:cachedUniqueName index="3267" name="[Melkeleveranser].[orgnr].&amp;[969407779]"/>
            <x15:cachedUniqueName index="3268" name="[Melkeleveranser].[orgnr].&amp;[976187768]"/>
            <x15:cachedUniqueName index="3269" name="[Melkeleveranser].[orgnr].&amp;[981000110]"/>
            <x15:cachedUniqueName index="3270" name="[Melkeleveranser].[orgnr].&amp;[983155766]"/>
            <x15:cachedUniqueName index="3271" name="[Melkeleveranser].[orgnr].&amp;[983209106]"/>
            <x15:cachedUniqueName index="3272" name="[Melkeleveranser].[orgnr].&amp;[985011869]"/>
            <x15:cachedUniqueName index="3273" name="[Melkeleveranser].[orgnr].&amp;[986343393]"/>
            <x15:cachedUniqueName index="3274" name="[Melkeleveranser].[orgnr].&amp;[986964479]"/>
            <x15:cachedUniqueName index="3275" name="[Melkeleveranser].[orgnr].&amp;[990587116]"/>
            <x15:cachedUniqueName index="3276" name="[Melkeleveranser].[orgnr].&amp;[991693629]"/>
            <x15:cachedUniqueName index="3277" name="[Melkeleveranser].[orgnr].&amp;[991755799]"/>
            <x15:cachedUniqueName index="3278" name="[Melkeleveranser].[orgnr].&amp;[995750902]"/>
            <x15:cachedUniqueName index="3279" name="[Melkeleveranser].[orgnr].&amp;[818742282]"/>
            <x15:cachedUniqueName index="3280" name="[Melkeleveranser].[orgnr].&amp;[820959752]"/>
            <x15:cachedUniqueName index="3281" name="[Melkeleveranser].[orgnr].&amp;[826399252]"/>
            <x15:cachedUniqueName index="3282" name="[Melkeleveranser].[orgnr].&amp;[869084662]"/>
            <x15:cachedUniqueName index="3283" name="[Melkeleveranser].[orgnr].&amp;[869085332]"/>
            <x15:cachedUniqueName index="3284" name="[Melkeleveranser].[orgnr].&amp;[869371572]"/>
            <x15:cachedUniqueName index="3285" name="[Melkeleveranser].[orgnr].&amp;[869810002]"/>
            <x15:cachedUniqueName index="3286" name="[Melkeleveranser].[orgnr].&amp;[869936472]"/>
            <x15:cachedUniqueName index="3287" name="[Melkeleveranser].[orgnr].&amp;[870445652]"/>
            <x15:cachedUniqueName index="3288" name="[Melkeleveranser].[orgnr].&amp;[877179222]"/>
            <x15:cachedUniqueName index="3289" name="[Melkeleveranser].[orgnr].&amp;[879216672]"/>
            <x15:cachedUniqueName index="3290" name="[Melkeleveranser].[orgnr].&amp;[879308372]"/>
            <x15:cachedUniqueName index="3291" name="[Melkeleveranser].[orgnr].&amp;[879571162]"/>
            <x15:cachedUniqueName index="3292" name="[Melkeleveranser].[orgnr].&amp;[881438712]"/>
            <x15:cachedUniqueName index="3293" name="[Melkeleveranser].[orgnr].&amp;[912998053]"/>
            <x15:cachedUniqueName index="3294" name="[Melkeleveranser].[orgnr].&amp;[913111753]"/>
            <x15:cachedUniqueName index="3295" name="[Melkeleveranser].[orgnr].&amp;[913681290]"/>
            <x15:cachedUniqueName index="3296" name="[Melkeleveranser].[orgnr].&amp;[921166168]"/>
            <x15:cachedUniqueName index="3297" name="[Melkeleveranser].[orgnr].&amp;[969080834]"/>
            <x15:cachedUniqueName index="3298" name="[Melkeleveranser].[orgnr].&amp;[969081822]"/>
            <x15:cachedUniqueName index="3299" name="[Melkeleveranser].[orgnr].&amp;[969082047]"/>
            <x15:cachedUniqueName index="3300" name="[Melkeleveranser].[orgnr].&amp;[969082748]"/>
            <x15:cachedUniqueName index="3301" name="[Melkeleveranser].[orgnr].&amp;[969082810]"/>
            <x15:cachedUniqueName index="3302" name="[Melkeleveranser].[orgnr].&amp;[969083280]"/>
            <x15:cachedUniqueName index="3303" name="[Melkeleveranser].[orgnr].&amp;[969189585]"/>
            <x15:cachedUniqueName index="3304" name="[Melkeleveranser].[orgnr].&amp;[969190281]"/>
            <x15:cachedUniqueName index="3305" name="[Melkeleveranser].[orgnr].&amp;[969209268]"/>
            <x15:cachedUniqueName index="3306" name="[Melkeleveranser].[orgnr].&amp;[969209292]"/>
            <x15:cachedUniqueName index="3307" name="[Melkeleveranser].[orgnr].&amp;[969209497]"/>
            <x15:cachedUniqueName index="3308" name="[Melkeleveranser].[orgnr].&amp;[969242303]"/>
            <x15:cachedUniqueName index="3309" name="[Melkeleveranser].[orgnr].&amp;[969371618]"/>
            <x15:cachedUniqueName index="3310" name="[Melkeleveranser].[orgnr].&amp;[969372959]"/>
            <x15:cachedUniqueName index="3311" name="[Melkeleveranser].[orgnr].&amp;[969374013]"/>
            <x15:cachedUniqueName index="3312" name="[Melkeleveranser].[orgnr].&amp;[969409100]"/>
            <x15:cachedUniqueName index="3313" name="[Melkeleveranser].[orgnr].&amp;[969933187]"/>
            <x15:cachedUniqueName index="3314" name="[Melkeleveranser].[orgnr].&amp;[969939185]"/>
            <x15:cachedUniqueName index="3315" name="[Melkeleveranser].[orgnr].&amp;[970111778]"/>
            <x15:cachedUniqueName index="3316" name="[Melkeleveranser].[orgnr].&amp;[970311114]"/>
            <x15:cachedUniqueName index="3317" name="[Melkeleveranser].[orgnr].&amp;[970571485]"/>
            <x15:cachedUniqueName index="3318" name="[Melkeleveranser].[orgnr].&amp;[971102012]"/>
            <x15:cachedUniqueName index="3319" name="[Melkeleveranser].[orgnr].&amp;[971192844]"/>
            <x15:cachedUniqueName index="3320" name="[Melkeleveranser].[orgnr].&amp;[971239727]"/>
            <x15:cachedUniqueName index="3321" name="[Melkeleveranser].[orgnr].&amp;[974262037]"/>
            <x15:cachedUniqueName index="3322" name="[Melkeleveranser].[orgnr].&amp;[974801671]"/>
            <x15:cachedUniqueName index="3323" name="[Melkeleveranser].[orgnr].&amp;[976003586]"/>
            <x15:cachedUniqueName index="3324" name="[Melkeleveranser].[orgnr].&amp;[976097645]"/>
            <x15:cachedUniqueName index="3325" name="[Melkeleveranser].[orgnr].&amp;[976786084]"/>
            <x15:cachedUniqueName index="3326" name="[Melkeleveranser].[orgnr].&amp;[976849779]"/>
            <x15:cachedUniqueName index="3327" name="[Melkeleveranser].[orgnr].&amp;[979469365]"/>
            <x15:cachedUniqueName index="3328" name="[Melkeleveranser].[orgnr].&amp;[979518080]"/>
            <x15:cachedUniqueName index="3329" name="[Melkeleveranser].[orgnr].&amp;[980429164]"/>
            <x15:cachedUniqueName index="3330" name="[Melkeleveranser].[orgnr].&amp;[980577821]"/>
            <x15:cachedUniqueName index="3331" name="[Melkeleveranser].[orgnr].&amp;[981523059]"/>
            <x15:cachedUniqueName index="3332" name="[Melkeleveranser].[orgnr].&amp;[981531868]"/>
            <x15:cachedUniqueName index="3333" name="[Melkeleveranser].[orgnr].&amp;[982038324]"/>
            <x15:cachedUniqueName index="3334" name="[Melkeleveranser].[orgnr].&amp;[982150485]"/>
            <x15:cachedUniqueName index="3335" name="[Melkeleveranser].[orgnr].&amp;[982814634]"/>
            <x15:cachedUniqueName index="3336" name="[Melkeleveranser].[orgnr].&amp;[983953603]"/>
            <x15:cachedUniqueName index="3337" name="[Melkeleveranser].[orgnr].&amp;[984040369]"/>
            <x15:cachedUniqueName index="3338" name="[Melkeleveranser].[orgnr].&amp;[984136455]"/>
            <x15:cachedUniqueName index="3339" name="[Melkeleveranser].[orgnr].&amp;[984477023]"/>
            <x15:cachedUniqueName index="3340" name="[Melkeleveranser].[orgnr].&amp;[984496311]"/>
            <x15:cachedUniqueName index="3341" name="[Melkeleveranser].[orgnr].&amp;[984718012]"/>
            <x15:cachedUniqueName index="3342" name="[Melkeleveranser].[orgnr].&amp;[985234752]"/>
            <x15:cachedUniqueName index="3343" name="[Melkeleveranser].[orgnr].&amp;[985249334]"/>
            <x15:cachedUniqueName index="3344" name="[Melkeleveranser].[orgnr].&amp;[985271135]"/>
            <x15:cachedUniqueName index="3345" name="[Melkeleveranser].[orgnr].&amp;[985815585]"/>
            <x15:cachedUniqueName index="3346" name="[Melkeleveranser].[orgnr].&amp;[986998403]"/>
            <x15:cachedUniqueName index="3347" name="[Melkeleveranser].[orgnr].&amp;[987456787]"/>
            <x15:cachedUniqueName index="3348" name="[Melkeleveranser].[orgnr].&amp;[987592443]"/>
            <x15:cachedUniqueName index="3349" name="[Melkeleveranser].[orgnr].&amp;[987627441]"/>
            <x15:cachedUniqueName index="3350" name="[Melkeleveranser].[orgnr].&amp;[987660295]"/>
            <x15:cachedUniqueName index="3351" name="[Melkeleveranser].[orgnr].&amp;[988691895]"/>
            <x15:cachedUniqueName index="3352" name="[Melkeleveranser].[orgnr].&amp;[989212516]"/>
            <x15:cachedUniqueName index="3353" name="[Melkeleveranser].[orgnr].&amp;[989589105]"/>
            <x15:cachedUniqueName index="3354" name="[Melkeleveranser].[orgnr].&amp;[990631638]"/>
            <x15:cachedUniqueName index="3355" name="[Melkeleveranser].[orgnr].&amp;[990708924]"/>
            <x15:cachedUniqueName index="3356" name="[Melkeleveranser].[orgnr].&amp;[993397423]"/>
            <x15:cachedUniqueName index="3357" name="[Melkeleveranser].[orgnr].&amp;[993756547]"/>
            <x15:cachedUniqueName index="3358" name="[Melkeleveranser].[orgnr].&amp;[994105116]"/>
            <x15:cachedUniqueName index="3359" name="[Melkeleveranser].[orgnr].&amp;[994279750]"/>
            <x15:cachedUniqueName index="3360" name="[Melkeleveranser].[orgnr].&amp;[995756021]"/>
            <x15:cachedUniqueName index="3361" name="[Melkeleveranser].[orgnr].&amp;[996428834]"/>
            <x15:cachedUniqueName index="3362" name="[Melkeleveranser].[orgnr].&amp;[996873587]"/>
            <x15:cachedUniqueName index="3363" name="[Melkeleveranser].[orgnr].&amp;[996922715]"/>
            <x15:cachedUniqueName index="3364" name="[Melkeleveranser].[orgnr].&amp;[996988430]"/>
            <x15:cachedUniqueName index="3365" name="[Melkeleveranser].[orgnr].&amp;[997557700]"/>
            <x15:cachedUniqueName index="3366" name="[Melkeleveranser].[orgnr].&amp;[997689488]"/>
            <x15:cachedUniqueName index="3367" name="[Melkeleveranser].[orgnr].&amp;[997712455]"/>
            <x15:cachedUniqueName index="3368" name="[Melkeleveranser].[orgnr].&amp;[997769597]"/>
            <x15:cachedUniqueName index="3369" name="[Melkeleveranser].[orgnr].&amp;[998743621]"/>
            <x15:cachedUniqueName index="3370" name="[Melkeleveranser].[orgnr].&amp;[999266592]"/>
            <x15:cachedUniqueName index="3371" name="[Melkeleveranser].[orgnr].&amp;[969085585]"/>
            <x15:cachedUniqueName index="3372" name="[Melkeleveranser].[orgnr].&amp;[985287686]"/>
            <x15:cachedUniqueName index="3373" name="[Melkeleveranser].[orgnr].&amp;[869190152]"/>
            <x15:cachedUniqueName index="3374" name="[Melkeleveranser].[orgnr].&amp;[969802163]"/>
            <x15:cachedUniqueName index="3375" name="[Melkeleveranser].[orgnr].&amp;[970444327]"/>
            <x15:cachedUniqueName index="3376" name="[Melkeleveranser].[orgnr].&amp;[981960874]"/>
            <x15:cachedUniqueName index="3377" name="[Melkeleveranser].[orgnr].&amp;[811580082]"/>
            <x15:cachedUniqueName index="3378" name="[Melkeleveranser].[orgnr].&amp;[893168052]"/>
            <x15:cachedUniqueName index="3379" name="[Melkeleveranser].[orgnr].&amp;[912283216]"/>
            <x15:cachedUniqueName index="3380" name="[Melkeleveranser].[orgnr].&amp;[913174747]"/>
            <x15:cachedUniqueName index="3381" name="[Melkeleveranser].[orgnr].&amp;[918062963]"/>
            <x15:cachedUniqueName index="3382" name="[Melkeleveranser].[orgnr].&amp;[920178421]"/>
            <x15:cachedUniqueName index="3383" name="[Melkeleveranser].[orgnr].&amp;[921166311]"/>
            <x15:cachedUniqueName index="3384" name="[Melkeleveranser].[orgnr].&amp;[923841466]"/>
            <x15:cachedUniqueName index="3385" name="[Melkeleveranser].[orgnr].&amp;[969050277]"/>
            <x15:cachedUniqueName index="3386" name="[Melkeleveranser].[orgnr].&amp;[969081571]"/>
            <x15:cachedUniqueName index="3387" name="[Melkeleveranser].[orgnr].&amp;[969081806]"/>
            <x15:cachedUniqueName index="3388" name="[Melkeleveranser].[orgnr].&amp;[969163330]"/>
            <x15:cachedUniqueName index="3389" name="[Melkeleveranser].[orgnr].&amp;[969170949]"/>
            <x15:cachedUniqueName index="3390" name="[Melkeleveranser].[orgnr].&amp;[969270544]"/>
            <x15:cachedUniqueName index="3391" name="[Melkeleveranser].[orgnr].&amp;[969306964]"/>
            <x15:cachedUniqueName index="3392" name="[Melkeleveranser].[orgnr].&amp;[969499029]"/>
            <x15:cachedUniqueName index="3393" name="[Melkeleveranser].[orgnr].&amp;[969816865]"/>
            <x15:cachedUniqueName index="3394" name="[Melkeleveranser].[orgnr].&amp;[971024836]"/>
            <x15:cachedUniqueName index="3395" name="[Melkeleveranser].[orgnr].&amp;[971593822]"/>
            <x15:cachedUniqueName index="3396" name="[Melkeleveranser].[orgnr].&amp;[975965740]"/>
            <x15:cachedUniqueName index="3397" name="[Melkeleveranser].[orgnr].&amp;[981409523]"/>
            <x15:cachedUniqueName index="3398" name="[Melkeleveranser].[orgnr].&amp;[981904443]"/>
            <x15:cachedUniqueName index="3399" name="[Melkeleveranser].[orgnr].&amp;[982749611]"/>
            <x15:cachedUniqueName index="3400" name="[Melkeleveranser].[orgnr].&amp;[985293651]"/>
            <x15:cachedUniqueName index="3401" name="[Melkeleveranser].[orgnr].&amp;[987819294]"/>
            <x15:cachedUniqueName index="3402" name="[Melkeleveranser].[orgnr].&amp;[988345997]"/>
            <x15:cachedUniqueName index="3403" name="[Melkeleveranser].[orgnr].&amp;[989462644]"/>
            <x15:cachedUniqueName index="3404" name="[Melkeleveranser].[orgnr].&amp;[991234438]"/>
            <x15:cachedUniqueName index="3405" name="[Melkeleveranser].[orgnr].&amp;[992571306]"/>
            <x15:cachedUniqueName index="3406" name="[Melkeleveranser].[orgnr].&amp;[995307014]"/>
            <x15:cachedUniqueName index="3407" name="[Melkeleveranser].[orgnr].&amp;[995516144]"/>
            <x15:cachedUniqueName index="3408" name="[Melkeleveranser].[orgnr].&amp;[823238002]"/>
            <x15:cachedUniqueName index="3409" name="[Melkeleveranser].[orgnr].&amp;[827209902]"/>
            <x15:cachedUniqueName index="3410" name="[Melkeleveranser].[orgnr].&amp;[869079952]"/>
            <x15:cachedUniqueName index="3411" name="[Melkeleveranser].[orgnr].&amp;[869082732]"/>
            <x15:cachedUniqueName index="3412" name="[Melkeleveranser].[orgnr].&amp;[871185522]"/>
            <x15:cachedUniqueName index="3413" name="[Melkeleveranser].[orgnr].&amp;[871186502]"/>
            <x15:cachedUniqueName index="3414" name="[Melkeleveranser].[orgnr].&amp;[888666362]"/>
            <x15:cachedUniqueName index="3415" name="[Melkeleveranser].[orgnr].&amp;[897686872]"/>
            <x15:cachedUniqueName index="3416" name="[Melkeleveranser].[orgnr].&amp;[912993221]"/>
            <x15:cachedUniqueName index="3417" name="[Melkeleveranser].[orgnr].&amp;[913054601]"/>
            <x15:cachedUniqueName index="3418" name="[Melkeleveranser].[orgnr].&amp;[916350430]"/>
            <x15:cachedUniqueName index="3419" name="[Melkeleveranser].[orgnr].&amp;[917334900]"/>
            <x15:cachedUniqueName index="3420" name="[Melkeleveranser].[orgnr].&amp;[919996757]"/>
            <x15:cachedUniqueName index="3421" name="[Melkeleveranser].[orgnr].&amp;[920156746]"/>
            <x15:cachedUniqueName index="3422" name="[Melkeleveranser].[orgnr].&amp;[920159613]"/>
            <x15:cachedUniqueName index="3423" name="[Melkeleveranser].[orgnr].&amp;[920169767]"/>
            <x15:cachedUniqueName index="3424" name="[Melkeleveranser].[orgnr].&amp;[923477764]"/>
            <x15:cachedUniqueName index="3425" name="[Melkeleveranser].[orgnr].&amp;[923884866]"/>
            <x15:cachedUniqueName index="3426" name="[Melkeleveranser].[orgnr].&amp;[924058358]"/>
            <x15:cachedUniqueName index="3427" name="[Melkeleveranser].[orgnr].&amp;[924376244]"/>
            <x15:cachedUniqueName index="3428" name="[Melkeleveranser].[orgnr].&amp;[926144944]"/>
            <x15:cachedUniqueName index="3429" name="[Melkeleveranser].[orgnr].&amp;[926549030]"/>
            <x15:cachedUniqueName index="3430" name="[Melkeleveranser].[orgnr].&amp;[969080109]"/>
            <x15:cachedUniqueName index="3431" name="[Melkeleveranser].[orgnr].&amp;[969081873]"/>
            <x15:cachedUniqueName index="3432" name="[Melkeleveranser].[orgnr].&amp;[969085852]"/>
            <x15:cachedUniqueName index="3433" name="[Melkeleveranser].[orgnr].&amp;[969171430]"/>
            <x15:cachedUniqueName index="3434" name="[Melkeleveranser].[orgnr].&amp;[969241854]"/>
            <x15:cachedUniqueName index="3435" name="[Melkeleveranser].[orgnr].&amp;[969242524]"/>
            <x15:cachedUniqueName index="3436" name="[Melkeleveranser].[orgnr].&amp;[969305836]"/>
            <x15:cachedUniqueName index="3437" name="[Melkeleveranser].[orgnr].&amp;[969795817]"/>
            <x15:cachedUniqueName index="3438" name="[Melkeleveranser].[orgnr].&amp;[969798352]"/>
            <x15:cachedUniqueName index="3439" name="[Melkeleveranser].[orgnr].&amp;[969807726]"/>
            <x15:cachedUniqueName index="3440" name="[Melkeleveranser].[orgnr].&amp;[969815265]"/>
            <x15:cachedUniqueName index="3441" name="[Melkeleveranser].[orgnr].&amp;[969937654]"/>
            <x15:cachedUniqueName index="3442" name="[Melkeleveranser].[orgnr].&amp;[970444300]"/>
            <x15:cachedUniqueName index="3443" name="[Melkeleveranser].[orgnr].&amp;[971053216]"/>
            <x15:cachedUniqueName index="3444" name="[Melkeleveranser].[orgnr].&amp;[974375125]"/>
            <x15:cachedUniqueName index="3445" name="[Melkeleveranser].[orgnr].&amp;[975937496]"/>
            <x15:cachedUniqueName index="3446" name="[Melkeleveranser].[orgnr].&amp;[976041534]"/>
            <x15:cachedUniqueName index="3447" name="[Melkeleveranser].[orgnr].&amp;[976509455]"/>
            <x15:cachedUniqueName index="3448" name="[Melkeleveranser].[orgnr].&amp;[976767888]"/>
            <x15:cachedUniqueName index="3449" name="[Melkeleveranser].[orgnr].&amp;[977195233]"/>
            <x15:cachedUniqueName index="3450" name="[Melkeleveranser].[orgnr].&amp;[979556012]"/>
            <x15:cachedUniqueName index="3451" name="[Melkeleveranser].[orgnr].&amp;[979564775]"/>
            <x15:cachedUniqueName index="3452" name="[Melkeleveranser].[orgnr].&amp;[980387879]"/>
            <x15:cachedUniqueName index="3453" name="[Melkeleveranser].[orgnr].&amp;[981179463]"/>
            <x15:cachedUniqueName index="3454" name="[Melkeleveranser].[orgnr].&amp;[981441192]"/>
            <x15:cachedUniqueName index="3455" name="[Melkeleveranser].[orgnr].&amp;[981500237]"/>
            <x15:cachedUniqueName index="3456" name="[Melkeleveranser].[orgnr].&amp;[982254868]"/>
            <x15:cachedUniqueName index="3457" name="[Melkeleveranser].[orgnr].&amp;[982570581]"/>
            <x15:cachedUniqueName index="3458" name="[Melkeleveranser].[orgnr].&amp;[982897599]"/>
            <x15:cachedUniqueName index="3459" name="[Melkeleveranser].[orgnr].&amp;[983745342]"/>
            <x15:cachedUniqueName index="3460" name="[Melkeleveranser].[orgnr].&amp;[983994180]"/>
            <x15:cachedUniqueName index="3461" name="[Melkeleveranser].[orgnr].&amp;[984284195]"/>
            <x15:cachedUniqueName index="3462" name="[Melkeleveranser].[orgnr].&amp;[984632444]"/>
            <x15:cachedUniqueName index="3463" name="[Melkeleveranser].[orgnr].&amp;[985132291]"/>
            <x15:cachedUniqueName index="3464" name="[Melkeleveranser].[orgnr].&amp;[985273162]"/>
            <x15:cachedUniqueName index="3465" name="[Melkeleveranser].[orgnr].&amp;[985783608]"/>
            <x15:cachedUniqueName index="3466" name="[Melkeleveranser].[orgnr].&amp;[985991863]"/>
            <x15:cachedUniqueName index="3467" name="[Melkeleveranser].[orgnr].&amp;[986331700]"/>
            <x15:cachedUniqueName index="3468" name="[Melkeleveranser].[orgnr].&amp;[986344349]"/>
            <x15:cachedUniqueName index="3469" name="[Melkeleveranser].[orgnr].&amp;[986357696]"/>
            <x15:cachedUniqueName index="3470" name="[Melkeleveranser].[orgnr].&amp;[986382313]"/>
            <x15:cachedUniqueName index="3471" name="[Melkeleveranser].[orgnr].&amp;[986801405]"/>
            <x15:cachedUniqueName index="3472" name="[Melkeleveranser].[orgnr].&amp;[987107073]"/>
            <x15:cachedUniqueName index="3473" name="[Melkeleveranser].[orgnr].&amp;[987518715]"/>
            <x15:cachedUniqueName index="3474" name="[Melkeleveranser].[orgnr].&amp;[987552867]"/>
            <x15:cachedUniqueName index="3475" name="[Melkeleveranser].[orgnr].&amp;[987575255]"/>
            <x15:cachedUniqueName index="3476" name="[Melkeleveranser].[orgnr].&amp;[989319221]"/>
            <x15:cachedUniqueName index="3477" name="[Melkeleveranser].[orgnr].&amp;[989695614]"/>
            <x15:cachedUniqueName index="3478" name="[Melkeleveranser].[orgnr].&amp;[989698982]"/>
            <x15:cachedUniqueName index="3479" name="[Melkeleveranser].[orgnr].&amp;[990047545]"/>
            <x15:cachedUniqueName index="3480" name="[Melkeleveranser].[orgnr].&amp;[990050376]"/>
            <x15:cachedUniqueName index="3481" name="[Melkeleveranser].[orgnr].&amp;[990690529]"/>
            <x15:cachedUniqueName index="3482" name="[Melkeleveranser].[orgnr].&amp;[992090510]"/>
            <x15:cachedUniqueName index="3483" name="[Melkeleveranser].[orgnr].&amp;[992140291]"/>
            <x15:cachedUniqueName index="3484" name="[Melkeleveranser].[orgnr].&amp;[992180560]"/>
            <x15:cachedUniqueName index="3485" name="[Melkeleveranser].[orgnr].&amp;[992664762]"/>
            <x15:cachedUniqueName index="3486" name="[Melkeleveranser].[orgnr].&amp;[994772732]"/>
            <x15:cachedUniqueName index="3487" name="[Melkeleveranser].[orgnr].&amp;[994928392]"/>
            <x15:cachedUniqueName index="3488" name="[Melkeleveranser].[orgnr].&amp;[995577712]"/>
            <x15:cachedUniqueName index="3489" name="[Melkeleveranser].[orgnr].&amp;[997669541]"/>
            <x15:cachedUniqueName index="3490" name="[Melkeleveranser].[orgnr].&amp;[998605091]"/>
            <x15:cachedUniqueName index="3491" name="[Melkeleveranser].[orgnr].&amp;[918664971]"/>
            <x15:cachedUniqueName index="3492" name="[Melkeleveranser].[orgnr].&amp;[925345954]"/>
            <x15:cachedUniqueName index="3493" name="[Melkeleveranser].[orgnr].&amp;[969081156]"/>
            <x15:cachedUniqueName index="3494" name="[Melkeleveranser].[orgnr].&amp;[969081679]"/>
            <x15:cachedUniqueName index="3495" name="[Melkeleveranser].[orgnr].&amp;[969209144]"/>
            <x15:cachedUniqueName index="3496" name="[Melkeleveranser].[orgnr].&amp;[969271478]"/>
            <x15:cachedUniqueName index="3497" name="[Melkeleveranser].[orgnr].&amp;[969443007]"/>
            <x15:cachedUniqueName index="3498" name="[Melkeleveranser].[orgnr].&amp;[970112952]"/>
            <x15:cachedUniqueName index="3499" name="[Melkeleveranser].[orgnr].&amp;[976128540]"/>
            <x15:cachedUniqueName index="3500" name="[Melkeleveranser].[orgnr].&amp;[979387121]"/>
            <x15:cachedUniqueName index="3501" name="[Melkeleveranser].[orgnr].&amp;[980774023]"/>
            <x15:cachedUniqueName index="3502" name="[Melkeleveranser].[orgnr].&amp;[981511697]"/>
            <x15:cachedUniqueName index="3503" name="[Melkeleveranser].[orgnr].&amp;[982451612]"/>
            <x15:cachedUniqueName index="3504" name="[Melkeleveranser].[orgnr].&amp;[984091206]"/>
            <x15:cachedUniqueName index="3505" name="[Melkeleveranser].[orgnr].&amp;[987469447]"/>
            <x15:cachedUniqueName index="3506" name="[Melkeleveranser].[orgnr].&amp;[988139602]"/>
            <x15:cachedUniqueName index="3507" name="[Melkeleveranser].[orgnr].&amp;[989103059]"/>
            <x15:cachedUniqueName index="3508" name="[Melkeleveranser].[orgnr].&amp;[989758713]"/>
            <x15:cachedUniqueName index="3509" name="[Melkeleveranser].[orgnr].&amp;[990654239]"/>
            <x15:cachedUniqueName index="3510" name="[Melkeleveranser].[orgnr].&amp;[990824312]"/>
            <x15:cachedUniqueName index="3511" name="[Melkeleveranser].[orgnr].&amp;[993498254]"/>
            <x15:cachedUniqueName index="3512" name="[Melkeleveranser].[orgnr].&amp;[994942824]"/>
            <x15:cachedUniqueName index="3513" name="[Melkeleveranser].[orgnr].&amp;[996624390]"/>
            <x15:cachedUniqueName index="3514" name="[Melkeleveranser].[orgnr].&amp;[816344662]"/>
            <x15:cachedUniqueName index="3515" name="[Melkeleveranser].[orgnr].&amp;[869374202]"/>
            <x15:cachedUniqueName index="3516" name="[Melkeleveranser].[orgnr].&amp;[877374262]"/>
            <x15:cachedUniqueName index="3517" name="[Melkeleveranser].[orgnr].&amp;[880885472]"/>
            <x15:cachedUniqueName index="3518" name="[Melkeleveranser].[orgnr].&amp;[912854434]"/>
            <x15:cachedUniqueName index="3519" name="[Melkeleveranser].[orgnr].&amp;[916077637]"/>
            <x15:cachedUniqueName index="3520" name="[Melkeleveranser].[orgnr].&amp;[926284738]"/>
            <x15:cachedUniqueName index="3521" name="[Melkeleveranser].[orgnr].&amp;[969145847]"/>
            <x15:cachedUniqueName index="3522" name="[Melkeleveranser].[orgnr].&amp;[969209411]"/>
            <x15:cachedUniqueName index="3523" name="[Melkeleveranser].[orgnr].&amp;[969209470]"/>
            <x15:cachedUniqueName index="3524" name="[Melkeleveranser].[orgnr].&amp;[969241676]"/>
            <x15:cachedUniqueName index="3525" name="[Melkeleveranser].[orgnr].&amp;[969242931]"/>
            <x15:cachedUniqueName index="3526" name="[Melkeleveranser].[orgnr].&amp;[969271796]"/>
            <x15:cachedUniqueName index="3527" name="[Melkeleveranser].[orgnr].&amp;[969499622]"/>
            <x15:cachedUniqueName index="3528" name="[Melkeleveranser].[orgnr].&amp;[969503204]"/>
            <x15:cachedUniqueName index="3529" name="[Melkeleveranser].[orgnr].&amp;[969818876]"/>
            <x15:cachedUniqueName index="3530" name="[Melkeleveranser].[orgnr].&amp;[969932903]"/>
            <x15:cachedUniqueName index="3531" name="[Melkeleveranser].[orgnr].&amp;[970283854]"/>
            <x15:cachedUniqueName index="3532" name="[Melkeleveranser].[orgnr].&amp;[979566484]"/>
            <x15:cachedUniqueName index="3533" name="[Melkeleveranser].[orgnr].&amp;[980748456]"/>
            <x15:cachedUniqueName index="3534" name="[Melkeleveranser].[orgnr].&amp;[983144330]"/>
            <x15:cachedUniqueName index="3535" name="[Melkeleveranser].[orgnr].&amp;[984313993]"/>
            <x15:cachedUniqueName index="3536" name="[Melkeleveranser].[orgnr].&amp;[984694105]"/>
            <x15:cachedUniqueName index="3537" name="[Melkeleveranser].[orgnr].&amp;[985581568]"/>
            <x15:cachedUniqueName index="3538" name="[Melkeleveranser].[orgnr].&amp;[985719462]"/>
            <x15:cachedUniqueName index="3539" name="[Melkeleveranser].[orgnr].&amp;[985737282]"/>
            <x15:cachedUniqueName index="3540" name="[Melkeleveranser].[orgnr].&amp;[986241388]"/>
            <x15:cachedUniqueName index="3541" name="[Melkeleveranser].[orgnr].&amp;[988251402]"/>
            <x15:cachedUniqueName index="3542" name="[Melkeleveranser].[orgnr].&amp;[989290606]"/>
            <x15:cachedUniqueName index="3543" name="[Melkeleveranser].[orgnr].&amp;[989593854]"/>
            <x15:cachedUniqueName index="3544" name="[Melkeleveranser].[orgnr].&amp;[990652155]"/>
            <x15:cachedUniqueName index="3545" name="[Melkeleveranser].[orgnr].&amp;[992113146]"/>
            <x15:cachedUniqueName index="3546" name="[Melkeleveranser].[orgnr].&amp;[993041750]"/>
            <x15:cachedUniqueName index="3547" name="[Melkeleveranser].[orgnr].&amp;[993344265]"/>
            <x15:cachedUniqueName index="3548" name="[Melkeleveranser].[orgnr].&amp;[876554542]"/>
            <x15:cachedUniqueName index="3549" name="[Melkeleveranser].[orgnr].&amp;[879336112]"/>
            <x15:cachedUniqueName index="3550" name="[Melkeleveranser].[orgnr].&amp;[885052312]"/>
            <x15:cachedUniqueName index="3551" name="[Melkeleveranser].[orgnr].&amp;[885321542]"/>
            <x15:cachedUniqueName index="3552" name="[Melkeleveranser].[orgnr].&amp;[894818042]"/>
            <x15:cachedUniqueName index="3553" name="[Melkeleveranser].[orgnr].&amp;[911560844]"/>
            <x15:cachedUniqueName index="3554" name="[Melkeleveranser].[orgnr].&amp;[912903168]"/>
            <x15:cachedUniqueName index="3555" name="[Melkeleveranser].[orgnr].&amp;[918306846]"/>
            <x15:cachedUniqueName index="3556" name="[Melkeleveranser].[orgnr].&amp;[919504323]"/>
            <x15:cachedUniqueName index="3557" name="[Melkeleveranser].[orgnr].&amp;[921596758]"/>
            <x15:cachedUniqueName index="3558" name="[Melkeleveranser].[orgnr].&amp;[923327533]"/>
            <x15:cachedUniqueName index="3559" name="[Melkeleveranser].[orgnr].&amp;[923427929]"/>
            <x15:cachedUniqueName index="3560" name="[Melkeleveranser].[orgnr].&amp;[925372420]"/>
            <x15:cachedUniqueName index="3561" name="[Melkeleveranser].[orgnr].&amp;[927812711]"/>
            <x15:cachedUniqueName index="3562" name="[Melkeleveranser].[orgnr].&amp;[956040728]"/>
            <x15:cachedUniqueName index="3563" name="[Melkeleveranser].[orgnr].&amp;[969080591]"/>
            <x15:cachedUniqueName index="3564" name="[Melkeleveranser].[orgnr].&amp;[969080605]"/>
            <x15:cachedUniqueName index="3565" name="[Melkeleveranser].[orgnr].&amp;[969082861]"/>
            <x15:cachedUniqueName index="3566" name="[Melkeleveranser].[orgnr].&amp;[969083531]"/>
            <x15:cachedUniqueName index="3567" name="[Melkeleveranser].[orgnr].&amp;[969085380]"/>
            <x15:cachedUniqueName index="3568" name="[Melkeleveranser].[orgnr].&amp;[969171481]"/>
            <x15:cachedUniqueName index="3569" name="[Melkeleveranser].[orgnr].&amp;[969190125]"/>
            <x15:cachedUniqueName index="3570" name="[Melkeleveranser].[orgnr].&amp;[969270153]"/>
            <x15:cachedUniqueName index="3571" name="[Melkeleveranser].[orgnr].&amp;[969270676]"/>
            <x15:cachedUniqueName index="3572" name="[Melkeleveranser].[orgnr].&amp;[969307839]"/>
            <x15:cachedUniqueName index="3573" name="[Melkeleveranser].[orgnr].&amp;[969371995]"/>
            <x15:cachedUniqueName index="3574" name="[Melkeleveranser].[orgnr].&amp;[969372215]"/>
            <x15:cachedUniqueName index="3575" name="[Melkeleveranser].[orgnr].&amp;[969805790]"/>
            <x15:cachedUniqueName index="3576" name="[Melkeleveranser].[orgnr].&amp;[969808471]"/>
            <x15:cachedUniqueName index="3577" name="[Melkeleveranser].[orgnr].&amp;[969808633]"/>
            <x15:cachedUniqueName index="3578" name="[Melkeleveranser].[orgnr].&amp;[969809397]"/>
            <x15:cachedUniqueName index="3579" name="[Melkeleveranser].[orgnr].&amp;[970445935]"/>
            <x15:cachedUniqueName index="3580" name="[Melkeleveranser].[orgnr].&amp;[970895914]"/>
            <x15:cachedUniqueName index="3581" name="[Melkeleveranser].[orgnr].&amp;[975974111]"/>
            <x15:cachedUniqueName index="3582" name="[Melkeleveranser].[orgnr].&amp;[976093585]"/>
            <x15:cachedUniqueName index="3583" name="[Melkeleveranser].[orgnr].&amp;[976214013]"/>
            <x15:cachedUniqueName index="3584" name="[Melkeleveranser].[orgnr].&amp;[977267757]"/>
            <x15:cachedUniqueName index="3585" name="[Melkeleveranser].[orgnr].&amp;[977500885]"/>
            <x15:cachedUniqueName index="3586" name="[Melkeleveranser].[orgnr].&amp;[977553237]"/>
            <x15:cachedUniqueName index="3587" name="[Melkeleveranser].[orgnr].&amp;[978643841]"/>
            <x15:cachedUniqueName index="3588" name="[Melkeleveranser].[orgnr].&amp;[979197632]"/>
            <x15:cachedUniqueName index="3589" name="[Melkeleveranser].[orgnr].&amp;[979598947]"/>
            <x15:cachedUniqueName index="3590" name="[Melkeleveranser].[orgnr].&amp;[979784392]"/>
            <x15:cachedUniqueName index="3591" name="[Melkeleveranser].[orgnr].&amp;[980385345]"/>
            <x15:cachedUniqueName index="3592" name="[Melkeleveranser].[orgnr].&amp;[980568938]"/>
            <x15:cachedUniqueName index="3593" name="[Melkeleveranser].[orgnr].&amp;[980647439]"/>
            <x15:cachedUniqueName index="3594" name="[Melkeleveranser].[orgnr].&amp;[980675319]"/>
            <x15:cachedUniqueName index="3595" name="[Melkeleveranser].[orgnr].&amp;[980693937]"/>
            <x15:cachedUniqueName index="3596" name="[Melkeleveranser].[orgnr].&amp;[981441710]"/>
            <x15:cachedUniqueName index="3597" name="[Melkeleveranser].[orgnr].&amp;[982803934]"/>
            <x15:cachedUniqueName index="3598" name="[Melkeleveranser].[orgnr].&amp;[982814022]"/>
            <x15:cachedUniqueName index="3599" name="[Melkeleveranser].[orgnr].&amp;[982856132]"/>
            <x15:cachedUniqueName index="3600" name="[Melkeleveranser].[orgnr].&amp;[982917948]"/>
            <x15:cachedUniqueName index="3601" name="[Melkeleveranser].[orgnr].&amp;[983208193]"/>
            <x15:cachedUniqueName index="3602" name="[Melkeleveranser].[orgnr].&amp;[984066775]"/>
            <x15:cachedUniqueName index="3603" name="[Melkeleveranser].[orgnr].&amp;[984104995]"/>
            <x15:cachedUniqueName index="3604" name="[Melkeleveranser].[orgnr].&amp;[984117515]"/>
            <x15:cachedUniqueName index="3605" name="[Melkeleveranser].[orgnr].&amp;[984135149]"/>
            <x15:cachedUniqueName index="3606" name="[Melkeleveranser].[orgnr].&amp;[984350465]"/>
            <x15:cachedUniqueName index="3607" name="[Melkeleveranser].[orgnr].&amp;[984356560]"/>
            <x15:cachedUniqueName index="3608" name="[Melkeleveranser].[orgnr].&amp;[984377401]"/>
            <x15:cachedUniqueName index="3609" name="[Melkeleveranser].[orgnr].&amp;[984856512]"/>
            <x15:cachedUniqueName index="3610" name="[Melkeleveranser].[orgnr].&amp;[985174172]"/>
            <x15:cachedUniqueName index="3611" name="[Melkeleveranser].[orgnr].&amp;[985292663]"/>
            <x15:cachedUniqueName index="3612" name="[Melkeleveranser].[orgnr].&amp;[985418365]"/>
            <x15:cachedUniqueName index="3613" name="[Melkeleveranser].[orgnr].&amp;[985439257]"/>
            <x15:cachedUniqueName index="3614" name="[Melkeleveranser].[orgnr].&amp;[985464219]"/>
            <x15:cachedUniqueName index="3615" name="[Melkeleveranser].[orgnr].&amp;[985469768]"/>
            <x15:cachedUniqueName index="3616" name="[Melkeleveranser].[orgnr].&amp;[985877297]"/>
            <x15:cachedUniqueName index="3617" name="[Melkeleveranser].[orgnr].&amp;[986284583]"/>
            <x15:cachedUniqueName index="3618" name="[Melkeleveranser].[orgnr].&amp;[986349235]"/>
            <x15:cachedUniqueName index="3619" name="[Melkeleveranser].[orgnr].&amp;[986492135]"/>
            <x15:cachedUniqueName index="3620" name="[Melkeleveranser].[orgnr].&amp;[986499970]"/>
            <x15:cachedUniqueName index="3621" name="[Melkeleveranser].[orgnr].&amp;[986522263]"/>
            <x15:cachedUniqueName index="3622" name="[Melkeleveranser].[orgnr].&amp;[987667877]"/>
            <x15:cachedUniqueName index="3623" name="[Melkeleveranser].[orgnr].&amp;[988919233]"/>
            <x15:cachedUniqueName index="3624" name="[Melkeleveranser].[orgnr].&amp;[989073435]"/>
            <x15:cachedUniqueName index="3625" name="[Melkeleveranser].[orgnr].&amp;[989180657]"/>
            <x15:cachedUniqueName index="3626" name="[Melkeleveranser].[orgnr].&amp;[989695363]"/>
            <x15:cachedUniqueName index="3627" name="[Melkeleveranser].[orgnr].&amp;[989794760]"/>
            <x15:cachedUniqueName index="3628" name="[Melkeleveranser].[orgnr].&amp;[990602328]"/>
            <x15:cachedUniqueName index="3629" name="[Melkeleveranser].[orgnr].&amp;[990616140]"/>
            <x15:cachedUniqueName index="3630" name="[Melkeleveranser].[orgnr].&amp;[990905991]"/>
            <x15:cachedUniqueName index="3631" name="[Melkeleveranser].[orgnr].&amp;[991583173]"/>
            <x15:cachedUniqueName index="3632" name="[Melkeleveranser].[orgnr].&amp;[991875891]"/>
            <x15:cachedUniqueName index="3633" name="[Melkeleveranser].[orgnr].&amp;[992006439]"/>
            <x15:cachedUniqueName index="3634" name="[Melkeleveranser].[orgnr].&amp;[992047054]"/>
            <x15:cachedUniqueName index="3635" name="[Melkeleveranser].[orgnr].&amp;[992106689]"/>
            <x15:cachedUniqueName index="3636" name="[Melkeleveranser].[orgnr].&amp;[992273712]"/>
            <x15:cachedUniqueName index="3637" name="[Melkeleveranser].[orgnr].&amp;[992792213]"/>
            <x15:cachedUniqueName index="3638" name="[Melkeleveranser].[orgnr].&amp;[992878215]"/>
            <x15:cachedUniqueName index="3639" name="[Melkeleveranser].[orgnr].&amp;[993496693]"/>
            <x15:cachedUniqueName index="3640" name="[Melkeleveranser].[orgnr].&amp;[995235773]"/>
            <x15:cachedUniqueName index="3641" name="[Melkeleveranser].[orgnr].&amp;[996213978]"/>
            <x15:cachedUniqueName index="3642" name="[Melkeleveranser].[orgnr].&amp;[996386538]"/>
            <x15:cachedUniqueName index="3643" name="[Melkeleveranser].[orgnr].&amp;[996446859]"/>
            <x15:cachedUniqueName index="3644" name="[Melkeleveranser].[orgnr].&amp;[996684342]"/>
            <x15:cachedUniqueName index="3645" name="[Melkeleveranser].[orgnr].&amp;[997084373]"/>
            <x15:cachedUniqueName index="3646" name="[Melkeleveranser].[orgnr].&amp;[997730275]"/>
            <x15:cachedUniqueName index="3647" name="[Melkeleveranser].[orgnr].&amp;[999115403]"/>
            <x15:cachedUniqueName index="3648" name="[Melkeleveranser].[orgnr].&amp;[999172385]"/>
            <x15:cachedUniqueName index="3649" name="[Melkeleveranser].[orgnr].&amp;[884721962]"/>
            <x15:cachedUniqueName index="3650" name="[Melkeleveranser].[orgnr].&amp;[913778960]"/>
            <x15:cachedUniqueName index="3651" name="[Melkeleveranser].[orgnr].&amp;[914606586]"/>
            <x15:cachedUniqueName index="3652" name="[Melkeleveranser].[orgnr].&amp;[916681291]"/>
            <x15:cachedUniqueName index="3653" name="[Melkeleveranser].[orgnr].&amp;[918174915]"/>
            <x15:cachedUniqueName index="3654" name="[Melkeleveranser].[orgnr].&amp;[919934573]"/>
            <x15:cachedUniqueName index="3655" name="[Melkeleveranser].[orgnr].&amp;[924592877]"/>
            <x15:cachedUniqueName index="3656" name="[Melkeleveranser].[orgnr].&amp;[925184837]"/>
            <x15:cachedUniqueName index="3657" name="[Melkeleveranser].[orgnr].&amp;[925319759]"/>
            <x15:cachedUniqueName index="3658" name="[Melkeleveranser].[orgnr].&amp;[926336398]"/>
            <x15:cachedUniqueName index="3659" name="[Melkeleveranser].[orgnr].&amp;[927298708]"/>
            <x15:cachedUniqueName index="3660" name="[Melkeleveranser].[orgnr].&amp;[969081989]"/>
            <x15:cachedUniqueName index="3661" name="[Melkeleveranser].[orgnr].&amp;[969083159]"/>
            <x15:cachedUniqueName index="3662" name="[Melkeleveranser].[orgnr].&amp;[969084767]"/>
            <x15:cachedUniqueName index="3663" name="[Melkeleveranser].[orgnr].&amp;[969162997]"/>
            <x15:cachedUniqueName index="3664" name="[Melkeleveranser].[orgnr].&amp;[969242265]"/>
            <x15:cachedUniqueName index="3665" name="[Melkeleveranser].[orgnr].&amp;[969243393]"/>
            <x15:cachedUniqueName index="3666" name="[Melkeleveranser].[orgnr].&amp;[969815613]"/>
            <x15:cachedUniqueName index="3667" name="[Melkeleveranser].[orgnr].&amp;[970385991]"/>
            <x15:cachedUniqueName index="3668" name="[Melkeleveranser].[orgnr].&amp;[970919961]"/>
            <x15:cachedUniqueName index="3669" name="[Melkeleveranser].[orgnr].&amp;[974500256]"/>
            <x15:cachedUniqueName index="3670" name="[Melkeleveranser].[orgnr].&amp;[980718212]"/>
            <x15:cachedUniqueName index="3671" name="[Melkeleveranser].[orgnr].&amp;[980840158]"/>
            <x15:cachedUniqueName index="3672" name="[Melkeleveranser].[orgnr].&amp;[982299462]"/>
            <x15:cachedUniqueName index="3673" name="[Melkeleveranser].[orgnr].&amp;[982982146]"/>
            <x15:cachedUniqueName index="3674" name="[Melkeleveranser].[orgnr].&amp;[983392822]"/>
            <x15:cachedUniqueName index="3675" name="[Melkeleveranser].[orgnr].&amp;[984077432]"/>
            <x15:cachedUniqueName index="3676" name="[Melkeleveranser].[orgnr].&amp;[984693516]"/>
            <x15:cachedUniqueName index="3677" name="[Melkeleveranser].[orgnr].&amp;[984964625]"/>
            <x15:cachedUniqueName index="3678" name="[Melkeleveranser].[orgnr].&amp;[985264686]"/>
            <x15:cachedUniqueName index="3679" name="[Melkeleveranser].[orgnr].&amp;[986434534]"/>
            <x15:cachedUniqueName index="3680" name="[Melkeleveranser].[orgnr].&amp;[986585613]"/>
            <x15:cachedUniqueName index="3681" name="[Melkeleveranser].[orgnr].&amp;[986975330]"/>
            <x15:cachedUniqueName index="3682" name="[Melkeleveranser].[orgnr].&amp;[987270284]"/>
            <x15:cachedUniqueName index="3683" name="[Melkeleveranser].[orgnr].&amp;[990035245]"/>
            <x15:cachedUniqueName index="3684" name="[Melkeleveranser].[orgnr].&amp;[990045976]"/>
            <x15:cachedUniqueName index="3685" name="[Melkeleveranser].[orgnr].&amp;[990622884]"/>
            <x15:cachedUniqueName index="3686" name="[Melkeleveranser].[orgnr].&amp;[990787581]"/>
            <x15:cachedUniqueName index="3687" name="[Melkeleveranser].[orgnr].&amp;[992169001]"/>
            <x15:cachedUniqueName index="3688" name="[Melkeleveranser].[orgnr].&amp;[992528990]"/>
            <x15:cachedUniqueName index="3689" name="[Melkeleveranser].[orgnr].&amp;[992793074]"/>
            <x15:cachedUniqueName index="3690" name="[Melkeleveranser].[orgnr].&amp;[992853743]"/>
            <x15:cachedUniqueName index="3691" name="[Melkeleveranser].[orgnr].&amp;[994546880]"/>
            <x15:cachedUniqueName index="3692" name="[Melkeleveranser].[orgnr].&amp;[996322475]"/>
            <x15:cachedUniqueName index="3693" name="[Melkeleveranser].[orgnr].&amp;[997705033]"/>
            <x15:cachedUniqueName index="3694" name="[Melkeleveranser].[orgnr].&amp;[997941799]"/>
            <x15:cachedUniqueName index="3695" name="[Melkeleveranser].[orgnr].&amp;[826110422]"/>
            <x15:cachedUniqueName index="3696" name="[Melkeleveranser].[orgnr].&amp;[869271152]"/>
            <x15:cachedUniqueName index="3697" name="[Melkeleveranser].[orgnr].&amp;[870112122]"/>
            <x15:cachedUniqueName index="3698" name="[Melkeleveranser].[orgnr].&amp;[876804492]"/>
            <x15:cachedUniqueName index="3699" name="[Melkeleveranser].[orgnr].&amp;[881567962]"/>
            <x15:cachedUniqueName index="3700" name="[Melkeleveranser].[orgnr].&amp;[882837092]"/>
            <x15:cachedUniqueName index="3701" name="[Melkeleveranser].[orgnr].&amp;[883089502]"/>
            <x15:cachedUniqueName index="3702" name="[Melkeleveranser].[orgnr].&amp;[883339002]"/>
            <x15:cachedUniqueName index="3703" name="[Melkeleveranser].[orgnr].&amp;[884367182]"/>
            <x15:cachedUniqueName index="3704" name="[Melkeleveranser].[orgnr].&amp;[888711872]"/>
            <x15:cachedUniqueName index="3705" name="[Melkeleveranser].[orgnr].&amp;[893334602]"/>
            <x15:cachedUniqueName index="3706" name="[Melkeleveranser].[orgnr].&amp;[912060926]"/>
            <x15:cachedUniqueName index="3707" name="[Melkeleveranser].[orgnr].&amp;[913068203]"/>
            <x15:cachedUniqueName index="3708" name="[Melkeleveranser].[orgnr].&amp;[913082796]"/>
            <x15:cachedUniqueName index="3709" name="[Melkeleveranser].[orgnr].&amp;[914958466]"/>
            <x15:cachedUniqueName index="3710" name="[Melkeleveranser].[orgnr].&amp;[918316906]"/>
            <x15:cachedUniqueName index="3711" name="[Melkeleveranser].[orgnr].&amp;[919757558]"/>
            <x15:cachedUniqueName index="3712" name="[Melkeleveranser].[orgnr].&amp;[922110298]"/>
            <x15:cachedUniqueName index="3713" name="[Melkeleveranser].[orgnr].&amp;[925117765]"/>
            <x15:cachedUniqueName index="3714" name="[Melkeleveranser].[orgnr].&amp;[946177008]"/>
            <x15:cachedUniqueName index="3715" name="[Melkeleveranser].[orgnr].&amp;[969081660]"/>
            <x15:cachedUniqueName index="3716" name="[Melkeleveranser].[orgnr].&amp;[969083140]"/>
            <x15:cachedUniqueName index="3717" name="[Melkeleveranser].[orgnr].&amp;[969084813]"/>
            <x15:cachedUniqueName index="3718" name="[Melkeleveranser].[orgnr].&amp;[969084902]"/>
            <x15:cachedUniqueName index="3719" name="[Melkeleveranser].[orgnr].&amp;[969139944]"/>
            <x15:cachedUniqueName index="3720" name="[Melkeleveranser].[orgnr].&amp;[969140446]"/>
            <x15:cachedUniqueName index="3721" name="[Melkeleveranser].[orgnr].&amp;[969145758]"/>
            <x15:cachedUniqueName index="3722" name="[Melkeleveranser].[orgnr].&amp;[969152185]"/>
            <x15:cachedUniqueName index="3723" name="[Melkeleveranser].[orgnr].&amp;[969162741]"/>
            <x15:cachedUniqueName index="3724" name="[Melkeleveranser].[orgnr].&amp;[969163683]"/>
            <x15:cachedUniqueName index="3725" name="[Melkeleveranser].[orgnr].&amp;[969189879]"/>
            <x15:cachedUniqueName index="3726" name="[Melkeleveranser].[orgnr].&amp;[969190419]"/>
            <x15:cachedUniqueName index="3727" name="[Melkeleveranser].[orgnr].&amp;[969229226]"/>
            <x15:cachedUniqueName index="3728" name="[Melkeleveranser].[orgnr].&amp;[969229315]"/>
            <x15:cachedUniqueName index="3729" name="[Melkeleveranser].[orgnr].&amp;[969243342]"/>
            <x15:cachedUniqueName index="3730" name="[Melkeleveranser].[orgnr].&amp;[969243520]"/>
            <x15:cachedUniqueName index="3731" name="[Melkeleveranser].[orgnr].&amp;[969277034]"/>
            <x15:cachedUniqueName index="3732" name="[Melkeleveranser].[orgnr].&amp;[969317117]"/>
            <x15:cachedUniqueName index="3733" name="[Melkeleveranser].[orgnr].&amp;[969317419]"/>
            <x15:cachedUniqueName index="3734" name="[Melkeleveranser].[orgnr].&amp;[969317532]"/>
            <x15:cachedUniqueName index="3735" name="[Melkeleveranser].[orgnr].&amp;[969373815]"/>
            <x15:cachedUniqueName index="3736" name="[Melkeleveranser].[orgnr].&amp;[969408058]"/>
            <x15:cachedUniqueName index="3737" name="[Melkeleveranser].[orgnr].&amp;[969408880]"/>
            <x15:cachedUniqueName index="3738" name="[Melkeleveranser].[orgnr].&amp;[969807777]"/>
            <x15:cachedUniqueName index="3739" name="[Melkeleveranser].[orgnr].&amp;[969808870]"/>
            <x15:cachedUniqueName index="3740" name="[Melkeleveranser].[orgnr].&amp;[969815532]"/>
            <x15:cachedUniqueName index="3741" name="[Melkeleveranser].[orgnr].&amp;[969817969]"/>
            <x15:cachedUniqueName index="3742" name="[Melkeleveranser].[orgnr].&amp;[969819295]"/>
            <x15:cachedUniqueName index="3743" name="[Melkeleveranser].[orgnr].&amp;[969908581]"/>
            <x15:cachedUniqueName index="3744" name="[Melkeleveranser].[orgnr].&amp;[969919761]"/>
            <x15:cachedUniqueName index="3745" name="[Melkeleveranser].[orgnr].&amp;[970116141]"/>
            <x15:cachedUniqueName index="3746" name="[Melkeleveranser].[orgnr].&amp;[970116222]"/>
            <x15:cachedUniqueName index="3747" name="[Melkeleveranser].[orgnr].&amp;[970445226]"/>
            <x15:cachedUniqueName index="3748" name="[Melkeleveranser].[orgnr].&amp;[970447938]"/>
            <x15:cachedUniqueName index="3749" name="[Melkeleveranser].[orgnr].&amp;[970531998]"/>
            <x15:cachedUniqueName index="3750" name="[Melkeleveranser].[orgnr].&amp;[970589732]"/>
            <x15:cachedUniqueName index="3751" name="[Melkeleveranser].[orgnr].&amp;[970597816]"/>
            <x15:cachedUniqueName index="3752" name="[Melkeleveranser].[orgnr].&amp;[971196181]"/>
            <x15:cachedUniqueName index="3753" name="[Melkeleveranser].[orgnr].&amp;[975837459]"/>
            <x15:cachedUniqueName index="3754" name="[Melkeleveranser].[orgnr].&amp;[976076362]"/>
            <x15:cachedUniqueName index="3755" name="[Melkeleveranser].[orgnr].&amp;[976193539]"/>
            <x15:cachedUniqueName index="3756" name="[Melkeleveranser].[orgnr].&amp;[976463560]"/>
            <x15:cachedUniqueName index="3757" name="[Melkeleveranser].[orgnr].&amp;[977072867]"/>
            <x15:cachedUniqueName index="3758" name="[Melkeleveranser].[orgnr].&amp;[977382149]"/>
            <x15:cachedUniqueName index="3759" name="[Melkeleveranser].[orgnr].&amp;[978633781]"/>
            <x15:cachedUniqueName index="3760" name="[Melkeleveranser].[orgnr].&amp;[979258690]"/>
            <x15:cachedUniqueName index="3761" name="[Melkeleveranser].[orgnr].&amp;[979673477]"/>
            <x15:cachedUniqueName index="3762" name="[Melkeleveranser].[orgnr].&amp;[979985983]"/>
            <x15:cachedUniqueName index="3763" name="[Melkeleveranser].[orgnr].&amp;[980295850]"/>
            <x15:cachedUniqueName index="3764" name="[Melkeleveranser].[orgnr].&amp;[980448193]"/>
            <x15:cachedUniqueName index="3765" name="[Melkeleveranser].[orgnr].&amp;[980464504]"/>
            <x15:cachedUniqueName index="3766" name="[Melkeleveranser].[orgnr].&amp;[981465318]"/>
            <x15:cachedUniqueName index="3767" name="[Melkeleveranser].[orgnr].&amp;[982338719]"/>
            <x15:cachedUniqueName index="3768" name="[Melkeleveranser].[orgnr].&amp;[982409268]"/>
            <x15:cachedUniqueName index="3769" name="[Melkeleveranser].[orgnr].&amp;[983423337]"/>
            <x15:cachedUniqueName index="3770" name="[Melkeleveranser].[orgnr].&amp;[983427626]"/>
            <x15:cachedUniqueName index="3771" name="[Melkeleveranser].[orgnr].&amp;[984750579]"/>
            <x15:cachedUniqueName index="3772" name="[Melkeleveranser].[orgnr].&amp;[984751222]"/>
            <x15:cachedUniqueName index="3773" name="[Melkeleveranser].[orgnr].&amp;[985257825]"/>
            <x15:cachedUniqueName index="3774" name="[Melkeleveranser].[orgnr].&amp;[985412839]"/>
            <x15:cachedUniqueName index="3775" name="[Melkeleveranser].[orgnr].&amp;[986132813]"/>
            <x15:cachedUniqueName index="3776" name="[Melkeleveranser].[orgnr].&amp;[986315896]"/>
            <x15:cachedUniqueName index="3777" name="[Melkeleveranser].[orgnr].&amp;[986625682]"/>
            <x15:cachedUniqueName index="3778" name="[Melkeleveranser].[orgnr].&amp;[987012668]"/>
            <x15:cachedUniqueName index="3779" name="[Melkeleveranser].[orgnr].&amp;[987074167]"/>
            <x15:cachedUniqueName index="3780" name="[Melkeleveranser].[orgnr].&amp;[987353600]"/>
            <x15:cachedUniqueName index="3781" name="[Melkeleveranser].[orgnr].&amp;[988066907]"/>
            <x15:cachedUniqueName index="3782" name="[Melkeleveranser].[orgnr].&amp;[988601268]"/>
            <x15:cachedUniqueName index="3783" name="[Melkeleveranser].[orgnr].&amp;[989301551]"/>
            <x15:cachedUniqueName index="3784" name="[Melkeleveranser].[orgnr].&amp;[990196087]"/>
            <x15:cachedUniqueName index="3785" name="[Melkeleveranser].[orgnr].&amp;[990437459]"/>
            <x15:cachedUniqueName index="3786" name="[Melkeleveranser].[orgnr].&amp;[990514321]"/>
            <x15:cachedUniqueName index="3787" name="[Melkeleveranser].[orgnr].&amp;[990697086]"/>
            <x15:cachedUniqueName index="3788" name="[Melkeleveranser].[orgnr].&amp;[992247274]"/>
            <x15:cachedUniqueName index="3789" name="[Melkeleveranser].[orgnr].&amp;[993403504]"/>
            <x15:cachedUniqueName index="3790" name="[Melkeleveranser].[orgnr].&amp;[993408786]"/>
            <x15:cachedUniqueName index="3791" name="[Melkeleveranser].[orgnr].&amp;[993604178]"/>
            <x15:cachedUniqueName index="3792" name="[Melkeleveranser].[orgnr].&amp;[993824909]"/>
            <x15:cachedUniqueName index="3793" name="[Melkeleveranser].[orgnr].&amp;[994351907]"/>
            <x15:cachedUniqueName index="3794" name="[Melkeleveranser].[orgnr].&amp;[995058235]"/>
            <x15:cachedUniqueName index="3795" name="[Melkeleveranser].[orgnr].&amp;[995636921]"/>
            <x15:cachedUniqueName index="3796" name="[Melkeleveranser].[orgnr].&amp;[996945715]"/>
            <x15:cachedUniqueName index="3797" name="[Melkeleveranser].[orgnr].&amp;[997628551]"/>
            <x15:cachedUniqueName index="3798" name="[Melkeleveranser].[orgnr].&amp;[997628616]"/>
            <x15:cachedUniqueName index="3799" name="[Melkeleveranser].[orgnr].&amp;[997675371]"/>
            <x15:cachedUniqueName index="3800" name="[Melkeleveranser].[orgnr].&amp;[998708702]"/>
            <x15:cachedUniqueName index="3801" name="[Melkeleveranser].[orgnr].&amp;[820506502]"/>
            <x15:cachedUniqueName index="3802" name="[Melkeleveranser].[orgnr].&amp;[826799102]"/>
            <x15:cachedUniqueName index="3803" name="[Melkeleveranser].[orgnr].&amp;[885377432]"/>
            <x15:cachedUniqueName index="3804" name="[Melkeleveranser].[orgnr].&amp;[889291052]"/>
            <x15:cachedUniqueName index="3805" name="[Melkeleveranser].[orgnr].&amp;[894332972]"/>
            <x15:cachedUniqueName index="3806" name="[Melkeleveranser].[orgnr].&amp;[914769426]"/>
            <x15:cachedUniqueName index="3807" name="[Melkeleveranser].[orgnr].&amp;[921406029]"/>
            <x15:cachedUniqueName index="3808" name="[Melkeleveranser].[orgnr].&amp;[925150339]"/>
            <x15:cachedUniqueName index="3809" name="[Melkeleveranser].[orgnr].&amp;[927067137]"/>
            <x15:cachedUniqueName index="3810" name="[Melkeleveranser].[orgnr].&amp;[927298414]"/>
            <x15:cachedUniqueName index="3811" name="[Melkeleveranser].[orgnr].&amp;[942820569]"/>
            <x15:cachedUniqueName index="3812" name="[Melkeleveranser].[orgnr].&amp;[969157624]"/>
            <x15:cachedUniqueName index="3813" name="[Melkeleveranser].[orgnr].&amp;[969157756]"/>
            <x15:cachedUniqueName index="3814" name="[Melkeleveranser].[orgnr].&amp;[969299909]"/>
            <x15:cachedUniqueName index="3815" name="[Melkeleveranser].[orgnr].&amp;[969314827]"/>
            <x15:cachedUniqueName index="3816" name="[Melkeleveranser].[orgnr].&amp;[969454300]"/>
            <x15:cachedUniqueName index="3817" name="[Melkeleveranser].[orgnr].&amp;[969617323]"/>
            <x15:cachedUniqueName index="3818" name="[Melkeleveranser].[orgnr].&amp;[969618974]"/>
            <x15:cachedUniqueName index="3819" name="[Melkeleveranser].[orgnr].&amp;[969724898]"/>
            <x15:cachedUniqueName index="3820" name="[Melkeleveranser].[orgnr].&amp;[969725053]"/>
            <x15:cachedUniqueName index="3821" name="[Melkeleveranser].[orgnr].&amp;[970009094]"/>
            <x15:cachedUniqueName index="3822" name="[Melkeleveranser].[orgnr].&amp;[971406658]"/>
            <x15:cachedUniqueName index="3823" name="[Melkeleveranser].[orgnr].&amp;[974250381]"/>
            <x15:cachedUniqueName index="3824" name="[Melkeleveranser].[orgnr].&amp;[976125363]"/>
            <x15:cachedUniqueName index="3825" name="[Melkeleveranser].[orgnr].&amp;[977084555]"/>
            <x15:cachedUniqueName index="3826" name="[Melkeleveranser].[orgnr].&amp;[984118961]"/>
            <x15:cachedUniqueName index="3827" name="[Melkeleveranser].[orgnr].&amp;[984929838]"/>
            <x15:cachedUniqueName index="3828" name="[Melkeleveranser].[orgnr].&amp;[985293937]"/>
            <x15:cachedUniqueName index="3829" name="[Melkeleveranser].[orgnr].&amp;[987032898]"/>
            <x15:cachedUniqueName index="3830" name="[Melkeleveranser].[orgnr].&amp;[988349305]"/>
            <x15:cachedUniqueName index="3831" name="[Melkeleveranser].[orgnr].&amp;[988679747]"/>
            <x15:cachedUniqueName index="3832" name="[Melkeleveranser].[orgnr].&amp;[988862940]"/>
            <x15:cachedUniqueName index="3833" name="[Melkeleveranser].[orgnr].&amp;[990715068]"/>
            <x15:cachedUniqueName index="3834" name="[Melkeleveranser].[orgnr].&amp;[994734741]"/>
            <x15:cachedUniqueName index="3835" name="[Melkeleveranser].[orgnr].&amp;[995194058]"/>
            <x15:cachedUniqueName index="3836" name="[Melkeleveranser].[orgnr].&amp;[995666707]"/>
            <x15:cachedUniqueName index="3837" name="[Melkeleveranser].[orgnr].&amp;[997424565]"/>
            <x15:cachedUniqueName index="3838" name="[Melkeleveranser].[orgnr].&amp;[998720672]"/>
            <x15:cachedUniqueName index="3839" name="[Melkeleveranser].[orgnr].&amp;[821853842]"/>
            <x15:cachedUniqueName index="3840" name="[Melkeleveranser].[orgnr].&amp;[875915932]"/>
            <x15:cachedUniqueName index="3841" name="[Melkeleveranser].[orgnr].&amp;[894970642]"/>
            <x15:cachedUniqueName index="3842" name="[Melkeleveranser].[orgnr].&amp;[913876679]"/>
            <x15:cachedUniqueName index="3843" name="[Melkeleveranser].[orgnr].&amp;[914191289]"/>
            <x15:cachedUniqueName index="3844" name="[Melkeleveranser].[orgnr].&amp;[915151779]"/>
            <x15:cachedUniqueName index="3845" name="[Melkeleveranser].[orgnr].&amp;[915681891]"/>
            <x15:cachedUniqueName index="3846" name="[Melkeleveranser].[orgnr].&amp;[918109366]"/>
            <x15:cachedUniqueName index="3847" name="[Melkeleveranser].[orgnr].&amp;[918167951]"/>
            <x15:cachedUniqueName index="3848" name="[Melkeleveranser].[orgnr].&amp;[920157823]"/>
            <x15:cachedUniqueName index="3849" name="[Melkeleveranser].[orgnr].&amp;[920192971]"/>
            <x15:cachedUniqueName index="3850" name="[Melkeleveranser].[orgnr].&amp;[922214662]"/>
            <x15:cachedUniqueName index="3851" name="[Melkeleveranser].[orgnr].&amp;[925533866]"/>
            <x15:cachedUniqueName index="3852" name="[Melkeleveranser].[orgnr].&amp;[927605694]"/>
            <x15:cachedUniqueName index="3853" name="[Melkeleveranser].[orgnr].&amp;[969451654]"/>
            <x15:cachedUniqueName index="3854" name="[Melkeleveranser].[orgnr].&amp;[969651874]"/>
            <x15:cachedUniqueName index="3855" name="[Melkeleveranser].[orgnr].&amp;[969655691]"/>
            <x15:cachedUniqueName index="3856" name="[Melkeleveranser].[orgnr].&amp;[969719088]"/>
            <x15:cachedUniqueName index="3857" name="[Melkeleveranser].[orgnr].&amp;[969719436]"/>
            <x15:cachedUniqueName index="3858" name="[Melkeleveranser].[orgnr].&amp;[969720388]"/>
            <x15:cachedUniqueName index="3859" name="[Melkeleveranser].[orgnr].&amp;[969720809]"/>
            <x15:cachedUniqueName index="3860" name="[Melkeleveranser].[orgnr].&amp;[969721457]"/>
            <x15:cachedUniqueName index="3861" name="[Melkeleveranser].[orgnr].&amp;[969721937]"/>
            <x15:cachedUniqueName index="3862" name="[Melkeleveranser].[orgnr].&amp;[971192607]"/>
            <x15:cachedUniqueName index="3863" name="[Melkeleveranser].[orgnr].&amp;[971221070]"/>
            <x15:cachedUniqueName index="3864" name="[Melkeleveranser].[orgnr].&amp;[976699858]"/>
            <x15:cachedUniqueName index="3865" name="[Melkeleveranser].[orgnr].&amp;[979649673]"/>
            <x15:cachedUniqueName index="3866" name="[Melkeleveranser].[orgnr].&amp;[980208419]"/>
            <x15:cachedUniqueName index="3867" name="[Melkeleveranser].[orgnr].&amp;[981063406]"/>
            <x15:cachedUniqueName index="3868" name="[Melkeleveranser].[orgnr].&amp;[981264029]"/>
            <x15:cachedUniqueName index="3869" name="[Melkeleveranser].[orgnr].&amp;[981323181]"/>
            <x15:cachedUniqueName index="3870" name="[Melkeleveranser].[orgnr].&amp;[981465032]"/>
            <x15:cachedUniqueName index="3871" name="[Melkeleveranser].[orgnr].&amp;[981496736]"/>
            <x15:cachedUniqueName index="3872" name="[Melkeleveranser].[orgnr].&amp;[981497333]"/>
            <x15:cachedUniqueName index="3873" name="[Melkeleveranser].[orgnr].&amp;[981876601]"/>
            <x15:cachedUniqueName index="3874" name="[Melkeleveranser].[orgnr].&amp;[982325234]"/>
            <x15:cachedUniqueName index="3875" name="[Melkeleveranser].[orgnr].&amp;[982406242]"/>
            <x15:cachedUniqueName index="3876" name="[Melkeleveranser].[orgnr].&amp;[983173039]"/>
            <x15:cachedUniqueName index="3877" name="[Melkeleveranser].[orgnr].&amp;[984029365]"/>
            <x15:cachedUniqueName index="3878" name="[Melkeleveranser].[orgnr].&amp;[984119801]"/>
            <x15:cachedUniqueName index="3879" name="[Melkeleveranser].[orgnr].&amp;[985622507]"/>
            <x15:cachedUniqueName index="3880" name="[Melkeleveranser].[orgnr].&amp;[985830304]"/>
            <x15:cachedUniqueName index="3881" name="[Melkeleveranser].[orgnr].&amp;[986336133]"/>
            <x15:cachedUniqueName index="3882" name="[Melkeleveranser].[orgnr].&amp;[986496599]"/>
            <x15:cachedUniqueName index="3883" name="[Melkeleveranser].[orgnr].&amp;[987668806]"/>
            <x15:cachedUniqueName index="3884" name="[Melkeleveranser].[orgnr].&amp;[992907770]"/>
            <x15:cachedUniqueName index="3885" name="[Melkeleveranser].[orgnr].&amp;[994999141]"/>
            <x15:cachedUniqueName index="3886" name="[Melkeleveranser].[orgnr].&amp;[995175975]"/>
            <x15:cachedUniqueName index="3887" name="[Melkeleveranser].[orgnr].&amp;[996407195]"/>
            <x15:cachedUniqueName index="3888" name="[Melkeleveranser].[orgnr].&amp;[997760999]"/>
            <x15:cachedUniqueName index="3889" name="[Melkeleveranser].[orgnr].&amp;[814574482]"/>
            <x15:cachedUniqueName index="3890" name="[Melkeleveranser].[orgnr].&amp;[916111657]"/>
            <x15:cachedUniqueName index="3891" name="[Melkeleveranser].[orgnr].&amp;[918297308]"/>
            <x15:cachedUniqueName index="3892" name="[Melkeleveranser].[orgnr].&amp;[926977903]"/>
            <x15:cachedUniqueName index="3893" name="[Melkeleveranser].[orgnr].&amp;[969320940]"/>
            <x15:cachedUniqueName index="3894" name="[Melkeleveranser].[orgnr].&amp;[969652307]"/>
            <x15:cachedUniqueName index="3895" name="[Melkeleveranser].[orgnr].&amp;[969655217]"/>
            <x15:cachedUniqueName index="3896" name="[Melkeleveranser].[orgnr].&amp;[969717441]"/>
            <x15:cachedUniqueName index="3897" name="[Melkeleveranser].[orgnr].&amp;[979479735]"/>
            <x15:cachedUniqueName index="3898" name="[Melkeleveranser].[orgnr].&amp;[985323062]"/>
            <x15:cachedUniqueName index="3899" name="[Melkeleveranser].[orgnr].&amp;[986611045]"/>
            <x15:cachedUniqueName index="3900" name="[Melkeleveranser].[orgnr].&amp;[988656704]"/>
            <x15:cachedUniqueName index="3901" name="[Melkeleveranser].[orgnr].&amp;[915033881]"/>
            <x15:cachedUniqueName index="3902" name="[Melkeleveranser].[orgnr].&amp;[924320028]"/>
            <x15:cachedUniqueName index="3903" name="[Melkeleveranser].[orgnr].&amp;[999038603]"/>
            <x15:cachedUniqueName index="3904" name="[Melkeleveranser].[orgnr].&amp;[927009323]"/>
            <x15:cachedUniqueName index="3905" name="[Melkeleveranser].[orgnr].&amp;[969614502]"/>
            <x15:cachedUniqueName index="3906" name="[Melkeleveranser].[orgnr].&amp;[912995321]"/>
            <x15:cachedUniqueName index="3907" name="[Melkeleveranser].[orgnr].&amp;[913553845]"/>
            <x15:cachedUniqueName index="3908" name="[Melkeleveranser].[orgnr].&amp;[914606322]"/>
            <x15:cachedUniqueName index="3909" name="[Melkeleveranser].[orgnr].&amp;[916065116]"/>
            <x15:cachedUniqueName index="3910" name="[Melkeleveranser].[orgnr].&amp;[920132065]"/>
            <x15:cachedUniqueName index="3911" name="[Melkeleveranser].[orgnr].&amp;[924397764]"/>
            <x15:cachedUniqueName index="3912" name="[Melkeleveranser].[orgnr].&amp;[925348376]"/>
            <x15:cachedUniqueName index="3913" name="[Melkeleveranser].[orgnr].&amp;[972420409]"/>
            <x15:cachedUniqueName index="3914" name="[Melkeleveranser].[orgnr].&amp;[976611187]"/>
            <x15:cachedUniqueName index="3915" name="[Melkeleveranser].[orgnr].&amp;[980853616]"/>
            <x15:cachedUniqueName index="3916" name="[Melkeleveranser].[orgnr].&amp;[981082249]"/>
            <x15:cachedUniqueName index="3917" name="[Melkeleveranser].[orgnr].&amp;[985917477]"/>
            <x15:cachedUniqueName index="3918" name="[Melkeleveranser].[orgnr].&amp;[990680094]"/>
            <x15:cachedUniqueName index="3919" name="[Melkeleveranser].[orgnr].&amp;[991303030]"/>
            <x15:cachedUniqueName index="3920" name="[Melkeleveranser].[orgnr].&amp;[992241675]"/>
            <x15:cachedUniqueName index="3921" name="[Melkeleveranser].[orgnr].&amp;[997323904]"/>
            <x15:cachedUniqueName index="3922" name="[Melkeleveranser].[orgnr].&amp;[912441121]"/>
            <x15:cachedUniqueName index="3923" name="[Melkeleveranser].[orgnr].&amp;[969381257]"/>
            <x15:cachedUniqueName index="3924" name="[Melkeleveranser].[orgnr].&amp;[914720176]"/>
            <x15:cachedUniqueName index="3925" name="[Melkeleveranser].[orgnr].&amp;[923056424]"/>
            <x15:cachedUniqueName index="3926" name="[Melkeleveranser].[orgnr].&amp;[969224852]"/>
            <x15:cachedUniqueName index="3927" name="[Melkeleveranser].[orgnr].&amp;[989212168]"/>
            <x15:cachedUniqueName index="3928" name="[Melkeleveranser].[orgnr].&amp;[996262316]"/>
            <x15:cachedUniqueName index="3929" name="[Melkeleveranser].[orgnr].&amp;[825247742]"/>
            <x15:cachedUniqueName index="3930" name="[Melkeleveranser].[orgnr].&amp;[914631440]"/>
            <x15:cachedUniqueName index="3931" name="[Melkeleveranser].[orgnr].&amp;[915418899]"/>
            <x15:cachedUniqueName index="3932" name="[Melkeleveranser].[orgnr].&amp;[997524292]"/>
            <x15:cachedUniqueName index="3933" name="[Melkeleveranser].[orgnr].&amp;[823010052]"/>
            <x15:cachedUniqueName index="3934" name="[Melkeleveranser].[orgnr].&amp;[826078952]"/>
            <x15:cachedUniqueName index="3935" name="[Melkeleveranser].[orgnr].&amp;[894907762]"/>
            <x15:cachedUniqueName index="3936" name="[Melkeleveranser].[orgnr].&amp;[917885524]"/>
            <x15:cachedUniqueName index="3937" name="[Melkeleveranser].[orgnr].&amp;[918680683]"/>
            <x15:cachedUniqueName index="3938" name="[Melkeleveranser].[orgnr].&amp;[918853014]"/>
            <x15:cachedUniqueName index="3939" name="[Melkeleveranser].[orgnr].&amp;[918890319]"/>
            <x15:cachedUniqueName index="3940" name="[Melkeleveranser].[orgnr].&amp;[969201100]"/>
            <x15:cachedUniqueName index="3941" name="[Melkeleveranser].[orgnr].&amp;[969320576]"/>
            <x15:cachedUniqueName index="3942" name="[Melkeleveranser].[orgnr].&amp;[969654865]"/>
            <x15:cachedUniqueName index="3943" name="[Melkeleveranser].[orgnr].&amp;[969715562]"/>
            <x15:cachedUniqueName index="3944" name="[Melkeleveranser].[orgnr].&amp;[979274033]"/>
            <x15:cachedUniqueName index="3945" name="[Melkeleveranser].[orgnr].&amp;[985413703]"/>
            <x15:cachedUniqueName index="3946" name="[Melkeleveranser].[orgnr].&amp;[987687843]"/>
            <x15:cachedUniqueName index="3947" name="[Melkeleveranser].[orgnr].&amp;[924887257]"/>
            <x15:cachedUniqueName index="3948" name="[Melkeleveranser].[orgnr].&amp;[969714590]"/>
            <x15:cachedUniqueName index="3949" name="[Melkeleveranser].[orgnr].&amp;[818065442]"/>
            <x15:cachedUniqueName index="3950" name="[Melkeleveranser].[orgnr].&amp;[869267082]"/>
            <x15:cachedUniqueName index="3951" name="[Melkeleveranser].[orgnr].&amp;[917085056]"/>
            <x15:cachedUniqueName index="3952" name="[Melkeleveranser].[orgnr].&amp;[918281711]"/>
            <x15:cachedUniqueName index="3953" name="[Melkeleveranser].[orgnr].&amp;[926103792]"/>
            <x15:cachedUniqueName index="3954" name="[Melkeleveranser].[orgnr].&amp;[969722674]"/>
            <x15:cachedUniqueName index="3955" name="[Melkeleveranser].[orgnr].&amp;[971404450]"/>
            <x15:cachedUniqueName index="3956" name="[Melkeleveranser].[orgnr].&amp;[972414239]"/>
            <x15:cachedUniqueName index="3957" name="[Melkeleveranser].[orgnr].&amp;[979932065]"/>
            <x15:cachedUniqueName index="3958" name="[Melkeleveranser].[orgnr].&amp;[980554597]"/>
            <x15:cachedUniqueName index="3959" name="[Melkeleveranser].[orgnr].&amp;[990373132]"/>
            <x15:cachedUniqueName index="3960" name="[Melkeleveranser].[orgnr].&amp;[881637502]"/>
            <x15:cachedUniqueName index="3961" name="[Melkeleveranser].[orgnr].&amp;[977376025]"/>
            <x15:cachedUniqueName index="3962" name="[Melkeleveranser].[orgnr].&amp;[983720455]"/>
            <x15:cachedUniqueName index="3963" name="[Melkeleveranser].[orgnr].&amp;[985265658]"/>
            <x15:cachedUniqueName index="3964" name="[Melkeleveranser].[orgnr].&amp;[969200201]"/>
            <x15:cachedUniqueName index="3965" name="[Melkeleveranser].[orgnr].&amp;[969715651]"/>
            <x15:cachedUniqueName index="3966" name="[Melkeleveranser].[orgnr].&amp;[970282572]"/>
            <x15:cachedUniqueName index="3967" name="[Melkeleveranser].[orgnr].&amp;[975892441]"/>
            <x15:cachedUniqueName index="3968" name="[Melkeleveranser].[orgnr].&amp;[981146263]"/>
            <x15:cachedUniqueName index="3969" name="[Melkeleveranser].[orgnr].&amp;[992458666]"/>
            <x15:cachedUniqueName index="3970" name="[Melkeleveranser].[orgnr].&amp;[869717762]"/>
            <x15:cachedUniqueName index="3971" name="[Melkeleveranser].[orgnr].&amp;[914339227]"/>
            <x15:cachedUniqueName index="3972" name="[Melkeleveranser].[orgnr].&amp;[917978301]"/>
            <x15:cachedUniqueName index="3973" name="[Melkeleveranser].[orgnr].&amp;[920336914]"/>
            <x15:cachedUniqueName index="3974" name="[Melkeleveranser].[orgnr].&amp;[921782071]"/>
            <x15:cachedUniqueName index="3975" name="[Melkeleveranser].[orgnr].&amp;[922732523]"/>
            <x15:cachedUniqueName index="3976" name="[Melkeleveranser].[orgnr].&amp;[969298082]"/>
            <x15:cachedUniqueName index="3977" name="[Melkeleveranser].[orgnr].&amp;[969718189]"/>
            <x15:cachedUniqueName index="3978" name="[Melkeleveranser].[orgnr].&amp;[976083938]"/>
            <x15:cachedUniqueName index="3979" name="[Melkeleveranser].[orgnr].&amp;[976493176]"/>
            <x15:cachedUniqueName index="3980" name="[Melkeleveranser].[orgnr].&amp;[978685854]"/>
            <x15:cachedUniqueName index="3981" name="[Melkeleveranser].[orgnr].&amp;[984092989]"/>
            <x15:cachedUniqueName index="3982" name="[Melkeleveranser].[orgnr].&amp;[987189495]"/>
            <x15:cachedUniqueName index="3983" name="[Melkeleveranser].[orgnr].&amp;[990133867]"/>
            <x15:cachedUniqueName index="3984" name="[Melkeleveranser].[orgnr].&amp;[990759006]"/>
            <x15:cachedUniqueName index="3985" name="[Melkeleveranser].[orgnr].&amp;[990782334]"/>
            <x15:cachedUniqueName index="3986" name="[Melkeleveranser].[orgnr].&amp;[992087625]"/>
            <x15:cachedUniqueName index="3987" name="[Melkeleveranser].[orgnr].&amp;[999334326]"/>
            <x15:cachedUniqueName index="3988" name="[Melkeleveranser].[orgnr].&amp;[914579937]"/>
            <x15:cachedUniqueName index="3989" name="[Melkeleveranser].[orgnr].&amp;[918287108]"/>
            <x15:cachedUniqueName index="3990" name="[Melkeleveranser].[orgnr].&amp;[918857583]"/>
            <x15:cachedUniqueName index="3991" name="[Melkeleveranser].[orgnr].&amp;[920768733]"/>
            <x15:cachedUniqueName index="3992" name="[Melkeleveranser].[orgnr].&amp;[969381389]"/>
            <x15:cachedUniqueName index="3993" name="[Melkeleveranser].[orgnr].&amp;[969721090]"/>
            <x15:cachedUniqueName index="3994" name="[Melkeleveranser].[orgnr].&amp;[974905515]"/>
            <x15:cachedUniqueName index="3995" name="[Melkeleveranser].[orgnr].&amp;[985283117]"/>
            <x15:cachedUniqueName index="3996" name="[Melkeleveranser].[orgnr].&amp;[997771605]"/>
            <x15:cachedUniqueName index="3997" name="[Melkeleveranser].[orgnr].&amp;[812994972]"/>
            <x15:cachedUniqueName index="3998" name="[Melkeleveranser].[orgnr].&amp;[912847705]"/>
            <x15:cachedUniqueName index="3999" name="[Melkeleveranser].[orgnr].&amp;[916570066]"/>
            <x15:cachedUniqueName index="4000" name="[Melkeleveranser].[orgnr].&amp;[969144387]"/>
            <x15:cachedUniqueName index="4001" name="[Melkeleveranser].[orgnr].&amp;[969724111]"/>
            <x15:cachedUniqueName index="4002" name="[Melkeleveranser].[orgnr].&amp;[969725312]"/>
            <x15:cachedUniqueName index="4003" name="[Melkeleveranser].[orgnr].&amp;[979925565]"/>
            <x15:cachedUniqueName index="4004" name="[Melkeleveranser].[orgnr].&amp;[915630936]"/>
            <x15:cachedUniqueName index="4005" name="[Melkeleveranser].[orgnr].&amp;[969268361]"/>
            <x15:cachedUniqueName index="4006" name="[Melkeleveranser].[orgnr].&amp;[969357070]"/>
            <x15:cachedUniqueName index="4007" name="[Melkeleveranser].[orgnr].&amp;[977171385]"/>
            <x15:cachedUniqueName index="4008" name="[Melkeleveranser].[orgnr].&amp;[997177444]"/>
            <x15:cachedUniqueName index="4009" name="[Melkeleveranser].[orgnr].&amp;[874546712]"/>
            <x15:cachedUniqueName index="4010" name="[Melkeleveranser].[orgnr].&amp;[926957740]"/>
            <x15:cachedUniqueName index="4011" name="[Melkeleveranser].[orgnr].&amp;[969188120]"/>
            <x15:cachedUniqueName index="4012" name="[Melkeleveranser].[orgnr].&amp;[969653753]"/>
            <x15:cachedUniqueName index="4013" name="[Melkeleveranser].[orgnr].&amp;[969720256]"/>
            <x15:cachedUniqueName index="4014" name="[Melkeleveranser].[orgnr].&amp;[979566964]"/>
            <x15:cachedUniqueName index="4015" name="[Melkeleveranser].[orgnr].&amp;[985348812]"/>
            <x15:cachedUniqueName index="4016" name="[Melkeleveranser].[orgnr].&amp;[825858652]"/>
            <x15:cachedUniqueName index="4017" name="[Melkeleveranser].[orgnr].&amp;[914501067]"/>
            <x15:cachedUniqueName index="4018" name="[Melkeleveranser].[orgnr].&amp;[969143976]"/>
            <x15:cachedUniqueName index="4019" name="[Melkeleveranser].[orgnr].&amp;[969314762]"/>
            <x15:cachedUniqueName index="4020" name="[Melkeleveranser].[orgnr].&amp;[970409769]"/>
            <x15:cachedUniqueName index="4021" name="[Melkeleveranser].[orgnr].&amp;[979878494]"/>
            <x15:cachedUniqueName index="4022" name="[Melkeleveranser].[orgnr].&amp;[984961073]"/>
            <x15:cachedUniqueName index="4023" name="[Melkeleveranser].[orgnr].&amp;[986392483]"/>
            <x15:cachedUniqueName index="4024" name="[Melkeleveranser].[orgnr].&amp;[986398449]"/>
            <x15:cachedUniqueName index="4025" name="[Melkeleveranser].[orgnr].&amp;[987980257]"/>
            <x15:cachedUniqueName index="4026" name="[Melkeleveranser].[orgnr].&amp;[813235862]"/>
            <x15:cachedUniqueName index="4027" name="[Melkeleveranser].[orgnr].&amp;[912754847]"/>
            <x15:cachedUniqueName index="4028" name="[Melkeleveranser].[orgnr].&amp;[915482554]"/>
            <x15:cachedUniqueName index="4029" name="[Melkeleveranser].[orgnr].&amp;[918178120]"/>
            <x15:cachedUniqueName index="4030" name="[Melkeleveranser].[orgnr].&amp;[966514450]"/>
            <x15:cachedUniqueName index="4031" name="[Melkeleveranser].[orgnr].&amp;[969143712]"/>
            <x15:cachedUniqueName index="4032" name="[Melkeleveranser].[orgnr].&amp;[969189194]"/>
            <x15:cachedUniqueName index="4033" name="[Melkeleveranser].[orgnr].&amp;[970375090]"/>
            <x15:cachedUniqueName index="4034" name="[Melkeleveranser].[orgnr].&amp;[971191430]"/>
            <x15:cachedUniqueName index="4035" name="[Melkeleveranser].[orgnr].&amp;[974064332]"/>
            <x15:cachedUniqueName index="4036" name="[Melkeleveranser].[orgnr].&amp;[978640214]"/>
            <x15:cachedUniqueName index="4037" name="[Melkeleveranser].[orgnr].&amp;[980629287]"/>
            <x15:cachedUniqueName index="4038" name="[Melkeleveranser].[orgnr].&amp;[981913701]"/>
            <x15:cachedUniqueName index="4039" name="[Melkeleveranser].[orgnr].&amp;[983680984]"/>
            <x15:cachedUniqueName index="4040" name="[Melkeleveranser].[orgnr].&amp;[984251327]"/>
            <x15:cachedUniqueName index="4041" name="[Melkeleveranser].[orgnr].&amp;[986390057]"/>
            <x15:cachedUniqueName index="4042" name="[Melkeleveranser].[orgnr].&amp;[986883835]"/>
            <x15:cachedUniqueName index="4043" name="[Melkeleveranser].[orgnr].&amp;[988259918]"/>
            <x15:cachedUniqueName index="4044" name="[Melkeleveranser].[orgnr].&amp;[988809918]"/>
            <x15:cachedUniqueName index="4045" name="[Melkeleveranser].[orgnr].&amp;[989546422]"/>
            <x15:cachedUniqueName index="4046" name="[Melkeleveranser].[orgnr].&amp;[996894436]"/>
            <x15:cachedUniqueName index="4047" name="[Melkeleveranser].[orgnr].&amp;[860383012]"/>
            <x15:cachedUniqueName index="4048" name="[Melkeleveranser].[orgnr].&amp;[912816427]"/>
            <x15:cachedUniqueName index="4049" name="[Melkeleveranser].[orgnr].&amp;[914599806]"/>
            <x15:cachedUniqueName index="4050" name="[Melkeleveranser].[orgnr].&amp;[917502595]"/>
            <x15:cachedUniqueName index="4051" name="[Melkeleveranser].[orgnr].&amp;[927394758]"/>
            <x15:cachedUniqueName index="4052" name="[Melkeleveranser].[orgnr].&amp;[969382695]"/>
            <x15:cachedUniqueName index="4053" name="[Melkeleveranser].[orgnr].&amp;[969514788]"/>
            <x15:cachedUniqueName index="4054" name="[Melkeleveranser].[orgnr].&amp;[998561744]"/>
            <x15:cachedUniqueName index="4055" name="[Melkeleveranser].[orgnr].&amp;[916123930]"/>
            <x15:cachedUniqueName index="4056" name="[Melkeleveranser].[orgnr].&amp;[920163947]"/>
            <x15:cachedUniqueName index="4057" name="[Melkeleveranser].[orgnr].&amp;[969200570]"/>
            <x15:cachedUniqueName index="4058" name="[Melkeleveranser].[orgnr].&amp;[969721945]"/>
            <x15:cachedUniqueName index="4059" name="[Melkeleveranser].[orgnr].&amp;[976027051]"/>
            <x15:cachedUniqueName index="4060" name="[Melkeleveranser].[orgnr].&amp;[976119827]"/>
            <x15:cachedUniqueName index="4061" name="[Melkeleveranser].[orgnr].&amp;[969315211]"/>
            <x15:cachedUniqueName index="4062" name="[Melkeleveranser].[orgnr].&amp;[998282152]"/>
            <x15:cachedUniqueName index="4063" name="[Melkeleveranser].[orgnr].&amp;[969155214]"/>
            <x15:cachedUniqueName index="4064" name="[Melkeleveranser].[orgnr].&amp;[969469693]"/>
            <x15:cachedUniqueName index="4065" name="[Melkeleveranser].[orgnr].&amp;[970527133]"/>
            <x15:cachedUniqueName index="4066" name="[Melkeleveranser].[orgnr].&amp;[974380064]"/>
            <x15:cachedUniqueName index="4067" name="[Melkeleveranser].[orgnr].&amp;[991978461]"/>
            <x15:cachedUniqueName index="4068" name="[Melkeleveranser].[orgnr].&amp;[992655976]"/>
            <x15:cachedUniqueName index="4069" name="[Melkeleveranser].[orgnr].&amp;[912888312]"/>
            <x15:cachedUniqueName index="4070" name="[Melkeleveranser].[orgnr].&amp;[927379708]"/>
            <x15:cachedUniqueName index="4071" name="[Melkeleveranser].[orgnr].&amp;[969184389]"/>
            <x15:cachedUniqueName index="4072" name="[Melkeleveranser].[orgnr].&amp;[969693844]"/>
            <x15:cachedUniqueName index="4073" name="[Melkeleveranser].[orgnr].&amp;[983196942]"/>
            <x15:cachedUniqueName index="4074" name="[Melkeleveranser].[orgnr].&amp;[984944799]"/>
            <x15:cachedUniqueName index="4075" name="[Melkeleveranser].[orgnr].&amp;[991459251]"/>
            <x15:cachedUniqueName index="4076" name="[Melkeleveranser].[orgnr].&amp;[969222833]"/>
            <x15:cachedUniqueName index="4077" name="[Melkeleveranser].[orgnr].&amp;[982939186]"/>
            <x15:cachedUniqueName index="4078" name="[Melkeleveranser].[orgnr].&amp;[985447713]"/>
            <x15:cachedUniqueName index="4079" name="[Melkeleveranser].[orgnr].&amp;[880491482]"/>
            <x15:cachedUniqueName index="4080" name="[Melkeleveranser].[orgnr].&amp;[925719048]"/>
            <x15:cachedUniqueName index="4081" name="[Melkeleveranser].[orgnr].&amp;[969184141]"/>
            <x15:cachedUniqueName index="4082" name="[Melkeleveranser].[orgnr].&amp;[969185598]"/>
            <x15:cachedUniqueName index="4083" name="[Melkeleveranser].[orgnr].&amp;[969470896]"/>
            <x15:cachedUniqueName index="4084" name="[Melkeleveranser].[orgnr].&amp;[969692201]"/>
            <x15:cachedUniqueName index="4085" name="[Melkeleveranser].[orgnr].&amp;[978702902]"/>
            <x15:cachedUniqueName index="4086" name="[Melkeleveranser].[orgnr].&amp;[981646630]"/>
            <x15:cachedUniqueName index="4087" name="[Melkeleveranser].[orgnr].&amp;[983387519]"/>
            <x15:cachedUniqueName index="4088" name="[Melkeleveranser].[orgnr].&amp;[985229945]"/>
            <x15:cachedUniqueName index="4089" name="[Melkeleveranser].[orgnr].&amp;[985620776]"/>
            <x15:cachedUniqueName index="4090" name="[Melkeleveranser].[orgnr].&amp;[993327778]"/>
            <x15:cachedUniqueName index="4091" name="[Melkeleveranser].[orgnr].&amp;[993931012]"/>
            <x15:cachedUniqueName index="4092" name="[Melkeleveranser].[orgnr].&amp;[994787098]"/>
            <x15:cachedUniqueName index="4093" name="[Melkeleveranser].[orgnr].&amp;[997545508]"/>
            <x15:cachedUniqueName index="4094" name="[Melkeleveranser].[orgnr].&amp;[997615271]"/>
            <x15:cachedUniqueName index="4095" name="[Melkeleveranser].[orgnr].&amp;[998309239]"/>
            <x15:cachedUniqueName index="4096" name="[Melkeleveranser].[orgnr].&amp;[816550912]"/>
            <x15:cachedUniqueName index="4097" name="[Melkeleveranser].[orgnr].&amp;[820170792]"/>
            <x15:cachedUniqueName index="4098" name="[Melkeleveranser].[orgnr].&amp;[869210862]"/>
            <x15:cachedUniqueName index="4099" name="[Melkeleveranser].[orgnr].&amp;[912969851]"/>
            <x15:cachedUniqueName index="4100" name="[Melkeleveranser].[orgnr].&amp;[913003519]"/>
            <x15:cachedUniqueName index="4101" name="[Melkeleveranser].[orgnr].&amp;[914618533]"/>
            <x15:cachedUniqueName index="4102" name="[Melkeleveranser].[orgnr].&amp;[919590254]"/>
            <x15:cachedUniqueName index="4103" name="[Melkeleveranser].[orgnr].&amp;[921827660]"/>
            <x15:cachedUniqueName index="4104" name="[Melkeleveranser].[orgnr].&amp;[922902585]"/>
            <x15:cachedUniqueName index="4105" name="[Melkeleveranser].[orgnr].&amp;[923015183]"/>
            <x15:cachedUniqueName index="4106" name="[Melkeleveranser].[orgnr].&amp;[924474181]"/>
            <x15:cachedUniqueName index="4107" name="[Melkeleveranser].[orgnr].&amp;[926324837]"/>
            <x15:cachedUniqueName index="4108" name="[Melkeleveranser].[orgnr].&amp;[969178761]"/>
            <x15:cachedUniqueName index="4109" name="[Melkeleveranser].[orgnr].&amp;[969221543]"/>
            <x15:cachedUniqueName index="4110" name="[Melkeleveranser].[orgnr].&amp;[969222671]"/>
            <x15:cachedUniqueName index="4111" name="[Melkeleveranser].[orgnr].&amp;[969257548]"/>
            <x15:cachedUniqueName index="4112" name="[Melkeleveranser].[orgnr].&amp;[969259338]"/>
            <x15:cachedUniqueName index="4113" name="[Melkeleveranser].[orgnr].&amp;[969259702]"/>
            <x15:cachedUniqueName index="4114" name="[Melkeleveranser].[orgnr].&amp;[969331802]"/>
            <x15:cachedUniqueName index="4115" name="[Melkeleveranser].[orgnr].&amp;[969395533]"/>
            <x15:cachedUniqueName index="4116" name="[Melkeleveranser].[orgnr].&amp;[969636336]"/>
            <x15:cachedUniqueName index="4117" name="[Melkeleveranser].[orgnr].&amp;[969638584]"/>
            <x15:cachedUniqueName index="4118" name="[Melkeleveranser].[orgnr].&amp;[969666804]"/>
            <x15:cachedUniqueName index="4119" name="[Melkeleveranser].[orgnr].&amp;[969666839]"/>
            <x15:cachedUniqueName index="4120" name="[Melkeleveranser].[orgnr].&amp;[969679108]"/>
            <x15:cachedUniqueName index="4121" name="[Melkeleveranser].[orgnr].&amp;[974801582]"/>
            <x15:cachedUniqueName index="4122" name="[Melkeleveranser].[orgnr].&amp;[976467671]"/>
            <x15:cachedUniqueName index="4123" name="[Melkeleveranser].[orgnr].&amp;[977080142]"/>
            <x15:cachedUniqueName index="4124" name="[Melkeleveranser].[orgnr].&amp;[979850603]"/>
            <x15:cachedUniqueName index="4125" name="[Melkeleveranser].[orgnr].&amp;[980045218]"/>
            <x15:cachedUniqueName index="4126" name="[Melkeleveranser].[orgnr].&amp;[982821576]"/>
            <x15:cachedUniqueName index="4127" name="[Melkeleveranser].[orgnr].&amp;[982821665]"/>
            <x15:cachedUniqueName index="4128" name="[Melkeleveranser].[orgnr].&amp;[983818714]"/>
            <x15:cachedUniqueName index="4129" name="[Melkeleveranser].[orgnr].&amp;[985672687]"/>
            <x15:cachedUniqueName index="4130" name="[Melkeleveranser].[orgnr].&amp;[987676566]"/>
            <x15:cachedUniqueName index="4131" name="[Melkeleveranser].[orgnr].&amp;[989103741]"/>
            <x15:cachedUniqueName index="4132" name="[Melkeleveranser].[orgnr].&amp;[989815660]"/>
            <x15:cachedUniqueName index="4133" name="[Melkeleveranser].[orgnr].&amp;[990529337]"/>
            <x15:cachedUniqueName index="4134" name="[Melkeleveranser].[orgnr].&amp;[990815216]"/>
            <x15:cachedUniqueName index="4135" name="[Melkeleveranser].[orgnr].&amp;[990894949]"/>
            <x15:cachedUniqueName index="4136" name="[Melkeleveranser].[orgnr].&amp;[991712240]"/>
            <x15:cachedUniqueName index="4137" name="[Melkeleveranser].[orgnr].&amp;[991934820]"/>
            <x15:cachedUniqueName index="4138" name="[Melkeleveranser].[orgnr].&amp;[994207016]"/>
            <x15:cachedUniqueName index="4139" name="[Melkeleveranser].[orgnr].&amp;[995849356]"/>
            <x15:cachedUniqueName index="4140" name="[Melkeleveranser].[orgnr].&amp;[996515052]"/>
            <x15:cachedUniqueName index="4141" name="[Melkeleveranser].[orgnr].&amp;[996649121]"/>
            <x15:cachedUniqueName index="4142" name="[Melkeleveranser].[orgnr].&amp;[997817591]"/>
            <x15:cachedUniqueName index="4143" name="[Melkeleveranser].[orgnr].&amp;[823109482]"/>
            <x15:cachedUniqueName index="4144" name="[Melkeleveranser].[orgnr].&amp;[869135372]"/>
            <x15:cachedUniqueName index="4145" name="[Melkeleveranser].[orgnr].&amp;[882186962]"/>
            <x15:cachedUniqueName index="4146" name="[Melkeleveranser].[orgnr].&amp;[915733697]"/>
            <x15:cachedUniqueName index="4147" name="[Melkeleveranser].[orgnr].&amp;[919662352]"/>
            <x15:cachedUniqueName index="4148" name="[Melkeleveranser].[orgnr].&amp;[927351102]"/>
            <x15:cachedUniqueName index="4149" name="[Melkeleveranser].[orgnr].&amp;[969259206]"/>
            <x15:cachedUniqueName index="4150" name="[Melkeleveranser].[orgnr].&amp;[969520575]"/>
            <x15:cachedUniqueName index="4151" name="[Melkeleveranser].[orgnr].&amp;[969674726]"/>
            <x15:cachedUniqueName index="4152" name="[Melkeleveranser].[orgnr].&amp;[970087613]"/>
            <x15:cachedUniqueName index="4153" name="[Melkeleveranser].[orgnr].&amp;[985412421]"/>
            <x15:cachedUniqueName index="4154" name="[Melkeleveranser].[orgnr].&amp;[989545078]"/>
            <x15:cachedUniqueName index="4155" name="[Melkeleveranser].[orgnr].&amp;[990965935]"/>
            <x15:cachedUniqueName index="4156" name="[Melkeleveranser].[orgnr].&amp;[996185699]"/>
            <x15:cachedUniqueName index="4157" name="[Melkeleveranser].[orgnr].&amp;[996330907]"/>
            <x15:cachedUniqueName index="4158" name="[Melkeleveranser].[orgnr].&amp;[890703542]"/>
            <x15:cachedUniqueName index="4159" name="[Melkeleveranser].[orgnr].&amp;[897708132]"/>
            <x15:cachedUniqueName index="4160" name="[Melkeleveranser].[orgnr].&amp;[913393422]"/>
            <x15:cachedUniqueName index="4161" name="[Melkeleveranser].[orgnr].&amp;[915870457]"/>
            <x15:cachedUniqueName index="4162" name="[Melkeleveranser].[orgnr].&amp;[969179318]"/>
            <x15:cachedUniqueName index="4163" name="[Melkeleveranser].[orgnr].&amp;[969179504]"/>
            <x15:cachedUniqueName index="4164" name="[Melkeleveranser].[orgnr].&amp;[969179776]"/>
            <x15:cachedUniqueName index="4165" name="[Melkeleveranser].[orgnr].&amp;[969637901]"/>
            <x15:cachedUniqueName index="4166" name="[Melkeleveranser].[orgnr].&amp;[969638576]"/>
            <x15:cachedUniqueName index="4167" name="[Melkeleveranser].[orgnr].&amp;[969672596]"/>
            <x15:cachedUniqueName index="4168" name="[Melkeleveranser].[orgnr].&amp;[969677547]"/>
            <x15:cachedUniqueName index="4169" name="[Melkeleveranser].[orgnr].&amp;[970512241]"/>
            <x15:cachedUniqueName index="4170" name="[Melkeleveranser].[orgnr].&amp;[970556206]"/>
            <x15:cachedUniqueName index="4171" name="[Melkeleveranser].[orgnr].&amp;[976806867]"/>
            <x15:cachedUniqueName index="4172" name="[Melkeleveranser].[orgnr].&amp;[980766543]"/>
            <x15:cachedUniqueName index="4173" name="[Melkeleveranser].[orgnr].&amp;[986012737]"/>
            <x15:cachedUniqueName index="4174" name="[Melkeleveranser].[orgnr].&amp;[993540676]"/>
            <x15:cachedUniqueName index="4175" name="[Melkeleveranser].[orgnr].&amp;[994986384]"/>
            <x15:cachedUniqueName index="4176" name="[Melkeleveranser].[orgnr].&amp;[880507222]"/>
            <x15:cachedUniqueName index="4177" name="[Melkeleveranser].[orgnr].&amp;[912997626]"/>
            <x15:cachedUniqueName index="4178" name="[Melkeleveranser].[orgnr].&amp;[914735416]"/>
            <x15:cachedUniqueName index="4179" name="[Melkeleveranser].[orgnr].&amp;[920134696]"/>
            <x15:cachedUniqueName index="4180" name="[Melkeleveranser].[orgnr].&amp;[922960194]"/>
            <x15:cachedUniqueName index="4181" name="[Melkeleveranser].[orgnr].&amp;[969153890]"/>
            <x15:cachedUniqueName index="4182" name="[Melkeleveranser].[orgnr].&amp;[969689456]"/>
            <x15:cachedUniqueName index="4183" name="[Melkeleveranser].[orgnr].&amp;[969695073]"/>
            <x15:cachedUniqueName index="4184" name="[Melkeleveranser].[orgnr].&amp;[969696495]"/>
            <x15:cachedUniqueName index="4185" name="[Melkeleveranser].[orgnr].&amp;[971217448]"/>
            <x15:cachedUniqueName index="4186" name="[Melkeleveranser].[orgnr].&amp;[976963210]"/>
            <x15:cachedUniqueName index="4187" name="[Melkeleveranser].[orgnr].&amp;[979623267]"/>
            <x15:cachedUniqueName index="4188" name="[Melkeleveranser].[orgnr].&amp;[981613627]"/>
            <x15:cachedUniqueName index="4189" name="[Melkeleveranser].[orgnr].&amp;[983561500]"/>
            <x15:cachedUniqueName index="4190" name="[Melkeleveranser].[orgnr].&amp;[985173990]"/>
            <x15:cachedUniqueName index="4191" name="[Melkeleveranser].[orgnr].&amp;[986403523]"/>
            <x15:cachedUniqueName index="4192" name="[Melkeleveranser].[orgnr].&amp;[986437029]"/>
            <x15:cachedUniqueName index="4193" name="[Melkeleveranser].[orgnr].&amp;[990567808]"/>
            <x15:cachedUniqueName index="4194" name="[Melkeleveranser].[orgnr].&amp;[990619034]"/>
            <x15:cachedUniqueName index="4195" name="[Melkeleveranser].[orgnr].&amp;[990701644]"/>
            <x15:cachedUniqueName index="4196" name="[Melkeleveranser].[orgnr].&amp;[991203915]"/>
            <x15:cachedUniqueName index="4197" name="[Melkeleveranser].[orgnr].&amp;[995743833]"/>
            <x15:cachedUniqueName index="4198" name="[Melkeleveranser].[orgnr].&amp;[997645650]"/>
            <x15:cachedUniqueName index="4199" name="[Melkeleveranser].[orgnr].&amp;[997988051]"/>
            <x15:cachedUniqueName index="4200" name="[Melkeleveranser].[orgnr].&amp;[812333852]"/>
            <x15:cachedUniqueName index="4201" name="[Melkeleveranser].[orgnr].&amp;[824360812]"/>
            <x15:cachedUniqueName index="4202" name="[Melkeleveranser].[orgnr].&amp;[870581572]"/>
            <x15:cachedUniqueName index="4203" name="[Melkeleveranser].[orgnr].&amp;[881029472]"/>
            <x15:cachedUniqueName index="4204" name="[Melkeleveranser].[orgnr].&amp;[913202929]"/>
            <x15:cachedUniqueName index="4205" name="[Melkeleveranser].[orgnr].&amp;[916463499]"/>
            <x15:cachedUniqueName index="4206" name="[Melkeleveranser].[orgnr].&amp;[919545445]"/>
            <x15:cachedUniqueName index="4207" name="[Melkeleveranser].[orgnr].&amp;[925963453]"/>
            <x15:cachedUniqueName index="4208" name="[Melkeleveranser].[orgnr].&amp;[969154625]"/>
            <x15:cachedUniqueName index="4209" name="[Melkeleveranser].[orgnr].&amp;[969181657]"/>
            <x15:cachedUniqueName index="4210" name="[Melkeleveranser].[orgnr].&amp;[969184869]"/>
            <x15:cachedUniqueName index="4211" name="[Melkeleveranser].[orgnr].&amp;[969185245]"/>
            <x15:cachedUniqueName index="4212" name="[Melkeleveranser].[orgnr].&amp;[969185520]"/>
            <x15:cachedUniqueName index="4213" name="[Melkeleveranser].[orgnr].&amp;[969691477]"/>
            <x15:cachedUniqueName index="4214" name="[Melkeleveranser].[orgnr].&amp;[969694360]"/>
            <x15:cachedUniqueName index="4215" name="[Melkeleveranser].[orgnr].&amp;[969695642]"/>
            <x15:cachedUniqueName index="4216" name="[Melkeleveranser].[orgnr].&amp;[969697793]"/>
            <x15:cachedUniqueName index="4217" name="[Melkeleveranser].[orgnr].&amp;[970580603]"/>
            <x15:cachedUniqueName index="4218" name="[Melkeleveranser].[orgnr].&amp;[970581588]"/>
            <x15:cachedUniqueName index="4219" name="[Melkeleveranser].[orgnr].&amp;[973195034]"/>
            <x15:cachedUniqueName index="4220" name="[Melkeleveranser].[orgnr].&amp;[979466382]"/>
            <x15:cachedUniqueName index="4221" name="[Melkeleveranser].[orgnr].&amp;[980308529]"/>
            <x15:cachedUniqueName index="4222" name="[Melkeleveranser].[orgnr].&amp;[980717887]"/>
            <x15:cachedUniqueName index="4223" name="[Melkeleveranser].[orgnr].&amp;[981423127]"/>
            <x15:cachedUniqueName index="4224" name="[Melkeleveranser].[orgnr].&amp;[981438817]"/>
            <x15:cachedUniqueName index="4225" name="[Melkeleveranser].[orgnr].&amp;[981464052]"/>
            <x15:cachedUniqueName index="4226" name="[Melkeleveranser].[orgnr].&amp;[981937708]"/>
            <x15:cachedUniqueName index="4227" name="[Melkeleveranser].[orgnr].&amp;[982170192]"/>
            <x15:cachedUniqueName index="4228" name="[Melkeleveranser].[orgnr].&amp;[982790174]"/>
            <x15:cachedUniqueName index="4229" name="[Melkeleveranser].[orgnr].&amp;[984084153]"/>
            <x15:cachedUniqueName index="4230" name="[Melkeleveranser].[orgnr].&amp;[985282234]"/>
            <x15:cachedUniqueName index="4231" name="[Melkeleveranser].[orgnr].&amp;[985904855]"/>
            <x15:cachedUniqueName index="4232" name="[Melkeleveranser].[orgnr].&amp;[986083332]"/>
            <x15:cachedUniqueName index="4233" name="[Melkeleveranser].[orgnr].&amp;[986233628]"/>
            <x15:cachedUniqueName index="4234" name="[Melkeleveranser].[orgnr].&amp;[986737111]"/>
            <x15:cachedUniqueName index="4235" name="[Melkeleveranser].[orgnr].&amp;[987028556]"/>
            <x15:cachedUniqueName index="4236" name="[Melkeleveranser].[orgnr].&amp;[987560525]"/>
            <x15:cachedUniqueName index="4237" name="[Melkeleveranser].[orgnr].&amp;[989060198]"/>
            <x15:cachedUniqueName index="4238" name="[Melkeleveranser].[orgnr].&amp;[989828509]"/>
            <x15:cachedUniqueName index="4239" name="[Melkeleveranser].[orgnr].&amp;[990645256]"/>
            <x15:cachedUniqueName index="4240" name="[Melkeleveranser].[orgnr].&amp;[991220585]"/>
            <x15:cachedUniqueName index="4241" name="[Melkeleveranser].[orgnr].&amp;[991557946]"/>
            <x15:cachedUniqueName index="4242" name="[Melkeleveranser].[orgnr].&amp;[993101133]"/>
            <x15:cachedUniqueName index="4243" name="[Melkeleveranser].[orgnr].&amp;[996348164]"/>
            <x15:cachedUniqueName index="4244" name="[Melkeleveranser].[orgnr].&amp;[997627717]"/>
            <x15:cachedUniqueName index="4245" name="[Melkeleveranser].[orgnr].&amp;[998777895]"/>
            <x15:cachedUniqueName index="4246" name="[Melkeleveranser].[orgnr].&amp;[999150055]"/>
            <x15:cachedUniqueName index="4247" name="[Melkeleveranser].[orgnr].&amp;[999181848]"/>
            <x15:cachedUniqueName index="4248" name="[Melkeleveranser].[orgnr].&amp;[822297242]"/>
            <x15:cachedUniqueName index="4249" name="[Melkeleveranser].[orgnr].&amp;[878701062]"/>
            <x15:cachedUniqueName index="4250" name="[Melkeleveranser].[orgnr].&amp;[883406702]"/>
            <x15:cachedUniqueName index="4251" name="[Melkeleveranser].[orgnr].&amp;[913303776]"/>
            <x15:cachedUniqueName index="4252" name="[Melkeleveranser].[orgnr].&amp;[913876415]"/>
            <x15:cachedUniqueName index="4253" name="[Melkeleveranser].[orgnr].&amp;[916292066]"/>
            <x15:cachedUniqueName index="4254" name="[Melkeleveranser].[orgnr].&amp;[916780524]"/>
            <x15:cachedUniqueName index="4255" name="[Melkeleveranser].[orgnr].&amp;[918044906]"/>
            <x15:cachedUniqueName index="4256" name="[Melkeleveranser].[orgnr].&amp;[920039359]"/>
            <x15:cachedUniqueName index="4257" name="[Melkeleveranser].[orgnr].&amp;[920220371]"/>
            <x15:cachedUniqueName index="4258" name="[Melkeleveranser].[orgnr].&amp;[921775911]"/>
            <x15:cachedUniqueName index="4259" name="[Melkeleveranser].[orgnr].&amp;[922734453]"/>
            <x15:cachedUniqueName index="4260" name="[Melkeleveranser].[orgnr].&amp;[922739145]"/>
            <x15:cachedUniqueName index="4261" name="[Melkeleveranser].[orgnr].&amp;[923881824]"/>
            <x15:cachedUniqueName index="4262" name="[Melkeleveranser].[orgnr].&amp;[924328169]"/>
            <x15:cachedUniqueName index="4263" name="[Melkeleveranser].[orgnr].&amp;[926427636]"/>
            <x15:cachedUniqueName index="4264" name="[Melkeleveranser].[orgnr].&amp;[966108444]"/>
            <x15:cachedUniqueName index="4265" name="[Melkeleveranser].[orgnr].&amp;[969134624]"/>
            <x15:cachedUniqueName index="4266" name="[Melkeleveranser].[orgnr].&amp;[969135353]"/>
            <x15:cachedUniqueName index="4267" name="[Melkeleveranser].[orgnr].&amp;[969158213]"/>
            <x15:cachedUniqueName index="4268" name="[Melkeleveranser].[orgnr].&amp;[969178494]"/>
            <x15:cachedUniqueName index="4269" name="[Melkeleveranser].[orgnr].&amp;[969181703]"/>
            <x15:cachedUniqueName index="4270" name="[Melkeleveranser].[orgnr].&amp;[969182262]"/>
            <x15:cachedUniqueName index="4271" name="[Melkeleveranser].[orgnr].&amp;[969184796]"/>
            <x15:cachedUniqueName index="4272" name="[Melkeleveranser].[orgnr].&amp;[969258803]"/>
            <x15:cachedUniqueName index="4273" name="[Melkeleveranser].[orgnr].&amp;[969259370]"/>
            <x15:cachedUniqueName index="4274" name="[Melkeleveranser].[orgnr].&amp;[969390795]"/>
            <x15:cachedUniqueName index="4275" name="[Melkeleveranser].[orgnr].&amp;[969520796]"/>
            <x15:cachedUniqueName index="4276" name="[Melkeleveranser].[orgnr].&amp;[969691493]"/>
            <x15:cachedUniqueName index="4277" name="[Melkeleveranser].[orgnr].&amp;[969691620]"/>
            <x15:cachedUniqueName index="4278" name="[Melkeleveranser].[orgnr].&amp;[970066462]"/>
            <x15:cachedUniqueName index="4279" name="[Melkeleveranser].[orgnr].&amp;[970279180]"/>
            <x15:cachedUniqueName index="4280" name="[Melkeleveranser].[orgnr].&amp;[970529500]"/>
            <x15:cachedUniqueName index="4281" name="[Melkeleveranser].[orgnr].&amp;[970576835]"/>
            <x15:cachedUniqueName index="4282" name="[Melkeleveranser].[orgnr].&amp;[970602283]"/>
            <x15:cachedUniqueName index="4283" name="[Melkeleveranser].[orgnr].&amp;[974353938]"/>
            <x15:cachedUniqueName index="4284" name="[Melkeleveranser].[orgnr].&amp;[974427427]"/>
            <x15:cachedUniqueName index="4285" name="[Melkeleveranser].[orgnr].&amp;[975875016]"/>
            <x15:cachedUniqueName index="4286" name="[Melkeleveranser].[orgnr].&amp;[976050231]"/>
            <x15:cachedUniqueName index="4287" name="[Melkeleveranser].[orgnr].&amp;[980013162]"/>
            <x15:cachedUniqueName index="4288" name="[Melkeleveranser].[orgnr].&amp;[980445801]"/>
            <x15:cachedUniqueName index="4289" name="[Melkeleveranser].[orgnr].&amp;[980623610]"/>
            <x15:cachedUniqueName index="4290" name="[Melkeleveranser].[orgnr].&amp;[980876713]"/>
            <x15:cachedUniqueName index="4291" name="[Melkeleveranser].[orgnr].&amp;[981556712]"/>
            <x15:cachedUniqueName index="4292" name="[Melkeleveranser].[orgnr].&amp;[982316472]"/>
            <x15:cachedUniqueName index="4293" name="[Melkeleveranser].[orgnr].&amp;[982813654]"/>
            <x15:cachedUniqueName index="4294" name="[Melkeleveranser].[orgnr].&amp;[982831547]"/>
            <x15:cachedUniqueName index="4295" name="[Melkeleveranser].[orgnr].&amp;[982948177]"/>
            <x15:cachedUniqueName index="4296" name="[Melkeleveranser].[orgnr].&amp;[983085490]"/>
            <x15:cachedUniqueName index="4297" name="[Melkeleveranser].[orgnr].&amp;[983250920]"/>
            <x15:cachedUniqueName index="4298" name="[Melkeleveranser].[orgnr].&amp;[983425879]"/>
            <x15:cachedUniqueName index="4299" name="[Melkeleveranser].[orgnr].&amp;[983438415]"/>
            <x15:cachedUniqueName index="4300" name="[Melkeleveranser].[orgnr].&amp;[984362706]"/>
            <x15:cachedUniqueName index="4301" name="[Melkeleveranser].[orgnr].&amp;[984496354]"/>
            <x15:cachedUniqueName index="4302" name="[Melkeleveranser].[orgnr].&amp;[984605331]"/>
            <x15:cachedUniqueName index="4303" name="[Melkeleveranser].[orgnr].&amp;[984722249]"/>
            <x15:cachedUniqueName index="4304" name="[Melkeleveranser].[orgnr].&amp;[984794843]"/>
            <x15:cachedUniqueName index="4305" name="[Melkeleveranser].[orgnr].&amp;[984929617]"/>
            <x15:cachedUniqueName index="4306" name="[Melkeleveranser].[orgnr].&amp;[985303649]"/>
            <x15:cachedUniqueName index="4307" name="[Melkeleveranser].[orgnr].&amp;[985922365]"/>
            <x15:cachedUniqueName index="4308" name="[Melkeleveranser].[orgnr].&amp;[986117628]"/>
            <x15:cachedUniqueName index="4309" name="[Melkeleveranser].[orgnr].&amp;[987581042]"/>
            <x15:cachedUniqueName index="4310" name="[Melkeleveranser].[orgnr].&amp;[987722789]"/>
            <x15:cachedUniqueName index="4311" name="[Melkeleveranser].[orgnr].&amp;[988227439]"/>
            <x15:cachedUniqueName index="4312" name="[Melkeleveranser].[orgnr].&amp;[989539604]"/>
            <x15:cachedUniqueName index="4313" name="[Melkeleveranser].[orgnr].&amp;[989617958]"/>
            <x15:cachedUniqueName index="4314" name="[Melkeleveranser].[orgnr].&amp;[990341079]"/>
            <x15:cachedUniqueName index="4315" name="[Melkeleveranser].[orgnr].&amp;[990649634]"/>
            <x15:cachedUniqueName index="4316" name="[Melkeleveranser].[orgnr].&amp;[991173552]"/>
            <x15:cachedUniqueName index="4317" name="[Melkeleveranser].[orgnr].&amp;[991549129]"/>
            <x15:cachedUniqueName index="4318" name="[Melkeleveranser].[orgnr].&amp;[993216534]"/>
            <x15:cachedUniqueName index="4319" name="[Melkeleveranser].[orgnr].&amp;[993377848]"/>
            <x15:cachedUniqueName index="4320" name="[Melkeleveranser].[orgnr].&amp;[993390054]"/>
            <x15:cachedUniqueName index="4321" name="[Melkeleveranser].[orgnr].&amp;[993573450]"/>
            <x15:cachedUniqueName index="4322" name="[Melkeleveranser].[orgnr].&amp;[993644420]"/>
            <x15:cachedUniqueName index="4323" name="[Melkeleveranser].[orgnr].&amp;[994783696]"/>
            <x15:cachedUniqueName index="4324" name="[Melkeleveranser].[orgnr].&amp;[995454270]"/>
            <x15:cachedUniqueName index="4325" name="[Melkeleveranser].[orgnr].&amp;[998016169]"/>
            <x15:cachedUniqueName index="4326" name="[Melkeleveranser].[orgnr].&amp;[869687022]"/>
            <x15:cachedUniqueName index="4327" name="[Melkeleveranser].[orgnr].&amp;[913053591]"/>
            <x15:cachedUniqueName index="4328" name="[Melkeleveranser].[orgnr].&amp;[919833939]"/>
            <x15:cachedUniqueName index="4329" name="[Melkeleveranser].[orgnr].&amp;[969184192]"/>
            <x15:cachedUniqueName index="4330" name="[Melkeleveranser].[orgnr].&amp;[969292378]"/>
            <x15:cachedUniqueName index="4331" name="[Melkeleveranser].[orgnr].&amp;[969294028]"/>
            <x15:cachedUniqueName index="4332" name="[Melkeleveranser].[orgnr].&amp;[969325101]"/>
            <x15:cachedUniqueName index="4333" name="[Melkeleveranser].[orgnr].&amp;[969326914]"/>
            <x15:cachedUniqueName index="4334" name="[Melkeleveranser].[orgnr].&amp;[969685116]"/>
            <x15:cachedUniqueName index="4335" name="[Melkeleveranser].[orgnr].&amp;[970370544]"/>
            <x15:cachedUniqueName index="4336" name="[Melkeleveranser].[orgnr].&amp;[970416617]"/>
            <x15:cachedUniqueName index="4337" name="[Melkeleveranser].[orgnr].&amp;[977553628]"/>
            <x15:cachedUniqueName index="4338" name="[Melkeleveranser].[orgnr].&amp;[984354002]"/>
            <x15:cachedUniqueName index="4339" name="[Melkeleveranser].[orgnr].&amp;[985455619]"/>
            <x15:cachedUniqueName index="4340" name="[Melkeleveranser].[orgnr].&amp;[994760866]"/>
            <x15:cachedUniqueName index="4341" name="[Melkeleveranser].[orgnr].&amp;[995088207]"/>
            <x15:cachedUniqueName index="4342" name="[Melkeleveranser].[orgnr].&amp;[996294153]"/>
            <x15:cachedUniqueName index="4343" name="[Melkeleveranser].[orgnr].&amp;[869184772]"/>
            <x15:cachedUniqueName index="4344" name="[Melkeleveranser].[orgnr].&amp;[871580782]"/>
            <x15:cachedUniqueName index="4345" name="[Melkeleveranser].[orgnr].&amp;[885672272]"/>
            <x15:cachedUniqueName index="4346" name="[Melkeleveranser].[orgnr].&amp;[891594232]"/>
            <x15:cachedUniqueName index="4347" name="[Melkeleveranser].[orgnr].&amp;[892655642]"/>
            <x15:cachedUniqueName index="4348" name="[Melkeleveranser].[orgnr].&amp;[912874184]"/>
            <x15:cachedUniqueName index="4349" name="[Melkeleveranser].[orgnr].&amp;[912903869]"/>
            <x15:cachedUniqueName index="4350" name="[Melkeleveranser].[orgnr].&amp;[913770935]"/>
            <x15:cachedUniqueName index="4351" name="[Melkeleveranser].[orgnr].&amp;[914325005]"/>
            <x15:cachedUniqueName index="4352" name="[Melkeleveranser].[orgnr].&amp;[916283903]"/>
            <x15:cachedUniqueName index="4353" name="[Melkeleveranser].[orgnr].&amp;[916940343]"/>
            <x15:cachedUniqueName index="4354" name="[Melkeleveranser].[orgnr].&amp;[920174892]"/>
            <x15:cachedUniqueName index="4355" name="[Melkeleveranser].[orgnr].&amp;[922876614]"/>
            <x15:cachedUniqueName index="4356" name="[Melkeleveranser].[orgnr].&amp;[923851372]"/>
            <x15:cachedUniqueName index="4357" name="[Melkeleveranser].[orgnr].&amp;[923997938]"/>
            <x15:cachedUniqueName index="4358" name="[Melkeleveranser].[orgnr].&amp;[923997997]"/>
            <x15:cachedUniqueName index="4359" name="[Melkeleveranser].[orgnr].&amp;[924332697]"/>
            <x15:cachedUniqueName index="4360" name="[Melkeleveranser].[orgnr].&amp;[926079581]"/>
            <x15:cachedUniqueName index="4361" name="[Melkeleveranser].[orgnr].&amp;[969154242]"/>
            <x15:cachedUniqueName index="4362" name="[Melkeleveranser].[orgnr].&amp;[969183749]"/>
            <x15:cachedUniqueName index="4363" name="[Melkeleveranser].[orgnr].&amp;[969185059]"/>
            <x15:cachedUniqueName index="4364" name="[Melkeleveranser].[orgnr].&amp;[969197960]"/>
            <x15:cachedUniqueName index="4365" name="[Melkeleveranser].[orgnr].&amp;[969219964]"/>
            <x15:cachedUniqueName index="4366" name="[Melkeleveranser].[orgnr].&amp;[969220407]"/>
            <x15:cachedUniqueName index="4367" name="[Melkeleveranser].[orgnr].&amp;[969434830]"/>
            <x15:cachedUniqueName index="4368" name="[Melkeleveranser].[orgnr].&amp;[969466430]"/>
            <x15:cachedUniqueName index="4369" name="[Melkeleveranser].[orgnr].&amp;[969466511]"/>
            <x15:cachedUniqueName index="4370" name="[Melkeleveranser].[orgnr].&amp;[969467666]"/>
            <x15:cachedUniqueName index="4371" name="[Melkeleveranser].[orgnr].&amp;[969470640]"/>
            <x15:cachedUniqueName index="4372" name="[Melkeleveranser].[orgnr].&amp;[969639947]"/>
            <x15:cachedUniqueName index="4373" name="[Melkeleveranser].[orgnr].&amp;[969692023]"/>
            <x15:cachedUniqueName index="4374" name="[Melkeleveranser].[orgnr].&amp;[969695499]"/>
            <x15:cachedUniqueName index="4375" name="[Melkeleveranser].[orgnr].&amp;[971240423]"/>
            <x15:cachedUniqueName index="4376" name="[Melkeleveranser].[orgnr].&amp;[973051938]"/>
            <x15:cachedUniqueName index="4377" name="[Melkeleveranser].[orgnr].&amp;[979545223]"/>
            <x15:cachedUniqueName index="4378" name="[Melkeleveranser].[orgnr].&amp;[979546750]"/>
            <x15:cachedUniqueName index="4379" name="[Melkeleveranser].[orgnr].&amp;[980593908]"/>
            <x15:cachedUniqueName index="4380" name="[Melkeleveranser].[orgnr].&amp;[981558243]"/>
            <x15:cachedUniqueName index="4381" name="[Melkeleveranser].[orgnr].&amp;[981622464]"/>
            <x15:cachedUniqueName index="4382" name="[Melkeleveranser].[orgnr].&amp;[981634357]"/>
            <x15:cachedUniqueName index="4383" name="[Melkeleveranser].[orgnr].&amp;[982809088]"/>
            <x15:cachedUniqueName index="4384" name="[Melkeleveranser].[orgnr].&amp;[982924898]"/>
            <x15:cachedUniqueName index="4385" name="[Melkeleveranser].[orgnr].&amp;[983431275]"/>
            <x15:cachedUniqueName index="4386" name="[Melkeleveranser].[orgnr].&amp;[983595405]"/>
            <x15:cachedUniqueName index="4387" name="[Melkeleveranser].[orgnr].&amp;[983608809]"/>
            <x15:cachedUniqueName index="4388" name="[Melkeleveranser].[orgnr].&amp;[983861741]"/>
            <x15:cachedUniqueName index="4389" name="[Melkeleveranser].[orgnr].&amp;[984158025]"/>
            <x15:cachedUniqueName index="4390" name="[Melkeleveranser].[orgnr].&amp;[984319665]"/>
            <x15:cachedUniqueName index="4391" name="[Melkeleveranser].[orgnr].&amp;[984560540]"/>
            <x15:cachedUniqueName index="4392" name="[Melkeleveranser].[orgnr].&amp;[985335834]"/>
            <x15:cachedUniqueName index="4393" name="[Melkeleveranser].[orgnr].&amp;[986505156]"/>
            <x15:cachedUniqueName index="4394" name="[Melkeleveranser].[orgnr].&amp;[986970819]"/>
            <x15:cachedUniqueName index="4395" name="[Melkeleveranser].[orgnr].&amp;[987727888]"/>
            <x15:cachedUniqueName index="4396" name="[Melkeleveranser].[orgnr].&amp;[987995459]"/>
            <x15:cachedUniqueName index="4397" name="[Melkeleveranser].[orgnr].&amp;[988408581]"/>
            <x15:cachedUniqueName index="4398" name="[Melkeleveranser].[orgnr].&amp;[988633062]"/>
            <x15:cachedUniqueName index="4399" name="[Melkeleveranser].[orgnr].&amp;[988818410]"/>
            <x15:cachedUniqueName index="4400" name="[Melkeleveranser].[orgnr].&amp;[989031635]"/>
            <x15:cachedUniqueName index="4401" name="[Melkeleveranser].[orgnr].&amp;[989677373]"/>
            <x15:cachedUniqueName index="4402" name="[Melkeleveranser].[orgnr].&amp;[989747231]"/>
            <x15:cachedUniqueName index="4403" name="[Melkeleveranser].[orgnr].&amp;[990585644]"/>
            <x15:cachedUniqueName index="4404" name="[Melkeleveranser].[orgnr].&amp;[991224815]"/>
            <x15:cachedUniqueName index="4405" name="[Melkeleveranser].[orgnr].&amp;[991238840]"/>
            <x15:cachedUniqueName index="4406" name="[Melkeleveranser].[orgnr].&amp;[991241310]"/>
            <x15:cachedUniqueName index="4407" name="[Melkeleveranser].[orgnr].&amp;[991883916]"/>
            <x15:cachedUniqueName index="4408" name="[Melkeleveranser].[orgnr].&amp;[992109998]"/>
            <x15:cachedUniqueName index="4409" name="[Melkeleveranser].[orgnr].&amp;[992237317]"/>
            <x15:cachedUniqueName index="4410" name="[Melkeleveranser].[orgnr].&amp;[992545658]"/>
            <x15:cachedUniqueName index="4411" name="[Melkeleveranser].[orgnr].&amp;[993470015]"/>
            <x15:cachedUniqueName index="4412" name="[Melkeleveranser].[orgnr].&amp;[994948024]"/>
            <x15:cachedUniqueName index="4413" name="[Melkeleveranser].[orgnr].&amp;[996067165]"/>
            <x15:cachedUniqueName index="4414" name="[Melkeleveranser].[orgnr].&amp;[997478029]"/>
            <x15:cachedUniqueName index="4415" name="[Melkeleveranser].[orgnr].&amp;[997760530]"/>
            <x15:cachedUniqueName index="4416" name="[Melkeleveranser].[orgnr].&amp;[997819772]"/>
            <x15:cachedUniqueName index="4417" name="[Melkeleveranser].[orgnr].&amp;[999342345]"/>
            <x15:cachedUniqueName index="4418" name="[Melkeleveranser].[orgnr].&amp;[999641717]"/>
            <x15:cachedUniqueName index="4419" name="[Melkeleveranser].[orgnr].&amp;[869364142]"/>
            <x15:cachedUniqueName index="4420" name="[Melkeleveranser].[orgnr].&amp;[890726852]"/>
            <x15:cachedUniqueName index="4421" name="[Melkeleveranser].[orgnr].&amp;[911973693]"/>
            <x15:cachedUniqueName index="4422" name="[Melkeleveranser].[orgnr].&amp;[912999149]"/>
            <x15:cachedUniqueName index="4423" name="[Melkeleveranser].[orgnr].&amp;[916278098]"/>
            <x15:cachedUniqueName index="4424" name="[Melkeleveranser].[orgnr].&amp;[969293277]"/>
            <x15:cachedUniqueName index="4425" name="[Melkeleveranser].[orgnr].&amp;[970569634]"/>
            <x15:cachedUniqueName index="4426" name="[Melkeleveranser].[orgnr].&amp;[979425554]"/>
            <x15:cachedUniqueName index="4427" name="[Melkeleveranser].[orgnr].&amp;[981385187]"/>
            <x15:cachedUniqueName index="4428" name="[Melkeleveranser].[orgnr].&amp;[981694252]"/>
            <x15:cachedUniqueName index="4429" name="[Melkeleveranser].[orgnr].&amp;[989373153]"/>
            <x15:cachedUniqueName index="4430" name="[Melkeleveranser].[orgnr].&amp;[990170886]"/>
            <x15:cachedUniqueName index="4431" name="[Melkeleveranser].[orgnr].&amp;[990473552]"/>
            <x15:cachedUniqueName index="4432" name="[Melkeleveranser].[orgnr].&amp;[911831414]"/>
            <x15:cachedUniqueName index="4433" name="[Melkeleveranser].[orgnr].&amp;[916158920]"/>
            <x15:cachedUniqueName index="4434" name="[Melkeleveranser].[orgnr].&amp;[922626510]"/>
            <x15:cachedUniqueName index="4435" name="[Melkeleveranser].[orgnr].&amp;[969258382]"/>
            <x15:cachedUniqueName index="4436" name="[Melkeleveranser].[orgnr].&amp;[969638681]"/>
            <x15:cachedUniqueName index="4437" name="[Melkeleveranser].[orgnr].&amp;[969682486]"/>
            <x15:cachedUniqueName index="4438" name="[Melkeleveranser].[orgnr].&amp;[974148862]"/>
            <x15:cachedUniqueName index="4439" name="[Melkeleveranser].[orgnr].&amp;[974437015]"/>
            <x15:cachedUniqueName index="4440" name="[Melkeleveranser].[orgnr].&amp;[974452170]"/>
            <x15:cachedUniqueName index="4441" name="[Melkeleveranser].[orgnr].&amp;[982482186]"/>
            <x15:cachedUniqueName index="4442" name="[Melkeleveranser].[orgnr].&amp;[982947626]"/>
            <x15:cachedUniqueName index="4443" name="[Melkeleveranser].[orgnr].&amp;[869221112]"/>
            <x15:cachedUniqueName index="4444" name="[Melkeleveranser].[orgnr].&amp;[869683442]"/>
            <x15:cachedUniqueName index="4445" name="[Melkeleveranser].[orgnr].&amp;[877042472]"/>
            <x15:cachedUniqueName index="4446" name="[Melkeleveranser].[orgnr].&amp;[881953552]"/>
            <x15:cachedUniqueName index="4447" name="[Melkeleveranser].[orgnr].&amp;[911755211]"/>
            <x15:cachedUniqueName index="4448" name="[Melkeleveranser].[orgnr].&amp;[911903709]"/>
            <x15:cachedUniqueName index="4449" name="[Melkeleveranser].[orgnr].&amp;[912626431]"/>
            <x15:cachedUniqueName index="4450" name="[Melkeleveranser].[orgnr].&amp;[914799767]"/>
            <x15:cachedUniqueName index="4451" name="[Melkeleveranser].[orgnr].&amp;[915101674]"/>
            <x15:cachedUniqueName index="4452" name="[Melkeleveranser].[orgnr].&amp;[918094067]"/>
            <x15:cachedUniqueName index="4453" name="[Melkeleveranser].[orgnr].&amp;[918456740]"/>
            <x15:cachedUniqueName index="4454" name="[Melkeleveranser].[orgnr].&amp;[918930094]"/>
            <x15:cachedUniqueName index="4455" name="[Melkeleveranser].[orgnr].&amp;[919488581]"/>
            <x15:cachedUniqueName index="4456" name="[Melkeleveranser].[orgnr].&amp;[919801212]"/>
            <x15:cachedUniqueName index="4457" name="[Melkeleveranser].[orgnr].&amp;[921992645]"/>
            <x15:cachedUniqueName index="4458" name="[Melkeleveranser].[orgnr].&amp;[969133490]"/>
            <x15:cachedUniqueName index="4459" name="[Melkeleveranser].[orgnr].&amp;[969137356]"/>
            <x15:cachedUniqueName index="4460" name="[Melkeleveranser].[orgnr].&amp;[969330881]"/>
            <x15:cachedUniqueName index="4461" name="[Melkeleveranser].[orgnr].&amp;[969668084]"/>
            <x15:cachedUniqueName index="4462" name="[Melkeleveranser].[orgnr].&amp;[969674556]"/>
            <x15:cachedUniqueName index="4463" name="[Melkeleveranser].[orgnr].&amp;[969680793]"/>
            <x15:cachedUniqueName index="4464" name="[Melkeleveranser].[orgnr].&amp;[970090851]"/>
            <x15:cachedUniqueName index="4465" name="[Melkeleveranser].[orgnr].&amp;[971183454]"/>
            <x15:cachedUniqueName index="4466" name="[Melkeleveranser].[orgnr].&amp;[974501759]"/>
            <x15:cachedUniqueName index="4467" name="[Melkeleveranser].[orgnr].&amp;[975983420]"/>
            <x15:cachedUniqueName index="4468" name="[Melkeleveranser].[orgnr].&amp;[983428940]"/>
            <x15:cachedUniqueName index="4469" name="[Melkeleveranser].[orgnr].&amp;[984159188]"/>
            <x15:cachedUniqueName index="4470" name="[Melkeleveranser].[orgnr].&amp;[987247150]"/>
            <x15:cachedUniqueName index="4471" name="[Melkeleveranser].[orgnr].&amp;[988486280]"/>
            <x15:cachedUniqueName index="4472" name="[Melkeleveranser].[orgnr].&amp;[988601608]"/>
            <x15:cachedUniqueName index="4473" name="[Melkeleveranser].[orgnr].&amp;[989137913]"/>
            <x15:cachedUniqueName index="4474" name="[Melkeleveranser].[orgnr].&amp;[990344272]"/>
            <x15:cachedUniqueName index="4475" name="[Melkeleveranser].[orgnr].&amp;[991067167]"/>
            <x15:cachedUniqueName index="4476" name="[Melkeleveranser].[orgnr].&amp;[991157190]"/>
            <x15:cachedUniqueName index="4477" name="[Melkeleveranser].[orgnr].&amp;[991211861]"/>
            <x15:cachedUniqueName index="4478" name="[Melkeleveranser].[orgnr].&amp;[992367350]"/>
            <x15:cachedUniqueName index="4479" name="[Melkeleveranser].[orgnr].&amp;[993401617]"/>
            <x15:cachedUniqueName index="4480" name="[Melkeleveranser].[orgnr].&amp;[994969048]"/>
            <x15:cachedUniqueName index="4481" name="[Melkeleveranser].[orgnr].&amp;[995671530]"/>
            <x15:cachedUniqueName index="4482" name="[Melkeleveranser].[orgnr].&amp;[995739682]"/>
            <x15:cachedUniqueName index="4483" name="[Melkeleveranser].[orgnr].&amp;[996367436]"/>
            <x15:cachedUniqueName index="4484" name="[Melkeleveranser].[orgnr].&amp;[996809552]"/>
            <x15:cachedUniqueName index="4485" name="[Melkeleveranser].[orgnr].&amp;[998200857]"/>
            <x15:cachedUniqueName index="4486" name="[Melkeleveranser].[orgnr].&amp;[988946702]"/>
            <x15:cachedUniqueName index="4487" name="[Melkeleveranser].[orgnr].&amp;[826320222]"/>
            <x15:cachedUniqueName index="4488" name="[Melkeleveranser].[orgnr].&amp;[869302392]"/>
            <x15:cachedUniqueName index="4489" name="[Melkeleveranser].[orgnr].&amp;[869526932]"/>
            <x15:cachedUniqueName index="4490" name="[Melkeleveranser].[orgnr].&amp;[870565062]"/>
            <x15:cachedUniqueName index="4491" name="[Melkeleveranser].[orgnr].&amp;[873058862]"/>
            <x15:cachedUniqueName index="4492" name="[Melkeleveranser].[orgnr].&amp;[914466954]"/>
            <x15:cachedUniqueName index="4493" name="[Melkeleveranser].[orgnr].&amp;[919824352]"/>
            <x15:cachedUniqueName index="4494" name="[Melkeleveranser].[orgnr].&amp;[920007848]"/>
            <x15:cachedUniqueName index="4495" name="[Melkeleveranser].[orgnr].&amp;[920153453]"/>
            <x15:cachedUniqueName index="4496" name="[Melkeleveranser].[orgnr].&amp;[921621655]"/>
            <x15:cachedUniqueName index="4497" name="[Melkeleveranser].[orgnr].&amp;[921983816]"/>
            <x15:cachedUniqueName index="4498" name="[Melkeleveranser].[orgnr].&amp;[921999453]"/>
            <x15:cachedUniqueName index="4499" name="[Melkeleveranser].[orgnr].&amp;[925847585]"/>
            <x15:cachedUniqueName index="4500" name="[Melkeleveranser].[orgnr].&amp;[926025880]"/>
            <x15:cachedUniqueName index="4501" name="[Melkeleveranser].[orgnr].&amp;[926203495]"/>
            <x15:cachedUniqueName index="4502" name="[Melkeleveranser].[orgnr].&amp;[969133644]"/>
            <x15:cachedUniqueName index="4503" name="[Melkeleveranser].[orgnr].&amp;[969135000]"/>
            <x15:cachedUniqueName index="4504" name="[Melkeleveranser].[orgnr].&amp;[969136678]"/>
            <x15:cachedUniqueName index="4505" name="[Melkeleveranser].[orgnr].&amp;[969178435]"/>
            <x15:cachedUniqueName index="4506" name="[Melkeleveranser].[orgnr].&amp;[969221020]"/>
            <x15:cachedUniqueName index="4507" name="[Melkeleveranser].[orgnr].&amp;[969221144]"/>
            <x15:cachedUniqueName index="4508" name="[Melkeleveranser].[orgnr].&amp;[969222191]"/>
            <x15:cachedUniqueName index="4509" name="[Melkeleveranser].[orgnr].&amp;[969222736]"/>
            <x15:cachedUniqueName index="4510" name="[Melkeleveranser].[orgnr].&amp;[969331764]"/>
            <x15:cachedUniqueName index="4511" name="[Melkeleveranser].[orgnr].&amp;[969377640]"/>
            <x15:cachedUniqueName index="4512" name="[Melkeleveranser].[orgnr].&amp;[969597462]"/>
            <x15:cachedUniqueName index="4513" name="[Melkeleveranser].[orgnr].&amp;[969668068]"/>
            <x15:cachedUniqueName index="4514" name="[Melkeleveranser].[orgnr].&amp;[969678128]"/>
            <x15:cachedUniqueName index="4515" name="[Melkeleveranser].[orgnr].&amp;[969678489]"/>
            <x15:cachedUniqueName index="4516" name="[Melkeleveranser].[orgnr].&amp;[969678608]"/>
            <x15:cachedUniqueName index="4517" name="[Melkeleveranser].[orgnr].&amp;[969679469]"/>
            <x15:cachedUniqueName index="4518" name="[Melkeleveranser].[orgnr].&amp;[970538046]"/>
            <x15:cachedUniqueName index="4519" name="[Melkeleveranser].[orgnr].&amp;[970577173]"/>
            <x15:cachedUniqueName index="4520" name="[Melkeleveranser].[orgnr].&amp;[974698102]"/>
            <x15:cachedUniqueName index="4521" name="[Melkeleveranser].[orgnr].&amp;[976432037]"/>
            <x15:cachedUniqueName index="4522" name="[Melkeleveranser].[orgnr].&amp;[976963873]"/>
            <x15:cachedUniqueName index="4523" name="[Melkeleveranser].[orgnr].&amp;[977494885]"/>
            <x15:cachedUniqueName index="4524" name="[Melkeleveranser].[orgnr].&amp;[977673674]"/>
            <x15:cachedUniqueName index="4525" name="[Melkeleveranser].[orgnr].&amp;[979515839]"/>
            <x15:cachedUniqueName index="4526" name="[Melkeleveranser].[orgnr].&amp;[979685602]"/>
            <x15:cachedUniqueName index="4527" name="[Melkeleveranser].[orgnr].&amp;[980067203]"/>
            <x15:cachedUniqueName index="4528" name="[Melkeleveranser].[orgnr].&amp;[980764893]"/>
            <x15:cachedUniqueName index="4529" name="[Melkeleveranser].[orgnr].&amp;[981305760]"/>
            <x15:cachedUniqueName index="4530" name="[Melkeleveranser].[orgnr].&amp;[981464915]"/>
            <x15:cachedUniqueName index="4531" name="[Melkeleveranser].[orgnr].&amp;[982804078]"/>
            <x15:cachedUniqueName index="4532" name="[Melkeleveranser].[orgnr].&amp;[983220975]"/>
            <x15:cachedUniqueName index="4533" name="[Melkeleveranser].[orgnr].&amp;[983978703]"/>
            <x15:cachedUniqueName index="4534" name="[Melkeleveranser].[orgnr].&amp;[984380534]"/>
            <x15:cachedUniqueName index="4535" name="[Melkeleveranser].[orgnr].&amp;[985279330]"/>
            <x15:cachedUniqueName index="4536" name="[Melkeleveranser].[orgnr].&amp;[985483078]"/>
            <x15:cachedUniqueName index="4537" name="[Melkeleveranser].[orgnr].&amp;[986269479]"/>
            <x15:cachedUniqueName index="4538" name="[Melkeleveranser].[orgnr].&amp;[986422471]"/>
            <x15:cachedUniqueName index="4539" name="[Melkeleveranser].[orgnr].&amp;[986440658]"/>
            <x15:cachedUniqueName index="4540" name="[Melkeleveranser].[orgnr].&amp;[986500111]"/>
            <x15:cachedUniqueName index="4541" name="[Melkeleveranser].[orgnr].&amp;[986654402]"/>
            <x15:cachedUniqueName index="4542" name="[Melkeleveranser].[orgnr].&amp;[987701994]"/>
            <x15:cachedUniqueName index="4543" name="[Melkeleveranser].[orgnr].&amp;[988229334]"/>
            <x15:cachedUniqueName index="4544" name="[Melkeleveranser].[orgnr].&amp;[988501859]"/>
            <x15:cachedUniqueName index="4545" name="[Melkeleveranser].[orgnr].&amp;[989338889]"/>
            <x15:cachedUniqueName index="4546" name="[Melkeleveranser].[orgnr].&amp;[989600745]"/>
            <x15:cachedUniqueName index="4547" name="[Melkeleveranser].[orgnr].&amp;[990698864]"/>
            <x15:cachedUniqueName index="4548" name="[Melkeleveranser].[orgnr].&amp;[990882347]"/>
            <x15:cachedUniqueName index="4549" name="[Melkeleveranser].[orgnr].&amp;[993017450]"/>
            <x15:cachedUniqueName index="4550" name="[Melkeleveranser].[orgnr].&amp;[993134007]"/>
            <x15:cachedUniqueName index="4551" name="[Melkeleveranser].[orgnr].&amp;[994972596]"/>
            <x15:cachedUniqueName index="4552" name="[Melkeleveranser].[orgnr].&amp;[996224201]"/>
            <x15:cachedUniqueName index="4553" name="[Melkeleveranser].[orgnr].&amp;[996305910]"/>
            <x15:cachedUniqueName index="4554" name="[Melkeleveranser].[orgnr].&amp;[996684741]"/>
            <x15:cachedUniqueName index="4555" name="[Melkeleveranser].[orgnr].&amp;[998655307]"/>
            <x15:cachedUniqueName index="4556" name="[Melkeleveranser].[orgnr].&amp;[999272193]"/>
            <x15:cachedUniqueName index="4557" name="[Melkeleveranser].[orgnr].&amp;[999550037]"/>
            <x15:cachedUniqueName index="4558" name="[Melkeleveranser].[orgnr].&amp;[812746642]"/>
            <x15:cachedUniqueName index="4559" name="[Melkeleveranser].[orgnr].&amp;[820059522]"/>
            <x15:cachedUniqueName index="4560" name="[Melkeleveranser].[orgnr].&amp;[876963582]"/>
            <x15:cachedUniqueName index="4561" name="[Melkeleveranser].[orgnr].&amp;[894755822]"/>
            <x15:cachedUniqueName index="4562" name="[Melkeleveranser].[orgnr].&amp;[896868772]"/>
            <x15:cachedUniqueName index="4563" name="[Melkeleveranser].[orgnr].&amp;[912079708]"/>
            <x15:cachedUniqueName index="4564" name="[Melkeleveranser].[orgnr].&amp;[913131533]"/>
            <x15:cachedUniqueName index="4565" name="[Melkeleveranser].[orgnr].&amp;[913150376]"/>
            <x15:cachedUniqueName index="4566" name="[Melkeleveranser].[orgnr].&amp;[913844904]"/>
            <x15:cachedUniqueName index="4567" name="[Melkeleveranser].[orgnr].&amp;[914199654]"/>
            <x15:cachedUniqueName index="4568" name="[Melkeleveranser].[orgnr].&amp;[915075495]"/>
            <x15:cachedUniqueName index="4569" name="[Melkeleveranser].[orgnr].&amp;[916320175]"/>
            <x15:cachedUniqueName index="4570" name="[Melkeleveranser].[orgnr].&amp;[916961359]"/>
            <x15:cachedUniqueName index="4571" name="[Melkeleveranser].[orgnr].&amp;[920649912]"/>
            <x15:cachedUniqueName index="4572" name="[Melkeleveranser].[orgnr].&amp;[921155905]"/>
            <x15:cachedUniqueName index="4573" name="[Melkeleveranser].[orgnr].&amp;[921882130]"/>
            <x15:cachedUniqueName index="4574" name="[Melkeleveranser].[orgnr].&amp;[925606510]"/>
            <x15:cachedUniqueName index="4575" name="[Melkeleveranser].[orgnr].&amp;[927182106]"/>
            <x15:cachedUniqueName index="4576" name="[Melkeleveranser].[orgnr].&amp;[954299058]"/>
            <x15:cachedUniqueName index="4577" name="[Melkeleveranser].[orgnr].&amp;[969181495]"/>
            <x15:cachedUniqueName index="4578" name="[Melkeleveranser].[orgnr].&amp;[969434776]"/>
            <x15:cachedUniqueName index="4579" name="[Melkeleveranser].[orgnr].&amp;[969606291]"/>
            <x15:cachedUniqueName index="4580" name="[Melkeleveranser].[orgnr].&amp;[969641380]"/>
            <x15:cachedUniqueName index="4581" name="[Melkeleveranser].[orgnr].&amp;[969641410]"/>
            <x15:cachedUniqueName index="4582" name="[Melkeleveranser].[orgnr].&amp;[969696185]"/>
            <x15:cachedUniqueName index="4583" name="[Melkeleveranser].[orgnr].&amp;[969696622]"/>
            <x15:cachedUniqueName index="4584" name="[Melkeleveranser].[orgnr].&amp;[971126922]"/>
            <x15:cachedUniqueName index="4585" name="[Melkeleveranser].[orgnr].&amp;[971127228]"/>
            <x15:cachedUniqueName index="4586" name="[Melkeleveranser].[orgnr].&amp;[972416460]"/>
            <x15:cachedUniqueName index="4587" name="[Melkeleveranser].[orgnr].&amp;[974802449]"/>
            <x15:cachedUniqueName index="4588" name="[Melkeleveranser].[orgnr].&amp;[976855086]"/>
            <x15:cachedUniqueName index="4589" name="[Melkeleveranser].[orgnr].&amp;[977327474]"/>
            <x15:cachedUniqueName index="4590" name="[Melkeleveranser].[orgnr].&amp;[977530989]"/>
            <x15:cachedUniqueName index="4591" name="[Melkeleveranser].[orgnr].&amp;[978667899]"/>
            <x15:cachedUniqueName index="4592" name="[Melkeleveranser].[orgnr].&amp;[978708242]"/>
            <x15:cachedUniqueName index="4593" name="[Melkeleveranser].[orgnr].&amp;[979599900]"/>
            <x15:cachedUniqueName index="4594" name="[Melkeleveranser].[orgnr].&amp;[979662726]"/>
            <x15:cachedUniqueName index="4595" name="[Melkeleveranser].[orgnr].&amp;[979874014]"/>
            <x15:cachedUniqueName index="4596" name="[Melkeleveranser].[orgnr].&amp;[979999917]"/>
            <x15:cachedUniqueName index="4597" name="[Melkeleveranser].[orgnr].&amp;[980038025]"/>
            <x15:cachedUniqueName index="4598" name="[Melkeleveranser].[orgnr].&amp;[981062450]"/>
            <x15:cachedUniqueName index="4599" name="[Melkeleveranser].[orgnr].&amp;[982898722]"/>
            <x15:cachedUniqueName index="4600" name="[Melkeleveranser].[orgnr].&amp;[983036643]"/>
            <x15:cachedUniqueName index="4601" name="[Melkeleveranser].[orgnr].&amp;[984195303]"/>
            <x15:cachedUniqueName index="4602" name="[Melkeleveranser].[orgnr].&amp;[984227868]"/>
            <x15:cachedUniqueName index="4603" name="[Melkeleveranser].[orgnr].&amp;[984933169]"/>
            <x15:cachedUniqueName index="4604" name="[Melkeleveranser].[orgnr].&amp;[985055270]"/>
            <x15:cachedUniqueName index="4605" name="[Melkeleveranser].[orgnr].&amp;[985299749]"/>
            <x15:cachedUniqueName index="4606" name="[Melkeleveranser].[orgnr].&amp;[985894264]"/>
            <x15:cachedUniqueName index="4607" name="[Melkeleveranser].[orgnr].&amp;[985944962]"/>
            <x15:cachedUniqueName index="4608" name="[Melkeleveranser].[orgnr].&amp;[986338594]"/>
            <x15:cachedUniqueName index="4609" name="[Melkeleveranser].[orgnr].&amp;[986358838]"/>
            <x15:cachedUniqueName index="4610" name="[Melkeleveranser].[orgnr].&amp;[986379827]"/>
            <x15:cachedUniqueName index="4611" name="[Melkeleveranser].[orgnr].&amp;[987172592]"/>
            <x15:cachedUniqueName index="4612" name="[Melkeleveranser].[orgnr].&amp;[987827513]"/>
            <x15:cachedUniqueName index="4613" name="[Melkeleveranser].[orgnr].&amp;[988438464]"/>
            <x15:cachedUniqueName index="4614" name="[Melkeleveranser].[orgnr].&amp;[988473987]"/>
            <x15:cachedUniqueName index="4615" name="[Melkeleveranser].[orgnr].&amp;[989974785]"/>
            <x15:cachedUniqueName index="4616" name="[Melkeleveranser].[orgnr].&amp;[990690170]"/>
            <x15:cachedUniqueName index="4617" name="[Melkeleveranser].[orgnr].&amp;[991211837]"/>
            <x15:cachedUniqueName index="4618" name="[Melkeleveranser].[orgnr].&amp;[991608184]"/>
            <x15:cachedUniqueName index="4619" name="[Melkeleveranser].[orgnr].&amp;[992040920]"/>
            <x15:cachedUniqueName index="4620" name="[Melkeleveranser].[orgnr].&amp;[992105070]"/>
            <x15:cachedUniqueName index="4621" name="[Melkeleveranser].[orgnr].&amp;[992559535]"/>
            <x15:cachedUniqueName index="4622" name="[Melkeleveranser].[orgnr].&amp;[993377651]"/>
            <x15:cachedUniqueName index="4623" name="[Melkeleveranser].[orgnr].&amp;[993459984]"/>
            <x15:cachedUniqueName index="4624" name="[Melkeleveranser].[orgnr].&amp;[993577502]"/>
            <x15:cachedUniqueName index="4625" name="[Melkeleveranser].[orgnr].&amp;[994061801]"/>
            <x15:cachedUniqueName index="4626" name="[Melkeleveranser].[orgnr].&amp;[994241028]"/>
            <x15:cachedUniqueName index="4627" name="[Melkeleveranser].[orgnr].&amp;[996618471]"/>
            <x15:cachedUniqueName index="4628" name="[Melkeleveranser].[orgnr].&amp;[998722888]"/>
            <x15:cachedUniqueName index="4629" name="[Melkeleveranser].[orgnr].&amp;[889584882]"/>
            <x15:cachedUniqueName index="4630" name="[Melkeleveranser].[orgnr].&amp;[914931010]"/>
            <x15:cachedUniqueName index="4631" name="[Melkeleveranser].[orgnr].&amp;[919605790]"/>
            <x15:cachedUniqueName index="4632" name="[Melkeleveranser].[orgnr].&amp;[969683768]"/>
            <x15:cachedUniqueName index="4633" name="[Melkeleveranser].[orgnr].&amp;[971388528]"/>
            <x15:cachedUniqueName index="4634" name="[Melkeleveranser].[orgnr].&amp;[985287791]"/>
            <x15:cachedUniqueName index="4635" name="[Melkeleveranser].[orgnr].&amp;[989874187]"/>
            <x15:cachedUniqueName index="4636" name="[Melkeleveranser].[orgnr].&amp;[994936808]"/>
            <x15:cachedUniqueName index="4637" name="[Melkeleveranser].[orgnr].&amp;[812469452]"/>
            <x15:cachedUniqueName index="4638" name="[Melkeleveranser].[orgnr].&amp;[822099882]"/>
            <x15:cachedUniqueName index="4639" name="[Melkeleveranser].[orgnr].&amp;[869182052]"/>
            <x15:cachedUniqueName index="4640" name="[Melkeleveranser].[orgnr].&amp;[869701572]"/>
            <x15:cachedUniqueName index="4641" name="[Melkeleveranser].[orgnr].&amp;[879943922]"/>
            <x15:cachedUniqueName index="4642" name="[Melkeleveranser].[orgnr].&amp;[885415652]"/>
            <x15:cachedUniqueName index="4643" name="[Melkeleveranser].[orgnr].&amp;[889255692]"/>
            <x15:cachedUniqueName index="4644" name="[Melkeleveranser].[orgnr].&amp;[894857862]"/>
            <x15:cachedUniqueName index="4645" name="[Melkeleveranser].[orgnr].&amp;[895512672]"/>
            <x15:cachedUniqueName index="4646" name="[Melkeleveranser].[orgnr].&amp;[898044572]"/>
            <x15:cachedUniqueName index="4647" name="[Melkeleveranser].[orgnr].&amp;[912694216]"/>
            <x15:cachedUniqueName index="4648" name="[Melkeleveranser].[orgnr].&amp;[916009798]"/>
            <x15:cachedUniqueName index="4649" name="[Melkeleveranser].[orgnr].&amp;[918287221]"/>
            <x15:cachedUniqueName index="4650" name="[Melkeleveranser].[orgnr].&amp;[919451602]"/>
            <x15:cachedUniqueName index="4651" name="[Melkeleveranser].[orgnr].&amp;[925292443]"/>
            <x15:cachedUniqueName index="4652" name="[Melkeleveranser].[orgnr].&amp;[925931780]"/>
            <x15:cachedUniqueName index="4653" name="[Melkeleveranser].[orgnr].&amp;[926138960]"/>
            <x15:cachedUniqueName index="4654" name="[Melkeleveranser].[orgnr].&amp;[926394304]"/>
            <x15:cachedUniqueName index="4655" name="[Melkeleveranser].[orgnr].&amp;[926628216]"/>
            <x15:cachedUniqueName index="4656" name="[Melkeleveranser].[orgnr].&amp;[969154374]"/>
            <x15:cachedUniqueName index="4657" name="[Melkeleveranser].[orgnr].&amp;[969154935]"/>
            <x15:cachedUniqueName index="4658" name="[Melkeleveranser].[orgnr].&amp;[969154986]"/>
            <x15:cachedUniqueName index="4659" name="[Melkeleveranser].[orgnr].&amp;[969181614]"/>
            <x15:cachedUniqueName index="4660" name="[Melkeleveranser].[orgnr].&amp;[969182904]"/>
            <x15:cachedUniqueName index="4661" name="[Melkeleveranser].[orgnr].&amp;[969183404]"/>
            <x15:cachedUniqueName index="4662" name="[Melkeleveranser].[orgnr].&amp;[969185660]"/>
            <x15:cachedUniqueName index="4663" name="[Melkeleveranser].[orgnr].&amp;[969185954]"/>
            <x15:cachedUniqueName index="4664" name="[Melkeleveranser].[orgnr].&amp;[969220342]"/>
            <x15:cachedUniqueName index="4665" name="[Melkeleveranser].[orgnr].&amp;[969220369]"/>
            <x15:cachedUniqueName index="4666" name="[Melkeleveranser].[orgnr].&amp;[969292858]"/>
            <x15:cachedUniqueName index="4667" name="[Melkeleveranser].[orgnr].&amp;[969326086]"/>
            <x15:cachedUniqueName index="4668" name="[Melkeleveranser].[orgnr].&amp;[969434628]"/>
            <x15:cachedUniqueName index="4669" name="[Melkeleveranser].[orgnr].&amp;[969685299]"/>
            <x15:cachedUniqueName index="4670" name="[Melkeleveranser].[orgnr].&amp;[969687585]"/>
            <x15:cachedUniqueName index="4671" name="[Melkeleveranser].[orgnr].&amp;[969701227]"/>
            <x15:cachedUniqueName index="4672" name="[Melkeleveranser].[orgnr].&amp;[970324429]"/>
            <x15:cachedUniqueName index="4673" name="[Melkeleveranser].[orgnr].&amp;[970370161]"/>
            <x15:cachedUniqueName index="4674" name="[Melkeleveranser].[orgnr].&amp;[970983481]"/>
            <x15:cachedUniqueName index="4675" name="[Melkeleveranser].[orgnr].&amp;[977191726]"/>
            <x15:cachedUniqueName index="4676" name="[Melkeleveranser].[orgnr].&amp;[979306121]"/>
            <x15:cachedUniqueName index="4677" name="[Melkeleveranser].[orgnr].&amp;[979619014]"/>
            <x15:cachedUniqueName index="4678" name="[Melkeleveranser].[orgnr].&amp;[979667736]"/>
            <x15:cachedUniqueName index="4679" name="[Melkeleveranser].[orgnr].&amp;[979749813]"/>
            <x15:cachedUniqueName index="4680" name="[Melkeleveranser].[orgnr].&amp;[979777000]"/>
            <x15:cachedUniqueName index="4681" name="[Melkeleveranser].[orgnr].&amp;[979879903]"/>
            <x15:cachedUniqueName index="4682" name="[Melkeleveranser].[orgnr].&amp;[980715477]"/>
            <x15:cachedUniqueName index="4683" name="[Melkeleveranser].[orgnr].&amp;[981511166]"/>
            <x15:cachedUniqueName index="4684" name="[Melkeleveranser].[orgnr].&amp;[981564219]"/>
            <x15:cachedUniqueName index="4685" name="[Melkeleveranser].[orgnr].&amp;[982260671]"/>
            <x15:cachedUniqueName index="4686" name="[Melkeleveranser].[orgnr].&amp;[982562155]"/>
            <x15:cachedUniqueName index="4687" name="[Melkeleveranser].[orgnr].&amp;[982819148]"/>
            <x15:cachedUniqueName index="4688" name="[Melkeleveranser].[orgnr].&amp;[983447244]"/>
            <x15:cachedUniqueName index="4689" name="[Melkeleveranser].[orgnr].&amp;[984140649]"/>
            <x15:cachedUniqueName index="4690" name="[Melkeleveranser].[orgnr].&amp;[984193459]"/>
            <x15:cachedUniqueName index="4691" name="[Melkeleveranser].[orgnr].&amp;[984846452]"/>
            <x15:cachedUniqueName index="4692" name="[Melkeleveranser].[orgnr].&amp;[987091800]"/>
            <x15:cachedUniqueName index="4693" name="[Melkeleveranser].[orgnr].&amp;[987769084]"/>
            <x15:cachedUniqueName index="4694" name="[Melkeleveranser].[orgnr].&amp;[988072109]"/>
            <x15:cachedUniqueName index="4695" name="[Melkeleveranser].[orgnr].&amp;[989041819]"/>
            <x15:cachedUniqueName index="4696" name="[Melkeleveranser].[orgnr].&amp;[989080172]"/>
            <x15:cachedUniqueName index="4697" name="[Melkeleveranser].[orgnr].&amp;[989657348]"/>
            <x15:cachedUniqueName index="4698" name="[Melkeleveranser].[orgnr].&amp;[989767291]"/>
            <x15:cachedUniqueName index="4699" name="[Melkeleveranser].[orgnr].&amp;[989812394]"/>
            <x15:cachedUniqueName index="4700" name="[Melkeleveranser].[orgnr].&amp;[990695598]"/>
            <x15:cachedUniqueName index="4701" name="[Melkeleveranser].[orgnr].&amp;[991153071]"/>
            <x15:cachedUniqueName index="4702" name="[Melkeleveranser].[orgnr].&amp;[991594124]"/>
            <x15:cachedUniqueName index="4703" name="[Melkeleveranser].[orgnr].&amp;[991710604]"/>
            <x15:cachedUniqueName index="4704" name="[Melkeleveranser].[orgnr].&amp;[992873531]"/>
            <x15:cachedUniqueName index="4705" name="[Melkeleveranser].[orgnr].&amp;[993258067]"/>
            <x15:cachedUniqueName index="4706" name="[Melkeleveranser].[orgnr].&amp;[994184156]"/>
            <x15:cachedUniqueName index="4707" name="[Melkeleveranser].[orgnr].&amp;[996420027]"/>
            <x15:cachedUniqueName index="4708" name="[Melkeleveranser].[orgnr].&amp;[999595723]"/>
            <x15:cachedUniqueName index="4709" name="[Melkeleveranser].[orgnr].&amp;[883513932]"/>
            <x15:cachedUniqueName index="4710" name="[Melkeleveranser].[orgnr].&amp;[897694492]"/>
            <x15:cachedUniqueName index="4711" name="[Melkeleveranser].[orgnr].&amp;[912332454]"/>
            <x15:cachedUniqueName index="4712" name="[Melkeleveranser].[orgnr].&amp;[913582942]"/>
            <x15:cachedUniqueName index="4713" name="[Melkeleveranser].[orgnr].&amp;[914598575]"/>
            <x15:cachedUniqueName index="4714" name="[Melkeleveranser].[orgnr].&amp;[916378920]"/>
            <x15:cachedUniqueName index="4715" name="[Melkeleveranser].[orgnr].&amp;[916491999]"/>
            <x15:cachedUniqueName index="4716" name="[Melkeleveranser].[orgnr].&amp;[919161337]"/>
            <x15:cachedUniqueName index="4717" name="[Melkeleveranser].[orgnr].&amp;[921843402]"/>
            <x15:cachedUniqueName index="4718" name="[Melkeleveranser].[orgnr].&amp;[922714924]"/>
            <x15:cachedUniqueName index="4719" name="[Melkeleveranser].[orgnr].&amp;[925185582]"/>
            <x15:cachedUniqueName index="4720" name="[Melkeleveranser].[orgnr].&amp;[969136201]"/>
            <x15:cachedUniqueName index="4721" name="[Melkeleveranser].[orgnr].&amp;[969136287]"/>
            <x15:cachedUniqueName index="4722" name="[Melkeleveranser].[orgnr].&amp;[969137011]"/>
            <x15:cachedUniqueName index="4723" name="[Melkeleveranser].[orgnr].&amp;[969137925]"/>
            <x15:cachedUniqueName index="4724" name="[Melkeleveranser].[orgnr].&amp;[969258307]"/>
            <x15:cachedUniqueName index="4725" name="[Melkeleveranser].[orgnr].&amp;[969300494]"/>
            <x15:cachedUniqueName index="4726" name="[Melkeleveranser].[orgnr].&amp;[969301199]"/>
            <x15:cachedUniqueName index="4727" name="[Melkeleveranser].[orgnr].&amp;[969332299]"/>
            <x15:cachedUniqueName index="4728" name="[Melkeleveranser].[orgnr].&amp;[969390930]"/>
            <x15:cachedUniqueName index="4729" name="[Melkeleveranser].[orgnr].&amp;[969523035]"/>
            <x15:cachedUniqueName index="4730" name="[Melkeleveranser].[orgnr].&amp;[970406360]"/>
            <x15:cachedUniqueName index="4731" name="[Melkeleveranser].[orgnr].&amp;[971166223]"/>
            <x15:cachedUniqueName index="4732" name="[Melkeleveranser].[orgnr].&amp;[971651326]"/>
            <x15:cachedUniqueName index="4733" name="[Melkeleveranser].[orgnr].&amp;[971653892]"/>
            <x15:cachedUniqueName index="4734" name="[Melkeleveranser].[orgnr].&amp;[979184514]"/>
            <x15:cachedUniqueName index="4735" name="[Melkeleveranser].[orgnr].&amp;[979814941]"/>
            <x15:cachedUniqueName index="4736" name="[Melkeleveranser].[orgnr].&amp;[981097734]"/>
            <x15:cachedUniqueName index="4737" name="[Melkeleveranser].[orgnr].&amp;[981486757]"/>
            <x15:cachedUniqueName index="4738" name="[Melkeleveranser].[orgnr].&amp;[982922321]"/>
            <x15:cachedUniqueName index="4739" name="[Melkeleveranser].[orgnr].&amp;[982980410]"/>
            <x15:cachedUniqueName index="4740" name="[Melkeleveranser].[orgnr].&amp;[985466688]"/>
            <x15:cachedUniqueName index="4741" name="[Melkeleveranser].[orgnr].&amp;[986424849]"/>
            <x15:cachedUniqueName index="4742" name="[Melkeleveranser].[orgnr].&amp;[986442774]"/>
            <x15:cachedUniqueName index="4743" name="[Melkeleveranser].[orgnr].&amp;[987586737]"/>
            <x15:cachedUniqueName index="4744" name="[Melkeleveranser].[orgnr].&amp;[990658897]"/>
            <x15:cachedUniqueName index="4745" name="[Melkeleveranser].[orgnr].&amp;[991241620]"/>
            <x15:cachedUniqueName index="4746" name="[Melkeleveranser].[orgnr].&amp;[992084170]"/>
            <x15:cachedUniqueName index="4747" name="[Melkeleveranser].[orgnr].&amp;[992924063]"/>
            <x15:cachedUniqueName index="4748" name="[Melkeleveranser].[orgnr].&amp;[994924826]"/>
            <x15:cachedUniqueName index="4749" name="[Melkeleveranser].[orgnr].&amp;[996696510]"/>
            <x15:cachedUniqueName index="4750" name="[Melkeleveranser].[orgnr].&amp;[997497317]"/>
            <x15:cachedUniqueName index="4751" name="[Melkeleveranser].[orgnr].&amp;[997734874]"/>
            <x15:cachedUniqueName index="4752" name="[Melkeleveranser].[orgnr].&amp;[999041450]"/>
            <x15:cachedUniqueName index="4753" name="[Melkeleveranser].[orgnr].&amp;[813896672]"/>
            <x15:cachedUniqueName index="4754" name="[Melkeleveranser].[orgnr].&amp;[869377562]"/>
            <x15:cachedUniqueName index="4755" name="[Melkeleveranser].[orgnr].&amp;[876191512]"/>
            <x15:cachedUniqueName index="4756" name="[Melkeleveranser].[orgnr].&amp;[879201322]"/>
            <x15:cachedUniqueName index="4757" name="[Melkeleveranser].[orgnr].&amp;[889900792]"/>
            <x15:cachedUniqueName index="4758" name="[Melkeleveranser].[orgnr].&amp;[891315082]"/>
            <x15:cachedUniqueName index="4759" name="[Melkeleveranser].[orgnr].&amp;[891532652]"/>
            <x15:cachedUniqueName index="4760" name="[Melkeleveranser].[orgnr].&amp;[912222217]"/>
            <x15:cachedUniqueName index="4761" name="[Melkeleveranser].[orgnr].&amp;[912806626]"/>
            <x15:cachedUniqueName index="4762" name="[Melkeleveranser].[orgnr].&amp;[914895847]"/>
            <x15:cachedUniqueName index="4763" name="[Melkeleveranser].[orgnr].&amp;[915370187]"/>
            <x15:cachedUniqueName index="4764" name="[Melkeleveranser].[orgnr].&amp;[915609864]"/>
            <x15:cachedUniqueName index="4765" name="[Melkeleveranser].[orgnr].&amp;[918100989]"/>
            <x15:cachedUniqueName index="4766" name="[Melkeleveranser].[orgnr].&amp;[918441433]"/>
            <x15:cachedUniqueName index="4767" name="[Melkeleveranser].[orgnr].&amp;[919613882]"/>
            <x15:cachedUniqueName index="4768" name="[Melkeleveranser].[orgnr].&amp;[921719388]"/>
            <x15:cachedUniqueName index="4769" name="[Melkeleveranser].[orgnr].&amp;[921798806]"/>
            <x15:cachedUniqueName index="4770" name="[Melkeleveranser].[orgnr].&amp;[925683418]"/>
            <x15:cachedUniqueName index="4771" name="[Melkeleveranser].[orgnr].&amp;[926103385]"/>
            <x15:cachedUniqueName index="4772" name="[Melkeleveranser].[orgnr].&amp;[959762791]"/>
            <x15:cachedUniqueName index="4773" name="[Melkeleveranser].[orgnr].&amp;[969134551]"/>
            <x15:cachedUniqueName index="4774" name="[Melkeleveranser].[orgnr].&amp;[969135140]"/>
            <x15:cachedUniqueName index="4775" name="[Melkeleveranser].[orgnr].&amp;[969135175]"/>
            <x15:cachedUniqueName index="4776" name="[Melkeleveranser].[orgnr].&amp;[969136422]"/>
            <x15:cachedUniqueName index="4777" name="[Melkeleveranser].[orgnr].&amp;[969137097]"/>
            <x15:cachedUniqueName index="4778" name="[Melkeleveranser].[orgnr].&amp;[969137240]"/>
            <x15:cachedUniqueName index="4779" name="[Melkeleveranser].[orgnr].&amp;[969195321]"/>
            <x15:cachedUniqueName index="4780" name="[Melkeleveranser].[orgnr].&amp;[969222396]"/>
            <x15:cachedUniqueName index="4781" name="[Melkeleveranser].[orgnr].&amp;[969223090]"/>
            <x15:cachedUniqueName index="4782" name="[Melkeleveranser].[orgnr].&amp;[969258765]"/>
            <x15:cachedUniqueName index="4783" name="[Melkeleveranser].[orgnr].&amp;[969301016]"/>
            <x15:cachedUniqueName index="4784" name="[Melkeleveranser].[orgnr].&amp;[969301687]"/>
            <x15:cachedUniqueName index="4785" name="[Melkeleveranser].[orgnr].&amp;[969331217]"/>
            <x15:cachedUniqueName index="4786" name="[Melkeleveranser].[orgnr].&amp;[969331373]"/>
            <x15:cachedUniqueName index="4787" name="[Melkeleveranser].[orgnr].&amp;[969378035]"/>
            <x15:cachedUniqueName index="4788" name="[Melkeleveranser].[orgnr].&amp;[969519887]"/>
            <x15:cachedUniqueName index="4789" name="[Melkeleveranser].[orgnr].&amp;[969520478]"/>
            <x15:cachedUniqueName index="4790" name="[Melkeleveranser].[orgnr].&amp;[969523264]"/>
            <x15:cachedUniqueName index="4791" name="[Melkeleveranser].[orgnr].&amp;[969602741]"/>
            <x15:cachedUniqueName index="4792" name="[Melkeleveranser].[orgnr].&amp;[969637944]"/>
            <x15:cachedUniqueName index="4793" name="[Melkeleveranser].[orgnr].&amp;[969641291]"/>
            <x15:cachedUniqueName index="4794" name="[Melkeleveranser].[orgnr].&amp;[969666308]"/>
            <x15:cachedUniqueName index="4795" name="[Melkeleveranser].[orgnr].&amp;[969667363]"/>
            <x15:cachedUniqueName index="4796" name="[Melkeleveranser].[orgnr].&amp;[969669544]"/>
            <x15:cachedUniqueName index="4797" name="[Melkeleveranser].[orgnr].&amp;[969678446]"/>
            <x15:cachedUniqueName index="4798" name="[Melkeleveranser].[orgnr].&amp;[969681838]"/>
            <x15:cachedUniqueName index="4799" name="[Melkeleveranser].[orgnr].&amp;[969683385]"/>
            <x15:cachedUniqueName index="4800" name="[Melkeleveranser].[orgnr].&amp;[970568271]"/>
            <x15:cachedUniqueName index="4801" name="[Melkeleveranser].[orgnr].&amp;[971157852]"/>
            <x15:cachedUniqueName index="4802" name="[Melkeleveranser].[orgnr].&amp;[977055822]"/>
            <x15:cachedUniqueName index="4803" name="[Melkeleveranser].[orgnr].&amp;[977098904]"/>
            <x15:cachedUniqueName index="4804" name="[Melkeleveranser].[orgnr].&amp;[979127790]"/>
            <x15:cachedUniqueName index="4805" name="[Melkeleveranser].[orgnr].&amp;[979520530]"/>
            <x15:cachedUniqueName index="4806" name="[Melkeleveranser].[orgnr].&amp;[979695764]"/>
            <x15:cachedUniqueName index="4807" name="[Melkeleveranser].[orgnr].&amp;[980983153]"/>
            <x15:cachedUniqueName index="4808" name="[Melkeleveranser].[orgnr].&amp;[983052908]"/>
            <x15:cachedUniqueName index="4809" name="[Melkeleveranser].[orgnr].&amp;[983603645]"/>
            <x15:cachedUniqueName index="4810" name="[Melkeleveranser].[orgnr].&amp;[983617794]"/>
            <x15:cachedUniqueName index="4811" name="[Melkeleveranser].[orgnr].&amp;[983795927]"/>
            <x15:cachedUniqueName index="4812" name="[Melkeleveranser].[orgnr].&amp;[984515162]"/>
            <x15:cachedUniqueName index="4813" name="[Melkeleveranser].[orgnr].&amp;[984733062]"/>
            <x15:cachedUniqueName index="4814" name="[Melkeleveranser].[orgnr].&amp;[984785267]"/>
            <x15:cachedUniqueName index="4815" name="[Melkeleveranser].[orgnr].&amp;[985446598]"/>
            <x15:cachedUniqueName index="4816" name="[Melkeleveranser].[orgnr].&amp;[985849668]"/>
            <x15:cachedUniqueName index="4817" name="[Melkeleveranser].[orgnr].&amp;[987652241]"/>
            <x15:cachedUniqueName index="4818" name="[Melkeleveranser].[orgnr].&amp;[987694084]"/>
            <x15:cachedUniqueName index="4819" name="[Melkeleveranser].[orgnr].&amp;[988124737]"/>
            <x15:cachedUniqueName index="4820" name="[Melkeleveranser].[orgnr].&amp;[988323845]"/>
            <x15:cachedUniqueName index="4821" name="[Melkeleveranser].[orgnr].&amp;[988755443]"/>
            <x15:cachedUniqueName index="4822" name="[Melkeleveranser].[orgnr].&amp;[989074601]"/>
            <x15:cachedUniqueName index="4823" name="[Melkeleveranser].[orgnr].&amp;[989142356]"/>
            <x15:cachedUniqueName index="4824" name="[Melkeleveranser].[orgnr].&amp;[989291165]"/>
            <x15:cachedUniqueName index="4825" name="[Melkeleveranser].[orgnr].&amp;[989347713]"/>
            <x15:cachedUniqueName index="4826" name="[Melkeleveranser].[orgnr].&amp;[989600311]"/>
            <x15:cachedUniqueName index="4827" name="[Melkeleveranser].[orgnr].&amp;[990163510]"/>
            <x15:cachedUniqueName index="4828" name="[Melkeleveranser].[orgnr].&amp;[990702616]"/>
            <x15:cachedUniqueName index="4829" name="[Melkeleveranser].[orgnr].&amp;[990724733]"/>
            <x15:cachedUniqueName index="4830" name="[Melkeleveranser].[orgnr].&amp;[991021388]"/>
            <x15:cachedUniqueName index="4831" name="[Melkeleveranser].[orgnr].&amp;[991042296]"/>
            <x15:cachedUniqueName index="4832" name="[Melkeleveranser].[orgnr].&amp;[991780351]"/>
            <x15:cachedUniqueName index="4833" name="[Melkeleveranser].[orgnr].&amp;[992042850]"/>
            <x15:cachedUniqueName index="4834" name="[Melkeleveranser].[orgnr].&amp;[992205369]"/>
            <x15:cachedUniqueName index="4835" name="[Melkeleveranser].[orgnr].&amp;[992282851]"/>
            <x15:cachedUniqueName index="4836" name="[Melkeleveranser].[orgnr].&amp;[992294140]"/>
            <x15:cachedUniqueName index="4837" name="[Melkeleveranser].[orgnr].&amp;[992796316]"/>
            <x15:cachedUniqueName index="4838" name="[Melkeleveranser].[orgnr].&amp;[993422932]"/>
            <x15:cachedUniqueName index="4839" name="[Melkeleveranser].[orgnr].&amp;[994253484]"/>
            <x15:cachedUniqueName index="4840" name="[Melkeleveranser].[orgnr].&amp;[995118866]"/>
            <x15:cachedUniqueName index="4841" name="[Melkeleveranser].[orgnr].&amp;[995197804]"/>
            <x15:cachedUniqueName index="4842" name="[Melkeleveranser].[orgnr].&amp;[995368846]"/>
            <x15:cachedUniqueName index="4843" name="[Melkeleveranser].[orgnr].&amp;[995414406]"/>
            <x15:cachedUniqueName index="4844" name="[Melkeleveranser].[orgnr].&amp;[995445980]"/>
            <x15:cachedUniqueName index="4845" name="[Melkeleveranser].[orgnr].&amp;[995563797]"/>
            <x15:cachedUniqueName index="4846" name="[Melkeleveranser].[orgnr].&amp;[998275199]"/>
            <x15:cachedUniqueName index="4847" name="[Melkeleveranser].[orgnr].&amp;[998355095]"/>
            <x15:cachedUniqueName index="4848" name="[Melkeleveranser].[orgnr].&amp;[998733375]"/>
            <x15:cachedUniqueName index="4849" name="[Melkeleveranser].[orgnr].&amp;[999321690]"/>
            <x15:cachedUniqueName index="4850" name="[Melkeleveranser].[orgnr].&amp;[999522955]"/>
            <x15:cachedUniqueName index="4851" name="[Melkeleveranser].[orgnr].&amp;[999648215]"/>
            <x15:cachedUniqueName index="4852" name="[Melkeleveranser].[orgnr].&amp;[869258792]"/>
            <x15:cachedUniqueName index="4853" name="[Melkeleveranser].[orgnr].&amp;[882917622]"/>
            <x15:cachedUniqueName index="4854" name="[Melkeleveranser].[orgnr].&amp;[915854087]"/>
            <x15:cachedUniqueName index="4855" name="[Melkeleveranser].[orgnr].&amp;[927201429]"/>
            <x15:cachedUniqueName index="4856" name="[Melkeleveranser].[orgnr].&amp;[969135280]"/>
            <x15:cachedUniqueName index="4857" name="[Melkeleveranser].[orgnr].&amp;[969523787]"/>
            <x15:cachedUniqueName index="4858" name="[Melkeleveranser].[orgnr].&amp;[970296336]"/>
            <x15:cachedUniqueName index="4859" name="[Melkeleveranser].[orgnr].&amp;[977251842]"/>
            <x15:cachedUniqueName index="4860" name="[Melkeleveranser].[orgnr].&amp;[977372364]"/>
            <x15:cachedUniqueName index="4861" name="[Melkeleveranser].[orgnr].&amp;[986400486]"/>
            <x15:cachedUniqueName index="4862" name="[Melkeleveranser].[orgnr].&amp;[987484616]"/>
            <x15:cachedUniqueName index="4863" name="[Melkeleveranser].[orgnr].&amp;[988244074]"/>
            <x15:cachedUniqueName index="4864" name="[Melkeleveranser].[orgnr].&amp;[991417516]"/>
            <x15:cachedUniqueName index="4865" name="[Melkeleveranser].[orgnr].&amp;[993353175]"/>
            <x15:cachedUniqueName index="4866" name="[Melkeleveranser].[orgnr].&amp;[812993852]"/>
            <x15:cachedUniqueName index="4867" name="[Melkeleveranser].[orgnr].&amp;[887916322]"/>
            <x15:cachedUniqueName index="4868" name="[Melkeleveranser].[orgnr].&amp;[890690122]"/>
            <x15:cachedUniqueName index="4869" name="[Melkeleveranser].[orgnr].&amp;[913009959]"/>
            <x15:cachedUniqueName index="4870" name="[Melkeleveranser].[orgnr].&amp;[913024966]"/>
            <x15:cachedUniqueName index="4871" name="[Melkeleveranser].[orgnr].&amp;[915167578]"/>
            <x15:cachedUniqueName index="4872" name="[Melkeleveranser].[orgnr].&amp;[917337705]"/>
            <x15:cachedUniqueName index="4873" name="[Melkeleveranser].[orgnr].&amp;[918366512]"/>
            <x15:cachedUniqueName index="4874" name="[Melkeleveranser].[orgnr].&amp;[919540036]"/>
            <x15:cachedUniqueName index="4875" name="[Melkeleveranser].[orgnr].&amp;[923852271]"/>
            <x15:cachedUniqueName index="4876" name="[Melkeleveranser].[orgnr].&amp;[957903304]"/>
            <x15:cachedUniqueName index="4877" name="[Melkeleveranser].[orgnr].&amp;[969181649]"/>
            <x15:cachedUniqueName index="4878" name="[Melkeleveranser].[orgnr].&amp;[969182483]"/>
            <x15:cachedUniqueName index="4879" name="[Melkeleveranser].[orgnr].&amp;[969182785]"/>
            <x15:cachedUniqueName index="4880" name="[Melkeleveranser].[orgnr].&amp;[969294206]"/>
            <x15:cachedUniqueName index="4881" name="[Melkeleveranser].[orgnr].&amp;[969696975]"/>
            <x15:cachedUniqueName index="4882" name="[Melkeleveranser].[orgnr].&amp;[970526978]"/>
            <x15:cachedUniqueName index="4883" name="[Melkeleveranser].[orgnr].&amp;[970560238]"/>
            <x15:cachedUniqueName index="4884" name="[Melkeleveranser].[orgnr].&amp;[971186844]"/>
            <x15:cachedUniqueName index="4885" name="[Melkeleveranser].[orgnr].&amp;[975943275]"/>
            <x15:cachedUniqueName index="4886" name="[Melkeleveranser].[orgnr].&amp;[977079373]"/>
            <x15:cachedUniqueName index="4887" name="[Melkeleveranser].[orgnr].&amp;[980639703]"/>
            <x15:cachedUniqueName index="4888" name="[Melkeleveranser].[orgnr].&amp;[980859533]"/>
            <x15:cachedUniqueName index="4889" name="[Melkeleveranser].[orgnr].&amp;[980956881]"/>
            <x15:cachedUniqueName index="4890" name="[Melkeleveranser].[orgnr].&amp;[981912209]"/>
            <x15:cachedUniqueName index="4891" name="[Melkeleveranser].[orgnr].&amp;[982831431]"/>
            <x15:cachedUniqueName index="4892" name="[Melkeleveranser].[orgnr].&amp;[984196423]"/>
            <x15:cachedUniqueName index="4893" name="[Melkeleveranser].[orgnr].&amp;[986400427]"/>
            <x15:cachedUniqueName index="4894" name="[Melkeleveranser].[orgnr].&amp;[986481672]"/>
            <x15:cachedUniqueName index="4895" name="[Melkeleveranser].[orgnr].&amp;[986532277]"/>
            <x15:cachedUniqueName index="4896" name="[Melkeleveranser].[orgnr].&amp;[986800727]"/>
            <x15:cachedUniqueName index="4897" name="[Melkeleveranser].[orgnr].&amp;[987626399]"/>
            <x15:cachedUniqueName index="4898" name="[Melkeleveranser].[orgnr].&amp;[987655925]"/>
            <x15:cachedUniqueName index="4899" name="[Melkeleveranser].[orgnr].&amp;[987754397]"/>
            <x15:cachedUniqueName index="4900" name="[Melkeleveranser].[orgnr].&amp;[987910127]"/>
            <x15:cachedUniqueName index="4901" name="[Melkeleveranser].[orgnr].&amp;[988413615]"/>
            <x15:cachedUniqueName index="4902" name="[Melkeleveranser].[orgnr].&amp;[989549758]"/>
            <x15:cachedUniqueName index="4903" name="[Melkeleveranser].[orgnr].&amp;[990618925]"/>
            <x15:cachedUniqueName index="4904" name="[Melkeleveranser].[orgnr].&amp;[991708901]"/>
            <x15:cachedUniqueName index="4905" name="[Melkeleveranser].[orgnr].&amp;[992072369]"/>
            <x15:cachedUniqueName index="4906" name="[Melkeleveranser].[orgnr].&amp;[994389637]"/>
            <x15:cachedUniqueName index="4907" name="[Melkeleveranser].[orgnr].&amp;[995357631]"/>
            <x15:cachedUniqueName index="4908" name="[Melkeleveranser].[orgnr].&amp;[869179272]"/>
            <x15:cachedUniqueName index="4909" name="[Melkeleveranser].[orgnr].&amp;[886427662]"/>
            <x15:cachedUniqueName index="4910" name="[Melkeleveranser].[orgnr].&amp;[913138074]"/>
            <x15:cachedUniqueName index="4911" name="[Melkeleveranser].[orgnr].&amp;[917063427]"/>
            <x15:cachedUniqueName index="4912" name="[Melkeleveranser].[orgnr].&amp;[921628684]"/>
            <x15:cachedUniqueName index="4913" name="[Melkeleveranser].[orgnr].&amp;[921756593]"/>
            <x15:cachedUniqueName index="4914" name="[Melkeleveranser].[orgnr].&amp;[922327068]"/>
            <x15:cachedUniqueName index="4915" name="[Melkeleveranser].[orgnr].&amp;[926284584]"/>
            <x15:cachedUniqueName index="4916" name="[Melkeleveranser].[orgnr].&amp;[927321254]"/>
            <x15:cachedUniqueName index="4917" name="[Melkeleveranser].[orgnr].&amp;[953597284]"/>
            <x15:cachedUniqueName index="4918" name="[Melkeleveranser].[orgnr].&amp;[968814125]"/>
            <x15:cachedUniqueName index="4919" name="[Melkeleveranser].[orgnr].&amp;[969134969]"/>
            <x15:cachedUniqueName index="4920" name="[Melkeleveranser].[orgnr].&amp;[969136023]"/>
            <x15:cachedUniqueName index="4921" name="[Melkeleveranser].[orgnr].&amp;[969178826]"/>
            <x15:cachedUniqueName index="4922" name="[Melkeleveranser].[orgnr].&amp;[969222159]"/>
            <x15:cachedUniqueName index="4923" name="[Melkeleveranser].[orgnr].&amp;[969522632]"/>
            <x15:cachedUniqueName index="4924" name="[Melkeleveranser].[orgnr].&amp;[969635488]"/>
            <x15:cachedUniqueName index="4925" name="[Melkeleveranser].[orgnr].&amp;[969677482]"/>
            <x15:cachedUniqueName index="4926" name="[Melkeleveranser].[orgnr].&amp;[970560580]"/>
            <x15:cachedUniqueName index="4927" name="[Melkeleveranser].[orgnr].&amp;[974437503]"/>
            <x15:cachedUniqueName index="4928" name="[Melkeleveranser].[orgnr].&amp;[974469197]"/>
            <x15:cachedUniqueName index="4929" name="[Melkeleveranser].[orgnr].&amp;[975801357]"/>
            <x15:cachedUniqueName index="4930" name="[Melkeleveranser].[orgnr].&amp;[979332459]"/>
            <x15:cachedUniqueName index="4931" name="[Melkeleveranser].[orgnr].&amp;[979578067]"/>
            <x15:cachedUniqueName index="4932" name="[Melkeleveranser].[orgnr].&amp;[979725515]"/>
            <x15:cachedUniqueName index="4933" name="[Melkeleveranser].[orgnr].&amp;[979878885]"/>
            <x15:cachedUniqueName index="4934" name="[Melkeleveranser].[orgnr].&amp;[980524892]"/>
            <x15:cachedUniqueName index="4935" name="[Melkeleveranser].[orgnr].&amp;[980601323]"/>
            <x15:cachedUniqueName index="4936" name="[Melkeleveranser].[orgnr].&amp;[980718123]"/>
            <x15:cachedUniqueName index="4937" name="[Melkeleveranser].[orgnr].&amp;[980942139]"/>
            <x15:cachedUniqueName index="4938" name="[Melkeleveranser].[orgnr].&amp;[981012011]"/>
            <x15:cachedUniqueName index="4939" name="[Melkeleveranser].[orgnr].&amp;[983048374]"/>
            <x15:cachedUniqueName index="4940" name="[Melkeleveranser].[orgnr].&amp;[984741499]"/>
            <x15:cachedUniqueName index="4941" name="[Melkeleveranser].[orgnr].&amp;[985464049]"/>
            <x15:cachedUniqueName index="4942" name="[Melkeleveranser].[orgnr].&amp;[986024107]"/>
            <x15:cachedUniqueName index="4943" name="[Melkeleveranser].[orgnr].&amp;[986568689]"/>
            <x15:cachedUniqueName index="4944" name="[Melkeleveranser].[orgnr].&amp;[987749008]"/>
            <x15:cachedUniqueName index="4945" name="[Melkeleveranser].[orgnr].&amp;[988514306]"/>
            <x15:cachedUniqueName index="4946" name="[Melkeleveranser].[orgnr].&amp;[989589989]"/>
            <x15:cachedUniqueName index="4947" name="[Melkeleveranser].[orgnr].&amp;[989947796]"/>
            <x15:cachedUniqueName index="4948" name="[Melkeleveranser].[orgnr].&amp;[993360414]"/>
            <x15:cachedUniqueName index="4949" name="[Melkeleveranser].[orgnr].&amp;[889131632]"/>
            <x15:cachedUniqueName index="4950" name="[Melkeleveranser].[orgnr].&amp;[895518832]"/>
            <x15:cachedUniqueName index="4951" name="[Melkeleveranser].[orgnr].&amp;[897996162]"/>
            <x15:cachedUniqueName index="4952" name="[Melkeleveranser].[orgnr].&amp;[912780449]"/>
            <x15:cachedUniqueName index="4953" name="[Melkeleveranser].[orgnr].&amp;[916527667]"/>
            <x15:cachedUniqueName index="4954" name="[Melkeleveranser].[orgnr].&amp;[918126406]"/>
            <x15:cachedUniqueName index="4955" name="[Melkeleveranser].[orgnr].&amp;[918478337]"/>
            <x15:cachedUniqueName index="4956" name="[Melkeleveranser].[orgnr].&amp;[920137792]"/>
            <x15:cachedUniqueName index="4957" name="[Melkeleveranser].[orgnr].&amp;[969127172]"/>
            <x15:cachedUniqueName index="4958" name="[Melkeleveranser].[orgnr].&amp;[969128330]"/>
            <x15:cachedUniqueName index="4959" name="[Melkeleveranser].[orgnr].&amp;[969133296]"/>
            <x15:cachedUniqueName index="4960" name="[Melkeleveranser].[orgnr].&amp;[969211025]"/>
            <x15:cachedUniqueName index="4961" name="[Melkeleveranser].[orgnr].&amp;[969233029]"/>
            <x15:cachedUniqueName index="4962" name="[Melkeleveranser].[orgnr].&amp;[969259761]"/>
            <x15:cachedUniqueName index="4963" name="[Melkeleveranser].[orgnr].&amp;[969261049]"/>
            <x15:cachedUniqueName index="4964" name="[Melkeleveranser].[orgnr].&amp;[969394677]"/>
            <x15:cachedUniqueName index="4965" name="[Melkeleveranser].[orgnr].&amp;[969399911]"/>
            <x15:cachedUniqueName index="4966" name="[Melkeleveranser].[orgnr].&amp;[969440512]"/>
            <x15:cachedUniqueName index="4967" name="[Melkeleveranser].[orgnr].&amp;[969631954]"/>
            <x15:cachedUniqueName index="4968" name="[Melkeleveranser].[orgnr].&amp;[969848694]"/>
            <x15:cachedUniqueName index="4969" name="[Melkeleveranser].[orgnr].&amp;[969854511]"/>
            <x15:cachedUniqueName index="4970" name="[Melkeleveranser].[orgnr].&amp;[970405739]"/>
            <x15:cachedUniqueName index="4971" name="[Melkeleveranser].[orgnr].&amp;[970452664]"/>
            <x15:cachedUniqueName index="4972" name="[Melkeleveranser].[orgnr].&amp;[976188411]"/>
            <x15:cachedUniqueName index="4973" name="[Melkeleveranser].[orgnr].&amp;[976266951]"/>
            <x15:cachedUniqueName index="4974" name="[Melkeleveranser].[orgnr].&amp;[976768477]"/>
            <x15:cachedUniqueName index="4975" name="[Melkeleveranser].[orgnr].&amp;[981153480]"/>
            <x15:cachedUniqueName index="4976" name="[Melkeleveranser].[orgnr].&amp;[982394805]"/>
            <x15:cachedUniqueName index="4977" name="[Melkeleveranser].[orgnr].&amp;[982403790]"/>
            <x15:cachedUniqueName index="4978" name="[Melkeleveranser].[orgnr].&amp;[982496705]"/>
            <x15:cachedUniqueName index="4979" name="[Melkeleveranser].[orgnr].&amp;[983753728]"/>
            <x15:cachedUniqueName index="4980" name="[Melkeleveranser].[orgnr].&amp;[984244975]"/>
            <x15:cachedUniqueName index="4981" name="[Melkeleveranser].[orgnr].&amp;[986402152]"/>
            <x15:cachedUniqueName index="4982" name="[Melkeleveranser].[orgnr].&amp;[986942009]"/>
            <x15:cachedUniqueName index="4983" name="[Melkeleveranser].[orgnr].&amp;[987575182]"/>
            <x15:cachedUniqueName index="4984" name="[Melkeleveranser].[orgnr].&amp;[988497878]"/>
            <x15:cachedUniqueName index="4985" name="[Melkeleveranser].[orgnr].&amp;[989192256]"/>
            <x15:cachedUniqueName index="4986" name="[Melkeleveranser].[orgnr].&amp;[989420356]"/>
            <x15:cachedUniqueName index="4987" name="[Melkeleveranser].[orgnr].&amp;[991876707]"/>
            <x15:cachedUniqueName index="4988" name="[Melkeleveranser].[orgnr].&amp;[991967125]"/>
            <x15:cachedUniqueName index="4989" name="[Melkeleveranser].[orgnr].&amp;[992889012]"/>
            <x15:cachedUniqueName index="4990" name="[Melkeleveranser].[orgnr].&amp;[996459012]"/>
            <x15:cachedUniqueName index="4991" name="[Melkeleveranser].[orgnr].&amp;[998934427]"/>
            <x15:cachedUniqueName index="4992" name="[Melkeleveranser].[orgnr].&amp;[820280512]"/>
            <x15:cachedUniqueName index="4993" name="[Melkeleveranser].[orgnr].&amp;[870563302]"/>
            <x15:cachedUniqueName index="4994" name="[Melkeleveranser].[orgnr].&amp;[876197952]"/>
            <x15:cachedUniqueName index="4995" name="[Melkeleveranser].[orgnr].&amp;[886688652]"/>
            <x15:cachedUniqueName index="4996" name="[Melkeleveranser].[orgnr].&amp;[917860440]"/>
            <x15:cachedUniqueName index="4997" name="[Melkeleveranser].[orgnr].&amp;[920407587]"/>
            <x15:cachedUniqueName index="4998" name="[Melkeleveranser].[orgnr].&amp;[924057122]"/>
            <x15:cachedUniqueName index="4999" name="[Melkeleveranser].[orgnr].&amp;[924548320]"/>
            <x15:cachedUniqueName index="5000" name="[Melkeleveranser].[orgnr].&amp;[969195666]"/>
            <x15:cachedUniqueName index="5001" name="[Melkeleveranser].[orgnr].&amp;[969195984]"/>
            <x15:cachedUniqueName index="5002" name="[Melkeleveranser].[orgnr].&amp;[969258196]"/>
            <x15:cachedUniqueName index="5003" name="[Melkeleveranser].[orgnr].&amp;[969330105]"/>
            <x15:cachedUniqueName index="5004" name="[Melkeleveranser].[orgnr].&amp;[969523493]"/>
            <x15:cachedUniqueName index="5005" name="[Melkeleveranser].[orgnr].&amp;[969527162]"/>
            <x15:cachedUniqueName index="5006" name="[Melkeleveranser].[orgnr].&amp;[970279911]"/>
            <x15:cachedUniqueName index="5007" name="[Melkeleveranser].[orgnr].&amp;[970576800]"/>
            <x15:cachedUniqueName index="5008" name="[Melkeleveranser].[orgnr].&amp;[970991956]"/>
            <x15:cachedUniqueName index="5009" name="[Melkeleveranser].[orgnr].&amp;[976600983]"/>
            <x15:cachedUniqueName index="5010" name="[Melkeleveranser].[orgnr].&amp;[981665538]"/>
            <x15:cachedUniqueName index="5011" name="[Melkeleveranser].[orgnr].&amp;[983217443]"/>
            <x15:cachedUniqueName index="5012" name="[Melkeleveranser].[orgnr].&amp;[983481655]"/>
            <x15:cachedUniqueName index="5013" name="[Melkeleveranser].[orgnr].&amp;[984280408]"/>
            <x15:cachedUniqueName index="5014" name="[Melkeleveranser].[orgnr].&amp;[985478066]"/>
            <x15:cachedUniqueName index="5015" name="[Melkeleveranser].[orgnr].&amp;[986440704]"/>
            <x15:cachedUniqueName index="5016" name="[Melkeleveranser].[orgnr].&amp;[987688203]"/>
            <x15:cachedUniqueName index="5017" name="[Melkeleveranser].[orgnr].&amp;[989079662]"/>
            <x15:cachedUniqueName index="5018" name="[Melkeleveranser].[orgnr].&amp;[989204149]"/>
            <x15:cachedUniqueName index="5019" name="[Melkeleveranser].[orgnr].&amp;[989516620]"/>
            <x15:cachedUniqueName index="5020" name="[Melkeleveranser].[orgnr].&amp;[992160071]"/>
            <x15:cachedUniqueName index="5021" name="[Melkeleveranser].[orgnr].&amp;[992823089]"/>
            <x15:cachedUniqueName index="5022" name="[Melkeleveranser].[orgnr].&amp;[993842842]"/>
            <x15:cachedUniqueName index="5023" name="[Melkeleveranser].[orgnr].&amp;[996271773]"/>
            <x15:cachedUniqueName index="5024" name="[Melkeleveranser].[orgnr].&amp;[919641215]"/>
            <x15:cachedUniqueName index="5025" name="[Melkeleveranser].[orgnr].&amp;[987657685]"/>
            <x15:cachedUniqueName index="5026" name="[Melkeleveranser].[orgnr].&amp;[814125742]"/>
            <x15:cachedUniqueName index="5027" name="[Melkeleveranser].[orgnr].&amp;[888545352]"/>
            <x15:cachedUniqueName index="5028" name="[Melkeleveranser].[orgnr].&amp;[917154082]"/>
            <x15:cachedUniqueName index="5029" name="[Melkeleveranser].[orgnr].&amp;[919494344]"/>
            <x15:cachedUniqueName index="5030" name="[Melkeleveranser].[orgnr].&amp;[920063977]"/>
            <x15:cachedUniqueName index="5031" name="[Melkeleveranser].[orgnr].&amp;[920808409]"/>
            <x15:cachedUniqueName index="5032" name="[Melkeleveranser].[orgnr].&amp;[924464674]"/>
            <x15:cachedUniqueName index="5033" name="[Melkeleveranser].[orgnr].&amp;[926609483]"/>
            <x15:cachedUniqueName index="5034" name="[Melkeleveranser].[orgnr].&amp;[969134632]"/>
            <x15:cachedUniqueName index="5035" name="[Melkeleveranser].[orgnr].&amp;[969136295]"/>
            <x15:cachedUniqueName index="5036" name="[Melkeleveranser].[orgnr].&amp;[969137518]"/>
            <x15:cachedUniqueName index="5037" name="[Melkeleveranser].[orgnr].&amp;[969178443]"/>
            <x15:cachedUniqueName index="5038" name="[Melkeleveranser].[orgnr].&amp;[969178729]"/>
            <x15:cachedUniqueName index="5039" name="[Melkeleveranser].[orgnr].&amp;[969638274]"/>
            <x15:cachedUniqueName index="5040" name="[Melkeleveranser].[orgnr].&amp;[969669935]"/>
            <x15:cachedUniqueName index="5041" name="[Melkeleveranser].[orgnr].&amp;[969997258]"/>
            <x15:cachedUniqueName index="5042" name="[Melkeleveranser].[orgnr].&amp;[971130032]"/>
            <x15:cachedUniqueName index="5043" name="[Melkeleveranser].[orgnr].&amp;[971182679]"/>
            <x15:cachedUniqueName index="5044" name="[Melkeleveranser].[orgnr].&amp;[976210700]"/>
            <x15:cachedUniqueName index="5045" name="[Melkeleveranser].[orgnr].&amp;[976577884]"/>
            <x15:cachedUniqueName index="5046" name="[Melkeleveranser].[orgnr].&amp;[979624190]"/>
            <x15:cachedUniqueName index="5047" name="[Melkeleveranser].[orgnr].&amp;[982774136]"/>
            <x15:cachedUniqueName index="5048" name="[Melkeleveranser].[orgnr].&amp;[983233767]"/>
            <x15:cachedUniqueName index="5049" name="[Melkeleveranser].[orgnr].&amp;[985901473]"/>
            <x15:cachedUniqueName index="5050" name="[Melkeleveranser].[orgnr].&amp;[986946233]"/>
            <x15:cachedUniqueName index="5051" name="[Melkeleveranser].[orgnr].&amp;[989992333]"/>
            <x15:cachedUniqueName index="5052" name="[Melkeleveranser].[orgnr].&amp;[992094052]"/>
            <x15:cachedUniqueName index="5053" name="[Melkeleveranser].[orgnr].&amp;[993558435]"/>
            <x15:cachedUniqueName index="5054" name="[Melkeleveranser].[orgnr].&amp;[994161083]"/>
            <x15:cachedUniqueName index="5055" name="[Melkeleveranser].[orgnr].&amp;[995371510]"/>
            <x15:cachedUniqueName index="5056" name="[Melkeleveranser].[orgnr].&amp;[995824094]"/>
            <x15:cachedUniqueName index="5057" name="[Melkeleveranser].[orgnr].&amp;[997748255]"/>
            <x15:cachedUniqueName index="5058" name="[Melkeleveranser].[orgnr].&amp;[999127673]"/>
            <x15:cachedUniqueName index="5059" name="[Melkeleveranser].[orgnr].&amp;[880461672]"/>
            <x15:cachedUniqueName index="5060" name="[Melkeleveranser].[orgnr].&amp;[880496662]"/>
            <x15:cachedUniqueName index="5061" name="[Melkeleveranser].[orgnr].&amp;[920242758]"/>
            <x15:cachedUniqueName index="5062" name="[Melkeleveranser].[orgnr].&amp;[969136805]"/>
            <x15:cachedUniqueName index="5063" name="[Melkeleveranser].[orgnr].&amp;[969222043]"/>
            <x15:cachedUniqueName index="5064" name="[Melkeleveranser].[orgnr].&amp;[969526956]"/>
            <x15:cachedUniqueName index="5065" name="[Melkeleveranser].[orgnr].&amp;[969634732]"/>
            <x15:cachedUniqueName index="5066" name="[Melkeleveranser].[orgnr].&amp;[970580093]"/>
            <x15:cachedUniqueName index="5067" name="[Melkeleveranser].[orgnr].&amp;[981519973]"/>
            <x15:cachedUniqueName index="5068" name="[Melkeleveranser].[orgnr].&amp;[982210917]"/>
            <x15:cachedUniqueName index="5069" name="[Melkeleveranser].[orgnr].&amp;[989286641]"/>
            <x15:cachedUniqueName index="5070" name="[Melkeleveranser].[orgnr].&amp;[989368826]"/>
            <x15:cachedUniqueName index="5071" name="[Melkeleveranser].[orgnr].&amp;[992825715]"/>
            <x15:cachedUniqueName index="5072" name="[Melkeleveranser].[orgnr].&amp;[869642002]"/>
            <x15:cachedUniqueName index="5073" name="[Melkeleveranser].[orgnr].&amp;[912810585]"/>
            <x15:cachedUniqueName index="5074" name="[Melkeleveranser].[orgnr].&amp;[912834093]"/>
            <x15:cachedUniqueName index="5075" name="[Melkeleveranser].[orgnr].&amp;[914630991]"/>
            <x15:cachedUniqueName index="5076" name="[Melkeleveranser].[orgnr].&amp;[915224393]"/>
            <x15:cachedUniqueName index="5077" name="[Melkeleveranser].[orgnr].&amp;[915908039]"/>
            <x15:cachedUniqueName index="5078" name="[Melkeleveranser].[orgnr].&amp;[923783601]"/>
            <x15:cachedUniqueName index="5079" name="[Melkeleveranser].[orgnr].&amp;[923829156]"/>
            <x15:cachedUniqueName index="5080" name="[Melkeleveranser].[orgnr].&amp;[926359878]"/>
            <x15:cachedUniqueName index="5081" name="[Melkeleveranser].[orgnr].&amp;[969153696]"/>
            <x15:cachedUniqueName index="5082" name="[Melkeleveranser].[orgnr].&amp;[969154382]"/>
            <x15:cachedUniqueName index="5083" name="[Melkeleveranser].[orgnr].&amp;[969182475]"/>
            <x15:cachedUniqueName index="5084" name="[Melkeleveranser].[orgnr].&amp;[969183218]"/>
            <x15:cachedUniqueName index="5085" name="[Melkeleveranser].[orgnr].&amp;[969184451]"/>
            <x15:cachedUniqueName index="5086" name="[Melkeleveranser].[orgnr].&amp;[969184699]"/>
            <x15:cachedUniqueName index="5087" name="[Melkeleveranser].[orgnr].&amp;[969184893]"/>
            <x15:cachedUniqueName index="5088" name="[Melkeleveranser].[orgnr].&amp;[969184907]"/>
            <x15:cachedUniqueName index="5089" name="[Melkeleveranser].[orgnr].&amp;[969197715]"/>
            <x15:cachedUniqueName index="5090" name="[Melkeleveranser].[orgnr].&amp;[969198029]"/>
            <x15:cachedUniqueName index="5091" name="[Melkeleveranser].[orgnr].&amp;[969219247]"/>
            <x15:cachedUniqueName index="5092" name="[Melkeleveranser].[orgnr].&amp;[969219530]"/>
            <x15:cachedUniqueName index="5093" name="[Melkeleveranser].[orgnr].&amp;[969326477]"/>
            <x15:cachedUniqueName index="5094" name="[Melkeleveranser].[orgnr].&amp;[969470837]"/>
            <x15:cachedUniqueName index="5095" name="[Melkeleveranser].[orgnr].&amp;[969684780]"/>
            <x15:cachedUniqueName index="5096" name="[Melkeleveranser].[orgnr].&amp;[969698498]"/>
            <x15:cachedUniqueName index="5097" name="[Melkeleveranser].[orgnr].&amp;[976334221]"/>
            <x15:cachedUniqueName index="5098" name="[Melkeleveranser].[orgnr].&amp;[977340098]"/>
            <x15:cachedUniqueName index="5099" name="[Melkeleveranser].[orgnr].&amp;[981398173]"/>
            <x15:cachedUniqueName index="5100" name="[Melkeleveranser].[orgnr].&amp;[982938759]"/>
            <x15:cachedUniqueName index="5101" name="[Melkeleveranser].[orgnr].&amp;[982953162]"/>
            <x15:cachedUniqueName index="5102" name="[Melkeleveranser].[orgnr].&amp;[986926755]"/>
            <x15:cachedUniqueName index="5103" name="[Melkeleveranser].[orgnr].&amp;[987259744]"/>
            <x15:cachedUniqueName index="5104" name="[Melkeleveranser].[orgnr].&amp;[987292776]"/>
            <x15:cachedUniqueName index="5105" name="[Melkeleveranser].[orgnr].&amp;[987516437]"/>
            <x15:cachedUniqueName index="5106" name="[Melkeleveranser].[orgnr].&amp;[992109424]"/>
            <x15:cachedUniqueName index="5107" name="[Melkeleveranser].[orgnr].&amp;[993434264]"/>
            <x15:cachedUniqueName index="5108" name="[Melkeleveranser].[orgnr].&amp;[993456357]"/>
            <x15:cachedUniqueName index="5109" name="[Melkeleveranser].[orgnr].&amp;[994962760]"/>
            <x15:cachedUniqueName index="5110" name="[Melkeleveranser].[orgnr].&amp;[815251792]"/>
            <x15:cachedUniqueName index="5111" name="[Melkeleveranser].[orgnr].&amp;[823228082]"/>
            <x15:cachedUniqueName index="5112" name="[Melkeleveranser].[orgnr].&amp;[826113782]"/>
            <x15:cachedUniqueName index="5113" name="[Melkeleveranser].[orgnr].&amp;[874560782]"/>
            <x15:cachedUniqueName index="5114" name="[Melkeleveranser].[orgnr].&amp;[874682462]"/>
            <x15:cachedUniqueName index="5115" name="[Melkeleveranser].[orgnr].&amp;[877511782]"/>
            <x15:cachedUniqueName index="5116" name="[Melkeleveranser].[orgnr].&amp;[879496632]"/>
            <x15:cachedUniqueName index="5117" name="[Melkeleveranser].[orgnr].&amp;[887438412]"/>
            <x15:cachedUniqueName index="5118" name="[Melkeleveranser].[orgnr].&amp;[888354832]"/>
            <x15:cachedUniqueName index="5119" name="[Melkeleveranser].[orgnr].&amp;[894313552]"/>
            <x15:cachedUniqueName index="5120" name="[Melkeleveranser].[orgnr].&amp;[897654482]"/>
            <x15:cachedUniqueName index="5121" name="[Melkeleveranser].[orgnr].&amp;[912194949]"/>
            <x15:cachedUniqueName index="5122" name="[Melkeleveranser].[orgnr].&amp;[912834085]"/>
            <x15:cachedUniqueName index="5123" name="[Melkeleveranser].[orgnr].&amp;[912841545]"/>
            <x15:cachedUniqueName index="5124" name="[Melkeleveranser].[orgnr].&amp;[912885828]"/>
            <x15:cachedUniqueName index="5125" name="[Melkeleveranser].[orgnr].&amp;[913017366]"/>
            <x15:cachedUniqueName index="5126" name="[Melkeleveranser].[orgnr].&amp;[913207750]"/>
            <x15:cachedUniqueName index="5127" name="[Melkeleveranser].[orgnr].&amp;[913521994]"/>
            <x15:cachedUniqueName index="5128" name="[Melkeleveranser].[orgnr].&amp;[914009669]"/>
            <x15:cachedUniqueName index="5129" name="[Melkeleveranser].[orgnr].&amp;[920832369]"/>
            <x15:cachedUniqueName index="5130" name="[Melkeleveranser].[orgnr].&amp;[921112734]"/>
            <x15:cachedUniqueName index="5131" name="[Melkeleveranser].[orgnr].&amp;[922048339]"/>
            <x15:cachedUniqueName index="5132" name="[Melkeleveranser].[orgnr].&amp;[923929827]"/>
            <x15:cachedUniqueName index="5133" name="[Melkeleveranser].[orgnr].&amp;[924870230]"/>
            <x15:cachedUniqueName index="5134" name="[Melkeleveranser].[orgnr].&amp;[924927283]"/>
            <x15:cachedUniqueName index="5135" name="[Melkeleveranser].[orgnr].&amp;[925105910]"/>
            <x15:cachedUniqueName index="5136" name="[Melkeleveranser].[orgnr].&amp;[925177415]"/>
            <x15:cachedUniqueName index="5137" name="[Melkeleveranser].[orgnr].&amp;[969153823]"/>
            <x15:cachedUniqueName index="5138" name="[Melkeleveranser].[orgnr].&amp;[969182300]"/>
            <x15:cachedUniqueName index="5139" name="[Melkeleveranser].[orgnr].&amp;[969182866]"/>
            <x15:cachedUniqueName index="5140" name="[Melkeleveranser].[orgnr].&amp;[969183773]"/>
            <x15:cachedUniqueName index="5141" name="[Melkeleveranser].[orgnr].&amp;[969185237]"/>
            <x15:cachedUniqueName index="5142" name="[Melkeleveranser].[orgnr].&amp;[969185407]"/>
            <x15:cachedUniqueName index="5143" name="[Melkeleveranser].[orgnr].&amp;[969185415]"/>
            <x15:cachedUniqueName index="5144" name="[Melkeleveranser].[orgnr].&amp;[969185830]"/>
            <x15:cachedUniqueName index="5145" name="[Melkeleveranser].[orgnr].&amp;[969186020]"/>
            <x15:cachedUniqueName index="5146" name="[Melkeleveranser].[orgnr].&amp;[969219182]"/>
            <x15:cachedUniqueName index="5147" name="[Melkeleveranser].[orgnr].&amp;[969220180]"/>
            <x15:cachedUniqueName index="5148" name="[Melkeleveranser].[orgnr].&amp;[969256339]"/>
            <x15:cachedUniqueName index="5149" name="[Melkeleveranser].[orgnr].&amp;[969292238]"/>
            <x15:cachedUniqueName index="5150" name="[Melkeleveranser].[orgnr].&amp;[969293153]"/>
            <x15:cachedUniqueName index="5151" name="[Melkeleveranser].[orgnr].&amp;[969294060]"/>
            <x15:cachedUniqueName index="5152" name="[Melkeleveranser].[orgnr].&amp;[969326523]"/>
            <x15:cachedUniqueName index="5153" name="[Melkeleveranser].[orgnr].&amp;[969467232]"/>
            <x15:cachedUniqueName index="5154" name="[Melkeleveranser].[orgnr].&amp;[969470438]"/>
            <x15:cachedUniqueName index="5155" name="[Melkeleveranser].[orgnr].&amp;[969603853]"/>
            <x15:cachedUniqueName index="5156" name="[Melkeleveranser].[orgnr].&amp;[969639971]"/>
            <x15:cachedUniqueName index="5157" name="[Melkeleveranser].[orgnr].&amp;[969687461]"/>
            <x15:cachedUniqueName index="5158" name="[Melkeleveranser].[orgnr].&amp;[969692112]"/>
            <x15:cachedUniqueName index="5159" name="[Melkeleveranser].[orgnr].&amp;[970526927]"/>
            <x15:cachedUniqueName index="5160" name="[Melkeleveranser].[orgnr].&amp;[970539069]"/>
            <x15:cachedUniqueName index="5161" name="[Melkeleveranser].[orgnr].&amp;[970577254]"/>
            <x15:cachedUniqueName index="5162" name="[Melkeleveranser].[orgnr].&amp;[970580883]"/>
            <x15:cachedUniqueName index="5163" name="[Melkeleveranser].[orgnr].&amp;[970581219]"/>
            <x15:cachedUniqueName index="5164" name="[Melkeleveranser].[orgnr].&amp;[970601953]"/>
            <x15:cachedUniqueName index="5165" name="[Melkeleveranser].[orgnr].&amp;[971130717]"/>
            <x15:cachedUniqueName index="5166" name="[Melkeleveranser].[orgnr].&amp;[971385472]"/>
            <x15:cachedUniqueName index="5167" name="[Melkeleveranser].[orgnr].&amp;[971551607]"/>
            <x15:cachedUniqueName index="5168" name="[Melkeleveranser].[orgnr].&amp;[974253240]"/>
            <x15:cachedUniqueName index="5169" name="[Melkeleveranser].[orgnr].&amp;[974530538]"/>
            <x15:cachedUniqueName index="5170" name="[Melkeleveranser].[orgnr].&amp;[975646904]"/>
            <x15:cachedUniqueName index="5171" name="[Melkeleveranser].[orgnr].&amp;[975968111]"/>
            <x15:cachedUniqueName index="5172" name="[Melkeleveranser].[orgnr].&amp;[976194861]"/>
            <x15:cachedUniqueName index="5173" name="[Melkeleveranser].[orgnr].&amp;[976214374]"/>
            <x15:cachedUniqueName index="5174" name="[Melkeleveranser].[orgnr].&amp;[976682254]"/>
            <x15:cachedUniqueName index="5175" name="[Melkeleveranser].[orgnr].&amp;[976693647]"/>
            <x15:cachedUniqueName index="5176" name="[Melkeleveranser].[orgnr].&amp;[977459362]"/>
            <x15:cachedUniqueName index="5177" name="[Melkeleveranser].[orgnr].&amp;[977462843]"/>
            <x15:cachedUniqueName index="5178" name="[Melkeleveranser].[orgnr].&amp;[979558791]"/>
            <x15:cachedUniqueName index="5179" name="[Melkeleveranser].[orgnr].&amp;[979636482]"/>
            <x15:cachedUniqueName index="5180" name="[Melkeleveranser].[orgnr].&amp;[979913850]"/>
            <x15:cachedUniqueName index="5181" name="[Melkeleveranser].[orgnr].&amp;[979928742]"/>
            <x15:cachedUniqueName index="5182" name="[Melkeleveranser].[orgnr].&amp;[980613100]"/>
            <x15:cachedUniqueName index="5183" name="[Melkeleveranser].[orgnr].&amp;[981464273]"/>
            <x15:cachedUniqueName index="5184" name="[Melkeleveranser].[orgnr].&amp;[981868242]"/>
            <x15:cachedUniqueName index="5185" name="[Melkeleveranser].[orgnr].&amp;[982435501]"/>
            <x15:cachedUniqueName index="5186" name="[Melkeleveranser].[orgnr].&amp;[982602122]"/>
            <x15:cachedUniqueName index="5187" name="[Melkeleveranser].[orgnr].&amp;[982745705]"/>
            <x15:cachedUniqueName index="5188" name="[Melkeleveranser].[orgnr].&amp;[982789907]"/>
            <x15:cachedUniqueName index="5189" name="[Melkeleveranser].[orgnr].&amp;[982855071]"/>
            <x15:cachedUniqueName index="5190" name="[Melkeleveranser].[orgnr].&amp;[983190235]"/>
            <x15:cachedUniqueName index="5191" name="[Melkeleveranser].[orgnr].&amp;[983254071]"/>
            <x15:cachedUniqueName index="5192" name="[Melkeleveranser].[orgnr].&amp;[983395384]"/>
            <x15:cachedUniqueName index="5193" name="[Melkeleveranser].[orgnr].&amp;[983552749]"/>
            <x15:cachedUniqueName index="5194" name="[Melkeleveranser].[orgnr].&amp;[984020414]"/>
            <x15:cachedUniqueName index="5195" name="[Melkeleveranser].[orgnr].&amp;[984103573]"/>
            <x15:cachedUniqueName index="5196" name="[Melkeleveranser].[orgnr].&amp;[984265751]"/>
            <x15:cachedUniqueName index="5197" name="[Melkeleveranser].[orgnr].&amp;[984619839]"/>
            <x15:cachedUniqueName index="5198" name="[Melkeleveranser].[orgnr].&amp;[984663188]"/>
            <x15:cachedUniqueName index="5199" name="[Melkeleveranser].[orgnr].&amp;[985469881]"/>
            <x15:cachedUniqueName index="5200" name="[Melkeleveranser].[orgnr].&amp;[985558876]"/>
            <x15:cachedUniqueName index="5201" name="[Melkeleveranser].[orgnr].&amp;[985741484]"/>
            <x15:cachedUniqueName index="5202" name="[Melkeleveranser].[orgnr].&amp;[986018328]"/>
            <x15:cachedUniqueName index="5203" name="[Melkeleveranser].[orgnr].&amp;[986579729]"/>
            <x15:cachedUniqueName index="5204" name="[Melkeleveranser].[orgnr].&amp;[986710582]"/>
            <x15:cachedUniqueName index="5205" name="[Melkeleveranser].[orgnr].&amp;[986904077]"/>
            <x15:cachedUniqueName index="5206" name="[Melkeleveranser].[orgnr].&amp;[990035768]"/>
            <x15:cachedUniqueName index="5207" name="[Melkeleveranser].[orgnr].&amp;[990649855]"/>
            <x15:cachedUniqueName index="5208" name="[Melkeleveranser].[orgnr].&amp;[990832544]"/>
            <x15:cachedUniqueName index="5209" name="[Melkeleveranser].[orgnr].&amp;[992079665]"/>
            <x15:cachedUniqueName index="5210" name="[Melkeleveranser].[orgnr].&amp;[992103388]"/>
            <x15:cachedUniqueName index="5211" name="[Melkeleveranser].[orgnr].&amp;[992293446]"/>
            <x15:cachedUniqueName index="5212" name="[Melkeleveranser].[orgnr].&amp;[992776811]"/>
            <x15:cachedUniqueName index="5213" name="[Melkeleveranser].[orgnr].&amp;[993192082]"/>
            <x15:cachedUniqueName index="5214" name="[Melkeleveranser].[orgnr].&amp;[995136473]"/>
            <x15:cachedUniqueName index="5215" name="[Melkeleveranser].[orgnr].&amp;[995715007]"/>
            <x15:cachedUniqueName index="5216" name="[Melkeleveranser].[orgnr].&amp;[996239829]"/>
            <x15:cachedUniqueName index="5217" name="[Melkeleveranser].[orgnr].&amp;[996435733]"/>
            <x15:cachedUniqueName index="5218" name="[Melkeleveranser].[orgnr].&amp;[996596095]"/>
            <x15:cachedUniqueName index="5219" name="[Melkeleveranser].[orgnr].&amp;[997715934]"/>
            <x15:cachedUniqueName index="5220" name="[Melkeleveranser].[orgnr].&amp;[997742532]"/>
            <x15:cachedUniqueName index="5221" name="[Melkeleveranser].[orgnr].&amp;[997804813]"/>
            <x15:cachedUniqueName index="5222" name="[Melkeleveranser].[orgnr].&amp;[997864557]"/>
            <x15:cachedUniqueName index="5223" name="[Melkeleveranser].[orgnr].&amp;[998517427]"/>
            <x15:cachedUniqueName index="5224" name="[Melkeleveranser].[orgnr].&amp;[998719135]"/>
            <x15:cachedUniqueName index="5225" name="[Melkeleveranser].[orgnr].&amp;[999296165]"/>
            <x15:cachedUniqueName index="5226" name="[Melkeleveranser].[orgnr].&amp;[999607799]"/>
            <x15:cachedUniqueName index="5227" name="[Melkeleveranser].[orgnr].&amp;[892138192]"/>
            <x15:cachedUniqueName index="5228" name="[Melkeleveranser].[orgnr].&amp;[893511172]"/>
            <x15:cachedUniqueName index="5229" name="[Melkeleveranser].[orgnr].&amp;[912740943]"/>
            <x15:cachedUniqueName index="5230" name="[Melkeleveranser].[orgnr].&amp;[917470669]"/>
            <x15:cachedUniqueName index="5231" name="[Melkeleveranser].[orgnr].&amp;[920206905]"/>
            <x15:cachedUniqueName index="5232" name="[Melkeleveranser].[orgnr].&amp;[920954200]"/>
            <x15:cachedUniqueName index="5233" name="[Melkeleveranser].[orgnr].&amp;[924509260]"/>
            <x15:cachedUniqueName index="5234" name="[Melkeleveranser].[orgnr].&amp;[969155133]"/>
            <x15:cachedUniqueName index="5235" name="[Melkeleveranser].[orgnr].&amp;[969184168]"/>
            <x15:cachedUniqueName index="5236" name="[Melkeleveranser].[orgnr].&amp;[969257076]"/>
            <x15:cachedUniqueName index="5237" name="[Melkeleveranser].[orgnr].&amp;[969293544]"/>
            <x15:cachedUniqueName index="5238" name="[Melkeleveranser].[orgnr].&amp;[969641275]"/>
            <x15:cachedUniqueName index="5239" name="[Melkeleveranser].[orgnr].&amp;[969642255]"/>
            <x15:cachedUniqueName index="5240" name="[Melkeleveranser].[orgnr].&amp;[969690551]"/>
            <x15:cachedUniqueName index="5241" name="[Melkeleveranser].[orgnr].&amp;[970064753]"/>
            <x15:cachedUniqueName index="5242" name="[Melkeleveranser].[orgnr].&amp;[970581162]"/>
            <x15:cachedUniqueName index="5243" name="[Melkeleveranser].[orgnr].&amp;[971217596]"/>
            <x15:cachedUniqueName index="5244" name="[Melkeleveranser].[orgnr].&amp;[976705424]"/>
            <x15:cachedUniqueName index="5245" name="[Melkeleveranser].[orgnr].&amp;[979533918]"/>
            <x15:cachedUniqueName index="5246" name="[Melkeleveranser].[orgnr].&amp;[979546823]"/>
            <x15:cachedUniqueName index="5247" name="[Melkeleveranser].[orgnr].&amp;[980032825]"/>
            <x15:cachedUniqueName index="5248" name="[Melkeleveranser].[orgnr].&amp;[981138945]"/>
            <x15:cachedUniqueName index="5249" name="[Melkeleveranser].[orgnr].&amp;[982163412]"/>
            <x15:cachedUniqueName index="5250" name="[Melkeleveranser].[orgnr].&amp;[983594301]"/>
            <x15:cachedUniqueName index="5251" name="[Melkeleveranser].[orgnr].&amp;[984140231]"/>
            <x15:cachedUniqueName index="5252" name="[Melkeleveranser].[orgnr].&amp;[987614706]"/>
            <x15:cachedUniqueName index="5253" name="[Melkeleveranser].[orgnr].&amp;[987652632]"/>
            <x15:cachedUniqueName index="5254" name="[Melkeleveranser].[orgnr].&amp;[987676744]"/>
            <x15:cachedUniqueName index="5255" name="[Melkeleveranser].[orgnr].&amp;[989287214]"/>
            <x15:cachedUniqueName index="5256" name="[Melkeleveranser].[orgnr].&amp;[989923404]"/>
            <x15:cachedUniqueName index="5257" name="[Melkeleveranser].[orgnr].&amp;[990453020]"/>
            <x15:cachedUniqueName index="5258" name="[Melkeleveranser].[orgnr].&amp;[990932069]"/>
            <x15:cachedUniqueName index="5259" name="[Melkeleveranser].[orgnr].&amp;[993318507]"/>
            <x15:cachedUniqueName index="5260" name="[Melkeleveranser].[orgnr].&amp;[996276279]"/>
            <x15:cachedUniqueName index="5261" name="[Melkeleveranser].[orgnr].&amp;[999316492]"/>
            <x15:cachedUniqueName index="5262" name="[Melkeleveranser].[orgnr].&amp;[814591352]"/>
            <x15:cachedUniqueName index="5263" name="[Melkeleveranser].[orgnr].&amp;[869134422]"/>
            <x15:cachedUniqueName index="5264" name="[Melkeleveranser].[orgnr].&amp;[869522082]"/>
            <x15:cachedUniqueName index="5265" name="[Melkeleveranser].[orgnr].&amp;[885270182]"/>
            <x15:cachedUniqueName index="5266" name="[Melkeleveranser].[orgnr].&amp;[916551479]"/>
            <x15:cachedUniqueName index="5267" name="[Melkeleveranser].[orgnr].&amp;[919089652]"/>
            <x15:cachedUniqueName index="5268" name="[Melkeleveranser].[orgnr].&amp;[919486961]"/>
            <x15:cachedUniqueName index="5269" name="[Melkeleveranser].[orgnr].&amp;[921520719]"/>
            <x15:cachedUniqueName index="5270" name="[Melkeleveranser].[orgnr].&amp;[921635109]"/>
            <x15:cachedUniqueName index="5271" name="[Melkeleveranser].[orgnr].&amp;[922101825]"/>
            <x15:cachedUniqueName index="5272" name="[Melkeleveranser].[orgnr].&amp;[969178516]"/>
            <x15:cachedUniqueName index="5273" name="[Melkeleveranser].[orgnr].&amp;[969602148]"/>
            <x15:cachedUniqueName index="5274" name="[Melkeleveranser].[orgnr].&amp;[969668343]"/>
            <x15:cachedUniqueName index="5275" name="[Melkeleveranser].[orgnr].&amp;[974558076]"/>
            <x15:cachedUniqueName index="5276" name="[Melkeleveranser].[orgnr].&amp;[978627404]"/>
            <x15:cachedUniqueName index="5277" name="[Melkeleveranser].[orgnr].&amp;[981023196]"/>
            <x15:cachedUniqueName index="5278" name="[Melkeleveranser].[orgnr].&amp;[982410223]"/>
            <x15:cachedUniqueName index="5279" name="[Melkeleveranser].[orgnr].&amp;[982904730]"/>
            <x15:cachedUniqueName index="5280" name="[Melkeleveranser].[orgnr].&amp;[985005052]"/>
            <x15:cachedUniqueName index="5281" name="[Melkeleveranser].[orgnr].&amp;[985412936]"/>
            <x15:cachedUniqueName index="5282" name="[Melkeleveranser].[orgnr].&amp;[986455965]"/>
            <x15:cachedUniqueName index="5283" name="[Melkeleveranser].[orgnr].&amp;[988562718]"/>
            <x15:cachedUniqueName index="5284" name="[Melkeleveranser].[orgnr].&amp;[996723887]"/>
            <x15:cachedUniqueName index="5285" name="[Melkeleveranser].[orgnr].&amp;[999252117]"/>
            <x15:cachedUniqueName index="5286" name="[Melkeleveranser].[orgnr].&amp;[887642192]"/>
            <x15:cachedUniqueName index="5287" name="[Melkeleveranser].[orgnr].&amp;[913887514]"/>
            <x15:cachedUniqueName index="5288" name="[Melkeleveranser].[orgnr].&amp;[914722411]"/>
            <x15:cachedUniqueName index="5289" name="[Melkeleveranser].[orgnr].&amp;[914732921]"/>
            <x15:cachedUniqueName index="5290" name="[Melkeleveranser].[orgnr].&amp;[916380569]"/>
            <x15:cachedUniqueName index="5291" name="[Melkeleveranser].[orgnr].&amp;[916479417]"/>
            <x15:cachedUniqueName index="5292" name="[Melkeleveranser].[orgnr].&amp;[920203841]"/>
            <x15:cachedUniqueName index="5293" name="[Melkeleveranser].[orgnr].&amp;[924026073]"/>
            <x15:cachedUniqueName index="5294" name="[Melkeleveranser].[orgnr].&amp;[979737092]"/>
            <x15:cachedUniqueName index="5295" name="[Melkeleveranser].[orgnr].&amp;[982965810]"/>
            <x15:cachedUniqueName index="5296" name="[Melkeleveranser].[orgnr].&amp;[989823299]"/>
            <x15:cachedUniqueName index="5297" name="[Melkeleveranser].[orgnr].&amp;[990695652]"/>
            <x15:cachedUniqueName index="5298" name="[Melkeleveranser].[orgnr].&amp;[823351542]"/>
            <x15:cachedUniqueName index="5299" name="[Melkeleveranser].[orgnr].&amp;[869640212]"/>
            <x15:cachedUniqueName index="5300" name="[Melkeleveranser].[orgnr].&amp;[874211532]"/>
            <x15:cachedUniqueName index="5301" name="[Melkeleveranser].[orgnr].&amp;[881533472]"/>
            <x15:cachedUniqueName index="5302" name="[Melkeleveranser].[orgnr].&amp;[882463982]"/>
            <x15:cachedUniqueName index="5303" name="[Melkeleveranser].[orgnr].&amp;[886500092]"/>
            <x15:cachedUniqueName index="5304" name="[Melkeleveranser].[orgnr].&amp;[886915462]"/>
            <x15:cachedUniqueName index="5305" name="[Melkeleveranser].[orgnr].&amp;[894595302]"/>
            <x15:cachedUniqueName index="5306" name="[Melkeleveranser].[orgnr].&amp;[899088352]"/>
            <x15:cachedUniqueName index="5307" name="[Melkeleveranser].[orgnr].&amp;[913456424]"/>
            <x15:cachedUniqueName index="5308" name="[Melkeleveranser].[orgnr].&amp;[913813111]"/>
            <x15:cachedUniqueName index="5309" name="[Melkeleveranser].[orgnr].&amp;[915070612]"/>
            <x15:cachedUniqueName index="5310" name="[Melkeleveranser].[orgnr].&amp;[915477372]"/>
            <x15:cachedUniqueName index="5311" name="[Melkeleveranser].[orgnr].&amp;[917567913]"/>
            <x15:cachedUniqueName index="5312" name="[Melkeleveranser].[orgnr].&amp;[918149090]"/>
            <x15:cachedUniqueName index="5313" name="[Melkeleveranser].[orgnr].&amp;[919121467]"/>
            <x15:cachedUniqueName index="5314" name="[Melkeleveranser].[orgnr].&amp;[925720623]"/>
            <x15:cachedUniqueName index="5315" name="[Melkeleveranser].[orgnr].&amp;[927051095]"/>
            <x15:cachedUniqueName index="5316" name="[Melkeleveranser].[orgnr].&amp;[959468621]"/>
            <x15:cachedUniqueName index="5317" name="[Melkeleveranser].[orgnr].&amp;[969153718]"/>
            <x15:cachedUniqueName index="5318" name="[Melkeleveranser].[orgnr].&amp;[969182165]"/>
            <x15:cachedUniqueName index="5319" name="[Melkeleveranser].[orgnr].&amp;[969185075]"/>
            <x15:cachedUniqueName index="5320" name="[Melkeleveranser].[orgnr].&amp;[969470764]"/>
            <x15:cachedUniqueName index="5321" name="[Melkeleveranser].[orgnr].&amp;[969640775]"/>
            <x15:cachedUniqueName index="5322" name="[Melkeleveranser].[orgnr].&amp;[969642484]"/>
            <x15:cachedUniqueName index="5323" name="[Melkeleveranser].[orgnr].&amp;[969685574]"/>
            <x15:cachedUniqueName index="5324" name="[Melkeleveranser].[orgnr].&amp;[969690500]"/>
            <x15:cachedUniqueName index="5325" name="[Melkeleveranser].[orgnr].&amp;[970162518]"/>
            <x15:cachedUniqueName index="5326" name="[Melkeleveranser].[orgnr].&amp;[970580964]"/>
            <x15:cachedUniqueName index="5327" name="[Melkeleveranser].[orgnr].&amp;[971387491]"/>
            <x15:cachedUniqueName index="5328" name="[Melkeleveranser].[orgnr].&amp;[974438887]"/>
            <x15:cachedUniqueName index="5329" name="[Melkeleveranser].[orgnr].&amp;[977046017]"/>
            <x15:cachedUniqueName index="5330" name="[Melkeleveranser].[orgnr].&amp;[977345421]"/>
            <x15:cachedUniqueName index="5331" name="[Melkeleveranser].[orgnr].&amp;[979461496]"/>
            <x15:cachedUniqueName index="5332" name="[Melkeleveranser].[orgnr].&amp;[980350460]"/>
            <x15:cachedUniqueName index="5333" name="[Melkeleveranser].[orgnr].&amp;[980740145]"/>
            <x15:cachedUniqueName index="5334" name="[Melkeleveranser].[orgnr].&amp;[981032179]"/>
            <x15:cachedUniqueName index="5335" name="[Melkeleveranser].[orgnr].&amp;[981044533]"/>
            <x15:cachedUniqueName index="5336" name="[Melkeleveranser].[orgnr].&amp;[981465288]"/>
            <x15:cachedUniqueName index="5337" name="[Melkeleveranser].[orgnr].&amp;[982219779]"/>
            <x15:cachedUniqueName index="5338" name="[Melkeleveranser].[orgnr].&amp;[982269180]"/>
            <x15:cachedUniqueName index="5339" name="[Melkeleveranser].[orgnr].&amp;[982594251]"/>
            <x15:cachedUniqueName index="5340" name="[Melkeleveranser].[orgnr].&amp;[982943329]"/>
            <x15:cachedUniqueName index="5341" name="[Melkeleveranser].[orgnr].&amp;[983969925]"/>
            <x15:cachedUniqueName index="5342" name="[Melkeleveranser].[orgnr].&amp;[985254435]"/>
            <x15:cachedUniqueName index="5343" name="[Melkeleveranser].[orgnr].&amp;[985294089]"/>
            <x15:cachedUniqueName index="5344" name="[Melkeleveranser].[orgnr].&amp;[987200286]"/>
            <x15:cachedUniqueName index="5345" name="[Melkeleveranser].[orgnr].&amp;[987777613]"/>
            <x15:cachedUniqueName index="5346" name="[Melkeleveranser].[orgnr].&amp;[988912433]"/>
            <x15:cachedUniqueName index="5347" name="[Melkeleveranser].[orgnr].&amp;[989148958]"/>
            <x15:cachedUniqueName index="5348" name="[Melkeleveranser].[orgnr].&amp;[991593659]"/>
            <x15:cachedUniqueName index="5349" name="[Melkeleveranser].[orgnr].&amp;[992280301]"/>
            <x15:cachedUniqueName index="5350" name="[Melkeleveranser].[orgnr].&amp;[993125776]"/>
            <x15:cachedUniqueName index="5351" name="[Melkeleveranser].[orgnr].&amp;[993402257]"/>
            <x15:cachedUniqueName index="5352" name="[Melkeleveranser].[orgnr].&amp;[869258822]"/>
            <x15:cachedUniqueName index="5353" name="[Melkeleveranser].[orgnr].&amp;[878709632]"/>
            <x15:cachedUniqueName index="5354" name="[Melkeleveranser].[orgnr].&amp;[887246122]"/>
            <x15:cachedUniqueName index="5355" name="[Melkeleveranser].[orgnr].&amp;[887721432]"/>
            <x15:cachedUniqueName index="5356" name="[Melkeleveranser].[orgnr].&amp;[899150562]"/>
            <x15:cachedUniqueName index="5357" name="[Melkeleveranser].[orgnr].&amp;[913152298]"/>
            <x15:cachedUniqueName index="5358" name="[Melkeleveranser].[orgnr].&amp;[916103581]"/>
            <x15:cachedUniqueName index="5359" name="[Melkeleveranser].[orgnr].&amp;[916351232]"/>
            <x15:cachedUniqueName index="5360" name="[Melkeleveranser].[orgnr].&amp;[916521588]"/>
            <x15:cachedUniqueName index="5361" name="[Melkeleveranser].[orgnr].&amp;[918352953]"/>
            <x15:cachedUniqueName index="5362" name="[Melkeleveranser].[orgnr].&amp;[969137437]"/>
            <x15:cachedUniqueName index="5363" name="[Melkeleveranser].[orgnr].&amp;[969158485]"/>
            <x15:cachedUniqueName index="5364" name="[Melkeleveranser].[orgnr].&amp;[969158493]"/>
            <x15:cachedUniqueName index="5365" name="[Melkeleveranser].[orgnr].&amp;[969159090]"/>
            <x15:cachedUniqueName index="5366" name="[Melkeleveranser].[orgnr].&amp;[969179180]"/>
            <x15:cachedUniqueName index="5367" name="[Melkeleveranser].[orgnr].&amp;[969220954]"/>
            <x15:cachedUniqueName index="5368" name="[Melkeleveranser].[orgnr].&amp;[969331322]"/>
            <x15:cachedUniqueName index="5369" name="[Melkeleveranser].[orgnr].&amp;[969378612]"/>
            <x15:cachedUniqueName index="5370" name="[Melkeleveranser].[orgnr].&amp;[969378949]"/>
            <x15:cachedUniqueName index="5371" name="[Melkeleveranser].[orgnr].&amp;[969635917]"/>
            <x15:cachedUniqueName index="5372" name="[Melkeleveranser].[orgnr].&amp;[969638355]"/>
            <x15:cachedUniqueName index="5373" name="[Melkeleveranser].[orgnr].&amp;[969680580]"/>
            <x15:cachedUniqueName index="5374" name="[Melkeleveranser].[orgnr].&amp;[970960422]"/>
            <x15:cachedUniqueName index="5375" name="[Melkeleveranser].[orgnr].&amp;[971380691]"/>
            <x15:cachedUniqueName index="5376" name="[Melkeleveranser].[orgnr].&amp;[976256425]"/>
            <x15:cachedUniqueName index="5377" name="[Melkeleveranser].[orgnr].&amp;[976525396]"/>
            <x15:cachedUniqueName index="5378" name="[Melkeleveranser].[orgnr].&amp;[976848853]"/>
            <x15:cachedUniqueName index="5379" name="[Melkeleveranser].[orgnr].&amp;[977063450]"/>
            <x15:cachedUniqueName index="5380" name="[Melkeleveranser].[orgnr].&amp;[977313643]"/>
            <x15:cachedUniqueName index="5381" name="[Melkeleveranser].[orgnr].&amp;[980162885]"/>
            <x15:cachedUniqueName index="5382" name="[Melkeleveranser].[orgnr].&amp;[980311600]"/>
            <x15:cachedUniqueName index="5383" name="[Melkeleveranser].[orgnr].&amp;[980888878]"/>
            <x15:cachedUniqueName index="5384" name="[Melkeleveranser].[orgnr].&amp;[982689147]"/>
            <x15:cachedUniqueName index="5385" name="[Melkeleveranser].[orgnr].&amp;[982899915]"/>
            <x15:cachedUniqueName index="5386" name="[Melkeleveranser].[orgnr].&amp;[983258085]"/>
            <x15:cachedUniqueName index="5387" name="[Melkeleveranser].[orgnr].&amp;[985451753]"/>
            <x15:cachedUniqueName index="5388" name="[Melkeleveranser].[orgnr].&amp;[985690995]"/>
            <x15:cachedUniqueName index="5389" name="[Melkeleveranser].[orgnr].&amp;[986844422]"/>
            <x15:cachedUniqueName index="5390" name="[Melkeleveranser].[orgnr].&amp;[989431439]"/>
            <x15:cachedUniqueName index="5391" name="[Melkeleveranser].[orgnr].&amp;[991101527]"/>
            <x15:cachedUniqueName index="5392" name="[Melkeleveranser].[orgnr].&amp;[991329595]"/>
            <x15:cachedUniqueName index="5393" name="[Melkeleveranser].[orgnr].&amp;[992079800]"/>
            <x15:cachedUniqueName index="5394" name="[Melkeleveranser].[orgnr].&amp;[992881364]"/>
            <x15:cachedUniqueName index="5395" name="[Melkeleveranser].[orgnr].&amp;[993275395]"/>
            <x15:cachedUniqueName index="5396" name="[Melkeleveranser].[orgnr].&amp;[993540781]"/>
            <x15:cachedUniqueName index="5397" name="[Melkeleveranser].[orgnr].&amp;[994474308]"/>
            <x15:cachedUniqueName index="5398" name="[Melkeleveranser].[orgnr].&amp;[996672956]"/>
            <x15:cachedUniqueName index="5399" name="[Melkeleveranser].[orgnr].&amp;[814600432]"/>
            <x15:cachedUniqueName index="5400" name="[Melkeleveranser].[orgnr].&amp;[869178322]"/>
            <x15:cachedUniqueName index="5401" name="[Melkeleveranser].[orgnr].&amp;[876815702]"/>
            <x15:cachedUniqueName index="5402" name="[Melkeleveranser].[orgnr].&amp;[882110982]"/>
            <x15:cachedUniqueName index="5403" name="[Melkeleveranser].[orgnr].&amp;[915385796]"/>
            <x15:cachedUniqueName index="5404" name="[Melkeleveranser].[orgnr].&amp;[915519105]"/>
            <x15:cachedUniqueName index="5405" name="[Melkeleveranser].[orgnr].&amp;[916112890]"/>
            <x15:cachedUniqueName index="5406" name="[Melkeleveranser].[orgnr].&amp;[916856989]"/>
            <x15:cachedUniqueName index="5407" name="[Melkeleveranser].[orgnr].&amp;[917866708]"/>
            <x15:cachedUniqueName index="5408" name="[Melkeleveranser].[orgnr].&amp;[917976082]"/>
            <x15:cachedUniqueName index="5409" name="[Melkeleveranser].[orgnr].&amp;[918082387]"/>
            <x15:cachedUniqueName index="5410" name="[Melkeleveranser].[orgnr].&amp;[918576053]"/>
            <x15:cachedUniqueName index="5411" name="[Melkeleveranser].[orgnr].&amp;[919939362]"/>
            <x15:cachedUniqueName index="5412" name="[Melkeleveranser].[orgnr].&amp;[920987753]"/>
            <x15:cachedUniqueName index="5413" name="[Melkeleveranser].[orgnr].&amp;[922738246]"/>
            <x15:cachedUniqueName index="5414" name="[Melkeleveranser].[orgnr].&amp;[923782346]"/>
            <x15:cachedUniqueName index="5415" name="[Melkeleveranser].[orgnr].&amp;[923992014]"/>
            <x15:cachedUniqueName index="5416" name="[Melkeleveranser].[orgnr].&amp;[924510242]"/>
            <x15:cachedUniqueName index="5417" name="[Melkeleveranser].[orgnr].&amp;[969602113]"/>
            <x15:cachedUniqueName index="5418" name="[Melkeleveranser].[orgnr].&amp;[969636840]"/>
            <x15:cachedUniqueName index="5419" name="[Melkeleveranser].[orgnr].&amp;[969639319]"/>
            <x15:cachedUniqueName index="5420" name="[Melkeleveranser].[orgnr].&amp;[969672278]"/>
            <x15:cachedUniqueName index="5421" name="[Melkeleveranser].[orgnr].&amp;[969673029]"/>
            <x15:cachedUniqueName index="5422" name="[Melkeleveranser].[orgnr].&amp;[969673533]"/>
            <x15:cachedUniqueName index="5423" name="[Melkeleveranser].[orgnr].&amp;[969998726]"/>
            <x15:cachedUniqueName index="5424" name="[Melkeleveranser].[orgnr].&amp;[970565035]"/>
            <x15:cachedUniqueName index="5425" name="[Melkeleveranser].[orgnr].&amp;[970572406]"/>
            <x15:cachedUniqueName index="5426" name="[Melkeleveranser].[orgnr].&amp;[971077662]"/>
            <x15:cachedUniqueName index="5427" name="[Melkeleveranser].[orgnr].&amp;[976128095]"/>
            <x15:cachedUniqueName index="5428" name="[Melkeleveranser].[orgnr].&amp;[979916647]"/>
            <x15:cachedUniqueName index="5429" name="[Melkeleveranser].[orgnr].&amp;[980311473]"/>
            <x15:cachedUniqueName index="5430" name="[Melkeleveranser].[orgnr].&amp;[981588487]"/>
            <x15:cachedUniqueName index="5431" name="[Melkeleveranser].[orgnr].&amp;[982210895]"/>
            <x15:cachedUniqueName index="5432" name="[Melkeleveranser].[orgnr].&amp;[982832039]"/>
            <x15:cachedUniqueName index="5433" name="[Melkeleveranser].[orgnr].&amp;[983446906]"/>
            <x15:cachedUniqueName index="5434" name="[Melkeleveranser].[orgnr].&amp;[985241961]"/>
            <x15:cachedUniqueName index="5435" name="[Melkeleveranser].[orgnr].&amp;[985250863]"/>
            <x15:cachedUniqueName index="5436" name="[Melkeleveranser].[orgnr].&amp;[988899801]"/>
            <x15:cachedUniqueName index="5437" name="[Melkeleveranser].[orgnr].&amp;[989244922]"/>
            <x15:cachedUniqueName index="5438" name="[Melkeleveranser].[orgnr].&amp;[990368120]"/>
            <x15:cachedUniqueName index="5439" name="[Melkeleveranser].[orgnr].&amp;[990443238]"/>
            <x15:cachedUniqueName index="5440" name="[Melkeleveranser].[orgnr].&amp;[991032045]"/>
            <x15:cachedUniqueName index="5441" name="[Melkeleveranser].[orgnr].&amp;[991296727]"/>
            <x15:cachedUniqueName index="5442" name="[Melkeleveranser].[orgnr].&amp;[991767339]"/>
            <x15:cachedUniqueName index="5443" name="[Melkeleveranser].[orgnr].&amp;[992238151]"/>
            <x15:cachedUniqueName index="5444" name="[Melkeleveranser].[orgnr].&amp;[993076880]"/>
            <x15:cachedUniqueName index="5445" name="[Melkeleveranser].[orgnr].&amp;[993589330]"/>
            <x15:cachedUniqueName index="5446" name="[Melkeleveranser].[orgnr].&amp;[994224999]"/>
            <x15:cachedUniqueName index="5447" name="[Melkeleveranser].[orgnr].&amp;[994863371]"/>
            <x15:cachedUniqueName index="5448" name="[Melkeleveranser].[orgnr].&amp;[969329263]"/>
            <x15:cachedUniqueName index="5449" name="[Melkeleveranser].[orgnr].&amp;[969442280]"/>
            <x15:cachedUniqueName index="5450" name="[Melkeleveranser].[orgnr].&amp;[981693655]"/>
            <x15:cachedUniqueName index="5451" name="[Melkeleveranser].[orgnr].&amp;[919141042]"/>
            <x15:cachedUniqueName index="5452" name="[Melkeleveranser].[orgnr].&amp;[969100770]"/>
            <x15:cachedUniqueName index="5453" name="[Melkeleveranser].[orgnr].&amp;[980052478]"/>
            <x15:cachedUniqueName index="5454" name="[Melkeleveranser].[orgnr].&amp;[992957654]"/>
            <x15:cachedUniqueName index="5455" name="[Melkeleveranser].[orgnr].&amp;[913629914]"/>
            <x15:cachedUniqueName index="5456" name="[Melkeleveranser].[orgnr].&amp;[914483042]"/>
            <x15:cachedUniqueName index="5457" name="[Melkeleveranser].[orgnr].&amp;[969780887]"/>
            <x15:cachedUniqueName index="5458" name="[Melkeleveranser].[orgnr].&amp;[988299782]"/>
            <x15:cachedUniqueName index="5459" name="[Melkeleveranser].[orgnr].&amp;[989212508]"/>
            <x15:cachedUniqueName index="5460" name="[Melkeleveranser].[orgnr].&amp;[869194972]"/>
            <x15:cachedUniqueName index="5461" name="[Melkeleveranser].[orgnr].&amp;[874210412]"/>
            <x15:cachedUniqueName index="5462" name="[Melkeleveranser].[orgnr].&amp;[913946057]"/>
            <x15:cachedUniqueName index="5463" name="[Melkeleveranser].[orgnr].&amp;[914735947]"/>
            <x15:cachedUniqueName index="5464" name="[Melkeleveranser].[orgnr].&amp;[915354653]"/>
            <x15:cachedUniqueName index="5465" name="[Melkeleveranser].[orgnr].&amp;[969150980]"/>
            <x15:cachedUniqueName index="5466" name="[Melkeleveranser].[orgnr].&amp;[969367580]"/>
            <x15:cachedUniqueName index="5467" name="[Melkeleveranser].[orgnr].&amp;[969442108]"/>
            <x15:cachedUniqueName index="5468" name="[Melkeleveranser].[orgnr].&amp;[970260196]"/>
            <x15:cachedUniqueName index="5469" name="[Melkeleveranser].[orgnr].&amp;[970914188]"/>
            <x15:cachedUniqueName index="5470" name="[Melkeleveranser].[orgnr].&amp;[995976005]"/>
            <x15:cachedUniqueName index="5471" name="[Melkeleveranser].[orgnr].&amp;[998687152]"/>
            <x15:cachedUniqueName index="5472" name="[Melkeleveranser].[orgnr].&amp;[916086407]"/>
            <x15:cachedUniqueName index="5473" name="[Melkeleveranser].[orgnr].&amp;[969562197]"/>
            <x15:cachedUniqueName index="5474" name="[Melkeleveranser].[orgnr].&amp;[969770377]"/>
            <x15:cachedUniqueName index="5475" name="[Melkeleveranser].[orgnr].&amp;[970080821]"/>
            <x15:cachedUniqueName index="5476" name="[Melkeleveranser].[orgnr].&amp;[971195959]"/>
            <x15:cachedUniqueName index="5477" name="[Melkeleveranser].[orgnr].&amp;[976626559]"/>
            <x15:cachedUniqueName index="5478" name="[Melkeleveranser].[orgnr].&amp;[986391304]"/>
            <x15:cachedUniqueName index="5479" name="[Melkeleveranser].[orgnr].&amp;[969274035]"/>
            <x15:cachedUniqueName index="5480" name="[Melkeleveranser].[orgnr].&amp;[997706285]"/>
            <x15:cachedUniqueName index="5481" name="[Melkeleveranser].[orgnr].&amp;[980508862]"/>
            <x15:cachedUniqueName index="5482" name="[Melkeleveranser].[orgnr].&amp;[993111929]"/>
            <x15:cachedUniqueName index="5483" name="[Melkeleveranser].[orgnr].&amp;[914619068]"/>
            <x15:cachedUniqueName index="5484" name="[Melkeleveranser].[orgnr].&amp;[976131355]"/>
            <x15:cachedUniqueName index="5485" name="[Melkeleveranser].[orgnr].&amp;[979760604]"/>
            <x15:cachedUniqueName index="5486" name="[Melkeleveranser].[orgnr].&amp;[980095479]"/>
            <x15:cachedUniqueName index="5487" name="[Melkeleveranser].[orgnr].&amp;[996143201]"/>
            <x15:cachedUniqueName index="5488" name="[Melkeleveranser].[orgnr].&amp;[869556912]"/>
            <x15:cachedUniqueName index="5489" name="[Melkeleveranser].[orgnr].&amp;[912991849]"/>
            <x15:cachedUniqueName index="5490" name="[Melkeleveranser].[orgnr].&amp;[916470703]"/>
            <x15:cachedUniqueName index="5491" name="[Melkeleveranser].[orgnr].&amp;[918886443]"/>
            <x15:cachedUniqueName index="5492" name="[Melkeleveranser].[orgnr].&amp;[922974969]"/>
            <x15:cachedUniqueName index="5493" name="[Melkeleveranser].[orgnr].&amp;[969204282]"/>
            <x15:cachedUniqueName index="5494" name="[Melkeleveranser].[orgnr].&amp;[971321741]"/>
            <x15:cachedUniqueName index="5495" name="[Melkeleveranser].[orgnr].&amp;[979664206]"/>
            <x15:cachedUniqueName index="5496" name="[Melkeleveranser].[orgnr].&amp;[987693169]"/>
            <x15:cachedUniqueName index="5497" name="[Melkeleveranser].[orgnr].&amp;[992184655]"/>
            <x15:cachedUniqueName index="5498" name="[Melkeleveranser].[orgnr].&amp;[970438262]"/>
            <x15:cachedUniqueName index="5499" name="[Melkeleveranser].[orgnr].&amp;[992450215]"/>
            <x15:cachedUniqueName index="5500" name="[Melkeleveranser].[orgnr].&amp;[917137528]"/>
            <x15:cachedUniqueName index="5501" name="[Melkeleveranser].[orgnr].&amp;[974568187]"/>
            <x15:cachedUniqueName index="5502" name="[Melkeleveranser].[orgnr].&amp;[984719205]"/>
            <x15:cachedUniqueName index="5503" name="[Melkeleveranser].[orgnr].&amp;[989596586]"/>
            <x15:cachedUniqueName index="5504" name="[Melkeleveranser].[orgnr].&amp;[995298686]"/>
            <x15:cachedUniqueName index="5505" name="[Melkeleveranser].[orgnr].&amp;[820015592]"/>
            <x15:cachedUniqueName index="5506" name="[Melkeleveranser].[orgnr].&amp;[969442701]"/>
            <x15:cachedUniqueName index="5507" name="[Melkeleveranser].[orgnr].&amp;[987701897]"/>
            <x15:cachedUniqueName index="5508" name="[Melkeleveranser].[orgnr].&amp;[989716328]"/>
            <x15:cachedUniqueName index="5509" name="[Melkeleveranser].[orgnr].&amp;[995828553]"/>
            <x15:cachedUniqueName index="5510" name="[Melkeleveranser].[orgnr].&amp;[969176092]"/>
            <x15:cachedUniqueName index="5511" name="[Melkeleveranser].[orgnr].&amp;[970587632]"/>
            <x15:cachedUniqueName index="5512" name="[Melkeleveranser].[orgnr].&amp;[911699745]"/>
            <x15:cachedUniqueName index="5513" name="[Melkeleveranser].[orgnr].&amp;[915381871]"/>
            <x15:cachedUniqueName index="5514" name="[Melkeleveranser].[orgnr].&amp;[923088652]"/>
            <x15:cachedUniqueName index="5515" name="[Melkeleveranser].[orgnr].&amp;[969117762]"/>
            <x15:cachedUniqueName index="5516" name="[Melkeleveranser].[orgnr].&amp;[969272318]"/>
            <x15:cachedUniqueName index="5517" name="[Melkeleveranser].[orgnr].&amp;[969273411]"/>
            <x15:cachedUniqueName index="5518" name="[Melkeleveranser].[orgnr].&amp;[969561158]"/>
            <x15:cachedUniqueName index="5519" name="[Melkeleveranser].[orgnr].&amp;[971014008]"/>
            <x15:cachedUniqueName index="5520" name="[Melkeleveranser].[orgnr].&amp;[976072863]"/>
            <x15:cachedUniqueName index="5521" name="[Melkeleveranser].[orgnr].&amp;[983242588]"/>
            <x15:cachedUniqueName index="5522" name="[Melkeleveranser].[orgnr].&amp;[984187114]"/>
            <x15:cachedUniqueName index="5523" name="[Melkeleveranser].[orgnr].&amp;[985321515]"/>
            <x15:cachedUniqueName index="5524" name="[Melkeleveranser].[orgnr].&amp;[990965404]"/>
            <x15:cachedUniqueName index="5525" name="[Melkeleveranser].[orgnr].&amp;[992250801]"/>
            <x15:cachedUniqueName index="5526" name="[Melkeleveranser].[orgnr].&amp;[913123654]"/>
            <x15:cachedUniqueName index="5527" name="[Melkeleveranser].[orgnr].&amp;[917621896]"/>
            <x15:cachedUniqueName index="5528" name="[Melkeleveranser].[orgnr].&amp;[924371161]"/>
            <x15:cachedUniqueName index="5529" name="[Melkeleveranser].[orgnr].&amp;[990753202]"/>
            <x15:cachedUniqueName index="5530" name="[Melkeleveranser].[orgnr].&amp;[991470786]"/>
            <x15:cachedUniqueName index="5531" name="[Melkeleveranser].[orgnr].&amp;[869102172]"/>
            <x15:cachedUniqueName index="5532" name="[Melkeleveranser].[orgnr].&amp;[885574882]"/>
            <x15:cachedUniqueName index="5533" name="[Melkeleveranser].[orgnr].&amp;[969786281]"/>
            <x15:cachedUniqueName index="5534" name="[Melkeleveranser].[orgnr].&amp;[977326117]"/>
            <x15:cachedUniqueName index="5535" name="[Melkeleveranser].[orgnr].&amp;[977359376]"/>
            <x15:cachedUniqueName index="5536" name="[Melkeleveranser].[orgnr].&amp;[983233643]"/>
            <x15:cachedUniqueName index="5537" name="[Melkeleveranser].[orgnr].&amp;[985530270]"/>
            <x15:cachedUniqueName index="5538" name="[Melkeleveranser].[orgnr].&amp;[991195785]"/>
            <x15:cachedUniqueName index="5539" name="[Melkeleveranser].[orgnr].&amp;[995860597]"/>
            <x15:cachedUniqueName index="5540" name="[Melkeleveranser].[orgnr].&amp;[877195732]"/>
            <x15:cachedUniqueName index="5541" name="[Melkeleveranser].[orgnr].&amp;[897021102]"/>
            <x15:cachedUniqueName index="5542" name="[Melkeleveranser].[orgnr].&amp;[969175703]"/>
            <x15:cachedUniqueName index="5543" name="[Melkeleveranser].[orgnr].&amp;[969367351]"/>
            <x15:cachedUniqueName index="5544" name="[Melkeleveranser].[orgnr].&amp;[974275945]"/>
            <x15:cachedUniqueName index="5545" name="[Melkeleveranser].[orgnr].&amp;[975913554]"/>
            <x15:cachedUniqueName index="5546" name="[Melkeleveranser].[orgnr].&amp;[987670142]"/>
            <x15:cachedUniqueName index="5547" name="[Melkeleveranser].[orgnr].&amp;[990357471]"/>
            <x15:cachedUniqueName index="5548" name="[Melkeleveranser].[orgnr].&amp;[924575158]"/>
            <x15:cachedUniqueName index="5549" name="[Melkeleveranser].[orgnr].&amp;[969368412]"/>
            <x15:cachedUniqueName index="5550" name="[Melkeleveranser].[orgnr].&amp;[970295402]"/>
            <x15:cachedUniqueName index="5551" name="[Melkeleveranser].[orgnr].&amp;[979606214]"/>
            <x15:cachedUniqueName index="5552" name="[Melkeleveranser].[orgnr].&amp;[996956350]"/>
            <x15:cachedUniqueName index="5553" name="[Melkeleveranser].[orgnr].&amp;[885995942]"/>
            <x15:cachedUniqueName index="5554" name="[Melkeleveranser].[orgnr].&amp;[889573872]"/>
            <x15:cachedUniqueName index="5555" name="[Melkeleveranser].[orgnr].&amp;[913437454]"/>
            <x15:cachedUniqueName index="5556" name="[Melkeleveranser].[orgnr].&amp;[922580162]"/>
            <x15:cachedUniqueName index="5557" name="[Melkeleveranser].[orgnr].&amp;[969117010]"/>
            <x15:cachedUniqueName index="5558" name="[Melkeleveranser].[orgnr].&amp;[969117363]"/>
            <x15:cachedUniqueName index="5559" name="[Melkeleveranser].[orgnr].&amp;[969168820]"/>
            <x15:cachedUniqueName index="5560" name="[Melkeleveranser].[orgnr].&amp;[969272571]"/>
            <x15:cachedUniqueName index="5561" name="[Melkeleveranser].[orgnr].&amp;[969768690]"/>
            <x15:cachedUniqueName index="5562" name="[Melkeleveranser].[orgnr].&amp;[971195932]"/>
            <x15:cachedUniqueName index="5563" name="[Melkeleveranser].[orgnr].&amp;[981599365]"/>
            <x15:cachedUniqueName index="5564" name="[Melkeleveranser].[orgnr].&amp;[982451655]"/>
            <x15:cachedUniqueName index="5565" name="[Melkeleveranser].[orgnr].&amp;[984684770]"/>
            <x15:cachedUniqueName index="5566" name="[Melkeleveranser].[orgnr].&amp;[985257353]"/>
            <x15:cachedUniqueName index="5567" name="[Melkeleveranser].[orgnr].&amp;[990607885]"/>
            <x15:cachedUniqueName index="5568" name="[Melkeleveranser].[orgnr].&amp;[992062770]"/>
            <x15:cachedUniqueName index="5569" name="[Melkeleveranser].[orgnr].&amp;[995459396]"/>
            <x15:cachedUniqueName index="5570" name="[Melkeleveranser].[orgnr].&amp;[969150808]"/>
            <x15:cachedUniqueName index="5571" name="[Melkeleveranser].[orgnr].&amp;[981549325]"/>
            <x15:cachedUniqueName index="5572" name="[Melkeleveranser].[orgnr].&amp;[981872002]"/>
            <x15:cachedUniqueName index="5573" name="[Melkeleveranser].[orgnr].&amp;[981873777]"/>
            <x15:cachedUniqueName index="5574" name="[Melkeleveranser].[orgnr].&amp;[985733422]"/>
            <x15:cachedUniqueName index="5575" name="[Melkeleveranser].[orgnr].&amp;[988209554]"/>
            <x15:cachedUniqueName index="5576" name="[Melkeleveranser].[orgnr].&amp;[817428592]"/>
            <x15:cachedUniqueName index="5577" name="[Melkeleveranser].[orgnr].&amp;[869919152]"/>
            <x15:cachedUniqueName index="5578" name="[Melkeleveranser].[orgnr].&amp;[876047012]"/>
            <x15:cachedUniqueName index="5579" name="[Melkeleveranser].[orgnr].&amp;[880398032]"/>
            <x15:cachedUniqueName index="5580" name="[Melkeleveranser].[orgnr].&amp;[886976712]"/>
            <x15:cachedUniqueName index="5581" name="[Melkeleveranser].[orgnr].&amp;[912225445]"/>
            <x15:cachedUniqueName index="5582" name="[Melkeleveranser].[orgnr].&amp;[912225542]"/>
            <x15:cachedUniqueName index="5583" name="[Melkeleveranser].[orgnr].&amp;[916350414]"/>
            <x15:cachedUniqueName index="5584" name="[Melkeleveranser].[orgnr].&amp;[919117907]"/>
            <x15:cachedUniqueName index="5585" name="[Melkeleveranser].[orgnr].&amp;[922066531]"/>
            <x15:cachedUniqueName index="5586" name="[Melkeleveranser].[orgnr].&amp;[969138158]"/>
            <x15:cachedUniqueName index="5587" name="[Melkeleveranser].[orgnr].&amp;[969139030]"/>
            <x15:cachedUniqueName index="5588" name="[Melkeleveranser].[orgnr].&amp;[969142023]"/>
            <x15:cachedUniqueName index="5589" name="[Melkeleveranser].[orgnr].&amp;[969142120]"/>
            <x15:cachedUniqueName index="5590" name="[Melkeleveranser].[orgnr].&amp;[969196786]"/>
            <x15:cachedUniqueName index="5591" name="[Melkeleveranser].[orgnr].&amp;[969277743]"/>
            <x15:cachedUniqueName index="5592" name="[Melkeleveranser].[orgnr].&amp;[969317001]"/>
            <x15:cachedUniqueName index="5593" name="[Melkeleveranser].[orgnr].&amp;[969317664]"/>
            <x15:cachedUniqueName index="5594" name="[Melkeleveranser].[orgnr].&amp;[969907283]"/>
            <x15:cachedUniqueName index="5595" name="[Melkeleveranser].[orgnr].&amp;[969913372]"/>
            <x15:cachedUniqueName index="5596" name="[Melkeleveranser].[orgnr].&amp;[969914506]"/>
            <x15:cachedUniqueName index="5597" name="[Melkeleveranser].[orgnr].&amp;[969920166]"/>
            <x15:cachedUniqueName index="5598" name="[Melkeleveranser].[orgnr].&amp;[970004211]"/>
            <x15:cachedUniqueName index="5599" name="[Melkeleveranser].[orgnr].&amp;[970050582]"/>
            <x15:cachedUniqueName index="5600" name="[Melkeleveranser].[orgnr].&amp;[970319174]"/>
            <x15:cachedUniqueName index="5601" name="[Melkeleveranser].[orgnr].&amp;[970392742]"/>
            <x15:cachedUniqueName index="5602" name="[Melkeleveranser].[orgnr].&amp;[970393900]"/>
            <x15:cachedUniqueName index="5603" name="[Melkeleveranser].[orgnr].&amp;[970469958]"/>
            <x15:cachedUniqueName index="5604" name="[Melkeleveranser].[orgnr].&amp;[971584378]"/>
            <x15:cachedUniqueName index="5605" name="[Melkeleveranser].[orgnr].&amp;[971594799]"/>
            <x15:cachedUniqueName index="5606" name="[Melkeleveranser].[orgnr].&amp;[974344076]"/>
            <x15:cachedUniqueName index="5607" name="[Melkeleveranser].[orgnr].&amp;[974521369]"/>
            <x15:cachedUniqueName index="5608" name="[Melkeleveranser].[orgnr].&amp;[976003233]"/>
            <x15:cachedUniqueName index="5609" name="[Melkeleveranser].[orgnr].&amp;[979574053]"/>
            <x15:cachedUniqueName index="5610" name="[Melkeleveranser].[orgnr].&amp;[979760558]"/>
            <x15:cachedUniqueName index="5611" name="[Melkeleveranser].[orgnr].&amp;[980680916]"/>
            <x15:cachedUniqueName index="5612" name="[Melkeleveranser].[orgnr].&amp;[980929108]"/>
            <x15:cachedUniqueName index="5613" name="[Melkeleveranser].[orgnr].&amp;[981641736]"/>
            <x15:cachedUniqueName index="5614" name="[Melkeleveranser].[orgnr].&amp;[983741975]"/>
            <x15:cachedUniqueName index="5615" name="[Melkeleveranser].[orgnr].&amp;[984219660]"/>
            <x15:cachedUniqueName index="5616" name="[Melkeleveranser].[orgnr].&amp;[985923388]"/>
            <x15:cachedUniqueName index="5617" name="[Melkeleveranser].[orgnr].&amp;[987422718]"/>
            <x15:cachedUniqueName index="5618" name="[Melkeleveranser].[orgnr].&amp;[987451238]"/>
            <x15:cachedUniqueName index="5619" name="[Melkeleveranser].[orgnr].&amp;[988728047]"/>
            <x15:cachedUniqueName index="5620" name="[Melkeleveranser].[orgnr].&amp;[990101728]"/>
            <x15:cachedUniqueName index="5621" name="[Melkeleveranser].[orgnr].&amp;[990268290]"/>
            <x15:cachedUniqueName index="5622" name="[Melkeleveranser].[orgnr].&amp;[990661650]"/>
            <x15:cachedUniqueName index="5623" name="[Melkeleveranser].[orgnr].&amp;[990679436]"/>
            <x15:cachedUniqueName index="5624" name="[Melkeleveranser].[orgnr].&amp;[994879707]"/>
            <x15:cachedUniqueName index="5625" name="[Melkeleveranser].[orgnr].&amp;[997741617]"/>
            <x15:cachedUniqueName index="5626" name="[Melkeleveranser].[orgnr].&amp;[869236012]"/>
            <x15:cachedUniqueName index="5627" name="[Melkeleveranser].[orgnr].&amp;[869832812]"/>
            <x15:cachedUniqueName index="5628" name="[Melkeleveranser].[orgnr].&amp;[869836362]"/>
            <x15:cachedUniqueName index="5629" name="[Melkeleveranser].[orgnr].&amp;[879881382]"/>
            <x15:cachedUniqueName index="5630" name="[Melkeleveranser].[orgnr].&amp;[896949322]"/>
            <x15:cachedUniqueName index="5631" name="[Melkeleveranser].[orgnr].&amp;[898631222]"/>
            <x15:cachedUniqueName index="5632" name="[Melkeleveranser].[orgnr].&amp;[913002261]"/>
            <x15:cachedUniqueName index="5633" name="[Melkeleveranser].[orgnr].&amp;[913141733]"/>
            <x15:cachedUniqueName index="5634" name="[Melkeleveranser].[orgnr].&amp;[921459734]"/>
            <x15:cachedUniqueName index="5635" name="[Melkeleveranser].[orgnr].&amp;[926358669]"/>
            <x15:cachedUniqueName index="5636" name="[Melkeleveranser].[orgnr].&amp;[927709546]"/>
            <x15:cachedUniqueName index="5637" name="[Melkeleveranser].[orgnr].&amp;[969237628]"/>
            <x15:cachedUniqueName index="5638" name="[Melkeleveranser].[orgnr].&amp;[969289229]"/>
            <x15:cachedUniqueName index="5639" name="[Melkeleveranser].[orgnr].&amp;[969310058]"/>
            <x15:cachedUniqueName index="5640" name="[Melkeleveranser].[orgnr].&amp;[969410699]"/>
            <x15:cachedUniqueName index="5641" name="[Melkeleveranser].[orgnr].&amp;[969411504]"/>
            <x15:cachedUniqueName index="5642" name="[Melkeleveranser].[orgnr].&amp;[969411903]"/>
            <x15:cachedUniqueName index="5643" name="[Melkeleveranser].[orgnr].&amp;[969413043]"/>
            <x15:cachedUniqueName index="5644" name="[Melkeleveranser].[orgnr].&amp;[969587777]"/>
            <x15:cachedUniqueName index="5645" name="[Melkeleveranser].[orgnr].&amp;[969592401]"/>
            <x15:cachedUniqueName index="5646" name="[Melkeleveranser].[orgnr].&amp;[969827395]"/>
            <x15:cachedUniqueName index="5647" name="[Melkeleveranser].[orgnr].&amp;[970279962]"/>
            <x15:cachedUniqueName index="5648" name="[Melkeleveranser].[orgnr].&amp;[970401857]"/>
            <x15:cachedUniqueName index="5649" name="[Melkeleveranser].[orgnr].&amp;[971364084]"/>
            <x15:cachedUniqueName index="5650" name="[Melkeleveranser].[orgnr].&amp;[979287364]"/>
            <x15:cachedUniqueName index="5651" name="[Melkeleveranser].[orgnr].&amp;[979431910]"/>
            <x15:cachedUniqueName index="5652" name="[Melkeleveranser].[orgnr].&amp;[980468135]"/>
            <x15:cachedUniqueName index="5653" name="[Melkeleveranser].[orgnr].&amp;[984169949]"/>
            <x15:cachedUniqueName index="5654" name="[Melkeleveranser].[orgnr].&amp;[986542930]"/>
            <x15:cachedUniqueName index="5655" name="[Melkeleveranser].[orgnr].&amp;[986860657]"/>
            <x15:cachedUniqueName index="5656" name="[Melkeleveranser].[orgnr].&amp;[995100762]"/>
            <x15:cachedUniqueName index="5657" name="[Melkeleveranser].[orgnr].&amp;[996385175]"/>
            <x15:cachedUniqueName index="5658" name="[Melkeleveranser].[orgnr].&amp;[998448190]"/>
            <x15:cachedUniqueName index="5659" name="[Melkeleveranser].[orgnr].&amp;[874571202]"/>
            <x15:cachedUniqueName index="5660" name="[Melkeleveranser].[orgnr].&amp;[925636169]"/>
            <x15:cachedUniqueName index="5661" name="[Melkeleveranser].[orgnr].&amp;[968691082]"/>
            <x15:cachedUniqueName index="5662" name="[Melkeleveranser].[orgnr].&amp;[926029525]"/>
            <x15:cachedUniqueName index="5663" name="[Melkeleveranser].[orgnr].&amp;[926100769]"/>
            <x15:cachedUniqueName index="5664" name="[Melkeleveranser].[orgnr].&amp;[992257563]"/>
            <x15:cachedUniqueName index="5665" name="[Melkeleveranser].[orgnr].&amp;[874365572]"/>
            <x15:cachedUniqueName index="5666" name="[Melkeleveranser].[orgnr].&amp;[968579932]"/>
            <x15:cachedUniqueName index="5667" name="[Melkeleveranser].[orgnr].&amp;[996345955]"/>
            <x15:cachedUniqueName index="5668" name="[Melkeleveranser].[orgnr].&amp;[969473275]"/>
            <x15:cachedUniqueName index="5669" name="[Melkeleveranser].[orgnr].&amp;[969583518]"/>
            <x15:cachedUniqueName index="5670" name="[Melkeleveranser].[orgnr].&amp;[969918161]"/>
            <x15:cachedUniqueName index="5671" name="[Melkeleveranser].[orgnr].&amp;[970514155]"/>
            <x15:cachedUniqueName index="5672" name="[Melkeleveranser].[orgnr].&amp;[974278545]"/>
            <x15:cachedUniqueName index="5673" name="[Melkeleveranser].[orgnr].&amp;[974739453]"/>
            <x15:cachedUniqueName index="5674" name="[Melkeleveranser].[orgnr].&amp;[980562808]"/>
            <x15:cachedUniqueName index="5675" name="[Melkeleveranser].[orgnr].&amp;[981621557]"/>
            <x15:cachedUniqueName index="5676" name="[Melkeleveranser].[orgnr].&amp;[987650427]"/>
            <x15:cachedUniqueName index="5677" name="[Melkeleveranser].[orgnr].&amp;[890782922]"/>
            <x15:cachedUniqueName index="5678" name="[Melkeleveranser].[orgnr].&amp;[898648532]"/>
            <x15:cachedUniqueName index="5679" name="[Melkeleveranser].[orgnr].&amp;[921464452]"/>
            <x15:cachedUniqueName index="5680" name="[Melkeleveranser].[orgnr].&amp;[922430926]"/>
            <x15:cachedUniqueName index="5681" name="[Melkeleveranser].[orgnr].&amp;[969141027]"/>
            <x15:cachedUniqueName index="5682" name="[Melkeleveranser].[orgnr].&amp;[969275031]"/>
            <x15:cachedUniqueName index="5683" name="[Melkeleveranser].[orgnr].&amp;[969478986]"/>
            <x15:cachedUniqueName index="5684" name="[Melkeleveranser].[orgnr].&amp;[969479273]"/>
            <x15:cachedUniqueName index="5685" name="[Melkeleveranser].[orgnr].&amp;[969627620]"/>
            <x15:cachedUniqueName index="5686" name="[Melkeleveranser].[orgnr].&amp;[969915723]"/>
            <x15:cachedUniqueName index="5687" name="[Melkeleveranser].[orgnr].&amp;[970532463]"/>
            <x15:cachedUniqueName index="5688" name="[Melkeleveranser].[orgnr].&amp;[971020512]"/>
            <x15:cachedUniqueName index="5689" name="[Melkeleveranser].[orgnr].&amp;[982771110]"/>
            <x15:cachedUniqueName index="5690" name="[Melkeleveranser].[orgnr].&amp;[983516769]"/>
            <x15:cachedUniqueName index="5691" name="[Melkeleveranser].[orgnr].&amp;[985224854]"/>
            <x15:cachedUniqueName index="5692" name="[Melkeleveranser].[orgnr].&amp;[986052704]"/>
            <x15:cachedUniqueName index="5693" name="[Melkeleveranser].[orgnr].&amp;[989036882]"/>
            <x15:cachedUniqueName index="5694" name="[Melkeleveranser].[orgnr].&amp;[916688660]"/>
            <x15:cachedUniqueName index="5695" name="[Melkeleveranser].[orgnr].&amp;[920672493]"/>
            <x15:cachedUniqueName index="5696" name="[Melkeleveranser].[orgnr].&amp;[969165163]"/>
            <x15:cachedUniqueName index="5697" name="[Melkeleveranser].[orgnr].&amp;[969238209]"/>
            <x15:cachedUniqueName index="5698" name="[Melkeleveranser].[orgnr].&amp;[969819651]"/>
            <x15:cachedUniqueName index="5699" name="[Melkeleveranser].[orgnr].&amp;[969830752]"/>
            <x15:cachedUniqueName index="5700" name="[Melkeleveranser].[orgnr].&amp;[977342279]"/>
            <x15:cachedUniqueName index="5701" name="[Melkeleveranser].[orgnr].&amp;[985235252]"/>
            <x15:cachedUniqueName index="5702" name="[Melkeleveranser].[orgnr].&amp;[992221259]"/>
            <x15:cachedUniqueName index="5703" name="[Melkeleveranser].[orgnr].&amp;[995044722]"/>
            <x15:cachedUniqueName index="5704" name="[Melkeleveranser].[orgnr].&amp;[869142352]"/>
            <x15:cachedUniqueName index="5705" name="[Melkeleveranser].[orgnr].&amp;[916502729]"/>
            <x15:cachedUniqueName index="5706" name="[Melkeleveranser].[orgnr].&amp;[969478005]"/>
            <x15:cachedUniqueName index="5707" name="[Melkeleveranser].[orgnr].&amp;[988870242]"/>
            <x15:cachedUniqueName index="5708" name="[Melkeleveranser].[orgnr].&amp;[990873860]"/>
            <x15:cachedUniqueName index="5709" name="[Melkeleveranser].[orgnr].&amp;[869479462]"/>
            <x15:cachedUniqueName index="5710" name="[Melkeleveranser].[orgnr].&amp;[879866472]"/>
            <x15:cachedUniqueName index="5711" name="[Melkeleveranser].[orgnr].&amp;[880832832]"/>
            <x15:cachedUniqueName index="5712" name="[Melkeleveranser].[orgnr].&amp;[892138362]"/>
            <x15:cachedUniqueName index="5713" name="[Melkeleveranser].[orgnr].&amp;[916491557]"/>
            <x15:cachedUniqueName index="5714" name="[Melkeleveranser].[orgnr].&amp;[917143927]"/>
            <x15:cachedUniqueName index="5715" name="[Melkeleveranser].[orgnr].&amp;[920167500]"/>
            <x15:cachedUniqueName index="5716" name="[Melkeleveranser].[orgnr].&amp;[923973885]"/>
            <x15:cachedUniqueName index="5717" name="[Melkeleveranser].[orgnr].&amp;[926504215]"/>
            <x15:cachedUniqueName index="5718" name="[Melkeleveranser].[orgnr].&amp;[969140934]"/>
            <x15:cachedUniqueName index="5719" name="[Melkeleveranser].[orgnr].&amp;[969142201]"/>
            <x15:cachedUniqueName index="5720" name="[Melkeleveranser].[orgnr].&amp;[969276607]"/>
            <x15:cachedUniqueName index="5721" name="[Melkeleveranser].[orgnr].&amp;[969406284]"/>
            <x15:cachedUniqueName index="5722" name="[Melkeleveranser].[orgnr].&amp;[969625660]"/>
            <x15:cachedUniqueName index="5723" name="[Melkeleveranser].[orgnr].&amp;[969628252]"/>
            <x15:cachedUniqueName index="5724" name="[Melkeleveranser].[orgnr].&amp;[969906376]"/>
            <x15:cachedUniqueName index="5725" name="[Melkeleveranser].[orgnr].&amp;[970395393]"/>
            <x15:cachedUniqueName index="5726" name="[Melkeleveranser].[orgnr].&amp;[976197372]"/>
            <x15:cachedUniqueName index="5727" name="[Melkeleveranser].[orgnr].&amp;[977236428]"/>
            <x15:cachedUniqueName index="5728" name="[Melkeleveranser].[orgnr].&amp;[980219356]"/>
            <x15:cachedUniqueName index="5729" name="[Melkeleveranser].[orgnr].&amp;[982907500]"/>
            <x15:cachedUniqueName index="5730" name="[Melkeleveranser].[orgnr].&amp;[982925525]"/>
            <x15:cachedUniqueName index="5731" name="[Melkeleveranser].[orgnr].&amp;[983357695]"/>
            <x15:cachedUniqueName index="5732" name="[Melkeleveranser].[orgnr].&amp;[984481055]"/>
            <x15:cachedUniqueName index="5733" name="[Melkeleveranser].[orgnr].&amp;[986560696]"/>
            <x15:cachedUniqueName index="5734" name="[Melkeleveranser].[orgnr].&amp;[986566236]"/>
            <x15:cachedUniqueName index="5735" name="[Melkeleveranser].[orgnr].&amp;[987018208]"/>
            <x15:cachedUniqueName index="5736" name="[Melkeleveranser].[orgnr].&amp;[987543345]"/>
            <x15:cachedUniqueName index="5737" name="[Melkeleveranser].[orgnr].&amp;[988467863]"/>
            <x15:cachedUniqueName index="5738" name="[Melkeleveranser].[orgnr].&amp;[989160664]"/>
            <x15:cachedUniqueName index="5739" name="[Melkeleveranser].[orgnr].&amp;[990886105]"/>
            <x15:cachedUniqueName index="5740" name="[Melkeleveranser].[orgnr].&amp;[990896917]"/>
            <x15:cachedUniqueName index="5741" name="[Melkeleveranser].[orgnr].&amp;[991990437]"/>
            <x15:cachedUniqueName index="5742" name="[Melkeleveranser].[orgnr].&amp;[992537116]"/>
            <x15:cachedUniqueName index="5743" name="[Melkeleveranser].[orgnr].&amp;[992625376]"/>
            <x15:cachedUniqueName index="5744" name="[Melkeleveranser].[orgnr].&amp;[993320625]"/>
            <x15:cachedUniqueName index="5745" name="[Melkeleveranser].[orgnr].&amp;[997330277]"/>
            <x15:cachedUniqueName index="5746" name="[Melkeleveranser].[orgnr].&amp;[869913812]"/>
            <x15:cachedUniqueName index="5747" name="[Melkeleveranser].[orgnr].&amp;[918168729]"/>
            <x15:cachedUniqueName index="5748" name="[Melkeleveranser].[orgnr].&amp;[969229137]"/>
            <x15:cachedUniqueName index="5749" name="[Melkeleveranser].[orgnr].&amp;[979532261]"/>
            <x15:cachedUniqueName index="5750" name="[Melkeleveranser].[orgnr].&amp;[985072809]"/>
            <x15:cachedUniqueName index="5751" name="[Melkeleveranser].[orgnr].&amp;[986348700]"/>
            <x15:cachedUniqueName index="5752" name="[Melkeleveranser].[orgnr].&amp;[986364099]"/>
            <x15:cachedUniqueName index="5753" name="[Melkeleveranser].[orgnr].&amp;[988554294]"/>
            <x15:cachedUniqueName index="5754" name="[Melkeleveranser].[orgnr].&amp;[990075026]"/>
            <x15:cachedUniqueName index="5755" name="[Melkeleveranser].[orgnr].&amp;[992287977]"/>
            <x15:cachedUniqueName index="5756" name="[Melkeleveranser].[orgnr].&amp;[869587842]"/>
            <x15:cachedUniqueName index="5757" name="[Melkeleveranser].[orgnr].&amp;[883537432]"/>
            <x15:cachedUniqueName index="5758" name="[Melkeleveranser].[orgnr].&amp;[914772710]"/>
            <x15:cachedUniqueName index="5759" name="[Melkeleveranser].[orgnr].&amp;[916551428]"/>
            <x15:cachedUniqueName index="5760" name="[Melkeleveranser].[orgnr].&amp;[919282770]"/>
            <x15:cachedUniqueName index="5761" name="[Melkeleveranser].[orgnr].&amp;[921158513]"/>
            <x15:cachedUniqueName index="5762" name="[Melkeleveranser].[orgnr].&amp;[924330597]"/>
            <x15:cachedUniqueName index="5763" name="[Melkeleveranser].[orgnr].&amp;[924661224]"/>
            <x15:cachedUniqueName index="5764" name="[Melkeleveranser].[orgnr].&amp;[926369849]"/>
            <x15:cachedUniqueName index="5765" name="[Melkeleveranser].[orgnr].&amp;[954547132]"/>
            <x15:cachedUniqueName index="5766" name="[Melkeleveranser].[orgnr].&amp;[966511079]"/>
            <x15:cachedUniqueName index="5767" name="[Melkeleveranser].[orgnr].&amp;[969202107]"/>
            <x15:cachedUniqueName index="5768" name="[Melkeleveranser].[orgnr].&amp;[969289962]"/>
            <x15:cachedUniqueName index="5769" name="[Melkeleveranser].[orgnr].&amp;[969343363]"/>
            <x15:cachedUniqueName index="5770" name="[Melkeleveranser].[orgnr].&amp;[969586207]"/>
            <x15:cachedUniqueName index="5771" name="[Melkeleveranser].[orgnr].&amp;[969823721]"/>
            <x15:cachedUniqueName index="5772" name="[Melkeleveranser].[orgnr].&amp;[969829924]"/>
            <x15:cachedUniqueName index="5773" name="[Melkeleveranser].[orgnr].&amp;[970591613]"/>
            <x15:cachedUniqueName index="5774" name="[Melkeleveranser].[orgnr].&amp;[979598408]"/>
            <x15:cachedUniqueName index="5775" name="[Melkeleveranser].[orgnr].&amp;[979901658]"/>
            <x15:cachedUniqueName index="5776" name="[Melkeleveranser].[orgnr].&amp;[979912811]"/>
            <x15:cachedUniqueName index="5777" name="[Melkeleveranser].[orgnr].&amp;[980944840]"/>
            <x15:cachedUniqueName index="5778" name="[Melkeleveranser].[orgnr].&amp;[982965616]"/>
            <x15:cachedUniqueName index="5779" name="[Melkeleveranser].[orgnr].&amp;[987038322]"/>
            <x15:cachedUniqueName index="5780" name="[Melkeleveranser].[orgnr].&amp;[987294159]"/>
            <x15:cachedUniqueName index="5781" name="[Melkeleveranser].[orgnr].&amp;[987702257]"/>
            <x15:cachedUniqueName index="5782" name="[Melkeleveranser].[orgnr].&amp;[989207237]"/>
            <x15:cachedUniqueName index="5783" name="[Melkeleveranser].[orgnr].&amp;[989596594]"/>
            <x15:cachedUniqueName index="5784" name="[Melkeleveranser].[orgnr].&amp;[990667179]"/>
            <x15:cachedUniqueName index="5785" name="[Melkeleveranser].[orgnr].&amp;[990711887]"/>
            <x15:cachedUniqueName index="5786" name="[Melkeleveranser].[orgnr].&amp;[991109587]"/>
            <x15:cachedUniqueName index="5787" name="[Melkeleveranser].[orgnr].&amp;[992039051]"/>
            <x15:cachedUniqueName index="5788" name="[Melkeleveranser].[orgnr].&amp;[997377710]"/>
            <x15:cachedUniqueName index="5789" name="[Melkeleveranser].[orgnr].&amp;[998562430]"/>
            <x15:cachedUniqueName index="5790" name="[Melkeleveranser].[orgnr].&amp;[869236632]"/>
            <x15:cachedUniqueName index="5791" name="[Melkeleveranser].[orgnr].&amp;[869449962]"/>
            <x15:cachedUniqueName index="5792" name="[Melkeleveranser].[orgnr].&amp;[869828092]"/>
            <x15:cachedUniqueName index="5793" name="[Melkeleveranser].[orgnr].&amp;[870998732]"/>
            <x15:cachedUniqueName index="5794" name="[Melkeleveranser].[orgnr].&amp;[882793982]"/>
            <x15:cachedUniqueName index="5795" name="[Melkeleveranser].[orgnr].&amp;[888977732]"/>
            <x15:cachedUniqueName index="5796" name="[Melkeleveranser].[orgnr].&amp;[889246812]"/>
            <x15:cachedUniqueName index="5797" name="[Melkeleveranser].[orgnr].&amp;[890219292]"/>
            <x15:cachedUniqueName index="5798" name="[Melkeleveranser].[orgnr].&amp;[896846582]"/>
            <x15:cachedUniqueName index="5799" name="[Melkeleveranser].[orgnr].&amp;[912791122]"/>
            <x15:cachedUniqueName index="5800" name="[Melkeleveranser].[orgnr].&amp;[912804364]"/>
            <x15:cachedUniqueName index="5801" name="[Melkeleveranser].[orgnr].&amp;[912846970]"/>
            <x15:cachedUniqueName index="5802" name="[Melkeleveranser].[orgnr].&amp;[919551011]"/>
            <x15:cachedUniqueName index="5803" name="[Melkeleveranser].[orgnr].&amp;[920053408]"/>
            <x15:cachedUniqueName index="5804" name="[Melkeleveranser].[orgnr].&amp;[920429157]"/>
            <x15:cachedUniqueName index="5805" name="[Melkeleveranser].[orgnr].&amp;[922093512]"/>
            <x15:cachedUniqueName index="5806" name="[Melkeleveranser].[orgnr].&amp;[923945091]"/>
            <x15:cachedUniqueName index="5807" name="[Melkeleveranser].[orgnr].&amp;[969165287]"/>
            <x15:cachedUniqueName index="5808" name="[Melkeleveranser].[orgnr].&amp;[969165341]"/>
            <x15:cachedUniqueName index="5809" name="[Melkeleveranser].[orgnr].&amp;[969288788]"/>
            <x15:cachedUniqueName index="5810" name="[Melkeleveranser].[orgnr].&amp;[969290308]"/>
            <x15:cachedUniqueName index="5811" name="[Melkeleveranser].[orgnr].&amp;[969310481]"/>
            <x15:cachedUniqueName index="5812" name="[Melkeleveranser].[orgnr].&amp;[969310740]"/>
            <x15:cachedUniqueName index="5813" name="[Melkeleveranser].[orgnr].&amp;[969343568]"/>
            <x15:cachedUniqueName index="5814" name="[Melkeleveranser].[orgnr].&amp;[969411067]"/>
            <x15:cachedUniqueName index="5815" name="[Melkeleveranser].[orgnr].&amp;[969448009]"/>
            <x15:cachedUniqueName index="5816" name="[Melkeleveranser].[orgnr].&amp;[969449196]"/>
            <x15:cachedUniqueName index="5817" name="[Melkeleveranser].[orgnr].&amp;[969592762]"/>
            <x15:cachedUniqueName index="5818" name="[Melkeleveranser].[orgnr].&amp;[969630133]"/>
            <x15:cachedUniqueName index="5819" name="[Melkeleveranser].[orgnr].&amp;[969822385]"/>
            <x15:cachedUniqueName index="5820" name="[Melkeleveranser].[orgnr].&amp;[969824388]"/>
            <x15:cachedUniqueName index="5821" name="[Melkeleveranser].[orgnr].&amp;[969827484]"/>
            <x15:cachedUniqueName index="5822" name="[Melkeleveranser].[orgnr].&amp;[969830477]"/>
            <x15:cachedUniqueName index="5823" name="[Melkeleveranser].[orgnr].&amp;[969832364]"/>
            <x15:cachedUniqueName index="5824" name="[Melkeleveranser].[orgnr].&amp;[969834693]"/>
            <x15:cachedUniqueName index="5825" name="[Melkeleveranser].[orgnr].&amp;[969835576]"/>
            <x15:cachedUniqueName index="5826" name="[Melkeleveranser].[orgnr].&amp;[969836009]"/>
            <x15:cachedUniqueName index="5827" name="[Melkeleveranser].[orgnr].&amp;[970591184]"/>
            <x15:cachedUniqueName index="5828" name="[Melkeleveranser].[orgnr].&amp;[970972617]"/>
            <x15:cachedUniqueName index="5829" name="[Melkeleveranser].[orgnr].&amp;[971202785]"/>
            <x15:cachedUniqueName index="5830" name="[Melkeleveranser].[orgnr].&amp;[971236442]"/>
            <x15:cachedUniqueName index="5831" name="[Melkeleveranser].[orgnr].&amp;[976113306]"/>
            <x15:cachedUniqueName index="5832" name="[Melkeleveranser].[orgnr].&amp;[977061962]"/>
            <x15:cachedUniqueName index="5833" name="[Melkeleveranser].[orgnr].&amp;[979340362]"/>
            <x15:cachedUniqueName index="5834" name="[Melkeleveranser].[orgnr].&amp;[979347650]"/>
            <x15:cachedUniqueName index="5835" name="[Melkeleveranser].[orgnr].&amp;[979354738]"/>
            <x15:cachedUniqueName index="5836" name="[Melkeleveranser].[orgnr].&amp;[979632231]"/>
            <x15:cachedUniqueName index="5837" name="[Melkeleveranser].[orgnr].&amp;[981902505]"/>
            <x15:cachedUniqueName index="5838" name="[Melkeleveranser].[orgnr].&amp;[982210291]"/>
            <x15:cachedUniqueName index="5839" name="[Melkeleveranser].[orgnr].&amp;[983468926]"/>
            <x15:cachedUniqueName index="5840" name="[Melkeleveranser].[orgnr].&amp;[983782205]"/>
            <x15:cachedUniqueName index="5841" name="[Melkeleveranser].[orgnr].&amp;[984140347]"/>
            <x15:cachedUniqueName index="5842" name="[Melkeleveranser].[orgnr].&amp;[984206488]"/>
            <x15:cachedUniqueName index="5843" name="[Melkeleveranser].[orgnr].&amp;[985969078]"/>
            <x15:cachedUniqueName index="5844" name="[Melkeleveranser].[orgnr].&amp;[986474927]"/>
            <x15:cachedUniqueName index="5845" name="[Melkeleveranser].[orgnr].&amp;[986737898]"/>
            <x15:cachedUniqueName index="5846" name="[Melkeleveranser].[orgnr].&amp;[987514825]"/>
            <x15:cachedUniqueName index="5847" name="[Melkeleveranser].[orgnr].&amp;[987632682]"/>
            <x15:cachedUniqueName index="5848" name="[Melkeleveranser].[orgnr].&amp;[987663707]"/>
            <x15:cachedUniqueName index="5849" name="[Melkeleveranser].[orgnr].&amp;[987669977]"/>
            <x15:cachedUniqueName index="5850" name="[Melkeleveranser].[orgnr].&amp;[988450081]"/>
            <x15:cachedUniqueName index="5851" name="[Melkeleveranser].[orgnr].&amp;[989264729]"/>
            <x15:cachedUniqueName index="5852" name="[Melkeleveranser].[orgnr].&amp;[989336134]"/>
            <x15:cachedUniqueName index="5853" name="[Melkeleveranser].[orgnr].&amp;[989522132]"/>
            <x15:cachedUniqueName index="5854" name="[Melkeleveranser].[orgnr].&amp;[989678620]"/>
            <x15:cachedUniqueName index="5855" name="[Melkeleveranser].[orgnr].&amp;[989999222]"/>
            <x15:cachedUniqueName index="5856" name="[Melkeleveranser].[orgnr].&amp;[990731853]"/>
            <x15:cachedUniqueName index="5857" name="[Melkeleveranser].[orgnr].&amp;[990750858]"/>
            <x15:cachedUniqueName index="5858" name="[Melkeleveranser].[orgnr].&amp;[991467440]"/>
            <x15:cachedUniqueName index="5859" name="[Melkeleveranser].[orgnr].&amp;[992159766]"/>
            <x15:cachedUniqueName index="5860" name="[Melkeleveranser].[orgnr].&amp;[992305991]"/>
            <x15:cachedUniqueName index="5861" name="[Melkeleveranser].[orgnr].&amp;[992887494]"/>
            <x15:cachedUniqueName index="5862" name="[Melkeleveranser].[orgnr].&amp;[996338843]"/>
            <x15:cachedUniqueName index="5863" name="[Melkeleveranser].[orgnr].&amp;[996606112]"/>
            <x15:cachedUniqueName index="5864" name="[Melkeleveranser].[orgnr].&amp;[869411752]"/>
            <x15:cachedUniqueName index="5865" name="[Melkeleveranser].[orgnr].&amp;[869630802]"/>
            <x15:cachedUniqueName index="5866" name="[Melkeleveranser].[orgnr].&amp;[869835072]"/>
            <x15:cachedUniqueName index="5867" name="[Melkeleveranser].[orgnr].&amp;[885277292]"/>
            <x15:cachedUniqueName index="5868" name="[Melkeleveranser].[orgnr].&amp;[919347740]"/>
            <x15:cachedUniqueName index="5869" name="[Melkeleveranser].[orgnr].&amp;[921426895]"/>
            <x15:cachedUniqueName index="5870" name="[Melkeleveranser].[orgnr].&amp;[969238055]"/>
            <x15:cachedUniqueName index="5871" name="[Melkeleveranser].[orgnr].&amp;[969343207]"/>
            <x15:cachedUniqueName index="5872" name="[Melkeleveranser].[orgnr].&amp;[969411334]"/>
            <x15:cachedUniqueName index="5873" name="[Melkeleveranser].[orgnr].&amp;[969448777]"/>
            <x15:cachedUniqueName index="5874" name="[Melkeleveranser].[orgnr].&amp;[969590077]"/>
            <x15:cachedUniqueName index="5875" name="[Melkeleveranser].[orgnr].&amp;[969630524]"/>
            <x15:cachedUniqueName index="5876" name="[Melkeleveranser].[orgnr].&amp;[969828529]"/>
            <x15:cachedUniqueName index="5877" name="[Melkeleveranser].[orgnr].&amp;[969829827]"/>
            <x15:cachedUniqueName index="5878" name="[Melkeleveranser].[orgnr].&amp;[969834871]"/>
            <x15:cachedUniqueName index="5879" name="[Melkeleveranser].[orgnr].&amp;[969837919]"/>
            <x15:cachedUniqueName index="5880" name="[Melkeleveranser].[orgnr].&amp;[970123601]"/>
            <x15:cachedUniqueName index="5881" name="[Melkeleveranser].[orgnr].&amp;[970125507]"/>
            <x15:cachedUniqueName index="5882" name="[Melkeleveranser].[orgnr].&amp;[970449353]"/>
            <x15:cachedUniqueName index="5883" name="[Melkeleveranser].[orgnr].&amp;[970560831]"/>
            <x15:cachedUniqueName index="5884" name="[Melkeleveranser].[orgnr].&amp;[976025768]"/>
            <x15:cachedUniqueName index="5885" name="[Melkeleveranser].[orgnr].&amp;[976914074]"/>
            <x15:cachedUniqueName index="5886" name="[Melkeleveranser].[orgnr].&amp;[979302150]"/>
            <x15:cachedUniqueName index="5887" name="[Melkeleveranser].[orgnr].&amp;[980671178]"/>
            <x15:cachedUniqueName index="5888" name="[Melkeleveranser].[orgnr].&amp;[981389425]"/>
            <x15:cachedUniqueName index="5889" name="[Melkeleveranser].[orgnr].&amp;[981438582]"/>
            <x15:cachedUniqueName index="5890" name="[Melkeleveranser].[orgnr].&amp;[981460499]"/>
            <x15:cachedUniqueName index="5891" name="[Melkeleveranser].[orgnr].&amp;[985037183]"/>
            <x15:cachedUniqueName index="5892" name="[Melkeleveranser].[orgnr].&amp;[985362483]"/>
            <x15:cachedUniqueName index="5893" name="[Melkeleveranser].[orgnr].&amp;[988470600]"/>
            <x15:cachedUniqueName index="5894" name="[Melkeleveranser].[orgnr].&amp;[988708860]"/>
            <x15:cachedUniqueName index="5895" name="[Melkeleveranser].[orgnr].&amp;[990691851]"/>
            <x15:cachedUniqueName index="5896" name="[Melkeleveranser].[orgnr].&amp;[990797765]"/>
            <x15:cachedUniqueName index="5897" name="[Melkeleveranser].[orgnr].&amp;[993474436]"/>
            <x15:cachedUniqueName index="5898" name="[Melkeleveranser].[orgnr].&amp;[869833282]"/>
            <x15:cachedUniqueName index="5899" name="[Melkeleveranser].[orgnr].&amp;[912191842]"/>
            <x15:cachedUniqueName index="5900" name="[Melkeleveranser].[orgnr].&amp;[922144133]"/>
            <x15:cachedUniqueName index="5901" name="[Melkeleveranser].[orgnr].&amp;[969165481]"/>
            <x15:cachedUniqueName index="5902" name="[Melkeleveranser].[orgnr].&amp;[969203014]"/>
            <x15:cachedUniqueName index="5903" name="[Melkeleveranser].[orgnr].&amp;[969830353]"/>
            <x15:cachedUniqueName index="5904" name="[Melkeleveranser].[orgnr].&amp;[984094507]"/>
            <x15:cachedUniqueName index="5905" name="[Melkeleveranser].[orgnr].&amp;[987036109]"/>
            <x15:cachedUniqueName index="5906" name="[Melkeleveranser].[orgnr].&amp;[990301530]"/>
            <x15:cachedUniqueName index="5907" name="[Melkeleveranser].[orgnr].&amp;[992209127]"/>
            <x15:cachedUniqueName index="5908" name="[Melkeleveranser].[orgnr].&amp;[876896982]"/>
            <x15:cachedUniqueName index="5909" name="[Melkeleveranser].[orgnr].&amp;[889498382]"/>
            <x15:cachedUniqueName index="5910" name="[Melkeleveranser].[orgnr].&amp;[917713960]"/>
            <x15:cachedUniqueName index="5911" name="[Melkeleveranser].[orgnr].&amp;[926273299]"/>
            <x15:cachedUniqueName index="5912" name="[Melkeleveranser].[orgnr].&amp;[926485148]"/>
            <x15:cachedUniqueName index="5913" name="[Melkeleveranser].[orgnr].&amp;[964268657]"/>
            <x15:cachedUniqueName index="5914" name="[Melkeleveranser].[orgnr].&amp;[969343967]"/>
            <x15:cachedUniqueName index="5915" name="[Melkeleveranser].[orgnr].&amp;[969588277]"/>
            <x15:cachedUniqueName index="5916" name="[Melkeleveranser].[orgnr].&amp;[969589915]"/>
            <x15:cachedUniqueName index="5917" name="[Melkeleveranser].[orgnr].&amp;[969833077]"/>
            <x15:cachedUniqueName index="5918" name="[Melkeleveranser].[orgnr].&amp;[969836505]"/>
            <x15:cachedUniqueName index="5919" name="[Melkeleveranser].[orgnr].&amp;[970568913]"/>
            <x15:cachedUniqueName index="5920" name="[Melkeleveranser].[orgnr].&amp;[970893008]"/>
            <x15:cachedUniqueName index="5921" name="[Melkeleveranser].[orgnr].&amp;[971221216]"/>
            <x15:cachedUniqueName index="5922" name="[Melkeleveranser].[orgnr].&amp;[974942011]"/>
            <x15:cachedUniqueName index="5923" name="[Melkeleveranser].[orgnr].&amp;[977488192]"/>
            <x15:cachedUniqueName index="5924" name="[Melkeleveranser].[orgnr].&amp;[981448359]"/>
            <x15:cachedUniqueName index="5925" name="[Melkeleveranser].[orgnr].&amp;[986944389]"/>
            <x15:cachedUniqueName index="5926" name="[Melkeleveranser].[orgnr].&amp;[987648619]"/>
            <x15:cachedUniqueName index="5927" name="[Melkeleveranser].[orgnr].&amp;[987670975]"/>
            <x15:cachedUniqueName index="5928" name="[Melkeleveranser].[orgnr].&amp;[990628157]"/>
            <x15:cachedUniqueName index="5929" name="[Melkeleveranser].[orgnr].&amp;[999335306]"/>
            <x15:cachedUniqueName index="5930" name="[Melkeleveranser].[orgnr].&amp;[871056382]"/>
            <x15:cachedUniqueName index="5931" name="[Melkeleveranser].[orgnr].&amp;[882304302]"/>
            <x15:cachedUniqueName index="5932" name="[Melkeleveranser].[orgnr].&amp;[915276555]"/>
            <x15:cachedUniqueName index="5933" name="[Melkeleveranser].[orgnr].&amp;[923995412]"/>
            <x15:cachedUniqueName index="5934" name="[Melkeleveranser].[orgnr].&amp;[924611170]"/>
            <x15:cachedUniqueName index="5935" name="[Melkeleveranser].[orgnr].&amp;[925878502]"/>
            <x15:cachedUniqueName index="5936" name="[Melkeleveranser].[orgnr].&amp;[958246684]"/>
            <x15:cachedUniqueName index="5937" name="[Melkeleveranser].[orgnr].&amp;[969166305]"/>
            <x15:cachedUniqueName index="5938" name="[Melkeleveranser].[orgnr].&amp;[969290421]"/>
            <x15:cachedUniqueName index="5939" name="[Melkeleveranser].[orgnr].&amp;[969342944]"/>
            <x15:cachedUniqueName index="5940" name="[Melkeleveranser].[orgnr].&amp;[969822180]"/>
            <x15:cachedUniqueName index="5941" name="[Melkeleveranser].[orgnr].&amp;[969834065]"/>
            <x15:cachedUniqueName index="5942" name="[Melkeleveranser].[orgnr].&amp;[969837323]"/>
            <x15:cachedUniqueName index="5943" name="[Melkeleveranser].[orgnr].&amp;[969837722]"/>
            <x15:cachedUniqueName index="5944" name="[Melkeleveranser].[orgnr].&amp;[970564438]"/>
            <x15:cachedUniqueName index="5945" name="[Melkeleveranser].[orgnr].&amp;[977543991]"/>
            <x15:cachedUniqueName index="5946" name="[Melkeleveranser].[orgnr].&amp;[980173534]"/>
            <x15:cachedUniqueName index="5947" name="[Melkeleveranser].[orgnr].&amp;[982186137]"/>
            <x15:cachedUniqueName index="5948" name="[Melkeleveranser].[orgnr].&amp;[983440738]"/>
            <x15:cachedUniqueName index="5949" name="[Melkeleveranser].[orgnr].&amp;[984785666]"/>
            <x15:cachedUniqueName index="5950" name="[Melkeleveranser].[orgnr].&amp;[984885601]"/>
            <x15:cachedUniqueName index="5951" name="[Melkeleveranser].[orgnr].&amp;[985672253]"/>
            <x15:cachedUniqueName index="5952" name="[Melkeleveranser].[orgnr].&amp;[985950156]"/>
            <x15:cachedUniqueName index="5953" name="[Melkeleveranser].[orgnr].&amp;[988593591]"/>
            <x15:cachedUniqueName index="5954" name="[Melkeleveranser].[orgnr].&amp;[988948004]"/>
            <x15:cachedUniqueName index="5955" name="[Melkeleveranser].[orgnr].&amp;[997619706]"/>
            <x15:cachedUniqueName index="5956" name="[Melkeleveranser].[orgnr].&amp;[869354252]"/>
            <x15:cachedUniqueName index="5957" name="[Melkeleveranser].[orgnr].&amp;[869914592]"/>
            <x15:cachedUniqueName index="5958" name="[Melkeleveranser].[orgnr].&amp;[870562012]"/>
            <x15:cachedUniqueName index="5959" name="[Melkeleveranser].[orgnr].&amp;[884080002]"/>
            <x15:cachedUniqueName index="5960" name="[Melkeleveranser].[orgnr].&amp;[897787342]"/>
            <x15:cachedUniqueName index="5961" name="[Melkeleveranser].[orgnr].&amp;[912483622]"/>
            <x15:cachedUniqueName index="5962" name="[Melkeleveranser].[orgnr].&amp;[912810151]"/>
            <x15:cachedUniqueName index="5963" name="[Melkeleveranser].[orgnr].&amp;[914341299]"/>
            <x15:cachedUniqueName index="5964" name="[Melkeleveranser].[orgnr].&amp;[917802351]"/>
            <x15:cachedUniqueName index="5965" name="[Melkeleveranser].[orgnr].&amp;[919596198]"/>
            <x15:cachedUniqueName index="5966" name="[Melkeleveranser].[orgnr].&amp;[921574193]"/>
            <x15:cachedUniqueName index="5967" name="[Melkeleveranser].[orgnr].&amp;[925717401]"/>
            <x15:cachedUniqueName index="5968" name="[Melkeleveranser].[orgnr].&amp;[969141132]"/>
            <x15:cachedUniqueName index="5969" name="[Melkeleveranser].[orgnr].&amp;[969163578]"/>
            <x15:cachedUniqueName index="5970" name="[Melkeleveranser].[orgnr].&amp;[969276313]"/>
            <x15:cachedUniqueName index="5971" name="[Melkeleveranser].[orgnr].&amp;[969317036]"/>
            <x15:cachedUniqueName index="5972" name="[Melkeleveranser].[orgnr].&amp;[969369370]"/>
            <x15:cachedUniqueName index="5973" name="[Melkeleveranser].[orgnr].&amp;[969474077]"/>
            <x15:cachedUniqueName index="5974" name="[Melkeleveranser].[orgnr].&amp;[969477181]"/>
            <x15:cachedUniqueName index="5975" name="[Melkeleveranser].[orgnr].&amp;[969585413]"/>
            <x15:cachedUniqueName index="5976" name="[Melkeleveranser].[orgnr].&amp;[969627744]"/>
            <x15:cachedUniqueName index="5977" name="[Melkeleveranser].[orgnr].&amp;[969627817]"/>
            <x15:cachedUniqueName index="5978" name="[Melkeleveranser].[orgnr].&amp;[976540514]"/>
            <x15:cachedUniqueName index="5979" name="[Melkeleveranser].[orgnr].&amp;[979670249]"/>
            <x15:cachedUniqueName index="5980" name="[Melkeleveranser].[orgnr].&amp;[981027744]"/>
            <x15:cachedUniqueName index="5981" name="[Melkeleveranser].[orgnr].&amp;[983998976]"/>
            <x15:cachedUniqueName index="5982" name="[Melkeleveranser].[orgnr].&amp;[984012918]"/>
            <x15:cachedUniqueName index="5983" name="[Melkeleveranser].[orgnr].&amp;[984128126]"/>
            <x15:cachedUniqueName index="5984" name="[Melkeleveranser].[orgnr].&amp;[984323298]"/>
            <x15:cachedUniqueName index="5985" name="[Melkeleveranser].[orgnr].&amp;[984482760]"/>
            <x15:cachedUniqueName index="5986" name="[Melkeleveranser].[orgnr].&amp;[985028370]"/>
            <x15:cachedUniqueName index="5987" name="[Melkeleveranser].[orgnr].&amp;[987135956]"/>
            <x15:cachedUniqueName index="5988" name="[Melkeleveranser].[orgnr].&amp;[987510331]"/>
            <x15:cachedUniqueName index="5989" name="[Melkeleveranser].[orgnr].&amp;[989308866]"/>
            <x15:cachedUniqueName index="5990" name="[Melkeleveranser].[orgnr].&amp;[990667608]"/>
            <x15:cachedUniqueName index="5991" name="[Melkeleveranser].[orgnr].&amp;[993096474]"/>
            <x15:cachedUniqueName index="5992" name="[Melkeleveranser].[orgnr].&amp;[995954699]"/>
            <x15:cachedUniqueName index="5993" name="[Melkeleveranser].[orgnr].&amp;[997992458]"/>
            <x15:cachedUniqueName index="5994" name="[Melkeleveranser].[orgnr].&amp;[812459902]"/>
            <x15:cachedUniqueName index="5995" name="[Melkeleveranser].[orgnr].&amp;[822049672]"/>
            <x15:cachedUniqueName index="5996" name="[Melkeleveranser].[orgnr].&amp;[869164712]"/>
            <x15:cachedUniqueName index="5997" name="[Melkeleveranser].[orgnr].&amp;[869319112]"/>
            <x15:cachedUniqueName index="5998" name="[Melkeleveranser].[orgnr].&amp;[879519632]"/>
            <x15:cachedUniqueName index="5999" name="[Melkeleveranser].[orgnr].&amp;[889757272]"/>
            <x15:cachedUniqueName index="6000" name="[Melkeleveranser].[orgnr].&amp;[912076407]"/>
            <x15:cachedUniqueName index="6001" name="[Melkeleveranser].[orgnr].&amp;[913007972]"/>
            <x15:cachedUniqueName index="6002" name="[Melkeleveranser].[orgnr].&amp;[913016750]"/>
            <x15:cachedUniqueName index="6003" name="[Melkeleveranser].[orgnr].&amp;[913025210]"/>
            <x15:cachedUniqueName index="6004" name="[Melkeleveranser].[orgnr].&amp;[914481171]"/>
            <x15:cachedUniqueName index="6005" name="[Melkeleveranser].[orgnr].&amp;[915517390]"/>
            <x15:cachedUniqueName index="6006" name="[Melkeleveranser].[orgnr].&amp;[916361742]"/>
            <x15:cachedUniqueName index="6007" name="[Melkeleveranser].[orgnr].&amp;[918323864]"/>
            <x15:cachedUniqueName index="6008" name="[Melkeleveranser].[orgnr].&amp;[919163232]"/>
            <x15:cachedUniqueName index="6009" name="[Melkeleveranser].[orgnr].&amp;[919417633]"/>
            <x15:cachedUniqueName index="6010" name="[Melkeleveranser].[orgnr].&amp;[924589779]"/>
            <x15:cachedUniqueName index="6011" name="[Melkeleveranser].[orgnr].&amp;[926891634]"/>
            <x15:cachedUniqueName index="6012" name="[Melkeleveranser].[orgnr].&amp;[969139162]"/>
            <x15:cachedUniqueName index="6013" name="[Melkeleveranser].[orgnr].&amp;[969139596]"/>
            <x15:cachedUniqueName index="6014" name="[Melkeleveranser].[orgnr].&amp;[969140179]"/>
            <x15:cachedUniqueName index="6015" name="[Melkeleveranser].[orgnr].&amp;[969141051]"/>
            <x15:cachedUniqueName index="6016" name="[Melkeleveranser].[orgnr].&amp;[969196859]"/>
            <x15:cachedUniqueName index="6017" name="[Melkeleveranser].[orgnr].&amp;[969277638]"/>
            <x15:cachedUniqueName index="6018" name="[Melkeleveranser].[orgnr].&amp;[969318237]"/>
            <x15:cachedUniqueName index="6019" name="[Melkeleveranser].[orgnr].&amp;[969477785]"/>
            <x15:cachedUniqueName index="6020" name="[Melkeleveranser].[orgnr].&amp;[969907615]"/>
            <x15:cachedUniqueName index="6021" name="[Melkeleveranser].[orgnr].&amp;[969909235]"/>
            <x15:cachedUniqueName index="6022" name="[Melkeleveranser].[orgnr].&amp;[969910365]"/>
            <x15:cachedUniqueName index="6023" name="[Melkeleveranser].[orgnr].&amp;[970051813]"/>
            <x15:cachedUniqueName index="6024" name="[Melkeleveranser].[orgnr].&amp;[970404341]"/>
            <x15:cachedUniqueName index="6025" name="[Melkeleveranser].[orgnr].&amp;[970597263]"/>
            <x15:cachedUniqueName index="6026" name="[Melkeleveranser].[orgnr].&amp;[974275708]"/>
            <x15:cachedUniqueName index="6027" name="[Melkeleveranser].[orgnr].&amp;[974416468]"/>
            <x15:cachedUniqueName index="6028" name="[Melkeleveranser].[orgnr].&amp;[974686163]"/>
            <x15:cachedUniqueName index="6029" name="[Melkeleveranser].[orgnr].&amp;[976501411]"/>
            <x15:cachedUniqueName index="6030" name="[Melkeleveranser].[orgnr].&amp;[979320515]"/>
            <x15:cachedUniqueName index="6031" name="[Melkeleveranser].[orgnr].&amp;[979637888]"/>
            <x15:cachedUniqueName index="6032" name="[Melkeleveranser].[orgnr].&amp;[980486397]"/>
            <x15:cachedUniqueName index="6033" name="[Melkeleveranser].[orgnr].&amp;[980550389]"/>
            <x15:cachedUniqueName index="6034" name="[Melkeleveranser].[orgnr].&amp;[982244579]"/>
            <x15:cachedUniqueName index="6035" name="[Melkeleveranser].[orgnr].&amp;[982832160]"/>
            <x15:cachedUniqueName index="6036" name="[Melkeleveranser].[orgnr].&amp;[982897165]"/>
            <x15:cachedUniqueName index="6037" name="[Melkeleveranser].[orgnr].&amp;[983270646]"/>
            <x15:cachedUniqueName index="6038" name="[Melkeleveranser].[orgnr].&amp;[983528422]"/>
            <x15:cachedUniqueName index="6039" name="[Melkeleveranser].[orgnr].&amp;[985082952]"/>
            <x15:cachedUniqueName index="6040" name="[Melkeleveranser].[orgnr].&amp;[985514690]"/>
            <x15:cachedUniqueName index="6041" name="[Melkeleveranser].[orgnr].&amp;[986380191]"/>
            <x15:cachedUniqueName index="6042" name="[Melkeleveranser].[orgnr].&amp;[987003928]"/>
            <x15:cachedUniqueName index="6043" name="[Melkeleveranser].[orgnr].&amp;[987521015]"/>
            <x15:cachedUniqueName index="6044" name="[Melkeleveranser].[orgnr].&amp;[988076945]"/>
            <x15:cachedUniqueName index="6045" name="[Melkeleveranser].[orgnr].&amp;[988377082]"/>
            <x15:cachedUniqueName index="6046" name="[Melkeleveranser].[orgnr].&amp;[989177125]"/>
            <x15:cachedUniqueName index="6047" name="[Melkeleveranser].[orgnr].&amp;[990713278]"/>
            <x15:cachedUniqueName index="6048" name="[Melkeleveranser].[orgnr].&amp;[993194999]"/>
            <x15:cachedUniqueName index="6049" name="[Melkeleveranser].[orgnr].&amp;[994915150]"/>
            <x15:cachedUniqueName index="6050" name="[Melkeleveranser].[orgnr].&amp;[995250691]"/>
            <x15:cachedUniqueName index="6051" name="[Melkeleveranser].[orgnr].&amp;[996193489]"/>
            <x15:cachedUniqueName index="6052" name="[Melkeleveranser].[orgnr].&amp;[997780221]"/>
            <x15:cachedUniqueName index="6053" name="[Melkeleveranser].[orgnr].&amp;[998200091]"/>
            <x15:cachedUniqueName index="6054" name="[Melkeleveranser].[orgnr].&amp;[998424194]"/>
            <x15:cachedUniqueName index="6055" name="[Melkeleveranser].[orgnr].&amp;[819943842]"/>
            <x15:cachedUniqueName index="6056" name="[Melkeleveranser].[orgnr].&amp;[869450022]"/>
            <x15:cachedUniqueName index="6057" name="[Melkeleveranser].[orgnr].&amp;[871202672]"/>
            <x15:cachedUniqueName index="6058" name="[Melkeleveranser].[orgnr].&amp;[877354512]"/>
            <x15:cachedUniqueName index="6059" name="[Melkeleveranser].[orgnr].&amp;[880949632]"/>
            <x15:cachedUniqueName index="6060" name="[Melkeleveranser].[orgnr].&amp;[895805882]"/>
            <x15:cachedUniqueName index="6061" name="[Melkeleveranser].[orgnr].&amp;[897695332]"/>
            <x15:cachedUniqueName index="6062" name="[Melkeleveranser].[orgnr].&amp;[913002172]"/>
            <x15:cachedUniqueName index="6063" name="[Melkeleveranser].[orgnr].&amp;[914019427]"/>
            <x15:cachedUniqueName index="6064" name="[Melkeleveranser].[orgnr].&amp;[917974535]"/>
            <x15:cachedUniqueName index="6065" name="[Melkeleveranser].[orgnr].&amp;[919281626]"/>
            <x15:cachedUniqueName index="6066" name="[Melkeleveranser].[orgnr].&amp;[920009220]"/>
            <x15:cachedUniqueName index="6067" name="[Melkeleveranser].[orgnr].&amp;[921997299]"/>
            <x15:cachedUniqueName index="6068" name="[Melkeleveranser].[orgnr].&amp;[926490737]"/>
            <x15:cachedUniqueName index="6069" name="[Melkeleveranser].[orgnr].&amp;[969235838]"/>
            <x15:cachedUniqueName index="6070" name="[Melkeleveranser].[orgnr].&amp;[969236672]"/>
            <x15:cachedUniqueName index="6071" name="[Melkeleveranser].[orgnr].&amp;[969289059]"/>
            <x15:cachedUniqueName index="6072" name="[Melkeleveranser].[orgnr].&amp;[969412640]"/>
            <x15:cachedUniqueName index="6073" name="[Melkeleveranser].[orgnr].&amp;[969629054]"/>
            <x15:cachedUniqueName index="6074" name="[Melkeleveranser].[orgnr].&amp;[969821850]"/>
            <x15:cachedUniqueName index="6075" name="[Melkeleveranser].[orgnr].&amp;[969823136]"/>
            <x15:cachedUniqueName index="6076" name="[Melkeleveranser].[orgnr].&amp;[969830647]"/>
            <x15:cachedUniqueName index="6077" name="[Melkeleveranser].[orgnr].&amp;[969832534]"/>
            <x15:cachedUniqueName index="6078" name="[Melkeleveranser].[orgnr].&amp;[969836130]"/>
            <x15:cachedUniqueName index="6079" name="[Melkeleveranser].[orgnr].&amp;[970368639]"/>
            <x15:cachedUniqueName index="6080" name="[Melkeleveranser].[orgnr].&amp;[970392432]"/>
            <x15:cachedUniqueName index="6081" name="[Melkeleveranser].[orgnr].&amp;[971200855]"/>
            <x15:cachedUniqueName index="6082" name="[Melkeleveranser].[orgnr].&amp;[980745155]"/>
            <x15:cachedUniqueName index="6083" name="[Melkeleveranser].[orgnr].&amp;[980815129]"/>
            <x15:cachedUniqueName index="6084" name="[Melkeleveranser].[orgnr].&amp;[981338804]"/>
            <x15:cachedUniqueName index="6085" name="[Melkeleveranser].[orgnr].&amp;[982740401]"/>
            <x15:cachedUniqueName index="6086" name="[Melkeleveranser].[orgnr].&amp;[983987710]"/>
            <x15:cachedUniqueName index="6087" name="[Melkeleveranser].[orgnr].&amp;[984083629]"/>
            <x15:cachedUniqueName index="6088" name="[Melkeleveranser].[orgnr].&amp;[984727364]"/>
            <x15:cachedUniqueName index="6089" name="[Melkeleveranser].[orgnr].&amp;[984771045]"/>
            <x15:cachedUniqueName index="6090" name="[Melkeleveranser].[orgnr].&amp;[985620083]"/>
            <x15:cachedUniqueName index="6091" name="[Melkeleveranser].[orgnr].&amp;[989749595]"/>
            <x15:cachedUniqueName index="6092" name="[Melkeleveranser].[orgnr].&amp;[990673373]"/>
            <x15:cachedUniqueName index="6093" name="[Melkeleveranser].[orgnr].&amp;[990978212]"/>
            <x15:cachedUniqueName index="6094" name="[Melkeleveranser].[orgnr].&amp;[993310182]"/>
            <x15:cachedUniqueName index="6095" name="[Melkeleveranser].[orgnr].&amp;[993868019]"/>
            <x15:cachedUniqueName index="6096" name="[Melkeleveranser].[orgnr].&amp;[997515897]"/>
            <x15:cachedUniqueName index="6097" name="[Melkeleveranser].[orgnr].&amp;[997749723]"/>
            <x15:cachedUniqueName index="6098" name="[Melkeleveranser].[orgnr].&amp;[998585651]"/>
            <x15:cachedUniqueName index="6099" name="[Melkeleveranser].[orgnr].&amp;[877300072]"/>
            <x15:cachedUniqueName index="6100" name="[Melkeleveranser].[orgnr].&amp;[882486192]"/>
            <x15:cachedUniqueName index="6101" name="[Melkeleveranser].[orgnr].&amp;[926382829]"/>
            <x15:cachedUniqueName index="6102" name="[Melkeleveranser].[orgnr].&amp;[969236125]"/>
            <x15:cachedUniqueName index="6103" name="[Melkeleveranser].[orgnr].&amp;[969412179]"/>
            <x15:cachedUniqueName index="6104" name="[Melkeleveranser].[orgnr].&amp;[969824353]"/>
            <x15:cachedUniqueName index="6105" name="[Melkeleveranser].[orgnr].&amp;[971201584]"/>
            <x15:cachedUniqueName index="6106" name="[Melkeleveranser].[orgnr].&amp;[997823990]"/>
            <x15:cachedUniqueName index="6107" name="[Melkeleveranser].[orgnr].&amp;[918318461]"/>
            <x15:cachedUniqueName index="6108" name="[Melkeleveranser].[orgnr].&amp;[969318253]"/>
            <x15:cachedUniqueName index="6109" name="[Melkeleveranser].[orgnr].&amp;[976217640]"/>
            <x15:cachedUniqueName index="6110" name="[Melkeleveranser].[orgnr].&amp;[981884647]"/>
            <x15:cachedUniqueName index="6111" name="[Melkeleveranser].[orgnr].&amp;[984780524]"/>
            <x15:cachedUniqueName index="6112" name="[Melkeleveranser].[orgnr].&amp;[987535822]"/>
            <x15:cachedUniqueName index="6113" name="[Melkeleveranser].[orgnr].&amp;[988222712]"/>
            <x15:cachedUniqueName index="6114" name="[Melkeleveranser].[orgnr].&amp;[991604596]"/>
            <x15:cachedUniqueName index="6115" name="[Melkeleveranser].[orgnr].&amp;[992829311]"/>
            <x15:cachedUniqueName index="6116" name="[Melkeleveranser].[orgnr].&amp;[996783243]"/>
            <x15:cachedUniqueName index="6117" name="[Melkeleveranser].[orgnr].&amp;[997807618]"/>
            <x15:cachedUniqueName index="6118" name="[Melkeleveranser].[orgnr].&amp;[969907224]"/>
            <x15:cachedUniqueName index="6119" name="[Melkeleveranser].[orgnr].&amp;[981524004]"/>
            <x15:cachedUniqueName index="6120" name="[Melkeleveranser].[orgnr].&amp;[992190922]"/>
            <x15:cachedUniqueName index="6121" name="[Melkeleveranser].[orgnr].&amp;[914601444]"/>
            <x15:cachedUniqueName index="6122" name="[Melkeleveranser].[orgnr].&amp;[919641118]"/>
            <x15:cachedUniqueName index="6123" name="[Melkeleveranser].[orgnr].&amp;[920843883]"/>
            <x15:cachedUniqueName index="6124" name="[Melkeleveranser].[orgnr].&amp;[920971644]"/>
            <x15:cachedUniqueName index="6125" name="[Melkeleveranser].[orgnr].&amp;[922780153]"/>
            <x15:cachedUniqueName index="6126" name="[Melkeleveranser].[orgnr].&amp;[923230297]"/>
            <x15:cachedUniqueName index="6127" name="[Melkeleveranser].[orgnr].&amp;[925162507]"/>
            <x15:cachedUniqueName index="6128" name="[Melkeleveranser].[orgnr].&amp;[969142236]"/>
            <x15:cachedUniqueName index="6129" name="[Melkeleveranser].[orgnr].&amp;[969152258]"/>
            <x15:cachedUniqueName index="6130" name="[Melkeleveranser].[orgnr].&amp;[969230569]"/>
            <x15:cachedUniqueName index="6131" name="[Melkeleveranser].[orgnr].&amp;[969317605]"/>
            <x15:cachedUniqueName index="6132" name="[Melkeleveranser].[orgnr].&amp;[969352826]"/>
            <x15:cachedUniqueName index="6133" name="[Melkeleveranser].[orgnr].&amp;[971166126]"/>
            <x15:cachedUniqueName index="6134" name="[Melkeleveranser].[orgnr].&amp;[971584610]"/>
            <x15:cachedUniqueName index="6135" name="[Melkeleveranser].[orgnr].&amp;[977534429]"/>
            <x15:cachedUniqueName index="6136" name="[Melkeleveranser].[orgnr].&amp;[980706699]"/>
            <x15:cachedUniqueName index="6137" name="[Melkeleveranser].[orgnr].&amp;[985687641]"/>
            <x15:cachedUniqueName index="6138" name="[Melkeleveranser].[orgnr].&amp;[986384359]"/>
            <x15:cachedUniqueName index="6139" name="[Melkeleveranser].[orgnr].&amp;[987521732]"/>
            <x15:cachedUniqueName index="6140" name="[Melkeleveranser].[orgnr].&amp;[996899896]"/>
            <x15:cachedUniqueName index="6141" name="[Melkeleveranser].[orgnr].&amp;[999268676]"/>
            <x15:cachedUniqueName index="6142" name="[Melkeleveranser].[orgnr].&amp;[913795458]"/>
            <x15:cachedUniqueName index="6143" name="[Melkeleveranser].[orgnr].&amp;[969230879]"/>
            <x15:cachedUniqueName index="6144" name="[Melkeleveranser].[orgnr].&amp;[994941763]"/>
            <x15:cachedUniqueName index="6145" name="[Melkeleveranser].[orgnr].&amp;[997666283]"/>
            <x15:cachedUniqueName index="6146" name="[Melkeleveranser].[orgnr].&amp;[814595382]"/>
            <x15:cachedUniqueName index="6147" name="[Melkeleveranser].[orgnr].&amp;[869235792]"/>
            <x15:cachedUniqueName index="6148" name="[Melkeleveranser].[orgnr].&amp;[869589632]"/>
            <x15:cachedUniqueName index="6149" name="[Melkeleveranser].[orgnr].&amp;[880503812]"/>
            <x15:cachedUniqueName index="6150" name="[Melkeleveranser].[orgnr].&amp;[914740622]"/>
            <x15:cachedUniqueName index="6151" name="[Melkeleveranser].[orgnr].&amp;[915028500]"/>
            <x15:cachedUniqueName index="6152" name="[Melkeleveranser].[orgnr].&amp;[922999236]"/>
            <x15:cachedUniqueName index="6153" name="[Melkeleveranser].[orgnr].&amp;[926163507]"/>
            <x15:cachedUniqueName index="6154" name="[Melkeleveranser].[orgnr].&amp;[926317911]"/>
            <x15:cachedUniqueName index="6155" name="[Melkeleveranser].[orgnr].&amp;[955244125]"/>
            <x15:cachedUniqueName index="6156" name="[Melkeleveranser].[orgnr].&amp;[969165082]"/>
            <x15:cachedUniqueName index="6157" name="[Melkeleveranser].[orgnr].&amp;[969289954]"/>
            <x15:cachedUniqueName index="6158" name="[Melkeleveranser].[orgnr].&amp;[969411326]"/>
            <x15:cachedUniqueName index="6159" name="[Melkeleveranser].[orgnr].&amp;[969588927]"/>
            <x15:cachedUniqueName index="6160" name="[Melkeleveranser].[orgnr].&amp;[969630494]"/>
            <x15:cachedUniqueName index="6161" name="[Melkeleveranser].[orgnr].&amp;[969823284]"/>
            <x15:cachedUniqueName index="6162" name="[Melkeleveranser].[orgnr].&amp;[969823535]"/>
            <x15:cachedUniqueName index="6163" name="[Melkeleveranser].[orgnr].&amp;[969828243]"/>
            <x15:cachedUniqueName index="6164" name="[Melkeleveranser].[orgnr].&amp;[976115708]"/>
            <x15:cachedUniqueName index="6165" name="[Melkeleveranser].[orgnr].&amp;[976845749]"/>
            <x15:cachedUniqueName index="6166" name="[Melkeleveranser].[orgnr].&amp;[979901054]"/>
            <x15:cachedUniqueName index="6167" name="[Melkeleveranser].[orgnr].&amp;[980428354]"/>
            <x15:cachedUniqueName index="6168" name="[Melkeleveranser].[orgnr].&amp;[980649644]"/>
            <x15:cachedUniqueName index="6169" name="[Melkeleveranser].[orgnr].&amp;[981511298]"/>
            <x15:cachedUniqueName index="6170" name="[Melkeleveranser].[orgnr].&amp;[982182212]"/>
            <x15:cachedUniqueName index="6171" name="[Melkeleveranser].[orgnr].&amp;[982592097]"/>
            <x15:cachedUniqueName index="6172" name="[Melkeleveranser].[orgnr].&amp;[983593151]"/>
            <x15:cachedUniqueName index="6173" name="[Melkeleveranser].[orgnr].&amp;[983638848]"/>
            <x15:cachedUniqueName index="6174" name="[Melkeleveranser].[orgnr].&amp;[986377476]"/>
            <x15:cachedUniqueName index="6175" name="[Melkeleveranser].[orgnr].&amp;[988100978]"/>
            <x15:cachedUniqueName index="6176" name="[Melkeleveranser].[orgnr].&amp;[989035444]"/>
            <x15:cachedUniqueName index="6177" name="[Melkeleveranser].[orgnr].&amp;[992124717]"/>
            <x15:cachedUniqueName index="6178" name="[Melkeleveranser].[orgnr].&amp;[992124938]"/>
            <x15:cachedUniqueName index="6179" name="[Melkeleveranser].[orgnr].&amp;[921898525]"/>
            <x15:cachedUniqueName index="6180" name="[Melkeleveranser].[orgnr].&amp;[969449005]"/>
            <x15:cachedUniqueName index="6181" name="[Melkeleveranser].[orgnr].&amp;[869412732]"/>
            <x15:cachedUniqueName index="6182" name="[Melkeleveranser].[orgnr].&amp;[869829242]"/>
            <x15:cachedUniqueName index="6183" name="[Melkeleveranser].[orgnr].&amp;[880921932]"/>
            <x15:cachedUniqueName index="6184" name="[Melkeleveranser].[orgnr].&amp;[887472432]"/>
            <x15:cachedUniqueName index="6185" name="[Melkeleveranser].[orgnr].&amp;[912976599]"/>
            <x15:cachedUniqueName index="6186" name="[Melkeleveranser].[orgnr].&amp;[913403991]"/>
            <x15:cachedUniqueName index="6187" name="[Melkeleveranser].[orgnr].&amp;[914605768]"/>
            <x15:cachedUniqueName index="6188" name="[Melkeleveranser].[orgnr].&amp;[916476132]"/>
            <x15:cachedUniqueName index="6189" name="[Melkeleveranser].[orgnr].&amp;[920365701]"/>
            <x15:cachedUniqueName index="6190" name="[Melkeleveranser].[orgnr].&amp;[925201200]"/>
            <x15:cachedUniqueName index="6191" name="[Melkeleveranser].[orgnr].&amp;[969165368]"/>
            <x15:cachedUniqueName index="6192" name="[Melkeleveranser].[orgnr].&amp;[969166313]"/>
            <x15:cachedUniqueName index="6193" name="[Melkeleveranser].[orgnr].&amp;[969202670]"/>
            <x15:cachedUniqueName index="6194" name="[Melkeleveranser].[orgnr].&amp;[969237083]"/>
            <x15:cachedUniqueName index="6195" name="[Melkeleveranser].[orgnr].&amp;[969238047]"/>
            <x15:cachedUniqueName index="6196" name="[Melkeleveranser].[orgnr].&amp;[969290413]"/>
            <x15:cachedUniqueName index="6197" name="[Melkeleveranser].[orgnr].&amp;[969311437]"/>
            <x15:cachedUniqueName index="6198" name="[Melkeleveranser].[orgnr].&amp;[969587114]"/>
            <x15:cachedUniqueName index="6199" name="[Melkeleveranser].[orgnr].&amp;[969589524]"/>
            <x15:cachedUniqueName index="6200" name="[Melkeleveranser].[orgnr].&amp;[969820277]"/>
            <x15:cachedUniqueName index="6201" name="[Melkeleveranser].[orgnr].&amp;[969822822]"/>
            <x15:cachedUniqueName index="6202" name="[Melkeleveranser].[orgnr].&amp;[969825759]"/>
            <x15:cachedUniqueName index="6203" name="[Melkeleveranser].[orgnr].&amp;[969826356]"/>
            <x15:cachedUniqueName index="6204" name="[Melkeleveranser].[orgnr].&amp;[969828251]"/>
            <x15:cachedUniqueName index="6205" name="[Melkeleveranser].[orgnr].&amp;[970267352]"/>
            <x15:cachedUniqueName index="6206" name="[Melkeleveranser].[orgnr].&amp;[970292551]"/>
            <x15:cachedUniqueName index="6207" name="[Melkeleveranser].[orgnr].&amp;[970449132]"/>
            <x15:cachedUniqueName index="6208" name="[Melkeleveranser].[orgnr].&amp;[974421704]"/>
            <x15:cachedUniqueName index="6209" name="[Melkeleveranser].[orgnr].&amp;[976869834]"/>
            <x15:cachedUniqueName index="6210" name="[Melkeleveranser].[orgnr].&amp;[979120893]"/>
            <x15:cachedUniqueName index="6211" name="[Melkeleveranser].[orgnr].&amp;[979779356]"/>
            <x15:cachedUniqueName index="6212" name="[Melkeleveranser].[orgnr].&amp;[979787782]"/>
            <x15:cachedUniqueName index="6213" name="[Melkeleveranser].[orgnr].&amp;[980792722]"/>
            <x15:cachedUniqueName index="6214" name="[Melkeleveranser].[orgnr].&amp;[981054296]"/>
            <x15:cachedUniqueName index="6215" name="[Melkeleveranser].[orgnr].&amp;[983764177]"/>
            <x15:cachedUniqueName index="6216" name="[Melkeleveranser].[orgnr].&amp;[984094809]"/>
            <x15:cachedUniqueName index="6217" name="[Melkeleveranser].[orgnr].&amp;[984848455]"/>
            <x15:cachedUniqueName index="6218" name="[Melkeleveranser].[orgnr].&amp;[985183244]"/>
            <x15:cachedUniqueName index="6219" name="[Melkeleveranser].[orgnr].&amp;[985223580]"/>
            <x15:cachedUniqueName index="6220" name="[Melkeleveranser].[orgnr].&amp;[986350292]"/>
            <x15:cachedUniqueName index="6221" name="[Melkeleveranser].[orgnr].&amp;[987482109]"/>
            <x15:cachedUniqueName index="6222" name="[Melkeleveranser].[orgnr].&amp;[987581093]"/>
            <x15:cachedUniqueName index="6223" name="[Melkeleveranser].[orgnr].&amp;[988527904]"/>
            <x15:cachedUniqueName index="6224" name="[Melkeleveranser].[orgnr].&amp;[988754455]"/>
            <x15:cachedUniqueName index="6225" name="[Melkeleveranser].[orgnr].&amp;[988906379]"/>
            <x15:cachedUniqueName index="6226" name="[Melkeleveranser].[orgnr].&amp;[989244302]"/>
            <x15:cachedUniqueName index="6227" name="[Melkeleveranser].[orgnr].&amp;[990674329]"/>
            <x15:cachedUniqueName index="6228" name="[Melkeleveranser].[orgnr].&amp;[991223312]"/>
            <x15:cachedUniqueName index="6229" name="[Melkeleveranser].[orgnr].&amp;[995015668]"/>
            <x15:cachedUniqueName index="6230" name="[Melkeleveranser].[orgnr].&amp;[997765826]"/>
            <x15:cachedUniqueName index="6231" name="[Melkeleveranser].[orgnr].&amp;[997913795]"/>
            <x15:cachedUniqueName index="6232" name="[Melkeleveranser].[orgnr].&amp;[969918900]"/>
            <x15:cachedUniqueName index="6233" name="[Melkeleveranser].[orgnr].&amp;[983559808]"/>
            <x15:cachedUniqueName index="6234" name="[Melkeleveranser].[orgnr].&amp;[986368965]"/>
            <x15:cachedUniqueName index="6235" name="[Melkeleveranser].[orgnr].&amp;[818611692]"/>
            <x15:cachedUniqueName index="6236" name="[Melkeleveranser].[orgnr].&amp;[869202312]"/>
            <x15:cachedUniqueName index="6237" name="[Melkeleveranser].[orgnr].&amp;[869343102]"/>
            <x15:cachedUniqueName index="6238" name="[Melkeleveranser].[orgnr].&amp;[869825492]"/>
            <x15:cachedUniqueName index="6239" name="[Melkeleveranser].[orgnr].&amp;[869833762]"/>
            <x15:cachedUniqueName index="6240" name="[Melkeleveranser].[orgnr].&amp;[870562322]"/>
            <x15:cachedUniqueName index="6241" name="[Melkeleveranser].[orgnr].&amp;[880358332]"/>
            <x15:cachedUniqueName index="6242" name="[Melkeleveranser].[orgnr].&amp;[913005147]"/>
            <x15:cachedUniqueName index="6243" name="[Melkeleveranser].[orgnr].&amp;[913046099]"/>
            <x15:cachedUniqueName index="6244" name="[Melkeleveranser].[orgnr].&amp;[913436601]"/>
            <x15:cachedUniqueName index="6245" name="[Melkeleveranser].[orgnr].&amp;[916365691]"/>
            <x15:cachedUniqueName index="6246" name="[Melkeleveranser].[orgnr].&amp;[918100466]"/>
            <x15:cachedUniqueName index="6247" name="[Melkeleveranser].[orgnr].&amp;[919792337]"/>
            <x15:cachedUniqueName index="6248" name="[Melkeleveranser].[orgnr].&amp;[920228194]"/>
            <x15:cachedUniqueName index="6249" name="[Melkeleveranser].[orgnr].&amp;[921357370]"/>
            <x15:cachedUniqueName index="6250" name="[Melkeleveranser].[orgnr].&amp;[924985275]"/>
            <x15:cachedUniqueName index="6251" name="[Melkeleveranser].[orgnr].&amp;[926397605]"/>
            <x15:cachedUniqueName index="6252" name="[Melkeleveranser].[orgnr].&amp;[927519224]"/>
            <x15:cachedUniqueName index="6253" name="[Melkeleveranser].[orgnr].&amp;[969165961]"/>
            <x15:cachedUniqueName index="6254" name="[Melkeleveranser].[orgnr].&amp;[969166062]"/>
            <x15:cachedUniqueName index="6255" name="[Melkeleveranser].[orgnr].&amp;[969202301]"/>
            <x15:cachedUniqueName index="6256" name="[Melkeleveranser].[orgnr].&amp;[969202379]"/>
            <x15:cachedUniqueName index="6257" name="[Melkeleveranser].[orgnr].&amp;[969202891]"/>
            <x15:cachedUniqueName index="6258" name="[Melkeleveranser].[orgnr].&amp;[969288877]"/>
            <x15:cachedUniqueName index="6259" name="[Melkeleveranser].[orgnr].&amp;[969290200]"/>
            <x15:cachedUniqueName index="6260" name="[Melkeleveranser].[orgnr].&amp;[969311453]"/>
            <x15:cachedUniqueName index="6261" name="[Melkeleveranser].[orgnr].&amp;[969410052]"/>
            <x15:cachedUniqueName index="6262" name="[Melkeleveranser].[orgnr].&amp;[969410370]"/>
            <x15:cachedUniqueName index="6263" name="[Melkeleveranser].[orgnr].&amp;[969410508]"/>
            <x15:cachedUniqueName index="6264" name="[Melkeleveranser].[orgnr].&amp;[969413051]"/>
            <x15:cachedUniqueName index="6265" name="[Melkeleveranser].[orgnr].&amp;[969413094]"/>
            <x15:cachedUniqueName index="6266" name="[Melkeleveranser].[orgnr].&amp;[969448084]"/>
            <x15:cachedUniqueName index="6267" name="[Melkeleveranser].[orgnr].&amp;[969448718]"/>
            <x15:cachedUniqueName index="6268" name="[Melkeleveranser].[orgnr].&amp;[969448963]"/>
            <x15:cachedUniqueName index="6269" name="[Melkeleveranser].[orgnr].&amp;[969630834]"/>
            <x15:cachedUniqueName index="6270" name="[Melkeleveranser].[orgnr].&amp;[969822423]"/>
            <x15:cachedUniqueName index="6271" name="[Melkeleveranser].[orgnr].&amp;[969824280]"/>
            <x15:cachedUniqueName index="6272" name="[Melkeleveranser].[orgnr].&amp;[969826275]"/>
            <x15:cachedUniqueName index="6273" name="[Melkeleveranser].[orgnr].&amp;[969829843]"/>
            <x15:cachedUniqueName index="6274" name="[Melkeleveranser].[orgnr].&amp;[969834502]"/>
            <x15:cachedUniqueName index="6275" name="[Melkeleveranser].[orgnr].&amp;[969834677]"/>
            <x15:cachedUniqueName index="6276" name="[Melkeleveranser].[orgnr].&amp;[969835363]"/>
            <x15:cachedUniqueName index="6277" name="[Melkeleveranser].[orgnr].&amp;[969835762]"/>
            <x15:cachedUniqueName index="6278" name="[Melkeleveranser].[orgnr].&amp;[969835983]"/>
            <x15:cachedUniqueName index="6279" name="[Melkeleveranser].[orgnr].&amp;[969839113]"/>
            <x15:cachedUniqueName index="6280" name="[Melkeleveranser].[orgnr].&amp;[969840308]"/>
            <x15:cachedUniqueName index="6281" name="[Melkeleveranser].[orgnr].&amp;[970125108]"/>
            <x15:cachedUniqueName index="6282" name="[Melkeleveranser].[orgnr].&amp;[970125256]"/>
            <x15:cachedUniqueName index="6283" name="[Melkeleveranser].[orgnr].&amp;[970292659]"/>
            <x15:cachedUniqueName index="6284" name="[Melkeleveranser].[orgnr].&amp;[971112638]"/>
            <x15:cachedUniqueName index="6285" name="[Melkeleveranser].[orgnr].&amp;[971235160]"/>
            <x15:cachedUniqueName index="6286" name="[Melkeleveranser].[orgnr].&amp;[975877981]"/>
            <x15:cachedUniqueName index="6287" name="[Melkeleveranser].[orgnr].&amp;[976684702]"/>
            <x15:cachedUniqueName index="6288" name="[Melkeleveranser].[orgnr].&amp;[977095417]"/>
            <x15:cachedUniqueName index="6289" name="[Melkeleveranser].[orgnr].&amp;[977253675]"/>
            <x15:cachedUniqueName index="6290" name="[Melkeleveranser].[orgnr].&amp;[979475748]"/>
            <x15:cachedUniqueName index="6291" name="[Melkeleveranser].[orgnr].&amp;[979781091]"/>
            <x15:cachedUniqueName index="6292" name="[Melkeleveranser].[orgnr].&amp;[980435830]"/>
            <x15:cachedUniqueName index="6293" name="[Melkeleveranser].[orgnr].&amp;[980468232]"/>
            <x15:cachedUniqueName index="6294" name="[Melkeleveranser].[orgnr].&amp;[980971066]"/>
            <x15:cachedUniqueName index="6295" name="[Melkeleveranser].[orgnr].&amp;[982261643]"/>
            <x15:cachedUniqueName index="6296" name="[Melkeleveranser].[orgnr].&amp;[982831091]"/>
            <x15:cachedUniqueName index="6297" name="[Melkeleveranser].[orgnr].&amp;[984689888]"/>
            <x15:cachedUniqueName index="6298" name="[Melkeleveranser].[orgnr].&amp;[986456066]"/>
            <x15:cachedUniqueName index="6299" name="[Melkeleveranser].[orgnr].&amp;[986978321]"/>
            <x15:cachedUniqueName index="6300" name="[Melkeleveranser].[orgnr].&amp;[987054794]"/>
            <x15:cachedUniqueName index="6301" name="[Melkeleveranser].[orgnr].&amp;[987549297]"/>
            <x15:cachedUniqueName index="6302" name="[Melkeleveranser].[orgnr].&amp;[987707844]"/>
            <x15:cachedUniqueName index="6303" name="[Melkeleveranser].[orgnr].&amp;[989637894]"/>
            <x15:cachedUniqueName index="6304" name="[Melkeleveranser].[orgnr].&amp;[990016771]"/>
            <x15:cachedUniqueName index="6305" name="[Melkeleveranser].[orgnr].&amp;[990769257]"/>
            <x15:cachedUniqueName index="6306" name="[Melkeleveranser].[orgnr].&amp;[990931151]"/>
            <x15:cachedUniqueName index="6307" name="[Melkeleveranser].[orgnr].&amp;[991833056]"/>
            <x15:cachedUniqueName index="6308" name="[Melkeleveranser].[orgnr].&amp;[991934340]"/>
            <x15:cachedUniqueName index="6309" name="[Melkeleveranser].[orgnr].&amp;[994791400]"/>
            <x15:cachedUniqueName index="6310" name="[Melkeleveranser].[orgnr].&amp;[995135515]"/>
            <x15:cachedUniqueName index="6311" name="[Melkeleveranser].[orgnr].&amp;[813048302]"/>
            <x15:cachedUniqueName index="6312" name="[Melkeleveranser].[orgnr].&amp;[869412902]"/>
            <x15:cachedUniqueName index="6313" name="[Melkeleveranser].[orgnr].&amp;[869449792]"/>
            <x15:cachedUniqueName index="6314" name="[Melkeleveranser].[orgnr].&amp;[869825972]"/>
            <x15:cachedUniqueName index="6315" name="[Melkeleveranser].[orgnr].&amp;[869831522]"/>
            <x15:cachedUniqueName index="6316" name="[Melkeleveranser].[orgnr].&amp;[869832642]"/>
            <x15:cachedUniqueName index="6317" name="[Melkeleveranser].[orgnr].&amp;[870123582]"/>
            <x15:cachedUniqueName index="6318" name="[Melkeleveranser].[orgnr].&amp;[877360962]"/>
            <x15:cachedUniqueName index="6319" name="[Melkeleveranser].[orgnr].&amp;[880435442]"/>
            <x15:cachedUniqueName index="6320" name="[Melkeleveranser].[orgnr].&amp;[881633442]"/>
            <x15:cachedUniqueName index="6321" name="[Melkeleveranser].[orgnr].&amp;[885221742]"/>
            <x15:cachedUniqueName index="6322" name="[Melkeleveranser].[orgnr].&amp;[894978562]"/>
            <x15:cachedUniqueName index="6323" name="[Melkeleveranser].[orgnr].&amp;[911731363]"/>
            <x15:cachedUniqueName index="6324" name="[Melkeleveranser].[orgnr].&amp;[912793990]"/>
            <x15:cachedUniqueName index="6325" name="[Melkeleveranser].[orgnr].&amp;[912874613]"/>
            <x15:cachedUniqueName index="6326" name="[Melkeleveranser].[orgnr].&amp;[913038193]"/>
            <x15:cachedUniqueName index="6327" name="[Melkeleveranser].[orgnr].&amp;[913956117]"/>
            <x15:cachedUniqueName index="6328" name="[Melkeleveranser].[orgnr].&amp;[914756847]"/>
            <x15:cachedUniqueName index="6329" name="[Melkeleveranser].[orgnr].&amp;[914789788]"/>
            <x15:cachedUniqueName index="6330" name="[Melkeleveranser].[orgnr].&amp;[915841740]"/>
            <x15:cachedUniqueName index="6331" name="[Melkeleveranser].[orgnr].&amp;[916359578]"/>
            <x15:cachedUniqueName index="6332" name="[Melkeleveranser].[orgnr].&amp;[916514336]"/>
            <x15:cachedUniqueName index="6333" name="[Melkeleveranser].[orgnr].&amp;[916514972]"/>
            <x15:cachedUniqueName index="6334" name="[Melkeleveranser].[orgnr].&amp;[918914617]"/>
            <x15:cachedUniqueName index="6335" name="[Melkeleveranser].[orgnr].&amp;[920246222]"/>
            <x15:cachedUniqueName index="6336" name="[Melkeleveranser].[orgnr].&amp;[920600050]"/>
            <x15:cachedUniqueName index="6337" name="[Melkeleveranser].[orgnr].&amp;[920675336]"/>
            <x15:cachedUniqueName index="6338" name="[Melkeleveranser].[orgnr].&amp;[921962320]"/>
            <x15:cachedUniqueName index="6339" name="[Melkeleveranser].[orgnr].&amp;[924357118]"/>
            <x15:cachedUniqueName index="6340" name="[Melkeleveranser].[orgnr].&amp;[924888040]"/>
            <x15:cachedUniqueName index="6341" name="[Melkeleveranser].[orgnr].&amp;[925422843]"/>
            <x15:cachedUniqueName index="6342" name="[Melkeleveranser].[orgnr].&amp;[969166240]"/>
            <x15:cachedUniqueName index="6343" name="[Melkeleveranser].[orgnr].&amp;[969166410]"/>
            <x15:cachedUniqueName index="6344" name="[Melkeleveranser].[orgnr].&amp;[969202182]"/>
            <x15:cachedUniqueName index="6345" name="[Melkeleveranser].[orgnr].&amp;[969202743]"/>
            <x15:cachedUniqueName index="6346" name="[Melkeleveranser].[orgnr].&amp;[969203154]"/>
            <x15:cachedUniqueName index="6347" name="[Melkeleveranser].[orgnr].&amp;[969236877]"/>
            <x15:cachedUniqueName index="6348" name="[Melkeleveranser].[orgnr].&amp;[969236923]"/>
            <x15:cachedUniqueName index="6349" name="[Melkeleveranser].[orgnr].&amp;[969237105]"/>
            <x15:cachedUniqueName index="6350" name="[Melkeleveranser].[orgnr].&amp;[969237210]"/>
            <x15:cachedUniqueName index="6351" name="[Melkeleveranser].[orgnr].&amp;[969287781]"/>
            <x15:cachedUniqueName index="6352" name="[Melkeleveranser].[orgnr].&amp;[969288710]"/>
            <x15:cachedUniqueName index="6353" name="[Melkeleveranser].[orgnr].&amp;[969289261]"/>
            <x15:cachedUniqueName index="6354" name="[Melkeleveranser].[orgnr].&amp;[969310066]"/>
            <x15:cachedUniqueName index="6355" name="[Melkeleveranser].[orgnr].&amp;[969409542]"/>
            <x15:cachedUniqueName index="6356" name="[Melkeleveranser].[orgnr].&amp;[969412683]"/>
            <x15:cachedUniqueName index="6357" name="[Melkeleveranser].[orgnr].&amp;[969412977]"/>
            <x15:cachedUniqueName index="6358" name="[Melkeleveranser].[orgnr].&amp;[969587238]"/>
            <x15:cachedUniqueName index="6359" name="[Melkeleveranser].[orgnr].&amp;[969590883]"/>
            <x15:cachedUniqueName index="6360" name="[Melkeleveranser].[orgnr].&amp;[969819635]"/>
            <x15:cachedUniqueName index="6361" name="[Melkeleveranser].[orgnr].&amp;[969823403]"/>
            <x15:cachedUniqueName index="6362" name="[Melkeleveranser].[orgnr].&amp;[969825112]"/>
            <x15:cachedUniqueName index="6363" name="[Melkeleveranser].[orgnr].&amp;[969826046]"/>
            <x15:cachedUniqueName index="6364" name="[Melkeleveranser].[orgnr].&amp;[969827492]"/>
            <x15:cachedUniqueName index="6365" name="[Melkeleveranser].[orgnr].&amp;[969829894]"/>
            <x15:cachedUniqueName index="6366" name="[Melkeleveranser].[orgnr].&amp;[969830000]"/>
            <x15:cachedUniqueName index="6367" name="[Melkeleveranser].[orgnr].&amp;[969830094]"/>
            <x15:cachedUniqueName index="6368" name="[Melkeleveranser].[orgnr].&amp;[969830574]"/>
            <x15:cachedUniqueName index="6369" name="[Melkeleveranser].[orgnr].&amp;[969831066]"/>
            <x15:cachedUniqueName index="6370" name="[Melkeleveranser].[orgnr].&amp;[969831503]"/>
            <x15:cachedUniqueName index="6371" name="[Melkeleveranser].[orgnr].&amp;[969831635]"/>
            <x15:cachedUniqueName index="6372" name="[Melkeleveranser].[orgnr].&amp;[969831988]"/>
            <x15:cachedUniqueName index="6373" name="[Melkeleveranser].[orgnr].&amp;[969832623]"/>
            <x15:cachedUniqueName index="6374" name="[Melkeleveranser].[orgnr].&amp;[969833352]"/>
            <x15:cachedUniqueName index="6375" name="[Melkeleveranser].[orgnr].&amp;[970124071]"/>
            <x15:cachedUniqueName index="6376" name="[Melkeleveranser].[orgnr].&amp;[970125728]"/>
            <x15:cachedUniqueName index="6377" name="[Melkeleveranser].[orgnr].&amp;[970125876]"/>
            <x15:cachedUniqueName index="6378" name="[Melkeleveranser].[orgnr].&amp;[970396837]"/>
            <x15:cachedUniqueName index="6379" name="[Melkeleveranser].[orgnr].&amp;[970405054]"/>
            <x15:cachedUniqueName index="6380" name="[Melkeleveranser].[orgnr].&amp;[970405259]"/>
            <x15:cachedUniqueName index="6381" name="[Melkeleveranser].[orgnr].&amp;[970448594]"/>
            <x15:cachedUniqueName index="6382" name="[Melkeleveranser].[orgnr].&amp;[970451641]"/>
            <x15:cachedUniqueName index="6383" name="[Melkeleveranser].[orgnr].&amp;[970564497]"/>
            <x15:cachedUniqueName index="6384" name="[Melkeleveranser].[orgnr].&amp;[970568883]"/>
            <x15:cachedUniqueName index="6385" name="[Melkeleveranser].[orgnr].&amp;[970576290]"/>
            <x15:cachedUniqueName index="6386" name="[Melkeleveranser].[orgnr].&amp;[971045833]"/>
            <x15:cachedUniqueName index="6387" name="[Melkeleveranser].[orgnr].&amp;[974571110]"/>
            <x15:cachedUniqueName index="6388" name="[Melkeleveranser].[orgnr].&amp;[976198158]"/>
            <x15:cachedUniqueName index="6389" name="[Melkeleveranser].[orgnr].&amp;[976529073]"/>
            <x15:cachedUniqueName index="6390" name="[Melkeleveranser].[orgnr].&amp;[976683013]"/>
            <x15:cachedUniqueName index="6391" name="[Melkeleveranser].[orgnr].&amp;[976969308]"/>
            <x15:cachedUniqueName index="6392" name="[Melkeleveranser].[orgnr].&amp;[977361087]"/>
            <x15:cachedUniqueName index="6393" name="[Melkeleveranser].[orgnr].&amp;[979674821]"/>
            <x15:cachedUniqueName index="6394" name="[Melkeleveranser].[orgnr].&amp;[980594572]"/>
            <x15:cachedUniqueName index="6395" name="[Melkeleveranser].[orgnr].&amp;[980732177]"/>
            <x15:cachedUniqueName index="6396" name="[Melkeleveranser].[orgnr].&amp;[980774953]"/>
            <x15:cachedUniqueName index="6397" name="[Melkeleveranser].[orgnr].&amp;[980784444]"/>
            <x15:cachedUniqueName index="6398" name="[Melkeleveranser].[orgnr].&amp;[981412869]"/>
            <x15:cachedUniqueName index="6399" name="[Melkeleveranser].[orgnr].&amp;[981416090]"/>
            <x15:cachedUniqueName index="6400" name="[Melkeleveranser].[orgnr].&amp;[981439996]"/>
            <x15:cachedUniqueName index="6401" name="[Melkeleveranser].[orgnr].&amp;[981553349]"/>
            <x15:cachedUniqueName index="6402" name="[Melkeleveranser].[orgnr].&amp;[981559908]"/>
            <x15:cachedUniqueName index="6403" name="[Melkeleveranser].[orgnr].&amp;[981622421]"/>
            <x15:cachedUniqueName index="6404" name="[Melkeleveranser].[orgnr].&amp;[982164818]"/>
            <x15:cachedUniqueName index="6405" name="[Melkeleveranser].[orgnr].&amp;[982372895]"/>
            <x15:cachedUniqueName index="6406" name="[Melkeleveranser].[orgnr].&amp;[982427991]"/>
            <x15:cachedUniqueName index="6407" name="[Melkeleveranser].[orgnr].&amp;[983158595]"/>
            <x15:cachedUniqueName index="6408" name="[Melkeleveranser].[orgnr].&amp;[983190359]"/>
            <x15:cachedUniqueName index="6409" name="[Melkeleveranser].[orgnr].&amp;[983385877]"/>
            <x15:cachedUniqueName index="6410" name="[Melkeleveranser].[orgnr].&amp;[983507379]"/>
            <x15:cachedUniqueName index="6411" name="[Melkeleveranser].[orgnr].&amp;[983687490]"/>
            <x15:cachedUniqueName index="6412" name="[Melkeleveranser].[orgnr].&amp;[984041284]"/>
            <x15:cachedUniqueName index="6413" name="[Melkeleveranser].[orgnr].&amp;[984049374]"/>
            <x15:cachedUniqueName index="6414" name="[Melkeleveranser].[orgnr].&amp;[984079559]"/>
            <x15:cachedUniqueName index="6415" name="[Melkeleveranser].[orgnr].&amp;[984140290]"/>
            <x15:cachedUniqueName index="6416" name="[Melkeleveranser].[orgnr].&amp;[984241461]"/>
            <x15:cachedUniqueName index="6417" name="[Melkeleveranser].[orgnr].&amp;[984405456]"/>
            <x15:cachedUniqueName index="6418" name="[Melkeleveranser].[orgnr].&amp;[984467729]"/>
            <x15:cachedUniqueName index="6419" name="[Melkeleveranser].[orgnr].&amp;[984695152]"/>
            <x15:cachedUniqueName index="6420" name="[Melkeleveranser].[orgnr].&amp;[984777868]"/>
            <x15:cachedUniqueName index="6421" name="[Melkeleveranser].[orgnr].&amp;[984990383]"/>
            <x15:cachedUniqueName index="6422" name="[Melkeleveranser].[orgnr].&amp;[985231745]"/>
            <x15:cachedUniqueName index="6423" name="[Melkeleveranser].[orgnr].&amp;[985257310]"/>
            <x15:cachedUniqueName index="6424" name="[Melkeleveranser].[orgnr].&amp;[985268266]"/>
            <x15:cachedUniqueName index="6425" name="[Melkeleveranser].[orgnr].&amp;[985586322]"/>
            <x15:cachedUniqueName index="6426" name="[Melkeleveranser].[orgnr].&amp;[985866252]"/>
            <x15:cachedUniqueName index="6427" name="[Melkeleveranser].[orgnr].&amp;[985880999]"/>
            <x15:cachedUniqueName index="6428" name="[Melkeleveranser].[orgnr].&amp;[985946965]"/>
            <x15:cachedUniqueName index="6429" name="[Melkeleveranser].[orgnr].&amp;[985969051]"/>
            <x15:cachedUniqueName index="6430" name="[Melkeleveranser].[orgnr].&amp;[986472592]"/>
            <x15:cachedUniqueName index="6431" name="[Melkeleveranser].[orgnr].&amp;[986518762]"/>
            <x15:cachedUniqueName index="6432" name="[Melkeleveranser].[orgnr].&amp;[986774432]"/>
            <x15:cachedUniqueName index="6433" name="[Melkeleveranser].[orgnr].&amp;[987649690]"/>
            <x15:cachedUniqueName index="6434" name="[Melkeleveranser].[orgnr].&amp;[987670541]"/>
            <x15:cachedUniqueName index="6435" name="[Melkeleveranser].[orgnr].&amp;[987693606]"/>
            <x15:cachedUniqueName index="6436" name="[Melkeleveranser].[orgnr].&amp;[987704837]"/>
            <x15:cachedUniqueName index="6437" name="[Melkeleveranser].[orgnr].&amp;[987993987]"/>
            <x15:cachedUniqueName index="6438" name="[Melkeleveranser].[orgnr].&amp;[988189766]"/>
            <x15:cachedUniqueName index="6439" name="[Melkeleveranser].[orgnr].&amp;[988368431]"/>
            <x15:cachedUniqueName index="6440" name="[Melkeleveranser].[orgnr].&amp;[989243594]"/>
            <x15:cachedUniqueName index="6441" name="[Melkeleveranser].[orgnr].&amp;[989395289]"/>
            <x15:cachedUniqueName index="6442" name="[Melkeleveranser].[orgnr].&amp;[989521039]"/>
            <x15:cachedUniqueName index="6443" name="[Melkeleveranser].[orgnr].&amp;[989588524]"/>
            <x15:cachedUniqueName index="6444" name="[Melkeleveranser].[orgnr].&amp;[989617745]"/>
            <x15:cachedUniqueName index="6445" name="[Melkeleveranser].[orgnr].&amp;[989865773]"/>
            <x15:cachedUniqueName index="6446" name="[Melkeleveranser].[orgnr].&amp;[990706808]"/>
            <x15:cachedUniqueName index="6447" name="[Melkeleveranser].[orgnr].&amp;[991410716]"/>
            <x15:cachedUniqueName index="6448" name="[Melkeleveranser].[orgnr].&amp;[992127821]"/>
            <x15:cachedUniqueName index="6449" name="[Melkeleveranser].[orgnr].&amp;[992204338]"/>
            <x15:cachedUniqueName index="6450" name="[Melkeleveranser].[orgnr].&amp;[992439084]"/>
            <x15:cachedUniqueName index="6451" name="[Melkeleveranser].[orgnr].&amp;[992485353]"/>
            <x15:cachedUniqueName index="6452" name="[Melkeleveranser].[orgnr].&amp;[992844604]"/>
            <x15:cachedUniqueName index="6453" name="[Melkeleveranser].[orgnr].&amp;[993088471]"/>
            <x15:cachedUniqueName index="6454" name="[Melkeleveranser].[orgnr].&amp;[993379387]"/>
            <x15:cachedUniqueName index="6455" name="[Melkeleveranser].[orgnr].&amp;[993477850]"/>
            <x15:cachedUniqueName index="6456" name="[Melkeleveranser].[orgnr].&amp;[993731757]"/>
            <x15:cachedUniqueName index="6457" name="[Melkeleveranser].[orgnr].&amp;[993826669]"/>
            <x15:cachedUniqueName index="6458" name="[Melkeleveranser].[orgnr].&amp;[993939218]"/>
            <x15:cachedUniqueName index="6459" name="[Melkeleveranser].[orgnr].&amp;[994165674]"/>
            <x15:cachedUniqueName index="6460" name="[Melkeleveranser].[orgnr].&amp;[994994875]"/>
            <x15:cachedUniqueName index="6461" name="[Melkeleveranser].[orgnr].&amp;[995720337]"/>
            <x15:cachedUniqueName index="6462" name="[Melkeleveranser].[orgnr].&amp;[995742438]"/>
            <x15:cachedUniqueName index="6463" name="[Melkeleveranser].[orgnr].&amp;[995867931]"/>
            <x15:cachedUniqueName index="6464" name="[Melkeleveranser].[orgnr].&amp;[995893681]"/>
            <x15:cachedUniqueName index="6465" name="[Melkeleveranser].[orgnr].&amp;[996738515]"/>
            <x15:cachedUniqueName index="6466" name="[Melkeleveranser].[orgnr].&amp;[998412900]"/>
            <x15:cachedUniqueName index="6467" name="[Melkeleveranser].[orgnr].&amp;[870472382]"/>
            <x15:cachedUniqueName index="6468" name="[Melkeleveranser].[orgnr].&amp;[882668762]"/>
            <x15:cachedUniqueName index="6469" name="[Melkeleveranser].[orgnr].&amp;[882800032]"/>
            <x15:cachedUniqueName index="6470" name="[Melkeleveranser].[orgnr].&amp;[969140667]"/>
            <x15:cachedUniqueName index="6471" name="[Melkeleveranser].[orgnr].&amp;[969911906]"/>
            <x15:cachedUniqueName index="6472" name="[Melkeleveranser].[orgnr].&amp;[974430924]"/>
            <x15:cachedUniqueName index="6473" name="[Melkeleveranser].[orgnr].&amp;[980189589]"/>
            <x15:cachedUniqueName index="6474" name="[Melkeleveranser].[orgnr].&amp;[981345460]"/>
            <x15:cachedUniqueName index="6475" name="[Melkeleveranser].[orgnr].&amp;[985241023]"/>
            <x15:cachedUniqueName index="6476" name="[Melkeleveranser].[orgnr].&amp;[989976141]"/>
            <x15:cachedUniqueName index="6477" name="[Melkeleveranser].[orgnr].&amp;[969229595]"/>
            <x15:cachedUniqueName index="6478" name="[Melkeleveranser].[orgnr].&amp;[969229846]"/>
            <x15:cachedUniqueName index="6479" name="[Melkeleveranser].[orgnr].&amp;[969475200]"/>
            <x15:cachedUniqueName index="6480" name="[Melkeleveranser].[orgnr].&amp;[969909588]"/>
            <x15:cachedUniqueName index="6481" name="[Melkeleveranser].[orgnr].&amp;[985289654]"/>
            <x15:cachedUniqueName index="6482" name="[Melkeleveranser].[orgnr].&amp;[990513368]"/>
            <x15:cachedUniqueName index="6483" name="[Melkeleveranser].[orgnr].&amp;[869627712]"/>
            <x15:cachedUniqueName index="6484" name="[Melkeleveranser].[orgnr].&amp;[885299512]"/>
            <x15:cachedUniqueName index="6485" name="[Melkeleveranser].[orgnr].&amp;[913558669]"/>
            <x15:cachedUniqueName index="6486" name="[Melkeleveranser].[orgnr].&amp;[916506732]"/>
            <x15:cachedUniqueName index="6487" name="[Melkeleveranser].[orgnr].&amp;[916723040]"/>
            <x15:cachedUniqueName index="6488" name="[Melkeleveranser].[orgnr].&amp;[924061200]"/>
            <x15:cachedUniqueName index="6489" name="[Melkeleveranser].[orgnr].&amp;[969138778]"/>
            <x15:cachedUniqueName index="6490" name="[Melkeleveranser].[orgnr].&amp;[969141086]"/>
            <x15:cachedUniqueName index="6491" name="[Melkeleveranser].[orgnr].&amp;[969141426]"/>
            <x15:cachedUniqueName index="6492" name="[Melkeleveranser].[orgnr].&amp;[969229935]"/>
            <x15:cachedUniqueName index="6493" name="[Melkeleveranser].[orgnr].&amp;[969276895]"/>
            <x15:cachedUniqueName index="6494" name="[Melkeleveranser].[orgnr].&amp;[969316943]"/>
            <x15:cachedUniqueName index="6495" name="[Melkeleveranser].[orgnr].&amp;[969354608]"/>
            <x15:cachedUniqueName index="6496" name="[Melkeleveranser].[orgnr].&amp;[969478900]"/>
            <x15:cachedUniqueName index="6497" name="[Melkeleveranser].[orgnr].&amp;[969625296]"/>
            <x15:cachedUniqueName index="6498" name="[Melkeleveranser].[orgnr].&amp;[969625911]"/>
            <x15:cachedUniqueName index="6499" name="[Melkeleveranser].[orgnr].&amp;[969909197]"/>
            <x15:cachedUniqueName index="6500" name="[Melkeleveranser].[orgnr].&amp;[969918919]"/>
            <x15:cachedUniqueName index="6501" name="[Melkeleveranser].[orgnr].&amp;[970597387]"/>
            <x15:cachedUniqueName index="6502" name="[Melkeleveranser].[orgnr].&amp;[977170575]"/>
            <x15:cachedUniqueName index="6503" name="[Melkeleveranser].[orgnr].&amp;[979420706]"/>
            <x15:cachedUniqueName index="6504" name="[Melkeleveranser].[orgnr].&amp;[979424876]"/>
            <x15:cachedUniqueName index="6505" name="[Melkeleveranser].[orgnr].&amp;[984131925]"/>
            <x15:cachedUniqueName index="6506" name="[Melkeleveranser].[orgnr].&amp;[985300518]"/>
            <x15:cachedUniqueName index="6507" name="[Melkeleveranser].[orgnr].&amp;[986402829]"/>
            <x15:cachedUniqueName index="6508" name="[Melkeleveranser].[orgnr].&amp;[988525804]"/>
            <x15:cachedUniqueName index="6509" name="[Melkeleveranser].[orgnr].&amp;[992270306]"/>
            <x15:cachedUniqueName index="6510" name="[Melkeleveranser].[orgnr].&amp;[992494581]"/>
            <x15:cachedUniqueName index="6511" name="[Melkeleveranser].[orgnr].&amp;[993168068]"/>
            <x15:cachedUniqueName index="6512" name="[Melkeleveranser].[orgnr].&amp;[914524962]"/>
            <x15:cachedUniqueName index="6513" name="[Melkeleveranser].[orgnr].&amp;[969140586]"/>
            <x15:cachedUniqueName index="6514" name="[Melkeleveranser].[orgnr].&amp;[969197480]"/>
            <x15:cachedUniqueName index="6515" name="[Melkeleveranser].[orgnr].&amp;[976187539]"/>
            <x15:cachedUniqueName index="6516" name="[Melkeleveranser].[orgnr].&amp;[978661149]"/>
            <x15:cachedUniqueName index="6517" name="[Melkeleveranser].[orgnr].&amp;[982761867]"/>
            <x15:cachedUniqueName index="6518" name="[Melkeleveranser].[orgnr].&amp;[876117142]"/>
            <x15:cachedUniqueName index="6519" name="[Melkeleveranser].[orgnr].&amp;[879515572]"/>
            <x15:cachedUniqueName index="6520" name="[Melkeleveranser].[orgnr].&amp;[915611885]"/>
            <x15:cachedUniqueName index="6521" name="[Melkeleveranser].[orgnr].&amp;[918338950]"/>
            <x15:cachedUniqueName index="6522" name="[Melkeleveranser].[orgnr].&amp;[921367201]"/>
            <x15:cachedUniqueName index="6523" name="[Melkeleveranser].[orgnr].&amp;[925577340]"/>
            <x15:cachedUniqueName index="6524" name="[Melkeleveranser].[orgnr].&amp;[969473925]"/>
            <x15:cachedUniqueName index="6525" name="[Melkeleveranser].[orgnr].&amp;[969627132]"/>
            <x15:cachedUniqueName index="6526" name="[Melkeleveranser].[orgnr].&amp;[970571000]"/>
            <x15:cachedUniqueName index="6527" name="[Melkeleveranser].[orgnr].&amp;[988233765]"/>
            <x15:cachedUniqueName index="6528" name="[Melkeleveranser].[orgnr].&amp;[827298972]"/>
            <x15:cachedUniqueName index="6529" name="[Melkeleveranser].[orgnr].&amp;[887711712]"/>
            <x15:cachedUniqueName index="6530" name="[Melkeleveranser].[orgnr].&amp;[889600322]"/>
            <x15:cachedUniqueName index="6531" name="[Melkeleveranser].[orgnr].&amp;[913010051]"/>
            <x15:cachedUniqueName index="6532" name="[Melkeleveranser].[orgnr].&amp;[913061403]"/>
            <x15:cachedUniqueName index="6533" name="[Melkeleveranser].[orgnr].&amp;[918300449]"/>
            <x15:cachedUniqueName index="6534" name="[Melkeleveranser].[orgnr].&amp;[920459978]"/>
            <x15:cachedUniqueName index="6535" name="[Melkeleveranser].[orgnr].&amp;[924786868]"/>
            <x15:cachedUniqueName index="6536" name="[Melkeleveranser].[orgnr].&amp;[969343134]"/>
            <x15:cachedUniqueName index="6537" name="[Melkeleveranser].[orgnr].&amp;[969411075]"/>
            <x15:cachedUniqueName index="6538" name="[Melkeleveranser].[orgnr].&amp;[969448785]"/>
            <x15:cachedUniqueName index="6539" name="[Melkeleveranser].[orgnr].&amp;[969822407]"/>
            <x15:cachedUniqueName index="6540" name="[Melkeleveranser].[orgnr].&amp;[969827697]"/>
            <x15:cachedUniqueName index="6541" name="[Melkeleveranser].[orgnr].&amp;[969832046]"/>
            <x15:cachedUniqueName index="6542" name="[Melkeleveranser].[orgnr].&amp;[971200642]"/>
            <x15:cachedUniqueName index="6543" name="[Melkeleveranser].[orgnr].&amp;[974387654]"/>
            <x15:cachedUniqueName index="6544" name="[Melkeleveranser].[orgnr].&amp;[976688775]"/>
            <x15:cachedUniqueName index="6545" name="[Melkeleveranser].[orgnr].&amp;[982856876]"/>
            <x15:cachedUniqueName index="6546" name="[Melkeleveranser].[orgnr].&amp;[986923403]"/>
            <x15:cachedUniqueName index="6547" name="[Melkeleveranser].[orgnr].&amp;[987595876]"/>
            <x15:cachedUniqueName index="6548" name="[Melkeleveranser].[orgnr].&amp;[989292072]"/>
            <x15:cachedUniqueName index="6549" name="[Melkeleveranser].[orgnr].&amp;[990146683]"/>
            <x15:cachedUniqueName index="6550" name="[Melkeleveranser].[orgnr].&amp;[990638926]"/>
            <x15:cachedUniqueName index="6551" name="[Melkeleveranser].[orgnr].&amp;[997303989]"/>
            <x15:cachedUniqueName index="6552" name="[Melkeleveranser].[orgnr].&amp;[816556872]"/>
            <x15:cachedUniqueName index="6553" name="[Melkeleveranser].[orgnr].&amp;[816968062]"/>
            <x15:cachedUniqueName index="6554" name="[Melkeleveranser].[orgnr].&amp;[826138122]"/>
            <x15:cachedUniqueName index="6555" name="[Melkeleveranser].[orgnr].&amp;[869140252]"/>
            <x15:cachedUniqueName index="6556" name="[Melkeleveranser].[orgnr].&amp;[869355232]"/>
            <x15:cachedUniqueName index="6557" name="[Melkeleveranser].[orgnr].&amp;[869628212]"/>
            <x15:cachedUniqueName index="6558" name="[Melkeleveranser].[orgnr].&amp;[885671012]"/>
            <x15:cachedUniqueName index="6559" name="[Melkeleveranser].[orgnr].&amp;[886454562]"/>
            <x15:cachedUniqueName index="6560" name="[Melkeleveranser].[orgnr].&amp;[887296502]"/>
            <x15:cachedUniqueName index="6561" name="[Melkeleveranser].[orgnr].&amp;[912516415]"/>
            <x15:cachedUniqueName index="6562" name="[Melkeleveranser].[orgnr].&amp;[912827909]"/>
            <x15:cachedUniqueName index="6563" name="[Melkeleveranser].[orgnr].&amp;[912834964]"/>
            <x15:cachedUniqueName index="6564" name="[Melkeleveranser].[orgnr].&amp;[912976661]"/>
            <x15:cachedUniqueName index="6565" name="[Melkeleveranser].[orgnr].&amp;[913006445]"/>
            <x15:cachedUniqueName index="6566" name="[Melkeleveranser].[orgnr].&amp;[914186390]"/>
            <x15:cachedUniqueName index="6567" name="[Melkeleveranser].[orgnr].&amp;[914600235]"/>
            <x15:cachedUniqueName index="6568" name="[Melkeleveranser].[orgnr].&amp;[914741866]"/>
            <x15:cachedUniqueName index="6569" name="[Melkeleveranser].[orgnr].&amp;[916290543]"/>
            <x15:cachedUniqueName index="6570" name="[Melkeleveranser].[orgnr].&amp;[918266143]"/>
            <x15:cachedUniqueName index="6571" name="[Melkeleveranser].[orgnr].&amp;[918291261]"/>
            <x15:cachedUniqueName index="6572" name="[Melkeleveranser].[orgnr].&amp;[918391304]"/>
            <x15:cachedUniqueName index="6573" name="[Melkeleveranser].[orgnr].&amp;[918559523]"/>
            <x15:cachedUniqueName index="6574" name="[Melkeleveranser].[orgnr].&amp;[919663146]"/>
            <x15:cachedUniqueName index="6575" name="[Melkeleveranser].[orgnr].&amp;[921103204]"/>
            <x15:cachedUniqueName index="6576" name="[Melkeleveranser].[orgnr].&amp;[922165254]"/>
            <x15:cachedUniqueName index="6577" name="[Melkeleveranser].[orgnr].&amp;[922261628]"/>
            <x15:cachedUniqueName index="6578" name="[Melkeleveranser].[orgnr].&amp;[925021679]"/>
            <x15:cachedUniqueName index="6579" name="[Melkeleveranser].[orgnr].&amp;[969140268]"/>
            <x15:cachedUniqueName index="6580" name="[Melkeleveranser].[orgnr].&amp;[969140659]"/>
            <x15:cachedUniqueName index="6581" name="[Melkeleveranser].[orgnr].&amp;[969140985]"/>
            <x15:cachedUniqueName index="6582" name="[Melkeleveranser].[orgnr].&amp;[969142295]"/>
            <x15:cachedUniqueName index="6583" name="[Melkeleveranser].[orgnr].&amp;[969142430]"/>
            <x15:cachedUniqueName index="6584" name="[Melkeleveranser].[orgnr].&amp;[969164353]"/>
            <x15:cachedUniqueName index="6585" name="[Melkeleveranser].[orgnr].&amp;[969196611]"/>
            <x15:cachedUniqueName index="6586" name="[Melkeleveranser].[orgnr].&amp;[969197235]"/>
            <x15:cachedUniqueName index="6587" name="[Melkeleveranser].[orgnr].&amp;[969369958]"/>
            <x15:cachedUniqueName index="6588" name="[Melkeleveranser].[orgnr].&amp;[969479362]"/>
            <x15:cachedUniqueName index="6589" name="[Melkeleveranser].[orgnr].&amp;[969583275]"/>
            <x15:cachedUniqueName index="6590" name="[Melkeleveranser].[orgnr].&amp;[969584689]"/>
            <x15:cachedUniqueName index="6591" name="[Melkeleveranser].[orgnr].&amp;[969626853]"/>
            <x15:cachedUniqueName index="6592" name="[Melkeleveranser].[orgnr].&amp;[969627434]"/>
            <x15:cachedUniqueName index="6593" name="[Melkeleveranser].[orgnr].&amp;[969906961]"/>
            <x15:cachedUniqueName index="6594" name="[Melkeleveranser].[orgnr].&amp;[969907127]"/>
            <x15:cachedUniqueName index="6595" name="[Melkeleveranser].[orgnr].&amp;[969908689]"/>
            <x15:cachedUniqueName index="6596" name="[Melkeleveranser].[orgnr].&amp;[969912619]"/>
            <x15:cachedUniqueName index="6597" name="[Melkeleveranser].[orgnr].&amp;[969914719]"/>
            <x15:cachedUniqueName index="6598" name="[Melkeleveranser].[orgnr].&amp;[969918293]"/>
            <x15:cachedUniqueName index="6599" name="[Melkeleveranser].[orgnr].&amp;[969918366]"/>
            <x15:cachedUniqueName index="6600" name="[Melkeleveranser].[orgnr].&amp;[970008721]"/>
            <x15:cachedUniqueName index="6601" name="[Melkeleveranser].[orgnr].&amp;[970337148]"/>
            <x15:cachedUniqueName index="6602" name="[Melkeleveranser].[orgnr].&amp;[970576223]"/>
            <x15:cachedUniqueName index="6603" name="[Melkeleveranser].[orgnr].&amp;[970597905]"/>
            <x15:cachedUniqueName index="6604" name="[Melkeleveranser].[orgnr].&amp;[971117435]"/>
            <x15:cachedUniqueName index="6605" name="[Melkeleveranser].[orgnr].&amp;[973191004]"/>
            <x15:cachedUniqueName index="6606" name="[Melkeleveranser].[orgnr].&amp;[974557711]"/>
            <x15:cachedUniqueName index="6607" name="[Melkeleveranser].[orgnr].&amp;[975601889]"/>
            <x15:cachedUniqueName index="6608" name="[Melkeleveranser].[orgnr].&amp;[976065573]"/>
            <x15:cachedUniqueName index="6609" name="[Melkeleveranser].[orgnr].&amp;[976271211]"/>
            <x15:cachedUniqueName index="6610" name="[Melkeleveranser].[orgnr].&amp;[976496698]"/>
            <x15:cachedUniqueName index="6611" name="[Melkeleveranser].[orgnr].&amp;[977333288]"/>
            <x15:cachedUniqueName index="6612" name="[Melkeleveranser].[orgnr].&amp;[977531101]"/>
            <x15:cachedUniqueName index="6613" name="[Melkeleveranser].[orgnr].&amp;[979406010]"/>
            <x15:cachedUniqueName index="6614" name="[Melkeleveranser].[orgnr].&amp;[979670567]"/>
            <x15:cachedUniqueName index="6615" name="[Melkeleveranser].[orgnr].&amp;[979722753]"/>
            <x15:cachedUniqueName index="6616" name="[Melkeleveranser].[orgnr].&amp;[980486303]"/>
            <x15:cachedUniqueName index="6617" name="[Melkeleveranser].[orgnr].&amp;[980493598]"/>
            <x15:cachedUniqueName index="6618" name="[Melkeleveranser].[orgnr].&amp;[980498360]"/>
            <x15:cachedUniqueName index="6619" name="[Melkeleveranser].[orgnr].&amp;[981236513]"/>
            <x15:cachedUniqueName index="6620" name="[Melkeleveranser].[orgnr].&amp;[981444884]"/>
            <x15:cachedUniqueName index="6621" name="[Melkeleveranser].[orgnr].&amp;[981502132]"/>
            <x15:cachedUniqueName index="6622" name="[Melkeleveranser].[orgnr].&amp;[981870476]"/>
            <x15:cachedUniqueName index="6623" name="[Melkeleveranser].[orgnr].&amp;[981904753]"/>
            <x15:cachedUniqueName index="6624" name="[Melkeleveranser].[orgnr].&amp;[982784271]"/>
            <x15:cachedUniqueName index="6625" name="[Melkeleveranser].[orgnr].&amp;[983387578]"/>
            <x15:cachedUniqueName index="6626" name="[Melkeleveranser].[orgnr].&amp;[984088221]"/>
            <x15:cachedUniqueName index="6627" name="[Melkeleveranser].[orgnr].&amp;[985081271]"/>
            <x15:cachedUniqueName index="6628" name="[Melkeleveranser].[orgnr].&amp;[985377405]"/>
            <x15:cachedUniqueName index="6629" name="[Melkeleveranser].[orgnr].&amp;[987014792]"/>
            <x15:cachedUniqueName index="6630" name="[Melkeleveranser].[orgnr].&amp;[987091606]"/>
            <x15:cachedUniqueName index="6631" name="[Melkeleveranser].[orgnr].&amp;[987447575]"/>
            <x15:cachedUniqueName index="6632" name="[Melkeleveranser].[orgnr].&amp;[987529652]"/>
            <x15:cachedUniqueName index="6633" name="[Melkeleveranser].[orgnr].&amp;[988813036]"/>
            <x15:cachedUniqueName index="6634" name="[Melkeleveranser].[orgnr].&amp;[989341413]"/>
            <x15:cachedUniqueName index="6635" name="[Melkeleveranser].[orgnr].&amp;[989529242]"/>
            <x15:cachedUniqueName index="6636" name="[Melkeleveranser].[orgnr].&amp;[990136548]"/>
            <x15:cachedUniqueName index="6637" name="[Melkeleveranser].[orgnr].&amp;[990413584]"/>
            <x15:cachedUniqueName index="6638" name="[Melkeleveranser].[orgnr].&amp;[990904553]"/>
            <x15:cachedUniqueName index="6639" name="[Melkeleveranser].[orgnr].&amp;[991513809]"/>
            <x15:cachedUniqueName index="6640" name="[Melkeleveranser].[orgnr].&amp;[992414782]"/>
            <x15:cachedUniqueName index="6641" name="[Melkeleveranser].[orgnr].&amp;[992594276]"/>
            <x15:cachedUniqueName index="6642" name="[Melkeleveranser].[orgnr].&amp;[993512699]"/>
            <x15:cachedUniqueName index="6643" name="[Melkeleveranser].[orgnr].&amp;[993547670]"/>
            <x15:cachedUniqueName index="6644" name="[Melkeleveranser].[orgnr].&amp;[995016842]"/>
            <x15:cachedUniqueName index="6645" name="[Melkeleveranser].[orgnr].&amp;[995801884]"/>
            <x15:cachedUniqueName index="6646" name="[Melkeleveranser].[orgnr].&amp;[996341283]"/>
            <x15:cachedUniqueName index="6647" name="[Melkeleveranser].[orgnr].&amp;[996391205]"/>
            <x15:cachedUniqueName index="6648" name="[Melkeleveranser].[orgnr].&amp;[996442926]"/>
            <x15:cachedUniqueName index="6649" name="[Melkeleveranser].[orgnr].&amp;[997633318]"/>
            <x15:cachedUniqueName index="6650" name="[Melkeleveranser].[orgnr].&amp;[997780396]"/>
            <x15:cachedUniqueName index="6651" name="[Melkeleveranser].[orgnr].&amp;[997919882]"/>
            <x15:cachedUniqueName index="6652" name="[Melkeleveranser].[orgnr].&amp;[998623383]"/>
            <x15:cachedUniqueName index="6653" name="[Melkeleveranser].[orgnr].&amp;[999229646]"/>
            <x15:cachedUniqueName index="6654" name="[Melkeleveranser].[orgnr].&amp;[999302181]"/>
            <x15:cachedUniqueName index="6655" name="[Melkeleveranser].[orgnr].&amp;[969918935]"/>
            <x15:cachedUniqueName index="6656" name="[Melkeleveranser].[orgnr].&amp;[971360852]"/>
            <x15:cachedUniqueName index="6657" name="[Melkeleveranser].[orgnr].&amp;[977362954]"/>
            <x15:cachedUniqueName index="6658" name="[Melkeleveranser].[orgnr].&amp;[994963651]"/>
            <x15:cachedUniqueName index="6659" name="[Melkeleveranser].[orgnr].&amp;[870491042]"/>
            <x15:cachedUniqueName index="6660" name="[Melkeleveranser].[orgnr].&amp;[915181341]"/>
            <x15:cachedUniqueName index="6661" name="[Melkeleveranser].[orgnr].&amp;[982546656]"/>
            <x15:cachedUniqueName index="6662" name="[Melkeleveranser].[orgnr].&amp;[911701618]"/>
            <x15:cachedUniqueName index="6663" name="[Melkeleveranser].[orgnr].&amp;[922893454]"/>
            <x15:cachedUniqueName index="6664" name="[Melkeleveranser].[orgnr].&amp;[925752819]"/>
            <x15:cachedUniqueName index="6665" name="[Melkeleveranser].[orgnr].&amp;[969098326]"/>
            <x15:cachedUniqueName index="6666" name="[Melkeleveranser].[orgnr].&amp;[969159759]"/>
            <x15:cachedUniqueName index="6667" name="[Melkeleveranser].[orgnr].&amp;[970481214]"/>
            <x15:cachedUniqueName index="6668" name="[Melkeleveranser].[orgnr].&amp;[970565450]"/>
            <x15:cachedUniqueName index="6669" name="[Melkeleveranser].[orgnr].&amp;[975875857]"/>
            <x15:cachedUniqueName index="6670" name="[Melkeleveranser].[orgnr].&amp;[981332067]"/>
            <x15:cachedUniqueName index="6671" name="[Melkeleveranser].[orgnr].&amp;[990002258]"/>
            <x15:cachedUniqueName index="6672" name="[Melkeleveranser].[orgnr].&amp;[985277842]"/>
            <x15:cachedUniqueName index="6673" name="[Melkeleveranser].[orgnr].&amp;[869096822]"/>
            <x15:cachedUniqueName index="6674" name="[Melkeleveranser].[orgnr].&amp;[869927252]"/>
            <x15:cachedUniqueName index="6675" name="[Melkeleveranser].[orgnr].&amp;[876252902]"/>
            <x15:cachedUniqueName index="6676" name="[Melkeleveranser].[orgnr].&amp;[969254980]"/>
            <x15:cachedUniqueName index="6677" name="[Melkeleveranser].[orgnr].&amp;[969337509]"/>
            <x15:cachedUniqueName index="6678" name="[Melkeleveranser].[orgnr].&amp;[970919929]"/>
            <x15:cachedUniqueName index="6679" name="[Melkeleveranser].[orgnr].&amp;[976515005]"/>
            <x15:cachedUniqueName index="6680" name="[Melkeleveranser].[orgnr].&amp;[985265712]"/>
            <x15:cachedUniqueName index="6681" name="[Melkeleveranser].[orgnr].&amp;[987595167]"/>
            <x15:cachedUniqueName index="6682" name="[Melkeleveranser].[orgnr].&amp;[987665645]"/>
            <x15:cachedUniqueName index="6683" name="[Melkeleveranser].[orgnr].&amp;[990131244]"/>
            <x15:cachedUniqueName index="6684" name="[Melkeleveranser].[orgnr].&amp;[994502360]"/>
            <x15:cachedUniqueName index="6685" name="[Melkeleveranser].[orgnr].&amp;[969096528]"/>
            <x15:cachedUniqueName index="6686" name="[Melkeleveranser].[orgnr].&amp;[971266058]"/>
            <x15:cachedUniqueName index="6687" name="[Melkeleveranser].[orgnr].&amp;[980338436]"/>
            <x15:cachedUniqueName index="6688" name="[Melkeleveranser].[orgnr].&amp;[874273252]"/>
            <x15:cachedUniqueName index="6689" name="[Melkeleveranser].[orgnr].&amp;[970947280]"/>
            <x15:cachedUniqueName index="6690" name="[Melkeleveranser].[orgnr].&amp;[974352869]"/>
            <x15:cachedUniqueName index="6691" name="[Melkeleveranser].[orgnr].&amp;[976215990]"/>
            <x15:cachedUniqueName index="6692" name="[Melkeleveranser].[orgnr].&amp;[981692233]"/>
            <x15:cachedUniqueName index="6693" name="[Melkeleveranser].[orgnr].&amp;[999093426]"/>
            <x15:cachedUniqueName index="6694" name="[Melkeleveranser].[orgnr].&amp;[891246862]"/>
            <x15:cachedUniqueName index="6695" name="[Melkeleveranser].[orgnr].&amp;[914630444]"/>
            <x15:cachedUniqueName index="6696" name="[Melkeleveranser].[orgnr].&amp;[916797478]"/>
            <x15:cachedUniqueName index="6697" name="[Melkeleveranser].[orgnr].&amp;[976068874]"/>
            <x15:cachedUniqueName index="6698" name="[Melkeleveranser].[orgnr].&amp;[985695539]"/>
            <x15:cachedUniqueName index="6699" name="[Melkeleveranser].[orgnr].&amp;[986207724]"/>
            <x15:cachedUniqueName index="6700" name="[Melkeleveranser].[orgnr].&amp;[869089192]"/>
            <x15:cachedUniqueName index="6701" name="[Melkeleveranser].[orgnr].&amp;[869869392]"/>
            <x15:cachedUniqueName index="6702" name="[Melkeleveranser].[orgnr].&amp;[873058722]"/>
            <x15:cachedUniqueName index="6703" name="[Melkeleveranser].[orgnr].&amp;[882796442]"/>
            <x15:cachedUniqueName index="6704" name="[Melkeleveranser].[orgnr].&amp;[892754632]"/>
            <x15:cachedUniqueName index="6705" name="[Melkeleveranser].[orgnr].&amp;[916269072]"/>
            <x15:cachedUniqueName index="6706" name="[Melkeleveranser].[orgnr].&amp;[921279574]"/>
            <x15:cachedUniqueName index="6707" name="[Melkeleveranser].[orgnr].&amp;[926723081]"/>
            <x15:cachedUniqueName index="6708" name="[Melkeleveranser].[orgnr].&amp;[943850453]"/>
            <x15:cachedUniqueName index="6709" name="[Melkeleveranser].[orgnr].&amp;[966623837]"/>
            <x15:cachedUniqueName index="6710" name="[Melkeleveranser].[orgnr].&amp;[969089211]"/>
            <x15:cachedUniqueName index="6711" name="[Melkeleveranser].[orgnr].&amp;[969191946]"/>
            <x15:cachedUniqueName index="6712" name="[Melkeleveranser].[orgnr].&amp;[970573399]"/>
            <x15:cachedUniqueName index="6713" name="[Melkeleveranser].[orgnr].&amp;[971311150]"/>
            <x15:cachedUniqueName index="6714" name="[Melkeleveranser].[orgnr].&amp;[974483297]"/>
            <x15:cachedUniqueName index="6715" name="[Melkeleveranser].[orgnr].&amp;[977303362]"/>
            <x15:cachedUniqueName index="6716" name="[Melkeleveranser].[orgnr].&amp;[980357546]"/>
            <x15:cachedUniqueName index="6717" name="[Melkeleveranser].[orgnr].&amp;[981153561]"/>
            <x15:cachedUniqueName index="6718" name="[Melkeleveranser].[orgnr].&amp;[984303351]"/>
            <x15:cachedUniqueName index="6719" name="[Melkeleveranser].[orgnr].&amp;[984377711]"/>
            <x15:cachedUniqueName index="6720" name="[Melkeleveranser].[orgnr].&amp;[989958046]"/>
            <x15:cachedUniqueName index="6721" name="[Melkeleveranser].[orgnr].&amp;[993387983]"/>
            <x15:cachedUniqueName index="6722" name="[Melkeleveranser].[orgnr].&amp;[993498270]"/>
            <x15:cachedUniqueName index="6723" name="[Melkeleveranser].[orgnr].&amp;[994347624]"/>
            <x15:cachedUniqueName index="6724" name="[Melkeleveranser].[orgnr].&amp;[995041766]"/>
            <x15:cachedUniqueName index="6725" name="[Melkeleveranser].[orgnr].&amp;[997179765]"/>
            <x15:cachedUniqueName index="6726" name="[Melkeleveranser].[orgnr].&amp;[869207462]"/>
            <x15:cachedUniqueName index="6727" name="[Melkeleveranser].[orgnr].&amp;[969727358]"/>
            <x15:cachedUniqueName index="6728" name="[Melkeleveranser].[orgnr].&amp;[969948907]"/>
            <x15:cachedUniqueName index="6729" name="[Melkeleveranser].[orgnr].&amp;[970492984]"/>
            <x15:cachedUniqueName index="6730" name="[Melkeleveranser].[orgnr].&amp;[971210427]"/>
            <x15:cachedUniqueName index="6731" name="[Melkeleveranser].[orgnr].&amp;[980991148]"/>
            <x15:cachedUniqueName index="6732" name="[Melkeleveranser].[orgnr].&amp;[981171659]"/>
            <x15:cachedUniqueName index="6733" name="[Melkeleveranser].[orgnr].&amp;[981907264]"/>
            <x15:cachedUniqueName index="6734" name="[Melkeleveranser].[orgnr].&amp;[984566077]"/>
            <x15:cachedUniqueName index="6735" name="[Melkeleveranser].[orgnr].&amp;[993954144]"/>
            <x15:cachedUniqueName index="6736" name="[Melkeleveranser].[orgnr].&amp;[995690632]"/>
            <x15:cachedUniqueName index="6737" name="[Melkeleveranser].[orgnr].&amp;[820052242]"/>
            <x15:cachedUniqueName index="6738" name="[Melkeleveranser].[orgnr].&amp;[913398521]"/>
            <x15:cachedUniqueName index="6739" name="[Melkeleveranser].[orgnr].&amp;[914967961]"/>
            <x15:cachedUniqueName index="6740" name="[Melkeleveranser].[orgnr].&amp;[925730084]"/>
            <x15:cachedUniqueName index="6741" name="[Melkeleveranser].[orgnr].&amp;[969088614]"/>
            <x15:cachedUniqueName index="6742" name="[Melkeleveranser].[orgnr].&amp;[969090333]"/>
            <x15:cachedUniqueName index="6743" name="[Melkeleveranser].[orgnr].&amp;[969090465]"/>
            <x15:cachedUniqueName index="6744" name="[Melkeleveranser].[orgnr].&amp;[969464829]"/>
            <x15:cachedUniqueName index="6745" name="[Melkeleveranser].[orgnr].&amp;[969555530]"/>
            <x15:cachedUniqueName index="6746" name="[Melkeleveranser].[orgnr].&amp;[969874210]"/>
            <x15:cachedUniqueName index="6747" name="[Melkeleveranser].[orgnr].&amp;[975971112]"/>
            <x15:cachedUniqueName index="6748" name="[Melkeleveranser].[orgnr].&amp;[983255213]"/>
            <x15:cachedUniqueName index="6749" name="[Melkeleveranser].[orgnr].&amp;[986670572]"/>
            <x15:cachedUniqueName index="6750" name="[Melkeleveranser].[orgnr].&amp;[987598085]"/>
            <x15:cachedUniqueName index="6751" name="[Melkeleveranser].[orgnr].&amp;[987657596]"/>
            <x15:cachedUniqueName index="6752" name="[Melkeleveranser].[orgnr].&amp;[988256986]"/>
            <x15:cachedUniqueName index="6753" name="[Melkeleveranser].[orgnr].&amp;[988826677]"/>
            <x15:cachedUniqueName index="6754" name="[Melkeleveranser].[orgnr].&amp;[989290541]"/>
            <x15:cachedUniqueName index="6755" name="[Melkeleveranser].[orgnr].&amp;[989676504]"/>
            <x15:cachedUniqueName index="6756" name="[Melkeleveranser].[orgnr].&amp;[991241728]"/>
            <x15:cachedUniqueName index="6757" name="[Melkeleveranser].[orgnr].&amp;[869188042]"/>
            <x15:cachedUniqueName index="6758" name="[Melkeleveranser].[orgnr].&amp;[913067959]"/>
            <x15:cachedUniqueName index="6759" name="[Melkeleveranser].[orgnr].&amp;[969086301]"/>
            <x15:cachedUniqueName index="6760" name="[Melkeleveranser].[orgnr].&amp;[969089637]"/>
            <x15:cachedUniqueName index="6761" name="[Melkeleveranser].[orgnr].&amp;[969554410]"/>
            <x15:cachedUniqueName index="6762" name="[Melkeleveranser].[orgnr].&amp;[969874148]"/>
            <x15:cachedUniqueName index="6763" name="[Melkeleveranser].[orgnr].&amp;[969875357]"/>
            <x15:cachedUniqueName index="6764" name="[Melkeleveranser].[orgnr].&amp;[976137884]"/>
            <x15:cachedUniqueName index="6765" name="[Melkeleveranser].[orgnr].&amp;[984567456]"/>
            <x15:cachedUniqueName index="6766" name="[Melkeleveranser].[orgnr].&amp;[985170592]"/>
            <x15:cachedUniqueName index="6767" name="[Melkeleveranser].[orgnr].&amp;[985689709]"/>
            <x15:cachedUniqueName index="6768" name="[Melkeleveranser].[orgnr].&amp;[996329216]"/>
            <x15:cachedUniqueName index="6769" name="[Melkeleveranser].[orgnr].&amp;[869728462]"/>
            <x15:cachedUniqueName index="6770" name="[Melkeleveranser].[orgnr].&amp;[870430612]"/>
            <x15:cachedUniqueName index="6771" name="[Melkeleveranser].[orgnr].&amp;[879544122]"/>
            <x15:cachedUniqueName index="6772" name="[Melkeleveranser].[orgnr].&amp;[898887642]"/>
            <x15:cachedUniqueName index="6773" name="[Melkeleveranser].[orgnr].&amp;[969091135]"/>
            <x15:cachedUniqueName index="6774" name="[Melkeleveranser].[orgnr].&amp;[969092441]"/>
            <x15:cachedUniqueName index="6775" name="[Melkeleveranser].[orgnr].&amp;[969240475]"/>
            <x15:cachedUniqueName index="6776" name="[Melkeleveranser].[orgnr].&amp;[969426285]"/>
            <x15:cachedUniqueName index="6777" name="[Melkeleveranser].[orgnr].&amp;[969620413]"/>
            <x15:cachedUniqueName index="6778" name="[Melkeleveranser].[orgnr].&amp;[969728281]"/>
            <x15:cachedUniqueName index="6779" name="[Melkeleveranser].[orgnr].&amp;[969731665]"/>
            <x15:cachedUniqueName index="6780" name="[Melkeleveranser].[orgnr].&amp;[970340246]"/>
            <x15:cachedUniqueName index="6781" name="[Melkeleveranser].[orgnr].&amp;[971005661]"/>
            <x15:cachedUniqueName index="6782" name="[Melkeleveranser].[orgnr].&amp;[974243237]"/>
            <x15:cachedUniqueName index="6783" name="[Melkeleveranser].[orgnr].&amp;[979527888]"/>
            <x15:cachedUniqueName index="6784" name="[Melkeleveranser].[orgnr].&amp;[980428516]"/>
            <x15:cachedUniqueName index="6785" name="[Melkeleveranser].[orgnr].&amp;[981628500]"/>
            <x15:cachedUniqueName index="6786" name="[Melkeleveranser].[orgnr].&amp;[982723175]"/>
            <x15:cachedUniqueName index="6787" name="[Melkeleveranser].[orgnr].&amp;[984753985]"/>
            <x15:cachedUniqueName index="6788" name="[Melkeleveranser].[orgnr].&amp;[989540920]"/>
            <x15:cachedUniqueName index="6789" name="[Melkeleveranser].[orgnr].&amp;[990844011]"/>
            <x15:cachedUniqueName index="6790" name="[Melkeleveranser].[orgnr].&amp;[991106677]"/>
            <x15:cachedUniqueName index="6791" name="[Melkeleveranser].[orgnr].&amp;[991603689]"/>
            <x15:cachedUniqueName index="6792" name="[Melkeleveranser].[orgnr].&amp;[994399365]"/>
            <x15:cachedUniqueName index="6793" name="[Melkeleveranser].[orgnr].&amp;[997244451]"/>
            <x15:cachedUniqueName index="6794" name="[Melkeleveranser].[orgnr].&amp;[997570103]"/>
            <x15:cachedUniqueName index="6795" name="[Melkeleveranser].[orgnr].&amp;[877083152]"/>
            <x15:cachedUniqueName index="6796" name="[Melkeleveranser].[orgnr].&amp;[877209652]"/>
            <x15:cachedUniqueName index="6797" name="[Melkeleveranser].[orgnr].&amp;[916509669]"/>
            <x15:cachedUniqueName index="6798" name="[Melkeleveranser].[orgnr].&amp;[970555404]"/>
            <x15:cachedUniqueName index="6799" name="[Melkeleveranser].[orgnr].&amp;[977361346]"/>
            <x15:cachedUniqueName index="6800" name="[Melkeleveranser].[orgnr].&amp;[979437161]"/>
            <x15:cachedUniqueName index="6801" name="[Melkeleveranser].[orgnr].&amp;[912428680]"/>
            <x15:cachedUniqueName index="6802" name="[Melkeleveranser].[orgnr].&amp;[986262482]"/>
            <x15:cachedUniqueName index="6803" name="[Melkeleveranser].[orgnr].&amp;[993445908]"/>
            <x15:cachedUniqueName index="6804" name="[Melkeleveranser].[orgnr].&amp;[977477573]"/>
            <x15:cachedUniqueName index="6805" name="[Melkeleveranser].[orgnr].&amp;[926279548]"/>
            <x15:cachedUniqueName index="6806" name="[Melkeleveranser].[orgnr].&amp;[969235706]"/>
            <x15:cachedUniqueName index="6807" name="[Melkeleveranser].[orgnr].&amp;[969879697]"/>
            <x15:cachedUniqueName index="6808" name="[Melkeleveranser].[orgnr].&amp;[969925206]"/>
            <x15:cachedUniqueName index="6809" name="[Melkeleveranser].[orgnr].&amp;[998756936]"/>
            <x15:cachedUniqueName index="6810" name="[Melkeleveranser].[orgnr].&amp;[999116337]"/>
            <x15:cachedUniqueName index="6811" name="[Melkeleveranser].[orgnr].&amp;[869427942]"/>
            <x15:cachedUniqueName index="6812" name="[Melkeleveranser].[orgnr].&amp;[874678732]"/>
            <x15:cachedUniqueName index="6813" name="[Melkeleveranser].[orgnr].&amp;[879405882]"/>
            <x15:cachedUniqueName index="6814" name="[Melkeleveranser].[orgnr].&amp;[882502902]"/>
            <x15:cachedUniqueName index="6815" name="[Melkeleveranser].[orgnr].&amp;[912387445]"/>
            <x15:cachedUniqueName index="6816" name="[Melkeleveranser].[orgnr].&amp;[912828530]"/>
            <x15:cachedUniqueName index="6817" name="[Melkeleveranser].[orgnr].&amp;[914783720]"/>
            <x15:cachedUniqueName index="6818" name="[Melkeleveranser].[orgnr].&amp;[918322175]"/>
            <x15:cachedUniqueName index="6819" name="[Melkeleveranser].[orgnr].&amp;[969176521]"/>
            <x15:cachedUniqueName index="6820" name="[Melkeleveranser].[orgnr].&amp;[969309300]"/>
            <x15:cachedUniqueName index="6821" name="[Melkeleveranser].[orgnr].&amp;[969337819]"/>
            <x15:cachedUniqueName index="6822" name="[Melkeleveranser].[orgnr].&amp;[970304150]"/>
            <x15:cachedUniqueName index="6823" name="[Melkeleveranser].[orgnr].&amp;[971198796]"/>
            <x15:cachedUniqueName index="6824" name="[Melkeleveranser].[orgnr].&amp;[976033566]"/>
            <x15:cachedUniqueName index="6825" name="[Melkeleveranser].[orgnr].&amp;[979534167]"/>
            <x15:cachedUniqueName index="6826" name="[Melkeleveranser].[orgnr].&amp;[980702103]"/>
            <x15:cachedUniqueName index="6827" name="[Melkeleveranser].[orgnr].&amp;[983085210]"/>
            <x15:cachedUniqueName index="6828" name="[Melkeleveranser].[orgnr].&amp;[987850809]"/>
            <x15:cachedUniqueName index="6829" name="[Melkeleveranser].[orgnr].&amp;[989123122]"/>
            <x15:cachedUniqueName index="6830" name="[Melkeleveranser].[orgnr].&amp;[990370559]"/>
            <x15:cachedUniqueName index="6831" name="[Melkeleveranser].[orgnr].&amp;[995176114]"/>
            <x15:cachedUniqueName index="6832" name="[Melkeleveranser].[orgnr].&amp;[812992252]"/>
            <x15:cachedUniqueName index="6833" name="[Melkeleveranser].[orgnr].&amp;[916646046]"/>
            <x15:cachedUniqueName index="6834" name="[Melkeleveranser].[orgnr].&amp;[969217813]"/>
            <x15:cachedUniqueName index="6835" name="[Melkeleveranser].[orgnr].&amp;[969296705]"/>
            <x15:cachedUniqueName index="6836" name="[Melkeleveranser].[orgnr].&amp;[969324067]"/>
            <x15:cachedUniqueName index="6837" name="[Melkeleveranser].[orgnr].&amp;[969422131]"/>
            <x15:cachedUniqueName index="6838" name="[Melkeleveranser].[orgnr].&amp;[969759314]"/>
            <x15:cachedUniqueName index="6839" name="[Melkeleveranser].[orgnr].&amp;[976465008]"/>
            <x15:cachedUniqueName index="6840" name="[Melkeleveranser].[orgnr].&amp;[988578770]"/>
            <x15:cachedUniqueName index="6841" name="[Melkeleveranser].[orgnr].&amp;[985322929]"/>
            <x15:cachedUniqueName index="6842" name="[Melkeleveranser].[orgnr].&amp;[876278472]"/>
            <x15:cachedUniqueName index="6843" name="[Melkeleveranser].[orgnr].&amp;[969932830]"/>
            <x15:cachedUniqueName index="6844" name="[Melkeleveranser].[orgnr].&amp;[973053604]"/>
            <x15:cachedUniqueName index="6845" name="[Melkeleveranser].[orgnr].&amp;[988436356]"/>
            <x15:cachedUniqueName index="6846" name="[Melkeleveranser].[orgnr].&amp;[990718199]"/>
            <x15:cachedUniqueName index="6847" name="[Melkeleveranser].[orgnr].&amp;[992354321]"/>
            <x15:cachedUniqueName index="6848" name="[Melkeleveranser].[orgnr].&amp;[814605892]"/>
            <x15:cachedUniqueName index="6849" name="[Melkeleveranser].[orgnr].&amp;[869873322]"/>
            <x15:cachedUniqueName index="6850" name="[Melkeleveranser].[orgnr].&amp;[921693230]"/>
            <x15:cachedUniqueName index="6851" name="[Melkeleveranser].[orgnr].&amp;[969086182]"/>
            <x15:cachedUniqueName index="6852" name="[Melkeleveranser].[orgnr].&amp;[970462643]"/>
            <x15:cachedUniqueName index="6853" name="[Melkeleveranser].[orgnr].&amp;[981393619]"/>
            <x15:cachedUniqueName index="6854" name="[Melkeleveranser].[orgnr].&amp;[982831113]"/>
            <x15:cachedUniqueName index="6855" name="[Melkeleveranser].[orgnr].&amp;[986997652]"/>
            <x15:cachedUniqueName index="6856" name="[Melkeleveranser].[orgnr].&amp;[992855525]"/>
            <x15:cachedUniqueName index="6857" name="[Melkeleveranser].[orgnr].&amp;[994928503]"/>
            <x15:cachedUniqueName index="6858" name="[Melkeleveranser].[orgnr].&amp;[995351056]"/>
            <x15:cachedUniqueName index="6859" name="[Melkeleveranser].[orgnr].&amp;[999506755]"/>
            <x15:cachedUniqueName index="6860" name="[Melkeleveranser].[orgnr].&amp;[979569823]"/>
            <x15:cachedUniqueName index="6861" name="[Melkeleveranser].[orgnr].&amp;[882797252]"/>
            <x15:cachedUniqueName index="6862" name="[Melkeleveranser].[orgnr].&amp;[916197985]"/>
            <x15:cachedUniqueName index="6863" name="[Melkeleveranser].[orgnr].&amp;[969190958]"/>
            <x15:cachedUniqueName index="6864" name="[Melkeleveranser].[orgnr].&amp;[969214881]"/>
            <x15:cachedUniqueName index="6865" name="[Melkeleveranser].[orgnr].&amp;[969254204]"/>
            <x15:cachedUniqueName index="6866" name="[Melkeleveranser].[orgnr].&amp;[969859033]"/>
            <x15:cachedUniqueName index="6867" name="[Melkeleveranser].[orgnr].&amp;[969926970]"/>
            <x15:cachedUniqueName index="6868" name="[Melkeleveranser].[orgnr].&amp;[970137831]"/>
            <x15:cachedUniqueName index="6869" name="[Melkeleveranser].[orgnr].&amp;[970483381]"/>
            <x15:cachedUniqueName index="6870" name="[Melkeleveranser].[orgnr].&amp;[971067071]"/>
            <x15:cachedUniqueName index="6871" name="[Melkeleveranser].[orgnr].&amp;[971199857]"/>
            <x15:cachedUniqueName index="6872" name="[Melkeleveranser].[orgnr].&amp;[977279380]"/>
            <x15:cachedUniqueName index="6873" name="[Melkeleveranser].[orgnr].&amp;[979128053]"/>
            <x15:cachedUniqueName index="6874" name="[Melkeleveranser].[orgnr].&amp;[983348858]"/>
            <x15:cachedUniqueName index="6875" name="[Melkeleveranser].[orgnr].&amp;[984134568]"/>
            <x15:cachedUniqueName index="6876" name="[Melkeleveranser].[orgnr].&amp;[920141935]"/>
            <x15:cachedUniqueName index="6877" name="[Melkeleveranser].[orgnr].&amp;[969255057]"/>
            <x15:cachedUniqueName index="6878" name="[Melkeleveranser].[orgnr].&amp;[970495355]"/>
            <x15:cachedUniqueName index="6879" name="[Melkeleveranser].[orgnr].&amp;[974587807]"/>
            <x15:cachedUniqueName index="6880" name="[Melkeleveranser].[orgnr].&amp;[983853609]"/>
            <x15:cachedUniqueName index="6881" name="[Melkeleveranser].[orgnr].&amp;[985656681]"/>
            <x15:cachedUniqueName index="6882" name="[Melkeleveranser].[orgnr].&amp;[918122524]"/>
            <x15:cachedUniqueName index="6883" name="[Melkeleveranser].[orgnr].&amp;[969090570]"/>
            <x15:cachedUniqueName index="6884" name="[Melkeleveranser].[orgnr].&amp;[969285460]"/>
            <x15:cachedUniqueName index="6885" name="[Melkeleveranser].[orgnr].&amp;[969388340]"/>
            <x15:cachedUniqueName index="6886" name="[Melkeleveranser].[orgnr].&amp;[969552728]"/>
            <x15:cachedUniqueName index="6887" name="[Melkeleveranser].[orgnr].&amp;[976850432]"/>
            <x15:cachedUniqueName index="6888" name="[Melkeleveranser].[orgnr].&amp;[983186262]"/>
            <x15:cachedUniqueName index="6889" name="[Melkeleveranser].[orgnr].&amp;[991409718]"/>
            <x15:cachedUniqueName index="6890" name="[Melkeleveranser].[orgnr].&amp;[997743563]"/>
            <x15:cachedUniqueName index="6891" name="[Melkeleveranser].[orgnr].&amp;[969098954]"/>
            <x15:cachedUniqueName index="6892" name="[Melkeleveranser].[orgnr].&amp;[876948222]"/>
            <x15:cachedUniqueName index="6893" name="[Melkeleveranser].[orgnr].&amp;[971184906]"/>
            <x15:cachedUniqueName index="6894" name="[Melkeleveranser].[orgnr].&amp;[814633802]"/>
            <x15:cachedUniqueName index="6895" name="[Melkeleveranser].[orgnr].&amp;[919705655]"/>
            <x15:cachedUniqueName index="6896" name="[Melkeleveranser].[orgnr].&amp;[969334240]"/>
            <x15:cachedUniqueName index="6897" name="[Melkeleveranser].[orgnr].&amp;[969871327]"/>
            <x15:cachedUniqueName index="6898" name="[Melkeleveranser].[orgnr].&amp;[969873400]"/>
            <x15:cachedUniqueName index="6899" name="[Melkeleveranser].[orgnr].&amp;[969874369]"/>
            <x15:cachedUniqueName index="6900" name="[Melkeleveranser].[orgnr].&amp;[970229256]"/>
            <x15:cachedUniqueName index="6901" name="[Melkeleveranser].[orgnr].&amp;[970229655]"/>
            <x15:cachedUniqueName index="6902" name="[Melkeleveranser].[orgnr].&amp;[970461965]"/>
            <x15:cachedUniqueName index="6903" name="[Melkeleveranser].[orgnr].&amp;[970595260]"/>
            <x15:cachedUniqueName index="6904" name="[Melkeleveranser].[orgnr].&amp;[986078177]"/>
            <x15:cachedUniqueName index="6905" name="[Melkeleveranser].[orgnr].&amp;[992094583]"/>
            <x15:cachedUniqueName index="6906" name="[Melkeleveranser].[orgnr].&amp;[993359688]"/>
            <x15:cachedUniqueName index="6907" name="[Melkeleveranser].[orgnr].&amp;[993431907]"/>
            <x15:cachedUniqueName index="6908" name="[Melkeleveranser].[orgnr].&amp;[997569776]"/>
            <x15:cachedUniqueName index="6909" name="[Melkeleveranser].[orgnr].&amp;[970010815]"/>
            <x15:cachedUniqueName index="6910" name="[Melkeleveranser].[orgnr].&amp;[988178616]"/>
            <x15:cachedUniqueName index="6911" name="[Melkeleveranser].[orgnr].&amp;[996922766]"/>
            <x15:cachedUniqueName index="6912" name="[Melkeleveranser].[orgnr].&amp;[879489172]"/>
            <x15:cachedUniqueName index="6913" name="[Melkeleveranser].[orgnr].&amp;[884784212]"/>
            <x15:cachedUniqueName index="6914" name="[Melkeleveranser].[orgnr].&amp;[912971732]"/>
            <x15:cachedUniqueName index="6915" name="[Melkeleveranser].[orgnr].&amp;[969092522]"/>
            <x15:cachedUniqueName index="6916" name="[Melkeleveranser].[orgnr].&amp;[969282542]"/>
            <x15:cachedUniqueName index="6917" name="[Melkeleveranser].[orgnr].&amp;[970601090]"/>
            <x15:cachedUniqueName index="6918" name="[Melkeleveranser].[orgnr].&amp;[976000498]"/>
            <x15:cachedUniqueName index="6919" name="[Melkeleveranser].[orgnr].&amp;[976706994]"/>
            <x15:cachedUniqueName index="6920" name="[Melkeleveranser].[orgnr].&amp;[982892805]"/>
            <x15:cachedUniqueName index="6921" name="[Melkeleveranser].[orgnr].&amp;[983079768]"/>
            <x15:cachedUniqueName index="6922" name="[Melkeleveranser].[orgnr].&amp;[984135327]"/>
            <x15:cachedUniqueName index="6923" name="[Melkeleveranser].[orgnr].&amp;[984699840]"/>
            <x15:cachedUniqueName index="6924" name="[Melkeleveranser].[orgnr].&amp;[986339485]"/>
            <x15:cachedUniqueName index="6925" name="[Melkeleveranser].[orgnr].&amp;[986506500]"/>
            <x15:cachedUniqueName index="6926" name="[Melkeleveranser].[orgnr].&amp;[990525382]"/>
            <x15:cachedUniqueName index="6927" name="[Melkeleveranser].[orgnr].&amp;[997391500]"/>
            <x15:cachedUniqueName index="6928" name="[Melkeleveranser].[orgnr].&amp;[973255118]"/>
            <x15:cachedUniqueName index="6929" name="[Melkeleveranser].[orgnr].&amp;[983554091]"/>
            <x15:cachedUniqueName index="6930" name="[Melkeleveranser].[orgnr].&amp;[984009372]"/>
            <x15:cachedUniqueName index="6931" name="[Melkeleveranser].[orgnr].&amp;[997152492]"/>
            <x15:cachedUniqueName index="6932" name="[Melkeleveranser].[orgnr].&amp;[894044322]"/>
            <x15:cachedUniqueName index="6933" name="[Melkeleveranser].[orgnr].&amp;[897471922]"/>
            <x15:cachedUniqueName index="6934" name="[Melkeleveranser].[orgnr].&amp;[983882153]"/>
            <x15:cachedUniqueName index="6935" name="[Melkeleveranser].[orgnr].&amp;[985906335]"/>
            <x15:cachedUniqueName index="6936" name="[Melkeleveranser].[orgnr].&amp;[911652366]"/>
            <x15:cachedUniqueName index="6937" name="[Melkeleveranser].[orgnr].&amp;[916976356]"/>
            <x15:cachedUniqueName index="6938" name="[Melkeleveranser].[orgnr].&amp;[926737945]"/>
            <x15:cachedUniqueName index="6939" name="[Melkeleveranser].[orgnr].&amp;[937126360]"/>
            <x15:cachedUniqueName index="6940" name="[Melkeleveranser].[orgnr].&amp;[969763788]"/>
            <x15:cachedUniqueName index="6941" name="[Melkeleveranser].[orgnr].&amp;[970093192]"/>
            <x15:cachedUniqueName index="6942" name="[Melkeleveranser].[orgnr].&amp;[969738376]"/>
            <x15:cachedUniqueName index="6943" name="[Melkeleveranser].[orgnr].&amp;[995339838]"/>
            <x15:cachedUniqueName index="6944" name="[Melkeleveranser].[orgnr].&amp;[869090972]"/>
            <x15:cachedUniqueName index="6945" name="[Melkeleveranser].[orgnr].&amp;[890721052]"/>
            <x15:cachedUniqueName index="6946" name="[Melkeleveranser].[orgnr].&amp;[918610855]"/>
            <x15:cachedUniqueName index="6947" name="[Melkeleveranser].[orgnr].&amp;[923886915]"/>
            <x15:cachedUniqueName index="6948" name="[Melkeleveranser].[orgnr].&amp;[969091879]"/>
            <x15:cachedUniqueName index="6949" name="[Melkeleveranser].[orgnr].&amp;[969093677]"/>
            <x15:cachedUniqueName index="6950" name="[Melkeleveranser].[orgnr].&amp;[969170213]"/>
            <x15:cachedUniqueName index="6951" name="[Melkeleveranser].[orgnr].&amp;[969239817]"/>
            <x15:cachedUniqueName index="6952" name="[Melkeleveranser].[orgnr].&amp;[969240173]"/>
            <x15:cachedUniqueName index="6953" name="[Melkeleveranser].[orgnr].&amp;[969530643]"/>
            <x15:cachedUniqueName index="6954" name="[Melkeleveranser].[orgnr].&amp;[974544636]"/>
            <x15:cachedUniqueName index="6955" name="[Melkeleveranser].[orgnr].&amp;[974676265]"/>
            <x15:cachedUniqueName index="6956" name="[Melkeleveranser].[orgnr].&amp;[982033853]"/>
            <x15:cachedUniqueName index="6957" name="[Melkeleveranser].[orgnr].&amp;[982168910]"/>
            <x15:cachedUniqueName index="6958" name="[Melkeleveranser].[orgnr].&amp;[982804264]"/>
            <x15:cachedUniqueName index="6959" name="[Melkeleveranser].[orgnr].&amp;[985021759]"/>
            <x15:cachedUniqueName index="6960" name="[Melkeleveranser].[orgnr].&amp;[985062285]"/>
            <x15:cachedUniqueName index="6961" name="[Melkeleveranser].[orgnr].&amp;[985360197]"/>
            <x15:cachedUniqueName index="6962" name="[Melkeleveranser].[orgnr].&amp;[987733462]"/>
            <x15:cachedUniqueName index="6963" name="[Melkeleveranser].[orgnr].&amp;[994191268]"/>
            <x15:cachedUniqueName index="6964" name="[Melkeleveranser].[orgnr].&amp;[994860976]"/>
            <x15:cachedUniqueName index="6965" name="[Melkeleveranser].[orgnr].&amp;[997926528]"/>
            <x15:cachedUniqueName index="6966" name="[Melkeleveranser].[orgnr].&amp;[917378320]"/>
            <x15:cachedUniqueName index="6967" name="[Melkeleveranser].[orgnr].&amp;[922214352]"/>
            <x15:cachedUniqueName index="6968" name="[Melkeleveranser].[orgnr].&amp;[969188236]"/>
            <x15:cachedUniqueName index="6969" name="[Melkeleveranser].[orgnr].&amp;[969879875]"/>
            <x15:cachedUniqueName index="6970" name="[Melkeleveranser].[orgnr].&amp;[969932091]"/>
            <x15:cachedUniqueName index="6971" name="[Melkeleveranser].[orgnr].&amp;[970022694]"/>
            <x15:cachedUniqueName index="6972" name="[Melkeleveranser].[orgnr].&amp;[971218207]"/>
            <x15:cachedUniqueName index="6973" name="[Melkeleveranser].[orgnr].&amp;[991034706]"/>
            <x15:cachedUniqueName index="6974" name="[Melkeleveranser].[orgnr].&amp;[884536022]"/>
            <x15:cachedUniqueName index="6975" name="[Melkeleveranser].[orgnr].&amp;[969170191]"/>
            <x15:cachedUniqueName index="6976" name="[Melkeleveranser].[orgnr].&amp;[969282763]"/>
            <x15:cachedUniqueName index="6977" name="[Melkeleveranser].[orgnr].&amp;[970287264]"/>
            <x15:cachedUniqueName index="6978" name="[Melkeleveranser].[orgnr].&amp;[974340984]"/>
            <x15:cachedUniqueName index="6979" name="[Melkeleveranser].[orgnr].&amp;[976554787]"/>
            <x15:cachedUniqueName index="6980" name="[Melkeleveranser].[orgnr].&amp;[981918851]"/>
            <x15:cachedUniqueName index="6981" name="[Melkeleveranser].[orgnr].&amp;[994978039]"/>
            <x15:cachedUniqueName index="6982" name="[Melkeleveranser].[orgnr].&amp;[996948285]"/>
            <x15:cachedUniqueName index="6983" name="[Melkeleveranser].[orgnr].&amp;[913346661]"/>
            <x15:cachedUniqueName index="6984" name="[Melkeleveranser].[orgnr].&amp;[917241775]"/>
            <x15:cachedUniqueName index="6985" name="[Melkeleveranser].[orgnr].&amp;[969097710]"/>
            <x15:cachedUniqueName index="6986" name="[Melkeleveranser].[orgnr].&amp;[969214997]"/>
            <x15:cachedUniqueName index="6987" name="[Melkeleveranser].[orgnr].&amp;[969963337]"/>
            <x15:cachedUniqueName index="6988" name="[Melkeleveranser].[orgnr].&amp;[977564948]"/>
            <x15:cachedUniqueName index="6989" name="[Melkeleveranser].[orgnr].&amp;[980144739]"/>
            <x15:cachedUniqueName index="6990" name="[Melkeleveranser].[orgnr].&amp;[983156541]"/>
            <x15:cachedUniqueName index="6991" name="[Melkeleveranser].[orgnr].&amp;[987708034]"/>
            <x15:cachedUniqueName index="6992" name="[Melkeleveranser].[orgnr].&amp;[993127558]"/>
            <x15:cachedUniqueName index="6993" name="[Melkeleveranser].[orgnr].&amp;[995384302]"/>
            <x15:cachedUniqueName index="6994" name="[Melkeleveranser].[orgnr].&amp;[996766586]"/>
            <x15:cachedUniqueName index="6995" name="[Melkeleveranser].[orgnr].&amp;[998739926]"/>
            <x15:cachedUniqueName index="6996" name="[Melkeleveranser].[orgnr].&amp;[969456206]"/>
            <x15:cachedUniqueName index="6997" name="[Melkeleveranser].[orgnr].&amp;[982907683]"/>
            <x15:cachedUniqueName index="6998" name="[Melkeleveranser].[orgnr].&amp;[814775712]"/>
            <x15:cachedUniqueName index="6999" name="[Melkeleveranser].[orgnr].&amp;[914002214]"/>
            <x15:cachedUniqueName index="7000" name="[Melkeleveranser].[orgnr].&amp;[970389768]"/>
            <x15:cachedUniqueName index="7001" name="[Melkeleveranser].[orgnr].&amp;[976859375]"/>
            <x15:cachedUniqueName index="7002" name="[Melkeleveranser].[orgnr].&amp;[979366043]"/>
            <x15:cachedUniqueName index="7003" name="[Melkeleveranser].[orgnr].&amp;[990753393]"/>
            <x15:cachedUniqueName index="7004" name="[Melkeleveranser].[orgnr].&amp;[996373541]"/>
            <x15:cachedUniqueName index="7005" name="[Melkeleveranser].[orgnr].&amp;[870278632]"/>
            <x15:cachedUniqueName index="7006" name="[Melkeleveranser].[orgnr].&amp;[892780382]"/>
            <x15:cachedUniqueName index="7007" name="[Melkeleveranser].[orgnr].&amp;[913258568]"/>
            <x15:cachedUniqueName index="7008" name="[Melkeleveranser].[orgnr].&amp;[914297745]"/>
            <x15:cachedUniqueName index="7009" name="[Melkeleveranser].[orgnr].&amp;[969087952]"/>
            <x15:cachedUniqueName index="7010" name="[Melkeleveranser].[orgnr].&amp;[969090635]"/>
            <x15:cachedUniqueName index="7011" name="[Melkeleveranser].[orgnr].&amp;[969871319]"/>
            <x15:cachedUniqueName index="7012" name="[Melkeleveranser].[orgnr].&amp;[971217677]"/>
            <x15:cachedUniqueName index="7013" name="[Melkeleveranser].[orgnr].&amp;[975890430]"/>
            <x15:cachedUniqueName index="7014" name="[Melkeleveranser].[orgnr].&amp;[981478169]"/>
            <x15:cachedUniqueName index="7015" name="[Melkeleveranser].[orgnr].&amp;[983852750]"/>
            <x15:cachedUniqueName index="7016" name="[Melkeleveranser].[orgnr].&amp;[869191752]"/>
            <x15:cachedUniqueName index="7017" name="[Melkeleveranser].[orgnr].&amp;[921280084]"/>
            <x15:cachedUniqueName index="7018" name="[Melkeleveranser].[orgnr].&amp;[969087057]"/>
            <x15:cachedUniqueName index="7019" name="[Melkeleveranser].[orgnr].&amp;[969087308]"/>
            <x15:cachedUniqueName index="7020" name="[Melkeleveranser].[orgnr].&amp;[969089513]"/>
            <x15:cachedUniqueName index="7021" name="[Melkeleveranser].[orgnr].&amp;[969146118]"/>
            <x15:cachedUniqueName index="7022" name="[Melkeleveranser].[orgnr].&amp;[969234483]"/>
            <x15:cachedUniqueName index="7023" name="[Melkeleveranser].[orgnr].&amp;[969333090]"/>
            <x15:cachedUniqueName index="7024" name="[Melkeleveranser].[orgnr].&amp;[969334747]"/>
            <x15:cachedUniqueName index="7025" name="[Melkeleveranser].[orgnr].&amp;[969348373]"/>
            <x15:cachedUniqueName index="7026" name="[Melkeleveranser].[orgnr].&amp;[969875063]"/>
            <x15:cachedUniqueName index="7027" name="[Melkeleveranser].[orgnr].&amp;[970395989]"/>
            <x15:cachedUniqueName index="7028" name="[Melkeleveranser].[orgnr].&amp;[970478892]"/>
            <x15:cachedUniqueName index="7029" name="[Melkeleveranser].[orgnr].&amp;[970530126]"/>
            <x15:cachedUniqueName index="7030" name="[Melkeleveranser].[orgnr].&amp;[974278413]"/>
            <x15:cachedUniqueName index="7031" name="[Melkeleveranser].[orgnr].&amp;[974811189]"/>
            <x15:cachedUniqueName index="7032" name="[Melkeleveranser].[orgnr].&amp;[979680430]"/>
            <x15:cachedUniqueName index="7033" name="[Melkeleveranser].[orgnr].&amp;[980155951]"/>
            <x15:cachedUniqueName index="7034" name="[Melkeleveranser].[orgnr].&amp;[982574412]"/>
            <x15:cachedUniqueName index="7035" name="[Melkeleveranser].[orgnr].&amp;[982721873]"/>
            <x15:cachedUniqueName index="7036" name="[Melkeleveranser].[orgnr].&amp;[984301162]"/>
            <x15:cachedUniqueName index="7037" name="[Melkeleveranser].[orgnr].&amp;[984303327]"/>
            <x15:cachedUniqueName index="7038" name="[Melkeleveranser].[orgnr].&amp;[986793860]"/>
            <x15:cachedUniqueName index="7039" name="[Melkeleveranser].[orgnr].&amp;[989322702]"/>
            <x15:cachedUniqueName index="7040" name="[Melkeleveranser].[orgnr].&amp;[969402491]"/>
            <x15:cachedUniqueName index="7041" name="[Melkeleveranser].[orgnr].&amp;[974705230]"/>
          </x15:cachedUniqueNames>
        </ext>
      </extLst>
    </cacheField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3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2" memberValueDatatype="20" unbalanced="0">
      <fieldsUsage count="2">
        <fieldUsage x="-1"/>
        <fieldUsage x="4"/>
      </fieldsUsage>
    </cacheHierarchy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1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 oneField="1">
      <fieldsUsage count="1">
        <fieldUsage x="2"/>
      </fieldsUsage>
    </cacheHierarchy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6.687692361113" backgroundQuery="1" createdVersion="7" refreshedVersion="7" minRefreshableVersion="3" recordCount="0" supportSubquery="1" supportAdvancedDrill="1" xr:uid="{37F41B5A-5AB8-46C5-858E-44D368677179}">
  <cacheSource type="external" connectionId="8"/>
  <cacheFields count="4">
    <cacheField name="[T_kommune].[kommune].[kommune]" caption="kommune" numFmtId="0" hierarchy="6" level="1">
      <sharedItems count="65">
        <s v="Aukra"/>
        <s v="Aure"/>
        <s v="Averøy"/>
        <s v="Fjord"/>
        <s v="Flatanger"/>
        <s v="Frosta"/>
        <s v="Frøya"/>
        <s v="Giske"/>
        <s v="Gjemnes"/>
        <s v="Grong"/>
        <s v="Hareid"/>
        <s v="Heim"/>
        <s v="Herøy"/>
        <s v="Hitra"/>
        <s v="Holtålen"/>
        <s v="Hustadvika"/>
        <s v="Høylandet"/>
        <s v="Inderøy"/>
        <s v="Indre Fosen"/>
        <s v="Kristiansund"/>
        <s v="Leka"/>
        <s v="Levanger"/>
        <s v="Lierne"/>
        <s v="Malvik"/>
        <s v="Melhus"/>
        <s v="Meråker"/>
        <s v="Midtre Gauldal"/>
        <s v="Molde"/>
        <s v="Namsos"/>
        <s v="Namsskogan"/>
        <s v="Nærøysund"/>
        <s v="Oppdal"/>
        <s v="Orkland"/>
        <s v="Osen"/>
        <s v="Overhalla"/>
        <s v="Rauma"/>
        <s v="Rennebu"/>
        <s v="Rindal"/>
        <s v="Røros"/>
        <s v="Røyrvik"/>
        <s v="Sande"/>
        <s v="Selbu"/>
        <s v="Skaun"/>
        <s v="Smøla"/>
        <s v="Snåsa"/>
        <s v="Steinkjer"/>
        <s v="Stjørdal"/>
        <s v="Stranda"/>
        <s v="Sula"/>
        <s v="Sunndal"/>
        <s v="Surnadal"/>
        <s v="Sykkylven"/>
        <s v="Tingvoll"/>
        <s v="Trondheim"/>
        <s v="Tydal"/>
        <s v="Ulstein"/>
        <s v="Vanylven"/>
        <s v="Verdal"/>
        <s v="Vestnes"/>
        <s v="Volda"/>
        <s v="Ørland"/>
        <s v="Ørsta"/>
        <s v="Åfjord"/>
        <s v="Ålesund"/>
        <s v="Hå" u="1"/>
      </sharedItems>
    </cacheField>
    <cacheField name="[Melkeleveranser].[aar].[aar]" caption="aar" numFmtId="0" level="1">
      <sharedItems containsSemiMixedTypes="0" containsNonDate="0" containsString="0"/>
    </cacheField>
    <cacheField name="[Measures].[Dist orgnr]" caption="Dist orgnr" numFmtId="0" hierarchy="15" level="32767"/>
    <cacheField name="[T_kommune].[fylke].[fylke]" caption="fylke" numFmtId="0" hierarchy="5" level="1">
      <sharedItems containsSemiMixedTypes="0" containsNonDate="0" containsString="0"/>
    </cacheField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3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0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6.687693055559" backgroundQuery="1" createdVersion="7" refreshedVersion="7" minRefreshableVersion="3" recordCount="0" supportSubquery="1" supportAdvancedDrill="1" xr:uid="{6FBEF3D5-7FAD-4319-9F26-636C3E1ED1F4}">
  <cacheSource type="external" connectionId="8"/>
  <cacheFields count="4">
    <cacheField name="[T_kommune].[kommune].[kommune]" caption="kommune" numFmtId="0" hierarchy="6" level="1">
      <sharedItems count="64">
        <s v="Aukra"/>
        <s v="Aure"/>
        <s v="Averøy"/>
        <s v="Fjord"/>
        <s v="Flatanger"/>
        <s v="Frosta"/>
        <s v="Frøya"/>
        <s v="Giske"/>
        <s v="Gjemnes"/>
        <s v="Grong"/>
        <s v="Hareid"/>
        <s v="Heim"/>
        <s v="Herøy"/>
        <s v="Hitra"/>
        <s v="Holtålen"/>
        <s v="Hustadvika"/>
        <s v="Høylandet"/>
        <s v="Inderøy"/>
        <s v="Indre Fosen"/>
        <s v="Kristiansund"/>
        <s v="Leka"/>
        <s v="Levanger"/>
        <s v="Lierne"/>
        <s v="Malvik"/>
        <s v="Melhus"/>
        <s v="Meråker"/>
        <s v="Midtre Gauldal"/>
        <s v="Molde"/>
        <s v="Namsos"/>
        <s v="Namsskogan"/>
        <s v="Nærøysund"/>
        <s v="Oppdal"/>
        <s v="Orkland"/>
        <s v="Osen"/>
        <s v="Overhalla"/>
        <s v="Rauma"/>
        <s v="Rennebu"/>
        <s v="Rindal"/>
        <s v="Røros"/>
        <s v="Røyrvik"/>
        <s v="Sande"/>
        <s v="Selbu"/>
        <s v="Skaun"/>
        <s v="Smøla"/>
        <s v="Snåsa"/>
        <s v="Steinkjer"/>
        <s v="Stjørdal"/>
        <s v="Stranda"/>
        <s v="Sula"/>
        <s v="Sunndal"/>
        <s v="Surnadal"/>
        <s v="Sykkylven"/>
        <s v="Tingvoll"/>
        <s v="Trondheim"/>
        <s v="Tydal"/>
        <s v="Ulstein"/>
        <s v="Vanylven"/>
        <s v="Verdal"/>
        <s v="Vestnes"/>
        <s v="Volda"/>
        <s v="Ørland"/>
        <s v="Ørsta"/>
        <s v="Åfjord"/>
        <s v="Ålesund"/>
      </sharedItems>
    </cacheField>
    <cacheField name="[Melkeleveranser].[aar].[aar]" caption="aar" numFmtId="0" level="1">
      <sharedItems containsSemiMixedTypes="0" containsNonDate="0" containsString="0"/>
    </cacheField>
    <cacheField name="[Measures].[Dist orgnr]" caption="Dist orgnr" numFmtId="0" hierarchy="15" level="32767"/>
    <cacheField name="[T_kommune].[fylke].[fylke]" caption="fylke" numFmtId="0" hierarchy="5" level="1">
      <sharedItems containsSemiMixedTypes="0" containsNonDate="0" containsString="0"/>
    </cacheField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2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2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2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2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3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0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2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2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2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2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2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2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2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6.687693749998" backgroundQuery="1" createdVersion="7" refreshedVersion="7" minRefreshableVersion="3" recordCount="0" supportSubquery="1" supportAdvancedDrill="1" xr:uid="{CB2EC704-BC7C-4CC0-82E9-B982EEB43CA4}">
  <cacheSource type="external" connectionId="8"/>
  <cacheFields count="4">
    <cacheField name="[T_kommune].[kommune].[kommune]" caption="kommune" numFmtId="0" hierarchy="6" level="1">
      <sharedItems count="40">
        <s v="Aure"/>
        <s v="Averøy"/>
        <s v="Fjord"/>
        <s v="Gjemnes"/>
        <s v="Heim"/>
        <s v="Hustadvika"/>
        <s v="Høylandet"/>
        <s v="Inderøy"/>
        <s v="Indre Fosen"/>
        <s v="Leka"/>
        <s v="Levanger"/>
        <s v="Melhus"/>
        <s v="Midtre Gauldal"/>
        <s v="Molde"/>
        <s v="Namsos"/>
        <s v="Nærøysund"/>
        <s v="Oppdal"/>
        <s v="Orkland"/>
        <s v="Overhalla"/>
        <s v="Rauma"/>
        <s v="Rennebu"/>
        <s v="Rindal"/>
        <s v="Røros"/>
        <s v="Selbu"/>
        <s v="Snåsa"/>
        <s v="Steinkjer"/>
        <s v="Stjørdal"/>
        <s v="Stranda"/>
        <s v="Sunndal"/>
        <s v="Surnadal"/>
        <s v="Tingvoll"/>
        <s v="Trondheim"/>
        <s v="Vanylven"/>
        <s v="Verdal"/>
        <s v="Vestnes"/>
        <s v="Volda"/>
        <s v="Ørland"/>
        <s v="Ørsta"/>
        <s v="Åfjord"/>
        <s v="Ålesund"/>
      </sharedItems>
    </cacheField>
    <cacheField name="[Melkeleveranser].[aar].[aar]" caption="aar" numFmtId="0" level="1">
      <sharedItems containsSemiMixedTypes="0" containsNonDate="0" containsString="0"/>
    </cacheField>
    <cacheField name="[Measures].[Dist orgnr]" caption="Dist orgnr" numFmtId="0" hierarchy="15" level="32767"/>
    <cacheField name="[T_kommune].[fylke].[fylke]" caption="fylke" numFmtId="0" hierarchy="5" level="1">
      <sharedItems containsSemiMixedTypes="0" containsNonDate="0" containsString="0"/>
    </cacheField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2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2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2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2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3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0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2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2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2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2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2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2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2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6.687694328706" backgroundQuery="1" createdVersion="7" refreshedVersion="7" minRefreshableVersion="3" recordCount="0" supportSubquery="1" supportAdvancedDrill="1" xr:uid="{BB7ABA8C-B5CB-4317-AED3-6676F158FADD}">
  <cacheSource type="external" connectionId="8"/>
  <cacheFields count="4">
    <cacheField name="[T_kommune].[kommune].[kommune]" caption="kommune" numFmtId="0" hierarchy="6" level="1">
      <sharedItems count="41">
        <s v="Aure"/>
        <s v="Averøy"/>
        <s v="Fjord"/>
        <s v="Gjemnes"/>
        <s v="Heim"/>
        <s v="Hustadvika"/>
        <s v="Høylandet"/>
        <s v="Inderøy"/>
        <s v="Indre Fosen"/>
        <s v="Leka"/>
        <s v="Levanger"/>
        <s v="Melhus"/>
        <s v="Midtre Gauldal"/>
        <s v="Molde"/>
        <s v="Namsos"/>
        <s v="Nærøysund"/>
        <s v="Oppdal"/>
        <s v="Orkland"/>
        <s v="Overhalla"/>
        <s v="Rauma"/>
        <s v="Rennebu"/>
        <s v="Rindal"/>
        <s v="Røros"/>
        <s v="Selbu"/>
        <s v="Snåsa"/>
        <s v="Steinkjer"/>
        <s v="Stjørdal"/>
        <s v="Stranda"/>
        <s v="Sunndal"/>
        <s v="Surnadal"/>
        <s v="Tingvoll"/>
        <s v="Trondheim"/>
        <s v="Vanylven"/>
        <s v="Verdal"/>
        <s v="Vestnes"/>
        <s v="Volda"/>
        <s v="Ørland"/>
        <s v="Ørsta"/>
        <s v="Åfjord"/>
        <s v="Ålesund"/>
        <s v="Hå" u="1"/>
      </sharedItems>
    </cacheField>
    <cacheField name="[Melkeleveranser].[aar].[aar]" caption="aar" numFmtId="0" level="1">
      <sharedItems containsSemiMixedTypes="0" containsNonDate="0" containsString="0"/>
    </cacheField>
    <cacheField name="[Measures].[Dist orgnr]" caption="Dist orgnr" numFmtId="0" hierarchy="15" level="32767"/>
    <cacheField name="[T_kommune].[fylke].[fylke]" caption="fylke" numFmtId="0" hierarchy="5" level="1">
      <sharedItems containsSemiMixedTypes="0" containsNonDate="0" containsString="0"/>
    </cacheField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3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0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6.709625925927" backgroundQuery="1" createdVersion="7" refreshedVersion="7" minRefreshableVersion="3" recordCount="0" supportSubquery="1" supportAdvancedDrill="1" xr:uid="{0935F59B-5774-4F91-832B-51A3F5EB53AD}">
  <cacheSource type="external" connectionId="8"/>
  <cacheFields count="6">
    <cacheField name="[T_kommune].[fylke].[fylke]" caption="fylke" numFmtId="0" hierarchy="5" level="1">
      <sharedItems containsSemiMixedTypes="0" containsNonDate="0" containsString="0"/>
    </cacheField>
    <cacheField name="[Melkeleveranser].[orgnr].[orgnr]" caption="orgnr" numFmtId="0" hierarchy="1" level="1">
      <sharedItems containsSemiMixedTypes="0" containsString="0" containsNumber="1" containsInteger="1" minValue="869221112" maxValue="999522955" count="255">
        <n v="869221112"/>
        <n v="869640212"/>
        <n v="877511782"/>
        <n v="878709632"/>
        <n v="882110982"/>
        <n v="886915462"/>
        <n v="887246122"/>
        <n v="887642192"/>
        <n v="887721432"/>
        <n v="888354832"/>
        <n v="888545352"/>
        <n v="889255692"/>
        <n v="889900792"/>
        <n v="892655642"/>
        <n v="894755822"/>
        <n v="898044572"/>
        <n v="899150562"/>
        <n v="912194949"/>
        <n v="925683418"/>
        <n v="957903304"/>
        <n v="959762791"/>
        <n v="969128330"/>
        <n v="969134624"/>
        <n v="969135280"/>
        <n v="969154935"/>
        <n v="969178443"/>
        <n v="969181614"/>
        <n v="969183773"/>
        <n v="969184141"/>
        <n v="969185520"/>
        <n v="969221543"/>
        <n v="969222396"/>
        <n v="969222833"/>
        <n v="969258803"/>
        <n v="969259338"/>
        <n v="969261049"/>
        <n v="969292858"/>
        <n v="969301687"/>
        <n v="969331373"/>
        <n v="969331802"/>
        <n v="969332299"/>
        <n v="969378612"/>
        <n v="969434628"/>
        <n v="969434830"/>
        <n v="969440512"/>
        <n v="969466430"/>
        <n v="969469693"/>
        <n v="969602148"/>
        <n v="969603853"/>
        <n v="969637944"/>
        <n v="969638584"/>
        <n v="969641275"/>
        <n v="969641410"/>
        <n v="969642484"/>
        <n v="969666839"/>
        <n v="969669544"/>
        <n v="969669935"/>
        <n v="969673029"/>
        <n v="969673533"/>
        <n v="969680580"/>
        <n v="969681838"/>
        <n v="969687461"/>
        <n v="969687585"/>
        <n v="970066462"/>
        <n v="970162518"/>
        <n v="970538046"/>
        <n v="970580964"/>
        <n v="971130032"/>
        <n v="971183454"/>
        <n v="974380064"/>
        <n v="974427427"/>
        <n v="974437015"/>
        <n v="974530538"/>
        <n v="975646904"/>
        <n v="975943275"/>
        <n v="976194861"/>
        <n v="976210700"/>
        <n v="976214374"/>
        <n v="976963210"/>
        <n v="977046017"/>
        <n v="977098904"/>
        <n v="979545223"/>
        <n v="979749813"/>
        <n v="979850603"/>
        <n v="979913850"/>
        <n v="979916647"/>
        <n v="980038025"/>
        <n v="980311600"/>
        <n v="980717887"/>
        <n v="980876713"/>
        <n v="980888878"/>
        <n v="981398173"/>
        <n v="981519973"/>
        <n v="981588487"/>
        <n v="981622464"/>
        <n v="981634357"/>
        <n v="981646630"/>
        <n v="981694252"/>
        <n v="981937708"/>
        <n v="982170192"/>
        <n v="982210895"/>
        <n v="982219779"/>
        <n v="982689147"/>
        <n v="982774136"/>
        <n v="982789907"/>
        <n v="982809088"/>
        <n v="982832039"/>
        <n v="982938759"/>
        <n v="982943329"/>
        <n v="982948177"/>
        <n v="983052908"/>
        <n v="983250920"/>
        <n v="983254071"/>
        <n v="983438415"/>
        <n v="983470017"/>
        <n v="983594301"/>
        <n v="983603645"/>
        <n v="983608809"/>
        <n v="983617794"/>
        <n v="984020414"/>
        <n v="984280408"/>
        <n v="984515162"/>
        <n v="984663188"/>
        <n v="984722249"/>
        <n v="984794843"/>
        <n v="984933169"/>
        <n v="984944799"/>
        <n v="985055270"/>
        <n v="985250863"/>
        <n v="985287791"/>
        <n v="985294089"/>
        <n v="985299749"/>
        <n v="985335834"/>
        <n v="985446598"/>
        <n v="985558876"/>
        <n v="985620776"/>
        <n v="985672687"/>
        <n v="985904855"/>
        <n v="985922365"/>
        <n v="986018328"/>
        <n v="986400427"/>
        <n v="986505156"/>
        <n v="986568689"/>
        <n v="986654402"/>
        <n v="986710582"/>
        <n v="986844422"/>
        <n v="986926755"/>
        <n v="986946233"/>
        <n v="986970819"/>
        <n v="987028556"/>
        <n v="987172592"/>
        <n v="987292776"/>
        <n v="987484616"/>
        <n v="987581042"/>
        <n v="987626399"/>
        <n v="987749008"/>
        <n v="987769084"/>
        <n v="987777613"/>
        <n v="987910127"/>
        <n v="987995459"/>
        <n v="988072109"/>
        <n v="988124737"/>
        <n v="988227439"/>
        <n v="988323845"/>
        <n v="988408581"/>
        <n v="988438464"/>
        <n v="988633062"/>
        <n v="988755443"/>
        <n v="989041819"/>
        <n v="989060198"/>
        <n v="989074601"/>
        <n v="989079662"/>
        <n v="989148958"/>
        <n v="989286641"/>
        <n v="989431439"/>
        <n v="989539604"/>
        <n v="989549758"/>
        <n v="989600745"/>
        <n v="989677373"/>
        <n v="989747231"/>
        <n v="989767291"/>
        <n v="990035768"/>
        <n v="990443238"/>
        <n v="990473552"/>
        <n v="990618925"/>
        <n v="990690170"/>
        <n v="990698864"/>
        <n v="990702616"/>
        <n v="990724733"/>
        <n v="990832544"/>
        <n v="990882347"/>
        <n v="991042296"/>
        <n v="991101527"/>
        <n v="991153071"/>
        <n v="991157190"/>
        <n v="991220585"/>
        <n v="991224815"/>
        <n v="991238840"/>
        <n v="991241310"/>
        <n v="991241620"/>
        <n v="991296727"/>
        <n v="991329595"/>
        <n v="991459251"/>
        <n v="991549129"/>
        <n v="991594124"/>
        <n v="991608184"/>
        <n v="991710604"/>
        <n v="991712240"/>
        <n v="991767339"/>
        <n v="991780351"/>
        <n v="991967125"/>
        <n v="992040920"/>
        <n v="992079665"/>
        <n v="992094052"/>
        <n v="992109998"/>
        <n v="992160071"/>
        <n v="992205369"/>
        <n v="992238151"/>
        <n v="992282851"/>
        <n v="992367350"/>
        <n v="992545658"/>
        <n v="992655976"/>
        <n v="992776811"/>
        <n v="992796316"/>
        <n v="992823089"/>
        <n v="992825715"/>
        <n v="992889012"/>
        <n v="992924063"/>
        <n v="993076880"/>
        <n v="993275395"/>
        <n v="993318507"/>
        <n v="993327778"/>
        <n v="993353175"/>
        <n v="993422932"/>
        <n v="993459984"/>
        <n v="993558435"/>
        <n v="994061801"/>
        <n v="994207016"/>
        <n v="994474308"/>
        <n v="994787098"/>
        <n v="994948024"/>
        <n v="995197804"/>
        <n v="995357631"/>
        <n v="995445980"/>
        <n v="995563797"/>
        <n v="995715007"/>
        <n v="996067165"/>
        <n v="996239829"/>
        <n v="997615271"/>
        <n v="998016169"/>
        <n v="998275199"/>
        <n v="998309239"/>
        <n v="998719135"/>
        <n v="998777895"/>
        <n v="999522955"/>
      </sharedItems>
      <extLst>
        <ext xmlns:x15="http://schemas.microsoft.com/office/spreadsheetml/2010/11/main" uri="{4F2E5C28-24EA-4eb8-9CBF-B6C8F9C3D259}">
          <x15:cachedUniqueNames>
            <x15:cachedUniqueName index="0" name="[Melkeleveranser].[orgnr].&amp;[869221112]"/>
            <x15:cachedUniqueName index="1" name="[Melkeleveranser].[orgnr].&amp;[869640212]"/>
            <x15:cachedUniqueName index="2" name="[Melkeleveranser].[orgnr].&amp;[877511782]"/>
            <x15:cachedUniqueName index="3" name="[Melkeleveranser].[orgnr].&amp;[878709632]"/>
            <x15:cachedUniqueName index="4" name="[Melkeleveranser].[orgnr].&amp;[882110982]"/>
            <x15:cachedUniqueName index="5" name="[Melkeleveranser].[orgnr].&amp;[886915462]"/>
            <x15:cachedUniqueName index="6" name="[Melkeleveranser].[orgnr].&amp;[887246122]"/>
            <x15:cachedUniqueName index="7" name="[Melkeleveranser].[orgnr].&amp;[887642192]"/>
            <x15:cachedUniqueName index="8" name="[Melkeleveranser].[orgnr].&amp;[887721432]"/>
            <x15:cachedUniqueName index="9" name="[Melkeleveranser].[orgnr].&amp;[888354832]"/>
            <x15:cachedUniqueName index="10" name="[Melkeleveranser].[orgnr].&amp;[888545352]"/>
            <x15:cachedUniqueName index="11" name="[Melkeleveranser].[orgnr].&amp;[889255692]"/>
            <x15:cachedUniqueName index="12" name="[Melkeleveranser].[orgnr].&amp;[889900792]"/>
            <x15:cachedUniqueName index="13" name="[Melkeleveranser].[orgnr].&amp;[892655642]"/>
            <x15:cachedUniqueName index="14" name="[Melkeleveranser].[orgnr].&amp;[894755822]"/>
            <x15:cachedUniqueName index="15" name="[Melkeleveranser].[orgnr].&amp;[898044572]"/>
            <x15:cachedUniqueName index="16" name="[Melkeleveranser].[orgnr].&amp;[899150562]"/>
            <x15:cachedUniqueName index="17" name="[Melkeleveranser].[orgnr].&amp;[912194949]"/>
            <x15:cachedUniqueName index="18" name="[Melkeleveranser].[orgnr].&amp;[925683418]"/>
            <x15:cachedUniqueName index="19" name="[Melkeleveranser].[orgnr].&amp;[957903304]"/>
            <x15:cachedUniqueName index="20" name="[Melkeleveranser].[orgnr].&amp;[959762791]"/>
            <x15:cachedUniqueName index="21" name="[Melkeleveranser].[orgnr].&amp;[969128330]"/>
            <x15:cachedUniqueName index="22" name="[Melkeleveranser].[orgnr].&amp;[969134624]"/>
            <x15:cachedUniqueName index="23" name="[Melkeleveranser].[orgnr].&amp;[969135280]"/>
            <x15:cachedUniqueName index="24" name="[Melkeleveranser].[orgnr].&amp;[969154935]"/>
            <x15:cachedUniqueName index="25" name="[Melkeleveranser].[orgnr].&amp;[969178443]"/>
            <x15:cachedUniqueName index="26" name="[Melkeleveranser].[orgnr].&amp;[969181614]"/>
            <x15:cachedUniqueName index="27" name="[Melkeleveranser].[orgnr].&amp;[969183773]"/>
            <x15:cachedUniqueName index="28" name="[Melkeleveranser].[orgnr].&amp;[969184141]"/>
            <x15:cachedUniqueName index="29" name="[Melkeleveranser].[orgnr].&amp;[969185520]"/>
            <x15:cachedUniqueName index="30" name="[Melkeleveranser].[orgnr].&amp;[969221543]"/>
            <x15:cachedUniqueName index="31" name="[Melkeleveranser].[orgnr].&amp;[969222396]"/>
            <x15:cachedUniqueName index="32" name="[Melkeleveranser].[orgnr].&amp;[969222833]"/>
            <x15:cachedUniqueName index="33" name="[Melkeleveranser].[orgnr].&amp;[969258803]"/>
            <x15:cachedUniqueName index="34" name="[Melkeleveranser].[orgnr].&amp;[969259338]"/>
            <x15:cachedUniqueName index="35" name="[Melkeleveranser].[orgnr].&amp;[969261049]"/>
            <x15:cachedUniqueName index="36" name="[Melkeleveranser].[orgnr].&amp;[969292858]"/>
            <x15:cachedUniqueName index="37" name="[Melkeleveranser].[orgnr].&amp;[969301687]"/>
            <x15:cachedUniqueName index="38" name="[Melkeleveranser].[orgnr].&amp;[969331373]"/>
            <x15:cachedUniqueName index="39" name="[Melkeleveranser].[orgnr].&amp;[969331802]"/>
            <x15:cachedUniqueName index="40" name="[Melkeleveranser].[orgnr].&amp;[969332299]"/>
            <x15:cachedUniqueName index="41" name="[Melkeleveranser].[orgnr].&amp;[969378612]"/>
            <x15:cachedUniqueName index="42" name="[Melkeleveranser].[orgnr].&amp;[969434628]"/>
            <x15:cachedUniqueName index="43" name="[Melkeleveranser].[orgnr].&amp;[969434830]"/>
            <x15:cachedUniqueName index="44" name="[Melkeleveranser].[orgnr].&amp;[969440512]"/>
            <x15:cachedUniqueName index="45" name="[Melkeleveranser].[orgnr].&amp;[969466430]"/>
            <x15:cachedUniqueName index="46" name="[Melkeleveranser].[orgnr].&amp;[969469693]"/>
            <x15:cachedUniqueName index="47" name="[Melkeleveranser].[orgnr].&amp;[969602148]"/>
            <x15:cachedUniqueName index="48" name="[Melkeleveranser].[orgnr].&amp;[969603853]"/>
            <x15:cachedUniqueName index="49" name="[Melkeleveranser].[orgnr].&amp;[969637944]"/>
            <x15:cachedUniqueName index="50" name="[Melkeleveranser].[orgnr].&amp;[969638584]"/>
            <x15:cachedUniqueName index="51" name="[Melkeleveranser].[orgnr].&amp;[969641275]"/>
            <x15:cachedUniqueName index="52" name="[Melkeleveranser].[orgnr].&amp;[969641410]"/>
            <x15:cachedUniqueName index="53" name="[Melkeleveranser].[orgnr].&amp;[969642484]"/>
            <x15:cachedUniqueName index="54" name="[Melkeleveranser].[orgnr].&amp;[969666839]"/>
            <x15:cachedUniqueName index="55" name="[Melkeleveranser].[orgnr].&amp;[969669544]"/>
            <x15:cachedUniqueName index="56" name="[Melkeleveranser].[orgnr].&amp;[969669935]"/>
            <x15:cachedUniqueName index="57" name="[Melkeleveranser].[orgnr].&amp;[969673029]"/>
            <x15:cachedUniqueName index="58" name="[Melkeleveranser].[orgnr].&amp;[969673533]"/>
            <x15:cachedUniqueName index="59" name="[Melkeleveranser].[orgnr].&amp;[969680580]"/>
            <x15:cachedUniqueName index="60" name="[Melkeleveranser].[orgnr].&amp;[969681838]"/>
            <x15:cachedUniqueName index="61" name="[Melkeleveranser].[orgnr].&amp;[969687461]"/>
            <x15:cachedUniqueName index="62" name="[Melkeleveranser].[orgnr].&amp;[969687585]"/>
            <x15:cachedUniqueName index="63" name="[Melkeleveranser].[orgnr].&amp;[970066462]"/>
            <x15:cachedUniqueName index="64" name="[Melkeleveranser].[orgnr].&amp;[970162518]"/>
            <x15:cachedUniqueName index="65" name="[Melkeleveranser].[orgnr].&amp;[970538046]"/>
            <x15:cachedUniqueName index="66" name="[Melkeleveranser].[orgnr].&amp;[970580964]"/>
            <x15:cachedUniqueName index="67" name="[Melkeleveranser].[orgnr].&amp;[971130032]"/>
            <x15:cachedUniqueName index="68" name="[Melkeleveranser].[orgnr].&amp;[971183454]"/>
            <x15:cachedUniqueName index="69" name="[Melkeleveranser].[orgnr].&amp;[974380064]"/>
            <x15:cachedUniqueName index="70" name="[Melkeleveranser].[orgnr].&amp;[974427427]"/>
            <x15:cachedUniqueName index="71" name="[Melkeleveranser].[orgnr].&amp;[974437015]"/>
            <x15:cachedUniqueName index="72" name="[Melkeleveranser].[orgnr].&amp;[974530538]"/>
            <x15:cachedUniqueName index="73" name="[Melkeleveranser].[orgnr].&amp;[975646904]"/>
            <x15:cachedUniqueName index="74" name="[Melkeleveranser].[orgnr].&amp;[975943275]"/>
            <x15:cachedUniqueName index="75" name="[Melkeleveranser].[orgnr].&amp;[976194861]"/>
            <x15:cachedUniqueName index="76" name="[Melkeleveranser].[orgnr].&amp;[976210700]"/>
            <x15:cachedUniqueName index="77" name="[Melkeleveranser].[orgnr].&amp;[976214374]"/>
            <x15:cachedUniqueName index="78" name="[Melkeleveranser].[orgnr].&amp;[976963210]"/>
            <x15:cachedUniqueName index="79" name="[Melkeleveranser].[orgnr].&amp;[977046017]"/>
            <x15:cachedUniqueName index="80" name="[Melkeleveranser].[orgnr].&amp;[977098904]"/>
            <x15:cachedUniqueName index="81" name="[Melkeleveranser].[orgnr].&amp;[979545223]"/>
            <x15:cachedUniqueName index="82" name="[Melkeleveranser].[orgnr].&amp;[979749813]"/>
            <x15:cachedUniqueName index="83" name="[Melkeleveranser].[orgnr].&amp;[979850603]"/>
            <x15:cachedUniqueName index="84" name="[Melkeleveranser].[orgnr].&amp;[979913850]"/>
            <x15:cachedUniqueName index="85" name="[Melkeleveranser].[orgnr].&amp;[979916647]"/>
            <x15:cachedUniqueName index="86" name="[Melkeleveranser].[orgnr].&amp;[980038025]"/>
            <x15:cachedUniqueName index="87" name="[Melkeleveranser].[orgnr].&amp;[980311600]"/>
            <x15:cachedUniqueName index="88" name="[Melkeleveranser].[orgnr].&amp;[980717887]"/>
            <x15:cachedUniqueName index="89" name="[Melkeleveranser].[orgnr].&amp;[980876713]"/>
            <x15:cachedUniqueName index="90" name="[Melkeleveranser].[orgnr].&amp;[980888878]"/>
            <x15:cachedUniqueName index="91" name="[Melkeleveranser].[orgnr].&amp;[981398173]"/>
            <x15:cachedUniqueName index="92" name="[Melkeleveranser].[orgnr].&amp;[981519973]"/>
            <x15:cachedUniqueName index="93" name="[Melkeleveranser].[orgnr].&amp;[981588487]"/>
            <x15:cachedUniqueName index="94" name="[Melkeleveranser].[orgnr].&amp;[981622464]"/>
            <x15:cachedUniqueName index="95" name="[Melkeleveranser].[orgnr].&amp;[981634357]"/>
            <x15:cachedUniqueName index="96" name="[Melkeleveranser].[orgnr].&amp;[981646630]"/>
            <x15:cachedUniqueName index="97" name="[Melkeleveranser].[orgnr].&amp;[981694252]"/>
            <x15:cachedUniqueName index="98" name="[Melkeleveranser].[orgnr].&amp;[981937708]"/>
            <x15:cachedUniqueName index="99" name="[Melkeleveranser].[orgnr].&amp;[982170192]"/>
            <x15:cachedUniqueName index="100" name="[Melkeleveranser].[orgnr].&amp;[982210895]"/>
            <x15:cachedUniqueName index="101" name="[Melkeleveranser].[orgnr].&amp;[982219779]"/>
            <x15:cachedUniqueName index="102" name="[Melkeleveranser].[orgnr].&amp;[982689147]"/>
            <x15:cachedUniqueName index="103" name="[Melkeleveranser].[orgnr].&amp;[982774136]"/>
            <x15:cachedUniqueName index="104" name="[Melkeleveranser].[orgnr].&amp;[982789907]"/>
            <x15:cachedUniqueName index="105" name="[Melkeleveranser].[orgnr].&amp;[982809088]"/>
            <x15:cachedUniqueName index="106" name="[Melkeleveranser].[orgnr].&amp;[982832039]"/>
            <x15:cachedUniqueName index="107" name="[Melkeleveranser].[orgnr].&amp;[982938759]"/>
            <x15:cachedUniqueName index="108" name="[Melkeleveranser].[orgnr].&amp;[982943329]"/>
            <x15:cachedUniqueName index="109" name="[Melkeleveranser].[orgnr].&amp;[982948177]"/>
            <x15:cachedUniqueName index="110" name="[Melkeleveranser].[orgnr].&amp;[983052908]"/>
            <x15:cachedUniqueName index="111" name="[Melkeleveranser].[orgnr].&amp;[983250920]"/>
            <x15:cachedUniqueName index="112" name="[Melkeleveranser].[orgnr].&amp;[983254071]"/>
            <x15:cachedUniqueName index="113" name="[Melkeleveranser].[orgnr].&amp;[983438415]"/>
            <x15:cachedUniqueName index="114" name="[Melkeleveranser].[orgnr].&amp;[983470017]"/>
            <x15:cachedUniqueName index="115" name="[Melkeleveranser].[orgnr].&amp;[983594301]"/>
            <x15:cachedUniqueName index="116" name="[Melkeleveranser].[orgnr].&amp;[983603645]"/>
            <x15:cachedUniqueName index="117" name="[Melkeleveranser].[orgnr].&amp;[983608809]"/>
            <x15:cachedUniqueName index="118" name="[Melkeleveranser].[orgnr].&amp;[983617794]"/>
            <x15:cachedUniqueName index="119" name="[Melkeleveranser].[orgnr].&amp;[984020414]"/>
            <x15:cachedUniqueName index="120" name="[Melkeleveranser].[orgnr].&amp;[984280408]"/>
            <x15:cachedUniqueName index="121" name="[Melkeleveranser].[orgnr].&amp;[984515162]"/>
            <x15:cachedUniqueName index="122" name="[Melkeleveranser].[orgnr].&amp;[984663188]"/>
            <x15:cachedUniqueName index="123" name="[Melkeleveranser].[orgnr].&amp;[984722249]"/>
            <x15:cachedUniqueName index="124" name="[Melkeleveranser].[orgnr].&amp;[984794843]"/>
            <x15:cachedUniqueName index="125" name="[Melkeleveranser].[orgnr].&amp;[984933169]"/>
            <x15:cachedUniqueName index="126" name="[Melkeleveranser].[orgnr].&amp;[984944799]"/>
            <x15:cachedUniqueName index="127" name="[Melkeleveranser].[orgnr].&amp;[985055270]"/>
            <x15:cachedUniqueName index="128" name="[Melkeleveranser].[orgnr].&amp;[985250863]"/>
            <x15:cachedUniqueName index="129" name="[Melkeleveranser].[orgnr].&amp;[985287791]"/>
            <x15:cachedUniqueName index="130" name="[Melkeleveranser].[orgnr].&amp;[985294089]"/>
            <x15:cachedUniqueName index="131" name="[Melkeleveranser].[orgnr].&amp;[985299749]"/>
            <x15:cachedUniqueName index="132" name="[Melkeleveranser].[orgnr].&amp;[985335834]"/>
            <x15:cachedUniqueName index="133" name="[Melkeleveranser].[orgnr].&amp;[985446598]"/>
            <x15:cachedUniqueName index="134" name="[Melkeleveranser].[orgnr].&amp;[985558876]"/>
            <x15:cachedUniqueName index="135" name="[Melkeleveranser].[orgnr].&amp;[985620776]"/>
            <x15:cachedUniqueName index="136" name="[Melkeleveranser].[orgnr].&amp;[985672687]"/>
            <x15:cachedUniqueName index="137" name="[Melkeleveranser].[orgnr].&amp;[985904855]"/>
            <x15:cachedUniqueName index="138" name="[Melkeleveranser].[orgnr].&amp;[985922365]"/>
            <x15:cachedUniqueName index="139" name="[Melkeleveranser].[orgnr].&amp;[986018328]"/>
            <x15:cachedUniqueName index="140" name="[Melkeleveranser].[orgnr].&amp;[986400427]"/>
            <x15:cachedUniqueName index="141" name="[Melkeleveranser].[orgnr].&amp;[986505156]"/>
            <x15:cachedUniqueName index="142" name="[Melkeleveranser].[orgnr].&amp;[986568689]"/>
            <x15:cachedUniqueName index="143" name="[Melkeleveranser].[orgnr].&amp;[986654402]"/>
            <x15:cachedUniqueName index="144" name="[Melkeleveranser].[orgnr].&amp;[986710582]"/>
            <x15:cachedUniqueName index="145" name="[Melkeleveranser].[orgnr].&amp;[986844422]"/>
            <x15:cachedUniqueName index="146" name="[Melkeleveranser].[orgnr].&amp;[986926755]"/>
            <x15:cachedUniqueName index="147" name="[Melkeleveranser].[orgnr].&amp;[986946233]"/>
            <x15:cachedUniqueName index="148" name="[Melkeleveranser].[orgnr].&amp;[986970819]"/>
            <x15:cachedUniqueName index="149" name="[Melkeleveranser].[orgnr].&amp;[987028556]"/>
            <x15:cachedUniqueName index="150" name="[Melkeleveranser].[orgnr].&amp;[987172592]"/>
            <x15:cachedUniqueName index="151" name="[Melkeleveranser].[orgnr].&amp;[987292776]"/>
            <x15:cachedUniqueName index="152" name="[Melkeleveranser].[orgnr].&amp;[987484616]"/>
            <x15:cachedUniqueName index="153" name="[Melkeleveranser].[orgnr].&amp;[987581042]"/>
            <x15:cachedUniqueName index="154" name="[Melkeleveranser].[orgnr].&amp;[987626399]"/>
            <x15:cachedUniqueName index="155" name="[Melkeleveranser].[orgnr].&amp;[987749008]"/>
            <x15:cachedUniqueName index="156" name="[Melkeleveranser].[orgnr].&amp;[987769084]"/>
            <x15:cachedUniqueName index="157" name="[Melkeleveranser].[orgnr].&amp;[987777613]"/>
            <x15:cachedUniqueName index="158" name="[Melkeleveranser].[orgnr].&amp;[987910127]"/>
            <x15:cachedUniqueName index="159" name="[Melkeleveranser].[orgnr].&amp;[987995459]"/>
            <x15:cachedUniqueName index="160" name="[Melkeleveranser].[orgnr].&amp;[988072109]"/>
            <x15:cachedUniqueName index="161" name="[Melkeleveranser].[orgnr].&amp;[988124737]"/>
            <x15:cachedUniqueName index="162" name="[Melkeleveranser].[orgnr].&amp;[988227439]"/>
            <x15:cachedUniqueName index="163" name="[Melkeleveranser].[orgnr].&amp;[988323845]"/>
            <x15:cachedUniqueName index="164" name="[Melkeleveranser].[orgnr].&amp;[988408581]"/>
            <x15:cachedUniqueName index="165" name="[Melkeleveranser].[orgnr].&amp;[988438464]"/>
            <x15:cachedUniqueName index="166" name="[Melkeleveranser].[orgnr].&amp;[988633062]"/>
            <x15:cachedUniqueName index="167" name="[Melkeleveranser].[orgnr].&amp;[988755443]"/>
            <x15:cachedUniqueName index="168" name="[Melkeleveranser].[orgnr].&amp;[989041819]"/>
            <x15:cachedUniqueName index="169" name="[Melkeleveranser].[orgnr].&amp;[989060198]"/>
            <x15:cachedUniqueName index="170" name="[Melkeleveranser].[orgnr].&amp;[989074601]"/>
            <x15:cachedUniqueName index="171" name="[Melkeleveranser].[orgnr].&amp;[989079662]"/>
            <x15:cachedUniqueName index="172" name="[Melkeleveranser].[orgnr].&amp;[989148958]"/>
            <x15:cachedUniqueName index="173" name="[Melkeleveranser].[orgnr].&amp;[989286641]"/>
            <x15:cachedUniqueName index="174" name="[Melkeleveranser].[orgnr].&amp;[989431439]"/>
            <x15:cachedUniqueName index="175" name="[Melkeleveranser].[orgnr].&amp;[989539604]"/>
            <x15:cachedUniqueName index="176" name="[Melkeleveranser].[orgnr].&amp;[989549758]"/>
            <x15:cachedUniqueName index="177" name="[Melkeleveranser].[orgnr].&amp;[989600745]"/>
            <x15:cachedUniqueName index="178" name="[Melkeleveranser].[orgnr].&amp;[989677373]"/>
            <x15:cachedUniqueName index="179" name="[Melkeleveranser].[orgnr].&amp;[989747231]"/>
            <x15:cachedUniqueName index="180" name="[Melkeleveranser].[orgnr].&amp;[989767291]"/>
            <x15:cachedUniqueName index="181" name="[Melkeleveranser].[orgnr].&amp;[990035768]"/>
            <x15:cachedUniqueName index="182" name="[Melkeleveranser].[orgnr].&amp;[990443238]"/>
            <x15:cachedUniqueName index="183" name="[Melkeleveranser].[orgnr].&amp;[990473552]"/>
            <x15:cachedUniqueName index="184" name="[Melkeleveranser].[orgnr].&amp;[990618925]"/>
            <x15:cachedUniqueName index="185" name="[Melkeleveranser].[orgnr].&amp;[990690170]"/>
            <x15:cachedUniqueName index="186" name="[Melkeleveranser].[orgnr].&amp;[990698864]"/>
            <x15:cachedUniqueName index="187" name="[Melkeleveranser].[orgnr].&amp;[990702616]"/>
            <x15:cachedUniqueName index="188" name="[Melkeleveranser].[orgnr].&amp;[990724733]"/>
            <x15:cachedUniqueName index="189" name="[Melkeleveranser].[orgnr].&amp;[990832544]"/>
            <x15:cachedUniqueName index="190" name="[Melkeleveranser].[orgnr].&amp;[990882347]"/>
            <x15:cachedUniqueName index="191" name="[Melkeleveranser].[orgnr].&amp;[991042296]"/>
            <x15:cachedUniqueName index="192" name="[Melkeleveranser].[orgnr].&amp;[991101527]"/>
            <x15:cachedUniqueName index="193" name="[Melkeleveranser].[orgnr].&amp;[991153071]"/>
            <x15:cachedUniqueName index="194" name="[Melkeleveranser].[orgnr].&amp;[991157190]"/>
            <x15:cachedUniqueName index="195" name="[Melkeleveranser].[orgnr].&amp;[991220585]"/>
            <x15:cachedUniqueName index="196" name="[Melkeleveranser].[orgnr].&amp;[991224815]"/>
            <x15:cachedUniqueName index="197" name="[Melkeleveranser].[orgnr].&amp;[991238840]"/>
            <x15:cachedUniqueName index="198" name="[Melkeleveranser].[orgnr].&amp;[991241310]"/>
            <x15:cachedUniqueName index="199" name="[Melkeleveranser].[orgnr].&amp;[991241620]"/>
            <x15:cachedUniqueName index="200" name="[Melkeleveranser].[orgnr].&amp;[991296727]"/>
            <x15:cachedUniqueName index="201" name="[Melkeleveranser].[orgnr].&amp;[991329595]"/>
            <x15:cachedUniqueName index="202" name="[Melkeleveranser].[orgnr].&amp;[991459251]"/>
            <x15:cachedUniqueName index="203" name="[Melkeleveranser].[orgnr].&amp;[991549129]"/>
            <x15:cachedUniqueName index="204" name="[Melkeleveranser].[orgnr].&amp;[991594124]"/>
            <x15:cachedUniqueName index="205" name="[Melkeleveranser].[orgnr].&amp;[991608184]"/>
            <x15:cachedUniqueName index="206" name="[Melkeleveranser].[orgnr].&amp;[991710604]"/>
            <x15:cachedUniqueName index="207" name="[Melkeleveranser].[orgnr].&amp;[991712240]"/>
            <x15:cachedUniqueName index="208" name="[Melkeleveranser].[orgnr].&amp;[991767339]"/>
            <x15:cachedUniqueName index="209" name="[Melkeleveranser].[orgnr].&amp;[991780351]"/>
            <x15:cachedUniqueName index="210" name="[Melkeleveranser].[orgnr].&amp;[991967125]"/>
            <x15:cachedUniqueName index="211" name="[Melkeleveranser].[orgnr].&amp;[992040920]"/>
            <x15:cachedUniqueName index="212" name="[Melkeleveranser].[orgnr].&amp;[992079665]"/>
            <x15:cachedUniqueName index="213" name="[Melkeleveranser].[orgnr].&amp;[992094052]"/>
            <x15:cachedUniqueName index="214" name="[Melkeleveranser].[orgnr].&amp;[992109998]"/>
            <x15:cachedUniqueName index="215" name="[Melkeleveranser].[orgnr].&amp;[992160071]"/>
            <x15:cachedUniqueName index="216" name="[Melkeleveranser].[orgnr].&amp;[992205369]"/>
            <x15:cachedUniqueName index="217" name="[Melkeleveranser].[orgnr].&amp;[992238151]"/>
            <x15:cachedUniqueName index="218" name="[Melkeleveranser].[orgnr].&amp;[992282851]"/>
            <x15:cachedUniqueName index="219" name="[Melkeleveranser].[orgnr].&amp;[992367350]"/>
            <x15:cachedUniqueName index="220" name="[Melkeleveranser].[orgnr].&amp;[992545658]"/>
            <x15:cachedUniqueName index="221" name="[Melkeleveranser].[orgnr].&amp;[992655976]"/>
            <x15:cachedUniqueName index="222" name="[Melkeleveranser].[orgnr].&amp;[992776811]"/>
            <x15:cachedUniqueName index="223" name="[Melkeleveranser].[orgnr].&amp;[992796316]"/>
            <x15:cachedUniqueName index="224" name="[Melkeleveranser].[orgnr].&amp;[992823089]"/>
            <x15:cachedUniqueName index="225" name="[Melkeleveranser].[orgnr].&amp;[992825715]"/>
            <x15:cachedUniqueName index="226" name="[Melkeleveranser].[orgnr].&amp;[992889012]"/>
            <x15:cachedUniqueName index="227" name="[Melkeleveranser].[orgnr].&amp;[992924063]"/>
            <x15:cachedUniqueName index="228" name="[Melkeleveranser].[orgnr].&amp;[993076880]"/>
            <x15:cachedUniqueName index="229" name="[Melkeleveranser].[orgnr].&amp;[993275395]"/>
            <x15:cachedUniqueName index="230" name="[Melkeleveranser].[orgnr].&amp;[993318507]"/>
            <x15:cachedUniqueName index="231" name="[Melkeleveranser].[orgnr].&amp;[993327778]"/>
            <x15:cachedUniqueName index="232" name="[Melkeleveranser].[orgnr].&amp;[993353175]"/>
            <x15:cachedUniqueName index="233" name="[Melkeleveranser].[orgnr].&amp;[993422932]"/>
            <x15:cachedUniqueName index="234" name="[Melkeleveranser].[orgnr].&amp;[993459984]"/>
            <x15:cachedUniqueName index="235" name="[Melkeleveranser].[orgnr].&amp;[993558435]"/>
            <x15:cachedUniqueName index="236" name="[Melkeleveranser].[orgnr].&amp;[994061801]"/>
            <x15:cachedUniqueName index="237" name="[Melkeleveranser].[orgnr].&amp;[994207016]"/>
            <x15:cachedUniqueName index="238" name="[Melkeleveranser].[orgnr].&amp;[994474308]"/>
            <x15:cachedUniqueName index="239" name="[Melkeleveranser].[orgnr].&amp;[994787098]"/>
            <x15:cachedUniqueName index="240" name="[Melkeleveranser].[orgnr].&amp;[994948024]"/>
            <x15:cachedUniqueName index="241" name="[Melkeleveranser].[orgnr].&amp;[995197804]"/>
            <x15:cachedUniqueName index="242" name="[Melkeleveranser].[orgnr].&amp;[995357631]"/>
            <x15:cachedUniqueName index="243" name="[Melkeleveranser].[orgnr].&amp;[995445980]"/>
            <x15:cachedUniqueName index="244" name="[Melkeleveranser].[orgnr].&amp;[995563797]"/>
            <x15:cachedUniqueName index="245" name="[Melkeleveranser].[orgnr].&amp;[995715007]"/>
            <x15:cachedUniqueName index="246" name="[Melkeleveranser].[orgnr].&amp;[996067165]"/>
            <x15:cachedUniqueName index="247" name="[Melkeleveranser].[orgnr].&amp;[996239829]"/>
            <x15:cachedUniqueName index="248" name="[Melkeleveranser].[orgnr].&amp;[997615271]"/>
            <x15:cachedUniqueName index="249" name="[Melkeleveranser].[orgnr].&amp;[998016169]"/>
            <x15:cachedUniqueName index="250" name="[Melkeleveranser].[orgnr].&amp;[998275199]"/>
            <x15:cachedUniqueName index="251" name="[Melkeleveranser].[orgnr].&amp;[998309239]"/>
            <x15:cachedUniqueName index="252" name="[Melkeleveranser].[orgnr].&amp;[998719135]"/>
            <x15:cachedUniqueName index="253" name="[Melkeleveranser].[orgnr].&amp;[998777895]"/>
            <x15:cachedUniqueName index="254" name="[Melkeleveranser].[orgnr].&amp;[999522955]"/>
          </x15:cachedUniqueNames>
        </ext>
      </extLst>
    </cacheField>
    <cacheField name="[Measures].[Sum of kumelk_liter]" caption="Sum of kumelk_liter" numFmtId="0" hierarchy="14" level="32767"/>
    <cacheField name="[Melkeleveranser].[aar].[aar]" caption="aar" numFmtId="0" level="1">
      <sharedItems containsSemiMixedTypes="0" containsString="0" containsNumber="1" containsInteger="1" minValue="2013" maxValue="2021" count="2">
        <n v="2013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21]"/>
          </x15:cachedUniqueNames>
        </ext>
      </extLst>
    </cacheField>
    <cacheField name="[Melkeleveranser].[navn].[navn]" caption="navn" numFmtId="0" hierarchy="2" level="1">
      <sharedItems count="266">
        <s v="BJØRN OLVE KJØSEN"/>
        <s v="ARNE OLAV EKLO"/>
        <s v="TORE MORTEN GRANDE"/>
        <s v="OLE MARTIN HÅGÅRD"/>
        <s v="ODD ARNE SØRDAHL"/>
        <s v="INNHERRED SAMDRIFT DA"/>
        <s v="KVITSAND SAMDRIFT DA"/>
        <s v="LØVØEN SAMDRIFT DA"/>
        <s v="ANDREAS O. LEDSAAK"/>
        <s v="SKJELJA MELK og KJØTT DA"/>
        <s v="HÅVAR FLØNES"/>
        <s v="CHRISTIAN WENDELBO"/>
        <s v="MELAND/SKJENALD SAMDRIFT DA"/>
        <s v="GEIR SKJESOL"/>
        <s v="PER ARNE TINGLUM"/>
        <s v="VIGESTAD SAMDRIFT DA"/>
        <s v="TOM ORVALL WEISSER"/>
        <s v="SKEI LANDBRUKSDRIFT"/>
        <s v="NORDGARD SYRSTAD MELK DA"/>
        <s v="TOR HELGE OLSEN"/>
        <s v="GEIR SOLSTAD VERKSTED"/>
        <s v="MYKLEGARD IVAR"/>
        <s v="ROSENHAUG ROALD"/>
        <s v="SØRENSEN ROALD"/>
        <s v="STEIN JARLE"/>
        <s v="ERIKSEN ROLF"/>
        <s v="AUNE RUNE"/>
        <s v="MAGNAR E EDVARDSEN ARNØY"/>
        <s v="VELDE SVEIN IVAR"/>
        <s v="TONE SKLETT"/>
        <s v="RØFLO ANDERS"/>
        <s v="ØIEN OLE JOHAN"/>
        <s v="OLVE GUMDAHL"/>
        <s v="WÅGØ KNUT"/>
        <s v="ALSETH DITLEV"/>
        <s v="LUND LARS MAGNE LIHAUG"/>
        <s v="HEGGSET STEIN"/>
        <s v="ARNØ ALF RogER"/>
        <s v="MAREN HAGAN ARNØ"/>
        <s v="STEMSHAUG JO"/>
        <s v="OLAV STERTEN"/>
        <s v="STOLSMO JAN TERJE"/>
        <s v="MAGNE IVAR LIEN"/>
        <s v="MARTIN HÅGÅRD"/>
        <s v="OVESEN ROY"/>
        <s v="GUSTAD SAMDRIFT DA"/>
        <s v="LARS INGE RØEN"/>
        <s v="MOSSING SAMDRIFT DA"/>
        <s v="LEIF E OTTESEN"/>
        <s v="RYE SAMDRIFT ANS"/>
        <s v="RYE SAMDRIFT DA"/>
        <s v="KJESBU FELLESFJØS ANS"/>
        <s v="REINERT AAKERHOLM"/>
        <s v="STØRSET LARS ODDBJØRN"/>
        <s v="DYBVAD SVEIN HELGE"/>
        <s v="OLAF AGLEN"/>
        <s v="LEIRSET ARNT-EGIL"/>
        <s v="MJØNESAUNE ARNSTEIN"/>
        <s v="ARNT N STORÅS"/>
        <s v="KJØSNES JOHAN PEDER"/>
        <s v="GEIR STAVRUM"/>
        <s v="DOLMSETH NILS ASLE"/>
        <s v="HOØEN LARS AKIM"/>
        <s v="GJØNNES JOHN ØYSTEIN"/>
        <s v="HAFELLA GÅRD GJØNNES"/>
        <s v="GISLE JAN GUIN"/>
        <s v="DALEN ØYSTEIN LAUGEN"/>
        <s v="VÅGEN JENS KÅRE"/>
        <s v="STEINSLI JONAS"/>
        <s v="STORRØ NILS OLAV"/>
        <s v="ØSTERÅS INGEBORG"/>
        <s v="ASLE H. GARBERG"/>
        <s v="ELLING NIDENG"/>
        <s v="SVEIN FRISENDAL"/>
        <s v="HERMSTAD AUTO"/>
        <s v="CHRISTEN SJØVOLD"/>
        <s v="LEIF ARILD RUGLAND"/>
        <s v="OLE ASBJØRN ELDEN"/>
        <s v="EVA KRISTIN KALDAHL"/>
        <s v="TERJE SÆTHER"/>
        <s v="JON ARE EIDEM"/>
        <s v="KARL ANDERS FJERSTAD"/>
        <s v="JAN RUNE EID"/>
        <s v="JAN RUNE VIKEN"/>
        <s v="TORE NÆSS"/>
        <s v="TORKJELL RYE ORRE"/>
        <s v="MORTEN LYNUM"/>
        <s v="LARS KIRKEBY-GARSTAD"/>
        <s v="JAN ERIK AASBØ GLÅMEN"/>
        <s v="BRØRS SAMDRIFT DA"/>
        <s v="REIDAR SØRDAHL"/>
        <s v="EDGAR MORTEN URTEGÅRD"/>
        <s v="BJØRN ATLE SKAGET"/>
        <s v="ANNBJØRN SKogSET"/>
        <s v="FOSS SAMDRIFT DA"/>
        <s v="DAG INGE HERNES"/>
        <s v="KONRAD MOUM"/>
        <s v="OLE OTTERSTAD"/>
        <s v="JAN ROBERT HUMSTAD"/>
        <s v="SISSEL EGGEN"/>
        <s v="KIRSTEN MARIE LYNUM"/>
        <s v="FISKUM AUDUN"/>
        <s v="NESSET SAMDRIFT DA"/>
        <s v="NOSSUM SAMDRIFT DA"/>
        <s v="ARNE DALING"/>
        <s v="JONNY SØBERG"/>
        <s v="VOLHAUGEN SAMDRIFT DA"/>
        <s v="ERA SAMDRIFT DA"/>
        <s v="ARVE SØRMO"/>
        <s v="DALING SAMDRIFT DA"/>
        <s v="TORE NØST"/>
        <s v="ØVERDAL FAGERDAL SAMDRIFT DA"/>
        <s v="OLE ANTON SJULE"/>
        <s v="SJØBYGDA SAMDRIFT DA"/>
        <s v="SIVERT FENSTAD"/>
        <s v="LARS JØRGEN GANGÅS"/>
        <s v="ESPEN DENSTAD"/>
        <s v="TUV SAMDRIFT DA"/>
        <s v="HASSELVIKA SAMDRIFT DA"/>
        <s v="LYNUM FOSTAD SAMDRIFT DA"/>
        <s v="HOVSTAD SAMDRIFT DA"/>
        <s v="FIKKE SAMDRIFT DA"/>
        <s v="HJELMEN SAMDRIFT DA"/>
        <s v="SONGMOEN SAMDRIFT DA"/>
        <s v="SOLSIDEN SAMDRIFT DA"/>
        <s v="JAN HÅVARD SOLHUS"/>
        <s v="OPPIGARD SAMDRIFT DA"/>
        <s v="MOLLAN-SCHJEFTE SAMDRIFT DA"/>
        <s v="LANGMO SAMDRIFT DA"/>
        <s v="YTRE STADSBYGD SAMDRIFT DA"/>
        <s v="KAI ARNE KARLSEN"/>
        <s v="HELLAN SAMDRIFT DA"/>
        <s v="BANGDALEN SAMDRIFT DA"/>
        <s v="RUNE GRANRUD"/>
        <s v="SIV ANITA LINDSETMO"/>
        <s v="GRANDE DAGRUN SUUL"/>
        <s v="BODIL SILSET"/>
        <s v="JOHANNES NØVIK"/>
        <s v="NINA VANGEN RANØIEN"/>
        <s v="MYRVANGBERGET SAMDRIFT DA"/>
        <s v="LEIR SAMDRIFT DA"/>
        <s v="HALSA SAMDRIFT DA"/>
        <s v="OKSJALE SAMDRIFT DA"/>
        <s v="RISSA SAMDRIFT DA"/>
        <s v="ELLI TVESTADLI SAMDRIFT DA"/>
        <s v="LISE SOLSTAD"/>
        <s v="BURAN SAMDRIFT DA"/>
        <s v="SUNDSET SAMDRIFT DA"/>
        <s v="BÅRD GUNNAR RØE"/>
        <s v="TOR MARTIN EEK"/>
        <s v="LARS ERIK BUGTEN"/>
        <s v="AALMO SAMDRIFT DA"/>
        <s v="SESSENG SAMDRIFT DA"/>
        <s v="BRENNMÅL MELK DA"/>
        <s v="SANDVOLLAN MELK DA"/>
        <s v="JAMTSVE/HANEMO SAMDRIFT DA"/>
        <s v="DÆLI/VÅG SAMDRIFT DA"/>
        <s v="JAN-THORE PETTERSEN"/>
        <s v="NILS TRONSTAD"/>
        <s v="STIG BJØRNAR AHLIN"/>
        <s v="ORKLA SAMDRIFT DA"/>
        <s v="JOHAN THOMAS DAHLE"/>
        <s v="HEGSTADMARKA SAMDRIFT DA"/>
        <s v="FURRE SAMDRIFT DA"/>
        <s v="SALTVIK SAMDRIFT DA"/>
        <s v="RAMSTAD-STEINE SAMDRIFT DA"/>
        <s v="PÅL ERIK MELAND TANGVIK"/>
        <s v="STADSBYGD SAMDRIFT DA"/>
        <s v="ESPÅSEN SAMDRIFT DA"/>
        <s v="FORBERG SAMDRIFT DA"/>
        <s v="OTTERØY SAMDRIFT DA"/>
        <s v="OTTERØYA SAMDRIFT DA"/>
        <s v="TYNES SAMDRIFT DA"/>
        <s v="SØRLØKK SAMDRIFT DA"/>
        <s v="VAL SKOLER AS"/>
        <s v="VAL VIDEREGÅENDE SKOLE AS"/>
        <s v="ARNT STOKKE"/>
        <s v="GRØNNLIA SAMDRIFT DA"/>
        <s v="GALÅEN SAMDRIFT DA"/>
        <s v="EKLO/JERMSTAD SAMDRIFT DA"/>
        <s v="VIGGJA SAMDRIFT DA"/>
        <s v="AUSTRÅTT SAMDRIFT DA"/>
        <s v="PETTER HARALD KIMO"/>
        <s v="NAMSEN SAMDRIFT DA"/>
        <s v="FOSSUM FELLESFJØS DA"/>
        <s v="NESJØ BERG MELK DA"/>
        <s v="ANDERS HUSEBY SUNDAL"/>
        <s v="HORVEREID SAMDRIFT DA"/>
        <s v="JOHN STOKKE"/>
        <s v="NORDALEN SAMDRIFT DA"/>
        <s v="KEN THOMAS WALLINDER"/>
        <s v="TETLIA SAMDRIFT DA"/>
        <s v="KVAALE SAMDRIFT DA"/>
        <s v="OLE MAGNUS MOEN"/>
        <s v="LJØKJEL GÅRD"/>
        <s v="MUAN LANDBRUK DA"/>
        <s v="HELTUV FELLESFJØS DA"/>
        <s v="YTTERDALEN SAMDRIFT DA"/>
        <s v="VUTTUDAL SAMDRIFT DA"/>
        <s v="ELVENG SAMDRIFT DA"/>
        <s v="HALLVAR ASPLI"/>
        <s v="STIAN STOKKE"/>
        <s v="SKRUBBHAUGEN KJØTT og MELK DA"/>
        <s v="MIDT-SKogN MELK DA"/>
        <s v="ÅKER SAMDRIFT DA"/>
        <s v="ASPÅSEN og VINAN SAMDRIFT DA"/>
        <s v="KIRKEBAKKEN SAMDRIFT DA"/>
        <s v="STORDALEN SAMDRIFT DA"/>
        <s v="RØMMEN LANDBRUK DA"/>
        <s v="LANGDALEN MELK og KJØTT DA"/>
        <s v="GANGSTAD SAMDRIFT DA"/>
        <s v="NESSET MELK og KJØTT DA"/>
        <s v="OLE EMIL HELLAND"/>
        <s v="MELKEKOMPANIET DA"/>
        <s v="MELKEKOMPANIET RÆTT VÆST DA"/>
        <s v="HALVØYA SAMDRIFT DA"/>
        <s v="IVERØRA SAMDRIFT DA"/>
        <s v="STENE MELK DA"/>
        <s v="HEIDI HAGEN"/>
        <s v="SANDVIKA SAMDRIFT DA"/>
        <s v="NYE REITANFELTET SAMDRIFT DA"/>
        <s v="JOHN SLIND"/>
        <s v="TORBJØRN STØRE"/>
        <s v="TORBJØRN STØRE TRØITE"/>
        <s v="VIKEN SAMDRIFT DA"/>
        <s v="STENE LANDBRUK DA"/>
        <s v="STJERN SAMDRIFT DA"/>
        <s v="LYMYS SAMDRIFT DA"/>
        <s v="TRØNDERMELK DA"/>
        <s v="HARALD DALHEIM"/>
        <s v="3 GODE NABOER MELK og KJØTT DA"/>
        <s v="MYTLAGARD SAMDRIFT DA"/>
        <s v="ODDMUND GREFSTAD"/>
        <s v="PÅSKEN GÅRD NILS PETTER AAS"/>
        <s v="SKAUN ØKOMJØLK DA"/>
        <s v="SKogEN MELK og KJØTT DA"/>
        <s v="ELI SKARSEM"/>
        <s v="ELI SKARSHEIM"/>
        <s v="OLE HÅVAR AUNE"/>
        <s v="EKSET SAMDRIFT DA"/>
        <s v="ODD MAGNE STORFLOR"/>
        <s v="JACOBUS WILHELMUS JOZEF MOCKING"/>
        <s v="MOCKING GÅRD VIE"/>
        <s v="STORSTEIN SAMDRIFT DA"/>
        <s v="KNUT JOAKIM SINGSTAD"/>
        <s v="TORE KALDAHL"/>
        <s v="SETSAAS SAMDRIFT DA"/>
        <s v="HELBOSTAD SAMDRIFT DA"/>
        <s v="KNUT JOHAN SINGSTAD"/>
        <s v="NESS GÅRD DA"/>
        <s v="GRONGMELK DA"/>
        <s v="ODD ARNE LIND"/>
        <s v="HOEM VOLD DA"/>
        <s v="REINA SAMDRIFT DA"/>
        <s v="NEGARD LYKKJA DA"/>
        <s v="RE MELK DA"/>
        <s v="MEKAL ANDREAS RØLIAUNET"/>
        <s v="DALING MELK DA"/>
        <s v="ØVRE LØNNUM GÅRD INGRID BIRGITTE HOLM"/>
        <s v="GARTLAND SAMDRIFT DA"/>
        <s v="NAF-SAMDRIFT DA"/>
        <s v="LEIF ANDERS WOLD"/>
        <s v="SKLETT SAMDRIFT DA"/>
        <s v="TORE STOKKE"/>
        <s v="FLATÅS SAMDRIFT DA"/>
        <s v="SOLEM LANDBRUK DA"/>
      </sharedItems>
    </cacheField>
    <cacheField name="[T_kommune].[kommune].[kommune]" caption="kommune" numFmtId="0" hierarchy="6" level="1">
      <sharedItems count="33">
        <s v="Melhus"/>
        <s v="Verdal"/>
        <s v="Steinkjer"/>
        <s v="Ørland"/>
        <s v="Åfjord"/>
        <s v="Tydal"/>
        <s v="Selbu"/>
        <s v="Nærøysund"/>
        <s v="Orkland"/>
        <s v="Levanger"/>
        <s v="Namsos"/>
        <s v="Overhalla"/>
        <s v="Rindal"/>
        <s v="Indre Fosen"/>
        <s v="Osen"/>
        <s v="Grong"/>
        <s v="Inderøy"/>
        <s v="Heim"/>
        <s v="Frøya"/>
        <s v="Oppdal"/>
        <s v="Flatanger"/>
        <s v="Trondheim"/>
        <s v="Stjørdal"/>
        <s v="Midtre Gauldal"/>
        <s v="Malvik"/>
        <s v="Høylandet"/>
        <s v="Snåsa"/>
        <s v="Skaun"/>
        <s v="Lierne"/>
        <s v="Røros"/>
        <s v="Frosta"/>
        <s v="Namsskogan"/>
        <s v="Rennebu"/>
      </sharedItems>
    </cacheField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3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navn]" caption="navn" attribute="1" defaultMemberUniqueName="[Melkeleveranser].[navn].[All]" allUniqueName="[Melkeleveranser].[navn].[All]" dimensionUniqueName="[Melkeleveranser]" displayFolder="" count="2" memberValueDatatype="130" unbalanced="0">
      <fieldsUsage count="2">
        <fieldUsage x="-1"/>
        <fieldUsage x="4"/>
      </fieldsUsage>
    </cacheHierarchy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2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2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5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2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2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2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2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2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2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2" memberValueDatatype="20" unbalanced="0" hidden="1"/>
    <cacheHierarchy uniqueName="[Measures].[Sum of kumelk_liter]" caption="Sum of kumelk_liter" measure="1" displayFolder="" measureGroup="Melkeleveranser" count="0" oneField="1">
      <fieldsUsage count="1">
        <fieldUsage x="2"/>
      </fieldsUsage>
    </cacheHierarchy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6.709626388889" backgroundQuery="1" createdVersion="7" refreshedVersion="7" minRefreshableVersion="3" recordCount="0" supportSubquery="1" supportAdvancedDrill="1" xr:uid="{6CAECC7C-8DE7-4203-ABC9-C969EC265D66}">
  <cacheSource type="external" connectionId="8"/>
  <cacheFields count="5">
    <cacheField name="[T_kommune].[fylke].[fylke]" caption="fylke" numFmtId="0" hierarchy="5" level="1">
      <sharedItems containsSemiMixedTypes="0" containsNonDate="0" containsString="0"/>
    </cacheField>
    <cacheField name="[Melkeleveranser].[orgnr].[orgnr]" caption="orgnr" numFmtId="0" hierarchy="1" level="1">
      <sharedItems containsSemiMixedTypes="0" containsString="0" containsNumber="1" containsInteger="1" minValue="969222833" maxValue="985447713" count="3">
        <n v="969222833"/>
        <n v="982939186"/>
        <n v="985447713"/>
      </sharedItems>
      <extLst>
        <ext xmlns:x15="http://schemas.microsoft.com/office/spreadsheetml/2010/11/main" uri="{4F2E5C28-24EA-4eb8-9CBF-B6C8F9C3D259}">
          <x15:cachedUniqueNames>
            <x15:cachedUniqueName index="0" name="[Melkeleveranser].[orgnr].&amp;[969222833]"/>
            <x15:cachedUniqueName index="1" name="[Melkeleveranser].[orgnr].&amp;[982939186]"/>
            <x15:cachedUniqueName index="2" name="[Melkeleveranser].[orgnr].&amp;[985447713]"/>
          </x15:cachedUniqueNames>
        </ext>
      </extLst>
    </cacheField>
    <cacheField name="[Measures].[Sum of kumelk_liter]" caption="Sum of kumelk_liter" numFmtId="0" hierarchy="14" level="32767"/>
    <cacheField name="[Melkeleveranser].[aar].[aar]" caption="aar" numFmtId="0" level="1">
      <sharedItems containsSemiMixedTypes="0" containsString="0" containsNumber="1" containsInteger="1" minValue="2013" maxValue="2021" count="2">
        <n v="2013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21]"/>
          </x15:cachedUniqueNames>
        </ext>
      </extLst>
    </cacheField>
    <cacheField name="[T_kommune].[kommune].[kommune]" caption="kommune" numFmtId="0" hierarchy="6" level="1">
      <sharedItems containsSemiMixedTypes="0" containsNonDate="0" containsString="0"/>
    </cacheField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3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4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 oneField="1">
      <fieldsUsage count="1">
        <fieldUsage x="2"/>
      </fieldsUsage>
    </cacheHierarchy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7.70317453704" backgroundQuery="1" createdVersion="7" refreshedVersion="7" minRefreshableVersion="3" recordCount="0" supportSubquery="1" supportAdvancedDrill="1" xr:uid="{4D113D14-F3F6-4610-8E0E-742654CE9473}">
  <cacheSource type="external" connectionId="8"/>
  <cacheFields count="4">
    <cacheField name="[T_kommune].[fylke].[fylke]" caption="fylke" numFmtId="0" hierarchy="5" level="1">
      <sharedItems containsSemiMixedTypes="0" containsNonDate="0" containsString="0"/>
    </cacheField>
    <cacheField name="[Melkeleveranser].[aar].[aar]" caption="aar" numFmtId="0" level="1">
      <sharedItems containsSemiMixedTypes="0" containsString="0" containsNumber="1" containsInteger="1" minValue="2013" maxValue="2021" count="2">
        <n v="2013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21]"/>
          </x15:cachedUniqueNames>
        </ext>
      </extLst>
    </cacheField>
    <cacheField name="[Measures].[Dist orgnr]" caption="Dist orgnr" numFmtId="0" hierarchy="15" level="32767"/>
    <cacheField name="[T_kommune].[kommune].[kommune]" caption="kommune" numFmtId="0" hierarchy="6" level="1">
      <sharedItems count="47">
        <s v="Aremark"/>
        <s v="Asker"/>
        <s v="Aurskog-Høland"/>
        <s v="Drammen"/>
        <s v="Eidsvoll"/>
        <s v="Enebakk"/>
        <s v="Fredrikstad"/>
        <s v="Gjerdrum"/>
        <s v="Gol"/>
        <s v="Halden"/>
        <s v="Hemsedal"/>
        <s v="Hol"/>
        <s v="Hurdal"/>
        <s v="Hvaler"/>
        <s v="Indre Østfold"/>
        <s v="Jevnaker"/>
        <s v="Kongsberg"/>
        <s v="Krødsherad"/>
        <s v="Lier"/>
        <s v="Lillestrøm"/>
        <s v="Lunner"/>
        <s v="Lørenskog"/>
        <s v="Marker"/>
        <s v="Modum"/>
        <s v="Moss"/>
        <s v="Nannestad"/>
        <s v="Nes"/>
        <s v="Nesbyen"/>
        <s v="Nesodden"/>
        <s v="Nittedal"/>
        <s v="Nordre Follo"/>
        <s v="Nore og Uvdal"/>
        <s v="Oslo"/>
        <s v="Rakkestad"/>
        <s v="Ringerike"/>
        <s v="Rollag"/>
        <s v="Rælingen"/>
        <s v="Råde"/>
        <s v="Sarpsborg"/>
        <s v="Sigdal"/>
        <s v="Skiptvet"/>
        <s v="Ullensaker"/>
        <s v="Vestby"/>
        <s v="Våler (Vik)"/>
        <s v="Øvre Eiker"/>
        <s v="Ål"/>
        <s v="Ås"/>
      </sharedItems>
    </cacheField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2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2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2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2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3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2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2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2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2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2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2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2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7.703175115741" backgroundQuery="1" createdVersion="7" refreshedVersion="7" minRefreshableVersion="3" recordCount="0" supportSubquery="1" supportAdvancedDrill="1" xr:uid="{A0DD0A93-C96E-4209-B842-525F7C6D0834}">
  <cacheSource type="external" connectionId="8"/>
  <cacheFields count="4">
    <cacheField name="[T_kommune].[fylke].[fylke]" caption="fylke" numFmtId="0" hierarchy="5" level="1">
      <sharedItems containsSemiMixedTypes="0" containsNonDate="0" containsString="0"/>
    </cacheField>
    <cacheField name="[Melkeleveranser].[aar].[aar]" caption="aar" numFmtId="0" level="1">
      <sharedItems containsSemiMixedTypes="0" containsString="0" containsNumber="1" containsInteger="1" minValue="2013" maxValue="2021" count="2">
        <n v="2013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21]"/>
          </x15:cachedUniqueNames>
        </ext>
      </extLst>
    </cacheField>
    <cacheField name="[Measures].[Dist orgnr]" caption="Dist orgnr" numFmtId="0" hierarchy="15" level="32767"/>
    <cacheField name="[T_kommune].[kommune].[kommune]" caption="kommune" numFmtId="0" hierarchy="6" level="1">
      <sharedItems count="47">
        <s v="Aremark"/>
        <s v="Asker"/>
        <s v="Aurskog-Høland"/>
        <s v="Drammen"/>
        <s v="Eidsvoll"/>
        <s v="Enebakk"/>
        <s v="Fredrikstad"/>
        <s v="Gjerdrum"/>
        <s v="Gol"/>
        <s v="Halden"/>
        <s v="Hemsedal"/>
        <s v="Hol"/>
        <s v="Hurdal"/>
        <s v="Hvaler"/>
        <s v="Indre Østfold"/>
        <s v="Jevnaker"/>
        <s v="Kongsberg"/>
        <s v="Krødsherad"/>
        <s v="Lier"/>
        <s v="Lillestrøm"/>
        <s v="Lunner"/>
        <s v="Lørenskog"/>
        <s v="Marker"/>
        <s v="Modum"/>
        <s v="Moss"/>
        <s v="Nannestad"/>
        <s v="Nes"/>
        <s v="Nesbyen"/>
        <s v="Nesodden"/>
        <s v="Nittedal"/>
        <s v="Nordre Follo"/>
        <s v="Nore og Uvdal"/>
        <s v="Oslo"/>
        <s v="Rakkestad"/>
        <s v="Ringerike"/>
        <s v="Rollag"/>
        <s v="Rælingen"/>
        <s v="Råde"/>
        <s v="Sarpsborg"/>
        <s v="Sigdal"/>
        <s v="Skiptvet"/>
        <s v="Ullensaker"/>
        <s v="Vestby"/>
        <s v="Våler (Vik)"/>
        <s v="Øvre Eiker"/>
        <s v="Ål"/>
        <s v="Ås"/>
      </sharedItems>
    </cacheField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3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7.703175810188" backgroundQuery="1" createdVersion="7" refreshedVersion="7" minRefreshableVersion="3" recordCount="0" supportSubquery="1" supportAdvancedDrill="1" xr:uid="{BA923083-7F55-44AA-80AC-69234CB588B6}">
  <cacheSource type="external" connectionId="8"/>
  <cacheFields count="4">
    <cacheField name="[T_kommune].[fylke].[fylke]" caption="fylke" numFmtId="0" hierarchy="5" level="1">
      <sharedItems containsSemiMixedTypes="0" containsNonDate="0" containsString="0"/>
    </cacheField>
    <cacheField name="[Melkeleveranser].[aar].[aar]" caption="aar" numFmtId="0" level="1">
      <sharedItems containsSemiMixedTypes="0" containsString="0" containsNumber="1" containsInteger="1" minValue="2013" maxValue="2021" count="9"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14]"/>
            <x15:cachedUniqueName index="2" name="[Melkeleveranser].[aar].&amp;[2015]"/>
            <x15:cachedUniqueName index="3" name="[Melkeleveranser].[aar].&amp;[2016]"/>
            <x15:cachedUniqueName index="4" name="[Melkeleveranser].[aar].&amp;[2017]"/>
            <x15:cachedUniqueName index="5" name="[Melkeleveranser].[aar].&amp;[2018]"/>
            <x15:cachedUniqueName index="6" name="[Melkeleveranser].[aar].&amp;[2019]"/>
            <x15:cachedUniqueName index="7" name="[Melkeleveranser].[aar].&amp;[2020]"/>
            <x15:cachedUniqueName index="8" name="[Melkeleveranser].[aar].&amp;[2021]"/>
          </x15:cachedUniqueNames>
        </ext>
      </extLst>
    </cacheField>
    <cacheField name="[Measures].[Dist orgnr]" caption="Dist orgnr" numFmtId="0" hierarchy="15" level="32767"/>
    <cacheField name="[T_kommune].[kommune].[kommune]" caption="kommune" numFmtId="0" hierarchy="6" level="1">
      <sharedItems count="47">
        <s v="Aremark"/>
        <s v="Asker"/>
        <s v="Aurskog-Høland"/>
        <s v="Drammen"/>
        <s v="Eidsvoll"/>
        <s v="Enebakk"/>
        <s v="Fredrikstad"/>
        <s v="Gjerdrum"/>
        <s v="Gol"/>
        <s v="Halden"/>
        <s v="Hemsedal"/>
        <s v="Hol"/>
        <s v="Hurdal"/>
        <s v="Hvaler"/>
        <s v="Indre Østfold"/>
        <s v="Jevnaker"/>
        <s v="Kongsberg"/>
        <s v="Krødsherad"/>
        <s v="Lier"/>
        <s v="Lillestrøm"/>
        <s v="Lunner"/>
        <s v="Lørenskog"/>
        <s v="Marker"/>
        <s v="Modum"/>
        <s v="Moss"/>
        <s v="Nannestad"/>
        <s v="Nes"/>
        <s v="Nesbyen"/>
        <s v="Nesodden"/>
        <s v="Nittedal"/>
        <s v="Nordre Follo"/>
        <s v="Nore og Uvdal"/>
        <s v="Oslo"/>
        <s v="Rakkestad"/>
        <s v="Ringerike"/>
        <s v="Rollag"/>
        <s v="Rælingen"/>
        <s v="Råde"/>
        <s v="Sarpsborg"/>
        <s v="Sigdal"/>
        <s v="Skiptvet"/>
        <s v="Ullensaker"/>
        <s v="Vestby"/>
        <s v="Våler (Vik)"/>
        <s v="Øvre Eiker"/>
        <s v="Ål"/>
        <s v="Ås"/>
      </sharedItems>
    </cacheField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3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7.704321759258" backgroundQuery="1" createdVersion="7" refreshedVersion="7" minRefreshableVersion="3" recordCount="0" supportSubquery="1" supportAdvancedDrill="1" xr:uid="{EF64408E-EE44-4659-BE48-CFCE3700A80A}">
  <cacheSource type="external" connectionId="8"/>
  <cacheFields count="6">
    <cacheField name="[T_kommune].[fylke].[fylke]" caption="fylke" numFmtId="0" hierarchy="5" level="1">
      <sharedItems containsSemiMixedTypes="0" containsNonDate="0" containsString="0"/>
    </cacheField>
    <cacheField name="[Melkeleveranser].[orgnr].[orgnr]" caption="orgnr" numFmtId="0" hierarchy="1" level="1">
      <sharedItems containsSemiMixedTypes="0" containsString="0" containsNumber="1" containsInteger="1" minValue="811728462" maxValue="999316492" count="70">
        <n v="811728462"/>
        <n v="850440492"/>
        <n v="892138192"/>
        <n v="893511172"/>
        <n v="897712342"/>
        <n v="969154072"/>
        <n v="969155133"/>
        <n v="969184168"/>
        <n v="969184397"/>
        <n v="969184486"/>
        <n v="969184753"/>
        <n v="969185881"/>
        <n v="969219557"/>
        <n v="969220601"/>
        <n v="969256010"/>
        <n v="969256266"/>
        <n v="969257076"/>
        <n v="969293544"/>
        <n v="969293692"/>
        <n v="969294079"/>
        <n v="969364549"/>
        <n v="969437422"/>
        <n v="969467542"/>
        <n v="969470535"/>
        <n v="969470586"/>
        <n v="969642255"/>
        <n v="969690551"/>
        <n v="969690780"/>
        <n v="969692260"/>
        <n v="969696096"/>
        <n v="969696428"/>
        <n v="970064753"/>
        <n v="970555927"/>
        <n v="970569758"/>
        <n v="970580611"/>
        <n v="970581162"/>
        <n v="970581375"/>
        <n v="971217596"/>
        <n v="976007794"/>
        <n v="976705424"/>
        <n v="979356951"/>
        <n v="979533918"/>
        <n v="979546823"/>
        <n v="980032825"/>
        <n v="980974146"/>
        <n v="981138945"/>
        <n v="982163412"/>
        <n v="982967570"/>
        <n v="983594301"/>
        <n v="983820611"/>
        <n v="984140231"/>
        <n v="984696361"/>
        <n v="985091455"/>
        <n v="985246823"/>
        <n v="985278407"/>
        <n v="986715517"/>
        <n v="987652632"/>
        <n v="987676744"/>
        <n v="988399590"/>
        <n v="988857106"/>
        <n v="989162861"/>
        <n v="989287214"/>
        <n v="989923404"/>
        <n v="990453020"/>
        <n v="990932069"/>
        <n v="991950419"/>
        <n v="993318507"/>
        <n v="993383988"/>
        <n v="996276279"/>
        <n v="999316492"/>
      </sharedItems>
      <extLst>
        <ext xmlns:x15="http://schemas.microsoft.com/office/spreadsheetml/2010/11/main" uri="{4F2E5C28-24EA-4eb8-9CBF-B6C8F9C3D259}">
          <x15:cachedUniqueNames>
            <x15:cachedUniqueName index="0" name="[Melkeleveranser].[orgnr].&amp;[811728462]"/>
            <x15:cachedUniqueName index="1" name="[Melkeleveranser].[orgnr].&amp;[850440492]"/>
            <x15:cachedUniqueName index="2" name="[Melkeleveranser].[orgnr].&amp;[892138192]"/>
            <x15:cachedUniqueName index="3" name="[Melkeleveranser].[orgnr].&amp;[893511172]"/>
            <x15:cachedUniqueName index="4" name="[Melkeleveranser].[orgnr].&amp;[897712342]"/>
            <x15:cachedUniqueName index="5" name="[Melkeleveranser].[orgnr].&amp;[969154072]"/>
            <x15:cachedUniqueName index="6" name="[Melkeleveranser].[orgnr].&amp;[969155133]"/>
            <x15:cachedUniqueName index="7" name="[Melkeleveranser].[orgnr].&amp;[969184168]"/>
            <x15:cachedUniqueName index="8" name="[Melkeleveranser].[orgnr].&amp;[969184397]"/>
            <x15:cachedUniqueName index="9" name="[Melkeleveranser].[orgnr].&amp;[969184486]"/>
            <x15:cachedUniqueName index="10" name="[Melkeleveranser].[orgnr].&amp;[969184753]"/>
            <x15:cachedUniqueName index="11" name="[Melkeleveranser].[orgnr].&amp;[969185881]"/>
            <x15:cachedUniqueName index="12" name="[Melkeleveranser].[orgnr].&amp;[969219557]"/>
            <x15:cachedUniqueName index="13" name="[Melkeleveranser].[orgnr].&amp;[969220601]"/>
            <x15:cachedUniqueName index="14" name="[Melkeleveranser].[orgnr].&amp;[969256010]"/>
            <x15:cachedUniqueName index="15" name="[Melkeleveranser].[orgnr].&amp;[969256266]"/>
            <x15:cachedUniqueName index="16" name="[Melkeleveranser].[orgnr].&amp;[969257076]"/>
            <x15:cachedUniqueName index="17" name="[Melkeleveranser].[orgnr].&amp;[969293544]"/>
            <x15:cachedUniqueName index="18" name="[Melkeleveranser].[orgnr].&amp;[969293692]"/>
            <x15:cachedUniqueName index="19" name="[Melkeleveranser].[orgnr].&amp;[969294079]"/>
            <x15:cachedUniqueName index="20" name="[Melkeleveranser].[orgnr].&amp;[969364549]"/>
            <x15:cachedUniqueName index="21" name="[Melkeleveranser].[orgnr].&amp;[969437422]"/>
            <x15:cachedUniqueName index="22" name="[Melkeleveranser].[orgnr].&amp;[969467542]"/>
            <x15:cachedUniqueName index="23" name="[Melkeleveranser].[orgnr].&amp;[969470535]"/>
            <x15:cachedUniqueName index="24" name="[Melkeleveranser].[orgnr].&amp;[969470586]"/>
            <x15:cachedUniqueName index="25" name="[Melkeleveranser].[orgnr].&amp;[969642255]"/>
            <x15:cachedUniqueName index="26" name="[Melkeleveranser].[orgnr].&amp;[969690551]"/>
            <x15:cachedUniqueName index="27" name="[Melkeleveranser].[orgnr].&amp;[969690780]"/>
            <x15:cachedUniqueName index="28" name="[Melkeleveranser].[orgnr].&amp;[969692260]"/>
            <x15:cachedUniqueName index="29" name="[Melkeleveranser].[orgnr].&amp;[969696096]"/>
            <x15:cachedUniqueName index="30" name="[Melkeleveranser].[orgnr].&amp;[969696428]"/>
            <x15:cachedUniqueName index="31" name="[Melkeleveranser].[orgnr].&amp;[970064753]"/>
            <x15:cachedUniqueName index="32" name="[Melkeleveranser].[orgnr].&amp;[970555927]"/>
            <x15:cachedUniqueName index="33" name="[Melkeleveranser].[orgnr].&amp;[970569758]"/>
            <x15:cachedUniqueName index="34" name="[Melkeleveranser].[orgnr].&amp;[970580611]"/>
            <x15:cachedUniqueName index="35" name="[Melkeleveranser].[orgnr].&amp;[970581162]"/>
            <x15:cachedUniqueName index="36" name="[Melkeleveranser].[orgnr].&amp;[970581375]"/>
            <x15:cachedUniqueName index="37" name="[Melkeleveranser].[orgnr].&amp;[971217596]"/>
            <x15:cachedUniqueName index="38" name="[Melkeleveranser].[orgnr].&amp;[976007794]"/>
            <x15:cachedUniqueName index="39" name="[Melkeleveranser].[orgnr].&amp;[976705424]"/>
            <x15:cachedUniqueName index="40" name="[Melkeleveranser].[orgnr].&amp;[979356951]"/>
            <x15:cachedUniqueName index="41" name="[Melkeleveranser].[orgnr].&amp;[979533918]"/>
            <x15:cachedUniqueName index="42" name="[Melkeleveranser].[orgnr].&amp;[979546823]"/>
            <x15:cachedUniqueName index="43" name="[Melkeleveranser].[orgnr].&amp;[980032825]"/>
            <x15:cachedUniqueName index="44" name="[Melkeleveranser].[orgnr].&amp;[980974146]"/>
            <x15:cachedUniqueName index="45" name="[Melkeleveranser].[orgnr].&amp;[981138945]"/>
            <x15:cachedUniqueName index="46" name="[Melkeleveranser].[orgnr].&amp;[982163412]"/>
            <x15:cachedUniqueName index="47" name="[Melkeleveranser].[orgnr].&amp;[982967570]"/>
            <x15:cachedUniqueName index="48" name="[Melkeleveranser].[orgnr].&amp;[983594301]"/>
            <x15:cachedUniqueName index="49" name="[Melkeleveranser].[orgnr].&amp;[983820611]"/>
            <x15:cachedUniqueName index="50" name="[Melkeleveranser].[orgnr].&amp;[984140231]"/>
            <x15:cachedUniqueName index="51" name="[Melkeleveranser].[orgnr].&amp;[984696361]"/>
            <x15:cachedUniqueName index="52" name="[Melkeleveranser].[orgnr].&amp;[985091455]"/>
            <x15:cachedUniqueName index="53" name="[Melkeleveranser].[orgnr].&amp;[985246823]"/>
            <x15:cachedUniqueName index="54" name="[Melkeleveranser].[orgnr].&amp;[985278407]"/>
            <x15:cachedUniqueName index="55" name="[Melkeleveranser].[orgnr].&amp;[986715517]"/>
            <x15:cachedUniqueName index="56" name="[Melkeleveranser].[orgnr].&amp;[987652632]"/>
            <x15:cachedUniqueName index="57" name="[Melkeleveranser].[orgnr].&amp;[987676744]"/>
            <x15:cachedUniqueName index="58" name="[Melkeleveranser].[orgnr].&amp;[988399590]"/>
            <x15:cachedUniqueName index="59" name="[Melkeleveranser].[orgnr].&amp;[988857106]"/>
            <x15:cachedUniqueName index="60" name="[Melkeleveranser].[orgnr].&amp;[989162861]"/>
            <x15:cachedUniqueName index="61" name="[Melkeleveranser].[orgnr].&amp;[989287214]"/>
            <x15:cachedUniqueName index="62" name="[Melkeleveranser].[orgnr].&amp;[989923404]"/>
            <x15:cachedUniqueName index="63" name="[Melkeleveranser].[orgnr].&amp;[990453020]"/>
            <x15:cachedUniqueName index="64" name="[Melkeleveranser].[orgnr].&amp;[990932069]"/>
            <x15:cachedUniqueName index="65" name="[Melkeleveranser].[orgnr].&amp;[991950419]"/>
            <x15:cachedUniqueName index="66" name="[Melkeleveranser].[orgnr].&amp;[993318507]"/>
            <x15:cachedUniqueName index="67" name="[Melkeleveranser].[orgnr].&amp;[993383988]"/>
            <x15:cachedUniqueName index="68" name="[Melkeleveranser].[orgnr].&amp;[996276279]"/>
            <x15:cachedUniqueName index="69" name="[Melkeleveranser].[orgnr].&amp;[999316492]"/>
          </x15:cachedUniqueNames>
        </ext>
      </extLst>
    </cacheField>
    <cacheField name="[Melkeleveranser].[aar].[aar]" caption="aar" numFmtId="0" level="1">
      <sharedItems containsSemiMixedTypes="0" containsNonDate="0" containsString="0"/>
    </cacheField>
    <cacheField name="[T_kommune].[kommune].[kommune]" caption="kommune" numFmtId="0" hierarchy="6" level="1">
      <sharedItems count="1">
        <s v="Stjørdal"/>
      </sharedItems>
    </cacheField>
    <cacheField name="[Melkeleveranser].[navn].[navn]" caption="navn" numFmtId="0" hierarchy="2" level="1">
      <sharedItems count="71">
        <s v="HELGA JOHANNE GISETSTAD"/>
        <s v="P O MÆRE"/>
        <s v="RANDI STEINVIKAUNE"/>
        <s v="ARILD SØRNES"/>
        <s v="IDAR KVAAL"/>
        <s v="HUSBYN SVEIN EGIL"/>
        <s v="RAAEN HALLSTEIN"/>
        <s v="ØFSTI IRMA"/>
        <s v="HEGGE OLAV"/>
        <s v="VIGDIS FORBORD"/>
        <s v="UTHUS NILS EGIL"/>
        <s v="BØRSETH HÅGEN"/>
        <s v="RAAEN HÅGEN O"/>
        <s v="HEGRE JAN"/>
        <s v="ØLSTØRN ØYVIND"/>
        <s v="GEDERAAS KRISTEN"/>
        <s v="MÆHRE ODD KETIL"/>
        <s v="HJELSENG JOHN I"/>
        <s v="FOSSBAKK JOHN OLE"/>
        <s v="EINAN NINA STOKKE"/>
        <s v="KLEGSETH PER GUNNAR"/>
        <s v="GISETSTAD ARNE OLAV"/>
        <s v="GARBERG PER ARNE"/>
        <s v="DYBVAD PETTER"/>
        <s v="SØRHALD HÅKON"/>
        <s v="KULÅS SIGMUND"/>
        <s v="KVITTEM VIDAR"/>
        <s v="BUAN PEDER"/>
        <s v="TRØITE JON"/>
        <s v="KORSTAD JON REIDAR"/>
        <s v="HAUGEN SVEIN KÅRE"/>
        <s v="BREMSETH JON MAGNE"/>
        <s v="BIDTNES REIDAR"/>
        <s v="SKJELSTAD PER"/>
        <s v="BREMSETH MAGNE SIVERT"/>
        <s v="EDVIN REIN"/>
        <s v="DALSNES MAGNE"/>
        <s v="BERG LARS EINAR"/>
        <s v="OLAF DYBVAD"/>
        <s v="ANDERS HOLM"/>
        <s v="GUNNAR GRESSETH"/>
        <s v="GUNNAR ALSTAD"/>
        <s v="JAN DAHL"/>
        <s v="TROND HODNE"/>
        <s v="ODD ROAR OPHEIM"/>
        <s v="PETTER SÆTRAN"/>
        <s v="ALF GUNNAR LIE"/>
        <s v="TORBJØRN AMDAL"/>
        <s v="HOVSTAD SAMDRIFT DA"/>
        <s v="DYBVAD SAMDRIFT DA"/>
        <s v="DYBVAD STUBERG SAMDRIFT DA"/>
        <s v="LARS JOHAN OKKELBERG"/>
        <s v="TOR BUAN"/>
        <s v="GEIR HARALD JULSETH"/>
        <s v="INGER REBERG"/>
        <s v="ODDBJØRN SKJEI"/>
        <s v="SVEIN ARNE FREDRIKSEN"/>
        <s v="VIGDENES VESTRE"/>
        <s v="FORBORD SAMDRIFT DA"/>
        <s v="BANG-TYLDEN SAMDRIFT DA"/>
        <s v="SKJERVOLD SAMDRIFT DA"/>
        <s v="JAN EGIL STUBERG"/>
        <s v="PETTER SLUNGAARD"/>
        <s v="SERVICESNEKKER BJØRN GUSTAV SKogAN"/>
        <s v="SIV KARIN PAULSEN RYE"/>
        <s v="KVAAL SAMDRIFT DA"/>
        <s v="STUBERG og RØDDE SAMDRIFT DA"/>
        <s v="ODD MAGNE STORFLOR"/>
        <s v="RogER KJESBU"/>
        <s v="ARNE REITAN"/>
        <s v="JAHN KNIPENBERG"/>
      </sharedItems>
    </cacheField>
    <cacheField name="[Measures].[Sum_tusen_liter]" caption="Sum_tusen_liter" numFmtId="0" hierarchy="16" level="32767"/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2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navn]" caption="navn" attribute="1" defaultMemberUniqueName="[Melkeleveranser].[navn].[All]" allUniqueName="[Melkeleveranser].[navn].[All]" dimensionUniqueName="[Melkeleveranser]" displayFolder="" count="2" memberValueDatatype="130" unbalanced="0">
      <fieldsUsage count="2">
        <fieldUsage x="-1"/>
        <fieldUsage x="4"/>
      </fieldsUsage>
    </cacheHierarchy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3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 oneField="1">
      <fieldsUsage count="1">
        <fieldUsage x="5"/>
      </fieldsUsage>
    </cacheHierarchy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5.672817129627" backgroundQuery="1" createdVersion="7" refreshedVersion="7" minRefreshableVersion="3" recordCount="0" supportSubquery="1" supportAdvancedDrill="1" xr:uid="{6C213971-2191-4848-9A03-7A63DB9E7DF2}">
  <cacheSource type="external" connectionId="8"/>
  <cacheFields count="3"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lkeleveranser].[aar].[aar]" caption="aar" numFmtId="0" level="1">
      <sharedItems containsSemiMixedTypes="0" containsString="0" containsNumber="1" containsInteger="1" minValue="2013" maxValue="2021" count="9"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14]"/>
            <x15:cachedUniqueName index="2" name="[Melkeleveranser].[aar].&amp;[2015]"/>
            <x15:cachedUniqueName index="3" name="[Melkeleveranser].[aar].&amp;[2016]"/>
            <x15:cachedUniqueName index="4" name="[Melkeleveranser].[aar].&amp;[2017]"/>
            <x15:cachedUniqueName index="5" name="[Melkeleveranser].[aar].&amp;[2018]"/>
            <x15:cachedUniqueName index="6" name="[Melkeleveranser].[aar].&amp;[2019]"/>
            <x15:cachedUniqueName index="7" name="[Melkeleveranser].[aar].&amp;[2020]"/>
            <x15:cachedUniqueName index="8" name="[Melkeleveranser].[aar].&amp;[2021]"/>
          </x15:cachedUniqueNames>
        </ext>
      </extLst>
    </cacheField>
    <cacheField name="[Measures].[Sum_mill_liter]" caption="Sum_mill_liter" numFmtId="0" hierarchy="17" level="32767"/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 oneField="1">
      <fieldsUsage count="1">
        <fieldUsage x="2"/>
      </fieldsUsage>
    </cacheHierarchy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7.704321874997" backgroundQuery="1" createdVersion="7" refreshedVersion="7" minRefreshableVersion="3" recordCount="0" supportSubquery="1" supportAdvancedDrill="1" xr:uid="{BDED97A1-53A5-43F1-B8C5-67C6BBA1F7EB}">
  <cacheSource type="external" connectionId="8"/>
  <cacheFields count="4">
    <cacheField name="[T_kommune].[fylke].[fylke]" caption="fylke" numFmtId="0" hierarchy="5" level="1">
      <sharedItems containsSemiMixedTypes="0" containsNonDate="0" containsString="0"/>
    </cacheField>
    <cacheField name="[Melkeleveranser].[orgnr].[orgnr]" caption="orgnr" numFmtId="0" hierarchy="1" level="1">
      <sharedItems containsSemiMixedTypes="0" containsString="0" containsNumber="1" containsInteger="1" minValue="892138192" maxValue="999316492" count="35">
        <n v="969222833"/>
        <n v="982939186"/>
        <n v="985447713"/>
        <n v="983594301" u="1"/>
        <n v="892138192" u="1"/>
        <n v="893511172" u="1"/>
        <n v="969155133" u="1"/>
        <n v="969184168" u="1"/>
        <n v="969257076" u="1"/>
        <n v="969293544" u="1"/>
        <n v="969642255" u="1"/>
        <n v="969690551" u="1"/>
        <n v="970064753" u="1"/>
        <n v="970581162" u="1"/>
        <n v="971217596" u="1"/>
        <n v="976705424" u="1"/>
        <n v="979533918" u="1"/>
        <n v="979546823" u="1"/>
        <n v="980032825" u="1"/>
        <n v="981138945" u="1"/>
        <n v="982163412" u="1"/>
        <n v="984140231" u="1"/>
        <n v="987652632" u="1"/>
        <n v="987676744" u="1"/>
        <n v="989287214" u="1"/>
        <n v="990453020" u="1"/>
        <n v="990932069" u="1"/>
        <n v="993318507" u="1"/>
        <n v="996276279" u="1"/>
        <n v="999316492" u="1"/>
        <n v="969184397" u="1"/>
        <n v="969364549" u="1"/>
        <n v="969467542" u="1"/>
        <n v="969470535" u="1"/>
        <n v="985278407" u="1"/>
      </sharedItems>
      <extLst>
        <ext xmlns:x15="http://schemas.microsoft.com/office/spreadsheetml/2010/11/main" uri="{4F2E5C28-24EA-4eb8-9CBF-B6C8F9C3D259}">
          <x15:cachedUniqueNames>
            <x15:cachedUniqueName index="0" name="[Melkeleveranser].[orgnr].&amp;[969222833]"/>
            <x15:cachedUniqueName index="1" name="[Melkeleveranser].[orgnr].&amp;[982939186]"/>
            <x15:cachedUniqueName index="2" name="[Melkeleveranser].[orgnr].&amp;[985447713]"/>
            <x15:cachedUniqueName index="3" name="[Melkeleveranser].[orgnr].&amp;[983594301]"/>
            <x15:cachedUniqueName index="4" name="[Melkeleveranser].[orgnr].&amp;[892138192]"/>
            <x15:cachedUniqueName index="5" name="[Melkeleveranser].[orgnr].&amp;[893511172]"/>
            <x15:cachedUniqueName index="6" name="[Melkeleveranser].[orgnr].&amp;[969155133]"/>
            <x15:cachedUniqueName index="7" name="[Melkeleveranser].[orgnr].&amp;[969184168]"/>
            <x15:cachedUniqueName index="8" name="[Melkeleveranser].[orgnr].&amp;[969257076]"/>
            <x15:cachedUniqueName index="9" name="[Melkeleveranser].[orgnr].&amp;[969293544]"/>
            <x15:cachedUniqueName index="10" name="[Melkeleveranser].[orgnr].&amp;[969642255]"/>
            <x15:cachedUniqueName index="11" name="[Melkeleveranser].[orgnr].&amp;[969690551]"/>
            <x15:cachedUniqueName index="12" name="[Melkeleveranser].[orgnr].&amp;[970064753]"/>
            <x15:cachedUniqueName index="13" name="[Melkeleveranser].[orgnr].&amp;[970581162]"/>
            <x15:cachedUniqueName index="14" name="[Melkeleveranser].[orgnr].&amp;[971217596]"/>
            <x15:cachedUniqueName index="15" name="[Melkeleveranser].[orgnr].&amp;[976705424]"/>
            <x15:cachedUniqueName index="16" name="[Melkeleveranser].[orgnr].&amp;[979533918]"/>
            <x15:cachedUniqueName index="17" name="[Melkeleveranser].[orgnr].&amp;[979546823]"/>
            <x15:cachedUniqueName index="18" name="[Melkeleveranser].[orgnr].&amp;[980032825]"/>
            <x15:cachedUniqueName index="19" name="[Melkeleveranser].[orgnr].&amp;[981138945]"/>
            <x15:cachedUniqueName index="20" name="[Melkeleveranser].[orgnr].&amp;[982163412]"/>
            <x15:cachedUniqueName index="21" name="[Melkeleveranser].[orgnr].&amp;[984140231]"/>
            <x15:cachedUniqueName index="22" name="[Melkeleveranser].[orgnr].&amp;[987652632]"/>
            <x15:cachedUniqueName index="23" name="[Melkeleveranser].[orgnr].&amp;[987676744]"/>
            <x15:cachedUniqueName index="24" name="[Melkeleveranser].[orgnr].&amp;[989287214]"/>
            <x15:cachedUniqueName index="25" name="[Melkeleveranser].[orgnr].&amp;[990453020]"/>
            <x15:cachedUniqueName index="26" name="[Melkeleveranser].[orgnr].&amp;[990932069]"/>
            <x15:cachedUniqueName index="27" name="[Melkeleveranser].[orgnr].&amp;[993318507]"/>
            <x15:cachedUniqueName index="28" name="[Melkeleveranser].[orgnr].&amp;[996276279]"/>
            <x15:cachedUniqueName index="29" name="[Melkeleveranser].[orgnr].&amp;[999316492]"/>
            <x15:cachedUniqueName index="30" name="[Melkeleveranser].[orgnr].&amp;[969184397]"/>
            <x15:cachedUniqueName index="31" name="[Melkeleveranser].[orgnr].&amp;[969364549]"/>
            <x15:cachedUniqueName index="32" name="[Melkeleveranser].[orgnr].&amp;[969467542]"/>
            <x15:cachedUniqueName index="33" name="[Melkeleveranser].[orgnr].&amp;[969470535]"/>
            <x15:cachedUniqueName index="34" name="[Melkeleveranser].[orgnr].&amp;[985278407]"/>
          </x15:cachedUniqueNames>
        </ext>
      </extLst>
    </cacheField>
    <cacheField name="[Melkeleveranser].[aar].[aar]" caption="aar" numFmtId="0" level="1">
      <sharedItems containsSemiMixedTypes="0" containsNonDate="0" containsString="0"/>
    </cacheField>
    <cacheField name="[T_kommune].[kommune].[kommune]" caption="kommune" numFmtId="0" hierarchy="6" level="1">
      <sharedItems containsSemiMixedTypes="0" containsNonDate="0" containsString="0"/>
    </cacheField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2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3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7.705353819445" backgroundQuery="1" createdVersion="7" refreshedVersion="7" minRefreshableVersion="3" recordCount="0" supportSubquery="1" supportAdvancedDrill="1" xr:uid="{398B2025-27F8-41C4-AD35-7ADCD67FE471}">
  <cacheSource type="external" connectionId="8"/>
  <cacheFields count="4">
    <cacheField name="[T_kommune].[fylke].[fylke]" caption="fylke" numFmtId="0" hierarchy="5" level="1">
      <sharedItems containsSemiMixedTypes="0" containsNonDate="0" containsString="0"/>
    </cacheField>
    <cacheField name="[T_kommune].[kommune].[kommune]" caption="kommune" numFmtId="0" hierarchy="6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Melkeleveranser].[aar].[aar]" caption="aar" numFmtId="0" level="1">
      <sharedItems containsSemiMixedTypes="0" containsString="0" containsNumber="1" containsInteger="1" minValue="2013" maxValue="2021" count="9"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14]"/>
            <x15:cachedUniqueName index="2" name="[Melkeleveranser].[aar].&amp;[2015]"/>
            <x15:cachedUniqueName index="3" name="[Melkeleveranser].[aar].&amp;[2016]"/>
            <x15:cachedUniqueName index="4" name="[Melkeleveranser].[aar].&amp;[2017]"/>
            <x15:cachedUniqueName index="5" name="[Melkeleveranser].[aar].&amp;[2018]"/>
            <x15:cachedUniqueName index="6" name="[Melkeleveranser].[aar].&amp;[2019]"/>
            <x15:cachedUniqueName index="7" name="[Melkeleveranser].[aar].&amp;[2020]"/>
            <x15:cachedUniqueName index="8" name="[Melkeleveranser].[aar].&amp;[2021]"/>
          </x15:cachedUniqueNames>
        </ext>
      </extLst>
    </cacheField>
    <cacheField name="[Measures].[Sum_tusen_liter]" caption="Sum_tusen_liter" numFmtId="0" hierarchy="16" level="32767"/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2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2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2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2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2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1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2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2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2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2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2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2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2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 oneField="1">
      <fieldsUsage count="1">
        <fieldUsage x="3"/>
      </fieldsUsage>
    </cacheHierarchy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7.705354282407" backgroundQuery="1" createdVersion="7" refreshedVersion="7" minRefreshableVersion="3" recordCount="0" supportSubquery="1" supportAdvancedDrill="1" xr:uid="{990A564F-4AF3-4A45-BC03-A8EE58DBCB36}">
  <cacheSource type="external" connectionId="8"/>
  <cacheFields count="4">
    <cacheField name="[T_kommune].[fylke].[fylke]" caption="fylke" numFmtId="0" hierarchy="5" level="1">
      <sharedItems containsSemiMixedTypes="0" containsNonDate="0" containsString="0"/>
    </cacheField>
    <cacheField name="[T_kommune].[kommune].[kommune]" caption="kommune" numFmtId="0" hierarchy="6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Melkeleveranser].[aar].[aar]" caption="aar" numFmtId="0" level="1">
      <sharedItems containsSemiMixedTypes="0" containsString="0" containsNumber="1" containsInteger="1" minValue="2013" maxValue="2021" count="2">
        <n v="2013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21]"/>
          </x15:cachedUniqueNames>
        </ext>
      </extLst>
    </cacheField>
    <cacheField name="[Measures].[Sum_tusen_liter]" caption="Sum_tusen_liter" numFmtId="0" hierarchy="16" level="32767"/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2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1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 oneField="1">
      <fieldsUsage count="1">
        <fieldUsage x="3"/>
      </fieldsUsage>
    </cacheHierarchy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7.705354745369" backgroundQuery="1" createdVersion="7" refreshedVersion="7" minRefreshableVersion="3" recordCount="0" supportSubquery="1" supportAdvancedDrill="1" xr:uid="{1A616B2B-F437-473B-9A41-FC65DB785CCF}">
  <cacheSource type="external" connectionId="8"/>
  <cacheFields count="4">
    <cacheField name="[T_kommune].[fylke].[fylke]" caption="fylke" numFmtId="0" hierarchy="5" level="1">
      <sharedItems containsSemiMixedTypes="0" containsNonDate="0" containsString="0"/>
    </cacheField>
    <cacheField name="[T_kommune].[kommune].[kommune]" caption="kommune" numFmtId="0" hierarchy="6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Melkeleveranser].[aar].[aar]" caption="aar" numFmtId="0" level="1">
      <sharedItems containsSemiMixedTypes="0" containsString="0" containsNumber="1" containsInteger="1" minValue="2013" maxValue="2021" count="2">
        <n v="2013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21]"/>
          </x15:cachedUniqueNames>
        </ext>
      </extLst>
    </cacheField>
    <cacheField name="[Measures].[Sum_tusen_liter]" caption="Sum_tusen_liter" numFmtId="0" hierarchy="16" level="32767"/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2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1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 oneField="1">
      <fieldsUsage count="1">
        <fieldUsage x="3"/>
      </fieldsUsage>
    </cacheHierarchy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8.387905902775" backgroundQuery="1" createdVersion="7" refreshedVersion="7" minRefreshableVersion="3" recordCount="0" supportSubquery="1" supportAdvancedDrill="1" xr:uid="{0113B7F5-9608-4273-BEC8-1984F0DFF013}">
  <cacheSource type="external" connectionId="8"/>
  <cacheFields count="3">
    <cacheField name="[Melkeleveranser].[aar].[aar]" caption="aar" numFmtId="0" level="1">
      <sharedItems containsSemiMixedTypes="0" containsNonDate="0" containsString="0"/>
    </cacheField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asures].[Sum_mill_liter]" caption="Sum_mill_liter" numFmtId="0" hierarchy="17" level="32767"/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0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1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 oneField="1">
      <fieldsUsage count="1">
        <fieldUsage x="2"/>
      </fieldsUsage>
    </cacheHierarchy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8.387906365744" backgroundQuery="1" createdVersion="7" refreshedVersion="7" minRefreshableVersion="3" recordCount="0" supportSubquery="1" supportAdvancedDrill="1" xr:uid="{90E4EFF5-B769-43D5-916B-6C8D38684C1C}">
  <cacheSource type="external" connectionId="8"/>
  <cacheFields count="3">
    <cacheField name="[Melkeleveranser].[aar].[aar]" caption="aar" numFmtId="0" level="1">
      <sharedItems containsSemiMixedTypes="0" containsNonDate="0" containsString="0"/>
    </cacheField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asures].[Sum of kumelk_liter]" caption="Sum of kumelk_liter" numFmtId="0" hierarchy="14" level="32767"/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0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1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 oneField="1">
      <fieldsUsage count="1">
        <fieldUsage x="2"/>
      </fieldsUsage>
    </cacheHierarchy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8.38790671296" backgroundQuery="1" createdVersion="7" refreshedVersion="7" minRefreshableVersion="3" recordCount="0" supportSubquery="1" supportAdvancedDrill="1" xr:uid="{09A8C9FE-1507-4EDB-B8D5-3CCA0CB40AB5}">
  <cacheSource type="external" connectionId="8"/>
  <cacheFields count="3">
    <cacheField name="[Melkeleveranser].[aar].[aar]" caption="aar" numFmtId="0" level="1">
      <sharedItems containsSemiMixedTypes="0" containsNonDate="0" containsString="0"/>
    </cacheField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asures].[Dist orgnr]" caption="Dist orgnr" numFmtId="0" hierarchy="15" level="32767"/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0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1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8.387907060183" backgroundQuery="1" createdVersion="7" refreshedVersion="7" minRefreshableVersion="3" recordCount="0" supportSubquery="1" supportAdvancedDrill="1" xr:uid="{1DFF9EE9-32EB-43D9-A926-EB1C157590AD}">
  <cacheSource type="external" connectionId="8"/>
  <cacheFields count="3">
    <cacheField name="[Melkeleveranser].[aar].[aar]" caption="aar" numFmtId="0" level="1">
      <sharedItems containsSemiMixedTypes="0" containsNonDate="0" containsString="0"/>
    </cacheField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asures].[Dist orgnr]" caption="Dist orgnr" numFmtId="0" hierarchy="15" level="32767"/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0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1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8.387907407407" backgroundQuery="1" createdVersion="7" refreshedVersion="7" minRefreshableVersion="3" recordCount="0" supportSubquery="1" supportAdvancedDrill="1" xr:uid="{5CE4B046-C3A0-4671-AE62-110ADC90982B}">
  <cacheSource type="external" connectionId="8"/>
  <cacheFields count="3">
    <cacheField name="[Melkeleveranser].[aar].[aar]" caption="aar" numFmtId="0" level="1">
      <sharedItems containsSemiMixedTypes="0" containsNonDate="0" containsString="0"/>
    </cacheField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asures].[Dist orgnr]" caption="Dist orgnr" numFmtId="0" hierarchy="15" level="32767"/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0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1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8.387908101853" backgroundQuery="1" createdVersion="7" refreshedVersion="7" minRefreshableVersion="3" recordCount="0" supportSubquery="1" supportAdvancedDrill="1" xr:uid="{2172DCF8-E0E6-4624-941B-1BC606DC8A71}">
  <cacheSource type="external" connectionId="8"/>
  <cacheFields count="3">
    <cacheField name="[Melkeleveranser].[aar].[aar]" caption="aar" numFmtId="0" level="1">
      <sharedItems containsSemiMixedTypes="0" containsNonDate="0" containsString="0"/>
    </cacheField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asures].[Sum of kumelk_liter]" caption="Sum of kumelk_liter" numFmtId="0" hierarchy="14" level="32767"/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0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1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 oneField="1">
      <fieldsUsage count="1">
        <fieldUsage x="2"/>
      </fieldsUsage>
    </cacheHierarchy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5.672818171297" backgroundQuery="1" createdVersion="7" refreshedVersion="7" minRefreshableVersion="3" recordCount="0" supportSubquery="1" supportAdvancedDrill="1" xr:uid="{3DB4CFB9-5A6F-42C6-B8F6-EB9F196E1EBB}">
  <cacheSource type="external" connectionId="8"/>
  <cacheFields count="3"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lkeleveranser].[aar].[aar]" caption="aar" numFmtId="0" level="1">
      <sharedItems containsSemiMixedTypes="0" containsString="0" containsNumber="1" containsInteger="1" minValue="2013" maxValue="2021" count="9"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14]"/>
            <x15:cachedUniqueName index="2" name="[Melkeleveranser].[aar].&amp;[2015]"/>
            <x15:cachedUniqueName index="3" name="[Melkeleveranser].[aar].&amp;[2016]"/>
            <x15:cachedUniqueName index="4" name="[Melkeleveranser].[aar].&amp;[2017]"/>
            <x15:cachedUniqueName index="5" name="[Melkeleveranser].[aar].&amp;[2018]"/>
            <x15:cachedUniqueName index="6" name="[Melkeleveranser].[aar].&amp;[2019]"/>
            <x15:cachedUniqueName index="7" name="[Melkeleveranser].[aar].&amp;[2020]"/>
            <x15:cachedUniqueName index="8" name="[Melkeleveranser].[aar].&amp;[2021]"/>
          </x15:cachedUniqueNames>
        </ext>
      </extLst>
    </cacheField>
    <cacheField name="[Measures].[Dist orgnr]" caption="Dist orgnr" numFmtId="0" hierarchy="15" level="32767"/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8.387908680554" backgroundQuery="1" createdVersion="7" refreshedVersion="7" minRefreshableVersion="3" recordCount="0" supportSubquery="1" supportAdvancedDrill="1" xr:uid="{4A73E582-1B89-477F-9BA9-E3ED01D9BF94}">
  <cacheSource type="external" connectionId="8"/>
  <cacheFields count="3">
    <cacheField name="[Melkeleveranser].[aar].[aar]" caption="aar" numFmtId="0" level="1">
      <sharedItems containsSemiMixedTypes="0" containsNonDate="0" containsString="0"/>
    </cacheField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asures].[Sum_mill_liter]" caption="Sum_mill_liter" numFmtId="0" hierarchy="17" level="32767"/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0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1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 oneField="1">
      <fieldsUsage count="1">
        <fieldUsage x="2"/>
      </fieldsUsage>
    </cacheHierarchy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8.387909143516" backgroundQuery="1" createdVersion="7" refreshedVersion="7" minRefreshableVersion="3" recordCount="0" supportSubquery="1" supportAdvancedDrill="1" xr:uid="{8256096D-0F32-40B1-A0C7-3DBC5200B036}">
  <cacheSource type="external" connectionId="8"/>
  <cacheFields count="3">
    <cacheField name="[Melkeleveranser].[aar].[aar]" caption="aar" numFmtId="0" level="1">
      <sharedItems containsSemiMixedTypes="0" containsNonDate="0" containsString="0"/>
    </cacheField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asures].[Dist orgnr]" caption="Dist orgnr" numFmtId="0" hierarchy="15" level="32767"/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0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1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8.388467708333" backgroundQuery="1" createdVersion="7" refreshedVersion="7" minRefreshableVersion="3" recordCount="0" supportSubquery="1" supportAdvancedDrill="1" xr:uid="{8A6AA51C-7889-4F05-B2FE-DA5F0966EAD5}">
  <cacheSource type="external" connectionId="8"/>
  <cacheFields count="4">
    <cacheField name="[T_kommune].[kommune].[kommune]" caption="kommune" numFmtId="0" hierarchy="6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Melkeleveranser].[aar].[aar]" caption="aar" numFmtId="0" level="1">
      <sharedItems containsSemiMixedTypes="0" containsNonDate="0" containsString="0"/>
    </cacheField>
    <cacheField name="[Measures].[Sum_tusen_liter]" caption="Sum_tusen_liter" numFmtId="0" hierarchy="16" level="32767"/>
    <cacheField name="[T_kommune].[fylke].[fylke]" caption="fylke" numFmtId="0" hierarchy="5" level="1">
      <sharedItems containsSemiMixedTypes="0" containsNonDate="0" containsString="0"/>
    </cacheField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2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2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2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2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3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0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2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2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2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2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2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2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2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 oneField="1">
      <fieldsUsage count="1">
        <fieldUsage x="2"/>
      </fieldsUsage>
    </cacheHierarchy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8.388468171295" backgroundQuery="1" createdVersion="7" refreshedVersion="7" minRefreshableVersion="3" recordCount="0" supportSubquery="1" supportAdvancedDrill="1" xr:uid="{D3A8F30C-1751-4832-9F22-A4AB9A0B2667}">
  <cacheSource type="external" connectionId="8"/>
  <cacheFields count="4">
    <cacheField name="[T_kommune].[kommune].[kommune]" caption="kommune" numFmtId="0" hierarchy="6" level="1">
      <sharedItems count="39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  <s v="Hå" u="1"/>
      </sharedItems>
    </cacheField>
    <cacheField name="[Melkeleveranser].[aar].[aar]" caption="aar" numFmtId="0" level="1">
      <sharedItems containsSemiMixedTypes="0" containsNonDate="0" containsString="0"/>
    </cacheField>
    <cacheField name="[Measures].[Sum of kumelk_liter]" caption="Sum of kumelk_liter" numFmtId="0" hierarchy="14" level="32767"/>
    <cacheField name="[T_kommune].[fylke].[fylke]" caption="fylke" numFmtId="0" hierarchy="5" level="1">
      <sharedItems containsSemiMixedTypes="0" containsNonDate="0" containsString="0"/>
    </cacheField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3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0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 oneField="1">
      <fieldsUsage count="1">
        <fieldUsage x="2"/>
      </fieldsUsage>
    </cacheHierarchy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8.388468750003" backgroundQuery="1" createdVersion="7" refreshedVersion="7" minRefreshableVersion="3" recordCount="0" supportSubquery="1" supportAdvancedDrill="1" xr:uid="{2EE80B85-2EBC-4598-B836-AB078F174A48}">
  <cacheSource type="external" connectionId="8"/>
  <cacheFields count="4">
    <cacheField name="[T_kommune].[kommune].[kommune]" caption="kommune" numFmtId="0" hierarchy="6" level="1">
      <sharedItems count="39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  <s v="Hå" u="1"/>
      </sharedItems>
    </cacheField>
    <cacheField name="[Melkeleveranser].[aar].[aar]" caption="aar" numFmtId="0" level="1">
      <sharedItems containsSemiMixedTypes="0" containsNonDate="0" containsString="0"/>
    </cacheField>
    <cacheField name="[Measures].[Sum of kumelk_liter]" caption="Sum of kumelk_liter" numFmtId="0" hierarchy="14" level="32767"/>
    <cacheField name="[T_kommune].[fylke].[fylke]" caption="fylke" numFmtId="0" hierarchy="5" level="1">
      <sharedItems containsSemiMixedTypes="0" containsNonDate="0" containsString="0"/>
    </cacheField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3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0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 oneField="1">
      <fieldsUsage count="1">
        <fieldUsage x="2"/>
      </fieldsUsage>
    </cacheHierarchy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8.388469328704" backgroundQuery="1" createdVersion="7" refreshedVersion="7" minRefreshableVersion="3" recordCount="0" supportSubquery="1" supportAdvancedDrill="1" xr:uid="{2C343C25-4356-41FF-AD8B-1BE8343B06CA}">
  <cacheSource type="external" connectionId="8"/>
  <cacheFields count="4">
    <cacheField name="[T_kommune].[kommune].[kommune]" caption="kommune" numFmtId="0" hierarchy="6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Melkeleveranser].[aar].[aar]" caption="aar" numFmtId="0" level="1">
      <sharedItems containsSemiMixedTypes="0" containsNonDate="0" containsString="0"/>
    </cacheField>
    <cacheField name="[Measures].[Sum_tusen_liter]" caption="Sum_tusen_liter" numFmtId="0" hierarchy="16" level="32767"/>
    <cacheField name="[T_kommune].[fylke].[fylke]" caption="fylke" numFmtId="0" hierarchy="5" level="1">
      <sharedItems containsSemiMixedTypes="0" containsNonDate="0" containsString="0"/>
    </cacheField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3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0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 oneField="1">
      <fieldsUsage count="1">
        <fieldUsage x="2"/>
      </fieldsUsage>
    </cacheHierarchy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8.388469907404" backgroundQuery="1" createdVersion="7" refreshedVersion="7" minRefreshableVersion="3" recordCount="0" supportSubquery="1" supportAdvancedDrill="1" xr:uid="{3AF6C4C0-B5C1-4812-957C-5FEE00CBE525}">
  <cacheSource type="external" connectionId="8"/>
  <cacheFields count="4">
    <cacheField name="[T_kommune].[kommune].[kommune]" caption="kommune" numFmtId="0" hierarchy="6" level="1">
      <sharedItems count="39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  <s v="Hå" u="1"/>
      </sharedItems>
    </cacheField>
    <cacheField name="[Melkeleveranser].[aar].[aar]" caption="aar" numFmtId="0" level="1">
      <sharedItems containsSemiMixedTypes="0" containsNonDate="0" containsString="0"/>
    </cacheField>
    <cacheField name="[Measures].[Sum of kumelk_liter]" caption="Sum of kumelk_liter" numFmtId="0" hierarchy="14" level="32767"/>
    <cacheField name="[T_kommune].[fylke].[fylke]" caption="fylke" numFmtId="0" hierarchy="5" level="1">
      <sharedItems containsSemiMixedTypes="0" containsNonDate="0" containsString="0"/>
    </cacheField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3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0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 oneField="1">
      <fieldsUsage count="1">
        <fieldUsage x="2"/>
      </fieldsUsage>
    </cacheHierarchy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8.388470486112" backgroundQuery="1" createdVersion="7" refreshedVersion="7" minRefreshableVersion="3" recordCount="0" supportSubquery="1" supportAdvancedDrill="1" xr:uid="{BB47D5DA-8EFE-4634-92B7-2BB52AB56929}">
  <cacheSource type="external" connectionId="8"/>
  <cacheFields count="4">
    <cacheField name="[T_kommune].[kommune].[kommune]" caption="kommune" numFmtId="0" hierarchy="6" level="1">
      <sharedItems count="39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  <s v="Hå" u="1"/>
      </sharedItems>
    </cacheField>
    <cacheField name="[Melkeleveranser].[aar].[aar]" caption="aar" numFmtId="0" level="1">
      <sharedItems containsSemiMixedTypes="0" containsNonDate="0" containsString="0"/>
    </cacheField>
    <cacheField name="[Measures].[Sum of kumelk_liter]" caption="Sum of kumelk_liter" numFmtId="0" hierarchy="14" level="32767"/>
    <cacheField name="[T_kommune].[fylke].[fylke]" caption="fylke" numFmtId="0" hierarchy="5" level="1">
      <sharedItems containsSemiMixedTypes="0" containsNonDate="0" containsString="0"/>
    </cacheField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3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0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 oneField="1">
      <fieldsUsage count="1">
        <fieldUsage x="2"/>
      </fieldsUsage>
    </cacheHierarchy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5.672810763892" backgroundQuery="1" createdVersion="3" refreshedVersion="7" minRefreshableVersion="3" recordCount="0" supportSubquery="1" supportAdvancedDrill="1" xr:uid="{05D59B06-1BE6-4FE7-94BF-AC0697F08583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/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/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555255883" supportSubqueryNonVisual="1" supportSubqueryCalcMem="1" supportAddCalcMems="1"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5.672821412038" backgroundQuery="1" createdVersion="3" refreshedVersion="7" minRefreshableVersion="3" recordCount="0" supportSubquery="1" supportAdvancedDrill="1" xr:uid="{6B58FD6D-0F79-4C54-9CA4-2755DD9644D7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/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0" memberValueDatatype="130" unbalanced="0"/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078001621"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5.672819212959" backgroundQuery="1" createdVersion="7" refreshedVersion="7" minRefreshableVersion="3" recordCount="0" supportSubquery="1" supportAdvancedDrill="1" xr:uid="{9136B790-7240-4C73-83B2-42E804F16B36}">
  <cacheSource type="external" connectionId="8"/>
  <cacheFields count="3"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lkeleveranser].[aar].[aar]" caption="aar" numFmtId="0" level="1">
      <sharedItems containsSemiMixedTypes="0" containsString="0" containsNumber="1" containsInteger="1" minValue="2013" maxValue="2021" count="9"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14]"/>
            <x15:cachedUniqueName index="2" name="[Melkeleveranser].[aar].&amp;[2015]"/>
            <x15:cachedUniqueName index="3" name="[Melkeleveranser].[aar].&amp;[2016]"/>
            <x15:cachedUniqueName index="4" name="[Melkeleveranser].[aar].&amp;[2017]"/>
            <x15:cachedUniqueName index="5" name="[Melkeleveranser].[aar].&amp;[2018]"/>
            <x15:cachedUniqueName index="6" name="[Melkeleveranser].[aar].&amp;[2019]"/>
            <x15:cachedUniqueName index="7" name="[Melkeleveranser].[aar].&amp;[2020]"/>
            <x15:cachedUniqueName index="8" name="[Melkeleveranser].[aar].&amp;[2021]"/>
          </x15:cachedUniqueNames>
        </ext>
      </extLst>
    </cacheField>
    <cacheField name="[Measures].[Sum_mill_liter]" caption="Sum_mill_liter" numFmtId="0" hierarchy="17" level="32767"/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 oneField="1">
      <fieldsUsage count="1">
        <fieldUsage x="2"/>
      </fieldsUsage>
    </cacheHierarchy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5.672837731479" backgroundQuery="1" createdVersion="3" refreshedVersion="7" minRefreshableVersion="3" recordCount="0" supportSubquery="1" supportAdvancedDrill="1" xr:uid="{291DCC3A-4A59-4723-9277-D642080F5680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/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/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166623812"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5.672820601852" backgroundQuery="1" createdVersion="7" refreshedVersion="7" minRefreshableVersion="3" recordCount="0" supportSubquery="1" supportAdvancedDrill="1" xr:uid="{AAA6C70B-47F8-456E-B245-8716101A7C37}">
  <cacheSource type="external" connectionId="8"/>
  <cacheFields count="3"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lkeleveranser].[aar].[aar]" caption="aar" numFmtId="0" level="1">
      <sharedItems containsSemiMixedTypes="0" containsString="0" containsNumber="1" containsInteger="1" minValue="2013" maxValue="2021" count="9"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14]"/>
            <x15:cachedUniqueName index="2" name="[Melkeleveranser].[aar].&amp;[2015]"/>
            <x15:cachedUniqueName index="3" name="[Melkeleveranser].[aar].&amp;[2016]"/>
            <x15:cachedUniqueName index="4" name="[Melkeleveranser].[aar].&amp;[2017]"/>
            <x15:cachedUniqueName index="5" name="[Melkeleveranser].[aar].&amp;[2018]"/>
            <x15:cachedUniqueName index="6" name="[Melkeleveranser].[aar].&amp;[2019]"/>
            <x15:cachedUniqueName index="7" name="[Melkeleveranser].[aar].&amp;[2020]"/>
            <x15:cachedUniqueName index="8" name="[Melkeleveranser].[aar].&amp;[2021]"/>
          </x15:cachedUniqueNames>
        </ext>
      </extLst>
    </cacheField>
    <cacheField name="[Measures].[Dist orgnr]" caption="Dist orgnr" numFmtId="0" hierarchy="15" level="32767"/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an" refreshedDate="44655.672849884257" createdVersion="7" refreshedVersion="7" minRefreshableVersion="3" recordCount="7043" xr:uid="{320DA86A-1790-48E3-A523-484750DE58C3}">
  <cacheSource type="worksheet">
    <worksheetSource name="Tabell4"/>
  </cacheSource>
  <cacheFields count="4">
    <cacheField name="fylke" numFmtId="0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kommune" numFmtId="0">
      <sharedItems count="322">
        <s v="Arendal"/>
        <s v="Birkenes"/>
        <s v="Bygland"/>
        <s v="Bykle"/>
        <s v="Evje og Hornnes"/>
        <s v="Farsund"/>
        <s v="Flekkefjord"/>
        <s v="Froland"/>
        <s v="Gjerstad"/>
        <s v="Grimstad"/>
        <s v="Hægebostad"/>
        <s v="Iveland"/>
        <s v="Kristiansand"/>
        <s v="Kvinesdal"/>
        <s v="Lillesand"/>
        <s v="Lindesnes"/>
        <s v="Lyngdal"/>
        <s v="Risør"/>
        <s v="Sirdal"/>
        <s v="Tvedestrand"/>
        <s v="Valle"/>
        <s v="Vennesla"/>
        <s v="Åmli"/>
        <s v="Åseral"/>
        <s v="Alvdal"/>
        <s v="Dovre"/>
        <s v="Eidskog"/>
        <s v="Elverum"/>
        <s v="Engerdal"/>
        <s v="Etnedal"/>
        <s v="Folldal"/>
        <s v="Gausdal"/>
        <s v="Gjøvik"/>
        <s v="Gran"/>
        <s v="Grue"/>
        <s v="Hamar"/>
        <s v="Kongsvinger"/>
        <s v="Lesja"/>
        <s v="Lillehammer"/>
        <s v="Lom"/>
        <s v="Løten"/>
        <s v="Nord-Aurdal"/>
        <s v="Nord-Fron"/>
        <s v="Nord-Odal"/>
        <s v="Nordre Land"/>
        <s v="Os"/>
        <s v="Rendalen"/>
        <s v="Ringebu"/>
        <s v="Ringsaker"/>
        <s v="Sel"/>
        <s v="Skjåk"/>
        <s v="Stange"/>
        <s v="Stor-Elvdal"/>
        <s v="Søndre Land"/>
        <s v="Sør-Aurdal"/>
        <s v="Sør-Fron"/>
        <s v="Sør-Odal"/>
        <s v="Tolga"/>
        <s v="Trysil"/>
        <s v="Tynset"/>
        <s v="Vang"/>
        <s v="Vestre Slidre"/>
        <s v="Vestre Toten"/>
        <s v="Vågå"/>
        <s v="Våler (Inn)"/>
        <s v="Østre Toten"/>
        <s v="Øyer"/>
        <s v="Øystre Slidre"/>
        <s v="Åmot"/>
        <s v="Åsnes"/>
        <s v="Aukra"/>
        <s v="Aure"/>
        <s v="Averøy"/>
        <s v="Fjord"/>
        <s v="Giske"/>
        <s v="Gjemnes"/>
        <s v="Hareid"/>
        <s v="Herøy"/>
        <s v="Hustadvika"/>
        <s v="Kristiansund"/>
        <s v="Molde"/>
        <s v="Rauma"/>
        <s v="Sande"/>
        <s v="Smøla"/>
        <s v="Stranda"/>
        <s v="Sula"/>
        <s v="Sunndal"/>
        <s v="Surnadal"/>
        <s v="Sykkylven"/>
        <s v="Tingvoll"/>
        <s v="Ulstein"/>
        <s v="Vanylven"/>
        <s v="Vestnes"/>
        <s v="Volda"/>
        <s v="Ørsta"/>
        <s v="Ålesund"/>
        <s v="Alstahaug"/>
        <s v="Andøy"/>
        <s v="Beiarn"/>
        <s v="Bindal"/>
        <s v="Bodø"/>
        <s v="Brønnøy"/>
        <s v="Bø"/>
        <s v="Dønna"/>
        <s v="Evenes"/>
        <s v="Fauske"/>
        <s v="Flakstad"/>
        <s v="Gildeskål"/>
        <s v="Grane"/>
        <s v="Hadsel"/>
        <s v="Hamarøy"/>
        <s v="Hattfjelldal"/>
        <s v="Hemnes"/>
        <s v="Leirfjord"/>
        <s v="Lurøy"/>
        <s v="Lødingen"/>
        <s v="Meløy"/>
        <s v="Narvik"/>
        <s v="Nesna"/>
        <s v="Rana"/>
        <s v="Rødøy"/>
        <s v="Saltdal"/>
        <s v="Sortland"/>
        <s v="Steigen"/>
        <s v="Sømna"/>
        <s v="Sørfold"/>
        <s v="Vefsn"/>
        <s v="Vega"/>
        <s v="Vestvågøy"/>
        <s v="Vevelstad"/>
        <s v="Vågan"/>
        <s v="Øksnes"/>
        <s v="Bjerkreim"/>
        <s v="Bokn"/>
        <s v="Eigersund"/>
        <s v="Gjesdal"/>
        <s v="Haugesund"/>
        <s v="Hjelmeland"/>
        <s v="Hå"/>
        <s v="Karmøy"/>
        <s v="Klepp"/>
        <s v="Kvitsøy"/>
        <s v="Lund"/>
        <s v="Randaberg"/>
        <s v="Sandnes"/>
        <s v="Sauda"/>
        <s v="Sokndal"/>
        <s v="Sola"/>
        <s v="Stavanger"/>
        <s v="Strand"/>
        <s v="Suldal"/>
        <s v="Time"/>
        <s v="Tysvær"/>
        <s v="Vindafjord"/>
        <s v="Alta"/>
        <s v="Balsfjord"/>
        <s v="Bardu"/>
        <s v="Dyrøy"/>
        <s v="Gratangen"/>
        <s v="Harstad"/>
        <s v="Ibestad"/>
        <s v="Karasjok"/>
        <s v="Kautokeino"/>
        <s v="Kvæfjord"/>
        <s v="Kvænangen"/>
        <s v="Kåfjord"/>
        <s v="Lebesby"/>
        <s v="Lyngen"/>
        <s v="Målselv"/>
        <s v="Nordreisa"/>
        <s v="Porsanger"/>
        <s v="Salangen"/>
        <s v="Senja"/>
        <s v="Sørreisa"/>
        <s v="Sør-Varanger"/>
        <s v="Tana"/>
        <s v="Tjeldsund"/>
        <s v="Tromsø"/>
        <s v="Vadsø"/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  <s v="Bamble"/>
        <s v="Drangedal"/>
        <s v="Fyresdal"/>
        <s v="Færder"/>
        <s v="Hjartdal"/>
        <s v="Holmestrand"/>
        <s v="Horten"/>
        <s v="Kragerø"/>
        <s v="Kviteseid"/>
        <s v="Larvik"/>
        <s v="Midt-Telemark"/>
        <s v="Nome"/>
        <s v="Notodden"/>
        <s v="Porsgrunn"/>
        <s v="Sandefjord"/>
        <s v="Seljord"/>
        <s v="Skien"/>
        <s v="Tinn"/>
        <s v="Tokke"/>
        <s v="Tønsberg"/>
        <s v="Vinje"/>
        <s v="Alver"/>
        <s v="Askvoll"/>
        <s v="Aurland"/>
        <s v="Austevoll"/>
        <s v="Austrheim"/>
        <s v="Bergen"/>
        <s v="Bjørnafjorden"/>
        <s v="Bremanger"/>
        <s v="Bømlo"/>
        <s v="Eidfjord"/>
        <s v="Etne"/>
        <s v="Fitjar"/>
        <s v="Fjaler"/>
        <s v="Gloppen"/>
        <s v="Gulen"/>
        <s v="Hyllestad"/>
        <s v="Høyanger"/>
        <s v="Kinn"/>
        <s v="Kvam"/>
        <s v="Kvinnherad"/>
        <s v="Luster"/>
        <s v="Lærdal"/>
        <s v="Masfjorden"/>
        <s v="Modalen"/>
        <s v="Osterøy"/>
        <s v="Samnanger"/>
        <s v="Sogndal"/>
        <s v="Solund"/>
        <s v="Stad"/>
        <s v="Stord"/>
        <s v="Stryn"/>
        <s v="Sunnfjord"/>
        <s v="Sveio"/>
        <s v="Tysnes"/>
        <s v="Ullensvang"/>
        <s v="Ulvik"/>
        <s v="Vaksdal"/>
        <s v="Vik"/>
        <s v="Voss"/>
        <s v="Øygarden"/>
        <s v="Aremark"/>
        <s v="Asker"/>
        <s v="Aurskog-Høland"/>
        <s v="Drammen"/>
        <s v="Eidsvoll"/>
        <s v="Enebakk"/>
        <s v="Fredrikstad"/>
        <s v="Gjerdrum"/>
        <s v="Gol"/>
        <s v="Halden"/>
        <s v="Hemsedal"/>
        <s v="Hol"/>
        <s v="Indre Østfold"/>
        <s v="Jevnaker"/>
        <s v="Kongsberg"/>
        <s v="Krødsherad"/>
        <s v="Lier"/>
        <s v="Lillestrøm"/>
        <s v="Lunner"/>
        <s v="Lørenskog"/>
        <s v="Marker"/>
        <s v="Modum"/>
        <s v="Moss"/>
        <s v="Nannestad"/>
        <s v="Nes"/>
        <s v="Nesbyen"/>
        <s v="Nesodden"/>
        <s v="Nordre Follo"/>
        <s v="Nore og Uvdal"/>
        <s v="Oslo"/>
        <s v="Rakkestad"/>
        <s v="Ringerike"/>
        <s v="Rollag"/>
        <s v="Rælingen"/>
        <s v="Råde"/>
        <s v="Sarpsborg"/>
        <s v="Sigdal"/>
        <s v="Skiptvet"/>
        <s v="Ullensaker"/>
        <s v="Vestby"/>
        <s v="Våler (Vik)"/>
        <s v="Øvre Eiker"/>
        <s v="Ål"/>
        <s v="Ås"/>
      </sharedItems>
    </cacheField>
    <cacheField name="orgnr" numFmtId="0">
      <sharedItems containsSemiMixedTypes="0" containsString="0" containsNumber="1" containsInteger="1" minValue="811580082" maxValue="999654339" count="7042">
        <n v="886901372"/>
        <n v="897749122"/>
        <n v="913054989"/>
        <n v="917464820"/>
        <n v="921897561"/>
        <n v="927286904"/>
        <n v="969126079"/>
        <n v="969126370"/>
        <n v="969213710"/>
        <n v="969283905"/>
        <n v="969571811"/>
        <n v="969664232"/>
        <n v="970920897"/>
        <n v="974677776"/>
        <n v="980762300"/>
        <n v="981440382"/>
        <n v="982170257"/>
        <n v="982704707"/>
        <n v="985992525"/>
        <n v="970401253"/>
        <n v="970578072"/>
        <n v="970578323"/>
        <n v="971105755"/>
        <n v="977259622"/>
        <n v="990566623"/>
        <n v="997771095"/>
        <n v="916950292"/>
        <n v="969332728"/>
        <n v="985648492"/>
        <n v="969250918"/>
        <n v="969570998"/>
        <n v="969664968"/>
        <n v="970138838"/>
        <n v="970578382"/>
        <n v="982585775"/>
        <n v="818287232"/>
        <n v="869095982"/>
        <n v="869238422"/>
        <n v="887632472"/>
        <n v="888683712"/>
        <n v="889433132"/>
        <n v="914911176"/>
        <n v="918165266"/>
        <n v="919600160"/>
        <n v="922246076"/>
        <n v="923377026"/>
        <n v="969095599"/>
        <n v="969201917"/>
        <n v="969239043"/>
        <n v="969347709"/>
        <n v="969416190"/>
        <n v="969788586"/>
        <n v="969791919"/>
        <n v="969792443"/>
        <n v="969793938"/>
        <n v="970588442"/>
        <n v="977218969"/>
        <n v="977501865"/>
        <n v="983299075"/>
        <n v="994578227"/>
        <n v="997635353"/>
        <n v="912107515"/>
        <n v="920883281"/>
        <n v="969238691"/>
        <n v="971192135"/>
        <n v="978651534"/>
        <n v="979447361"/>
        <n v="984266502"/>
        <n v="987690291"/>
        <n v="992810785"/>
        <n v="915344119"/>
        <n v="969571722"/>
        <n v="917073783"/>
        <n v="969250942"/>
        <n v="969308886"/>
        <n v="970410422"/>
        <n v="982251958"/>
        <n v="986256458"/>
        <n v="869214132"/>
        <n v="896179942"/>
        <n v="969250330"/>
        <n v="969662973"/>
        <n v="975981711"/>
        <n v="982606217"/>
        <n v="984069847"/>
        <n v="986476725"/>
        <n v="990225508"/>
        <n v="992002697"/>
        <n v="998038081"/>
        <n v="913865138"/>
        <n v="969094436"/>
        <n v="969095882"/>
        <n v="969268779"/>
        <n v="969415763"/>
        <n v="970083243"/>
        <n v="974416239"/>
        <n v="979706111"/>
        <n v="980498573"/>
        <n v="984285027"/>
        <n v="989301055"/>
        <n v="991069534"/>
        <n v="994525115"/>
        <n v="893397302"/>
        <n v="912525082"/>
        <n v="969660725"/>
        <n v="974401118"/>
        <n v="975635953"/>
        <n v="869576352"/>
        <n v="870442602"/>
        <n v="876031892"/>
        <n v="969095653"/>
        <n v="969347687"/>
        <n v="969790149"/>
        <n v="984105185"/>
        <n v="986374787"/>
        <n v="989252240"/>
        <n v="993253952"/>
        <n v="995064359"/>
        <n v="997219015"/>
        <n v="877569942"/>
        <n v="913029925"/>
        <n v="913185757"/>
        <n v="969095211"/>
        <n v="969095920"/>
        <n v="969238853"/>
        <n v="969268868"/>
        <n v="969623498"/>
        <n v="969787687"/>
        <n v="969789469"/>
        <n v="971188251"/>
        <n v="980002187"/>
        <n v="992093145"/>
        <n v="924983140"/>
        <n v="971330120"/>
        <n v="984091109"/>
        <n v="869268682"/>
        <n v="869576832"/>
        <n v="891515952"/>
        <n v="911775964"/>
        <n v="911895609"/>
        <n v="914041252"/>
        <n v="915407706"/>
        <n v="917682356"/>
        <n v="919530707"/>
        <n v="922552983"/>
        <n v="969094312"/>
        <n v="969094649"/>
        <n v="969095572"/>
        <n v="969095807"/>
        <n v="969201542"/>
        <n v="969201879"/>
        <n v="969238632"/>
        <n v="969416492"/>
        <n v="969622564"/>
        <n v="969787792"/>
        <n v="969790157"/>
        <n v="970528636"/>
        <n v="971221399"/>
        <n v="975647390"/>
        <n v="976046730"/>
        <n v="976096509"/>
        <n v="977105951"/>
        <n v="977227232"/>
        <n v="980526879"/>
        <n v="980722589"/>
        <n v="982849527"/>
        <n v="983544193"/>
        <n v="983989470"/>
        <n v="984020007"/>
        <n v="984467982"/>
        <n v="985221391"/>
        <n v="985321655"/>
        <n v="986018182"/>
        <n v="987005432"/>
        <n v="989250086"/>
        <n v="990836000"/>
        <n v="991611320"/>
        <n v="991629599"/>
        <n v="992083778"/>
        <n v="993448419"/>
        <n v="994407082"/>
        <n v="995861488"/>
        <n v="869416622"/>
        <n v="870587902"/>
        <n v="882075982"/>
        <n v="887621322"/>
        <n v="913028023"/>
        <n v="913088239"/>
        <n v="914254434"/>
        <n v="924318384"/>
        <n v="957242855"/>
        <n v="969094045"/>
        <n v="969094460"/>
        <n v="969095866"/>
        <n v="969238640"/>
        <n v="969239345"/>
        <n v="969291576"/>
        <n v="969319748"/>
        <n v="969578506"/>
        <n v="969622491"/>
        <n v="969623439"/>
        <n v="969791749"/>
        <n v="969791757"/>
        <n v="969792818"/>
        <n v="969793857"/>
        <n v="970347275"/>
        <n v="970391711"/>
        <n v="970401458"/>
        <n v="970442758"/>
        <n v="981397290"/>
        <n v="982809967"/>
        <n v="984709684"/>
        <n v="985006962"/>
        <n v="985226679"/>
        <n v="986390995"/>
        <n v="989032402"/>
        <n v="990261229"/>
        <n v="990601976"/>
        <n v="992261323"/>
        <n v="994285084"/>
        <n v="999334997"/>
        <n v="869661112"/>
        <n v="969664747"/>
        <n v="984691998"/>
        <n v="990765367"/>
        <n v="888034552"/>
        <n v="913649508"/>
        <n v="915418880"/>
        <n v="916118368"/>
        <n v="969158027"/>
        <n v="970367888"/>
        <n v="977537843"/>
        <n v="984015917"/>
        <n v="986818383"/>
        <n v="987019484"/>
        <n v="989320904"/>
        <n v="996872513"/>
        <n v="874573922"/>
        <n v="882833372"/>
        <n v="970410872"/>
        <n v="982432715"/>
        <n v="983658490"/>
        <n v="969250640"/>
        <n v="969570947"/>
        <n v="971194855"/>
        <n v="913781767"/>
        <n v="918168753"/>
        <n v="969094363"/>
        <n v="969791560"/>
        <n v="970895744"/>
        <n v="971188723"/>
        <n v="976281748"/>
        <n v="977100925"/>
        <n v="977261317"/>
        <n v="981483022"/>
        <n v="988527513"/>
        <n v="992060565"/>
        <n v="997738667"/>
        <n v="915896642"/>
        <n v="917073724"/>
        <n v="969659328"/>
        <n v="994306308"/>
        <n v="995846721"/>
        <n v="998594766"/>
        <n v="899272552"/>
        <n v="926334514"/>
        <n v="969291568"/>
        <n v="969575760"/>
        <n v="969622793"/>
        <n v="970300864"/>
        <n v="971200995"/>
        <n v="979658508"/>
        <n v="987702273"/>
        <n v="997795334"/>
        <n v="812885502"/>
        <n v="819701822"/>
        <n v="869883832"/>
        <n v="869884502"/>
        <n v="913343786"/>
        <n v="915418910"/>
        <n v="915674410"/>
        <n v="915705324"/>
        <n v="916489234"/>
        <n v="918746315"/>
        <n v="920363660"/>
        <n v="926310267"/>
        <n v="969104016"/>
        <n v="969105055"/>
        <n v="969110105"/>
        <n v="969171872"/>
        <n v="969245531"/>
        <n v="969312433"/>
        <n v="969335662"/>
        <n v="969381036"/>
        <n v="969884062"/>
        <n v="969892898"/>
        <n v="969895986"/>
        <n v="969898276"/>
        <n v="969898942"/>
        <n v="969905620"/>
        <n v="969929538"/>
        <n v="970030484"/>
        <n v="970379568"/>
        <n v="971041153"/>
        <n v="971518243"/>
        <n v="972410888"/>
        <n v="974572052"/>
        <n v="980429733"/>
        <n v="981884604"/>
        <n v="983037291"/>
        <n v="983227856"/>
        <n v="984074727"/>
        <n v="984337701"/>
        <n v="984745478"/>
        <n v="986475907"/>
        <n v="987166495"/>
        <n v="989554816"/>
        <n v="991120203"/>
        <n v="991223606"/>
        <n v="992128429"/>
        <n v="992308176"/>
        <n v="992497378"/>
        <n v="869296902"/>
        <n v="883213912"/>
        <n v="885436722"/>
        <n v="912887391"/>
        <n v="912995844"/>
        <n v="913082524"/>
        <n v="916824610"/>
        <n v="917120005"/>
        <n v="927537818"/>
        <n v="969116103"/>
        <n v="969488744"/>
        <n v="969762382"/>
        <n v="969767511"/>
        <n v="970398260"/>
        <n v="971300256"/>
        <n v="979429010"/>
        <n v="979844018"/>
        <n v="980422208"/>
        <n v="980498093"/>
        <n v="982571170"/>
        <n v="982819261"/>
        <n v="983023746"/>
        <n v="986637850"/>
        <n v="987532025"/>
        <n v="988639133"/>
        <n v="990343802"/>
        <n v="992914440"/>
        <n v="993539805"/>
        <n v="995293595"/>
        <n v="996345009"/>
        <n v="997415612"/>
        <n v="997465695"/>
        <n v="997742214"/>
        <n v="997985249"/>
        <n v="919902841"/>
        <n v="969928779"/>
        <n v="970464379"/>
        <n v="970500464"/>
        <n v="970500618"/>
        <n v="970595619"/>
        <n v="974502089"/>
        <n v="987581840"/>
        <n v="994185187"/>
        <n v="998698499"/>
        <n v="825405542"/>
        <n v="890218342"/>
        <n v="912995933"/>
        <n v="916681135"/>
        <n v="918810242"/>
        <n v="969281384"/>
        <n v="969357291"/>
        <n v="970970932"/>
        <n v="978636764"/>
        <n v="983049176"/>
        <n v="988162191"/>
        <n v="990325995"/>
        <n v="992666862"/>
        <n v="994482947"/>
        <n v="998934753"/>
        <n v="825096442"/>
        <n v="869976342"/>
        <n v="922163847"/>
        <n v="969111772"/>
        <n v="969253852"/>
        <n v="970042407"/>
        <n v="970382798"/>
        <n v="970435131"/>
        <n v="977187184"/>
        <n v="979691130"/>
        <n v="979940998"/>
        <n v="981328116"/>
        <n v="981617509"/>
        <n v="981891511"/>
        <n v="982571154"/>
        <n v="985514801"/>
        <n v="986546340"/>
        <n v="988055921"/>
        <n v="993174270"/>
        <n v="822387292"/>
        <n v="869106372"/>
        <n v="869173002"/>
        <n v="869244082"/>
        <n v="869248312"/>
        <n v="885480942"/>
        <n v="893468552"/>
        <n v="917099464"/>
        <n v="969106779"/>
        <n v="969171880"/>
        <n v="969281473"/>
        <n v="969314533"/>
        <n v="969358948"/>
        <n v="969510847"/>
        <n v="969885506"/>
        <n v="969906090"/>
        <n v="971223790"/>
        <n v="978698409"/>
        <n v="979375557"/>
        <n v="979842813"/>
        <n v="982147786"/>
        <n v="982161584"/>
        <n v="983082025"/>
        <n v="983981917"/>
        <n v="985255962"/>
        <n v="987649968"/>
        <n v="987720921"/>
        <n v="989190563"/>
        <n v="993148687"/>
        <n v="995455803"/>
        <n v="995823330"/>
        <n v="812863142"/>
        <n v="869113182"/>
        <n v="869192902"/>
        <n v="869218952"/>
        <n v="869757802"/>
        <n v="869762652"/>
        <n v="871581932"/>
        <n v="877037622"/>
        <n v="880514482"/>
        <n v="889525142"/>
        <n v="897841312"/>
        <n v="911701812"/>
        <n v="912862984"/>
        <n v="912873773"/>
        <n v="914737265"/>
        <n v="916490933"/>
        <n v="919684232"/>
        <n v="920167020"/>
        <n v="920182399"/>
        <n v="920188613"/>
        <n v="921328117"/>
        <n v="922335451"/>
        <n v="922934002"/>
        <n v="924373679"/>
        <n v="925486000"/>
        <n v="925538612"/>
        <n v="926464949"/>
        <n v="935448662"/>
        <n v="969113376"/>
        <n v="969113627"/>
        <n v="969173727"/>
        <n v="969216485"/>
        <n v="969391643"/>
        <n v="969439530"/>
        <n v="969744007"/>
        <n v="969749033"/>
        <n v="969755424"/>
        <n v="969759993"/>
        <n v="969766167"/>
        <n v="969767813"/>
        <n v="971188413"/>
        <n v="971215488"/>
        <n v="971650060"/>
        <n v="975804208"/>
        <n v="975980499"/>
        <n v="976521862"/>
        <n v="977171008"/>
        <n v="977393051"/>
        <n v="979494300"/>
        <n v="979637691"/>
        <n v="979726252"/>
        <n v="980403920"/>
        <n v="980458792"/>
        <n v="981059654"/>
        <n v="981290070"/>
        <n v="984074360"/>
        <n v="984083394"/>
        <n v="984447388"/>
        <n v="985223386"/>
        <n v="985223440"/>
        <n v="985243573"/>
        <n v="986347410"/>
        <n v="986356053"/>
        <n v="986668497"/>
        <n v="987391502"/>
        <n v="989114956"/>
        <n v="989273337"/>
        <n v="991162267"/>
        <n v="991869778"/>
        <n v="992059893"/>
        <n v="992114118"/>
        <n v="994933167"/>
        <n v="996097153"/>
        <n v="997762606"/>
        <n v="999068375"/>
        <n v="869149942"/>
        <n v="869494542"/>
        <n v="877079872"/>
        <n v="887183562"/>
        <n v="890802362"/>
        <n v="892819742"/>
        <n v="914255112"/>
        <n v="916468954"/>
        <n v="916484240"/>
        <n v="917017239"/>
        <n v="919313277"/>
        <n v="919553847"/>
        <n v="919807083"/>
        <n v="920067395"/>
        <n v="925835048"/>
        <n v="925923834"/>
        <n v="969113244"/>
        <n v="969174006"/>
        <n v="969218186"/>
        <n v="969254166"/>
        <n v="969323451"/>
        <n v="969323516"/>
        <n v="969494140"/>
        <n v="969494310"/>
        <n v="969495406"/>
        <n v="969754053"/>
        <n v="969760665"/>
        <n v="970432264"/>
        <n v="971598085"/>
        <n v="975354857"/>
        <n v="976632001"/>
        <n v="977336260"/>
        <n v="980593835"/>
        <n v="981443241"/>
        <n v="981679598"/>
        <n v="982990874"/>
        <n v="984222203"/>
        <n v="985171645"/>
        <n v="985413304"/>
        <n v="985606668"/>
        <n v="987664800"/>
        <n v="987706813"/>
        <n v="987851368"/>
        <n v="988167657"/>
        <n v="988273139"/>
        <n v="988569712"/>
        <n v="988939587"/>
        <n v="989896873"/>
        <n v="990947341"/>
        <n v="991217568"/>
        <n v="991358773"/>
        <n v="994650254"/>
        <n v="994921398"/>
        <n v="998673291"/>
        <n v="889540222"/>
        <n v="920224539"/>
        <n v="969111195"/>
        <n v="969112647"/>
        <n v="969150123"/>
        <n v="970036067"/>
        <n v="970301526"/>
        <n v="970586377"/>
        <n v="971598123"/>
        <n v="973053515"/>
        <n v="975347281"/>
        <n v="976032039"/>
        <n v="976747542"/>
        <n v="977169674"/>
        <n v="977327245"/>
        <n v="980985245"/>
        <n v="996391108"/>
        <n v="969883600"/>
        <n v="988009822"/>
        <n v="911764156"/>
        <n v="950410604"/>
        <n v="976333705"/>
        <n v="886231482"/>
        <n v="969106566"/>
        <n v="969358212"/>
        <n v="970523545"/>
        <n v="985259860"/>
        <n v="987668423"/>
        <n v="993037354"/>
        <n v="995073153"/>
        <n v="870290152"/>
        <n v="877038572"/>
        <n v="892578222"/>
        <n v="899009592"/>
        <n v="912896382"/>
        <n v="912976564"/>
        <n v="917952132"/>
        <n v="921028083"/>
        <n v="921166265"/>
        <n v="923473394"/>
        <n v="969113708"/>
        <n v="969114623"/>
        <n v="969115484"/>
        <n v="969175398"/>
        <n v="969192721"/>
        <n v="969296764"/>
        <n v="969749793"/>
        <n v="970301569"/>
        <n v="971012463"/>
        <n v="971189010"/>
        <n v="975951669"/>
        <n v="978693849"/>
        <n v="979321503"/>
        <n v="979321538"/>
        <n v="979676085"/>
        <n v="979835205"/>
        <n v="980973735"/>
        <n v="981407288"/>
        <n v="982583225"/>
        <n v="982820812"/>
        <n v="983043488"/>
        <n v="984725310"/>
        <n v="984859805"/>
        <n v="984971591"/>
        <n v="985033846"/>
        <n v="985076685"/>
        <n v="986526374"/>
        <n v="987046996"/>
        <n v="987109092"/>
        <n v="987239131"/>
        <n v="989138685"/>
        <n v="990448256"/>
        <n v="991242465"/>
        <n v="991486194"/>
        <n v="993418994"/>
        <n v="993603031"/>
        <n v="995273136"/>
        <n v="996861694"/>
        <n v="997717171"/>
        <n v="997766628"/>
        <n v="999234755"/>
        <n v="822041922"/>
        <n v="869754382"/>
        <n v="869755192"/>
        <n v="870432992"/>
        <n v="881425262"/>
        <n v="888491902"/>
        <n v="921234805"/>
        <n v="921706766"/>
        <n v="924923733"/>
        <n v="969114852"/>
        <n v="969253577"/>
        <n v="969322714"/>
        <n v="969423057"/>
        <n v="969495872"/>
        <n v="969752581"/>
        <n v="970035060"/>
        <n v="970040994"/>
        <n v="970979654"/>
        <n v="977328403"/>
        <n v="981483502"/>
        <n v="985264937"/>
        <n v="986841814"/>
        <n v="987705035"/>
        <n v="988895547"/>
        <n v="991493832"/>
        <n v="991730508"/>
        <n v="813022052"/>
        <n v="816579422"/>
        <n v="819510792"/>
        <n v="869111392"/>
        <n v="869175412"/>
        <n v="911784106"/>
        <n v="912811115"/>
        <n v="913002008"/>
        <n v="913011791"/>
        <n v="913426495"/>
        <n v="913900340"/>
        <n v="914395070"/>
        <n v="914723515"/>
        <n v="914844754"/>
        <n v="917421315"/>
        <n v="918358226"/>
        <n v="918844376"/>
        <n v="919563958"/>
        <n v="921615752"/>
        <n v="925541095"/>
        <n v="926359010"/>
        <n v="969110571"/>
        <n v="969111233"/>
        <n v="969113457"/>
        <n v="969150077"/>
        <n v="969173565"/>
        <n v="969175215"/>
        <n v="969194031"/>
        <n v="969217724"/>
        <n v="969251779"/>
        <n v="969252104"/>
        <n v="969253399"/>
        <n v="969322730"/>
        <n v="969362333"/>
        <n v="969393557"/>
        <n v="969748444"/>
        <n v="969767112"/>
        <n v="975803252"/>
        <n v="979780540"/>
        <n v="981580753"/>
        <n v="982236495"/>
        <n v="984369328"/>
        <n v="984414064"/>
        <n v="984436777"/>
        <n v="984914849"/>
        <n v="985451249"/>
        <n v="985859256"/>
        <n v="986851666"/>
        <n v="988685828"/>
        <n v="990206287"/>
        <n v="992762969"/>
        <n v="993367273"/>
        <n v="993597015"/>
        <n v="994335561"/>
        <n v="996445763"/>
        <n v="996772683"/>
        <n v="997772407"/>
        <n v="869103462"/>
        <n v="869199192"/>
        <n v="874501972"/>
        <n v="884795192"/>
        <n v="912043134"/>
        <n v="912861147"/>
        <n v="916491166"/>
        <n v="921024266"/>
        <n v="921566034"/>
        <n v="969105357"/>
        <n v="969105489"/>
        <n v="969359243"/>
        <n v="979480091"/>
        <n v="981879740"/>
        <n v="984234384"/>
        <n v="985483035"/>
        <n v="813996952"/>
        <n v="869742422"/>
        <n v="869755052"/>
        <n v="882806812"/>
        <n v="891392532"/>
        <n v="912214907"/>
        <n v="914735688"/>
        <n v="914737478"/>
        <n v="918132996"/>
        <n v="919285443"/>
        <n v="920191886"/>
        <n v="969110482"/>
        <n v="969110784"/>
        <n v="969113899"/>
        <n v="969114046"/>
        <n v="969114534"/>
        <n v="969149508"/>
        <n v="969149591"/>
        <n v="969174928"/>
        <n v="969175339"/>
        <n v="969193086"/>
        <n v="969216264"/>
        <n v="969252198"/>
        <n v="969296748"/>
        <n v="969362260"/>
        <n v="969362597"/>
        <n v="969439026"/>
        <n v="969752484"/>
        <n v="969759756"/>
        <n v="970208852"/>
        <n v="970537201"/>
        <n v="976781252"/>
        <n v="979969724"/>
        <n v="980308804"/>
        <n v="980428567"/>
        <n v="980663132"/>
        <n v="981876032"/>
        <n v="982010063"/>
        <n v="982374707"/>
        <n v="983214592"/>
        <n v="983634605"/>
        <n v="983768547"/>
        <n v="984676670"/>
        <n v="985227217"/>
        <n v="985983801"/>
        <n v="986269576"/>
        <n v="986604480"/>
        <n v="989746413"/>
        <n v="993469653"/>
        <n v="994109383"/>
        <n v="994115561"/>
        <n v="997038177"/>
        <n v="813478692"/>
        <n v="817791972"/>
        <n v="869174572"/>
        <n v="880638602"/>
        <n v="887649502"/>
        <n v="912843270"/>
        <n v="927512815"/>
        <n v="969110385"/>
        <n v="969217376"/>
        <n v="969252244"/>
        <n v="969252449"/>
        <n v="969253127"/>
        <n v="969493861"/>
        <n v="969744643"/>
        <n v="969752670"/>
        <n v="969759098"/>
        <n v="969761548"/>
        <n v="971002832"/>
        <n v="974701693"/>
        <n v="977513804"/>
        <n v="979207816"/>
        <n v="979799063"/>
        <n v="981337905"/>
        <n v="982157897"/>
        <n v="982372100"/>
        <n v="982921600"/>
        <n v="983156584"/>
        <n v="983214401"/>
        <n v="985784418"/>
        <n v="986390952"/>
        <n v="987434511"/>
        <n v="988277711"/>
        <n v="988416142"/>
        <n v="989012460"/>
        <n v="989842625"/>
        <n v="991408940"/>
        <n v="991602984"/>
        <n v="996316823"/>
        <n v="996374750"/>
        <n v="999584578"/>
        <n v="969246244"/>
        <n v="869113212"/>
        <n v="890083072"/>
        <n v="913011260"/>
        <n v="913355458"/>
        <n v="916318812"/>
        <n v="919481684"/>
        <n v="924501057"/>
        <n v="926731564"/>
        <n v="969110474"/>
        <n v="969110598"/>
        <n v="969112078"/>
        <n v="969149478"/>
        <n v="969323419"/>
        <n v="969438682"/>
        <n v="970042601"/>
        <n v="970256652"/>
        <n v="971154403"/>
        <n v="971187654"/>
        <n v="977379881"/>
        <n v="978690440"/>
        <n v="980307972"/>
        <n v="980639967"/>
        <n v="981353005"/>
        <n v="982197171"/>
        <n v="982357012"/>
        <n v="982512484"/>
        <n v="983585035"/>
        <n v="984737270"/>
        <n v="984852215"/>
        <n v="985292558"/>
        <n v="987241748"/>
        <n v="987925213"/>
        <n v="988663719"/>
        <n v="988891029"/>
        <n v="988942545"/>
        <n v="990090203"/>
        <n v="991421424"/>
        <n v="991614885"/>
        <n v="994180339"/>
        <n v="995956535"/>
        <n v="996640019"/>
        <n v="996901297"/>
        <n v="816828562"/>
        <n v="869928232"/>
        <n v="896462172"/>
        <n v="911567334"/>
        <n v="911630664"/>
        <n v="912175251"/>
        <n v="913124049"/>
        <n v="915384714"/>
        <n v="919747498"/>
        <n v="921869916"/>
        <n v="924483520"/>
        <n v="924727942"/>
        <n v="925711020"/>
        <n v="925950157"/>
        <n v="926544888"/>
        <n v="927323915"/>
        <n v="969106647"/>
        <n v="969106663"/>
        <n v="969107899"/>
        <n v="969108151"/>
        <n v="969108747"/>
        <n v="969109514"/>
        <n v="969110040"/>
        <n v="969110172"/>
        <n v="969171996"/>
        <n v="969173360"/>
        <n v="969199904"/>
        <n v="969199912"/>
        <n v="969280914"/>
        <n v="969281872"/>
        <n v="969507137"/>
        <n v="969887290"/>
        <n v="969904993"/>
        <n v="969905477"/>
        <n v="970391150"/>
        <n v="970499776"/>
        <n v="970564098"/>
        <n v="971040319"/>
        <n v="977239613"/>
        <n v="980859045"/>
        <n v="980983323"/>
        <n v="981949846"/>
        <n v="982129168"/>
        <n v="982293839"/>
        <n v="982831083"/>
        <n v="983339999"/>
        <n v="983434673"/>
        <n v="985001480"/>
        <n v="985238715"/>
        <n v="985278539"/>
        <n v="989220012"/>
        <n v="991057730"/>
        <n v="991481435"/>
        <n v="996847535"/>
        <n v="999562914"/>
        <n v="879842662"/>
        <n v="922357269"/>
        <n v="969172534"/>
        <n v="969172860"/>
        <n v="969928175"/>
        <n v="971018224"/>
        <n v="979502990"/>
        <n v="980473090"/>
        <n v="981608194"/>
        <n v="990108900"/>
        <n v="990299455"/>
        <n v="992978317"/>
        <n v="998435773"/>
        <n v="998535522"/>
        <n v="869111732"/>
        <n v="869149322"/>
        <n v="885226272"/>
        <n v="893147802"/>
        <n v="896527622"/>
        <n v="912357341"/>
        <n v="912997138"/>
        <n v="912999319"/>
        <n v="913748425"/>
        <n v="914775086"/>
        <n v="918757031"/>
        <n v="923757872"/>
        <n v="923956247"/>
        <n v="924896930"/>
        <n v="969111411"/>
        <n v="969113880"/>
        <n v="969150530"/>
        <n v="969216280"/>
        <n v="969216914"/>
        <n v="969217228"/>
        <n v="969251671"/>
        <n v="969252872"/>
        <n v="969295229"/>
        <n v="969296489"/>
        <n v="969422581"/>
        <n v="969742020"/>
        <n v="969744724"/>
        <n v="969751569"/>
        <n v="969752042"/>
        <n v="970936602"/>
        <n v="971065184"/>
        <n v="971188715"/>
        <n v="971188928"/>
        <n v="971189096"/>
        <n v="976294521"/>
        <n v="979117353"/>
        <n v="979454902"/>
        <n v="979715544"/>
        <n v="979912854"/>
        <n v="981118782"/>
        <n v="981638425"/>
        <n v="982948649"/>
        <n v="983603076"/>
        <n v="983617751"/>
        <n v="984728581"/>
        <n v="985220824"/>
        <n v="985224218"/>
        <n v="985251428"/>
        <n v="987012161"/>
        <n v="987558482"/>
        <n v="992221658"/>
        <n v="992687800"/>
        <n v="993643440"/>
        <n v="993745790"/>
        <n v="997321820"/>
        <n v="997802128"/>
        <n v="816181682"/>
        <n v="818678592"/>
        <n v="869105252"/>
        <n v="869109592"/>
        <n v="869336572"/>
        <n v="869889342"/>
        <n v="869897302"/>
        <n v="870394772"/>
        <n v="874477052"/>
        <n v="880767542"/>
        <n v="897092182"/>
        <n v="912822303"/>
        <n v="912993167"/>
        <n v="912996883"/>
        <n v="913008006"/>
        <n v="914723132"/>
        <n v="914762804"/>
        <n v="916250525"/>
        <n v="916469853"/>
        <n v="917479003"/>
        <n v="918268952"/>
        <n v="918549811"/>
        <n v="919975164"/>
        <n v="920131565"/>
        <n v="924038632"/>
        <n v="924317922"/>
        <n v="969106000"/>
        <n v="969147009"/>
        <n v="969172968"/>
        <n v="969417596"/>
        <n v="969505886"/>
        <n v="969886006"/>
        <n v="969886871"/>
        <n v="969887630"/>
        <n v="969897393"/>
        <n v="969924803"/>
        <n v="969930269"/>
        <n v="971059966"/>
        <n v="974801566"/>
        <n v="976211847"/>
        <n v="976268970"/>
        <n v="976469534"/>
        <n v="976773950"/>
        <n v="977099897"/>
        <n v="977271770"/>
        <n v="979330863"/>
        <n v="980462900"/>
        <n v="980580865"/>
        <n v="980970698"/>
        <n v="981004701"/>
        <n v="982211905"/>
        <n v="982361060"/>
        <n v="982727634"/>
        <n v="982794285"/>
        <n v="983688594"/>
        <n v="984624689"/>
        <n v="984851316"/>
        <n v="986030093"/>
        <n v="986511946"/>
        <n v="986916083"/>
        <n v="986971602"/>
        <n v="987694181"/>
        <n v="987808691"/>
        <n v="988344001"/>
        <n v="988546496"/>
        <n v="988699500"/>
        <n v="989377892"/>
        <n v="990673985"/>
        <n v="993015725"/>
        <n v="993472719"/>
        <n v="993493805"/>
        <n v="994067133"/>
        <n v="995222221"/>
        <n v="995998912"/>
        <n v="996137848"/>
        <n v="883079442"/>
        <n v="911859300"/>
        <n v="914568374"/>
        <n v="919833475"/>
        <n v="921366507"/>
        <n v="969115840"/>
        <n v="969252015"/>
        <n v="969496429"/>
        <n v="969977664"/>
        <n v="970301607"/>
        <n v="976078896"/>
        <n v="976645170"/>
        <n v="976685601"/>
        <n v="979483821"/>
        <n v="979943237"/>
        <n v="980044084"/>
        <n v="980543927"/>
        <n v="980628175"/>
        <n v="989859781"/>
        <n v="991660410"/>
        <n v="992851783"/>
        <n v="993063525"/>
        <n v="996419894"/>
        <n v="869113522"/>
        <n v="880649892"/>
        <n v="893185542"/>
        <n v="911735164"/>
        <n v="913134524"/>
        <n v="916489501"/>
        <n v="918166904"/>
        <n v="921613989"/>
        <n v="969110431"/>
        <n v="969111500"/>
        <n v="969111519"/>
        <n v="969150484"/>
        <n v="969218526"/>
        <n v="969492474"/>
        <n v="969751267"/>
        <n v="969975882"/>
        <n v="971189045"/>
        <n v="975820378"/>
        <n v="976041763"/>
        <n v="977322030"/>
        <n v="979445822"/>
        <n v="980728994"/>
        <n v="981937244"/>
        <n v="982921783"/>
        <n v="983077706"/>
        <n v="983571174"/>
        <n v="984276893"/>
        <n v="984283717"/>
        <n v="985449082"/>
        <n v="985731799"/>
        <n v="986985956"/>
        <n v="987105364"/>
        <n v="988228923"/>
        <n v="994340298"/>
        <n v="996348156"/>
        <n v="996473139"/>
        <n v="997861647"/>
        <n v="999338801"/>
        <n v="877199142"/>
        <n v="969108488"/>
        <n v="969171732"/>
        <n v="969928590"/>
        <n v="971651741"/>
        <n v="974572060"/>
        <n v="982843626"/>
        <n v="986057919"/>
        <n v="986383514"/>
        <n v="987437898"/>
        <n v="993099074"/>
        <n v="993968447"/>
        <n v="997680588"/>
        <n v="999240496"/>
        <n v="888047972"/>
        <n v="920189997"/>
        <n v="969110008"/>
        <n v="969147424"/>
        <n v="969148498"/>
        <n v="969244969"/>
        <n v="969930846"/>
        <n v="970387803"/>
        <n v="981403878"/>
        <n v="998433606"/>
        <n v="885450652"/>
        <n v="970586644"/>
        <n v="973447343"/>
        <n v="974369419"/>
        <n v="984701594"/>
        <n v="871013292"/>
        <n v="885974422"/>
        <n v="913007344"/>
        <n v="916078145"/>
        <n v="916298900"/>
        <n v="922715033"/>
        <n v="969746344"/>
        <n v="970156895"/>
        <n v="970886400"/>
        <n v="971306122"/>
        <n v="974344319"/>
        <n v="980376419"/>
        <n v="980483754"/>
        <n v="982374715"/>
        <n v="984124902"/>
        <n v="984665296"/>
        <n v="986970274"/>
        <n v="997234251"/>
        <n v="880502832"/>
        <n v="882839532"/>
        <n v="912848191"/>
        <n v="912853861"/>
        <n v="912888118"/>
        <n v="914835488"/>
        <n v="916507895"/>
        <n v="918161694"/>
        <n v="918163700"/>
        <n v="925563285"/>
        <n v="969114380"/>
        <n v="969175118"/>
        <n v="969193981"/>
        <n v="969216434"/>
        <n v="970434437"/>
        <n v="974391554"/>
        <n v="976255259"/>
        <n v="977087759"/>
        <n v="977164869"/>
        <n v="979814569"/>
        <n v="980848302"/>
        <n v="980848779"/>
        <n v="983067409"/>
        <n v="983452361"/>
        <n v="983608957"/>
        <n v="984295375"/>
        <n v="985316317"/>
        <n v="986217525"/>
        <n v="991334157"/>
        <n v="991373292"/>
        <n v="993805629"/>
        <n v="993934089"/>
        <n v="994303945"/>
        <n v="996645126"/>
        <n v="997772628"/>
        <n v="997789849"/>
        <n v="918281843"/>
        <n v="823132212"/>
        <n v="912992497"/>
        <n v="912992500"/>
        <n v="913034953"/>
        <n v="914089271"/>
        <n v="916541082"/>
        <n v="917357536"/>
        <n v="917413959"/>
        <n v="918391460"/>
        <n v="921706278"/>
        <n v="921986831"/>
        <n v="923341331"/>
        <n v="924034637"/>
        <n v="969103362"/>
        <n v="969103672"/>
        <n v="969104628"/>
        <n v="969105845"/>
        <n v="969106604"/>
        <n v="969106639"/>
        <n v="969108089"/>
        <n v="969172224"/>
        <n v="969247666"/>
        <n v="969887622"/>
        <n v="969891883"/>
        <n v="969895870"/>
        <n v="969897172"/>
        <n v="969929880"/>
        <n v="969930226"/>
        <n v="970235264"/>
        <n v="970887598"/>
        <n v="971214236"/>
        <n v="971245069"/>
        <n v="976255577"/>
        <n v="976601521"/>
        <n v="979688156"/>
        <n v="979699328"/>
        <n v="981528441"/>
        <n v="984409206"/>
        <n v="985040087"/>
        <n v="986414185"/>
        <n v="987658746"/>
        <n v="990703116"/>
        <n v="991209581"/>
        <n v="991383905"/>
        <n v="991984429"/>
        <n v="993604119"/>
        <n v="993748277"/>
        <n v="995530236"/>
        <n v="997023269"/>
        <n v="998346894"/>
        <n v="999309119"/>
        <n v="814305422"/>
        <n v="912305252"/>
        <n v="918323880"/>
        <n v="918432868"/>
        <n v="919920270"/>
        <n v="921367821"/>
        <n v="969883171"/>
        <n v="971122161"/>
        <n v="974523825"/>
        <n v="979709129"/>
        <n v="982171164"/>
        <n v="985907390"/>
        <n v="991212744"/>
        <n v="816519942"/>
        <n v="819326142"/>
        <n v="869110132"/>
        <n v="875925482"/>
        <n v="876274582"/>
        <n v="877072142"/>
        <n v="881404982"/>
        <n v="882083152"/>
        <n v="913011295"/>
        <n v="914570352"/>
        <n v="914651034"/>
        <n v="915136346"/>
        <n v="915235379"/>
        <n v="915683517"/>
        <n v="915687318"/>
        <n v="916497296"/>
        <n v="916578792"/>
        <n v="917304939"/>
        <n v="917426163"/>
        <n v="918392041"/>
        <n v="919426039"/>
        <n v="922974462"/>
        <n v="969105039"/>
        <n v="969107880"/>
        <n v="969148420"/>
        <n v="969171929"/>
        <n v="969172445"/>
        <n v="969359294"/>
        <n v="969896214"/>
        <n v="969898934"/>
        <n v="969930684"/>
        <n v="969967650"/>
        <n v="970485422"/>
        <n v="974215411"/>
        <n v="975260151"/>
        <n v="977530695"/>
        <n v="979115334"/>
        <n v="979572484"/>
        <n v="980046249"/>
        <n v="981344057"/>
        <n v="981637658"/>
        <n v="982134218"/>
        <n v="982770262"/>
        <n v="982784549"/>
        <n v="983375863"/>
        <n v="983489745"/>
        <n v="984157908"/>
        <n v="984241429"/>
        <n v="985230676"/>
        <n v="985283575"/>
        <n v="985460930"/>
        <n v="985905096"/>
        <n v="986138811"/>
        <n v="987199709"/>
        <n v="987972238"/>
        <n v="988692514"/>
        <n v="989746251"/>
        <n v="991527656"/>
        <n v="992547472"/>
        <n v="993124591"/>
        <n v="993608491"/>
        <n v="994908685"/>
        <n v="998846560"/>
        <n v="883399722"/>
        <n v="887437742"/>
        <n v="913016629"/>
        <n v="916633424"/>
        <n v="917340897"/>
        <n v="921068557"/>
        <n v="926369024"/>
        <n v="954596311"/>
        <n v="969113236"/>
        <n v="969173832"/>
        <n v="969217090"/>
        <n v="969391910"/>
        <n v="969421968"/>
        <n v="969746999"/>
        <n v="969753731"/>
        <n v="969760576"/>
        <n v="970331441"/>
        <n v="970350454"/>
        <n v="970350845"/>
        <n v="970502505"/>
        <n v="975915026"/>
        <n v="976888499"/>
        <n v="985292523"/>
        <n v="987080094"/>
        <n v="990616345"/>
        <n v="991615490"/>
        <n v="993010073"/>
        <n v="997711955"/>
        <n v="997722892"/>
        <n v="999342485"/>
        <n v="876022672"/>
        <n v="881891492"/>
        <n v="889324392"/>
        <n v="892079412"/>
        <n v="912193632"/>
        <n v="913007123"/>
        <n v="916271425"/>
        <n v="916497555"/>
        <n v="924330430"/>
        <n v="925773565"/>
        <n v="926424637"/>
        <n v="969115530"/>
        <n v="969150220"/>
        <n v="969295660"/>
        <n v="969324539"/>
        <n v="969360748"/>
        <n v="969391317"/>
        <n v="969495309"/>
        <n v="969744961"/>
        <n v="969754320"/>
        <n v="969766876"/>
        <n v="969977753"/>
        <n v="970035095"/>
        <n v="970364307"/>
        <n v="970887156"/>
        <n v="971187735"/>
        <n v="971188634"/>
        <n v="972418455"/>
        <n v="975958094"/>
        <n v="975968375"/>
        <n v="977074282"/>
        <n v="979742916"/>
        <n v="980340015"/>
        <n v="981664124"/>
        <n v="981914279"/>
        <n v="984114702"/>
        <n v="986945075"/>
        <n v="987311371"/>
        <n v="988277886"/>
        <n v="990751293"/>
        <n v="999314899"/>
        <n v="869217352"/>
        <n v="870524722"/>
        <n v="880454072"/>
        <n v="889275472"/>
        <n v="890496172"/>
        <n v="895554952"/>
        <n v="920157599"/>
        <n v="920232515"/>
        <n v="925881422"/>
        <n v="964975558"/>
        <n v="969174642"/>
        <n v="969175312"/>
        <n v="969744783"/>
        <n v="969747375"/>
        <n v="969758172"/>
        <n v="969975491"/>
        <n v="970274278"/>
        <n v="970365028"/>
        <n v="971188812"/>
        <n v="973687883"/>
        <n v="974597403"/>
        <n v="976259408"/>
        <n v="976695682"/>
        <n v="983084877"/>
        <n v="987522984"/>
        <n v="990217203"/>
        <n v="995529920"/>
        <n v="880365932"/>
        <n v="880744992"/>
        <n v="881872412"/>
        <n v="887628432"/>
        <n v="912888126"/>
        <n v="913384407"/>
        <n v="916148070"/>
        <n v="918302328"/>
        <n v="918586687"/>
        <n v="920936199"/>
        <n v="942262051"/>
        <n v="969113287"/>
        <n v="969174235"/>
        <n v="969295342"/>
        <n v="969740877"/>
        <n v="969761041"/>
        <n v="969764849"/>
        <n v="970256385"/>
        <n v="970350497"/>
        <n v="971073667"/>
        <n v="975469085"/>
        <n v="977254957"/>
        <n v="979887647"/>
        <n v="980376508"/>
        <n v="980692949"/>
        <n v="981657705"/>
        <n v="981952081"/>
        <n v="982707021"/>
        <n v="982799589"/>
        <n v="983535690"/>
        <n v="983882285"/>
        <n v="984695462"/>
        <n v="985225117"/>
        <n v="985241597"/>
        <n v="985908834"/>
        <n v="985996857"/>
        <n v="986332464"/>
        <n v="986386580"/>
        <n v="987587776"/>
        <n v="988102873"/>
        <n v="989106333"/>
        <n v="989790420"/>
        <n v="990042950"/>
        <n v="991773835"/>
        <n v="992070676"/>
        <n v="996223825"/>
        <n v="999266606"/>
        <n v="975498433"/>
        <n v="980002748"/>
        <n v="869111562"/>
        <n v="869741892"/>
        <n v="875782002"/>
        <n v="892700702"/>
        <n v="969111756"/>
        <n v="969112701"/>
        <n v="969113546"/>
        <n v="969216817"/>
        <n v="969218550"/>
        <n v="969438518"/>
        <n v="969744066"/>
        <n v="969755831"/>
        <n v="971012870"/>
        <n v="981246071"/>
        <n v="981886372"/>
        <n v="984406630"/>
        <n v="984652682"/>
        <n v="985268118"/>
        <n v="986707158"/>
        <n v="987009675"/>
        <n v="987053399"/>
        <n v="987907479"/>
        <n v="987934018"/>
        <n v="990525315"/>
        <n v="993490091"/>
        <n v="999289193"/>
        <n v="912834972"/>
        <n v="912864286"/>
        <n v="912992322"/>
        <n v="915897959"/>
        <n v="917801371"/>
        <n v="919251204"/>
        <n v="969114259"/>
        <n v="969115514"/>
        <n v="969150549"/>
        <n v="969218763"/>
        <n v="969743965"/>
        <n v="969754703"/>
        <n v="970502327"/>
        <n v="970524975"/>
        <n v="970557016"/>
        <n v="976142942"/>
        <n v="976946588"/>
        <n v="977349249"/>
        <n v="981428277"/>
        <n v="981952723"/>
        <n v="982784867"/>
        <n v="982794625"/>
        <n v="985636966"/>
        <n v="986399151"/>
        <n v="987661690"/>
        <n v="988246239"/>
        <n v="988818143"/>
        <n v="989300539"/>
        <n v="990759715"/>
        <n v="990986452"/>
        <n v="991209816"/>
        <n v="992024275"/>
        <n v="996391035"/>
        <n v="996547515"/>
        <n v="997799410"/>
        <n v="813006782"/>
        <n v="876970872"/>
        <n v="888603212"/>
        <n v="888797262"/>
        <n v="890757502"/>
        <n v="897631962"/>
        <n v="912999858"/>
        <n v="913805798"/>
        <n v="914232414"/>
        <n v="914579716"/>
        <n v="914728118"/>
        <n v="915067883"/>
        <n v="919544929"/>
        <n v="924327197"/>
        <n v="924570229"/>
        <n v="924762136"/>
        <n v="925237752"/>
        <n v="969098350"/>
        <n v="969112035"/>
        <n v="969112388"/>
        <n v="969112612"/>
        <n v="969174480"/>
        <n v="969174499"/>
        <n v="969192705"/>
        <n v="969253100"/>
        <n v="969324695"/>
        <n v="969489252"/>
        <n v="969493136"/>
        <n v="969754029"/>
        <n v="969758326"/>
        <n v="969767465"/>
        <n v="970157441"/>
        <n v="971090308"/>
        <n v="979938764"/>
        <n v="980430995"/>
        <n v="982683211"/>
        <n v="983618391"/>
        <n v="984739419"/>
        <n v="984994079"/>
        <n v="985077614"/>
        <n v="985594864"/>
        <n v="985857423"/>
        <n v="985857458"/>
        <n v="986446990"/>
        <n v="986999477"/>
        <n v="992891173"/>
        <n v="993920746"/>
        <n v="994951211"/>
        <n v="996297772"/>
        <n v="996433730"/>
        <n v="997711602"/>
        <n v="997721616"/>
        <n v="886872542"/>
        <n v="969103753"/>
        <n v="969106043"/>
        <n v="986381805"/>
        <n v="987625767"/>
        <n v="996024342"/>
        <n v="869541842"/>
        <n v="915896499"/>
        <n v="990124353"/>
        <n v="997964896"/>
        <n v="869851302"/>
        <n v="969397838"/>
        <n v="969850508"/>
        <n v="970571140"/>
        <n v="982759358"/>
        <n v="823821042"/>
        <n v="826171502"/>
        <n v="869127272"/>
        <n v="877377512"/>
        <n v="893519572"/>
        <n v="913394046"/>
        <n v="914143632"/>
        <n v="969128349"/>
        <n v="969130068"/>
        <n v="969130513"/>
        <n v="969177838"/>
        <n v="969233495"/>
        <n v="969233509"/>
        <n v="969398346"/>
        <n v="969594323"/>
        <n v="969596628"/>
        <n v="969631849"/>
        <n v="969842858"/>
        <n v="969855852"/>
        <n v="970316159"/>
        <n v="980565068"/>
        <n v="981510690"/>
        <n v="982746698"/>
        <n v="983908462"/>
        <n v="984448074"/>
        <n v="986381880"/>
        <n v="986386173"/>
        <n v="987652519"/>
        <n v="988210528"/>
        <n v="989144022"/>
        <n v="989423800"/>
        <n v="991527095"/>
        <n v="997532376"/>
        <n v="999188885"/>
        <n v="826153172"/>
        <n v="869399442"/>
        <n v="969132214"/>
        <n v="969132346"/>
        <n v="969133288"/>
        <n v="971374284"/>
        <n v="975976041"/>
        <n v="979545533"/>
        <n v="980747859"/>
        <n v="982058848"/>
        <n v="983461557"/>
        <n v="983858279"/>
        <n v="985286922"/>
        <n v="985501254"/>
        <n v="985844887"/>
        <n v="987706228"/>
        <n v="991835741"/>
        <n v="992564318"/>
        <n v="993477354"/>
        <n v="995558807"/>
        <n v="997793552"/>
        <n v="895360732"/>
        <n v="920717772"/>
        <n v="969132281"/>
        <n v="969440504"/>
        <n v="969845172"/>
        <n v="970537937"/>
        <n v="975753433"/>
        <n v="983548520"/>
        <n v="984742967"/>
        <n v="984891164"/>
        <n v="985701717"/>
        <n v="990086958"/>
        <n v="990720541"/>
        <n v="992340282"/>
        <n v="992798335"/>
        <n v="995421003"/>
        <n v="999547079"/>
        <n v="880601652"/>
        <n v="921419511"/>
        <n v="969127237"/>
        <n v="969211297"/>
        <n v="969397692"/>
        <n v="969425564"/>
        <n v="969485850"/>
        <n v="969844478"/>
        <n v="980067289"/>
        <n v="980129527"/>
        <n v="980211436"/>
        <n v="814764842"/>
        <n v="869400882"/>
        <n v="893544062"/>
        <n v="911702967"/>
        <n v="912085511"/>
        <n v="920159176"/>
        <n v="920198600"/>
        <n v="922302170"/>
        <n v="924954396"/>
        <n v="959292590"/>
        <n v="969133148"/>
        <n v="969231905"/>
        <n v="969233134"/>
        <n v="969260581"/>
        <n v="969397390"/>
        <n v="969398877"/>
        <n v="969484463"/>
        <n v="969784114"/>
        <n v="969844540"/>
        <n v="970576533"/>
        <n v="971125004"/>
        <n v="971209763"/>
        <n v="976306279"/>
        <n v="982798248"/>
        <n v="984117574"/>
        <n v="986612092"/>
        <n v="990121664"/>
        <n v="990650160"/>
        <n v="992138106"/>
        <n v="994918737"/>
        <n v="998419352"/>
        <n v="999001203"/>
        <n v="891146442"/>
        <n v="969844451"/>
        <n v="981651162"/>
        <n v="988593621"/>
        <n v="823572182"/>
        <n v="869127922"/>
        <n v="869212202"/>
        <n v="881383322"/>
        <n v="889836342"/>
        <n v="894486562"/>
        <n v="913423208"/>
        <n v="914588723"/>
        <n v="914633834"/>
        <n v="914761662"/>
        <n v="915337740"/>
        <n v="917106517"/>
        <n v="919271760"/>
        <n v="920038638"/>
        <n v="920136990"/>
        <n v="921337507"/>
        <n v="923937536"/>
        <n v="927284200"/>
        <n v="969128527"/>
        <n v="969128764"/>
        <n v="969128810"/>
        <n v="969129973"/>
        <n v="969130440"/>
        <n v="969131854"/>
        <n v="969152843"/>
        <n v="969177358"/>
        <n v="969210460"/>
        <n v="969210541"/>
        <n v="969211572"/>
        <n v="969394936"/>
        <n v="969395924"/>
        <n v="969401460"/>
        <n v="969401568"/>
        <n v="969424479"/>
        <n v="969632497"/>
        <n v="969633116"/>
        <n v="969843498"/>
        <n v="969844265"/>
        <n v="969847256"/>
        <n v="969848473"/>
        <n v="969850338"/>
        <n v="969850680"/>
        <n v="969850885"/>
        <n v="969851563"/>
        <n v="969852500"/>
        <n v="969855798"/>
        <n v="969857065"/>
        <n v="970562125"/>
        <n v="970563369"/>
        <n v="970592792"/>
        <n v="970972714"/>
        <n v="971209798"/>
        <n v="975802388"/>
        <n v="975957314"/>
        <n v="975997421"/>
        <n v="976507320"/>
        <n v="977376017"/>
        <n v="977544890"/>
        <n v="979267096"/>
        <n v="979711689"/>
        <n v="979909500"/>
        <n v="979928009"/>
        <n v="980510921"/>
        <n v="980588831"/>
        <n v="980693708"/>
        <n v="980774767"/>
        <n v="980854582"/>
        <n v="981608704"/>
        <n v="983585876"/>
        <n v="984721021"/>
        <n v="984733089"/>
        <n v="985225486"/>
        <n v="985644594"/>
        <n v="985797412"/>
        <n v="986084207"/>
        <n v="986219803"/>
        <n v="986985700"/>
        <n v="987031964"/>
        <n v="989100157"/>
        <n v="990432473"/>
        <n v="990931909"/>
        <n v="991318534"/>
        <n v="991991190"/>
        <n v="992078014"/>
        <n v="992775181"/>
        <n v="993196223"/>
        <n v="994191098"/>
        <n v="994873946"/>
        <n v="994951572"/>
        <n v="996379582"/>
        <n v="996488519"/>
        <n v="997883209"/>
        <n v="999177255"/>
        <n v="999605397"/>
        <n v="990415854"/>
        <n v="816381592"/>
        <n v="870593252"/>
        <n v="877332462"/>
        <n v="889787082"/>
        <n v="895555622"/>
        <n v="899101502"/>
        <n v="912773914"/>
        <n v="912826597"/>
        <n v="913251555"/>
        <n v="918011811"/>
        <n v="919678607"/>
        <n v="920158951"/>
        <n v="969128535"/>
        <n v="969130602"/>
        <n v="969131781"/>
        <n v="969153599"/>
        <n v="969177455"/>
        <n v="969210347"/>
        <n v="969261537"/>
        <n v="969396459"/>
        <n v="969398486"/>
        <n v="969399210"/>
        <n v="969401886"/>
        <n v="969425491"/>
        <n v="969844508"/>
        <n v="969853957"/>
        <n v="971208406"/>
        <n v="974389118"/>
        <n v="974474190"/>
        <n v="979219024"/>
        <n v="985502617"/>
        <n v="986278281"/>
        <n v="987581646"/>
        <n v="990693862"/>
        <n v="990839158"/>
        <n v="991123253"/>
        <n v="993017019"/>
        <n v="993828017"/>
        <n v="995924978"/>
        <n v="996007812"/>
        <n v="997817761"/>
        <n v="998896460"/>
        <n v="826153512"/>
        <n v="912085317"/>
        <n v="912944263"/>
        <n v="914409985"/>
        <n v="916202849"/>
        <n v="916459955"/>
        <n v="918425055"/>
        <n v="921051271"/>
        <n v="923878114"/>
        <n v="926068326"/>
        <n v="928042812"/>
        <n v="969130467"/>
        <n v="969131951"/>
        <n v="969177315"/>
        <n v="969233126"/>
        <n v="969398990"/>
        <n v="969423456"/>
        <n v="969631172"/>
        <n v="969842734"/>
        <n v="969843358"/>
        <n v="970561234"/>
        <n v="972409553"/>
        <n v="980230732"/>
        <n v="980517837"/>
        <n v="982842638"/>
        <n v="983232477"/>
        <n v="983515118"/>
        <n v="983532071"/>
        <n v="984907249"/>
        <n v="988639354"/>
        <n v="991074899"/>
        <n v="996871282"/>
        <n v="996975088"/>
        <n v="997067002"/>
        <n v="997136519"/>
        <n v="997432045"/>
        <n v="998671396"/>
        <n v="999262198"/>
        <n v="969177536"/>
        <n v="969232219"/>
        <n v="969843188"/>
        <n v="970561188"/>
        <n v="997817389"/>
        <n v="917839999"/>
        <n v="969632551"/>
        <n v="969990792"/>
        <n v="986366415"/>
        <n v="989112503"/>
        <n v="819749892"/>
        <n v="823710062"/>
        <n v="869130842"/>
        <n v="887118752"/>
        <n v="912890880"/>
        <n v="913738659"/>
        <n v="917082588"/>
        <n v="918836454"/>
        <n v="926459031"/>
        <n v="969127474"/>
        <n v="969128268"/>
        <n v="969129248"/>
        <n v="969129302"/>
        <n v="969131358"/>
        <n v="969131889"/>
        <n v="969233037"/>
        <n v="969424789"/>
        <n v="969440008"/>
        <n v="969841304"/>
        <n v="975891488"/>
        <n v="975959406"/>
        <n v="976586034"/>
        <n v="982712440"/>
        <n v="983413773"/>
        <n v="983607330"/>
        <n v="990789258"/>
        <n v="990964416"/>
        <n v="992344768"/>
        <n v="993529885"/>
        <n v="997718054"/>
        <n v="998390281"/>
        <n v="976497910"/>
        <n v="826278382"/>
        <n v="871374902"/>
        <n v="885303382"/>
        <n v="891869932"/>
        <n v="913694767"/>
        <n v="920592961"/>
        <n v="921988419"/>
        <n v="924311797"/>
        <n v="969262150"/>
        <n v="969399989"/>
        <n v="969857235"/>
        <n v="977092752"/>
        <n v="980044106"/>
        <n v="980185540"/>
        <n v="986405208"/>
        <n v="990264538"/>
        <n v="992129220"/>
        <n v="995857987"/>
        <n v="996619087"/>
        <n v="824270082"/>
        <n v="877024032"/>
        <n v="911859009"/>
        <n v="912996832"/>
        <n v="915550630"/>
        <n v="916545398"/>
        <n v="918345051"/>
        <n v="923980881"/>
        <n v="924060980"/>
        <n v="927394340"/>
        <n v="969129493"/>
        <n v="969130009"/>
        <n v="969130033"/>
        <n v="969400219"/>
        <n v="969854317"/>
        <n v="970510273"/>
        <n v="971188014"/>
        <n v="971214694"/>
        <n v="971238046"/>
        <n v="978637272"/>
        <n v="978664288"/>
        <n v="979225598"/>
        <n v="981603958"/>
        <n v="981920368"/>
        <n v="982440130"/>
        <n v="983021840"/>
        <n v="983597831"/>
        <n v="983606121"/>
        <n v="984324251"/>
        <n v="985662495"/>
        <n v="986400230"/>
        <n v="986429697"/>
        <n v="986466894"/>
        <n v="987271981"/>
        <n v="989360779"/>
        <n v="990191433"/>
        <n v="991660356"/>
        <n v="991905901"/>
        <n v="992135425"/>
        <n v="992167467"/>
        <n v="992251395"/>
        <n v="993151777"/>
        <n v="993727350"/>
        <n v="993878685"/>
        <n v="994232584"/>
        <n v="996345130"/>
        <n v="996941116"/>
        <n v="997408497"/>
        <n v="869128112"/>
        <n v="883300742"/>
        <n v="897537192"/>
        <n v="913726227"/>
        <n v="969127962"/>
        <n v="969130955"/>
        <n v="969212641"/>
        <n v="969261162"/>
        <n v="969397269"/>
        <n v="969481782"/>
        <n v="970561218"/>
        <n v="972408379"/>
        <n v="976039556"/>
        <n v="985257094"/>
        <n v="992144246"/>
        <n v="997676564"/>
        <n v="997765680"/>
        <n v="871017352"/>
        <n v="887741972"/>
        <n v="894887052"/>
        <n v="969128926"/>
        <n v="969847167"/>
        <n v="969851733"/>
        <n v="970390561"/>
        <n v="976126645"/>
        <n v="977561868"/>
        <n v="979492316"/>
        <n v="979597150"/>
        <n v="979652305"/>
        <n v="979659725"/>
        <n v="983241166"/>
        <n v="986120637"/>
        <n v="987676299"/>
        <n v="988153753"/>
        <n v="989007475"/>
        <n v="989051148"/>
        <n v="989732862"/>
        <n v="990698031"/>
        <n v="994422839"/>
        <n v="996311139"/>
        <n v="920193234"/>
        <n v="925857386"/>
        <n v="958337728"/>
        <n v="969424991"/>
        <n v="977105846"/>
        <n v="980363597"/>
        <n v="998663326"/>
        <n v="819810842"/>
        <n v="869482552"/>
        <n v="869849162"/>
        <n v="893831002"/>
        <n v="912696154"/>
        <n v="915783872"/>
        <n v="921873786"/>
        <n v="966010487"/>
        <n v="969129167"/>
        <n v="969211637"/>
        <n v="969399547"/>
        <n v="969596180"/>
        <n v="969840340"/>
        <n v="970509208"/>
        <n v="971212039"/>
        <n v="986395199"/>
        <n v="989615092"/>
        <n v="995196069"/>
        <n v="995917513"/>
        <n v="921678363"/>
        <n v="969126788"/>
        <n v="969153092"/>
        <n v="969212277"/>
        <n v="969212285"/>
        <n v="969400197"/>
        <n v="969400510"/>
        <n v="974576449"/>
        <n v="976554531"/>
        <n v="979611196"/>
        <n v="980441253"/>
        <n v="980740730"/>
        <n v="980975436"/>
        <n v="982771765"/>
        <n v="984149468"/>
        <n v="985195749"/>
        <n v="985307857"/>
        <n v="985853738"/>
        <n v="986066454"/>
        <n v="987886129"/>
        <n v="990367574"/>
        <n v="993525529"/>
        <n v="994935968"/>
        <n v="998042712"/>
        <n v="815718852"/>
        <n v="858227372"/>
        <n v="869128872"/>
        <n v="869823082"/>
        <n v="869836192"/>
        <n v="888688862"/>
        <n v="913011031"/>
        <n v="913573552"/>
        <n v="915529283"/>
        <n v="918056319"/>
        <n v="918275126"/>
        <n v="920230105"/>
        <n v="921866933"/>
        <n v="921958064"/>
        <n v="925426598"/>
        <n v="925428442"/>
        <n v="925683019"/>
        <n v="926109170"/>
        <n v="969165996"/>
        <n v="969166348"/>
        <n v="969260336"/>
        <n v="969288931"/>
        <n v="969400308"/>
        <n v="969424924"/>
        <n v="969629070"/>
        <n v="969634090"/>
        <n v="969819945"/>
        <n v="969826127"/>
        <n v="969832747"/>
        <n v="970123253"/>
        <n v="970563393"/>
        <n v="970970827"/>
        <n v="971366109"/>
        <n v="973051830"/>
        <n v="975915980"/>
        <n v="976040457"/>
        <n v="979532512"/>
        <n v="979877862"/>
        <n v="980624374"/>
        <n v="981345541"/>
        <n v="982019613"/>
        <n v="983233996"/>
        <n v="983901875"/>
        <n v="984890982"/>
        <n v="985182779"/>
        <n v="986353038"/>
        <n v="987776706"/>
        <n v="989148656"/>
        <n v="989539590"/>
        <n v="993474959"/>
        <n v="996345742"/>
        <n v="999535690"/>
        <n v="869844322"/>
        <n v="880664662"/>
        <n v="889992042"/>
        <n v="897731622"/>
        <n v="912461068"/>
        <n v="914021421"/>
        <n v="914738695"/>
        <n v="914918464"/>
        <n v="915599516"/>
        <n v="917707642"/>
        <n v="921420803"/>
        <n v="969127695"/>
        <n v="969133334"/>
        <n v="969177560"/>
        <n v="969232723"/>
        <n v="969260190"/>
        <n v="969262398"/>
        <n v="969396688"/>
        <n v="969398516"/>
        <n v="969399148"/>
        <n v="969399709"/>
        <n v="969484900"/>
        <n v="969633825"/>
        <n v="969845563"/>
        <n v="969846403"/>
        <n v="970058184"/>
        <n v="974467836"/>
        <n v="976547098"/>
        <n v="979407610"/>
        <n v="979482094"/>
        <n v="980230252"/>
        <n v="980663035"/>
        <n v="983399177"/>
        <n v="983443192"/>
        <n v="983472575"/>
        <n v="983820743"/>
        <n v="984687419"/>
        <n v="989117068"/>
        <n v="989484923"/>
        <n v="990317313"/>
        <n v="990754942"/>
        <n v="990829284"/>
        <n v="990940320"/>
        <n v="993556610"/>
        <n v="993568651"/>
        <n v="993742163"/>
        <n v="996899799"/>
        <n v="998876877"/>
        <n v="999654339"/>
        <n v="869177822"/>
        <n v="869210722"/>
        <n v="884528542"/>
        <n v="894062622"/>
        <n v="912993892"/>
        <n v="914920302"/>
        <n v="919646101"/>
        <n v="922094705"/>
        <n v="922908877"/>
        <n v="925361917"/>
        <n v="927390086"/>
        <n v="969131870"/>
        <n v="969177900"/>
        <n v="969210495"/>
        <n v="969259974"/>
        <n v="969401967"/>
        <n v="969484315"/>
        <n v="969841096"/>
        <n v="969842874"/>
        <n v="970452826"/>
        <n v="970455906"/>
        <n v="974986604"/>
        <n v="978709591"/>
        <n v="979826265"/>
        <n v="982757568"/>
        <n v="984729243"/>
        <n v="985166757"/>
        <n v="985345309"/>
        <n v="986522980"/>
        <n v="987541814"/>
        <n v="990719357"/>
        <n v="991050825"/>
        <n v="994674005"/>
        <n v="825039112"/>
        <n v="882677982"/>
        <n v="884003032"/>
        <n v="912085538"/>
        <n v="969123339"/>
        <n v="969124750"/>
        <n v="969420546"/>
        <n v="969643227"/>
        <n v="969709694"/>
        <n v="970070168"/>
        <n v="978597696"/>
        <n v="979575025"/>
        <n v="982306663"/>
        <n v="982315182"/>
        <n v="988719285"/>
        <n v="989376551"/>
        <n v="991293213"/>
        <n v="992859016"/>
        <n v="998245532"/>
        <n v="914809576"/>
        <n v="920220959"/>
        <n v="920708994"/>
        <n v="969120453"/>
        <n v="969124483"/>
        <n v="975374165"/>
        <n v="977027144"/>
        <n v="977108896"/>
        <n v="990703256"/>
        <n v="994589482"/>
        <n v="999300936"/>
        <n v="820372522"/>
        <n v="969156180"/>
        <n v="969156962"/>
        <n v="969710250"/>
        <n v="982382637"/>
        <n v="984623976"/>
        <n v="914236258"/>
        <n v="915417744"/>
        <n v="969155419"/>
        <n v="969428911"/>
        <n v="969609800"/>
        <n v="969713225"/>
        <n v="988609285"/>
        <n v="990556393"/>
        <n v="992965630"/>
        <n v="913011287"/>
        <n v="916275978"/>
        <n v="917240256"/>
        <n v="919021268"/>
        <n v="920781810"/>
        <n v="924820187"/>
        <n v="969262983"/>
        <n v="969304074"/>
        <n v="969516225"/>
        <n v="970420924"/>
        <n v="970563563"/>
        <n v="975982467"/>
        <n v="976595475"/>
        <n v="976601904"/>
        <n v="985584443"/>
        <n v="989488554"/>
        <n v="989709992"/>
        <n v="992367326"/>
        <n v="869123722"/>
        <n v="869703222"/>
        <n v="887642672"/>
        <n v="892036322"/>
        <n v="911769484"/>
        <n v="913479130"/>
        <n v="913522869"/>
        <n v="913784995"/>
        <n v="916242484"/>
        <n v="919768193"/>
        <n v="920012965"/>
        <n v="927354691"/>
        <n v="969119218"/>
        <n v="969124572"/>
        <n v="969384094"/>
        <n v="969702487"/>
        <n v="970419454"/>
        <n v="970561935"/>
        <n v="976224418"/>
        <n v="979981899"/>
        <n v="981450566"/>
        <n v="983366732"/>
        <n v="990626227"/>
        <n v="990673780"/>
        <n v="990750904"/>
        <n v="991380868"/>
        <n v="991450033"/>
        <n v="992151625"/>
        <n v="994053264"/>
        <n v="890566952"/>
        <n v="916380712"/>
        <n v="924711450"/>
        <n v="969121271"/>
        <n v="969180898"/>
        <n v="969188562"/>
        <n v="969708906"/>
        <n v="975455815"/>
        <n v="980489426"/>
        <n v="869180602"/>
        <n v="927017865"/>
        <n v="969228750"/>
        <n v="969647338"/>
        <n v="969703491"/>
        <n v="969709767"/>
        <n v="980533611"/>
        <n v="980796353"/>
        <n v="981013263"/>
        <n v="983624928"/>
        <n v="984227671"/>
        <n v="985883688"/>
        <n v="987933690"/>
        <n v="988668591"/>
        <n v="988725935"/>
        <n v="989858661"/>
        <n v="992922613"/>
        <n v="882911802"/>
        <n v="969124238"/>
        <n v="969713144"/>
        <n v="893341862"/>
        <n v="917435189"/>
        <n v="918292829"/>
        <n v="920032494"/>
        <n v="969121956"/>
        <n v="969157039"/>
        <n v="969645637"/>
        <n v="969709163"/>
        <n v="989163256"/>
        <n v="996012077"/>
        <n v="997741269"/>
        <n v="885322042"/>
        <n v="969703505"/>
        <n v="977513642"/>
        <n v="989806181"/>
        <n v="996971651"/>
        <n v="882974502"/>
        <n v="969123002"/>
        <n v="970994629"/>
        <n v="979932898"/>
        <n v="980163059"/>
        <n v="987002093"/>
        <n v="987288493"/>
        <n v="869712892"/>
        <n v="913941268"/>
        <n v="919058374"/>
        <n v="969119277"/>
        <n v="969649330"/>
        <n v="984070187"/>
        <n v="969303272"/>
        <n v="969304813"/>
        <n v="969708566"/>
        <n v="995373343"/>
        <n v="869385522"/>
        <n v="881465302"/>
        <n v="915679897"/>
        <n v="969265303"/>
        <n v="969341514"/>
        <n v="969461110"/>
        <n v="969517981"/>
        <n v="969709937"/>
        <n v="976254783"/>
        <n v="976691873"/>
        <n v="979327862"/>
        <n v="984219326"/>
        <n v="987009454"/>
        <n v="987862734"/>
        <n v="992282185"/>
        <n v="992844973"/>
        <n v="993064556"/>
        <n v="993099988"/>
        <n v="994260979"/>
        <n v="869120952"/>
        <n v="884124522"/>
        <n v="912831558"/>
        <n v="920163920"/>
        <n v="921829221"/>
        <n v="969119978"/>
        <n v="969225603"/>
        <n v="969304287"/>
        <n v="969707284"/>
        <n v="969707802"/>
        <n v="971004444"/>
        <n v="979188161"/>
        <n v="980989011"/>
        <n v="981452232"/>
        <n v="984519028"/>
        <n v="985179476"/>
        <n v="986984674"/>
        <n v="994241516"/>
        <n v="995988925"/>
        <n v="913359178"/>
        <n v="969263300"/>
        <n v="977497914"/>
        <n v="991502297"/>
        <n v="996798046"/>
        <n v="812041592"/>
        <n v="819194432"/>
        <n v="869304352"/>
        <n v="914182190"/>
        <n v="915453279"/>
        <n v="922088071"/>
        <n v="922875138"/>
        <n v="923050639"/>
        <n v="969123525"/>
        <n v="969155508"/>
        <n v="969180235"/>
        <n v="969225972"/>
        <n v="969226316"/>
        <n v="969226472"/>
        <n v="969305143"/>
        <n v="969339870"/>
        <n v="969516268"/>
        <n v="969645971"/>
        <n v="971170948"/>
        <n v="981647696"/>
        <n v="986332804"/>
        <n v="990417520"/>
        <n v="991133380"/>
        <n v="992842997"/>
        <n v="993586358"/>
        <n v="995233320"/>
        <n v="871209502"/>
        <n v="969120569"/>
        <n v="969123150"/>
        <n v="969644681"/>
        <n v="992289287"/>
        <n v="996296229"/>
        <n v="914598818"/>
        <n v="969514516"/>
        <n v="982908264"/>
        <n v="994957112"/>
        <n v="887576912"/>
        <n v="913428277"/>
        <n v="917938393"/>
        <n v="918855157"/>
        <n v="969263939"/>
        <n v="969305089"/>
        <n v="969708280"/>
        <n v="970569227"/>
        <n v="974982242"/>
        <n v="979575378"/>
        <n v="987676698"/>
        <n v="991296662"/>
        <n v="992444908"/>
        <n v="994837761"/>
        <n v="894073802"/>
        <n v="918047263"/>
        <n v="924314648"/>
        <n v="925370487"/>
        <n v="969122987"/>
        <n v="969155605"/>
        <n v="969707519"/>
        <n v="976223004"/>
        <n v="992149655"/>
        <n v="995712113"/>
        <n v="997806107"/>
        <n v="920167330"/>
        <n v="969119773"/>
        <n v="969180340"/>
        <n v="969225352"/>
        <n v="969384892"/>
        <n v="970563571"/>
        <n v="992044209"/>
        <n v="881017962"/>
        <n v="889879602"/>
        <n v="912836592"/>
        <n v="920131247"/>
        <n v="921704542"/>
        <n v="922177732"/>
        <n v="923040110"/>
        <n v="969120364"/>
        <n v="969226154"/>
        <n v="969340410"/>
        <n v="969404400"/>
        <n v="969611120"/>
        <n v="969650126"/>
        <n v="977227186"/>
        <n v="985299110"/>
        <n v="987455012"/>
        <n v="987642548"/>
        <n v="987783176"/>
        <n v="988265748"/>
        <n v="995718170"/>
        <n v="913005813"/>
        <n v="913822811"/>
        <n v="916365403"/>
        <n v="969383942"/>
        <n v="969644002"/>
        <n v="969648121"/>
        <n v="970575421"/>
        <n v="975965872"/>
        <n v="977245591"/>
        <n v="979625294"/>
        <n v="969645572"/>
        <n v="984070985"/>
        <n v="820630262"/>
        <n v="892274592"/>
        <n v="893447202"/>
        <n v="911734117"/>
        <n v="913036026"/>
        <n v="918562192"/>
        <n v="923947388"/>
        <n v="924467592"/>
        <n v="969124912"/>
        <n v="969297949"/>
        <n v="974621045"/>
        <n v="981488741"/>
        <n v="984875126"/>
        <n v="989094793"/>
        <n v="995190591"/>
        <n v="815678532"/>
        <n v="820128702"/>
        <n v="823530102"/>
        <n v="869265292"/>
        <n v="884116872"/>
        <n v="912269191"/>
        <n v="922022399"/>
        <n v="969155583"/>
        <n v="969156229"/>
        <n v="969180308"/>
        <n v="969180480"/>
        <n v="969265427"/>
        <n v="969304481"/>
        <n v="969305453"/>
        <n v="969711192"/>
        <n v="970505687"/>
        <n v="970568042"/>
        <n v="970940162"/>
        <n v="979461208"/>
        <n v="982188849"/>
        <n v="985078378"/>
        <n v="985139814"/>
        <n v="987059109"/>
        <n v="989112392"/>
        <n v="990407339"/>
        <n v="992653930"/>
        <n v="994692461"/>
        <n v="994712527"/>
        <n v="816477832"/>
        <n v="892103712"/>
        <n v="913000951"/>
        <n v="913512928"/>
        <n v="920121586"/>
        <n v="921702760"/>
        <n v="921786670"/>
        <n v="922124868"/>
        <n v="925204757"/>
        <n v="925366188"/>
        <n v="925980536"/>
        <n v="927273500"/>
        <n v="929849396"/>
        <n v="969119536"/>
        <n v="969120712"/>
        <n v="969121972"/>
        <n v="969124718"/>
        <n v="969180391"/>
        <n v="969216647"/>
        <n v="969266229"/>
        <n v="969305313"/>
        <n v="969609967"/>
        <n v="969644703"/>
        <n v="969645300"/>
        <n v="969648156"/>
        <n v="969707381"/>
        <n v="970582584"/>
        <n v="970936114"/>
        <n v="970955003"/>
        <n v="970955283"/>
        <n v="976031067"/>
        <n v="977105439"/>
        <n v="980482871"/>
        <n v="980567710"/>
        <n v="981385721"/>
        <n v="981543521"/>
        <n v="983211917"/>
        <n v="983641563"/>
        <n v="984055242"/>
        <n v="986378634"/>
        <n v="986391509"/>
        <n v="986617310"/>
        <n v="987041463"/>
        <n v="987615931"/>
        <n v="988639419"/>
        <n v="991224467"/>
        <n v="995763605"/>
        <n v="996313816"/>
        <n v="997098730"/>
        <n v="870561962"/>
        <n v="970527826"/>
        <n v="812991612"/>
        <n v="890827152"/>
        <n v="914108454"/>
        <n v="914601428"/>
        <n v="920168175"/>
        <n v="920248608"/>
        <n v="969264005"/>
        <n v="969645017"/>
        <n v="974621479"/>
        <n v="975938549"/>
        <n v="976071972"/>
        <n v="981413989"/>
        <n v="984071051"/>
        <n v="986389490"/>
        <n v="989322826"/>
        <n v="989840363"/>
        <n v="992082933"/>
        <n v="992116854"/>
        <n v="869459402"/>
        <n v="892151032"/>
        <n v="969122391"/>
        <n v="969124157"/>
        <n v="969227746"/>
        <n v="970222979"/>
        <n v="971222387"/>
        <n v="974407655"/>
        <n v="981372069"/>
        <n v="981481275"/>
        <n v="982821134"/>
        <n v="983044379"/>
        <n v="985540705"/>
        <n v="987168897"/>
        <n v="987413492"/>
        <n v="990685452"/>
        <n v="990717753"/>
        <n v="991461868"/>
        <n v="997632508"/>
        <n v="998383951"/>
        <n v="969121050"/>
        <n v="969123770"/>
        <n v="969227487"/>
        <n v="969264145"/>
        <n v="969460858"/>
        <n v="969516381"/>
        <n v="969643286"/>
        <n v="970407480"/>
        <n v="971582537"/>
        <n v="980024415"/>
        <n v="980891194"/>
        <n v="981290801"/>
        <n v="981401506"/>
        <n v="982890802"/>
        <n v="985229112"/>
        <n v="985767610"/>
        <n v="989823248"/>
        <n v="990468524"/>
        <n v="990949808"/>
        <n v="998282144"/>
        <n v="869227102"/>
        <n v="912810798"/>
        <n v="916907796"/>
        <n v="923527079"/>
        <n v="969156040"/>
        <n v="974214113"/>
        <n v="979436912"/>
        <n v="990045712"/>
        <n v="991488944"/>
        <n v="992184566"/>
        <n v="994077600"/>
        <n v="998576881"/>
        <n v="969124149"/>
        <n v="969644142"/>
        <n v="970321497"/>
        <n v="971014385"/>
        <n v="977022894"/>
        <n v="998501369"/>
        <n v="996176266"/>
        <n v="823358202"/>
        <n v="869171352"/>
        <n v="869374032"/>
        <n v="869407542"/>
        <n v="869503142"/>
        <n v="870114532"/>
        <n v="878664922"/>
        <n v="884078822"/>
        <n v="889447672"/>
        <n v="891963912"/>
        <n v="896256742"/>
        <n v="911960028"/>
        <n v="912660877"/>
        <n v="916376928"/>
        <n v="916475713"/>
        <n v="916478291"/>
        <n v="917954143"/>
        <n v="922157847"/>
        <n v="924417684"/>
        <n v="925047082"/>
        <n v="925284394"/>
        <n v="926100750"/>
        <n v="957121926"/>
        <n v="969081105"/>
        <n v="969083256"/>
        <n v="969084104"/>
        <n v="969084139"/>
        <n v="969084589"/>
        <n v="969145960"/>
        <n v="969171570"/>
        <n v="969189534"/>
        <n v="969241722"/>
        <n v="969269910"/>
        <n v="969407876"/>
        <n v="969409275"/>
        <n v="969499746"/>
        <n v="969579278"/>
        <n v="969940043"/>
        <n v="969941112"/>
        <n v="970113371"/>
        <n v="970531696"/>
        <n v="974479508"/>
        <n v="976541715"/>
        <n v="977253128"/>
        <n v="977381037"/>
        <n v="977536189"/>
        <n v="979663080"/>
        <n v="980930696"/>
        <n v="981208242"/>
        <n v="981415515"/>
        <n v="982275415"/>
        <n v="982279496"/>
        <n v="982708478"/>
        <n v="985231214"/>
        <n v="985239347"/>
        <n v="985299579"/>
        <n v="985341257"/>
        <n v="986172912"/>
        <n v="986339973"/>
        <n v="986381414"/>
        <n v="987734787"/>
        <n v="988840122"/>
        <n v="989069357"/>
        <n v="989229958"/>
        <n v="989367196"/>
        <n v="989837664"/>
        <n v="992327693"/>
        <n v="992406402"/>
        <n v="993464597"/>
        <n v="994110934"/>
        <n v="994973460"/>
        <n v="995900270"/>
        <n v="996239306"/>
        <n v="996644642"/>
        <n v="997470389"/>
        <n v="997718232"/>
        <n v="998941636"/>
        <n v="999085954"/>
        <n v="924457716"/>
        <n v="969269724"/>
        <n v="969809273"/>
        <n v="979258542"/>
        <n v="984106378"/>
        <n v="992516399"/>
        <n v="997590570"/>
        <n v="875919032"/>
        <n v="877534502"/>
        <n v="914880653"/>
        <n v="924035102"/>
        <n v="969081849"/>
        <n v="969083582"/>
        <n v="969171414"/>
        <n v="969243113"/>
        <n v="969271699"/>
        <n v="969307529"/>
        <n v="969371227"/>
        <n v="969407809"/>
        <n v="969408333"/>
        <n v="969796430"/>
        <n v="970346961"/>
        <n v="976655214"/>
        <n v="979865112"/>
        <n v="981881990"/>
        <n v="983100872"/>
        <n v="984131070"/>
        <n v="985305005"/>
        <n v="985463697"/>
        <n v="985486336"/>
        <n v="986122109"/>
        <n v="986238581"/>
        <n v="989060554"/>
        <n v="989138421"/>
        <n v="989200704"/>
        <n v="989250272"/>
        <n v="990978433"/>
        <n v="996548139"/>
        <n v="916199406"/>
        <n v="916795491"/>
        <n v="918898697"/>
        <n v="926153560"/>
        <n v="969082837"/>
        <n v="969083345"/>
        <n v="969084945"/>
        <n v="969190303"/>
        <n v="969243172"/>
        <n v="969374315"/>
        <n v="969807734"/>
        <n v="969816059"/>
        <n v="969817748"/>
        <n v="970113789"/>
        <n v="970369244"/>
        <n v="970490574"/>
        <n v="971151706"/>
        <n v="974496526"/>
        <n v="974693844"/>
        <n v="979521723"/>
        <n v="980737136"/>
        <n v="982803594"/>
        <n v="983089550"/>
        <n v="983361803"/>
        <n v="985052352"/>
        <n v="986312803"/>
        <n v="986366571"/>
        <n v="987704926"/>
        <n v="989939890"/>
        <n v="989996460"/>
        <n v="990399611"/>
        <n v="991063323"/>
        <n v="991660321"/>
        <n v="991773371"/>
        <n v="991916083"/>
        <n v="993459143"/>
        <n v="993461830"/>
        <n v="994921533"/>
        <n v="996310779"/>
        <n v="997273052"/>
        <n v="998819598"/>
        <n v="999110045"/>
        <n v="999175473"/>
        <n v="999238939"/>
        <n v="999282784"/>
        <n v="969081717"/>
        <n v="969373289"/>
        <n v="986391266"/>
        <n v="869796832"/>
        <n v="893455922"/>
        <n v="894844442"/>
        <n v="912846954"/>
        <n v="913246489"/>
        <n v="913485114"/>
        <n v="916272979"/>
        <n v="921823401"/>
        <n v="969082454"/>
        <n v="969083213"/>
        <n v="969308134"/>
        <n v="969374366"/>
        <n v="969809834"/>
        <n v="969811618"/>
        <n v="971231947"/>
        <n v="976946278"/>
        <n v="980147452"/>
        <n v="982275245"/>
        <n v="983086063"/>
        <n v="984711824"/>
        <n v="988426415"/>
        <n v="992134038"/>
        <n v="992883375"/>
        <n v="995043726"/>
        <n v="996298272"/>
        <n v="996399680"/>
        <n v="996459047"/>
        <n v="999291023"/>
        <n v="812891022"/>
        <n v="813009412"/>
        <n v="813011182"/>
        <n v="817763812"/>
        <n v="818305842"/>
        <n v="820063902"/>
        <n v="826183942"/>
        <n v="869190322"/>
        <n v="869933392"/>
        <n v="870388632"/>
        <n v="871060762"/>
        <n v="875824422"/>
        <n v="877237982"/>
        <n v="879796512"/>
        <n v="880733052"/>
        <n v="881499592"/>
        <n v="882726592"/>
        <n v="885256112"/>
        <n v="885884342"/>
        <n v="887675252"/>
        <n v="888131922"/>
        <n v="889112832"/>
        <n v="894234172"/>
        <n v="911620855"/>
        <n v="911931257"/>
        <n v="912993302"/>
        <n v="912993345"/>
        <n v="912997073"/>
        <n v="913010566"/>
        <n v="913041615"/>
        <n v="913076613"/>
        <n v="913202635"/>
        <n v="913676785"/>
        <n v="914486424"/>
        <n v="914736412"/>
        <n v="914739667"/>
        <n v="916479298"/>
        <n v="916489579"/>
        <n v="916500092"/>
        <n v="916512856"/>
        <n v="917467617"/>
        <n v="918324364"/>
        <n v="918371710"/>
        <n v="919168609"/>
        <n v="919285540"/>
        <n v="919974974"/>
        <n v="919988673"/>
        <n v="920045057"/>
        <n v="920177220"/>
        <n v="921625154"/>
        <n v="921755155"/>
        <n v="921955685"/>
        <n v="923947043"/>
        <n v="924626518"/>
        <n v="925076988"/>
        <n v="926013807"/>
        <n v="969084732"/>
        <n v="969084996"/>
        <n v="969085593"/>
        <n v="969145863"/>
        <n v="969209004"/>
        <n v="969241986"/>
        <n v="969270242"/>
        <n v="969270722"/>
        <n v="969307790"/>
        <n v="969370468"/>
        <n v="969409364"/>
        <n v="969500922"/>
        <n v="969795442"/>
        <n v="969795833"/>
        <n v="969797674"/>
        <n v="969798220"/>
        <n v="969806363"/>
        <n v="969817772"/>
        <n v="969939452"/>
        <n v="970116907"/>
        <n v="970117539"/>
        <n v="970347186"/>
        <n v="970369341"/>
        <n v="970392181"/>
        <n v="970443789"/>
        <n v="970563814"/>
        <n v="971053062"/>
        <n v="971141247"/>
        <n v="971643811"/>
        <n v="973053671"/>
        <n v="974370115"/>
        <n v="974395665"/>
        <n v="975960498"/>
        <n v="976101189"/>
        <n v="976470370"/>
        <n v="977370906"/>
        <n v="977548241"/>
        <n v="977562783"/>
        <n v="978617395"/>
        <n v="978695922"/>
        <n v="979226187"/>
        <n v="979642695"/>
        <n v="979665423"/>
        <n v="980411273"/>
        <n v="980416569"/>
        <n v="980422232"/>
        <n v="980450260"/>
        <n v="980517659"/>
        <n v="980536130"/>
        <n v="980799964"/>
        <n v="980809439"/>
        <n v="980895351"/>
        <n v="981161521"/>
        <n v="981209621"/>
        <n v="981400992"/>
        <n v="981465547"/>
        <n v="981478894"/>
        <n v="981712706"/>
        <n v="982033349"/>
        <n v="982039738"/>
        <n v="982106907"/>
        <n v="982928311"/>
        <n v="982982693"/>
        <n v="982988446"/>
        <n v="983081576"/>
        <n v="983357296"/>
        <n v="983529704"/>
        <n v="984020112"/>
        <n v="984183852"/>
        <n v="984513674"/>
        <n v="984551215"/>
        <n v="984748639"/>
        <n v="984936435"/>
        <n v="984941560"/>
        <n v="984963637"/>
        <n v="985010714"/>
        <n v="985066396"/>
        <n v="985142912"/>
        <n v="985230080"/>
        <n v="985237743"/>
        <n v="985239959"/>
        <n v="985241260"/>
        <n v="985269580"/>
        <n v="986010173"/>
        <n v="986327533"/>
        <n v="986337393"/>
        <n v="986436987"/>
        <n v="986469435"/>
        <n v="986912541"/>
        <n v="986920102"/>
        <n v="986946136"/>
        <n v="986975187"/>
        <n v="987618337"/>
        <n v="987648481"/>
        <n v="987649933"/>
        <n v="987653310"/>
        <n v="987656522"/>
        <n v="987656549"/>
        <n v="988396494"/>
        <n v="988419664"/>
        <n v="988463140"/>
        <n v="988669660"/>
        <n v="988742406"/>
        <n v="988814040"/>
        <n v="988932485"/>
        <n v="989299808"/>
        <n v="990036764"/>
        <n v="990143250"/>
        <n v="990659265"/>
        <n v="990696217"/>
        <n v="990697027"/>
        <n v="990920966"/>
        <n v="990951993"/>
        <n v="991173633"/>
        <n v="991355006"/>
        <n v="991592962"/>
        <n v="992225572"/>
        <n v="992388455"/>
        <n v="992592192"/>
        <n v="992920467"/>
        <n v="993470279"/>
        <n v="993474282"/>
        <n v="993518913"/>
        <n v="993544256"/>
        <n v="994566237"/>
        <n v="994666711"/>
        <n v="995088363"/>
        <n v="995339501"/>
        <n v="996358100"/>
        <n v="997008308"/>
        <n v="997304349"/>
        <n v="997765281"/>
        <n v="997804821"/>
        <n v="997806174"/>
        <n v="998009804"/>
        <n v="998239249"/>
        <n v="998637872"/>
        <n v="998692733"/>
        <n v="998745632"/>
        <n v="998766338"/>
        <n v="999132588"/>
        <n v="999162770"/>
        <n v="999277012"/>
        <n v="815626842"/>
        <n v="892504032"/>
        <n v="899166582"/>
        <n v="912093751"/>
        <n v="912184838"/>
        <n v="917398488"/>
        <n v="969080982"/>
        <n v="969210061"/>
        <n v="969444275"/>
        <n v="969625008"/>
        <n v="969816814"/>
        <n v="969817004"/>
        <n v="970901337"/>
        <n v="971196246"/>
        <n v="976308409"/>
        <n v="979467397"/>
        <n v="980598063"/>
        <n v="982821614"/>
        <n v="983936571"/>
        <n v="988036110"/>
        <n v="997742419"/>
        <n v="998057779"/>
        <n v="869080772"/>
        <n v="869242632"/>
        <n v="869306622"/>
        <n v="869503932"/>
        <n v="878596862"/>
        <n v="879798442"/>
        <n v="883297792"/>
        <n v="883391012"/>
        <n v="885126642"/>
        <n v="885303862"/>
        <n v="888434372"/>
        <n v="891946732"/>
        <n v="897716542"/>
        <n v="912243613"/>
        <n v="912811263"/>
        <n v="912834913"/>
        <n v="915442552"/>
        <n v="916534094"/>
        <n v="918339582"/>
        <n v="920020607"/>
        <n v="921080611"/>
        <n v="921204639"/>
        <n v="921367279"/>
        <n v="921634641"/>
        <n v="923495363"/>
        <n v="924283149"/>
        <n v="924722444"/>
        <n v="956085071"/>
        <n v="969080753"/>
        <n v="969081237"/>
        <n v="969171031"/>
        <n v="969241331"/>
        <n v="969306883"/>
        <n v="969307715"/>
        <n v="969370565"/>
        <n v="969372282"/>
        <n v="969443341"/>
        <n v="969498472"/>
        <n v="969504359"/>
        <n v="969796252"/>
        <n v="969797461"/>
        <n v="969799359"/>
        <n v="969803208"/>
        <n v="969803739"/>
        <n v="970310541"/>
        <n v="970311122"/>
        <n v="970369139"/>
        <n v="970990313"/>
        <n v="971192771"/>
        <n v="971196599"/>
        <n v="974399458"/>
        <n v="974624451"/>
        <n v="974778483"/>
        <n v="975379760"/>
        <n v="976062264"/>
        <n v="976175530"/>
        <n v="976762037"/>
        <n v="977305659"/>
        <n v="977327032"/>
        <n v="978686745"/>
        <n v="979487967"/>
        <n v="979499981"/>
        <n v="979624549"/>
        <n v="980294749"/>
        <n v="981226682"/>
        <n v="981289153"/>
        <n v="981542479"/>
        <n v="982374456"/>
        <n v="982565618"/>
        <n v="982979862"/>
        <n v="983024726"/>
        <n v="984044194"/>
        <n v="985052344"/>
        <n v="985834350"/>
        <n v="986197419"/>
        <n v="986197451"/>
        <n v="986349685"/>
        <n v="986479023"/>
        <n v="986570349"/>
        <n v="986716572"/>
        <n v="986756256"/>
        <n v="986950613"/>
        <n v="987006641"/>
        <n v="987586974"/>
        <n v="987675071"/>
        <n v="988776734"/>
        <n v="989493914"/>
        <n v="989917129"/>
        <n v="990478953"/>
        <n v="990629757"/>
        <n v="991127615"/>
        <n v="991353240"/>
        <n v="991435999"/>
        <n v="991895876"/>
        <n v="992066865"/>
        <n v="992252855"/>
        <n v="992560754"/>
        <n v="993339261"/>
        <n v="994799010"/>
        <n v="994867482"/>
        <n v="995004593"/>
        <n v="995945614"/>
        <n v="996400743"/>
        <n v="996405931"/>
        <n v="996644138"/>
        <n v="997596781"/>
        <n v="998237149"/>
        <n v="999154654"/>
        <n v="969409429"/>
        <n v="969808110"/>
        <n v="995558149"/>
        <n v="879260442"/>
        <n v="881524732"/>
        <n v="918273352"/>
        <n v="918297065"/>
        <n v="969080036"/>
        <n v="969162849"/>
        <n v="969800403"/>
        <n v="975961354"/>
        <n v="976014596"/>
        <n v="977179181"/>
        <n v="981960890"/>
        <n v="981992040"/>
        <n v="987511850"/>
        <n v="990652376"/>
        <n v="990668981"/>
        <n v="992404205"/>
        <n v="992816066"/>
        <n v="993475556"/>
        <n v="996428982"/>
        <n v="997896920"/>
        <n v="882530442"/>
        <n v="914125936"/>
        <n v="917484333"/>
        <n v="926067966"/>
        <n v="969308126"/>
        <n v="969372118"/>
        <n v="969407779"/>
        <n v="976187768"/>
        <n v="981000110"/>
        <n v="983155766"/>
        <n v="983209106"/>
        <n v="985011869"/>
        <n v="986343393"/>
        <n v="986964479"/>
        <n v="990587116"/>
        <n v="991693629"/>
        <n v="991755799"/>
        <n v="995750902"/>
        <n v="818742282"/>
        <n v="820959752"/>
        <n v="826399252"/>
        <n v="869084662"/>
        <n v="869085332"/>
        <n v="869371572"/>
        <n v="869810002"/>
        <n v="869936472"/>
        <n v="870445652"/>
        <n v="877179222"/>
        <n v="879216672"/>
        <n v="879308372"/>
        <n v="879571162"/>
        <n v="881438712"/>
        <n v="912998053"/>
        <n v="913111753"/>
        <n v="913681290"/>
        <n v="921166168"/>
        <n v="969080834"/>
        <n v="969081822"/>
        <n v="969082047"/>
        <n v="969082748"/>
        <n v="969082810"/>
        <n v="969083280"/>
        <n v="969189585"/>
        <n v="969190281"/>
        <n v="969209268"/>
        <n v="969209292"/>
        <n v="969209497"/>
        <n v="969242303"/>
        <n v="969371618"/>
        <n v="969372959"/>
        <n v="969374013"/>
        <n v="969409100"/>
        <n v="969933187"/>
        <n v="969939185"/>
        <n v="970111778"/>
        <n v="970311114"/>
        <n v="970571485"/>
        <n v="971102012"/>
        <n v="971192844"/>
        <n v="971239727"/>
        <n v="974262037"/>
        <n v="974801671"/>
        <n v="976003586"/>
        <n v="976097645"/>
        <n v="976786084"/>
        <n v="976849779"/>
        <n v="979469365"/>
        <n v="979518080"/>
        <n v="980429164"/>
        <n v="980577821"/>
        <n v="981523059"/>
        <n v="981531868"/>
        <n v="982038324"/>
        <n v="982150485"/>
        <n v="982814634"/>
        <n v="983953603"/>
        <n v="984040369"/>
        <n v="984136455"/>
        <n v="984477023"/>
        <n v="984496311"/>
        <n v="984718012"/>
        <n v="985234752"/>
        <n v="985249334"/>
        <n v="985271135"/>
        <n v="985815585"/>
        <n v="986998403"/>
        <n v="987456787"/>
        <n v="987592443"/>
        <n v="987627441"/>
        <n v="987660295"/>
        <n v="988691895"/>
        <n v="989212516"/>
        <n v="989589105"/>
        <n v="990631638"/>
        <n v="990708924"/>
        <n v="993397423"/>
        <n v="993756547"/>
        <n v="994105116"/>
        <n v="994279750"/>
        <n v="995756021"/>
        <n v="996428834"/>
        <n v="996873587"/>
        <n v="996922715"/>
        <n v="996988430"/>
        <n v="997557700"/>
        <n v="997689488"/>
        <n v="997712455"/>
        <n v="997769597"/>
        <n v="998743621"/>
        <n v="999266592"/>
        <n v="969085585"/>
        <n v="985287686"/>
        <n v="869190152"/>
        <n v="969802163"/>
        <n v="970444327"/>
        <n v="981960874"/>
        <n v="811580082"/>
        <n v="893168052"/>
        <n v="912283216"/>
        <n v="913174747"/>
        <n v="918062963"/>
        <n v="920178421"/>
        <n v="921166311"/>
        <n v="923841466"/>
        <n v="969050277"/>
        <n v="969081571"/>
        <n v="969081806"/>
        <n v="969163330"/>
        <n v="969170949"/>
        <n v="969270544"/>
        <n v="969306964"/>
        <n v="969499029"/>
        <n v="969816865"/>
        <n v="971024836"/>
        <n v="971593822"/>
        <n v="975965740"/>
        <n v="981409523"/>
        <n v="981904443"/>
        <n v="982749611"/>
        <n v="985293651"/>
        <n v="987819294"/>
        <n v="988345997"/>
        <n v="989462644"/>
        <n v="991234438"/>
        <n v="992571306"/>
        <n v="995307014"/>
        <n v="995516144"/>
        <n v="823238002"/>
        <n v="827209902"/>
        <n v="869079952"/>
        <n v="869082732"/>
        <n v="871185522"/>
        <n v="871186502"/>
        <n v="888666362"/>
        <n v="897686872"/>
        <n v="912993221"/>
        <n v="913054601"/>
        <n v="916350430"/>
        <n v="917334900"/>
        <n v="919996757"/>
        <n v="920156746"/>
        <n v="920159613"/>
        <n v="920169767"/>
        <n v="923477764"/>
        <n v="923884866"/>
        <n v="924058358"/>
        <n v="924376244"/>
        <n v="926144944"/>
        <n v="926549030"/>
        <n v="969080109"/>
        <n v="969081873"/>
        <n v="969085852"/>
        <n v="969171430"/>
        <n v="969241854"/>
        <n v="969242524"/>
        <n v="969305836"/>
        <n v="969795817"/>
        <n v="969798352"/>
        <n v="969807726"/>
        <n v="969815265"/>
        <n v="969937654"/>
        <n v="970444300"/>
        <n v="971053216"/>
        <n v="974375125"/>
        <n v="975937496"/>
        <n v="976041534"/>
        <n v="976509455"/>
        <n v="976767888"/>
        <n v="977195233"/>
        <n v="979556012"/>
        <n v="979564775"/>
        <n v="980387879"/>
        <n v="981179463"/>
        <n v="981441192"/>
        <n v="981500237"/>
        <n v="982254868"/>
        <n v="982570581"/>
        <n v="982897599"/>
        <n v="983745342"/>
        <n v="983994180"/>
        <n v="984284195"/>
        <n v="984632444"/>
        <n v="985132291"/>
        <n v="985273162"/>
        <n v="985783608"/>
        <n v="985991863"/>
        <n v="986331700"/>
        <n v="986344349"/>
        <n v="986357696"/>
        <n v="986382313"/>
        <n v="986801405"/>
        <n v="987107073"/>
        <n v="987518715"/>
        <n v="987552867"/>
        <n v="987575255"/>
        <n v="989319221"/>
        <n v="989695614"/>
        <n v="989698982"/>
        <n v="990047545"/>
        <n v="990050376"/>
        <n v="990690529"/>
        <n v="992090510"/>
        <n v="992140291"/>
        <n v="992180560"/>
        <n v="992664762"/>
        <n v="994772732"/>
        <n v="994928392"/>
        <n v="995577712"/>
        <n v="997669541"/>
        <n v="998605091"/>
        <n v="918664971"/>
        <n v="925345954"/>
        <n v="969081156"/>
        <n v="969081679"/>
        <n v="969209144"/>
        <n v="969271478"/>
        <n v="969443007"/>
        <n v="970112952"/>
        <n v="976128540"/>
        <n v="979387121"/>
        <n v="980774023"/>
        <n v="981511697"/>
        <n v="982451612"/>
        <n v="984091206"/>
        <n v="987469447"/>
        <n v="988139602"/>
        <n v="989103059"/>
        <n v="989758713"/>
        <n v="990654239"/>
        <n v="990824312"/>
        <n v="993498254"/>
        <n v="994942824"/>
        <n v="996624390"/>
        <n v="816344662"/>
        <n v="869374202"/>
        <n v="877374262"/>
        <n v="880885472"/>
        <n v="912854434"/>
        <n v="916077637"/>
        <n v="926284738"/>
        <n v="969145847"/>
        <n v="969209411"/>
        <n v="969209470"/>
        <n v="969241676"/>
        <n v="969242931"/>
        <n v="969271796"/>
        <n v="969499622"/>
        <n v="969503204"/>
        <n v="969818876"/>
        <n v="969932903"/>
        <n v="970283854"/>
        <n v="979566484"/>
        <n v="980748456"/>
        <n v="983144330"/>
        <n v="984313993"/>
        <n v="984694105"/>
        <n v="985581568"/>
        <n v="985719462"/>
        <n v="985737282"/>
        <n v="986241388"/>
        <n v="988251402"/>
        <n v="989290606"/>
        <n v="989593854"/>
        <n v="990652155"/>
        <n v="992113146"/>
        <n v="993041750"/>
        <n v="993344265"/>
        <n v="876554542"/>
        <n v="879336112"/>
        <n v="885052312"/>
        <n v="885321542"/>
        <n v="894818042"/>
        <n v="911560844"/>
        <n v="912903168"/>
        <n v="918306846"/>
        <n v="919504323"/>
        <n v="921596758"/>
        <n v="923327533"/>
        <n v="923427929"/>
        <n v="925372420"/>
        <n v="927812711"/>
        <n v="956040728"/>
        <n v="969080591"/>
        <n v="969080605"/>
        <n v="969082861"/>
        <n v="969083531"/>
        <n v="969085380"/>
        <n v="969171481"/>
        <n v="969190125"/>
        <n v="969270153"/>
        <n v="969270676"/>
        <n v="969307839"/>
        <n v="969371995"/>
        <n v="969372215"/>
        <n v="969805790"/>
        <n v="969808471"/>
        <n v="969808633"/>
        <n v="969809397"/>
        <n v="970445935"/>
        <n v="970895914"/>
        <n v="975974111"/>
        <n v="976093585"/>
        <n v="976214013"/>
        <n v="977267757"/>
        <n v="977500885"/>
        <n v="977553237"/>
        <n v="978643841"/>
        <n v="979197632"/>
        <n v="979598947"/>
        <n v="979784392"/>
        <n v="980385345"/>
        <n v="980568938"/>
        <n v="980647439"/>
        <n v="980675319"/>
        <n v="980693937"/>
        <n v="981441710"/>
        <n v="982803934"/>
        <n v="982814022"/>
        <n v="982856132"/>
        <n v="982917948"/>
        <n v="983208193"/>
        <n v="984066775"/>
        <n v="984104995"/>
        <n v="984117515"/>
        <n v="984135149"/>
        <n v="984350465"/>
        <n v="984356560"/>
        <n v="984377401"/>
        <n v="984856512"/>
        <n v="985174172"/>
        <n v="985292663"/>
        <n v="985418365"/>
        <n v="985439257"/>
        <n v="985464219"/>
        <n v="985469768"/>
        <n v="985877297"/>
        <n v="986284583"/>
        <n v="986349235"/>
        <n v="986492135"/>
        <n v="986499970"/>
        <n v="986522263"/>
        <n v="987667877"/>
        <n v="988919233"/>
        <n v="989073435"/>
        <n v="989180657"/>
        <n v="989695363"/>
        <n v="989794760"/>
        <n v="990602328"/>
        <n v="990616140"/>
        <n v="990905991"/>
        <n v="991583173"/>
        <n v="991875891"/>
        <n v="992006439"/>
        <n v="992047054"/>
        <n v="992106689"/>
        <n v="992273712"/>
        <n v="992792213"/>
        <n v="992878215"/>
        <n v="993496693"/>
        <n v="995235773"/>
        <n v="996213978"/>
        <n v="996386538"/>
        <n v="996446859"/>
        <n v="996684342"/>
        <n v="997084373"/>
        <n v="997730275"/>
        <n v="999115403"/>
        <n v="999172385"/>
        <n v="884721962"/>
        <n v="913778960"/>
        <n v="914606586"/>
        <n v="916681291"/>
        <n v="918174915"/>
        <n v="919934573"/>
        <n v="924592877"/>
        <n v="925184837"/>
        <n v="925319759"/>
        <n v="926336398"/>
        <n v="927298708"/>
        <n v="969081989"/>
        <n v="969083159"/>
        <n v="969084767"/>
        <n v="969162997"/>
        <n v="969242265"/>
        <n v="969243393"/>
        <n v="969815613"/>
        <n v="970385991"/>
        <n v="970919961"/>
        <n v="974500256"/>
        <n v="980718212"/>
        <n v="980840158"/>
        <n v="982299462"/>
        <n v="982982146"/>
        <n v="983392822"/>
        <n v="984077432"/>
        <n v="984693516"/>
        <n v="984964625"/>
        <n v="985264686"/>
        <n v="986434534"/>
        <n v="986585613"/>
        <n v="986975330"/>
        <n v="987270284"/>
        <n v="990035245"/>
        <n v="990045976"/>
        <n v="990622884"/>
        <n v="990787581"/>
        <n v="992169001"/>
        <n v="992528990"/>
        <n v="992793074"/>
        <n v="992853743"/>
        <n v="994546880"/>
        <n v="996322475"/>
        <n v="997705033"/>
        <n v="997941799"/>
        <n v="826110422"/>
        <n v="869271152"/>
        <n v="870112122"/>
        <n v="876804492"/>
        <n v="881567962"/>
        <n v="882837092"/>
        <n v="883089502"/>
        <n v="883339002"/>
        <n v="884367182"/>
        <n v="888711872"/>
        <n v="893334602"/>
        <n v="912060926"/>
        <n v="913068203"/>
        <n v="913082796"/>
        <n v="914958466"/>
        <n v="918316906"/>
        <n v="919757558"/>
        <n v="922110298"/>
        <n v="925117765"/>
        <n v="946177008"/>
        <n v="969081660"/>
        <n v="969083140"/>
        <n v="969084813"/>
        <n v="969084902"/>
        <n v="969139944"/>
        <n v="969140446"/>
        <n v="969145758"/>
        <n v="969152185"/>
        <n v="969162741"/>
        <n v="969163683"/>
        <n v="969189879"/>
        <n v="969190419"/>
        <n v="969229226"/>
        <n v="969229315"/>
        <n v="969243342"/>
        <n v="969243520"/>
        <n v="969277034"/>
        <n v="969317117"/>
        <n v="969317419"/>
        <n v="969317532"/>
        <n v="969373815"/>
        <n v="969408058"/>
        <n v="969408880"/>
        <n v="969807777"/>
        <n v="969808870"/>
        <n v="969815532"/>
        <n v="969817969"/>
        <n v="969819295"/>
        <n v="969908581"/>
        <n v="969919761"/>
        <n v="970116141"/>
        <n v="970116222"/>
        <n v="970445226"/>
        <n v="970447938"/>
        <n v="970531998"/>
        <n v="970589732"/>
        <n v="970597816"/>
        <n v="971196181"/>
        <n v="975837459"/>
        <n v="976076362"/>
        <n v="976193539"/>
        <n v="976463560"/>
        <n v="977072867"/>
        <n v="977382149"/>
        <n v="978633781"/>
        <n v="979258690"/>
        <n v="979673477"/>
        <n v="979985983"/>
        <n v="980295850"/>
        <n v="980448193"/>
        <n v="980464504"/>
        <n v="981465318"/>
        <n v="982338719"/>
        <n v="982409268"/>
        <n v="983423337"/>
        <n v="983427626"/>
        <n v="984750579"/>
        <n v="984751222"/>
        <n v="985257825"/>
        <n v="985412839"/>
        <n v="986132813"/>
        <n v="986315896"/>
        <n v="986625682"/>
        <n v="987012668"/>
        <n v="987074167"/>
        <n v="987353600"/>
        <n v="988066907"/>
        <n v="988601268"/>
        <n v="989301551"/>
        <n v="990196087"/>
        <n v="990437459"/>
        <n v="990514321"/>
        <n v="990697086"/>
        <n v="992247274"/>
        <n v="993403504"/>
        <n v="993408786"/>
        <n v="993604178"/>
        <n v="993824909"/>
        <n v="994351907"/>
        <n v="995058235"/>
        <n v="995636921"/>
        <n v="996945715"/>
        <n v="997628551"/>
        <n v="997628616"/>
        <n v="997675371"/>
        <n v="998708702"/>
        <n v="820506502"/>
        <n v="826799102"/>
        <n v="885377432"/>
        <n v="889291052"/>
        <n v="894332972"/>
        <n v="914769426"/>
        <n v="921406029"/>
        <n v="925150339"/>
        <n v="927067137"/>
        <n v="927298414"/>
        <n v="942820569"/>
        <n v="969157624"/>
        <n v="969157756"/>
        <n v="969299909"/>
        <n v="969314827"/>
        <n v="969454300"/>
        <n v="969617323"/>
        <n v="969618974"/>
        <n v="969724898"/>
        <n v="969725053"/>
        <n v="970009094"/>
        <n v="971406658"/>
        <n v="974250381"/>
        <n v="976125363"/>
        <n v="977084555"/>
        <n v="984118961"/>
        <n v="984929838"/>
        <n v="985293937"/>
        <n v="987032898"/>
        <n v="988349305"/>
        <n v="988679747"/>
        <n v="988862940"/>
        <n v="990715068"/>
        <n v="994734741"/>
        <n v="995194058"/>
        <n v="995666707"/>
        <n v="997424565"/>
        <n v="998720672"/>
        <n v="821853842"/>
        <n v="875915932"/>
        <n v="894970642"/>
        <n v="913876679"/>
        <n v="914191289"/>
        <n v="915151779"/>
        <n v="915681891"/>
        <n v="918109366"/>
        <n v="918167951"/>
        <n v="920157823"/>
        <n v="920192971"/>
        <n v="922214662"/>
        <n v="925533866"/>
        <n v="927605694"/>
        <n v="969451654"/>
        <n v="969651874"/>
        <n v="969655691"/>
        <n v="969719088"/>
        <n v="969719436"/>
        <n v="969720388"/>
        <n v="969720809"/>
        <n v="969721457"/>
        <n v="969721937"/>
        <n v="971192607"/>
        <n v="971221070"/>
        <n v="976699858"/>
        <n v="979649673"/>
        <n v="980208419"/>
        <n v="981063406"/>
        <n v="981264029"/>
        <n v="981323181"/>
        <n v="981465032"/>
        <n v="981496736"/>
        <n v="981497333"/>
        <n v="981876601"/>
        <n v="982325234"/>
        <n v="982406242"/>
        <n v="983173039"/>
        <n v="984029365"/>
        <n v="984119801"/>
        <n v="985622507"/>
        <n v="985830304"/>
        <n v="986336133"/>
        <n v="986496599"/>
        <n v="987668806"/>
        <n v="992907770"/>
        <n v="994999141"/>
        <n v="995175975"/>
        <n v="996407195"/>
        <n v="997760999"/>
        <n v="814574482"/>
        <n v="916111657"/>
        <n v="918297308"/>
        <n v="926977903"/>
        <n v="969320940"/>
        <n v="969652307"/>
        <n v="969655217"/>
        <n v="969717441"/>
        <n v="979479735"/>
        <n v="985323062"/>
        <n v="986611045"/>
        <n v="988656704"/>
        <n v="915033881"/>
        <n v="924320028"/>
        <n v="999038603"/>
        <n v="927009323"/>
        <n v="969614502"/>
        <n v="912995321"/>
        <n v="913553845"/>
        <n v="914606322"/>
        <n v="916065116"/>
        <n v="920132065"/>
        <n v="924397764"/>
        <n v="925348376"/>
        <n v="972420409"/>
        <n v="976611187"/>
        <n v="980853616"/>
        <n v="981082249"/>
        <n v="985917477"/>
        <n v="990680094"/>
        <n v="991303030"/>
        <n v="992241675"/>
        <n v="997323904"/>
        <n v="912441121"/>
        <n v="969381257"/>
        <n v="914720176"/>
        <n v="923056424"/>
        <n v="969224852"/>
        <n v="989212168"/>
        <n v="996262316"/>
        <n v="825247742"/>
        <n v="914631440"/>
        <n v="915418899"/>
        <n v="997524292"/>
        <n v="823010052"/>
        <n v="826078952"/>
        <n v="894907762"/>
        <n v="917885524"/>
        <n v="918680683"/>
        <n v="918853014"/>
        <n v="918890319"/>
        <n v="969201100"/>
        <n v="969320576"/>
        <n v="969654865"/>
        <n v="969715562"/>
        <n v="979274033"/>
        <n v="985413703"/>
        <n v="987687843"/>
        <n v="924887257"/>
        <n v="969714590"/>
        <n v="818065442"/>
        <n v="869267082"/>
        <n v="917085056"/>
        <n v="918281711"/>
        <n v="926103792"/>
        <n v="969722674"/>
        <n v="971404450"/>
        <n v="972414239"/>
        <n v="979932065"/>
        <n v="980554597"/>
        <n v="990373132"/>
        <n v="881637502"/>
        <n v="977376025"/>
        <n v="983720455"/>
        <n v="985265658"/>
        <n v="969200201"/>
        <n v="969715651"/>
        <n v="970282572"/>
        <n v="975892441"/>
        <n v="981146263"/>
        <n v="992458666"/>
        <n v="869717762"/>
        <n v="914339227"/>
        <n v="917978301"/>
        <n v="920336914"/>
        <n v="921782071"/>
        <n v="922732523"/>
        <n v="969298082"/>
        <n v="969718189"/>
        <n v="976083938"/>
        <n v="976493176"/>
        <n v="978685854"/>
        <n v="984092989"/>
        <n v="987189495"/>
        <n v="990133867"/>
        <n v="990759006"/>
        <n v="990782334"/>
        <n v="992087625"/>
        <n v="999334326"/>
        <n v="914579937"/>
        <n v="918287108"/>
        <n v="918857583"/>
        <n v="920768733"/>
        <n v="969381389"/>
        <n v="969721090"/>
        <n v="974905515"/>
        <n v="985283117"/>
        <n v="997771605"/>
        <n v="812994972"/>
        <n v="912847705"/>
        <n v="916570066"/>
        <n v="969144387"/>
        <n v="969724111"/>
        <n v="969725312"/>
        <n v="979925565"/>
        <n v="915630936"/>
        <n v="969268361"/>
        <n v="969357070"/>
        <n v="977171385"/>
        <n v="997177444"/>
        <n v="874546712"/>
        <n v="926957740"/>
        <n v="969188120"/>
        <n v="969653753"/>
        <n v="969720256"/>
        <n v="979566964"/>
        <n v="985348812"/>
        <n v="825858652"/>
        <n v="914501067"/>
        <n v="969143976"/>
        <n v="969314762"/>
        <n v="970409769"/>
        <n v="979878494"/>
        <n v="984961073"/>
        <n v="986392483"/>
        <n v="986398449"/>
        <n v="987980257"/>
        <n v="813235862"/>
        <n v="912754847"/>
        <n v="915482554"/>
        <n v="918178120"/>
        <n v="966514450"/>
        <n v="969143712"/>
        <n v="969189194"/>
        <n v="970375090"/>
        <n v="971191430"/>
        <n v="974064332"/>
        <n v="978640214"/>
        <n v="980629287"/>
        <n v="981913701"/>
        <n v="983680984"/>
        <n v="984251327"/>
        <n v="986390057"/>
        <n v="986883835"/>
        <n v="988259918"/>
        <n v="988809918"/>
        <n v="989546422"/>
        <n v="996894436"/>
        <n v="860383012"/>
        <n v="912816427"/>
        <n v="914599806"/>
        <n v="917502595"/>
        <n v="927394758"/>
        <n v="969382695"/>
        <n v="969514788"/>
        <n v="998561744"/>
        <n v="916123930"/>
        <n v="920163947"/>
        <n v="969200570"/>
        <n v="969721945"/>
        <n v="976027051"/>
        <n v="976119827"/>
        <n v="969315211"/>
        <n v="998282152"/>
        <n v="969155214"/>
        <n v="969469693"/>
        <n v="970527133"/>
        <n v="974380064"/>
        <n v="991978461"/>
        <n v="992655976"/>
        <n v="912888312"/>
        <n v="927379708"/>
        <n v="969184389"/>
        <n v="969693844"/>
        <n v="983196942"/>
        <n v="984944799"/>
        <n v="991459251"/>
        <n v="969222833"/>
        <n v="982939186"/>
        <n v="985447713"/>
        <n v="880491482"/>
        <n v="925719048"/>
        <n v="969184141"/>
        <n v="969185598"/>
        <n v="969470896"/>
        <n v="969692201"/>
        <n v="978702902"/>
        <n v="981646630"/>
        <n v="983387519"/>
        <n v="985229945"/>
        <n v="985620776"/>
        <n v="993327778"/>
        <n v="993931012"/>
        <n v="994787098"/>
        <n v="997545508"/>
        <n v="997615271"/>
        <n v="998309239"/>
        <n v="816550912"/>
        <n v="820170792"/>
        <n v="869210862"/>
        <n v="912969851"/>
        <n v="913003519"/>
        <n v="914618533"/>
        <n v="919590254"/>
        <n v="921827660"/>
        <n v="922902585"/>
        <n v="923015183"/>
        <n v="924474181"/>
        <n v="926324837"/>
        <n v="969178761"/>
        <n v="969221543"/>
        <n v="969222671"/>
        <n v="969257548"/>
        <n v="969259338"/>
        <n v="969259702"/>
        <n v="969331802"/>
        <n v="969395533"/>
        <n v="969636336"/>
        <n v="969638584"/>
        <n v="969666804"/>
        <n v="969666839"/>
        <n v="969679108"/>
        <n v="974801582"/>
        <n v="976467671"/>
        <n v="977080142"/>
        <n v="979850603"/>
        <n v="980045218"/>
        <n v="982821576"/>
        <n v="982821665"/>
        <n v="983818714"/>
        <n v="985672687"/>
        <n v="987676566"/>
        <n v="989103741"/>
        <n v="989815660"/>
        <n v="990529337"/>
        <n v="990815216"/>
        <n v="990894949"/>
        <n v="991712240"/>
        <n v="991934820"/>
        <n v="994207016"/>
        <n v="995849356"/>
        <n v="996515052"/>
        <n v="996649121"/>
        <n v="997817591"/>
        <n v="823109482"/>
        <n v="869135372"/>
        <n v="882186962"/>
        <n v="915733697"/>
        <n v="919662352"/>
        <n v="927351102"/>
        <n v="969259206"/>
        <n v="969520575"/>
        <n v="969674726"/>
        <n v="970087613"/>
        <n v="985412421"/>
        <n v="989545078"/>
        <n v="990965935"/>
        <n v="996185699"/>
        <n v="996330907"/>
        <n v="890703542"/>
        <n v="897708132"/>
        <n v="913393422"/>
        <n v="915870457"/>
        <n v="969179318"/>
        <n v="969179504"/>
        <n v="969179776"/>
        <n v="969637901"/>
        <n v="969638576"/>
        <n v="969672596"/>
        <n v="969677547"/>
        <n v="970512241"/>
        <n v="970556206"/>
        <n v="976806867"/>
        <n v="980766543"/>
        <n v="986012737"/>
        <n v="993540676"/>
        <n v="994986384"/>
        <n v="880507222"/>
        <n v="912997626"/>
        <n v="914735416"/>
        <n v="920134696"/>
        <n v="922960194"/>
        <n v="969153890"/>
        <n v="969689456"/>
        <n v="969695073"/>
        <n v="969696495"/>
        <n v="971217448"/>
        <n v="976963210"/>
        <n v="979623267"/>
        <n v="981613627"/>
        <n v="983561500"/>
        <n v="985173990"/>
        <n v="986403523"/>
        <n v="986437029"/>
        <n v="990567808"/>
        <n v="990619034"/>
        <n v="990701644"/>
        <n v="991203915"/>
        <n v="995743833"/>
        <n v="997645650"/>
        <n v="997988051"/>
        <n v="812333852"/>
        <n v="824360812"/>
        <n v="870581572"/>
        <n v="881029472"/>
        <n v="913202929"/>
        <n v="916463499"/>
        <n v="919545445"/>
        <n v="925963453"/>
        <n v="969154625"/>
        <n v="969181657"/>
        <n v="969184869"/>
        <n v="969185245"/>
        <n v="969185520"/>
        <n v="969691477"/>
        <n v="969694360"/>
        <n v="969695642"/>
        <n v="969697793"/>
        <n v="970580603"/>
        <n v="970581588"/>
        <n v="973195034"/>
        <n v="979466382"/>
        <n v="980308529"/>
        <n v="980717887"/>
        <n v="981423127"/>
        <n v="981438817"/>
        <n v="981464052"/>
        <n v="981937708"/>
        <n v="982170192"/>
        <n v="982790174"/>
        <n v="984084153"/>
        <n v="985282234"/>
        <n v="985904855"/>
        <n v="986083332"/>
        <n v="986233628"/>
        <n v="986737111"/>
        <n v="987028556"/>
        <n v="987560525"/>
        <n v="989060198"/>
        <n v="989828509"/>
        <n v="990645256"/>
        <n v="991220585"/>
        <n v="991557946"/>
        <n v="993101133"/>
        <n v="996348164"/>
        <n v="997627717"/>
        <n v="998777895"/>
        <n v="999150055"/>
        <n v="999181848"/>
        <n v="822297242"/>
        <n v="878701062"/>
        <n v="883406702"/>
        <n v="913303776"/>
        <n v="913876415"/>
        <n v="916292066"/>
        <n v="916780524"/>
        <n v="918044906"/>
        <n v="920039359"/>
        <n v="920220371"/>
        <n v="921775911"/>
        <n v="922734453"/>
        <n v="922739145"/>
        <n v="923881824"/>
        <n v="924328169"/>
        <n v="926427636"/>
        <n v="966108444"/>
        <n v="969134624"/>
        <n v="969135353"/>
        <n v="969158213"/>
        <n v="969178494"/>
        <n v="969181703"/>
        <n v="969182262"/>
        <n v="969184796"/>
        <n v="969258803"/>
        <n v="969259370"/>
        <n v="969390795"/>
        <n v="969520796"/>
        <n v="969691493"/>
        <n v="969691620"/>
        <n v="970066462"/>
        <n v="970279180"/>
        <n v="970529500"/>
        <n v="970576835"/>
        <n v="970602283"/>
        <n v="974353938"/>
        <n v="974427427"/>
        <n v="975875016"/>
        <n v="976050231"/>
        <n v="980013162"/>
        <n v="980445801"/>
        <n v="980623610"/>
        <n v="980876713"/>
        <n v="981556712"/>
        <n v="982316472"/>
        <n v="982813654"/>
        <n v="982831547"/>
        <n v="982948177"/>
        <n v="983085490"/>
        <n v="983250920"/>
        <n v="983425879"/>
        <n v="983438415"/>
        <n v="984362706"/>
        <n v="984496354"/>
        <n v="984605331"/>
        <n v="984722249"/>
        <n v="984794843"/>
        <n v="984929617"/>
        <n v="985303649"/>
        <n v="985922365"/>
        <n v="986117628"/>
        <n v="987581042"/>
        <n v="987722789"/>
        <n v="988227439"/>
        <n v="989539604"/>
        <n v="989617958"/>
        <n v="990341079"/>
        <n v="990649634"/>
        <n v="991173552"/>
        <n v="991549129"/>
        <n v="993216534"/>
        <n v="993377848"/>
        <n v="993390054"/>
        <n v="993573450"/>
        <n v="993644420"/>
        <n v="994783696"/>
        <n v="995454270"/>
        <n v="998016169"/>
        <n v="869687022"/>
        <n v="913053591"/>
        <n v="919833939"/>
        <n v="969184192"/>
        <n v="969292378"/>
        <n v="969294028"/>
        <n v="969325101"/>
        <n v="969326914"/>
        <n v="969685116"/>
        <n v="970370544"/>
        <n v="970416617"/>
        <n v="977553628"/>
        <n v="984354002"/>
        <n v="985455619"/>
        <n v="994760866"/>
        <n v="995088207"/>
        <n v="996294153"/>
        <n v="869184772"/>
        <n v="871580782"/>
        <n v="885672272"/>
        <n v="891594232"/>
        <n v="892655642"/>
        <n v="912874184"/>
        <n v="912903869"/>
        <n v="913770935"/>
        <n v="914325005"/>
        <n v="916283903"/>
        <n v="916940343"/>
        <n v="920174892"/>
        <n v="922876614"/>
        <n v="923851372"/>
        <n v="923997938"/>
        <n v="923997997"/>
        <n v="924332697"/>
        <n v="926079581"/>
        <n v="969154242"/>
        <n v="969183749"/>
        <n v="969185059"/>
        <n v="969197960"/>
        <n v="969219964"/>
        <n v="969220407"/>
        <n v="969434830"/>
        <n v="969466430"/>
        <n v="969466511"/>
        <n v="969467666"/>
        <n v="969470640"/>
        <n v="969639947"/>
        <n v="969692023"/>
        <n v="969695499"/>
        <n v="971240423"/>
        <n v="973051938"/>
        <n v="979545223"/>
        <n v="979546750"/>
        <n v="980593908"/>
        <n v="981558243"/>
        <n v="981622464"/>
        <n v="981634357"/>
        <n v="982809088"/>
        <n v="982924898"/>
        <n v="983431275"/>
        <n v="983595405"/>
        <n v="983608809"/>
        <n v="983861741"/>
        <n v="984158025"/>
        <n v="984319665"/>
        <n v="984560540"/>
        <n v="985335834"/>
        <n v="986505156"/>
        <n v="986970819"/>
        <n v="987727888"/>
        <n v="987995459"/>
        <n v="988408581"/>
        <n v="988633062"/>
        <n v="988818410"/>
        <n v="989031635"/>
        <n v="989677373"/>
        <n v="989747231"/>
        <n v="990585644"/>
        <n v="991224815"/>
        <n v="991238840"/>
        <n v="991241310"/>
        <n v="991883916"/>
        <n v="992109998"/>
        <n v="992237317"/>
        <n v="992545658"/>
        <n v="993470015"/>
        <n v="994948024"/>
        <n v="996067165"/>
        <n v="997478029"/>
        <n v="997760530"/>
        <n v="997819772"/>
        <n v="999342345"/>
        <n v="999641717"/>
        <n v="869364142"/>
        <n v="890726852"/>
        <n v="911973693"/>
        <n v="912999149"/>
        <n v="916278098"/>
        <n v="969293277"/>
        <n v="970569634"/>
        <n v="979425554"/>
        <n v="981385187"/>
        <n v="981694252"/>
        <n v="989373153"/>
        <n v="990170886"/>
        <n v="990473552"/>
        <n v="911831414"/>
        <n v="916158920"/>
        <n v="922626510"/>
        <n v="969258382"/>
        <n v="969638681"/>
        <n v="969682486"/>
        <n v="974148862"/>
        <n v="974437015"/>
        <n v="974452170"/>
        <n v="982482186"/>
        <n v="982947626"/>
        <n v="869221112"/>
        <n v="869683442"/>
        <n v="877042472"/>
        <n v="881953552"/>
        <n v="911755211"/>
        <n v="911903709"/>
        <n v="912626431"/>
        <n v="914799767"/>
        <n v="915101674"/>
        <n v="918094067"/>
        <n v="918456740"/>
        <n v="918930094"/>
        <n v="919488581"/>
        <n v="919801212"/>
        <n v="921992645"/>
        <n v="969133490"/>
        <n v="969137356"/>
        <n v="969330881"/>
        <n v="969668084"/>
        <n v="969674556"/>
        <n v="969680793"/>
        <n v="970090851"/>
        <n v="971183454"/>
        <n v="974501759"/>
        <n v="975983420"/>
        <n v="983428940"/>
        <n v="984159188"/>
        <n v="987247150"/>
        <n v="988486280"/>
        <n v="988601608"/>
        <n v="989137913"/>
        <n v="990344272"/>
        <n v="991067167"/>
        <n v="991157190"/>
        <n v="991211861"/>
        <n v="992367350"/>
        <n v="993401617"/>
        <n v="994969048"/>
        <n v="995671530"/>
        <n v="995739682"/>
        <n v="996367436"/>
        <n v="996809552"/>
        <n v="998200857"/>
        <n v="988946702"/>
        <n v="826320222"/>
        <n v="869302392"/>
        <n v="869526932"/>
        <n v="870565062"/>
        <n v="873058862"/>
        <n v="914466954"/>
        <n v="919824352"/>
        <n v="920007848"/>
        <n v="920153453"/>
        <n v="921621655"/>
        <n v="921983816"/>
        <n v="921999453"/>
        <n v="925847585"/>
        <n v="926025880"/>
        <n v="926203495"/>
        <n v="969133644"/>
        <n v="969135000"/>
        <n v="969136678"/>
        <n v="969178435"/>
        <n v="969221020"/>
        <n v="969221144"/>
        <n v="969222191"/>
        <n v="969222736"/>
        <n v="969331764"/>
        <n v="969377640"/>
        <n v="969597462"/>
        <n v="969668068"/>
        <n v="969678128"/>
        <n v="969678489"/>
        <n v="969678608"/>
        <n v="969679469"/>
        <n v="970538046"/>
        <n v="970577173"/>
        <n v="974698102"/>
        <n v="976432037"/>
        <n v="976963873"/>
        <n v="977494885"/>
        <n v="977673674"/>
        <n v="979515839"/>
        <n v="979685602"/>
        <n v="980067203"/>
        <n v="980764893"/>
        <n v="981305760"/>
        <n v="981464915"/>
        <n v="982804078"/>
        <n v="983220975"/>
        <n v="983978703"/>
        <n v="984380534"/>
        <n v="985279330"/>
        <n v="985483078"/>
        <n v="986269479"/>
        <n v="986422471"/>
        <n v="986440658"/>
        <n v="986500111"/>
        <n v="986654402"/>
        <n v="987701994"/>
        <n v="988229334"/>
        <n v="988501859"/>
        <n v="989338889"/>
        <n v="989600745"/>
        <n v="990698864"/>
        <n v="990882347"/>
        <n v="993017450"/>
        <n v="993134007"/>
        <n v="994972596"/>
        <n v="996224201"/>
        <n v="996305910"/>
        <n v="996684741"/>
        <n v="998655307"/>
        <n v="999272193"/>
        <n v="999550037"/>
        <n v="812746642"/>
        <n v="820059522"/>
        <n v="876963582"/>
        <n v="894755822"/>
        <n v="896868772"/>
        <n v="912079708"/>
        <n v="913131533"/>
        <n v="913150376"/>
        <n v="913844904"/>
        <n v="914199654"/>
        <n v="915075495"/>
        <n v="916320175"/>
        <n v="916961359"/>
        <n v="920649912"/>
        <n v="921155905"/>
        <n v="921882130"/>
        <n v="925606510"/>
        <n v="927182106"/>
        <n v="954299058"/>
        <n v="969181495"/>
        <n v="969434776"/>
        <n v="969606291"/>
        <n v="969641380"/>
        <n v="969641410"/>
        <n v="969696185"/>
        <n v="969696622"/>
        <n v="971126922"/>
        <n v="971127228"/>
        <n v="972416460"/>
        <n v="974802449"/>
        <n v="976855086"/>
        <n v="977327474"/>
        <n v="977530989"/>
        <n v="978667899"/>
        <n v="978708242"/>
        <n v="979599900"/>
        <n v="979662726"/>
        <n v="979874014"/>
        <n v="979999917"/>
        <n v="980038025"/>
        <n v="981062450"/>
        <n v="982898722"/>
        <n v="983036643"/>
        <n v="984195303"/>
        <n v="984227868"/>
        <n v="984933169"/>
        <n v="985055270"/>
        <n v="985299749"/>
        <n v="985894264"/>
        <n v="985944962"/>
        <n v="986338594"/>
        <n v="986358838"/>
        <n v="986379827"/>
        <n v="987172592"/>
        <n v="987827513"/>
        <n v="988438464"/>
        <n v="988473987"/>
        <n v="989974785"/>
        <n v="990690170"/>
        <n v="991211837"/>
        <n v="991608184"/>
        <n v="992040920"/>
        <n v="992105070"/>
        <n v="992559535"/>
        <n v="993377651"/>
        <n v="993459984"/>
        <n v="993577502"/>
        <n v="994061801"/>
        <n v="994241028"/>
        <n v="996618471"/>
        <n v="998722888"/>
        <n v="889584882"/>
        <n v="914931010"/>
        <n v="919605790"/>
        <n v="969683768"/>
        <n v="971388528"/>
        <n v="985287791"/>
        <n v="989874187"/>
        <n v="994936808"/>
        <n v="812469452"/>
        <n v="822099882"/>
        <n v="869182052"/>
        <n v="869701572"/>
        <n v="879943922"/>
        <n v="885415652"/>
        <n v="889255692"/>
        <n v="894857862"/>
        <n v="895512672"/>
        <n v="898044572"/>
        <n v="912694216"/>
        <n v="916009798"/>
        <n v="918287221"/>
        <n v="919451602"/>
        <n v="925292443"/>
        <n v="925931780"/>
        <n v="926138960"/>
        <n v="926394304"/>
        <n v="926628216"/>
        <n v="969154374"/>
        <n v="969154935"/>
        <n v="969154986"/>
        <n v="969181614"/>
        <n v="969182904"/>
        <n v="969183404"/>
        <n v="969185660"/>
        <n v="969185954"/>
        <n v="969220342"/>
        <n v="969220369"/>
        <n v="969292858"/>
        <n v="969326086"/>
        <n v="969434628"/>
        <n v="969685299"/>
        <n v="969687585"/>
        <n v="969701227"/>
        <n v="970324429"/>
        <n v="970370161"/>
        <n v="970983481"/>
        <n v="977191726"/>
        <n v="979306121"/>
        <n v="979619014"/>
        <n v="979667736"/>
        <n v="979749813"/>
        <n v="979777000"/>
        <n v="979879903"/>
        <n v="980715477"/>
        <n v="981511166"/>
        <n v="981564219"/>
        <n v="982260671"/>
        <n v="982562155"/>
        <n v="982819148"/>
        <n v="983447244"/>
        <n v="984140649"/>
        <n v="984193459"/>
        <n v="984846452"/>
        <n v="987091800"/>
        <n v="987769084"/>
        <n v="988072109"/>
        <n v="989041819"/>
        <n v="989080172"/>
        <n v="989657348"/>
        <n v="989767291"/>
        <n v="989812394"/>
        <n v="990695598"/>
        <n v="991153071"/>
        <n v="991594124"/>
        <n v="991710604"/>
        <n v="992873531"/>
        <n v="993258067"/>
        <n v="994184156"/>
        <n v="996420027"/>
        <n v="999595723"/>
        <n v="883513932"/>
        <n v="897694492"/>
        <n v="912332454"/>
        <n v="913582942"/>
        <n v="914598575"/>
        <n v="916378920"/>
        <n v="916491999"/>
        <n v="919161337"/>
        <n v="921843402"/>
        <n v="922714924"/>
        <n v="925185582"/>
        <n v="969136201"/>
        <n v="969136287"/>
        <n v="969137011"/>
        <n v="969137925"/>
        <n v="969258307"/>
        <n v="969300494"/>
        <n v="969301199"/>
        <n v="969332299"/>
        <n v="969390930"/>
        <n v="969523035"/>
        <n v="970406360"/>
        <n v="971166223"/>
        <n v="971651326"/>
        <n v="971653892"/>
        <n v="979184514"/>
        <n v="979814941"/>
        <n v="981097734"/>
        <n v="981486757"/>
        <n v="982922321"/>
        <n v="982980410"/>
        <n v="985466688"/>
        <n v="986424849"/>
        <n v="986442774"/>
        <n v="987586737"/>
        <n v="990658897"/>
        <n v="991241620"/>
        <n v="992084170"/>
        <n v="992924063"/>
        <n v="994924826"/>
        <n v="996696510"/>
        <n v="997497317"/>
        <n v="997734874"/>
        <n v="999041450"/>
        <n v="813896672"/>
        <n v="869377562"/>
        <n v="876191512"/>
        <n v="879201322"/>
        <n v="889900792"/>
        <n v="891315082"/>
        <n v="891532652"/>
        <n v="912222217"/>
        <n v="912806626"/>
        <n v="914895847"/>
        <n v="915370187"/>
        <n v="915609864"/>
        <n v="918100989"/>
        <n v="918441433"/>
        <n v="919613882"/>
        <n v="921719388"/>
        <n v="921798806"/>
        <n v="925683418"/>
        <n v="926103385"/>
        <n v="959762791"/>
        <n v="969134551"/>
        <n v="969135140"/>
        <n v="969135175"/>
        <n v="969136422"/>
        <n v="969137097"/>
        <n v="969137240"/>
        <n v="969195321"/>
        <n v="969222396"/>
        <n v="969223090"/>
        <n v="969258765"/>
        <n v="969301016"/>
        <n v="969301687"/>
        <n v="969331217"/>
        <n v="969331373"/>
        <n v="969378035"/>
        <n v="969519887"/>
        <n v="969520478"/>
        <n v="969523264"/>
        <n v="969602741"/>
        <n v="969637944"/>
        <n v="969641291"/>
        <n v="969666308"/>
        <n v="969667363"/>
        <n v="969669544"/>
        <n v="969678446"/>
        <n v="969681838"/>
        <n v="969683385"/>
        <n v="970568271"/>
        <n v="971157852"/>
        <n v="977055822"/>
        <n v="977098904"/>
        <n v="979127790"/>
        <n v="979520530"/>
        <n v="979695764"/>
        <n v="980983153"/>
        <n v="983052908"/>
        <n v="983603645"/>
        <n v="983617794"/>
        <n v="983795927"/>
        <n v="984515162"/>
        <n v="984733062"/>
        <n v="984785267"/>
        <n v="985446598"/>
        <n v="985849668"/>
        <n v="987652241"/>
        <n v="987694084"/>
        <n v="988124737"/>
        <n v="988323845"/>
        <n v="988755443"/>
        <n v="989074601"/>
        <n v="989142356"/>
        <n v="989291165"/>
        <n v="989347713"/>
        <n v="989600311"/>
        <n v="990163510"/>
        <n v="990702616"/>
        <n v="990724733"/>
        <n v="991021388"/>
        <n v="991042296"/>
        <n v="991780351"/>
        <n v="992042850"/>
        <n v="992205369"/>
        <n v="992282851"/>
        <n v="992294140"/>
        <n v="992796316"/>
        <n v="993422932"/>
        <n v="994253484"/>
        <n v="995118866"/>
        <n v="995197804"/>
        <n v="995368846"/>
        <n v="995414406"/>
        <n v="995445980"/>
        <n v="995563797"/>
        <n v="998275199"/>
        <n v="998355095"/>
        <n v="998733375"/>
        <n v="999321690"/>
        <n v="999522955"/>
        <n v="999648215"/>
        <n v="869258792"/>
        <n v="882917622"/>
        <n v="915854087"/>
        <n v="927201429"/>
        <n v="969135280"/>
        <n v="969523787"/>
        <n v="970296336"/>
        <n v="977251842"/>
        <n v="977372364"/>
        <n v="986400486"/>
        <n v="987484616"/>
        <n v="988244074"/>
        <n v="991417516"/>
        <n v="993353175"/>
        <n v="812993852"/>
        <n v="887916322"/>
        <n v="890690122"/>
        <n v="913009959"/>
        <n v="913024966"/>
        <n v="915167578"/>
        <n v="917337705"/>
        <n v="918366512"/>
        <n v="919540036"/>
        <n v="923852271"/>
        <n v="957903304"/>
        <n v="969181649"/>
        <n v="969182483"/>
        <n v="969182785"/>
        <n v="969294206"/>
        <n v="969696975"/>
        <n v="970526978"/>
        <n v="970560238"/>
        <n v="971186844"/>
        <n v="975943275"/>
        <n v="977079373"/>
        <n v="980639703"/>
        <n v="980859533"/>
        <n v="980956881"/>
        <n v="981912209"/>
        <n v="982831431"/>
        <n v="984196423"/>
        <n v="986400427"/>
        <n v="986481672"/>
        <n v="986532277"/>
        <n v="986800727"/>
        <n v="987626399"/>
        <n v="987655925"/>
        <n v="987754397"/>
        <n v="987910127"/>
        <n v="988413615"/>
        <n v="989549758"/>
        <n v="990618925"/>
        <n v="991708901"/>
        <n v="992072369"/>
        <n v="994389637"/>
        <n v="995357631"/>
        <n v="869179272"/>
        <n v="886427662"/>
        <n v="913138074"/>
        <n v="917063427"/>
        <n v="921628684"/>
        <n v="921756593"/>
        <n v="922327068"/>
        <n v="926284584"/>
        <n v="927321254"/>
        <n v="953597284"/>
        <n v="968814125"/>
        <n v="969134969"/>
        <n v="969136023"/>
        <n v="969178826"/>
        <n v="969222159"/>
        <n v="969522632"/>
        <n v="969635488"/>
        <n v="969677482"/>
        <n v="970560580"/>
        <n v="974437503"/>
        <n v="974469197"/>
        <n v="975801357"/>
        <n v="979332459"/>
        <n v="979578067"/>
        <n v="979725515"/>
        <n v="979878885"/>
        <n v="980524892"/>
        <n v="980601323"/>
        <n v="980718123"/>
        <n v="980942139"/>
        <n v="981012011"/>
        <n v="983048374"/>
        <n v="984741499"/>
        <n v="985464049"/>
        <n v="986024107"/>
        <n v="986568689"/>
        <n v="987749008"/>
        <n v="988514306"/>
        <n v="989589989"/>
        <n v="989947796"/>
        <n v="993360414"/>
        <n v="889131632"/>
        <n v="895518832"/>
        <n v="897996162"/>
        <n v="912780449"/>
        <n v="916527667"/>
        <n v="918126406"/>
        <n v="918478337"/>
        <n v="920137792"/>
        <n v="969127172"/>
        <n v="969128330"/>
        <n v="969133296"/>
        <n v="969211025"/>
        <n v="969233029"/>
        <n v="969259761"/>
        <n v="969261049"/>
        <n v="969394677"/>
        <n v="969399911"/>
        <n v="969440512"/>
        <n v="969631954"/>
        <n v="969848694"/>
        <n v="969854511"/>
        <n v="970405739"/>
        <n v="970452664"/>
        <n v="976188411"/>
        <n v="976266951"/>
        <n v="976768477"/>
        <n v="981153480"/>
        <n v="982394805"/>
        <n v="982403790"/>
        <n v="982496705"/>
        <n v="983753728"/>
        <n v="984244975"/>
        <n v="986402152"/>
        <n v="986942009"/>
        <n v="987575182"/>
        <n v="988497878"/>
        <n v="989192256"/>
        <n v="989420356"/>
        <n v="991876707"/>
        <n v="991967125"/>
        <n v="992889012"/>
        <n v="996459012"/>
        <n v="998934427"/>
        <n v="820280512"/>
        <n v="870563302"/>
        <n v="876197952"/>
        <n v="886688652"/>
        <n v="917860440"/>
        <n v="920407587"/>
        <n v="924057122"/>
        <n v="924548320"/>
        <n v="969195666"/>
        <n v="969195984"/>
        <n v="969258196"/>
        <n v="969330105"/>
        <n v="969523493"/>
        <n v="969527162"/>
        <n v="970279911"/>
        <n v="970576800"/>
        <n v="970991956"/>
        <n v="976600983"/>
        <n v="981665538"/>
        <n v="983217443"/>
        <n v="983481655"/>
        <n v="984280408"/>
        <n v="985478066"/>
        <n v="986440704"/>
        <n v="987688203"/>
        <n v="989079662"/>
        <n v="989204149"/>
        <n v="989516620"/>
        <n v="992160071"/>
        <n v="992823089"/>
        <n v="993842842"/>
        <n v="996271773"/>
        <n v="919641215"/>
        <n v="987657685"/>
        <n v="814125742"/>
        <n v="888545352"/>
        <n v="917154082"/>
        <n v="919494344"/>
        <n v="920063977"/>
        <n v="920808409"/>
        <n v="924464674"/>
        <n v="926609483"/>
        <n v="969134632"/>
        <n v="969136295"/>
        <n v="969137518"/>
        <n v="969178443"/>
        <n v="969178729"/>
        <n v="969638274"/>
        <n v="969669935"/>
        <n v="969997258"/>
        <n v="971130032"/>
        <n v="971182679"/>
        <n v="976210700"/>
        <n v="976577884"/>
        <n v="979624190"/>
        <n v="982774136"/>
        <n v="983233767"/>
        <n v="985901473"/>
        <n v="986946233"/>
        <n v="989992333"/>
        <n v="992094052"/>
        <n v="993558435"/>
        <n v="994161083"/>
        <n v="995371510"/>
        <n v="995824094"/>
        <n v="997748255"/>
        <n v="999127673"/>
        <n v="880461672"/>
        <n v="880496662"/>
        <n v="920242758"/>
        <n v="969136805"/>
        <n v="969222043"/>
        <n v="969526956"/>
        <n v="969634732"/>
        <n v="970580093"/>
        <n v="981519973"/>
        <n v="982210917"/>
        <n v="989286641"/>
        <n v="989368826"/>
        <n v="992825715"/>
        <n v="869642002"/>
        <n v="912810585"/>
        <n v="912834093"/>
        <n v="914630991"/>
        <n v="915224393"/>
        <n v="915908039"/>
        <n v="923783601"/>
        <n v="923829156"/>
        <n v="926359878"/>
        <n v="969153696"/>
        <n v="969154382"/>
        <n v="969182475"/>
        <n v="969183218"/>
        <n v="969184451"/>
        <n v="969184699"/>
        <n v="969184893"/>
        <n v="969184907"/>
        <n v="969197715"/>
        <n v="969198029"/>
        <n v="969219247"/>
        <n v="969219530"/>
        <n v="969326477"/>
        <n v="969470837"/>
        <n v="969684780"/>
        <n v="969698498"/>
        <n v="976334221"/>
        <n v="977340098"/>
        <n v="981398173"/>
        <n v="982938759"/>
        <n v="982953162"/>
        <n v="986926755"/>
        <n v="987259744"/>
        <n v="987292776"/>
        <n v="987516437"/>
        <n v="992109424"/>
        <n v="993434264"/>
        <n v="993456357"/>
        <n v="994962760"/>
        <n v="815251792"/>
        <n v="823228082"/>
        <n v="826113782"/>
        <n v="874560782"/>
        <n v="874682462"/>
        <n v="877511782"/>
        <n v="879496632"/>
        <n v="887438412"/>
        <n v="888354832"/>
        <n v="894313552"/>
        <n v="897654482"/>
        <n v="912194949"/>
        <n v="912834085"/>
        <n v="912841545"/>
        <n v="912885828"/>
        <n v="913017366"/>
        <n v="913207750"/>
        <n v="913521994"/>
        <n v="914009669"/>
        <n v="920832369"/>
        <n v="921112734"/>
        <n v="922048339"/>
        <n v="923929827"/>
        <n v="924870230"/>
        <n v="924927283"/>
        <n v="925105910"/>
        <n v="925177415"/>
        <n v="969153823"/>
        <n v="969182300"/>
        <n v="969182866"/>
        <n v="969183773"/>
        <n v="969185237"/>
        <n v="969185407"/>
        <n v="969185415"/>
        <n v="969185830"/>
        <n v="969186020"/>
        <n v="969219182"/>
        <n v="969220180"/>
        <n v="969256339"/>
        <n v="969292238"/>
        <n v="969293153"/>
        <n v="969294060"/>
        <n v="969326523"/>
        <n v="969467232"/>
        <n v="969470438"/>
        <n v="969603853"/>
        <n v="969639971"/>
        <n v="969687461"/>
        <n v="969692112"/>
        <n v="970526927"/>
        <n v="970539069"/>
        <n v="970577254"/>
        <n v="970580883"/>
        <n v="970581219"/>
        <n v="970601953"/>
        <n v="971130717"/>
        <n v="971385472"/>
        <n v="971551607"/>
        <n v="974253240"/>
        <n v="974530538"/>
        <n v="975646904"/>
        <n v="975968111"/>
        <n v="976194861"/>
        <n v="976214374"/>
        <n v="976682254"/>
        <n v="976693647"/>
        <n v="977459362"/>
        <n v="977462843"/>
        <n v="979558791"/>
        <n v="979636482"/>
        <n v="979913850"/>
        <n v="979928742"/>
        <n v="980613100"/>
        <n v="981464273"/>
        <n v="981868242"/>
        <n v="982435501"/>
        <n v="982602122"/>
        <n v="982745705"/>
        <n v="982789907"/>
        <n v="982855071"/>
        <n v="983190235"/>
        <n v="983254071"/>
        <n v="983395384"/>
        <n v="983552749"/>
        <n v="984020414"/>
        <n v="984103573"/>
        <n v="984265751"/>
        <n v="984619839"/>
        <n v="984663188"/>
        <n v="985469881"/>
        <n v="985558876"/>
        <n v="985741484"/>
        <n v="986018328"/>
        <n v="986579729"/>
        <n v="986710582"/>
        <n v="986904077"/>
        <n v="990035768"/>
        <n v="990649855"/>
        <n v="990832544"/>
        <n v="992079665"/>
        <n v="992103388"/>
        <n v="992293446"/>
        <n v="992776811"/>
        <n v="993192082"/>
        <n v="995136473"/>
        <n v="995715007"/>
        <n v="996239829"/>
        <n v="996435733"/>
        <n v="996596095"/>
        <n v="997715934"/>
        <n v="997742532"/>
        <n v="997804813"/>
        <n v="997864557"/>
        <n v="998517427"/>
        <n v="998719135"/>
        <n v="999296165"/>
        <n v="999607799"/>
        <n v="892138192"/>
        <n v="893511172"/>
        <n v="912740943"/>
        <n v="917470669"/>
        <n v="920206905"/>
        <n v="920954200"/>
        <n v="924509260"/>
        <n v="969155133"/>
        <n v="969184168"/>
        <n v="969257076"/>
        <n v="969293544"/>
        <n v="969641275"/>
        <n v="969642255"/>
        <n v="969690551"/>
        <n v="970064753"/>
        <n v="970581162"/>
        <n v="971217596"/>
        <n v="976705424"/>
        <n v="979533918"/>
        <n v="979546823"/>
        <n v="980032825"/>
        <n v="981138945"/>
        <n v="982163412"/>
        <n v="983594301"/>
        <n v="984140231"/>
        <n v="987614706"/>
        <n v="987652632"/>
        <n v="987676744"/>
        <n v="989287214"/>
        <n v="989923404"/>
        <n v="990453020"/>
        <n v="990932069"/>
        <n v="993318507"/>
        <n v="996276279"/>
        <n v="999316492"/>
        <n v="814591352"/>
        <n v="869134422"/>
        <n v="869522082"/>
        <n v="885270182"/>
        <n v="916551479"/>
        <n v="919089652"/>
        <n v="919486961"/>
        <n v="921520719"/>
        <n v="921635109"/>
        <n v="922101825"/>
        <n v="969178516"/>
        <n v="969602148"/>
        <n v="969668343"/>
        <n v="974558076"/>
        <n v="978627404"/>
        <n v="981023196"/>
        <n v="982410223"/>
        <n v="982904730"/>
        <n v="985005052"/>
        <n v="985412936"/>
        <n v="986455965"/>
        <n v="988562718"/>
        <n v="996723887"/>
        <n v="999252117"/>
        <n v="887642192"/>
        <n v="913887514"/>
        <n v="914722411"/>
        <n v="914732921"/>
        <n v="916380569"/>
        <n v="916479417"/>
        <n v="920203841"/>
        <n v="924026073"/>
        <n v="979737092"/>
        <n v="982965810"/>
        <n v="989823299"/>
        <n v="990695652"/>
        <n v="823351542"/>
        <n v="869640212"/>
        <n v="874211532"/>
        <n v="881533472"/>
        <n v="882463982"/>
        <n v="886500092"/>
        <n v="886915462"/>
        <n v="894595302"/>
        <n v="899088352"/>
        <n v="913456424"/>
        <n v="913813111"/>
        <n v="915070612"/>
        <n v="915477372"/>
        <n v="917567913"/>
        <n v="918149090"/>
        <n v="919121467"/>
        <n v="925720623"/>
        <n v="927051095"/>
        <n v="959468621"/>
        <n v="969153718"/>
        <n v="969182165"/>
        <n v="969185075"/>
        <n v="969470764"/>
        <n v="969640775"/>
        <n v="969642484"/>
        <n v="969685574"/>
        <n v="969690500"/>
        <n v="970162518"/>
        <n v="970580964"/>
        <n v="971387491"/>
        <n v="974438887"/>
        <n v="977046017"/>
        <n v="977345421"/>
        <n v="979461496"/>
        <n v="980350460"/>
        <n v="980740145"/>
        <n v="981032179"/>
        <n v="981044533"/>
        <n v="981465288"/>
        <n v="982219779"/>
        <n v="982269180"/>
        <n v="982594251"/>
        <n v="982943329"/>
        <n v="983969925"/>
        <n v="985254435"/>
        <n v="985294089"/>
        <n v="987200286"/>
        <n v="987777613"/>
        <n v="988912433"/>
        <n v="989148958"/>
        <n v="991593659"/>
        <n v="992280301"/>
        <n v="993125776"/>
        <n v="993402257"/>
        <n v="869258822"/>
        <n v="878709632"/>
        <n v="887246122"/>
        <n v="887721432"/>
        <n v="899150562"/>
        <n v="913152298"/>
        <n v="916103581"/>
        <n v="916351232"/>
        <n v="916521588"/>
        <n v="918352953"/>
        <n v="969137437"/>
        <n v="969158485"/>
        <n v="969158493"/>
        <n v="969159090"/>
        <n v="969179180"/>
        <n v="969220954"/>
        <n v="969331322"/>
        <n v="969378612"/>
        <n v="969378949"/>
        <n v="969635917"/>
        <n v="969638355"/>
        <n v="969680580"/>
        <n v="970960422"/>
        <n v="971380691"/>
        <n v="976256425"/>
        <n v="976525396"/>
        <n v="976848853"/>
        <n v="977063450"/>
        <n v="977313643"/>
        <n v="980162885"/>
        <n v="980311600"/>
        <n v="980888878"/>
        <n v="982689147"/>
        <n v="982899915"/>
        <n v="983258085"/>
        <n v="985451753"/>
        <n v="985690995"/>
        <n v="986844422"/>
        <n v="989431439"/>
        <n v="991101527"/>
        <n v="991329595"/>
        <n v="992079800"/>
        <n v="992881364"/>
        <n v="993275395"/>
        <n v="993540781"/>
        <n v="994474308"/>
        <n v="996672956"/>
        <n v="814600432"/>
        <n v="869178322"/>
        <n v="876815702"/>
        <n v="882110982"/>
        <n v="915385796"/>
        <n v="915519105"/>
        <n v="916112890"/>
        <n v="916856989"/>
        <n v="917866708"/>
        <n v="917976082"/>
        <n v="918082387"/>
        <n v="918576053"/>
        <n v="919939362"/>
        <n v="920987753"/>
        <n v="922738246"/>
        <n v="923782346"/>
        <n v="923992014"/>
        <n v="924510242"/>
        <n v="969602113"/>
        <n v="969636840"/>
        <n v="969639319"/>
        <n v="969672278"/>
        <n v="969673029"/>
        <n v="969673533"/>
        <n v="969998726"/>
        <n v="970565035"/>
        <n v="970572406"/>
        <n v="971077662"/>
        <n v="976128095"/>
        <n v="979916647"/>
        <n v="980311473"/>
        <n v="981588487"/>
        <n v="982210895"/>
        <n v="982832039"/>
        <n v="983446906"/>
        <n v="985241961"/>
        <n v="985250863"/>
        <n v="988899801"/>
        <n v="989244922"/>
        <n v="990368120"/>
        <n v="990443238"/>
        <n v="991032045"/>
        <n v="991296727"/>
        <n v="991767339"/>
        <n v="992238151"/>
        <n v="993076880"/>
        <n v="993589330"/>
        <n v="994224999"/>
        <n v="994863371"/>
        <n v="969329263"/>
        <n v="969442280"/>
        <n v="981693655"/>
        <n v="919141042"/>
        <n v="969100770"/>
        <n v="980052478"/>
        <n v="992957654"/>
        <n v="913629914"/>
        <n v="914483042"/>
        <n v="969780887"/>
        <n v="988299782"/>
        <n v="989212508"/>
        <n v="869194972"/>
        <n v="874210412"/>
        <n v="913946057"/>
        <n v="914735947"/>
        <n v="915354653"/>
        <n v="969150980"/>
        <n v="969367580"/>
        <n v="969442108"/>
        <n v="970260196"/>
        <n v="970914188"/>
        <n v="995976005"/>
        <n v="998687152"/>
        <n v="916086407"/>
        <n v="969562197"/>
        <n v="969770377"/>
        <n v="970080821"/>
        <n v="971195959"/>
        <n v="976626559"/>
        <n v="986391304"/>
        <n v="969274035"/>
        <n v="997706285"/>
        <n v="980508862"/>
        <n v="993111929"/>
        <n v="914619068"/>
        <n v="976131355"/>
        <n v="979760604"/>
        <n v="980095479"/>
        <n v="996143201"/>
        <n v="869556912"/>
        <n v="912991849"/>
        <n v="916470703"/>
        <n v="918886443"/>
        <n v="922974969"/>
        <n v="969204282"/>
        <n v="971321741"/>
        <n v="979664206"/>
        <n v="987693169"/>
        <n v="992184655"/>
        <n v="970438262"/>
        <n v="992450215"/>
        <n v="917137528"/>
        <n v="974568187"/>
        <n v="984719205"/>
        <n v="989596586"/>
        <n v="995298686"/>
        <n v="820015592"/>
        <n v="969442701"/>
        <n v="987701897"/>
        <n v="989716328"/>
        <n v="995828553"/>
        <n v="969176092"/>
        <n v="970587632"/>
        <n v="911699745"/>
        <n v="915381871"/>
        <n v="923088652"/>
        <n v="969117762"/>
        <n v="969272318"/>
        <n v="969273411"/>
        <n v="969561158"/>
        <n v="971014008"/>
        <n v="976072863"/>
        <n v="983242588"/>
        <n v="984187114"/>
        <n v="985321515"/>
        <n v="990965404"/>
        <n v="992250801"/>
        <n v="913123654"/>
        <n v="917621896"/>
        <n v="924371161"/>
        <n v="990753202"/>
        <n v="991470786"/>
        <n v="869102172"/>
        <n v="885574882"/>
        <n v="969786281"/>
        <n v="977326117"/>
        <n v="977359376"/>
        <n v="983233643"/>
        <n v="985530270"/>
        <n v="991195785"/>
        <n v="995860597"/>
        <n v="877195732"/>
        <n v="897021102"/>
        <n v="969175703"/>
        <n v="969367351"/>
        <n v="974275945"/>
        <n v="975913554"/>
        <n v="987670142"/>
        <n v="990357471"/>
        <n v="924575158"/>
        <n v="969368412"/>
        <n v="970295402"/>
        <n v="979606214"/>
        <n v="996956350"/>
        <n v="885995942"/>
        <n v="889573872"/>
        <n v="913437454"/>
        <n v="922580162"/>
        <n v="969117010"/>
        <n v="969117363"/>
        <n v="969168820"/>
        <n v="969272571"/>
        <n v="969768690"/>
        <n v="971195932"/>
        <n v="981599365"/>
        <n v="982451655"/>
        <n v="984684770"/>
        <n v="985257353"/>
        <n v="990607885"/>
        <n v="992062770"/>
        <n v="995459396"/>
        <n v="969150808"/>
        <n v="981549325"/>
        <n v="981872002"/>
        <n v="981873777"/>
        <n v="985733422"/>
        <n v="988209554"/>
        <n v="817428592"/>
        <n v="869919152"/>
        <n v="876047012"/>
        <n v="880398032"/>
        <n v="886976712"/>
        <n v="912225445"/>
        <n v="912225542"/>
        <n v="916350414"/>
        <n v="919117907"/>
        <n v="922066531"/>
        <n v="969138158"/>
        <n v="969139030"/>
        <n v="969142023"/>
        <n v="969142120"/>
        <n v="969196786"/>
        <n v="969277743"/>
        <n v="969317001"/>
        <n v="969317664"/>
        <n v="969907283"/>
        <n v="969913372"/>
        <n v="969914506"/>
        <n v="969920166"/>
        <n v="970004211"/>
        <n v="970050582"/>
        <n v="970319174"/>
        <n v="970392742"/>
        <n v="970393900"/>
        <n v="970469958"/>
        <n v="971584378"/>
        <n v="971594799"/>
        <n v="974344076"/>
        <n v="974521369"/>
        <n v="976003233"/>
        <n v="979574053"/>
        <n v="979760558"/>
        <n v="980680916"/>
        <n v="980929108"/>
        <n v="981641736"/>
        <n v="983741975"/>
        <n v="984219660"/>
        <n v="985923388"/>
        <n v="987422718"/>
        <n v="987451238"/>
        <n v="988728047"/>
        <n v="990101728"/>
        <n v="990268290"/>
        <n v="990661650"/>
        <n v="990679436"/>
        <n v="994879707"/>
        <n v="997741617"/>
        <n v="869236012"/>
        <n v="869832812"/>
        <n v="869836362"/>
        <n v="879881382"/>
        <n v="896949322"/>
        <n v="898631222"/>
        <n v="913002261"/>
        <n v="913141733"/>
        <n v="921459734"/>
        <n v="926358669"/>
        <n v="927709546"/>
        <n v="969237628"/>
        <n v="969289229"/>
        <n v="969310058"/>
        <n v="969410699"/>
        <n v="969411504"/>
        <n v="969411903"/>
        <n v="969413043"/>
        <n v="969587777"/>
        <n v="969592401"/>
        <n v="969827395"/>
        <n v="970279962"/>
        <n v="970401857"/>
        <n v="971364084"/>
        <n v="979287364"/>
        <n v="979431910"/>
        <n v="980468135"/>
        <n v="984169949"/>
        <n v="986542930"/>
        <n v="986860657"/>
        <n v="995100762"/>
        <n v="996385175"/>
        <n v="998448190"/>
        <n v="874571202"/>
        <n v="925636169"/>
        <n v="968691082"/>
        <n v="926029525"/>
        <n v="926100769"/>
        <n v="992257563"/>
        <n v="874365572"/>
        <n v="968579932"/>
        <n v="996345955"/>
        <n v="969473275"/>
        <n v="969583518"/>
        <n v="969918161"/>
        <n v="970514155"/>
        <n v="974278545"/>
        <n v="974739453"/>
        <n v="980562808"/>
        <n v="981621557"/>
        <n v="987650427"/>
        <n v="890782922"/>
        <n v="898648532"/>
        <n v="921464452"/>
        <n v="922430926"/>
        <n v="969141027"/>
        <n v="969275031"/>
        <n v="969478986"/>
        <n v="969479273"/>
        <n v="969627620"/>
        <n v="969915723"/>
        <n v="970532463"/>
        <n v="971020512"/>
        <n v="982771110"/>
        <n v="983516769"/>
        <n v="985224854"/>
        <n v="986052704"/>
        <n v="989036882"/>
        <n v="916688660"/>
        <n v="920672493"/>
        <n v="969165163"/>
        <n v="969238209"/>
        <n v="969819651"/>
        <n v="969830752"/>
        <n v="977342279"/>
        <n v="985235252"/>
        <n v="992221259"/>
        <n v="995044722"/>
        <n v="869142352"/>
        <n v="916502729"/>
        <n v="969478005"/>
        <n v="988870242"/>
        <n v="990873860"/>
        <n v="869479462"/>
        <n v="879866472"/>
        <n v="880832832"/>
        <n v="892138362"/>
        <n v="916491557"/>
        <n v="917143927"/>
        <n v="920167500"/>
        <n v="923973885"/>
        <n v="926504215"/>
        <n v="969140934"/>
        <n v="969142201"/>
        <n v="969276607"/>
        <n v="969406284"/>
        <n v="969625660"/>
        <n v="969628252"/>
        <n v="969906376"/>
        <n v="970395393"/>
        <n v="976197372"/>
        <n v="977236428"/>
        <n v="980219356"/>
        <n v="982907500"/>
        <n v="982925525"/>
        <n v="983357695"/>
        <n v="984481055"/>
        <n v="986560696"/>
        <n v="986566236"/>
        <n v="987018208"/>
        <n v="987543345"/>
        <n v="988467863"/>
        <n v="989160664"/>
        <n v="990886105"/>
        <n v="990896917"/>
        <n v="991990437"/>
        <n v="992537116"/>
        <n v="992625376"/>
        <n v="993320625"/>
        <n v="997330277"/>
        <n v="869913812"/>
        <n v="918168729"/>
        <n v="969229137"/>
        <n v="979532261"/>
        <n v="985072809"/>
        <n v="986348700"/>
        <n v="986364099"/>
        <n v="988554294"/>
        <n v="990075026"/>
        <n v="992287977"/>
        <n v="869587842"/>
        <n v="883537432"/>
        <n v="914772710"/>
        <n v="916551428"/>
        <n v="919282770"/>
        <n v="921158513"/>
        <n v="924330597"/>
        <n v="924661224"/>
        <n v="926369849"/>
        <n v="954547132"/>
        <n v="966511079"/>
        <n v="969202107"/>
        <n v="969289962"/>
        <n v="969343363"/>
        <n v="969586207"/>
        <n v="969823721"/>
        <n v="969829924"/>
        <n v="970591613"/>
        <n v="979598408"/>
        <n v="979901658"/>
        <n v="979912811"/>
        <n v="980944840"/>
        <n v="982965616"/>
        <n v="987038322"/>
        <n v="987294159"/>
        <n v="987702257"/>
        <n v="989207237"/>
        <n v="989596594"/>
        <n v="990667179"/>
        <n v="990711887"/>
        <n v="991109587"/>
        <n v="992039051"/>
        <n v="997377710"/>
        <n v="998562430"/>
        <n v="869236632"/>
        <n v="869449962"/>
        <n v="869828092"/>
        <n v="870998732"/>
        <n v="882793982"/>
        <n v="888977732"/>
        <n v="889246812"/>
        <n v="890219292"/>
        <n v="896846582"/>
        <n v="912791122"/>
        <n v="912804364"/>
        <n v="912846970"/>
        <n v="919551011"/>
        <n v="920053408"/>
        <n v="920429157"/>
        <n v="922093512"/>
        <n v="923945091"/>
        <n v="969165287"/>
        <n v="969165341"/>
        <n v="969288788"/>
        <n v="969290308"/>
        <n v="969310481"/>
        <n v="969310740"/>
        <n v="969343568"/>
        <n v="969411067"/>
        <n v="969448009"/>
        <n v="969449196"/>
        <n v="969592762"/>
        <n v="969630133"/>
        <n v="969822385"/>
        <n v="969824388"/>
        <n v="969827484"/>
        <n v="969830477"/>
        <n v="969832364"/>
        <n v="969834693"/>
        <n v="969835576"/>
        <n v="969836009"/>
        <n v="970591184"/>
        <n v="970972617"/>
        <n v="971202785"/>
        <n v="971236442"/>
        <n v="976113306"/>
        <n v="977061962"/>
        <n v="979340362"/>
        <n v="979347650"/>
        <n v="979354738"/>
        <n v="979632231"/>
        <n v="981902505"/>
        <n v="982210291"/>
        <n v="983468926"/>
        <n v="983782205"/>
        <n v="984140347"/>
        <n v="984206488"/>
        <n v="985969078"/>
        <n v="986474927"/>
        <n v="986737898"/>
        <n v="987514825"/>
        <n v="987632682"/>
        <n v="987663707"/>
        <n v="987669977"/>
        <n v="988450081"/>
        <n v="989264729"/>
        <n v="989336134"/>
        <n v="989522132"/>
        <n v="989678620"/>
        <n v="989999222"/>
        <n v="990731853"/>
        <n v="990750858"/>
        <n v="991467440"/>
        <n v="992159766"/>
        <n v="992305991"/>
        <n v="992887494"/>
        <n v="996338843"/>
        <n v="996606112"/>
        <n v="869411752"/>
        <n v="869630802"/>
        <n v="869835072"/>
        <n v="885277292"/>
        <n v="919347740"/>
        <n v="921426895"/>
        <n v="969238055"/>
        <n v="969343207"/>
        <n v="969411334"/>
        <n v="969448777"/>
        <n v="969590077"/>
        <n v="969630524"/>
        <n v="969828529"/>
        <n v="969829827"/>
        <n v="969834871"/>
        <n v="969837919"/>
        <n v="970123601"/>
        <n v="970125507"/>
        <n v="970449353"/>
        <n v="970560831"/>
        <n v="976025768"/>
        <n v="976914074"/>
        <n v="979302150"/>
        <n v="980671178"/>
        <n v="981389425"/>
        <n v="981438582"/>
        <n v="981460499"/>
        <n v="985037183"/>
        <n v="985362483"/>
        <n v="988470600"/>
        <n v="988708860"/>
        <n v="990691851"/>
        <n v="990797765"/>
        <n v="993474436"/>
        <n v="869833282"/>
        <n v="912191842"/>
        <n v="922144133"/>
        <n v="969165481"/>
        <n v="969203014"/>
        <n v="969830353"/>
        <n v="984094507"/>
        <n v="987036109"/>
        <n v="990301530"/>
        <n v="992209127"/>
        <n v="876896982"/>
        <n v="889498382"/>
        <n v="917713960"/>
        <n v="926273299"/>
        <n v="926485148"/>
        <n v="964268657"/>
        <n v="969343967"/>
        <n v="969588277"/>
        <n v="969589915"/>
        <n v="969833077"/>
        <n v="969836505"/>
        <n v="970568913"/>
        <n v="970893008"/>
        <n v="971221216"/>
        <n v="974942011"/>
        <n v="977488192"/>
        <n v="981448359"/>
        <n v="986944389"/>
        <n v="987648619"/>
        <n v="987670975"/>
        <n v="990628157"/>
        <n v="999335306"/>
        <n v="871056382"/>
        <n v="882304302"/>
        <n v="915276555"/>
        <n v="923995412"/>
        <n v="924611170"/>
        <n v="925878502"/>
        <n v="958246684"/>
        <n v="969166305"/>
        <n v="969290421"/>
        <n v="969342944"/>
        <n v="969822180"/>
        <n v="969834065"/>
        <n v="969837323"/>
        <n v="969837722"/>
        <n v="970564438"/>
        <n v="977543991"/>
        <n v="980173534"/>
        <n v="982186137"/>
        <n v="983440738"/>
        <n v="984785666"/>
        <n v="984885601"/>
        <n v="985672253"/>
        <n v="985950156"/>
        <n v="988593591"/>
        <n v="988948004"/>
        <n v="997619706"/>
        <n v="869354252"/>
        <n v="869914592"/>
        <n v="870562012"/>
        <n v="884080002"/>
        <n v="897787342"/>
        <n v="912483622"/>
        <n v="912810151"/>
        <n v="914341299"/>
        <n v="917802351"/>
        <n v="919596198"/>
        <n v="921574193"/>
        <n v="925717401"/>
        <n v="969141132"/>
        <n v="969163578"/>
        <n v="969276313"/>
        <n v="969317036"/>
        <n v="969369370"/>
        <n v="969474077"/>
        <n v="969477181"/>
        <n v="969585413"/>
        <n v="969627744"/>
        <n v="969627817"/>
        <n v="976540514"/>
        <n v="979670249"/>
        <n v="981027744"/>
        <n v="983998976"/>
        <n v="984012918"/>
        <n v="984128126"/>
        <n v="984323298"/>
        <n v="984482760"/>
        <n v="985028370"/>
        <n v="987135956"/>
        <n v="987510331"/>
        <n v="989308866"/>
        <n v="990667608"/>
        <n v="993096474"/>
        <n v="995954699"/>
        <n v="997992458"/>
        <n v="812459902"/>
        <n v="822049672"/>
        <n v="869164712"/>
        <n v="869319112"/>
        <n v="879519632"/>
        <n v="889757272"/>
        <n v="912076407"/>
        <n v="913007972"/>
        <n v="913016750"/>
        <n v="913025210"/>
        <n v="914481171"/>
        <n v="915517390"/>
        <n v="916361742"/>
        <n v="918323864"/>
        <n v="919163232"/>
        <n v="919417633"/>
        <n v="924589779"/>
        <n v="926891634"/>
        <n v="969139162"/>
        <n v="969139596"/>
        <n v="969140179"/>
        <n v="969141051"/>
        <n v="969196859"/>
        <n v="969277638"/>
        <n v="969318237"/>
        <n v="969477785"/>
        <n v="969907615"/>
        <n v="969909235"/>
        <n v="969910365"/>
        <n v="970051813"/>
        <n v="970404341"/>
        <n v="970597263"/>
        <n v="974275708"/>
        <n v="974416468"/>
        <n v="974686163"/>
        <n v="976501411"/>
        <n v="979320515"/>
        <n v="979637888"/>
        <n v="980486397"/>
        <n v="980550389"/>
        <n v="982244579"/>
        <n v="982832160"/>
        <n v="982897165"/>
        <n v="983270646"/>
        <n v="983528422"/>
        <n v="985082952"/>
        <n v="985514690"/>
        <n v="986380191"/>
        <n v="987003928"/>
        <n v="987521015"/>
        <n v="988076945"/>
        <n v="988377082"/>
        <n v="989177125"/>
        <n v="990713278"/>
        <n v="993194999"/>
        <n v="994915150"/>
        <n v="995250691"/>
        <n v="996193489"/>
        <n v="997780221"/>
        <n v="998200091"/>
        <n v="998424194"/>
        <n v="819943842"/>
        <n v="869450022"/>
        <n v="871202672"/>
        <n v="877354512"/>
        <n v="880949632"/>
        <n v="895805882"/>
        <n v="897695332"/>
        <n v="913002172"/>
        <n v="914019427"/>
        <n v="917974535"/>
        <n v="919281626"/>
        <n v="920009220"/>
        <n v="921997299"/>
        <n v="926490737"/>
        <n v="969235838"/>
        <n v="969236672"/>
        <n v="969289059"/>
        <n v="969412640"/>
        <n v="969629054"/>
        <n v="969821850"/>
        <n v="969823136"/>
        <n v="969830647"/>
        <n v="969832534"/>
        <n v="969836130"/>
        <n v="970368639"/>
        <n v="970392432"/>
        <n v="971200855"/>
        <n v="980745155"/>
        <n v="980815129"/>
        <n v="981338804"/>
        <n v="982740401"/>
        <n v="983987710"/>
        <n v="984083629"/>
        <n v="984727364"/>
        <n v="984771045"/>
        <n v="985620083"/>
        <n v="989749595"/>
        <n v="990673373"/>
        <n v="990978212"/>
        <n v="993310182"/>
        <n v="993868019"/>
        <n v="997515897"/>
        <n v="997749723"/>
        <n v="998585651"/>
        <n v="877300072"/>
        <n v="882486192"/>
        <n v="926382829"/>
        <n v="969236125"/>
        <n v="969412179"/>
        <n v="969824353"/>
        <n v="971201584"/>
        <n v="997823990"/>
        <n v="918318461"/>
        <n v="969318253"/>
        <n v="976217640"/>
        <n v="981884647"/>
        <n v="984780524"/>
        <n v="987535822"/>
        <n v="988222712"/>
        <n v="991604596"/>
        <n v="992829311"/>
        <n v="996783243"/>
        <n v="997807618"/>
        <n v="969907224"/>
        <n v="981524004"/>
        <n v="992190922"/>
        <n v="914601444"/>
        <n v="919641118"/>
        <n v="920843883"/>
        <n v="920971644"/>
        <n v="922780153"/>
        <n v="923230297"/>
        <n v="925162507"/>
        <n v="969142236"/>
        <n v="969152258"/>
        <n v="969230569"/>
        <n v="969317605"/>
        <n v="969352826"/>
        <n v="971166126"/>
        <n v="971584610"/>
        <n v="977534429"/>
        <n v="980706699"/>
        <n v="985687641"/>
        <n v="986384359"/>
        <n v="987521732"/>
        <n v="996899896"/>
        <n v="999268676"/>
        <n v="913795458"/>
        <n v="969230879"/>
        <n v="994941763"/>
        <n v="997666283"/>
        <n v="814595382"/>
        <n v="869235792"/>
        <n v="869589632"/>
        <n v="880503812"/>
        <n v="914740622"/>
        <n v="915028500"/>
        <n v="922999236"/>
        <n v="926163507"/>
        <n v="926317911"/>
        <n v="955244125"/>
        <n v="969165082"/>
        <n v="969289954"/>
        <n v="969411326"/>
        <n v="969588927"/>
        <n v="969630494"/>
        <n v="969823284"/>
        <n v="969823535"/>
        <n v="969828243"/>
        <n v="976115708"/>
        <n v="976845749"/>
        <n v="979901054"/>
        <n v="980428354"/>
        <n v="980649644"/>
        <n v="981511298"/>
        <n v="982182212"/>
        <n v="982592097"/>
        <n v="983593151"/>
        <n v="983638848"/>
        <n v="986377476"/>
        <n v="988100978"/>
        <n v="989035444"/>
        <n v="992124717"/>
        <n v="992124938"/>
        <n v="921898525"/>
        <n v="969449005"/>
        <n v="869412732"/>
        <n v="869829242"/>
        <n v="880921932"/>
        <n v="887472432"/>
        <n v="912976599"/>
        <n v="913403991"/>
        <n v="914605768"/>
        <n v="916476132"/>
        <n v="920365701"/>
        <n v="925201200"/>
        <n v="969165368"/>
        <n v="969166313"/>
        <n v="969202670"/>
        <n v="969237083"/>
        <n v="969238047"/>
        <n v="969290413"/>
        <n v="969311437"/>
        <n v="969587114"/>
        <n v="969589524"/>
        <n v="969820277"/>
        <n v="969822822"/>
        <n v="969825759"/>
        <n v="969826356"/>
        <n v="969828251"/>
        <n v="970267352"/>
        <n v="970292551"/>
        <n v="970449132"/>
        <n v="974421704"/>
        <n v="976869834"/>
        <n v="979120893"/>
        <n v="979779356"/>
        <n v="979787782"/>
        <n v="980792722"/>
        <n v="981054296"/>
        <n v="983764177"/>
        <n v="984094809"/>
        <n v="984848455"/>
        <n v="985183244"/>
        <n v="985223580"/>
        <n v="986350292"/>
        <n v="987482109"/>
        <n v="987581093"/>
        <n v="988527904"/>
        <n v="988754455"/>
        <n v="988906379"/>
        <n v="989244302"/>
        <n v="990674329"/>
        <n v="991223312"/>
        <n v="995015668"/>
        <n v="997765826"/>
        <n v="997913795"/>
        <n v="969918900"/>
        <n v="983559808"/>
        <n v="986368965"/>
        <n v="818611692"/>
        <n v="869202312"/>
        <n v="869343102"/>
        <n v="869825492"/>
        <n v="869833762"/>
        <n v="870562322"/>
        <n v="880358332"/>
        <n v="913005147"/>
        <n v="913046099"/>
        <n v="913436601"/>
        <n v="916365691"/>
        <n v="918100466"/>
        <n v="919792337"/>
        <n v="920228194"/>
        <n v="921357370"/>
        <n v="924985275"/>
        <n v="926397605"/>
        <n v="927519224"/>
        <n v="969165961"/>
        <n v="969166062"/>
        <n v="969202301"/>
        <n v="969202379"/>
        <n v="969202891"/>
        <n v="969288877"/>
        <n v="969290200"/>
        <n v="969311453"/>
        <n v="969410052"/>
        <n v="969410370"/>
        <n v="969410508"/>
        <n v="969413051"/>
        <n v="969413094"/>
        <n v="969448084"/>
        <n v="969448718"/>
        <n v="969448963"/>
        <n v="969630834"/>
        <n v="969822423"/>
        <n v="969824280"/>
        <n v="969826275"/>
        <n v="969829843"/>
        <n v="969834502"/>
        <n v="969834677"/>
        <n v="969835363"/>
        <n v="969835762"/>
        <n v="969835983"/>
        <n v="969839113"/>
        <n v="969840308"/>
        <n v="970125108"/>
        <n v="970125256"/>
        <n v="970292659"/>
        <n v="971112638"/>
        <n v="971235160"/>
        <n v="975877981"/>
        <n v="976684702"/>
        <n v="977095417"/>
        <n v="977253675"/>
        <n v="979475748"/>
        <n v="979781091"/>
        <n v="980435830"/>
        <n v="980468232"/>
        <n v="980971066"/>
        <n v="982261643"/>
        <n v="982831091"/>
        <n v="984689888"/>
        <n v="986456066"/>
        <n v="986978321"/>
        <n v="987054794"/>
        <n v="987549297"/>
        <n v="987707844"/>
        <n v="989637894"/>
        <n v="990016771"/>
        <n v="990769257"/>
        <n v="990931151"/>
        <n v="991833056"/>
        <n v="991934340"/>
        <n v="994791400"/>
        <n v="995135515"/>
        <n v="813048302"/>
        <n v="869412902"/>
        <n v="869449792"/>
        <n v="869825972"/>
        <n v="869831522"/>
        <n v="869832642"/>
        <n v="870123582"/>
        <n v="877360962"/>
        <n v="880435442"/>
        <n v="881633442"/>
        <n v="885221742"/>
        <n v="894978562"/>
        <n v="911731363"/>
        <n v="912793990"/>
        <n v="912874613"/>
        <n v="913038193"/>
        <n v="913956117"/>
        <n v="914756847"/>
        <n v="914789788"/>
        <n v="915841740"/>
        <n v="916359578"/>
        <n v="916514336"/>
        <n v="916514972"/>
        <n v="918914617"/>
        <n v="920246222"/>
        <n v="920600050"/>
        <n v="920675336"/>
        <n v="921962320"/>
        <n v="924357118"/>
        <n v="924888040"/>
        <n v="925422843"/>
        <n v="969166240"/>
        <n v="969166410"/>
        <n v="969202182"/>
        <n v="969202743"/>
        <n v="969203154"/>
        <n v="969236877"/>
        <n v="969236923"/>
        <n v="969237105"/>
        <n v="969237210"/>
        <n v="969287781"/>
        <n v="969288710"/>
        <n v="969289261"/>
        <n v="969310066"/>
        <n v="969409542"/>
        <n v="969412683"/>
        <n v="969412977"/>
        <n v="969587238"/>
        <n v="969590883"/>
        <n v="969819635"/>
        <n v="969823403"/>
        <n v="969825112"/>
        <n v="969826046"/>
        <n v="969827492"/>
        <n v="969829894"/>
        <n v="969830000"/>
        <n v="969830094"/>
        <n v="969830574"/>
        <n v="969831066"/>
        <n v="969831503"/>
        <n v="969831635"/>
        <n v="969831988"/>
        <n v="969832623"/>
        <n v="969833352"/>
        <n v="970124071"/>
        <n v="970125728"/>
        <n v="970125876"/>
        <n v="970396837"/>
        <n v="970405054"/>
        <n v="970405259"/>
        <n v="970448594"/>
        <n v="970451641"/>
        <n v="970564497"/>
        <n v="970568883"/>
        <n v="970576290"/>
        <n v="971045833"/>
        <n v="974571110"/>
        <n v="976198158"/>
        <n v="976529073"/>
        <n v="976683013"/>
        <n v="976969308"/>
        <n v="977361087"/>
        <n v="979674821"/>
        <n v="980594572"/>
        <n v="980732177"/>
        <n v="980774953"/>
        <n v="980784444"/>
        <n v="981412869"/>
        <n v="981416090"/>
        <n v="981439996"/>
        <n v="981553349"/>
        <n v="981559908"/>
        <n v="981622421"/>
        <n v="982164818"/>
        <n v="982372895"/>
        <n v="982427991"/>
        <n v="983158595"/>
        <n v="983190359"/>
        <n v="983385877"/>
        <n v="983507379"/>
        <n v="983687490"/>
        <n v="984041284"/>
        <n v="984049374"/>
        <n v="984079559"/>
        <n v="984140290"/>
        <n v="984241461"/>
        <n v="984405456"/>
        <n v="984467729"/>
        <n v="984695152"/>
        <n v="984777868"/>
        <n v="984990383"/>
        <n v="985231745"/>
        <n v="985257310"/>
        <n v="985268266"/>
        <n v="985586322"/>
        <n v="985866252"/>
        <n v="985880999"/>
        <n v="985946965"/>
        <n v="985969051"/>
        <n v="986472592"/>
        <n v="986518762"/>
        <n v="986774432"/>
        <n v="987649690"/>
        <n v="987670541"/>
        <n v="987693606"/>
        <n v="987704837"/>
        <n v="987993987"/>
        <n v="988189766"/>
        <n v="988368431"/>
        <n v="989243594"/>
        <n v="989395289"/>
        <n v="989521039"/>
        <n v="989588524"/>
        <n v="989617745"/>
        <n v="989865773"/>
        <n v="990706808"/>
        <n v="991410716"/>
        <n v="992127821"/>
        <n v="992204338"/>
        <n v="992439084"/>
        <n v="992485353"/>
        <n v="992844604"/>
        <n v="993088471"/>
        <n v="993379387"/>
        <n v="993477850"/>
        <n v="993731757"/>
        <n v="993826669"/>
        <n v="993939218"/>
        <n v="994165674"/>
        <n v="994994875"/>
        <n v="995720337"/>
        <n v="995742438"/>
        <n v="995867931"/>
        <n v="995893681"/>
        <n v="996738515"/>
        <n v="998412900"/>
        <n v="870472382"/>
        <n v="882668762"/>
        <n v="882800032"/>
        <n v="969140667"/>
        <n v="969911906"/>
        <n v="974430924"/>
        <n v="980189589"/>
        <n v="981345460"/>
        <n v="985241023"/>
        <n v="989976141"/>
        <n v="969229595"/>
        <n v="969229846"/>
        <n v="969475200"/>
        <n v="969909588"/>
        <n v="985289654"/>
        <n v="990513368"/>
        <n v="869627712"/>
        <n v="885299512"/>
        <n v="913558669"/>
        <n v="916506732"/>
        <n v="916723040"/>
        <n v="924061200"/>
        <n v="969138778"/>
        <n v="969141086"/>
        <n v="969141426"/>
        <n v="969229935"/>
        <n v="969276895"/>
        <n v="969316943"/>
        <n v="969354608"/>
        <n v="969478900"/>
        <n v="969625296"/>
        <n v="969625911"/>
        <n v="969909197"/>
        <n v="969918919"/>
        <n v="970597387"/>
        <n v="977170575"/>
        <n v="979420706"/>
        <n v="979424876"/>
        <n v="984131925"/>
        <n v="985300518"/>
        <n v="986402829"/>
        <n v="988525804"/>
        <n v="992270306"/>
        <n v="992494581"/>
        <n v="993168068"/>
        <n v="914524962"/>
        <n v="969140586"/>
        <n v="969197480"/>
        <n v="976187539"/>
        <n v="978661149"/>
        <n v="982761867"/>
        <n v="876117142"/>
        <n v="879515572"/>
        <n v="915611885"/>
        <n v="918338950"/>
        <n v="921367201"/>
        <n v="925577340"/>
        <n v="969473925"/>
        <n v="969627132"/>
        <n v="970571000"/>
        <n v="988233765"/>
        <n v="827298972"/>
        <n v="887711712"/>
        <n v="889600322"/>
        <n v="913010051"/>
        <n v="913061403"/>
        <n v="918300449"/>
        <n v="920459978"/>
        <n v="924786868"/>
        <n v="969343134"/>
        <n v="969411075"/>
        <n v="969448785"/>
        <n v="969822407"/>
        <n v="969827697"/>
        <n v="969832046"/>
        <n v="971200642"/>
        <n v="974387654"/>
        <n v="976688775"/>
        <n v="982856876"/>
        <n v="986923403"/>
        <n v="987595876"/>
        <n v="989292072"/>
        <n v="990146683"/>
        <n v="990638926"/>
        <n v="997303989"/>
        <n v="816556872"/>
        <n v="816968062"/>
        <n v="826138122"/>
        <n v="869140252"/>
        <n v="869355232"/>
        <n v="869628212"/>
        <n v="885671012"/>
        <n v="886454562"/>
        <n v="887296502"/>
        <n v="912516415"/>
        <n v="912827909"/>
        <n v="912834964"/>
        <n v="912976661"/>
        <n v="913006445"/>
        <n v="914186390"/>
        <n v="914600235"/>
        <n v="914741866"/>
        <n v="916290543"/>
        <n v="918266143"/>
        <n v="918291261"/>
        <n v="918391304"/>
        <n v="918559523"/>
        <n v="919663146"/>
        <n v="921103204"/>
        <n v="922165254"/>
        <n v="922261628"/>
        <n v="925021679"/>
        <n v="969140268"/>
        <n v="969140659"/>
        <n v="969140985"/>
        <n v="969142295"/>
        <n v="969142430"/>
        <n v="969164353"/>
        <n v="969196611"/>
        <n v="969197235"/>
        <n v="969369958"/>
        <n v="969479362"/>
        <n v="969583275"/>
        <n v="969584689"/>
        <n v="969626853"/>
        <n v="969627434"/>
        <n v="969906961"/>
        <n v="969907127"/>
        <n v="969908689"/>
        <n v="969912619"/>
        <n v="969914719"/>
        <n v="969918293"/>
        <n v="969918366"/>
        <n v="970008721"/>
        <n v="970337148"/>
        <n v="970576223"/>
        <n v="970597905"/>
        <n v="971117435"/>
        <n v="973191004"/>
        <n v="974557711"/>
        <n v="975601889"/>
        <n v="976065573"/>
        <n v="976271211"/>
        <n v="976496698"/>
        <n v="977333288"/>
        <n v="977531101"/>
        <n v="979406010"/>
        <n v="979670567"/>
        <n v="979722753"/>
        <n v="980486303"/>
        <n v="980493598"/>
        <n v="980498360"/>
        <n v="981236513"/>
        <n v="981444884"/>
        <n v="981502132"/>
        <n v="981870476"/>
        <n v="981904753"/>
        <n v="982784271"/>
        <n v="983387578"/>
        <n v="984088221"/>
        <n v="985081271"/>
        <n v="985377405"/>
        <n v="987014792"/>
        <n v="987091606"/>
        <n v="987447575"/>
        <n v="987529652"/>
        <n v="988813036"/>
        <n v="989341413"/>
        <n v="989529242"/>
        <n v="990136548"/>
        <n v="990413584"/>
        <n v="990904553"/>
        <n v="991513809"/>
        <n v="992414782"/>
        <n v="992594276"/>
        <n v="993512699"/>
        <n v="993547670"/>
        <n v="995016842"/>
        <n v="995801884"/>
        <n v="996341283"/>
        <n v="996391205"/>
        <n v="996442926"/>
        <n v="997633318"/>
        <n v="997780396"/>
        <n v="997919882"/>
        <n v="998623383"/>
        <n v="999229646"/>
        <n v="999302181"/>
        <n v="969918935"/>
        <n v="971360852"/>
        <n v="977362954"/>
        <n v="994963651"/>
        <n v="870491042"/>
        <n v="915181341"/>
        <n v="982546656"/>
        <n v="911701618"/>
        <n v="922893454"/>
        <n v="925752819"/>
        <n v="969098326"/>
        <n v="969159759"/>
        <n v="970481214"/>
        <n v="970565450"/>
        <n v="975875857"/>
        <n v="981332067"/>
        <n v="990002258"/>
        <n v="985277842"/>
        <n v="869096822"/>
        <n v="869927252"/>
        <n v="876252902"/>
        <n v="969254980"/>
        <n v="969337509"/>
        <n v="970919929"/>
        <n v="976515005"/>
        <n v="985265712"/>
        <n v="987595167"/>
        <n v="987665645"/>
        <n v="990131244"/>
        <n v="994502360"/>
        <n v="969096528"/>
        <n v="971266058"/>
        <n v="980338436"/>
        <n v="874273252"/>
        <n v="970947280"/>
        <n v="974352869"/>
        <n v="976215990"/>
        <n v="981692233"/>
        <n v="999093426"/>
        <n v="891246862"/>
        <n v="914630444"/>
        <n v="916797478"/>
        <n v="976068874"/>
        <n v="985695539"/>
        <n v="986207724"/>
        <n v="869089192"/>
        <n v="869869392"/>
        <n v="873058722"/>
        <n v="882796442"/>
        <n v="892754632"/>
        <n v="916269072"/>
        <n v="921279574"/>
        <n v="926723081"/>
        <n v="943850453"/>
        <n v="966623837"/>
        <n v="969089211"/>
        <n v="969191946"/>
        <n v="970573399"/>
        <n v="971311150"/>
        <n v="974483297"/>
        <n v="977303362"/>
        <n v="980357546"/>
        <n v="981153561"/>
        <n v="984303351"/>
        <n v="984377711"/>
        <n v="989958046"/>
        <n v="993387983"/>
        <n v="993498270"/>
        <n v="994347624"/>
        <n v="995041766"/>
        <n v="997179765"/>
        <n v="869207462"/>
        <n v="969727358"/>
        <n v="969948907"/>
        <n v="970492984"/>
        <n v="971210427"/>
        <n v="980991148"/>
        <n v="981171659"/>
        <n v="981907264"/>
        <n v="984566077"/>
        <n v="993954144"/>
        <n v="995690632"/>
        <n v="820052242"/>
        <n v="913398521"/>
        <n v="914967961"/>
        <n v="925730084"/>
        <n v="969088614"/>
        <n v="969090333"/>
        <n v="969090465"/>
        <n v="969464829"/>
        <n v="969555530"/>
        <n v="969874210"/>
        <n v="975971112"/>
        <n v="983255213"/>
        <n v="986670572"/>
        <n v="987598085"/>
        <n v="987657596"/>
        <n v="988256986"/>
        <n v="988826677"/>
        <n v="989290541"/>
        <n v="989676504"/>
        <n v="991241728"/>
        <n v="869188042"/>
        <n v="913067959"/>
        <n v="969086301"/>
        <n v="969089637"/>
        <n v="969554410"/>
        <n v="969874148"/>
        <n v="969875357"/>
        <n v="976137884"/>
        <n v="984567456"/>
        <n v="985170592"/>
        <n v="985689709"/>
        <n v="996329216"/>
        <n v="869728462"/>
        <n v="870430612"/>
        <n v="879544122"/>
        <n v="898887642"/>
        <n v="969091135"/>
        <n v="969092441"/>
        <n v="969240475"/>
        <n v="969426285"/>
        <n v="969620413"/>
        <n v="969728281"/>
        <n v="969731665"/>
        <n v="970340246"/>
        <n v="971005661"/>
        <n v="974243237"/>
        <n v="979527888"/>
        <n v="980428516"/>
        <n v="981628500"/>
        <n v="982723175"/>
        <n v="984753985"/>
        <n v="989540920"/>
        <n v="990844011"/>
        <n v="991106677"/>
        <n v="991603689"/>
        <n v="994399365"/>
        <n v="997244451"/>
        <n v="997570103"/>
        <n v="877083152"/>
        <n v="877209652"/>
        <n v="916509669"/>
        <n v="970555404"/>
        <n v="977361346"/>
        <n v="979437161"/>
        <n v="912428680"/>
        <n v="986262482"/>
        <n v="993445908"/>
        <n v="977477573"/>
        <n v="926279548"/>
        <n v="969235706"/>
        <n v="969879697"/>
        <n v="969925206"/>
        <n v="998756936"/>
        <n v="999116337"/>
        <n v="869427942"/>
        <n v="874678732"/>
        <n v="879405882"/>
        <n v="882502902"/>
        <n v="912387445"/>
        <n v="912828530"/>
        <n v="914783720"/>
        <n v="918322175"/>
        <n v="969176521"/>
        <n v="969309300"/>
        <n v="969337819"/>
        <n v="970304150"/>
        <n v="971198796"/>
        <n v="976033566"/>
        <n v="979534167"/>
        <n v="980702103"/>
        <n v="983085210"/>
        <n v="987850809"/>
        <n v="989123122"/>
        <n v="990370559"/>
        <n v="995176114"/>
        <n v="812992252"/>
        <n v="916646046"/>
        <n v="969217813"/>
        <n v="969296705"/>
        <n v="969324067"/>
        <n v="969422131"/>
        <n v="969759314"/>
        <n v="976465008"/>
        <n v="988578770"/>
        <n v="985322929"/>
        <n v="876278472"/>
        <n v="969932830"/>
        <n v="973053604"/>
        <n v="988436356"/>
        <n v="990718199"/>
        <n v="992354321"/>
        <n v="814605892"/>
        <n v="869873322"/>
        <n v="921693230"/>
        <n v="969086182"/>
        <n v="970462643"/>
        <n v="981393619"/>
        <n v="982831113"/>
        <n v="986997652"/>
        <n v="992855525"/>
        <n v="994928503"/>
        <n v="995351056"/>
        <n v="999506755"/>
        <n v="979569823"/>
        <n v="882797252"/>
        <n v="916197985"/>
        <n v="969190958"/>
        <n v="969214881"/>
        <n v="969254204"/>
        <n v="969859033"/>
        <n v="969926970"/>
        <n v="970137831"/>
        <n v="970483381"/>
        <n v="971067071"/>
        <n v="971199857"/>
        <n v="977279380"/>
        <n v="979128053"/>
        <n v="983348858"/>
        <n v="984134568"/>
        <n v="920141935"/>
        <n v="969255057"/>
        <n v="970495355"/>
        <n v="974587807"/>
        <n v="983853609"/>
        <n v="985656681"/>
        <n v="918122524"/>
        <n v="969090570"/>
        <n v="969285460"/>
        <n v="969388340"/>
        <n v="969552728"/>
        <n v="976850432"/>
        <n v="983186262"/>
        <n v="991409718"/>
        <n v="997743563"/>
        <n v="969098954"/>
        <n v="876948222"/>
        <n v="971184906"/>
        <n v="814633802"/>
        <n v="919705655"/>
        <n v="969334240"/>
        <n v="969871327"/>
        <n v="969873400"/>
        <n v="969874369"/>
        <n v="970229256"/>
        <n v="970229655"/>
        <n v="970461965"/>
        <n v="970595260"/>
        <n v="986078177"/>
        <n v="992094583"/>
        <n v="993359688"/>
        <n v="993431907"/>
        <n v="997569776"/>
        <n v="970010815"/>
        <n v="988178616"/>
        <n v="996922766"/>
        <n v="879489172"/>
        <n v="884784212"/>
        <n v="912971732"/>
        <n v="969092522"/>
        <n v="969282542"/>
        <n v="970601090"/>
        <n v="976000498"/>
        <n v="976706994"/>
        <n v="982892805"/>
        <n v="983079768"/>
        <n v="984135327"/>
        <n v="984699840"/>
        <n v="986339485"/>
        <n v="986506500"/>
        <n v="990525382"/>
        <n v="997391500"/>
        <n v="973255118"/>
        <n v="983554091"/>
        <n v="984009372"/>
        <n v="997152492"/>
        <n v="894044322"/>
        <n v="897471922"/>
        <n v="983882153"/>
        <n v="985906335"/>
        <n v="911652366"/>
        <n v="916976356"/>
        <n v="926737945"/>
        <n v="937126360"/>
        <n v="969763788"/>
        <n v="970093192"/>
        <n v="969738376"/>
        <n v="995339838"/>
        <n v="869090972"/>
        <n v="890721052"/>
        <n v="918610855"/>
        <n v="923886915"/>
        <n v="969091879"/>
        <n v="969093677"/>
        <n v="969170213"/>
        <n v="969239817"/>
        <n v="969240173"/>
        <n v="969530643"/>
        <n v="974544636"/>
        <n v="974676265"/>
        <n v="982033853"/>
        <n v="982168910"/>
        <n v="982804264"/>
        <n v="985021759"/>
        <n v="985062285"/>
        <n v="985360197"/>
        <n v="987733462"/>
        <n v="994191268"/>
        <n v="994860976"/>
        <n v="997926528"/>
        <n v="917378320"/>
        <n v="922214352"/>
        <n v="969188236"/>
        <n v="969879875"/>
        <n v="969932091"/>
        <n v="970022694"/>
        <n v="971218207"/>
        <n v="991034706"/>
        <n v="884536022"/>
        <n v="969170191"/>
        <n v="969282763"/>
        <n v="970287264"/>
        <n v="974340984"/>
        <n v="976554787"/>
        <n v="981918851"/>
        <n v="994978039"/>
        <n v="996948285"/>
        <n v="913346661"/>
        <n v="917241775"/>
        <n v="969097710"/>
        <n v="969214997"/>
        <n v="969963337"/>
        <n v="977564948"/>
        <n v="980144739"/>
        <n v="983156541"/>
        <n v="987708034"/>
        <n v="993127558"/>
        <n v="995384302"/>
        <n v="996766586"/>
        <n v="998739926"/>
        <n v="969456206"/>
        <n v="982907683"/>
        <n v="814775712"/>
        <n v="914002214"/>
        <n v="970389768"/>
        <n v="976859375"/>
        <n v="979366043"/>
        <n v="990753393"/>
        <n v="996373541"/>
        <n v="870278632"/>
        <n v="892780382"/>
        <n v="913258568"/>
        <n v="914297745"/>
        <n v="969087952"/>
        <n v="969090635"/>
        <n v="969871319"/>
        <n v="971217677"/>
        <n v="975890430"/>
        <n v="981478169"/>
        <n v="983852750"/>
        <n v="869191752"/>
        <n v="921280084"/>
        <n v="969087057"/>
        <n v="969087308"/>
        <n v="969089513"/>
        <n v="969146118"/>
        <n v="969234483"/>
        <n v="969333090"/>
        <n v="969334747"/>
        <n v="969348373"/>
        <n v="969875063"/>
        <n v="970395989"/>
        <n v="970478892"/>
        <n v="970530126"/>
        <n v="974278413"/>
        <n v="974811189"/>
        <n v="979680430"/>
        <n v="980155951"/>
        <n v="982574412"/>
        <n v="982721873"/>
        <n v="984301162"/>
        <n v="984303327"/>
        <n v="986793860"/>
        <n v="989322702"/>
        <n v="969402491"/>
        <n v="974705230"/>
      </sharedItems>
    </cacheField>
    <cacheField name="Sum_tusen_liter" numFmtId="0">
      <sharedItems containsSemiMixedTypes="0" containsString="0" containsNumber="1" minValue="0.13500000000000001" maxValue="1082.421" count="6984">
        <n v="444.63400000000001"/>
        <n v="150.61600000000001"/>
        <n v="47.231000000000002"/>
        <n v="350.85500000000002"/>
        <n v="136.96199999999999"/>
        <n v="77.183999999999997"/>
        <n v="94.12"/>
        <n v="0.14199999999999999"/>
        <n v="130.535"/>
        <n v="40.944000000000003"/>
        <n v="50.433999999999997"/>
        <n v="1.7090000000000001"/>
        <n v="48.966999999999999"/>
        <n v="41.637999999999998"/>
        <n v="507.42700000000002"/>
        <n v="73.599000000000004"/>
        <n v="90.739000000000004"/>
        <n v="71.39"/>
        <n v="120.526"/>
        <n v="62.743000000000002"/>
        <n v="107.65300000000001"/>
        <n v="240.34100000000001"/>
        <n v="155.91800000000001"/>
        <n v="64.83"/>
        <n v="55.527000000000001"/>
        <n v="80.445999999999998"/>
        <n v="329.72199999999998"/>
        <n v="104.327"/>
        <n v="40.880000000000003"/>
        <n v="205.672"/>
        <n v="130.39699999999999"/>
        <n v="176.19399999999999"/>
        <n v="87.878"/>
        <n v="168.29499999999999"/>
        <n v="88.194999999999993"/>
        <n v="467.30700000000002"/>
        <n v="156.64400000000001"/>
        <n v="73.421000000000006"/>
        <n v="329.99099999999999"/>
        <n v="281.38299999999998"/>
        <n v="406.45800000000003"/>
        <n v="249.88300000000001"/>
        <n v="385.85700000000003"/>
        <n v="112.925"/>
        <n v="148.90700000000001"/>
        <n v="402.36"/>
        <n v="84.055999999999997"/>
        <n v="491.60899999999998"/>
        <n v="96.991"/>
        <n v="314.28300000000002"/>
        <n v="197.58600000000001"/>
        <n v="204.65600000000001"/>
        <n v="454.15"/>
        <n v="139.24700000000001"/>
        <n v="156.40299999999999"/>
        <n v="133.541"/>
        <n v="233.339"/>
        <n v="496.75200000000001"/>
        <n v="353.76400000000001"/>
        <n v="208.59899999999999"/>
        <n v="90.635000000000005"/>
        <n v="274.27199999999999"/>
        <n v="191.06299999999999"/>
        <n v="126.55"/>
        <n v="462.25799999999998"/>
        <n v="431.738"/>
        <n v="83.555999999999997"/>
        <n v="589.80100000000004"/>
        <n v="186.44800000000001"/>
        <n v="155.85400000000001"/>
        <n v="110.68600000000001"/>
        <n v="149.947"/>
        <n v="59.722999999999999"/>
        <n v="69.644999999999996"/>
        <n v="141.893"/>
        <n v="43.009"/>
        <n v="85.956999999999994"/>
        <n v="123.462"/>
        <n v="182.797"/>
        <n v="310.14299999999997"/>
        <n v="51.167000000000002"/>
        <n v="387.40100000000001"/>
        <n v="112.224"/>
        <n v="476.77699999999999"/>
        <n v="198.749"/>
        <n v="92.367999999999995"/>
        <n v="447.94200000000001"/>
        <n v="136.18100000000001"/>
        <n v="222.464"/>
        <n v="122.19"/>
        <n v="60.996000000000002"/>
        <n v="262.97800000000001"/>
        <n v="60.551000000000002"/>
        <n v="38.203000000000003"/>
        <n v="33.121000000000002"/>
        <n v="350.16300000000001"/>
        <n v="302.45499999999998"/>
        <n v="49.024999999999999"/>
        <n v="161.387"/>
        <n v="29.974"/>
        <n v="332.83100000000002"/>
        <n v="48.848999999999997"/>
        <n v="146.375"/>
        <n v="89.89"/>
        <n v="95.531999999999996"/>
        <n v="351.66300000000001"/>
        <n v="94.224000000000004"/>
        <n v="108.69199999999999"/>
        <n v="253.84399999999999"/>
        <n v="328.18"/>
        <n v="281.06299999999999"/>
        <n v="155.95599999999999"/>
        <n v="125.053"/>
        <n v="416.339"/>
        <n v="740.03499999999997"/>
        <n v="43.418999999999997"/>
        <n v="192.58500000000001"/>
        <n v="471.35899999999998"/>
        <n v="307.17899999999997"/>
        <n v="563.15599999999995"/>
        <n v="124.405"/>
        <n v="487.452"/>
        <n v="66.052000000000007"/>
        <n v="240.59399999999999"/>
        <n v="120.08499999999999"/>
        <n v="84.01"/>
        <n v="0.753"/>
        <n v="87.540999999999997"/>
        <n v="65.510999999999996"/>
        <n v="223.43199999999999"/>
        <n v="163.935"/>
        <n v="115.85899999999999"/>
        <n v="252.85900000000001"/>
        <n v="159.18100000000001"/>
        <n v="570.64400000000001"/>
        <n v="102.03700000000001"/>
        <n v="67.763000000000005"/>
        <n v="59.779000000000003"/>
        <n v="78.796999999999997"/>
        <n v="243.345"/>
        <n v="78.781000000000006"/>
        <n v="193.21899999999999"/>
        <n v="175.167"/>
        <n v="93.394999999999996"/>
        <n v="198.95699999999999"/>
        <n v="11.9"/>
        <n v="88.608999999999995"/>
        <n v="55.250999999999998"/>
        <n v="44.204000000000001"/>
        <n v="55.707000000000001"/>
        <n v="84.471000000000004"/>
        <n v="59.527999999999999"/>
        <n v="65.489000000000004"/>
        <n v="2.367"/>
        <n v="205.43799999999999"/>
        <n v="50.581000000000003"/>
        <n v="146.55600000000001"/>
        <n v="96.031000000000006"/>
        <n v="90.781000000000006"/>
        <n v="154.17699999999999"/>
        <n v="168.52799999999999"/>
        <n v="283.52199999999999"/>
        <n v="77.665999999999997"/>
        <n v="86.224000000000004"/>
        <n v="65.37"/>
        <n v="137.85499999999999"/>
        <n v="30.388999999999999"/>
        <n v="79.570999999999998"/>
        <n v="103.78400000000001"/>
        <n v="150.99600000000001"/>
        <n v="383.642"/>
        <n v="101.61"/>
        <n v="330.50299999999999"/>
        <n v="158.12899999999999"/>
        <n v="312.17500000000001"/>
        <n v="70.158000000000001"/>
        <n v="427.43099999999998"/>
        <n v="75.903999999999996"/>
        <n v="57.996000000000002"/>
        <n v="145.36699999999999"/>
        <n v="306.42899999999997"/>
        <n v="54.439"/>
        <n v="130.59299999999999"/>
        <n v="375.68"/>
        <n v="105.998"/>
        <n v="120.946"/>
        <n v="227.04300000000001"/>
        <n v="102.42400000000001"/>
        <n v="102.108"/>
        <n v="208.07599999999999"/>
        <n v="290.16000000000003"/>
        <n v="136.661"/>
        <n v="275.85000000000002"/>
        <n v="124.76300000000001"/>
        <n v="25.56"/>
        <n v="20.587"/>
        <n v="65.460999999999999"/>
        <n v="46.429000000000002"/>
        <n v="68.674000000000007"/>
        <n v="42.814"/>
        <n v="433.42200000000003"/>
        <n v="73.162999999999997"/>
        <n v="60.588000000000001"/>
        <n v="102.425"/>
        <n v="35.545000000000002"/>
        <n v="93.206000000000003"/>
        <n v="48.203000000000003"/>
        <n v="159.375"/>
        <n v="74.542000000000002"/>
        <n v="41.034999999999997"/>
        <n v="206.48599999999999"/>
        <n v="48.171999999999997"/>
        <n v="201.745"/>
        <n v="333.51299999999998"/>
        <n v="389.26299999999998"/>
        <n v="168.315"/>
        <n v="129.34399999999999"/>
        <n v="93.269000000000005"/>
        <n v="300.51"/>
        <n v="147.464"/>
        <n v="144.12799999999999"/>
        <n v="45.75"/>
        <n v="43.854999999999997"/>
        <n v="128.989"/>
        <n v="268.09899999999999"/>
        <n v="372.40699999999998"/>
        <n v="81.045000000000002"/>
        <n v="150.91499999999999"/>
        <n v="104.453"/>
        <n v="46.356000000000002"/>
        <n v="49.929000000000002"/>
        <n v="119.342"/>
        <n v="353.63499999999999"/>
        <n v="322.74200000000002"/>
        <n v="49.968000000000004"/>
        <n v="97.058999999999997"/>
        <n v="91.015000000000001"/>
        <n v="207.154"/>
        <n v="321.68900000000002"/>
        <n v="95.334000000000003"/>
        <n v="170.20400000000001"/>
        <n v="132.43"/>
        <n v="72.311999999999998"/>
        <n v="151.51499999999999"/>
        <n v="85.956000000000003"/>
        <n v="413.34300000000002"/>
        <n v="218.05699999999999"/>
        <n v="71.013999999999996"/>
        <n v="450.85599999999999"/>
        <n v="52.533999999999999"/>
        <n v="63.167999999999999"/>
        <n v="316.11500000000001"/>
        <n v="107.78100000000001"/>
        <n v="95.188999999999993"/>
        <n v="114.452"/>
        <n v="243.846"/>
        <n v="348.84199999999998"/>
        <n v="240.33099999999999"/>
        <n v="41.636000000000003"/>
        <n v="85.876000000000005"/>
        <n v="141.221"/>
        <n v="103.58"/>
        <n v="413.21800000000002"/>
        <n v="194.04900000000001"/>
        <n v="175.631"/>
        <n v="42.603999999999999"/>
        <n v="120.033"/>
        <n v="72.222999999999999"/>
        <n v="81.819999999999993"/>
        <n v="67"/>
        <n v="154.762"/>
        <n v="62.414000000000001"/>
        <n v="83.968000000000004"/>
        <n v="111.881"/>
        <n v="74.747"/>
        <n v="192.96100000000001"/>
        <n v="117.203"/>
        <n v="93.106999999999999"/>
        <n v="224.39699999999999"/>
        <n v="97.415000000000006"/>
        <n v="93.31"/>
        <n v="59.121000000000002"/>
        <n v="170.94"/>
        <n v="91.548000000000002"/>
        <n v="255.63399999999999"/>
        <n v="9.4149999999999991"/>
        <n v="89.305999999999997"/>
        <n v="230.26300000000001"/>
        <n v="71.488"/>
        <n v="117.181"/>
        <n v="32.024000000000001"/>
        <n v="36.581000000000003"/>
        <n v="35.311999999999998"/>
        <n v="82.63"/>
        <n v="99.799000000000007"/>
        <n v="264.267"/>
        <n v="121.623"/>
        <n v="100.821"/>
        <n v="188.01599999999999"/>
        <n v="193.346"/>
        <n v="204.697"/>
        <n v="128.351"/>
        <n v="62.615000000000002"/>
        <n v="103.4"/>
        <n v="242.57499999999999"/>
        <n v="62.287999999999997"/>
        <n v="275.09699999999998"/>
        <n v="98.887"/>
        <n v="114.131"/>
        <n v="301.52699999999999"/>
        <n v="108.036"/>
        <n v="116.974"/>
        <n v="119.545"/>
        <n v="67.320999999999998"/>
        <n v="87.474999999999994"/>
        <n v="104.343"/>
        <n v="210.64500000000001"/>
        <n v="292.154"/>
        <n v="175.73"/>
        <n v="314.07400000000001"/>
        <n v="335.34399999999999"/>
        <n v="270.21899999999999"/>
        <n v="45.543999999999997"/>
        <n v="70.537000000000006"/>
        <n v="474.17099999999999"/>
        <n v="243.011"/>
        <n v="168.499"/>
        <n v="25.489000000000001"/>
        <n v="248.54"/>
        <n v="9.6780000000000008"/>
        <n v="259.19400000000002"/>
        <n v="65.251999999999995"/>
        <n v="344.76"/>
        <n v="96.022999999999996"/>
        <n v="435.113"/>
        <n v="211.71799999999999"/>
        <n v="142.30500000000001"/>
        <n v="422.5"/>
        <n v="257.29700000000003"/>
        <n v="82.409000000000006"/>
        <n v="277.28899999999999"/>
        <n v="565.09799999999996"/>
        <n v="59.408999999999999"/>
        <n v="188.78899999999999"/>
        <n v="472.68299999999999"/>
        <n v="391.42899999999997"/>
        <n v="159.46299999999999"/>
        <n v="383.61099999999999"/>
        <n v="72.608000000000004"/>
        <n v="135.303"/>
        <n v="515.17600000000004"/>
        <n v="195.69900000000001"/>
        <n v="426.06700000000001"/>
        <n v="167.37"/>
        <n v="166.44200000000001"/>
        <n v="151.63900000000001"/>
        <n v="63.677"/>
        <n v="320.50099999999998"/>
        <n v="338.58"/>
        <n v="64.531000000000006"/>
        <n v="41.927999999999997"/>
        <n v="164.637"/>
        <n v="161.70400000000001"/>
        <n v="159.376"/>
        <n v="201.876"/>
        <n v="12.685"/>
        <n v="388.57400000000001"/>
        <n v="121.05500000000001"/>
        <n v="115.84"/>
        <n v="152.14400000000001"/>
        <n v="10.403"/>
        <n v="129.541"/>
        <n v="87.085999999999999"/>
        <n v="169.68199999999999"/>
        <n v="96.7"/>
        <n v="115.15600000000001"/>
        <n v="178.92099999999999"/>
        <n v="245.261"/>
        <n v="62.804000000000002"/>
        <n v="214.87299999999999"/>
        <n v="479.59500000000003"/>
        <n v="122.90600000000001"/>
        <n v="22.01"/>
        <n v="113.122"/>
        <n v="97.49"/>
        <n v="60.55"/>
        <n v="99.045000000000002"/>
        <n v="42.871000000000002"/>
        <n v="68.488"/>
        <n v="185.28399999999999"/>
        <n v="488.43099999999998"/>
        <n v="87.427999999999997"/>
        <n v="49.216999999999999"/>
        <n v="290.78300000000002"/>
        <n v="280.36599999999999"/>
        <n v="60.203000000000003"/>
        <n v="139.97800000000001"/>
        <n v="50.94"/>
        <n v="386.62099999999998"/>
        <n v="384.15699999999998"/>
        <n v="79.373000000000005"/>
        <n v="93.933999999999997"/>
        <n v="168.59"/>
        <n v="117.65300000000001"/>
        <n v="55.798999999999999"/>
        <n v="377.28800000000001"/>
        <n v="61.927999999999997"/>
        <n v="276.577"/>
        <n v="92.12"/>
        <n v="109.137"/>
        <n v="109.803"/>
        <n v="289.685"/>
        <n v="163.10499999999999"/>
        <n v="95.86"/>
        <n v="124.241"/>
        <n v="159.28"/>
        <n v="171.87200000000001"/>
        <n v="40.698"/>
        <n v="81.096999999999994"/>
        <n v="147.649"/>
        <n v="129.73500000000001"/>
        <n v="141.32499999999999"/>
        <n v="202.06200000000001"/>
        <n v="240.27699999999999"/>
        <n v="56.165999999999997"/>
        <n v="193.46700000000001"/>
        <n v="115.96"/>
        <n v="271.18700000000001"/>
        <n v="69.545000000000002"/>
        <n v="407.34399999999999"/>
        <n v="209.16900000000001"/>
        <n v="189.459"/>
        <n v="231.63900000000001"/>
        <n v="36.984999999999999"/>
        <n v="220.899"/>
        <n v="122.562"/>
        <n v="111.49299999999999"/>
        <n v="83.028000000000006"/>
        <n v="216.96899999999999"/>
        <n v="310.89600000000002"/>
        <n v="33.792000000000002"/>
        <n v="118.634"/>
        <n v="99.805000000000007"/>
        <n v="234.328"/>
        <n v="459.45"/>
        <n v="128.56899999999999"/>
        <n v="125.045"/>
        <n v="348.77800000000002"/>
        <n v="273.399"/>
        <n v="50.485999999999997"/>
        <n v="89.155000000000001"/>
        <n v="121.08799999999999"/>
        <n v="84.819000000000003"/>
        <n v="102.867"/>
        <n v="112.18899999999999"/>
        <n v="135.62700000000001"/>
        <n v="52.054000000000002"/>
        <n v="25.808"/>
        <n v="64.02"/>
        <n v="329.31299999999999"/>
        <n v="157.47"/>
        <n v="291.928"/>
        <n v="67.483000000000004"/>
        <n v="128.398"/>
        <n v="46.234999999999999"/>
        <n v="92.885999999999996"/>
        <n v="283.83499999999998"/>
        <n v="112.913"/>
        <n v="171.863"/>
        <n v="116.149"/>
        <n v="233.762"/>
        <n v="380.52"/>
        <n v="744.56899999999996"/>
        <n v="367.935"/>
        <n v="125.893"/>
        <n v="231.40799999999999"/>
        <n v="36.100999999999999"/>
        <n v="43.671999999999997"/>
        <n v="472.50099999999998"/>
        <n v="82.855000000000004"/>
        <n v="231.393"/>
        <n v="628.01900000000001"/>
        <n v="117.22799999999999"/>
        <n v="43.228999999999999"/>
        <n v="196.95500000000001"/>
        <n v="109.233"/>
        <n v="64.355999999999995"/>
        <n v="209.31"/>
        <n v="53.496000000000002"/>
        <n v="128.66399999999999"/>
        <n v="388.66500000000002"/>
        <n v="613.65099999999995"/>
        <n v="95.516000000000005"/>
        <n v="367.78199999999998"/>
        <n v="292.59800000000001"/>
        <n v="409.04199999999997"/>
        <n v="130.351"/>
        <n v="75.397999999999996"/>
        <n v="163.45400000000001"/>
        <n v="224.119"/>
        <n v="97.963999999999999"/>
        <n v="353.10599999999999"/>
        <n v="212.434"/>
        <n v="116.111"/>
        <n v="603.85799999999995"/>
        <n v="227.94200000000001"/>
        <n v="111.376"/>
        <n v="450.565"/>
        <n v="295.06200000000001"/>
        <n v="367.226"/>
        <n v="340.387"/>
        <n v="263.24400000000003"/>
        <n v="0.73"/>
        <n v="128.87799999999999"/>
        <n v="198.16800000000001"/>
        <n v="6.3449999999999998"/>
        <n v="475.34800000000001"/>
        <n v="105.733"/>
        <n v="414.03899999999999"/>
        <n v="100.90900000000001"/>
        <n v="87.67"/>
        <n v="44.161999999999999"/>
        <n v="366.745"/>
        <n v="267.06799999999998"/>
        <n v="45.889000000000003"/>
        <n v="59.05"/>
        <n v="80.034999999999997"/>
        <n v="150.374"/>
        <n v="210.631"/>
        <n v="72.099000000000004"/>
        <n v="90.525000000000006"/>
        <n v="314.13299999999998"/>
        <n v="166.28299999999999"/>
        <n v="49.005000000000003"/>
        <n v="290.80200000000002"/>
        <n v="355.178"/>
        <n v="406.53300000000002"/>
        <n v="113.935"/>
        <n v="170.446"/>
        <n v="252.636"/>
        <n v="551.57000000000005"/>
        <n v="69.697000000000003"/>
        <n v="358.24400000000003"/>
        <n v="215.72499999999999"/>
        <n v="352.35399999999998"/>
        <n v="895.17700000000002"/>
        <n v="541.65599999999995"/>
        <n v="176.60900000000001"/>
        <n v="74.313999999999993"/>
        <n v="144.42099999999999"/>
        <n v="127.711"/>
        <n v="221.03299999999999"/>
        <n v="154.22"/>
        <n v="248.07400000000001"/>
        <n v="581.73900000000003"/>
        <n v="214.58699999999999"/>
        <n v="113.88"/>
        <n v="86.852999999999994"/>
        <n v="101.001"/>
        <n v="364.108"/>
        <n v="448.14699999999999"/>
        <n v="143.65899999999999"/>
        <n v="208.11500000000001"/>
        <n v="257.113"/>
        <n v="339.315"/>
        <n v="304.19400000000002"/>
        <n v="139.05199999999999"/>
        <n v="61.414000000000001"/>
        <n v="961.04200000000003"/>
        <n v="360.95400000000001"/>
        <n v="170.09"/>
        <n v="594.94200000000001"/>
        <n v="158.60599999999999"/>
        <n v="311.892"/>
        <n v="83.391999999999996"/>
        <n v="404.43299999999999"/>
        <n v="134.25299999999999"/>
        <n v="379.57900000000001"/>
        <n v="134.643"/>
        <n v="76.444000000000003"/>
        <n v="337.70299999999997"/>
        <n v="40.246000000000002"/>
        <n v="81.290999999999997"/>
        <n v="44.941000000000003"/>
        <n v="112.982"/>
        <n v="100.596"/>
        <n v="15.039"/>
        <n v="34.555"/>
        <n v="110.538"/>
        <n v="97.686000000000007"/>
        <n v="2.077"/>
        <n v="330.79899999999998"/>
        <n v="257.60399999999998"/>
        <n v="347.53699999999998"/>
        <n v="329.428"/>
        <n v="23.308"/>
        <n v="130.941"/>
        <n v="355.01100000000002"/>
        <n v="83.641000000000005"/>
        <n v="130.96600000000001"/>
        <n v="337.33699999999999"/>
        <n v="133.99"/>
        <n v="78.173000000000002"/>
        <n v="0.33900000000000002"/>
        <n v="122.962"/>
        <n v="328.202"/>
        <n v="86.619"/>
        <n v="161.64500000000001"/>
        <n v="219.755"/>
        <n v="128.67599999999999"/>
        <n v="65.628"/>
        <n v="393.06099999999998"/>
        <n v="80.483999999999995"/>
        <n v="259.04000000000002"/>
        <n v="403.10399999999998"/>
        <n v="868.19799999999998"/>
        <n v="437.57499999999999"/>
        <n v="109.39"/>
        <n v="464.82400000000001"/>
        <n v="290.24200000000002"/>
        <n v="173.66800000000001"/>
        <n v="287.94"/>
        <n v="268.03899999999999"/>
        <n v="359.62400000000002"/>
        <n v="243.37799999999999"/>
        <n v="169.744"/>
        <n v="348.12599999999998"/>
        <n v="43.734999999999999"/>
        <n v="189.303"/>
        <n v="369.53899999999999"/>
        <n v="498.53300000000002"/>
        <n v="138.11000000000001"/>
        <n v="496.37099999999998"/>
        <n v="300.87799999999999"/>
        <n v="408.04500000000002"/>
        <n v="388.38600000000002"/>
        <n v="174.42400000000001"/>
        <n v="649.66300000000001"/>
        <n v="125.752"/>
        <n v="93.200999999999993"/>
        <n v="88.872"/>
        <n v="131.429"/>
        <n v="13.894"/>
        <n v="82.86"/>
        <n v="407.76799999999997"/>
        <n v="509.16699999999997"/>
        <n v="101.505"/>
        <n v="74.081000000000003"/>
        <n v="151.47999999999999"/>
        <n v="101.271"/>
        <n v="179.14500000000001"/>
        <n v="11.266"/>
        <n v="77.108000000000004"/>
        <n v="112.602"/>
        <n v="71.951999999999998"/>
        <n v="418.86599999999999"/>
        <n v="140.947"/>
        <n v="49.347000000000001"/>
        <n v="119.251"/>
        <n v="395.82499999999999"/>
        <n v="134.81100000000001"/>
        <n v="414.71"/>
        <n v="127.699"/>
        <n v="464.334"/>
        <n v="306.47800000000001"/>
        <n v="490.19200000000001"/>
        <n v="77.197000000000003"/>
        <n v="197.512"/>
        <n v="148.63300000000001"/>
        <n v="147.34399999999999"/>
        <n v="54.570999999999998"/>
        <n v="89.427999999999997"/>
        <n v="181.83699999999999"/>
        <n v="88.509"/>
        <n v="61.164000000000001"/>
        <n v="127.253"/>
        <n v="54.856000000000002"/>
        <n v="95.492999999999995"/>
        <n v="31.094999999999999"/>
        <n v="50.985999999999997"/>
        <n v="125.078"/>
        <n v="195.51400000000001"/>
        <n v="256.05"/>
        <n v="101.14400000000001"/>
        <n v="57.901000000000003"/>
        <n v="111.331"/>
        <n v="79.584000000000003"/>
        <n v="143.27199999999999"/>
        <n v="92.495999999999995"/>
        <n v="380.84500000000003"/>
        <n v="274.97399999999999"/>
        <n v="151.39699999999999"/>
        <n v="127.176"/>
        <n v="172.24299999999999"/>
        <n v="52.86"/>
        <n v="162.905"/>
        <n v="119.593"/>
        <n v="92.625"/>
        <n v="262.51"/>
        <n v="82.992000000000004"/>
        <n v="88.254000000000005"/>
        <n v="105.372"/>
        <n v="410.63"/>
        <n v="59.811999999999998"/>
        <n v="156.82"/>
        <n v="85.061999999999998"/>
        <n v="106.592"/>
        <n v="106.905"/>
        <n v="107.38800000000001"/>
        <n v="135.99600000000001"/>
        <n v="150.77600000000001"/>
        <n v="132.59200000000001"/>
        <n v="498.74700000000001"/>
        <n v="49.372999999999998"/>
        <n v="85.248000000000005"/>
        <n v="122.32899999999999"/>
        <n v="97.216999999999999"/>
        <n v="136.81700000000001"/>
        <n v="155.29400000000001"/>
        <n v="105.395"/>
        <n v="137.74199999999999"/>
        <n v="137.364"/>
        <n v="214.495"/>
        <n v="141.27500000000001"/>
        <n v="205.94300000000001"/>
        <n v="37.741999999999997"/>
        <n v="96.233999999999995"/>
        <n v="450.00299999999999"/>
        <n v="500.166"/>
        <n v="95.614000000000004"/>
        <n v="97.462999999999994"/>
        <n v="475.64600000000002"/>
        <n v="8.952"/>
        <n v="581.78899999999999"/>
        <n v="53.209000000000003"/>
        <n v="114.973"/>
        <n v="419.06099999999998"/>
        <n v="525.63400000000001"/>
        <n v="201.268"/>
        <n v="103.18300000000001"/>
        <n v="64.319999999999993"/>
        <n v="45.67"/>
        <n v="118.03"/>
        <n v="189.02600000000001"/>
        <n v="1.3939999999999999"/>
        <n v="197.13"/>
        <n v="117.508"/>
        <n v="121.697"/>
        <n v="89.245999999999995"/>
        <n v="74.923000000000002"/>
        <n v="53.158999999999999"/>
        <n v="98.221000000000004"/>
        <n v="161.83600000000001"/>
        <n v="101.85899999999999"/>
        <n v="100.455"/>
        <n v="34.151000000000003"/>
        <n v="137.96600000000001"/>
        <n v="68.846999999999994"/>
        <n v="80.838999999999999"/>
        <n v="76.992999999999995"/>
        <n v="21.141999999999999"/>
        <n v="66.495000000000005"/>
        <n v="57.85"/>
        <n v="112.601"/>
        <n v="126.465"/>
        <n v="76.644000000000005"/>
        <n v="28.616"/>
        <n v="145.16900000000001"/>
        <n v="110.435"/>
        <n v="111.792"/>
        <n v="120.331"/>
        <n v="111.876"/>
        <n v="48.362000000000002"/>
        <n v="324.57"/>
        <n v="78.299000000000007"/>
        <n v="75.616"/>
        <n v="280.38400000000001"/>
        <n v="58.290999999999997"/>
        <n v="83.974000000000004"/>
        <n v="143.47300000000001"/>
        <n v="77.784999999999997"/>
        <n v="121.79"/>
        <n v="68.721999999999994"/>
        <n v="61.634"/>
        <n v="83.022999999999996"/>
        <n v="245.35"/>
        <n v="107.10299999999999"/>
        <n v="98.718000000000004"/>
        <n v="169.36699999999999"/>
        <n v="88.894999999999996"/>
        <n v="80.272000000000006"/>
        <n v="28.974"/>
        <n v="21.744"/>
        <n v="101.578"/>
        <n v="154.77099999999999"/>
        <n v="311.02999999999997"/>
        <n v="125.13500000000001"/>
        <n v="32.006999999999998"/>
        <n v="447.68700000000001"/>
        <n v="60.215000000000003"/>
        <n v="121.078"/>
        <n v="38.292000000000002"/>
        <n v="63.271999999999998"/>
        <n v="74.831000000000003"/>
        <n v="198.24100000000001"/>
        <n v="97.843999999999994"/>
        <n v="114.83499999999999"/>
        <n v="86.445999999999998"/>
        <n v="128.13999999999999"/>
        <n v="53.664000000000001"/>
        <n v="232.065"/>
        <n v="216.56100000000001"/>
        <n v="106.56699999999999"/>
        <n v="200.77099999999999"/>
        <n v="82.960999999999999"/>
        <n v="452.90699999999998"/>
        <n v="339.27600000000001"/>
        <n v="388.77800000000002"/>
        <n v="400.58"/>
        <n v="321.11900000000003"/>
        <n v="106.809"/>
        <n v="65.204999999999998"/>
        <n v="186.762"/>
        <n v="255.06100000000001"/>
        <n v="83.016999999999996"/>
        <n v="61.289000000000001"/>
        <n v="146.887"/>
        <n v="354.86"/>
        <n v="214.256"/>
        <n v="98.616"/>
        <n v="163.97900000000001"/>
        <n v="60.319000000000003"/>
        <n v="171.172"/>
        <n v="152.47800000000001"/>
        <n v="432.56700000000001"/>
        <n v="71.372"/>
        <n v="374.89499999999998"/>
        <n v="105.235"/>
        <n v="49.91"/>
        <n v="100.30500000000001"/>
        <n v="62.92"/>
        <n v="107.369"/>
        <n v="269.06"/>
        <n v="47.679000000000002"/>
        <n v="76.406000000000006"/>
        <n v="45.712000000000003"/>
        <n v="80.366"/>
        <n v="53.414000000000001"/>
        <n v="163.447"/>
        <n v="81.406000000000006"/>
        <n v="115.393"/>
        <n v="413.45299999999997"/>
        <n v="123.14400000000001"/>
        <n v="180.99"/>
        <n v="21.981999999999999"/>
        <n v="37.975000000000001"/>
        <n v="194.49700000000001"/>
        <n v="62.585999999999999"/>
        <n v="100.96"/>
        <n v="17.829999999999998"/>
        <n v="184.96299999999999"/>
        <n v="155.251"/>
        <n v="142.97499999999999"/>
        <n v="167.14599999999999"/>
        <n v="461.26799999999997"/>
        <n v="224.934"/>
        <n v="263.87400000000002"/>
        <n v="42.093000000000004"/>
        <n v="200.16800000000001"/>
        <n v="534.04300000000001"/>
        <n v="139.917"/>
        <n v="177.65"/>
        <n v="261.22399999999999"/>
        <n v="88.962000000000003"/>
        <n v="84.668999999999997"/>
        <n v="166.393"/>
        <n v="135.36099999999999"/>
        <n v="378.12599999999998"/>
        <n v="143.03899999999999"/>
        <n v="134.364"/>
        <n v="349.738"/>
        <n v="183.74"/>
        <n v="130.87899999999999"/>
        <n v="124.006"/>
        <n v="128.06399999999999"/>
        <n v="240.60300000000001"/>
        <n v="140.23400000000001"/>
        <n v="100.892"/>
        <n v="305.94900000000001"/>
        <n v="29.619"/>
        <n v="123.703"/>
        <n v="221.19900000000001"/>
        <n v="215.15100000000001"/>
        <n v="94.495000000000005"/>
        <n v="276.363"/>
        <n v="402.36399999999998"/>
        <n v="121.54300000000001"/>
        <n v="84.828000000000003"/>
        <n v="179.33199999999999"/>
        <n v="36.738"/>
        <n v="2.5659999999999998"/>
        <n v="73.975999999999999"/>
        <n v="590.46100000000001"/>
        <n v="54.118000000000002"/>
        <n v="121.188"/>
        <n v="164.24100000000001"/>
        <n v="216.48099999999999"/>
        <n v="114.926"/>
        <n v="122.858"/>
        <n v="272.82900000000001"/>
        <n v="49.604999999999997"/>
        <n v="126.282"/>
        <n v="201.381"/>
        <n v="138.732"/>
        <n v="22.71"/>
        <n v="89.510999999999996"/>
        <n v="287.92899999999997"/>
        <n v="98.234999999999999"/>
        <n v="156.12200000000001"/>
        <n v="261.42500000000001"/>
        <n v="222.09399999999999"/>
        <n v="475.77"/>
        <n v="206.89400000000001"/>
        <n v="192.22399999999999"/>
        <n v="127.21899999999999"/>
        <n v="221.92500000000001"/>
        <n v="163.13499999999999"/>
        <n v="467.88600000000002"/>
        <n v="54.875999999999998"/>
        <n v="262.13200000000001"/>
        <n v="132.74199999999999"/>
        <n v="128.381"/>
        <n v="309.24900000000002"/>
        <n v="81.674000000000007"/>
        <n v="190.505"/>
        <n v="74.691999999999993"/>
        <n v="181.374"/>
        <n v="109.81399999999999"/>
        <n v="314.95699999999999"/>
        <n v="64.266000000000005"/>
        <n v="190.26499999999999"/>
        <n v="142.27000000000001"/>
        <n v="222.624"/>
        <n v="98.266000000000005"/>
        <n v="406.96300000000002"/>
        <n v="112.447"/>
        <n v="133.77500000000001"/>
        <n v="355.38600000000002"/>
        <n v="100.015"/>
        <n v="379.27600000000001"/>
        <n v="267.10599999999999"/>
        <n v="216.45500000000001"/>
        <n v="237.21100000000001"/>
        <n v="176.92400000000001"/>
        <n v="277.20499999999998"/>
        <n v="93.453000000000003"/>
        <n v="151.72900000000001"/>
        <n v="51.13"/>
        <n v="52.741"/>
        <n v="89.141999999999996"/>
        <n v="129.95699999999999"/>
        <n v="133.471"/>
        <n v="82.477999999999994"/>
        <n v="110.893"/>
        <n v="135.02699999999999"/>
        <n v="101.06699999999999"/>
        <n v="143.529"/>
        <n v="119.581"/>
        <n v="179.39099999999999"/>
        <n v="72.864999999999995"/>
        <n v="76.474999999999994"/>
        <n v="424.64"/>
        <n v="84.224000000000004"/>
        <n v="40.161999999999999"/>
        <n v="142.13"/>
        <n v="99.572999999999993"/>
        <n v="193.18299999999999"/>
        <n v="334.59100000000001"/>
        <n v="46.908000000000001"/>
        <n v="39.295000000000002"/>
        <n v="322.66199999999998"/>
        <n v="296.96800000000002"/>
        <n v="77.831000000000003"/>
        <n v="148.40199999999999"/>
        <n v="112.82299999999999"/>
        <n v="101.78100000000001"/>
        <n v="216.78399999999999"/>
        <n v="96.68"/>
        <n v="259.77300000000002"/>
        <n v="191.37299999999999"/>
        <n v="314.83800000000002"/>
        <n v="429.197"/>
        <n v="391.39800000000002"/>
        <n v="330.16899999999998"/>
        <n v="555.55399999999997"/>
        <n v="47.2"/>
        <n v="74.626999999999995"/>
        <n v="117.389"/>
        <n v="92.465999999999994"/>
        <n v="277.99200000000002"/>
        <n v="121.56399999999999"/>
        <n v="186.71"/>
        <n v="682.55700000000002"/>
        <n v="43.747"/>
        <n v="230.624"/>
        <n v="158.37"/>
        <n v="65.900000000000006"/>
        <n v="118.238"/>
        <n v="559.22799999999995"/>
        <n v="470.39699999999999"/>
        <n v="400.048"/>
        <n v="475.74200000000002"/>
        <n v="44.262999999999998"/>
        <n v="183.46"/>
        <n v="123.96299999999999"/>
        <n v="183.42400000000001"/>
        <n v="356.61700000000002"/>
        <n v="546.06299999999999"/>
        <n v="470.69499999999999"/>
        <n v="96.736999999999995"/>
        <n v="76.516999999999996"/>
        <n v="236.70400000000001"/>
        <n v="177.666"/>
        <n v="203.86699999999999"/>
        <n v="235.47399999999999"/>
        <n v="131.07"/>
        <n v="94.843999999999994"/>
        <n v="358.86099999999999"/>
        <n v="78.95"/>
        <n v="105.468"/>
        <n v="208.827"/>
        <n v="432.51100000000002"/>
        <n v="190.75899999999999"/>
        <n v="559.08399999999995"/>
        <n v="255.286"/>
        <n v="153.50200000000001"/>
        <n v="122.48399999999999"/>
        <n v="247.46299999999999"/>
        <n v="191.66200000000001"/>
        <n v="527.73400000000004"/>
        <n v="809.29399999999998"/>
        <n v="124.233"/>
        <n v="101.66800000000001"/>
        <n v="132.833"/>
        <n v="107.191"/>
        <n v="118.298"/>
        <n v="584.149"/>
        <n v="343.738"/>
        <n v="130.07499999999999"/>
        <n v="288.49"/>
        <n v="189.339"/>
        <n v="117.36"/>
        <n v="451.49200000000002"/>
        <n v="225.55099999999999"/>
        <n v="309.166"/>
        <n v="414.46499999999997"/>
        <n v="765.54600000000005"/>
        <n v="435.15"/>
        <n v="363.74400000000003"/>
        <n v="294.55200000000002"/>
        <n v="357.36399999999998"/>
        <n v="188.03700000000001"/>
        <n v="474.87099999999998"/>
        <n v="152.96600000000001"/>
        <n v="454.32100000000003"/>
        <n v="379.91300000000001"/>
        <n v="513.83000000000004"/>
        <n v="503.00299999999999"/>
        <n v="283.09399999999999"/>
        <n v="133.71"/>
        <n v="582.649"/>
        <n v="284.87599999999998"/>
        <n v="328.80500000000001"/>
        <n v="573.94000000000005"/>
        <n v="57.591000000000001"/>
        <n v="168.69800000000001"/>
        <n v="325.90100000000001"/>
        <n v="247.70699999999999"/>
        <n v="567.28899999999999"/>
        <n v="123.04600000000001"/>
        <n v="53.219000000000001"/>
        <n v="115.577"/>
        <n v="336.52800000000002"/>
        <n v="214.483"/>
        <n v="429.33"/>
        <n v="297.91699999999997"/>
        <n v="163.904"/>
        <n v="463.14600000000002"/>
        <n v="145.339"/>
        <n v="67.775999999999996"/>
        <n v="199.12200000000001"/>
        <n v="60.8"/>
        <n v="439.262"/>
        <n v="543.28200000000004"/>
        <n v="145.27099999999999"/>
        <n v="37.872"/>
        <n v="139.55199999999999"/>
        <n v="125.422"/>
        <n v="82.376000000000005"/>
        <n v="125.211"/>
        <n v="35.826999999999998"/>
        <n v="173.73099999999999"/>
        <n v="120.72499999999999"/>
        <n v="81.846000000000004"/>
        <n v="161.60400000000001"/>
        <n v="67.007999999999996"/>
        <n v="47.875"/>
        <n v="80.183999999999997"/>
        <n v="230.578"/>
        <n v="185.84800000000001"/>
        <n v="86.632999999999996"/>
        <n v="79.564999999999998"/>
        <n v="113.053"/>
        <n v="170.27"/>
        <n v="88.575999999999993"/>
        <n v="48.384"/>
        <n v="99.295000000000002"/>
        <n v="320.18599999999998"/>
        <n v="71.855000000000004"/>
        <n v="84.938999999999993"/>
        <n v="360.61799999999999"/>
        <n v="76.956000000000003"/>
        <n v="451.24099999999999"/>
        <n v="201.39400000000001"/>
        <n v="116.58"/>
        <n v="90.876999999999995"/>
        <n v="402.67500000000001"/>
        <n v="402.31400000000002"/>
        <n v="397.53399999999999"/>
        <n v="238.44900000000001"/>
        <n v="101.887"/>
        <n v="249.4"/>
        <n v="70.495000000000005"/>
        <n v="85.48"/>
        <n v="148.96799999999999"/>
        <n v="69.063000000000002"/>
        <n v="133.10400000000001"/>
        <n v="110.078"/>
        <n v="130.30199999999999"/>
        <n v="163.398"/>
        <n v="461.10700000000003"/>
        <n v="114.444"/>
        <n v="97.191999999999993"/>
        <n v="333.75200000000001"/>
        <n v="437.839"/>
        <n v="93.647000000000006"/>
        <n v="233.53"/>
        <n v="487.13400000000001"/>
        <n v="537.32899999999995"/>
        <n v="56.180999999999997"/>
        <n v="340.70100000000002"/>
        <n v="321.00700000000001"/>
        <n v="88.759"/>
        <n v="70.063000000000002"/>
        <n v="90.953000000000003"/>
        <n v="159.65299999999999"/>
        <n v="16.414000000000001"/>
        <n v="37.151000000000003"/>
        <n v="166.071"/>
        <n v="453.28800000000001"/>
        <n v="402.86399999999998"/>
        <n v="96.653000000000006"/>
        <n v="102.446"/>
        <n v="106.497"/>
        <n v="184.94900000000001"/>
        <n v="78.986999999999995"/>
        <n v="292.09500000000003"/>
        <n v="124.256"/>
        <n v="41.457000000000001"/>
        <n v="174.602"/>
        <n v="81.268000000000001"/>
        <n v="459.45100000000002"/>
        <n v="104.14"/>
        <n v="122.744"/>
        <n v="42.375"/>
        <n v="47.945"/>
        <n v="144.71899999999999"/>
        <n v="467.09100000000001"/>
        <n v="246.83500000000001"/>
        <n v="73.62"/>
        <n v="145.35300000000001"/>
        <n v="60.747999999999998"/>
        <n v="685.55399999999997"/>
        <n v="49.911000000000001"/>
        <n v="97.504000000000005"/>
        <n v="295.39699999999999"/>
        <n v="190.89"/>
        <n v="169.715"/>
        <n v="251.41800000000001"/>
        <n v="208.83"/>
        <n v="253.83"/>
        <n v="132.55199999999999"/>
        <n v="235.767"/>
        <n v="135.16"/>
        <n v="54.756"/>
        <n v="191.256"/>
        <n v="100.84"/>
        <n v="111.51"/>
        <n v="205.56899999999999"/>
        <n v="166.50700000000001"/>
        <n v="158.97399999999999"/>
        <n v="115.88200000000001"/>
        <n v="123.884"/>
        <n v="211.55199999999999"/>
        <n v="212.482"/>
        <n v="467.262"/>
        <n v="219.49100000000001"/>
        <n v="184.24199999999999"/>
        <n v="120.001"/>
        <n v="439.09399999999999"/>
        <n v="354.07499999999999"/>
        <n v="275.11599999999999"/>
        <n v="167.82300000000001"/>
        <n v="189.95699999999999"/>
        <n v="100.355"/>
        <n v="393.85500000000002"/>
        <n v="393.68599999999998"/>
        <n v="100.937"/>
        <n v="199.886"/>
        <n v="107.06399999999999"/>
        <n v="157.661"/>
        <n v="114.735"/>
        <n v="196.596"/>
        <n v="102.485"/>
        <n v="380.62599999999998"/>
        <n v="76.914000000000001"/>
        <n v="179.49700000000001"/>
        <n v="122.682"/>
        <n v="84.707999999999998"/>
        <n v="95.391000000000005"/>
        <n v="431.72"/>
        <n v="256.38900000000001"/>
        <n v="261.53300000000002"/>
        <n v="315.07799999999997"/>
        <n v="272.50299999999999"/>
        <n v="219.994"/>
        <n v="306.803"/>
        <n v="68.564999999999998"/>
        <n v="331.29300000000001"/>
        <n v="93.716999999999999"/>
        <n v="96.53"/>
        <n v="120.871"/>
        <n v="128.36600000000001"/>
        <n v="277.16300000000001"/>
        <n v="141.964"/>
        <n v="324.61500000000001"/>
        <n v="63.238999999999997"/>
        <n v="71.132999999999996"/>
        <n v="126.693"/>
        <n v="109.21"/>
        <n v="140.44300000000001"/>
        <n v="172.887"/>
        <n v="122.062"/>
        <n v="83.978999999999999"/>
        <n v="288.28899999999999"/>
        <n v="315.88400000000001"/>
        <n v="49.225999999999999"/>
        <n v="305.435"/>
        <n v="149.85599999999999"/>
        <n v="107.827"/>
        <n v="117.093"/>
        <n v="114.977"/>
        <n v="223.61699999999999"/>
        <n v="289.14299999999997"/>
        <n v="264.57600000000002"/>
        <n v="598.46100000000001"/>
        <n v="184.208"/>
        <n v="466.59699999999998"/>
        <n v="75.960999999999999"/>
        <n v="37.070999999999998"/>
        <n v="147.07499999999999"/>
        <n v="42.542999999999999"/>
        <n v="0.28999999999999998"/>
        <n v="244.047"/>
        <n v="90.233999999999995"/>
        <n v="154.78399999999999"/>
        <n v="81.453999999999994"/>
        <n v="402.709"/>
        <n v="325.76499999999999"/>
        <n v="141.476"/>
        <n v="372.14499999999998"/>
        <n v="186.66200000000001"/>
        <n v="401.61500000000001"/>
        <n v="325.834"/>
        <n v="78.965000000000003"/>
        <n v="220.251"/>
        <n v="241.15"/>
        <n v="274.66300000000001"/>
        <n v="163.785"/>
        <n v="19.169"/>
        <n v="108.639"/>
        <n v="177.04599999999999"/>
        <n v="159.64599999999999"/>
        <n v="166.083"/>
        <n v="177.15799999999999"/>
        <n v="110.476"/>
        <n v="293.86799999999999"/>
        <n v="92.513999999999996"/>
        <n v="237.72499999999999"/>
        <n v="196.06100000000001"/>
        <n v="124.404"/>
        <n v="98.504000000000005"/>
        <n v="80.162000000000006"/>
        <n v="72.459999999999994"/>
        <n v="179.524"/>
        <n v="227.874"/>
        <n v="190.417"/>
        <n v="43.210999999999999"/>
        <n v="334.27300000000002"/>
        <n v="247.69900000000001"/>
        <n v="7.85"/>
        <n v="139.791"/>
        <n v="92.694999999999993"/>
        <n v="173.81399999999999"/>
        <n v="99.195999999999998"/>
        <n v="179.934"/>
        <n v="217.244"/>
        <n v="135.84800000000001"/>
        <n v="236.899"/>
        <n v="137.762"/>
        <n v="318.875"/>
        <n v="117.791"/>
        <n v="94.289000000000001"/>
        <n v="96.013000000000005"/>
        <n v="267.61200000000002"/>
        <n v="265.80900000000003"/>
        <n v="142.27099999999999"/>
        <n v="205.39400000000001"/>
        <n v="248.71899999999999"/>
        <n v="87.694999999999993"/>
        <n v="148.495"/>
        <n v="177.76400000000001"/>
        <n v="92.188999999999993"/>
        <n v="146.85499999999999"/>
        <n v="199.49100000000001"/>
        <n v="155.31200000000001"/>
        <n v="315.48399999999998"/>
        <n v="186.55500000000001"/>
        <n v="153.38399999999999"/>
        <n v="814.30399999999997"/>
        <n v="94.454999999999998"/>
        <n v="191.738"/>
        <n v="517.101"/>
        <n v="357.46300000000002"/>
        <n v="834.08399999999995"/>
        <n v="385.56"/>
        <n v="101.971"/>
        <n v="73.171000000000006"/>
        <n v="80.122"/>
        <n v="36.64"/>
        <n v="272.00200000000001"/>
        <n v="36.277000000000001"/>
        <n v="71.742999999999995"/>
        <n v="66.19"/>
        <n v="189.23500000000001"/>
        <n v="48.140999999999998"/>
        <n v="68.903999999999996"/>
        <n v="78.302999999999997"/>
        <n v="55.027000000000001"/>
        <n v="88.813999999999993"/>
        <n v="93.081000000000003"/>
        <n v="78.052999999999997"/>
        <n v="35.618000000000002"/>
        <n v="120.205"/>
        <n v="61.326999999999998"/>
        <n v="255.68600000000001"/>
        <n v="120.29900000000001"/>
        <n v="105.515"/>
        <n v="52.253999999999998"/>
        <n v="78.66"/>
        <n v="109.792"/>
        <n v="552.83199999999999"/>
        <n v="107.23699999999999"/>
        <n v="107.34"/>
        <n v="25.625"/>
        <n v="133.80500000000001"/>
        <n v="94.581999999999994"/>
        <n v="531.47400000000005"/>
        <n v="242.904"/>
        <n v="95.299000000000007"/>
        <n v="130.15100000000001"/>
        <n v="48.183999999999997"/>
        <n v="432.101"/>
        <n v="106.861"/>
        <n v="118.598"/>
        <n v="105.63"/>
        <n v="51.253"/>
        <n v="40.402999999999999"/>
        <n v="292.55"/>
        <n v="73.054000000000002"/>
        <n v="104.86"/>
        <n v="117.616"/>
        <n v="126.89700000000001"/>
        <n v="75.212999999999994"/>
        <n v="20.547000000000001"/>
        <n v="73.923000000000002"/>
        <n v="55.305"/>
        <n v="30.635999999999999"/>
        <n v="87.935000000000002"/>
        <n v="65.733000000000004"/>
        <n v="97.015000000000001"/>
        <n v="96.989000000000004"/>
        <n v="81.02"/>
        <n v="87.073999999999998"/>
        <n v="94.393000000000001"/>
        <n v="69.447000000000003"/>
        <n v="121.346"/>
        <n v="74.058000000000007"/>
        <n v="54.808999999999997"/>
        <n v="112.502"/>
        <n v="266.96600000000001"/>
        <n v="436.30500000000001"/>
        <n v="97.296000000000006"/>
        <n v="89.153999999999996"/>
        <n v="111.20099999999999"/>
        <n v="347.08199999999999"/>
        <n v="93.856999999999999"/>
        <n v="523.69600000000003"/>
        <n v="224.21"/>
        <n v="400.68299999999999"/>
        <n v="106.077"/>
        <n v="484.72500000000002"/>
        <n v="180.80600000000001"/>
        <n v="270.74700000000001"/>
        <n v="337.798"/>
        <n v="135.58600000000001"/>
        <n v="119.57899999999999"/>
        <n v="925.923"/>
        <n v="88.751000000000005"/>
        <n v="135.48400000000001"/>
        <n v="542.87400000000002"/>
        <n v="382.78100000000001"/>
        <n v="93.802000000000007"/>
        <n v="176.006"/>
        <n v="108.46899999999999"/>
        <n v="97.400999999999996"/>
        <n v="211.62899999999999"/>
        <n v="347.08600000000001"/>
        <n v="66.718000000000004"/>
        <n v="176.41499999999999"/>
        <n v="126.54"/>
        <n v="142.13900000000001"/>
        <n v="580.26900000000001"/>
        <n v="503.30399999999997"/>
        <n v="176.65899999999999"/>
        <n v="16.602"/>
        <n v="148.50299999999999"/>
        <n v="161.57400000000001"/>
        <n v="622.46400000000006"/>
        <n v="610.44600000000003"/>
        <n v="206.08099999999999"/>
        <n v="120.827"/>
        <n v="114.73699999999999"/>
        <n v="167.501"/>
        <n v="63.328000000000003"/>
        <n v="492.726"/>
        <n v="427.88200000000001"/>
        <n v="108.578"/>
        <n v="81.957999999999998"/>
        <n v="28.856999999999999"/>
        <n v="110.834"/>
        <n v="102.99299999999999"/>
        <n v="27.024999999999999"/>
        <n v="306.74400000000003"/>
        <n v="77.067999999999998"/>
        <n v="70.808999999999997"/>
        <n v="90.816000000000003"/>
        <n v="158.19399999999999"/>
        <n v="115.944"/>
        <n v="177.05500000000001"/>
        <n v="77.474999999999994"/>
        <n v="471.767"/>
        <n v="91.756"/>
        <n v="122.08"/>
        <n v="385.20100000000002"/>
        <n v="81.257999999999996"/>
        <n v="124.345"/>
        <n v="88.418999999999997"/>
        <n v="176.09200000000001"/>
        <n v="261.55500000000001"/>
        <n v="182.93700000000001"/>
        <n v="136.74700000000001"/>
        <n v="209.74600000000001"/>
        <n v="148.25800000000001"/>
        <n v="92.206999999999994"/>
        <n v="361.88"/>
        <n v="111.88"/>
        <n v="602.01"/>
        <n v="225.50899999999999"/>
        <n v="82.588999999999999"/>
        <n v="509.00700000000001"/>
        <n v="595.34799999999996"/>
        <n v="535.06500000000005"/>
        <n v="116.98"/>
        <n v="167.52500000000001"/>
        <n v="142.98699999999999"/>
        <n v="377.00700000000001"/>
        <n v="429.95499999999998"/>
        <n v="446.44099999999997"/>
        <n v="269.81900000000002"/>
        <n v="50.853000000000002"/>
        <n v="114.376"/>
        <n v="152.89500000000001"/>
        <n v="278.209"/>
        <n v="361.92"/>
        <n v="84.361999999999995"/>
        <n v="470.69200000000001"/>
        <n v="189.476"/>
        <n v="655.00300000000004"/>
        <n v="478.52699999999999"/>
        <n v="480.99700000000001"/>
        <n v="535.89200000000005"/>
        <n v="452.65"/>
        <n v="408.99200000000002"/>
        <n v="288.57499999999999"/>
        <n v="436.483"/>
        <n v="468.27199999999999"/>
        <n v="597.49900000000002"/>
        <n v="402.733"/>
        <n v="370.35899999999998"/>
        <n v="119.004"/>
        <n v="120.351"/>
        <n v="125.02500000000001"/>
        <n v="79.715000000000003"/>
        <n v="80.674999999999997"/>
        <n v="171.05699999999999"/>
        <n v="104.557"/>
        <n v="60.942999999999998"/>
        <n v="229.92099999999999"/>
        <n v="77.524000000000001"/>
        <n v="83.290999999999997"/>
        <n v="137.374"/>
        <n v="180.547"/>
        <n v="108.48399999999999"/>
        <n v="165.416"/>
        <n v="147.00700000000001"/>
        <n v="395.84899999999999"/>
        <n v="56.156999999999996"/>
        <n v="413.78"/>
        <n v="130.60400000000001"/>
        <n v="156.18899999999999"/>
        <n v="67.885999999999996"/>
        <n v="190.27799999999999"/>
        <n v="75.281999999999996"/>
        <n v="593.18600000000004"/>
        <n v="187.86600000000001"/>
        <n v="208.50399999999999"/>
        <n v="130.56"/>
        <n v="135.38300000000001"/>
        <n v="200.09"/>
        <n v="521.51199999999994"/>
        <n v="209.04400000000001"/>
        <n v="111.93899999999999"/>
        <n v="88.947999999999993"/>
        <n v="63.715000000000003"/>
        <n v="130.072"/>
        <n v="345.64400000000001"/>
        <n v="185.76499999999999"/>
        <n v="84.186999999999998"/>
        <n v="40.557000000000002"/>
        <n v="99.088999999999999"/>
        <n v="86.88"/>
        <n v="70.881"/>
        <n v="44.613"/>
        <n v="146.029"/>
        <n v="73.037000000000006"/>
        <n v="44.999000000000002"/>
        <n v="123.00700000000001"/>
        <n v="36.831000000000003"/>
        <n v="82.575999999999993"/>
        <n v="129.625"/>
        <n v="65.27"/>
        <n v="101.28700000000001"/>
        <n v="112.74299999999999"/>
        <n v="68.385999999999996"/>
        <n v="183.63300000000001"/>
        <n v="128.38900000000001"/>
        <n v="194.27"/>
        <n v="59.555999999999997"/>
        <n v="104.73099999999999"/>
        <n v="77.08"/>
        <n v="48.747"/>
        <n v="95.552999999999997"/>
        <n v="66.31"/>
        <n v="70.516000000000005"/>
        <n v="48.883000000000003"/>
        <n v="71.819999999999993"/>
        <n v="86.54"/>
        <n v="352.56099999999998"/>
        <n v="37.064"/>
        <n v="83.840999999999994"/>
        <n v="272.23500000000001"/>
        <n v="116.361"/>
        <n v="89.167000000000002"/>
        <n v="111.828"/>
        <n v="54.213999999999999"/>
        <n v="51.862000000000002"/>
        <n v="83.463999999999999"/>
        <n v="122.29"/>
        <n v="135.27799999999999"/>
        <n v="82.263999999999996"/>
        <n v="140.554"/>
        <n v="221.095"/>
        <n v="126.419"/>
        <n v="57.918999999999997"/>
        <n v="66.337000000000003"/>
        <n v="104.67400000000001"/>
        <n v="97.042000000000002"/>
        <n v="117.857"/>
        <n v="102.71"/>
        <n v="227.20599999999999"/>
        <n v="102.59099999999999"/>
        <n v="502.80500000000001"/>
        <n v="151.69399999999999"/>
        <n v="408.12599999999998"/>
        <n v="180.73599999999999"/>
        <n v="520.13400000000001"/>
        <n v="149.55699999999999"/>
        <n v="325.23399999999998"/>
        <n v="54.405000000000001"/>
        <n v="198.934"/>
        <n v="391.51"/>
        <n v="60.235999999999997"/>
        <n v="238.958"/>
        <n v="125.58499999999999"/>
        <n v="132.74799999999999"/>
        <n v="112.696"/>
        <n v="1.234"/>
        <n v="275.75799999999998"/>
        <n v="146.47399999999999"/>
        <n v="41.95"/>
        <n v="115.599"/>
        <n v="90.01"/>
        <n v="278.39800000000002"/>
        <n v="80.381"/>
        <n v="47.505000000000003"/>
        <n v="113.292"/>
        <n v="173.04900000000001"/>
        <n v="146.547"/>
        <n v="320.541"/>
        <n v="175.99100000000001"/>
        <n v="308.31599999999997"/>
        <n v="56.063000000000002"/>
        <n v="83.747"/>
        <n v="195.548"/>
        <n v="210.923"/>
        <n v="64.617999999999995"/>
        <n v="41.213999999999999"/>
        <n v="147.608"/>
        <n v="106.429"/>
        <n v="176.732"/>
        <n v="67.236000000000004"/>
        <n v="222.43899999999999"/>
        <n v="38.695"/>
        <n v="30.468"/>
        <n v="230.32499999999999"/>
        <n v="59.552999999999997"/>
        <n v="400.66"/>
        <n v="122.441"/>
        <n v="72.617999999999995"/>
        <n v="57.612000000000002"/>
        <n v="57.179000000000002"/>
        <n v="178.941"/>
        <n v="172.535"/>
        <n v="135.614"/>
        <n v="127.029"/>
        <n v="113.011"/>
        <n v="196.35300000000001"/>
        <n v="929.08399999999995"/>
        <n v="324.80599999999998"/>
        <n v="424.66"/>
        <n v="176.679"/>
        <n v="242.99299999999999"/>
        <n v="491.89600000000002"/>
        <n v="74.295000000000002"/>
        <n v="404.00099999999998"/>
        <n v="585.75800000000004"/>
        <n v="98.831999999999994"/>
        <n v="131.04300000000001"/>
        <n v="161.017"/>
        <n v="218.62299999999999"/>
        <n v="204.72900000000001"/>
        <n v="70.067999999999998"/>
        <n v="78.432000000000002"/>
        <n v="90.093999999999994"/>
        <n v="167.255"/>
        <n v="16.524000000000001"/>
        <n v="566.71100000000001"/>
        <n v="74.171999999999997"/>
        <n v="636.47400000000005"/>
        <n v="63.116999999999997"/>
        <n v="658.30399999999997"/>
        <n v="417.99"/>
        <n v="556.80100000000004"/>
        <n v="136.005"/>
        <n v="64.986000000000004"/>
        <n v="419.65800000000002"/>
        <n v="106.163"/>
        <n v="51.398000000000003"/>
        <n v="247.84700000000001"/>
        <n v="76.173000000000002"/>
        <n v="117.669"/>
        <n v="113.08799999999999"/>
        <n v="535.62300000000005"/>
        <n v="115.102"/>
        <n v="98.373999999999995"/>
        <n v="142.9"/>
        <n v="390.68799999999999"/>
        <n v="29.861000000000001"/>
        <n v="124.07299999999999"/>
        <n v="338.90100000000001"/>
        <n v="164.90700000000001"/>
        <n v="413.59699999999998"/>
        <n v="82.67"/>
        <n v="86.483999999999995"/>
        <n v="31.992999999999999"/>
        <n v="53.984999999999999"/>
        <n v="121.16200000000001"/>
        <n v="90.105000000000004"/>
        <n v="134.01300000000001"/>
        <n v="68.311000000000007"/>
        <n v="117.521"/>
        <n v="319.59899999999999"/>
        <n v="220.809"/>
        <n v="165.11500000000001"/>
        <n v="49.734999999999999"/>
        <n v="106.149"/>
        <n v="111.185"/>
        <n v="287.37299999999999"/>
        <n v="410.245"/>
        <n v="154.16499999999999"/>
        <n v="320.04199999999997"/>
        <n v="268.95100000000002"/>
        <n v="829.59400000000005"/>
        <n v="97.634"/>
        <n v="634.84199999999998"/>
        <n v="82.242000000000004"/>
        <n v="66.051000000000002"/>
        <n v="10.925000000000001"/>
        <n v="498.06700000000001"/>
        <n v="171.22200000000001"/>
        <n v="387.065"/>
        <n v="95.006"/>
        <n v="313.36599999999999"/>
        <n v="740.53200000000004"/>
        <n v="227.94900000000001"/>
        <n v="231.75399999999999"/>
        <n v="644.71100000000001"/>
        <n v="184.346"/>
        <n v="449.23700000000002"/>
        <n v="329.17099999999999"/>
        <n v="202.86099999999999"/>
        <n v="35.743000000000002"/>
        <n v="500.45800000000003"/>
        <n v="398.18"/>
        <n v="453.31200000000001"/>
        <n v="182.05600000000001"/>
        <n v="314.35899999999998"/>
        <n v="253.36199999999999"/>
        <n v="44.213000000000001"/>
        <n v="136.78399999999999"/>
        <n v="309.88900000000001"/>
        <n v="208.11799999999999"/>
        <n v="156.49700000000001"/>
        <n v="104.068"/>
        <n v="170.77"/>
        <n v="558.26700000000005"/>
        <n v="418.58"/>
        <n v="99.415000000000006"/>
        <n v="21.649000000000001"/>
        <n v="172.58799999999999"/>
        <n v="95.89"/>
        <n v="95.138000000000005"/>
        <n v="251.63300000000001"/>
        <n v="186.62100000000001"/>
        <n v="177.54300000000001"/>
        <n v="380.73399999999998"/>
        <n v="264.97300000000001"/>
        <n v="332.74400000000003"/>
        <n v="119.253"/>
        <n v="177.75899999999999"/>
        <n v="103.41"/>
        <n v="166.09800000000001"/>
        <n v="216.637"/>
        <n v="551.59"/>
        <n v="262.07799999999997"/>
        <n v="231.381"/>
        <n v="159.22900000000001"/>
        <n v="76.926000000000002"/>
        <n v="118.086"/>
        <n v="109.637"/>
        <n v="479.83100000000002"/>
        <n v="186.67400000000001"/>
        <n v="253.298"/>
        <n v="220.161"/>
        <n v="383.19200000000001"/>
        <n v="66.481999999999999"/>
        <n v="106.91"/>
        <n v="484.71800000000002"/>
        <n v="231.93799999999999"/>
        <n v="202.11600000000001"/>
        <n v="132.51900000000001"/>
        <n v="548.96"/>
        <n v="157.1"/>
        <n v="144.233"/>
        <n v="331.98"/>
        <n v="380.21800000000002"/>
        <n v="119.108"/>
        <n v="176.17699999999999"/>
        <n v="323.822"/>
        <n v="177.02799999999999"/>
        <n v="393.87200000000001"/>
        <n v="364.47800000000001"/>
        <n v="469.40800000000002"/>
        <n v="419.61200000000002"/>
        <n v="264.68900000000002"/>
        <n v="140.4"/>
        <n v="366.98"/>
        <n v="426.53800000000001"/>
        <n v="567.03"/>
        <n v="953.06600000000003"/>
        <n v="349.34"/>
        <n v="188.10300000000001"/>
        <n v="556.82299999999998"/>
        <n v="394.41"/>
        <n v="234.41399999999999"/>
        <n v="333.40199999999999"/>
        <n v="610.178"/>
        <n v="479.548"/>
        <n v="339.75700000000001"/>
        <n v="264.721"/>
        <n v="159.63399999999999"/>
        <n v="134.953"/>
        <n v="438.09100000000001"/>
        <n v="366.47899999999998"/>
        <n v="343.21800000000002"/>
        <n v="186.09200000000001"/>
        <n v="251.11600000000001"/>
        <n v="581.38400000000001"/>
        <n v="219.81399999999999"/>
        <n v="104.139"/>
        <n v="752.53899999999999"/>
        <n v="341.46600000000001"/>
        <n v="62.75"/>
        <n v="21.297000000000001"/>
        <n v="117.61799999999999"/>
        <n v="163.989"/>
        <n v="278.74200000000002"/>
        <n v="325.32100000000003"/>
        <n v="200.09700000000001"/>
        <n v="116.593"/>
        <n v="93.813999999999993"/>
        <n v="194.50899999999999"/>
        <n v="164.965"/>
        <n v="125.301"/>
        <n v="53.354999999999997"/>
        <n v="88.350999999999999"/>
        <n v="51.35"/>
        <n v="80.424000000000007"/>
        <n v="219.185"/>
        <n v="135.20699999999999"/>
        <n v="316.19299999999998"/>
        <n v="88.777000000000001"/>
        <n v="408.77100000000002"/>
        <n v="320.149"/>
        <n v="681.91399999999999"/>
        <n v="222.03299999999999"/>
        <n v="540.53"/>
        <n v="594.58299999999997"/>
        <n v="217.62899999999999"/>
        <n v="156.53"/>
        <n v="301.24299999999999"/>
        <n v="246.714"/>
        <n v="154.27799999999999"/>
        <n v="455.95400000000001"/>
        <n v="135.339"/>
        <n v="148.04300000000001"/>
        <n v="140.90100000000001"/>
        <n v="134.11799999999999"/>
        <n v="84.59"/>
        <n v="304.29899999999998"/>
        <n v="31.492999999999999"/>
        <n v="259.16899999999998"/>
        <n v="341"/>
        <n v="122.97199999999999"/>
        <n v="17.227"/>
        <n v="353.19299999999998"/>
        <n v="145.821"/>
        <n v="208.548"/>
        <n v="130.041"/>
        <n v="54.292999999999999"/>
        <n v="179.92500000000001"/>
        <n v="62.542000000000002"/>
        <n v="28.619"/>
        <n v="75.576999999999998"/>
        <n v="132.96899999999999"/>
        <n v="63.411000000000001"/>
        <n v="150.94499999999999"/>
        <n v="107.054"/>
        <n v="193.36500000000001"/>
        <n v="247.78399999999999"/>
        <n v="244.94300000000001"/>
        <n v="233.06100000000001"/>
        <n v="205.38"/>
        <n v="200.09800000000001"/>
        <n v="117.985"/>
        <n v="267.245"/>
        <n v="564.47699999999998"/>
        <n v="131.857"/>
        <n v="947.48699999999997"/>
        <n v="418.40699999999998"/>
        <n v="261.96600000000001"/>
        <n v="280.57"/>
        <n v="113.71599999999999"/>
        <n v="94.06"/>
        <n v="117.539"/>
        <n v="112.318"/>
        <n v="154.33500000000001"/>
        <n v="145.33699999999999"/>
        <n v="115.755"/>
        <n v="110.931"/>
        <n v="522.66"/>
        <n v="167.70400000000001"/>
        <n v="502.43099999999998"/>
        <n v="30.978000000000002"/>
        <n v="235.67400000000001"/>
        <n v="79.566999999999993"/>
        <n v="130.619"/>
        <n v="149.52000000000001"/>
        <n v="42.777000000000001"/>
        <n v="108.596"/>
        <n v="274.73500000000001"/>
        <n v="336.76400000000001"/>
        <n v="148.423"/>
        <n v="22.344000000000001"/>
        <n v="104.905"/>
        <n v="146.28899999999999"/>
        <n v="117.67400000000001"/>
        <n v="135.952"/>
        <n v="87.676000000000002"/>
        <n v="30.696000000000002"/>
        <n v="64.016000000000005"/>
        <n v="267.14"/>
        <n v="132.27799999999999"/>
        <n v="155.691"/>
        <n v="153.012"/>
        <n v="340.988"/>
        <n v="104.015"/>
        <n v="85.847999999999999"/>
        <n v="51.250999999999998"/>
        <n v="97.662999999999997"/>
        <n v="116.03"/>
        <n v="99.135999999999996"/>
        <n v="478.488"/>
        <n v="26.152000000000001"/>
        <n v="296.94799999999998"/>
        <n v="120.23099999999999"/>
        <n v="41.997"/>
        <n v="245.15799999999999"/>
        <n v="65.260999999999996"/>
        <n v="2.4590000000000001"/>
        <n v="90.834999999999994"/>
        <n v="517.23900000000003"/>
        <n v="98.161000000000001"/>
        <n v="72.161000000000001"/>
        <n v="306.56400000000002"/>
        <n v="199.44200000000001"/>
        <n v="109.089"/>
        <n v="101.041"/>
        <n v="38.970999999999997"/>
        <n v="136.815"/>
        <n v="606.18799999999999"/>
        <n v="475.98200000000003"/>
        <n v="156.09899999999999"/>
        <n v="159.16900000000001"/>
        <n v="80.454999999999998"/>
        <n v="136.43799999999999"/>
        <n v="779.30399999999997"/>
        <n v="453.077"/>
        <n v="138.97200000000001"/>
        <n v="156.762"/>
        <n v="174.90199999999999"/>
        <n v="160.46799999999999"/>
        <n v="160.935"/>
        <n v="199.06299999999999"/>
        <n v="221.249"/>
        <n v="301.07"/>
        <n v="95.93"/>
        <n v="131.99799999999999"/>
        <n v="152.488"/>
        <n v="142.779"/>
        <n v="42.16"/>
        <n v="383.387"/>
        <n v="198.18700000000001"/>
        <n v="136.51"/>
        <n v="147.76300000000001"/>
        <n v="131.65299999999999"/>
        <n v="648.94799999999998"/>
        <n v="280.19900000000001"/>
        <n v="148.358"/>
        <n v="64.680999999999997"/>
        <n v="578.80499999999995"/>
        <n v="217.61699999999999"/>
        <n v="549.66600000000005"/>
        <n v="116.482"/>
        <n v="108.777"/>
        <n v="631.66899999999998"/>
        <n v="512.65200000000004"/>
        <n v="258.74700000000001"/>
        <n v="212.32499999999999"/>
        <n v="355.15499999999997"/>
        <n v="193.017"/>
        <n v="152.22200000000001"/>
        <n v="188.821"/>
        <n v="346.61200000000002"/>
        <n v="241.363"/>
        <n v="125.27800000000001"/>
        <n v="377.07499999999999"/>
        <n v="195.613"/>
        <n v="295.75099999999998"/>
        <n v="424.71499999999997"/>
        <n v="327.28300000000002"/>
        <n v="216.14599999999999"/>
        <n v="234.297"/>
        <n v="85.605000000000004"/>
        <n v="14.502000000000001"/>
        <n v="103.15300000000001"/>
        <n v="36.295999999999999"/>
        <n v="50.521999999999998"/>
        <n v="31.795000000000002"/>
        <n v="147.452"/>
        <n v="29.332000000000001"/>
        <n v="59.567999999999998"/>
        <n v="238.541"/>
        <n v="151.059"/>
        <n v="172.60599999999999"/>
        <n v="127.437"/>
        <n v="135.351"/>
        <n v="668.87400000000002"/>
        <n v="245.83699999999999"/>
        <n v="259.875"/>
        <n v="498.03"/>
        <n v="63.808"/>
        <n v="67.590999999999994"/>
        <n v="189.53399999999999"/>
        <n v="154.76400000000001"/>
        <n v="133.327"/>
        <n v="791.29499999999996"/>
        <n v="501.31799999999998"/>
        <n v="109.14700000000001"/>
        <n v="148.352"/>
        <n v="149.01"/>
        <n v="331.48399999999998"/>
        <n v="188.161"/>
        <n v="97.352999999999994"/>
        <n v="142.387"/>
        <n v="104.59099999999999"/>
        <n v="212.821"/>
        <n v="272.214"/>
        <n v="118.261"/>
        <n v="362.512"/>
        <n v="38.734999999999999"/>
        <n v="185.81100000000001"/>
        <n v="87.914000000000001"/>
        <n v="41.412999999999997"/>
        <n v="61.15"/>
        <n v="51.494"/>
        <n v="101.074"/>
        <n v="50.353000000000002"/>
        <n v="143.50700000000001"/>
        <n v="332.40800000000002"/>
        <n v="51.734999999999999"/>
        <n v="104.559"/>
        <n v="334.80200000000002"/>
        <n v="532.45000000000005"/>
        <n v="288.87200000000001"/>
        <n v="144.90799999999999"/>
        <n v="146.43899999999999"/>
        <n v="38.201000000000001"/>
        <n v="47.383000000000003"/>
        <n v="88.805000000000007"/>
        <n v="55.033999999999999"/>
        <n v="638.32799999999997"/>
        <n v="713.07600000000002"/>
        <n v="68.356999999999999"/>
        <n v="45.063000000000002"/>
        <n v="71.239999999999995"/>
        <n v="146.38399999999999"/>
        <n v="62.506"/>
        <n v="218.38499999999999"/>
        <n v="485.28199999999998"/>
        <n v="134.499"/>
        <n v="356.22199999999998"/>
        <n v="309.79399999999998"/>
        <n v="165.89"/>
        <n v="197.31700000000001"/>
        <n v="184.92599999999999"/>
        <n v="156.51"/>
        <n v="229.77699999999999"/>
        <n v="314.392"/>
        <n v="240.48400000000001"/>
        <n v="364.40800000000002"/>
        <n v="396.67899999999997"/>
        <n v="518.16"/>
        <n v="361.93200000000002"/>
        <n v="20.077000000000002"/>
        <n v="388.79300000000001"/>
        <n v="571.40700000000004"/>
        <n v="31.463000000000001"/>
        <n v="258.59399999999999"/>
        <n v="287.94200000000001"/>
        <n v="353.87900000000002"/>
        <n v="370.44"/>
        <n v="83.307000000000002"/>
        <n v="232.76599999999999"/>
        <n v="64.763999999999996"/>
        <n v="59.996000000000002"/>
        <n v="343.40199999999999"/>
        <n v="98.058000000000007"/>
        <n v="55.563000000000002"/>
        <n v="149.04599999999999"/>
        <n v="313.92099999999999"/>
        <n v="143.828"/>
        <n v="127.565"/>
        <n v="119.93899999999999"/>
        <n v="82.968999999999994"/>
        <n v="100.76"/>
        <n v="201.07499999999999"/>
        <n v="83.629000000000005"/>
        <n v="200.578"/>
        <n v="98.349000000000004"/>
        <n v="94.775000000000006"/>
        <n v="65.48"/>
        <n v="85.138000000000005"/>
        <n v="90.662000000000006"/>
        <n v="87.546999999999997"/>
        <n v="39.930999999999997"/>
        <n v="43.331000000000003"/>
        <n v="204.11600000000001"/>
        <n v="157.655"/>
        <n v="393.40800000000002"/>
        <n v="110.57299999999999"/>
        <n v="144.37899999999999"/>
        <n v="34.731000000000002"/>
        <n v="535.23800000000006"/>
        <n v="348.14800000000002"/>
        <n v="131.666"/>
        <n v="55.918999999999997"/>
        <n v="566.36099999999999"/>
        <n v="360.24700000000001"/>
        <n v="192.26300000000001"/>
        <n v="92.539000000000001"/>
        <n v="51.685000000000002"/>
        <n v="124.82599999999999"/>
        <n v="444.12700000000001"/>
        <n v="72.441000000000003"/>
        <n v="66.382000000000005"/>
        <n v="337.77600000000001"/>
        <n v="379.512"/>
        <n v="244.97300000000001"/>
        <n v="55.825000000000003"/>
        <n v="165.19"/>
        <n v="104.53"/>
        <n v="78.141999999999996"/>
        <n v="595.87300000000005"/>
        <n v="122.246"/>
        <n v="365.30599999999998"/>
        <n v="394.04899999999998"/>
        <n v="284.411"/>
        <n v="63.054000000000002"/>
        <n v="145.40799999999999"/>
        <n v="92.069000000000003"/>
        <n v="327.23500000000001"/>
        <n v="174.73500000000001"/>
        <n v="76.994"/>
        <n v="89.92"/>
        <n v="107.015"/>
        <n v="90.497"/>
        <n v="55.07"/>
        <n v="93.191000000000003"/>
        <n v="62.26"/>
        <n v="40.529000000000003"/>
        <n v="97.947999999999993"/>
        <n v="137.63999999999999"/>
        <n v="34.186"/>
        <n v="78.09"/>
        <n v="83.072000000000003"/>
        <n v="233.636"/>
        <n v="192.702"/>
        <n v="127.34"/>
        <n v="204.87700000000001"/>
        <n v="132.90100000000001"/>
        <n v="282.43099999999998"/>
        <n v="175.43100000000001"/>
        <n v="75.975999999999999"/>
        <n v="80.174999999999997"/>
        <n v="178.38900000000001"/>
        <n v="118.626"/>
        <n v="85.668000000000006"/>
        <n v="82.268000000000001"/>
        <n v="555.26900000000001"/>
        <n v="182.89099999999999"/>
        <n v="534.52599999999995"/>
        <n v="518.86099999999999"/>
        <n v="71.617999999999995"/>
        <n v="119.71599999999999"/>
        <n v="66.548000000000002"/>
        <n v="126.27200000000001"/>
        <n v="90.885000000000005"/>
        <n v="181.54300000000001"/>
        <n v="307.58499999999998"/>
        <n v="133.84299999999999"/>
        <n v="74.683999999999997"/>
        <n v="463.21199999999999"/>
        <n v="443.52"/>
        <n v="222.64"/>
        <n v="274.59800000000001"/>
        <n v="160.887"/>
        <n v="74.757999999999996"/>
        <n v="109.554"/>
        <n v="282.42200000000003"/>
        <n v="122.56399999999999"/>
        <n v="463.88"/>
        <n v="140.44499999999999"/>
        <n v="1.7649999999999999"/>
        <n v="135.607"/>
        <n v="137.602"/>
        <n v="519.24599999999998"/>
        <n v="449.02800000000002"/>
        <n v="139.506"/>
        <n v="46.009"/>
        <n v="253.66900000000001"/>
        <n v="169.727"/>
        <n v="92.150999999999996"/>
        <n v="576.89300000000003"/>
        <n v="133.18"/>
        <n v="130.15299999999999"/>
        <n v="743.76700000000005"/>
        <n v="113.783"/>
        <n v="443.77800000000002"/>
        <n v="531.56799999999998"/>
        <n v="288.38299999999998"/>
        <n v="408.67599999999999"/>
        <n v="966.66800000000001"/>
        <n v="147.63399999999999"/>
        <n v="477.89299999999997"/>
        <n v="326.66199999999998"/>
        <n v="300.92099999999999"/>
        <n v="136.04400000000001"/>
        <n v="188.191"/>
        <n v="364.536"/>
        <n v="133.09899999999999"/>
        <n v="179.77099999999999"/>
        <n v="317.25700000000001"/>
        <n v="19.126999999999999"/>
        <n v="425.43200000000002"/>
        <n v="186.99"/>
        <n v="171.042"/>
        <n v="126.29600000000001"/>
        <n v="526.04499999999996"/>
        <n v="403.71499999999997"/>
        <n v="489.23500000000001"/>
        <n v="510.69"/>
        <n v="86.376999999999995"/>
        <n v="134.31800000000001"/>
        <n v="188.251"/>
        <n v="337.03500000000003"/>
        <n v="410.55900000000003"/>
        <n v="58.676000000000002"/>
        <n v="138.739"/>
        <n v="211.13399999999999"/>
        <n v="167.06899999999999"/>
        <n v="485.81799999999998"/>
        <n v="103.661"/>
        <n v="80.408000000000001"/>
        <n v="289.05599999999998"/>
        <n v="458.541"/>
        <n v="72.768000000000001"/>
        <n v="366.548"/>
        <n v="118.78700000000001"/>
        <n v="99.48"/>
        <n v="159.55199999999999"/>
        <n v="216.92"/>
        <n v="108.48"/>
        <n v="76.114000000000004"/>
        <n v="380.798"/>
        <n v="503.20100000000002"/>
        <n v="416.26600000000002"/>
        <n v="409.80200000000002"/>
        <n v="266.42899999999997"/>
        <n v="113.875"/>
        <n v="492.61900000000003"/>
        <n v="289.01400000000001"/>
        <n v="106.438"/>
        <n v="325.07799999999997"/>
        <n v="45.390999999999998"/>
        <n v="114.032"/>
        <n v="84.734999999999999"/>
        <n v="102.125"/>
        <n v="1.169"/>
        <n v="206.626"/>
        <n v="168.65600000000001"/>
        <n v="275.98200000000003"/>
        <n v="285.33699999999999"/>
        <n v="116.145"/>
        <n v="117.748"/>
        <n v="147.441"/>
        <n v="274.50700000000001"/>
        <n v="110.443"/>
        <n v="135.74799999999999"/>
        <n v="340.53100000000001"/>
        <n v="91.724000000000004"/>
        <n v="414.98599999999999"/>
        <n v="368.53800000000001"/>
        <n v="164.886"/>
        <n v="73.218000000000004"/>
        <n v="80.367000000000004"/>
        <n v="205.45099999999999"/>
        <n v="95.918999999999997"/>
        <n v="243.98"/>
        <n v="239.64"/>
        <n v="136.089"/>
        <n v="186.79300000000001"/>
        <n v="114.379"/>
        <n v="249.869"/>
        <n v="293.447"/>
        <n v="27.728999999999999"/>
        <n v="240.67699999999999"/>
        <n v="246.41300000000001"/>
        <n v="452.45600000000002"/>
        <n v="68.650999999999996"/>
        <n v="71.941999999999993"/>
        <n v="289.32799999999997"/>
        <n v="315.834"/>
        <n v="136.52699999999999"/>
        <n v="347.96899999999999"/>
        <n v="440.74599999999998"/>
        <n v="107.13200000000001"/>
        <n v="123.43300000000001"/>
        <n v="133.20599999999999"/>
        <n v="123.226"/>
        <n v="86.546000000000006"/>
        <n v="131.37700000000001"/>
        <n v="67.680000000000007"/>
        <n v="101.45"/>
        <n v="68.652000000000001"/>
        <n v="120.46599999999999"/>
        <n v="98.215999999999994"/>
        <n v="301.15600000000001"/>
        <n v="112.541"/>
        <n v="94.616"/>
        <n v="393.87299999999999"/>
        <n v="225.14500000000001"/>
        <n v="379.76499999999999"/>
        <n v="50.677999999999997"/>
        <n v="202.494"/>
        <n v="232.28200000000001"/>
        <n v="456.654"/>
        <n v="432.63900000000001"/>
        <n v="451.27300000000002"/>
        <n v="455.98599999999999"/>
        <n v="360.41800000000001"/>
        <n v="115.167"/>
        <n v="235.762"/>
        <n v="194.76"/>
        <n v="116.474"/>
        <n v="162.315"/>
        <n v="85.856999999999999"/>
        <n v="481.291"/>
        <n v="136.10499999999999"/>
        <n v="197.178"/>
        <n v="188.21199999999999"/>
        <n v="134.87200000000001"/>
        <n v="232.684"/>
        <n v="142.262"/>
        <n v="268.65300000000002"/>
        <n v="213.54599999999999"/>
        <n v="111.434"/>
        <n v="90.563000000000002"/>
        <n v="348.45800000000003"/>
        <n v="145.376"/>
        <n v="425.89"/>
        <n v="37.802"/>
        <n v="104.491"/>
        <n v="36.981999999999999"/>
        <n v="64.629000000000005"/>
        <n v="263.90199999999999"/>
        <n v="480.49299999999999"/>
        <n v="334.27600000000001"/>
        <n v="114.449"/>
        <n v="213.12700000000001"/>
        <n v="145.506"/>
        <n v="232.34"/>
        <n v="568.53099999999995"/>
        <n v="24.16"/>
        <n v="128.316"/>
        <n v="195.459"/>
        <n v="123.28400000000001"/>
        <n v="148.31800000000001"/>
        <n v="50.201999999999998"/>
        <n v="41.256999999999998"/>
        <n v="49.14"/>
        <n v="53.441000000000003"/>
        <n v="39.155999999999999"/>
        <n v="72.962999999999994"/>
        <n v="464.4"/>
        <n v="415.01"/>
        <n v="216.648"/>
        <n v="150.22499999999999"/>
        <n v="390.45600000000002"/>
        <n v="184.06200000000001"/>
        <n v="570.14499999999998"/>
        <n v="147.982"/>
        <n v="241.67500000000001"/>
        <n v="138.03399999999999"/>
        <n v="99.421000000000006"/>
        <n v="92.17"/>
        <n v="384.89800000000002"/>
        <n v="565.048"/>
        <n v="394.35700000000003"/>
        <n v="249.488"/>
        <n v="199.49"/>
        <n v="110.89700000000001"/>
        <n v="60.05"/>
        <n v="350.68099999999998"/>
        <n v="488.37099999999998"/>
        <n v="376.72199999999998"/>
        <n v="53.683999999999997"/>
        <n v="425.85700000000003"/>
        <n v="192.286"/>
        <n v="341.62700000000001"/>
        <n v="135.09700000000001"/>
        <n v="537.74699999999996"/>
        <n v="444.72500000000002"/>
        <n v="160.53700000000001"/>
        <n v="130.51599999999999"/>
        <n v="1.1579999999999999"/>
        <n v="394.71"/>
        <n v="435.18"/>
        <n v="293.66899999999998"/>
        <n v="198.48"/>
        <n v="388.12700000000001"/>
        <n v="163.65700000000001"/>
        <n v="228.869"/>
        <n v="170.149"/>
        <n v="416.31900000000002"/>
        <n v="198.62899999999999"/>
        <n v="339.577"/>
        <n v="88.594999999999999"/>
        <n v="193.81200000000001"/>
        <n v="13.433"/>
        <n v="96.596999999999994"/>
        <n v="415.59500000000003"/>
        <n v="17.655999999999999"/>
        <n v="178.71899999999999"/>
        <n v="115.455"/>
        <n v="159.65100000000001"/>
        <n v="322.15699999999998"/>
        <n v="164.84899999999999"/>
        <n v="188.20500000000001"/>
        <n v="81.409000000000006"/>
        <n v="389.60199999999998"/>
        <n v="303.55"/>
        <n v="409.26100000000002"/>
        <n v="104.91"/>
        <n v="247.31399999999999"/>
        <n v="83.548000000000002"/>
        <n v="51.341000000000001"/>
        <n v="439.88200000000001"/>
        <n v="265.92399999999998"/>
        <n v="243.16300000000001"/>
        <n v="128.44999999999999"/>
        <n v="205.357"/>
        <n v="0.90600000000000003"/>
        <n v="103.616"/>
        <n v="346.77300000000002"/>
        <n v="118.19"/>
        <n v="151.07"/>
        <n v="176.14099999999999"/>
        <n v="211.857"/>
        <n v="114.197"/>
        <n v="128.13399999999999"/>
        <n v="138.58500000000001"/>
        <n v="24.338000000000001"/>
        <n v="364.55099999999999"/>
        <n v="307.82799999999997"/>
        <n v="134.50899999999999"/>
        <n v="409.17899999999997"/>
        <n v="146.459"/>
        <n v="389.91899999999998"/>
        <n v="169.209"/>
        <n v="305.84199999999998"/>
        <n v="418.43200000000002"/>
        <n v="201.45099999999999"/>
        <n v="518.76099999999997"/>
        <n v="62.328000000000003"/>
        <n v="71.503"/>
        <n v="136.54400000000001"/>
        <n v="262.14100000000002"/>
        <n v="210.83199999999999"/>
        <n v="298.75299999999999"/>
        <n v="147.82599999999999"/>
        <n v="130.648"/>
        <n v="231.846"/>
        <n v="114.023"/>
        <n v="98.155000000000001"/>
        <n v="102.946"/>
        <n v="382.09199999999998"/>
        <n v="222.124"/>
        <n v="369.46800000000002"/>
        <n v="314.16800000000001"/>
        <n v="121.708"/>
        <n v="95.546999999999997"/>
        <n v="86.650999999999996"/>
        <n v="153.28800000000001"/>
        <n v="177.785"/>
        <n v="89.816000000000003"/>
        <n v="29.800999999999998"/>
        <n v="57.496000000000002"/>
        <n v="185.22200000000001"/>
        <n v="452.221"/>
        <n v="274.58800000000002"/>
        <n v="77.355000000000004"/>
        <n v="127.379"/>
        <n v="72.495999999999995"/>
        <n v="295.88799999999998"/>
        <n v="137.08099999999999"/>
        <n v="571.11300000000006"/>
        <n v="31.731000000000002"/>
        <n v="291.37099999999998"/>
        <n v="270.673"/>
        <n v="95.031999999999996"/>
        <n v="198.21700000000001"/>
        <n v="53.231000000000002"/>
        <n v="57.276000000000003"/>
        <n v="75.433000000000007"/>
        <n v="283.06700000000001"/>
        <n v="442.79500000000002"/>
        <n v="41.805999999999997"/>
        <n v="251.75700000000001"/>
        <n v="59.716000000000001"/>
        <n v="250.04400000000001"/>
        <n v="435.13"/>
        <n v="319.44299999999998"/>
        <n v="341.71"/>
        <n v="279.29199999999997"/>
        <n v="44.850999999999999"/>
        <n v="118.91200000000001"/>
        <n v="273.60599999999999"/>
        <n v="112.223"/>
        <n v="239.642"/>
        <n v="294.08699999999999"/>
        <n v="192.214"/>
        <n v="315.173"/>
        <n v="101.51"/>
        <n v="290.06900000000002"/>
        <n v="149.411"/>
        <n v="123.511"/>
        <n v="102.122"/>
        <n v="143.83699999999999"/>
        <n v="198.06200000000001"/>
        <n v="302.27499999999998"/>
        <n v="407.47899999999998"/>
        <n v="96.353999999999999"/>
        <n v="3.9580000000000002"/>
        <n v="135.261"/>
        <n v="318.255"/>
        <n v="83.765000000000001"/>
        <n v="55.914999999999999"/>
        <n v="283.83199999999999"/>
        <n v="87.557000000000002"/>
        <n v="71.858000000000004"/>
        <n v="70.177000000000007"/>
        <n v="63.194000000000003"/>
        <n v="514.41499999999996"/>
        <n v="394.47300000000001"/>
        <n v="341.89499999999998"/>
        <n v="99.343999999999994"/>
        <n v="216.31800000000001"/>
        <n v="141.31899999999999"/>
        <n v="89.728999999999999"/>
        <n v="150.11000000000001"/>
        <n v="274.68099999999998"/>
        <n v="104.202"/>
        <n v="305.48700000000002"/>
        <n v="417.55799999999999"/>
        <n v="261.81099999999998"/>
        <n v="411.05200000000002"/>
        <n v="345.85700000000003"/>
        <n v="372.58300000000003"/>
        <n v="295.56799999999998"/>
        <n v="109.887"/>
        <n v="409.93599999999998"/>
        <n v="33.896000000000001"/>
        <n v="35.457000000000001"/>
        <n v="117.589"/>
        <n v="366.65800000000002"/>
        <n v="103.194"/>
        <n v="251.16800000000001"/>
        <n v="160.45599999999999"/>
        <n v="141.16300000000001"/>
        <n v="92.495000000000005"/>
        <n v="118.35"/>
        <n v="72.623999999999995"/>
        <n v="375.81400000000002"/>
        <n v="153.56700000000001"/>
        <n v="177.21700000000001"/>
        <n v="61.534999999999997"/>
        <n v="396.173"/>
        <n v="236.52500000000001"/>
        <n v="453.70800000000003"/>
        <n v="439.44799999999998"/>
        <n v="280.46499999999997"/>
        <n v="129.97399999999999"/>
        <n v="528.68899999999996"/>
        <n v="107.682"/>
        <n v="154.46"/>
        <n v="286.71899999999999"/>
        <n v="528.02099999999996"/>
        <n v="204.35900000000001"/>
        <n v="212.255"/>
        <n v="146.97499999999999"/>
        <n v="402.18700000000001"/>
        <n v="414.59399999999999"/>
        <n v="364.03899999999999"/>
        <n v="416.96100000000001"/>
        <n v="565.33199999999999"/>
        <n v="313.74400000000003"/>
        <n v="449.15300000000002"/>
        <n v="397.57"/>
        <n v="115.89700000000001"/>
        <n v="121.729"/>
        <n v="81.009"/>
        <n v="84.525999999999996"/>
        <n v="231.43799999999999"/>
        <n v="147.71600000000001"/>
        <n v="316.21199999999999"/>
        <n v="173.72"/>
        <n v="208.92699999999999"/>
        <n v="473.26400000000001"/>
        <n v="37.94"/>
        <n v="391.61399999999998"/>
        <n v="373.791"/>
        <n v="436.26799999999997"/>
        <n v="350.45699999999999"/>
        <n v="84.397999999999996"/>
        <n v="184.71899999999999"/>
        <n v="110.274"/>
        <n v="532.54600000000005"/>
        <n v="169.16200000000001"/>
        <n v="190.71299999999999"/>
        <n v="292.45699999999999"/>
        <n v="381.33100000000002"/>
        <n v="283.45299999999997"/>
        <n v="253.94300000000001"/>
        <n v="308.62799999999999"/>
        <n v="146.672"/>
        <n v="382.22899999999998"/>
        <n v="208.74"/>
        <n v="415.45100000000002"/>
        <n v="114.00700000000001"/>
        <n v="139.42400000000001"/>
        <n v="289.14100000000002"/>
        <n v="353.971"/>
        <n v="449.30700000000002"/>
        <n v="387.54599999999999"/>
        <n v="428.58100000000002"/>
        <n v="240.39099999999999"/>
        <n v="555.00099999999998"/>
        <n v="122.768"/>
        <n v="124.533"/>
        <n v="56.915999999999997"/>
        <n v="323.64299999999997"/>
        <n v="141.536"/>
        <n v="153.99199999999999"/>
        <n v="55.939"/>
        <n v="180.24299999999999"/>
        <n v="221.22300000000001"/>
        <n v="190.57400000000001"/>
        <n v="382.21100000000001"/>
        <n v="347.69499999999999"/>
        <n v="202.715"/>
        <n v="549.93399999999997"/>
        <n v="292.52499999999998"/>
        <n v="119.56100000000001"/>
        <n v="289.714"/>
        <n v="333.30900000000003"/>
        <n v="173.02500000000001"/>
        <n v="248.30199999999999"/>
        <n v="91.298000000000002"/>
        <n v="86.254000000000005"/>
        <n v="275.37900000000002"/>
        <n v="129.00200000000001"/>
        <n v="158.137"/>
        <n v="31.800999999999998"/>
        <n v="217.024"/>
        <n v="82.516000000000005"/>
        <n v="209.017"/>
        <n v="357.97"/>
        <n v="264.387"/>
        <n v="156.39599999999999"/>
        <n v="107.593"/>
        <n v="260.28899999999999"/>
        <n v="128.71"/>
        <n v="18.164999999999999"/>
        <n v="144.852"/>
        <n v="126.717"/>
        <n v="120.089"/>
        <n v="234.67400000000001"/>
        <n v="371.69299999999998"/>
        <n v="165.75399999999999"/>
        <n v="76.619"/>
        <n v="116.425"/>
        <n v="133.71199999999999"/>
        <n v="115.208"/>
        <n v="182.554"/>
        <n v="306.24400000000003"/>
        <n v="269.66000000000003"/>
        <n v="224.16"/>
        <n v="315.81099999999998"/>
        <n v="211.24799999999999"/>
        <n v="111.074"/>
        <n v="107.148"/>
        <n v="145.23400000000001"/>
        <n v="79.182000000000002"/>
        <n v="307.37799999999999"/>
        <n v="51.38"/>
        <n v="107.479"/>
        <n v="158.69200000000001"/>
        <n v="167.21100000000001"/>
        <n v="190.92699999999999"/>
        <n v="148.05799999999999"/>
        <n v="158.13499999999999"/>
        <n v="149.28200000000001"/>
        <n v="353.58199999999999"/>
        <n v="171.761"/>
        <n v="171.601"/>
        <n v="355.61799999999999"/>
        <n v="68.623999999999995"/>
        <n v="145.35"/>
        <n v="232.154"/>
        <n v="147.22399999999999"/>
        <n v="66.581999999999994"/>
        <n v="204.172"/>
        <n v="130.536"/>
        <n v="45.825000000000003"/>
        <n v="117.441"/>
        <n v="88.786000000000001"/>
        <n v="126.982"/>
        <n v="285.41899999999998"/>
        <n v="279.74599999999998"/>
        <n v="118.145"/>
        <n v="192.31899999999999"/>
        <n v="60.957999999999998"/>
        <n v="116.04"/>
        <n v="62.905000000000001"/>
        <n v="411.68"/>
        <n v="141.608"/>
        <n v="223.941"/>
        <n v="110.455"/>
        <n v="96.543999999999997"/>
        <n v="104.52800000000001"/>
        <n v="135.59299999999999"/>
        <n v="164.893"/>
        <n v="82.754999999999995"/>
        <n v="306.334"/>
        <n v="276.59699999999998"/>
        <n v="513.15700000000004"/>
        <n v="325.59199999999998"/>
        <n v="158.959"/>
        <n v="832.94100000000003"/>
        <n v="340.26"/>
        <n v="290.94099999999997"/>
        <n v="420.20699999999999"/>
        <n v="252.02600000000001"/>
        <n v="275.21300000000002"/>
        <n v="270.39299999999997"/>
        <n v="400.04300000000001"/>
        <n v="463.46800000000002"/>
        <n v="310.22199999999998"/>
        <n v="193.13499999999999"/>
        <n v="67.289000000000001"/>
        <n v="141.67599999999999"/>
        <n v="278.88400000000001"/>
        <n v="331.339"/>
        <n v="228.41399999999999"/>
        <n v="95.444999999999993"/>
        <n v="118.813"/>
        <n v="62.954999999999998"/>
        <n v="407.62900000000002"/>
        <n v="319.62900000000002"/>
        <n v="175.90299999999999"/>
        <n v="89.23"/>
        <n v="57.088000000000001"/>
        <n v="62.168999999999997"/>
        <n v="223.38499999999999"/>
        <n v="143.245"/>
        <n v="171.708"/>
        <n v="56.658000000000001"/>
        <n v="161.36799999999999"/>
        <n v="148.03299999999999"/>
        <n v="138.36600000000001"/>
        <n v="481.03"/>
        <n v="130.97399999999999"/>
        <n v="142.245"/>
        <n v="68.128"/>
        <n v="536.14"/>
        <n v="370.101"/>
        <n v="329.298"/>
        <n v="117.73699999999999"/>
        <n v="240.46199999999999"/>
        <n v="338.88299999999998"/>
        <n v="301.55599999999998"/>
        <n v="313.33800000000002"/>
        <n v="58.283000000000001"/>
        <n v="215.381"/>
        <n v="209.982"/>
        <n v="94.590999999999994"/>
        <n v="287.596"/>
        <n v="110.389"/>
        <n v="253.262"/>
        <n v="468.86799999999999"/>
        <n v="204.93299999999999"/>
        <n v="61.399000000000001"/>
        <n v="406.94"/>
        <n v="306.26600000000002"/>
        <n v="351.87400000000002"/>
        <n v="285.28800000000001"/>
        <n v="221.59100000000001"/>
        <n v="183.46600000000001"/>
        <n v="43.944000000000003"/>
        <n v="391.39"/>
        <n v="153.154"/>
        <n v="72.878"/>
        <n v="124.863"/>
        <n v="228.71199999999999"/>
        <n v="116.395"/>
        <n v="157.68799999999999"/>
        <n v="154.99600000000001"/>
        <n v="93.594999999999999"/>
        <n v="206.96299999999999"/>
        <n v="257.82600000000002"/>
        <n v="438.774"/>
        <n v="611.22400000000005"/>
        <n v="93.141000000000005"/>
        <n v="93.132000000000005"/>
        <n v="492.846"/>
        <n v="346.91899999999998"/>
        <n v="183.07900000000001"/>
        <n v="340.01400000000001"/>
        <n v="122.04"/>
        <n v="403.08600000000001"/>
        <n v="176.27600000000001"/>
        <n v="969.92499999999995"/>
        <n v="336.38"/>
        <n v="163.13999999999999"/>
        <n v="218.78800000000001"/>
        <n v="85.114000000000004"/>
        <n v="274.90199999999999"/>
        <n v="195.92699999999999"/>
        <n v="177.916"/>
        <n v="456.447"/>
        <n v="162.65899999999999"/>
        <n v="212.90700000000001"/>
        <n v="382.95499999999998"/>
        <n v="357.71300000000002"/>
        <n v="275.125"/>
        <n v="76.932000000000002"/>
        <n v="80.950999999999993"/>
        <n v="133.34800000000001"/>
        <n v="45.298999999999999"/>
        <n v="98.347999999999999"/>
        <n v="172.072"/>
        <n v="73.674999999999997"/>
        <n v="649.76599999999996"/>
        <n v="213.17"/>
        <n v="85.180999999999997"/>
        <n v="142.95400000000001"/>
        <n v="225.505"/>
        <n v="77.248000000000005"/>
        <n v="53.088000000000001"/>
        <n v="280.697"/>
        <n v="148.06100000000001"/>
        <n v="168.99199999999999"/>
        <n v="494.88299999999998"/>
        <n v="390.26799999999997"/>
        <n v="272.39100000000002"/>
        <n v="69.054000000000002"/>
        <n v="246.92599999999999"/>
        <n v="260.96899999999999"/>
        <n v="550.18100000000004"/>
        <n v="136.99299999999999"/>
        <n v="398.06900000000002"/>
        <n v="109.313"/>
        <n v="417.54399999999998"/>
        <n v="432.14800000000002"/>
        <n v="123.05"/>
        <n v="348.71"/>
        <n v="351.50099999999998"/>
        <n v="403.75700000000001"/>
        <n v="599.10799999999995"/>
        <n v="186.465"/>
        <n v="214.14599999999999"/>
        <n v="281.68"/>
        <n v="169.04499999999999"/>
        <n v="495.25900000000001"/>
        <n v="181.643"/>
        <n v="147.91300000000001"/>
        <n v="352.4"/>
        <n v="494.16"/>
        <n v="337.25599999999997"/>
        <n v="208.501"/>
        <n v="581.90700000000004"/>
        <n v="743.52700000000004"/>
        <n v="542.43799999999999"/>
        <n v="249.04900000000001"/>
        <n v="450.47399999999999"/>
        <n v="473.16899999999998"/>
        <n v="277.86099999999999"/>
        <n v="639.09799999999996"/>
        <n v="418.25099999999998"/>
        <n v="323.77499999999998"/>
        <n v="338.83499999999998"/>
        <n v="68.484999999999999"/>
        <n v="300.5"/>
        <n v="403.94499999999999"/>
        <n v="231.46600000000001"/>
        <n v="469.89299999999997"/>
        <n v="239.62"/>
        <n v="352.19900000000001"/>
        <n v="394.71499999999997"/>
        <n v="158.21"/>
        <n v="210.642"/>
        <n v="202.73099999999999"/>
        <n v="303.28300000000002"/>
        <n v="131.96600000000001"/>
        <n v="411.28699999999998"/>
        <n v="398.51600000000002"/>
        <n v="406.36"/>
        <n v="195.81899999999999"/>
        <n v="102.664"/>
        <n v="317.49799999999999"/>
        <n v="222.82"/>
        <n v="576.84699999999998"/>
        <n v="354.15"/>
        <n v="253.416"/>
        <n v="599.28099999999995"/>
        <n v="139.49799999999999"/>
        <n v="432.51400000000001"/>
        <n v="614.97699999999998"/>
        <n v="246.709"/>
        <n v="189.10900000000001"/>
        <n v="159.51599999999999"/>
        <n v="242.5"/>
        <n v="424.18099999999998"/>
        <n v="187.273"/>
        <n v="229.286"/>
        <n v="167.267"/>
        <n v="175.82499999999999"/>
        <n v="107.542"/>
        <n v="168.18600000000001"/>
        <n v="154.07"/>
        <n v="488.21199999999999"/>
        <n v="178.19"/>
        <n v="143.14099999999999"/>
        <n v="184.053"/>
        <n v="219.52500000000001"/>
        <n v="81.813000000000002"/>
        <n v="305.92899999999997"/>
        <n v="680.23400000000004"/>
        <n v="184.82400000000001"/>
        <n v="163.524"/>
        <n v="759.14700000000005"/>
        <n v="275.16399999999999"/>
        <n v="206.93100000000001"/>
        <n v="108.485"/>
        <n v="137.62200000000001"/>
        <n v="139.17500000000001"/>
        <n v="485.34800000000001"/>
        <n v="82.873000000000005"/>
        <n v="252.07599999999999"/>
        <n v="358.63900000000001"/>
        <n v="67.744"/>
        <n v="346.01400000000001"/>
        <n v="59.792999999999999"/>
        <n v="195.20099999999999"/>
        <n v="163.85300000000001"/>
        <n v="265.68400000000003"/>
        <n v="306.10199999999998"/>
        <n v="425.86"/>
        <n v="187.322"/>
        <n v="201.72300000000001"/>
        <n v="979.524"/>
        <n v="202.69"/>
        <n v="101.63200000000001"/>
        <n v="295.923"/>
        <n v="195.62"/>
        <n v="226.279"/>
        <n v="254.958"/>
        <n v="883.68799999999999"/>
        <n v="545.35500000000002"/>
        <n v="527.33500000000004"/>
        <n v="834.21199999999999"/>
        <n v="375.88799999999998"/>
        <n v="280.71600000000001"/>
        <n v="308.88099999999997"/>
        <n v="969.65099999999995"/>
        <n v="260.07499999999999"/>
        <n v="467.20699999999999"/>
        <n v="452.66300000000001"/>
        <n v="194.19"/>
        <n v="217.94800000000001"/>
        <n v="613.81399999999996"/>
        <n v="506.42099999999999"/>
        <n v="707.31500000000005"/>
        <n v="407.44200000000001"/>
        <n v="352.21199999999999"/>
        <n v="246.636"/>
        <n v="404.09800000000001"/>
        <n v="462.79"/>
        <n v="518.01"/>
        <n v="254.82400000000001"/>
        <n v="578.495"/>
        <n v="356.27499999999998"/>
        <n v="398.88799999999998"/>
        <n v="548.36800000000005"/>
        <n v="346.78500000000003"/>
        <n v="565.33100000000002"/>
        <n v="526.15200000000004"/>
        <n v="158.34399999999999"/>
        <n v="644.19000000000005"/>
        <n v="397.51499999999999"/>
        <n v="384.637"/>
        <n v="221.52500000000001"/>
        <n v="173.703"/>
        <n v="177.06399999999999"/>
        <n v="535.12300000000005"/>
        <n v="129.74100000000001"/>
        <n v="234.96600000000001"/>
        <n v="126.651"/>
        <n v="583.63699999999994"/>
        <n v="599.45500000000004"/>
        <n v="332.76"/>
        <n v="969.43200000000002"/>
        <n v="431.40499999999997"/>
        <n v="137.87299999999999"/>
        <n v="381.47"/>
        <n v="327.07400000000001"/>
        <n v="607.54100000000005"/>
        <n v="231.69800000000001"/>
        <n v="252.81700000000001"/>
        <n v="112.17400000000001"/>
        <n v="612.1"/>
        <n v="246.17699999999999"/>
        <n v="669.75800000000004"/>
        <n v="56.610999999999997"/>
        <n v="499.88099999999997"/>
        <n v="388.76499999999999"/>
        <n v="467.36700000000002"/>
        <n v="646.96400000000006"/>
        <n v="319.57799999999997"/>
        <n v="350.08199999999999"/>
        <n v="332.80099999999999"/>
        <n v="197.768"/>
        <n v="350.74400000000003"/>
        <n v="499.10899999999998"/>
        <n v="163.58500000000001"/>
        <n v="228.91200000000001"/>
        <n v="554.774"/>
        <n v="388.69"/>
        <n v="472.73099999999999"/>
        <n v="504.89400000000001"/>
        <n v="137.04300000000001"/>
        <n v="401.36700000000002"/>
        <n v="264.99200000000002"/>
        <n v="444.226"/>
        <n v="963.83100000000002"/>
        <n v="600.05200000000002"/>
        <n v="389.48099999999999"/>
        <n v="470.08499999999998"/>
        <n v="127.843"/>
        <n v="125.054"/>
        <n v="65.316000000000003"/>
        <n v="392.79300000000001"/>
        <n v="336.07499999999999"/>
        <n v="380.17700000000002"/>
        <n v="138.86500000000001"/>
        <n v="225.69"/>
        <n v="70.045000000000002"/>
        <n v="209.803"/>
        <n v="21.437000000000001"/>
        <n v="109.908"/>
        <n v="274.50099999999998"/>
        <n v="386.65199999999999"/>
        <n v="397.99599999999998"/>
        <n v="683.34699999999998"/>
        <n v="330.59"/>
        <n v="454.30799999999999"/>
        <n v="56.359000000000002"/>
        <n v="406.84399999999999"/>
        <n v="127.423"/>
        <n v="152.559"/>
        <n v="102.95099999999999"/>
        <n v="101.996"/>
        <n v="558.24599999999998"/>
        <n v="104.577"/>
        <n v="145.066"/>
        <n v="290.27499999999998"/>
        <n v="217.678"/>
        <n v="296.20600000000002"/>
        <n v="50.957000000000001"/>
        <n v="262.00299999999999"/>
        <n v="109.42100000000001"/>
        <n v="116.771"/>
        <n v="149.42099999999999"/>
        <n v="377.61500000000001"/>
        <n v="629.06899999999996"/>
        <n v="382.46899999999999"/>
        <n v="108.956"/>
        <n v="196.81"/>
        <n v="218.90700000000001"/>
        <n v="131.238"/>
        <n v="320.71199999999999"/>
        <n v="48.210999999999999"/>
        <n v="735.64099999999996"/>
        <n v="511.34399999999999"/>
        <n v="499.32299999999998"/>
        <n v="330.47899999999998"/>
        <n v="251.464"/>
        <n v="177.82400000000001"/>
        <n v="332.30200000000002"/>
        <n v="339.49"/>
        <n v="556.47699999999998"/>
        <n v="402.26400000000001"/>
        <n v="384.87799999999999"/>
        <n v="306.50299999999999"/>
        <n v="198.43600000000001"/>
        <n v="261.94600000000003"/>
        <n v="156.09700000000001"/>
        <n v="173.93799999999999"/>
        <n v="294.03399999999999"/>
        <n v="169.7"/>
        <n v="108.02200000000001"/>
        <n v="211.363"/>
        <n v="534.59400000000005"/>
        <n v="186.46299999999999"/>
        <n v="235.48"/>
        <n v="129.62299999999999"/>
        <n v="253.43100000000001"/>
        <n v="182.26300000000001"/>
        <n v="143.15299999999999"/>
        <n v="100.107"/>
        <n v="98.519000000000005"/>
        <n v="292.56900000000002"/>
        <n v="121.97799999999999"/>
        <n v="364.98099999999999"/>
        <n v="54.97"/>
        <n v="156.19999999999999"/>
        <n v="237.386"/>
        <n v="129.101"/>
        <n v="225.477"/>
        <n v="337.74599999999998"/>
        <n v="140.779"/>
        <n v="252.244"/>
        <n v="450.87599999999998"/>
        <n v="417.71499999999997"/>
        <n v="194.321"/>
        <n v="16.510000000000002"/>
        <n v="500.62900000000002"/>
        <n v="124.43600000000001"/>
        <n v="362.22800000000001"/>
        <n v="302.26299999999998"/>
        <n v="534.91499999999996"/>
        <n v="217.65199999999999"/>
        <n v="182.34899999999999"/>
        <n v="179.535"/>
        <n v="200.49"/>
        <n v="410.20699999999999"/>
        <n v="461.36399999999998"/>
        <n v="1.6359999999999999"/>
        <n v="1082.421"/>
        <n v="587.35299999999995"/>
        <n v="415.80700000000002"/>
        <n v="682.78399999999999"/>
        <n v="972.03300000000002"/>
        <n v="345.42700000000002"/>
        <n v="780.17200000000003"/>
        <n v="396.21199999999999"/>
        <n v="168.14599999999999"/>
        <n v="249.64699999999999"/>
        <n v="728.11099999999999"/>
        <n v="416.42200000000003"/>
        <n v="128.494"/>
        <n v="256.19200000000001"/>
        <n v="172.994"/>
        <n v="317.45299999999997"/>
        <n v="420.61799999999999"/>
        <n v="521.63099999999997"/>
        <n v="566.16099999999994"/>
        <n v="413.07499999999999"/>
        <n v="96.697999999999993"/>
        <n v="608.00599999999997"/>
        <n v="378.09"/>
        <n v="539.09799999999996"/>
        <n v="131.50299999999999"/>
        <n v="199.58"/>
        <n v="479.459"/>
        <n v="286.14100000000002"/>
        <n v="276.01799999999997"/>
        <n v="148.602"/>
        <n v="467.541"/>
        <n v="198.38800000000001"/>
        <n v="487.12599999999998"/>
        <n v="313.649"/>
        <n v="36.107999999999997"/>
        <n v="486.66300000000001"/>
        <n v="249.38399999999999"/>
        <n v="938.24900000000002"/>
        <n v="233.26"/>
        <n v="182.47900000000001"/>
        <n v="202.363"/>
        <n v="342.62700000000001"/>
        <n v="260.49599999999998"/>
        <n v="135.732"/>
        <n v="373.75900000000001"/>
        <n v="420.87299999999999"/>
        <n v="165.095"/>
        <n v="86.811000000000007"/>
        <n v="148.71700000000001"/>
        <n v="2.4580000000000002"/>
        <n v="259.30599999999998"/>
        <n v="353.81299999999999"/>
        <n v="194.69300000000001"/>
        <n v="38.691000000000003"/>
        <n v="194.62799999999999"/>
        <n v="329.755"/>
        <n v="46.951000000000001"/>
        <n v="135.994"/>
        <n v="352.52199999999999"/>
        <n v="299.81700000000001"/>
        <n v="124.53100000000001"/>
        <n v="304.35899999999998"/>
        <n v="101.74"/>
        <n v="315.73"/>
        <n v="73.427000000000007"/>
        <n v="501.43200000000002"/>
        <n v="432.49099999999999"/>
        <n v="128.99199999999999"/>
        <n v="171.804"/>
        <n v="159.684"/>
        <n v="113.02500000000001"/>
        <n v="97.903999999999996"/>
        <n v="114.80500000000001"/>
        <n v="483.88200000000001"/>
        <n v="210.03100000000001"/>
        <n v="230.078"/>
        <n v="335.774"/>
        <n v="136.221"/>
        <n v="411.82600000000002"/>
        <n v="83.477999999999994"/>
        <n v="464.02600000000001"/>
        <n v="234.46700000000001"/>
        <n v="497.80799999999999"/>
        <n v="84.286000000000001"/>
        <n v="112.371"/>
        <n v="173.56100000000001"/>
        <n v="121.925"/>
        <n v="83.950999999999993"/>
        <n v="123.322"/>
        <n v="84.013000000000005"/>
        <n v="406.21800000000002"/>
        <n v="707.17499999999995"/>
        <n v="120.747"/>
        <n v="48.752000000000002"/>
        <n v="423.22399999999999"/>
        <n v="628.846"/>
        <n v="1.474"/>
        <n v="361.08300000000003"/>
        <n v="152.44300000000001"/>
        <n v="167.89"/>
        <n v="960.471"/>
        <n v="233.33"/>
        <n v="202.542"/>
        <n v="186.017"/>
        <n v="145.101"/>
        <n v="260.08499999999998"/>
        <n v="162.726"/>
        <n v="126.718"/>
        <n v="170.76499999999999"/>
        <n v="386.49799999999999"/>
        <n v="69.006"/>
        <n v="31.169"/>
        <n v="100.89700000000001"/>
        <n v="486.09300000000002"/>
        <n v="100.943"/>
        <n v="197.18899999999999"/>
        <n v="145.30199999999999"/>
        <n v="88.649000000000001"/>
        <n v="538.63699999999994"/>
        <n v="295.197"/>
        <n v="304.79599999999999"/>
        <n v="76.992000000000004"/>
        <n v="241.77699999999999"/>
        <n v="108.158"/>
        <n v="238.11199999999999"/>
        <n v="376.22"/>
        <n v="807.85"/>
        <n v="465.29199999999997"/>
        <n v="321.339"/>
        <n v="431.24799999999999"/>
        <n v="224.88200000000001"/>
        <n v="289.71899999999999"/>
        <n v="994.00699999999995"/>
        <n v="131.44"/>
        <n v="223.733"/>
        <n v="92.337000000000003"/>
        <n v="266.28199999999998"/>
        <n v="121.31399999999999"/>
        <n v="759.69200000000001"/>
        <n v="191.42099999999999"/>
        <n v="890.97500000000002"/>
        <n v="102.119"/>
        <n v="315.36099999999999"/>
        <n v="210.88"/>
        <n v="422.43900000000002"/>
        <n v="201.72200000000001"/>
        <n v="251.29499999999999"/>
        <n v="329.73899999999998"/>
        <n v="385.57299999999998"/>
        <n v="334.488"/>
        <n v="351.39"/>
        <n v="149.804"/>
        <n v="358.072"/>
        <n v="46.472999999999999"/>
        <n v="491.73899999999998"/>
        <n v="102.152"/>
        <n v="312.95999999999998"/>
        <n v="198.81200000000001"/>
        <n v="766.02800000000002"/>
        <n v="337.26799999999997"/>
        <n v="343.08300000000003"/>
        <n v="395.06599999999997"/>
        <n v="172.49700000000001"/>
        <n v="103.557"/>
        <n v="262.202"/>
        <n v="403.16199999999998"/>
        <n v="52.923999999999999"/>
        <n v="428.476"/>
        <n v="63.003"/>
        <n v="392.28699999999998"/>
        <n v="963.66200000000003"/>
        <n v="218.27099999999999"/>
        <n v="103.233"/>
        <n v="135.071"/>
        <n v="32.661999999999999"/>
        <n v="226.68899999999999"/>
        <n v="382.62599999999998"/>
        <n v="88.887"/>
        <n v="45.01"/>
        <n v="78.613"/>
        <n v="668.83"/>
        <n v="436.98899999999998"/>
        <n v="177.77199999999999"/>
        <n v="979.04300000000001"/>
        <n v="209.517"/>
        <n v="330.89100000000002"/>
        <n v="126.024"/>
        <n v="416.42700000000002"/>
        <n v="126.476"/>
        <n v="488.93799999999999"/>
        <n v="324.79599999999999"/>
        <n v="177.947"/>
        <n v="117.76600000000001"/>
        <n v="130.54900000000001"/>
        <n v="87.54"/>
        <n v="543.79600000000005"/>
        <n v="170.92"/>
        <n v="513.84"/>
        <n v="99.948999999999998"/>
        <n v="85.724999999999994"/>
        <n v="96.722999999999999"/>
        <n v="961.92399999999998"/>
        <n v="402.92700000000002"/>
        <n v="65.503"/>
        <n v="763.97400000000005"/>
        <n v="412.28300000000002"/>
        <n v="343.73599999999999"/>
        <n v="541.55899999999997"/>
        <n v="758.90499999999997"/>
        <n v="331.49900000000002"/>
        <n v="539.11900000000003"/>
        <n v="32.414999999999999"/>
        <n v="64.468000000000004"/>
        <n v="387.69600000000003"/>
        <n v="80.691000000000003"/>
        <n v="76.472999999999999"/>
        <n v="107.88800000000001"/>
        <n v="259.11700000000002"/>
        <n v="289.86799999999999"/>
        <n v="286.42"/>
        <n v="109.64700000000001"/>
        <n v="203.66800000000001"/>
        <n v="14.356"/>
        <n v="234.51400000000001"/>
        <n v="87.37"/>
        <n v="282.637"/>
        <n v="505.74099999999999"/>
        <n v="280.58800000000002"/>
        <n v="269.142"/>
        <n v="175.54300000000001"/>
        <n v="131.42500000000001"/>
        <n v="76.56"/>
        <n v="225.911"/>
        <n v="417.38299999999998"/>
        <n v="77.903000000000006"/>
        <n v="251.91499999999999"/>
        <n v="125.50700000000001"/>
        <n v="151.35400000000001"/>
        <n v="42.319000000000003"/>
        <n v="117.749"/>
        <n v="114.70399999999999"/>
        <n v="24.841999999999999"/>
        <n v="180.86699999999999"/>
        <n v="220.22200000000001"/>
        <n v="115.158"/>
        <n v="419.89699999999999"/>
        <n v="113.066"/>
        <n v="138.54499999999999"/>
        <n v="107.821"/>
        <n v="158.83099999999999"/>
        <n v="197.864"/>
        <n v="243.48500000000001"/>
        <n v="455.42099999999999"/>
        <n v="300.32600000000002"/>
        <n v="187.14500000000001"/>
        <n v="242.95500000000001"/>
        <n v="38.9"/>
        <n v="142.953"/>
        <n v="887.68799999999999"/>
        <n v="675.42700000000002"/>
        <n v="179.36600000000001"/>
        <n v="40.268000000000001"/>
        <n v="158.78800000000001"/>
        <n v="284.26900000000001"/>
        <n v="63.377000000000002"/>
        <n v="488.07100000000003"/>
        <n v="118.175"/>
        <n v="166.78200000000001"/>
        <n v="631.38499999999999"/>
        <n v="508.46699999999998"/>
        <n v="328.36399999999998"/>
        <n v="148.91300000000001"/>
        <n v="173.196"/>
        <n v="403.98099999999999"/>
        <n v="491.52"/>
        <n v="175.59200000000001"/>
        <n v="461.55099999999999"/>
        <n v="326.84800000000001"/>
        <n v="140.93"/>
        <n v="152.49100000000001"/>
        <n v="558.00099999999998"/>
        <n v="527.21400000000006"/>
        <n v="551.25300000000004"/>
        <n v="203.93100000000001"/>
        <n v="393.46899999999999"/>
        <n v="157.28899999999999"/>
        <n v="238.81700000000001"/>
        <n v="151.90899999999999"/>
        <n v="383.42099999999999"/>
        <n v="488.178"/>
        <n v="93.585999999999999"/>
        <n v="318.19099999999997"/>
        <n v="80.721999999999994"/>
        <n v="156.94999999999999"/>
        <n v="163.619"/>
        <n v="70.096999999999994"/>
        <n v="71.444000000000003"/>
        <n v="176.12200000000001"/>
        <n v="195.05500000000001"/>
        <n v="323.858"/>
        <n v="522.34799999999996"/>
        <n v="127.955"/>
        <n v="505.69499999999999"/>
        <n v="52.87"/>
        <n v="219.79499999999999"/>
        <n v="5.05"/>
        <n v="302.464"/>
        <n v="82.224000000000004"/>
        <n v="170.16900000000001"/>
        <n v="409.62599999999998"/>
        <n v="285.988"/>
        <n v="268.94400000000002"/>
        <n v="186.30600000000001"/>
        <n v="568.27"/>
        <n v="143.38800000000001"/>
        <n v="474.80900000000003"/>
        <n v="183.714"/>
        <n v="175.774"/>
        <n v="78.081000000000003"/>
        <n v="282.29300000000001"/>
        <n v="120.166"/>
        <n v="179.601"/>
        <n v="113.223"/>
        <n v="95.725999999999999"/>
        <n v="149.54400000000001"/>
        <n v="0.75"/>
        <n v="62.313000000000002"/>
        <n v="75.766999999999996"/>
        <n v="52.405000000000001"/>
        <n v="64.204999999999998"/>
        <n v="172.87700000000001"/>
        <n v="55.887999999999998"/>
        <n v="64.929000000000002"/>
        <n v="87.671000000000006"/>
        <n v="64.12"/>
        <n v="262.43599999999998"/>
        <n v="101.02500000000001"/>
        <n v="76.043999999999997"/>
        <n v="269.13200000000001"/>
        <n v="79.977000000000004"/>
        <n v="38.081000000000003"/>
        <n v="178.12700000000001"/>
        <n v="142.74299999999999"/>
        <n v="102.83"/>
        <n v="527.471"/>
        <n v="191.892"/>
        <n v="109.902"/>
        <n v="115.477"/>
        <n v="83.216999999999999"/>
        <n v="87.841999999999999"/>
        <n v="310.56"/>
        <n v="314.20699999999999"/>
        <n v="368.13499999999999"/>
        <n v="463.86099999999999"/>
        <n v="493.92200000000003"/>
        <n v="333.17099999999999"/>
        <n v="368.81900000000002"/>
        <n v="271.28500000000003"/>
        <n v="77.111000000000004"/>
        <n v="405.851"/>
        <n v="424.30399999999997"/>
        <n v="518.63499999999999"/>
        <n v="261.625"/>
        <n v="109.87"/>
        <n v="13.637"/>
        <n v="194.13900000000001"/>
        <n v="53.366999999999997"/>
        <n v="153.923"/>
        <n v="565.70699999999999"/>
        <n v="436.202"/>
        <n v="610.68499999999995"/>
        <n v="370.30700000000002"/>
        <n v="119.79"/>
        <n v="475.74099999999999"/>
        <n v="614.49699999999996"/>
        <n v="276.33199999999999"/>
        <n v="265.298"/>
        <n v="274.7"/>
        <n v="293.95"/>
        <n v="341.73700000000002"/>
        <n v="295.98700000000002"/>
        <n v="106.432"/>
        <n v="305.923"/>
        <n v="107.196"/>
        <n v="209.93600000000001"/>
        <n v="115.304"/>
        <n v="274.952"/>
        <n v="159.81399999999999"/>
        <n v="554.66"/>
        <n v="311.89600000000002"/>
        <n v="404.00900000000001"/>
        <n v="365.238"/>
        <n v="253.83600000000001"/>
        <n v="145.41800000000001"/>
        <n v="444.04199999999997"/>
        <n v="132.20699999999999"/>
        <n v="306.28899999999999"/>
        <n v="356.70600000000002"/>
        <n v="358.459"/>
        <n v="118.64400000000001"/>
        <n v="430.81099999999998"/>
        <n v="188.04599999999999"/>
        <n v="177.38300000000001"/>
        <n v="239.315"/>
        <n v="430.82799999999997"/>
        <n v="345.37799999999999"/>
        <n v="106.521"/>
        <n v="237.459"/>
        <n v="197.565"/>
        <n v="344.51100000000002"/>
        <n v="91.876000000000005"/>
        <n v="497.97899999999998"/>
        <n v="185.40100000000001"/>
        <n v="356.99"/>
        <n v="573.25099999999998"/>
        <n v="435.86799999999999"/>
        <n v="481.83"/>
        <n v="302.26900000000001"/>
        <n v="609.27599999999995"/>
        <n v="687.07"/>
        <n v="208.71899999999999"/>
        <n v="762.09799999999996"/>
        <n v="452.88400000000001"/>
        <n v="307.72199999999998"/>
        <n v="309.96800000000002"/>
        <n v="425.45100000000002"/>
        <n v="529.85699999999997"/>
        <n v="437.154"/>
        <n v="494.99299999999999"/>
        <n v="366.68299999999999"/>
        <n v="602.74800000000005"/>
        <n v="452.93900000000002"/>
        <n v="171.83600000000001"/>
        <n v="273.40100000000001"/>
        <n v="378.76400000000001"/>
        <n v="142.25700000000001"/>
        <n v="366.15499999999997"/>
        <n v="163.04499999999999"/>
        <n v="460.83600000000001"/>
        <n v="509.37400000000002"/>
        <n v="486.47"/>
        <n v="951.19799999999998"/>
        <n v="114.18300000000001"/>
        <n v="391.334"/>
        <n v="380.66399999999999"/>
        <n v="413.62"/>
        <n v="194.78100000000001"/>
        <n v="130.93"/>
        <n v="415.512"/>
        <n v="127.074"/>
        <n v="253.21199999999999"/>
        <n v="209.14400000000001"/>
        <n v="130.262"/>
        <n v="74.796999999999997"/>
        <n v="140.49"/>
        <n v="141.08600000000001"/>
        <n v="72.998000000000005"/>
        <n v="106.565"/>
        <n v="156.285"/>
        <n v="130.55199999999999"/>
        <n v="203.74700000000001"/>
        <n v="199.97900000000001"/>
        <n v="233.83"/>
        <n v="140.51400000000001"/>
        <n v="79.14"/>
        <n v="274.27499999999998"/>
        <n v="388.28899999999999"/>
        <n v="32.173999999999999"/>
        <n v="153.524"/>
        <n v="103.14100000000001"/>
        <n v="55.457999999999998"/>
        <n v="51.612000000000002"/>
        <n v="96.043999999999997"/>
        <n v="101.303"/>
        <n v="84.09"/>
        <n v="247.267"/>
        <n v="239.922"/>
        <n v="151.85900000000001"/>
        <n v="303.01799999999997"/>
        <n v="104.492"/>
        <n v="104.798"/>
        <n v="102.61499999999999"/>
        <n v="332.97300000000001"/>
        <n v="84.341999999999999"/>
        <n v="208.94900000000001"/>
        <n v="85.363"/>
        <n v="52.325000000000003"/>
        <n v="184.744"/>
        <n v="349.25200000000001"/>
        <n v="332.00900000000001"/>
        <n v="575.04899999999998"/>
        <n v="74.694999999999993"/>
        <n v="213.10599999999999"/>
        <n v="117.73399999999999"/>
        <n v="124.169"/>
        <n v="244.553"/>
        <n v="126.876"/>
        <n v="23.331"/>
        <n v="502.01900000000001"/>
        <n v="70.442999999999998"/>
        <n v="441.24400000000003"/>
        <n v="194.935"/>
        <n v="119"/>
        <n v="301.83199999999999"/>
        <n v="334.07799999999997"/>
        <n v="128.298"/>
        <n v="110.26600000000001"/>
        <n v="159.852"/>
        <n v="165.95"/>
        <n v="66.664000000000001"/>
        <n v="132.297"/>
        <n v="164.02199999999999"/>
        <n v="195.14400000000001"/>
        <n v="14.497999999999999"/>
        <n v="462.76600000000002"/>
        <n v="13.426"/>
        <n v="336.42700000000002"/>
        <n v="62.951000000000001"/>
        <n v="260.91399999999999"/>
        <n v="153.68299999999999"/>
        <n v="199.18299999999999"/>
        <n v="75.156999999999996"/>
        <n v="85.242999999999995"/>
        <n v="27.986000000000001"/>
        <n v="91.085999999999999"/>
        <n v="72.906000000000006"/>
        <n v="117.23"/>
        <n v="88.456000000000003"/>
        <n v="101.249"/>
        <n v="83.554000000000002"/>
        <n v="206.16"/>
        <n v="38.904000000000003"/>
        <n v="94.427999999999997"/>
        <n v="34.073"/>
        <n v="390.96"/>
        <n v="39.25"/>
        <n v="108.077"/>
        <n v="122.233"/>
        <n v="44.792000000000002"/>
        <n v="109.89700000000001"/>
        <n v="169.25700000000001"/>
        <n v="98.3"/>
        <n v="145.964"/>
        <n v="435.55599999999998"/>
        <n v="109.955"/>
        <n v="96.935000000000002"/>
        <n v="190.49199999999999"/>
        <n v="30.45"/>
        <n v="541.423"/>
        <n v="218.26300000000001"/>
        <n v="234.86199999999999"/>
        <n v="161.55099999999999"/>
        <n v="48.665999999999997"/>
        <n v="272.19099999999997"/>
        <n v="127.83199999999999"/>
        <n v="174.49100000000001"/>
        <n v="100.622"/>
        <n v="296.75299999999999"/>
        <n v="161.66399999999999"/>
        <n v="127.492"/>
        <n v="181.22499999999999"/>
        <n v="266.322"/>
        <n v="150.34399999999999"/>
        <n v="218.006"/>
        <n v="130.124"/>
        <n v="683.15"/>
        <n v="126.684"/>
        <n v="181.46899999999999"/>
        <n v="498.23599999999999"/>
        <n v="503.85899999999998"/>
        <n v="61.037999999999997"/>
        <n v="83.459000000000003"/>
        <n v="72.88"/>
        <n v="264.81299999999999"/>
        <n v="369.17500000000001"/>
        <n v="290.49700000000001"/>
        <n v="539.197"/>
        <n v="83.64"/>
        <n v="305.54500000000002"/>
        <n v="143.29"/>
        <n v="240.26900000000001"/>
        <n v="30.222000000000001"/>
        <n v="20.687000000000001"/>
        <n v="118.417"/>
        <n v="157.179"/>
        <n v="280.69400000000002"/>
        <n v="144.994"/>
        <n v="118.63800000000001"/>
        <n v="143.83000000000001"/>
        <n v="295.27"/>
        <n v="86.983000000000004"/>
        <n v="400.86599999999999"/>
        <n v="391.149"/>
        <n v="90.376000000000005"/>
        <n v="107.435"/>
        <n v="178.48400000000001"/>
        <n v="180.48099999999999"/>
        <n v="170.64599999999999"/>
        <n v="116.191"/>
        <n v="323.55500000000001"/>
        <n v="27.632999999999999"/>
        <n v="274.54899999999998"/>
        <n v="206.36699999999999"/>
        <n v="109.29"/>
        <n v="240.637"/>
        <n v="117.358"/>
        <n v="285.012"/>
        <n v="67.938000000000002"/>
        <n v="182.82"/>
        <n v="93.302000000000007"/>
        <n v="203.04599999999999"/>
        <n v="234.792"/>
        <n v="412.12799999999999"/>
        <n v="261.83999999999997"/>
        <n v="240.66"/>
        <n v="483.32299999999998"/>
        <n v="152.11000000000001"/>
        <n v="69.64"/>
        <n v="200.93100000000001"/>
        <n v="50.883000000000003"/>
        <n v="100.05200000000001"/>
        <n v="330.38299999999998"/>
        <n v="170.68299999999999"/>
        <n v="235.881"/>
        <n v="132.44200000000001"/>
        <n v="147.07900000000001"/>
        <n v="102.88"/>
        <n v="713.38199999999995"/>
        <n v="244.55799999999999"/>
        <n v="438.13299999999998"/>
        <n v="315.64299999999997"/>
        <n v="521.92899999999997"/>
        <n v="248.53399999999999"/>
        <n v="399.14100000000002"/>
        <n v="108.023"/>
        <n v="165.851"/>
        <n v="128.488"/>
        <n v="472.96"/>
        <n v="551.90800000000002"/>
        <n v="95.134"/>
        <n v="123.709"/>
        <n v="325.32"/>
        <n v="106.19499999999999"/>
        <n v="96.584999999999994"/>
        <n v="17.475000000000001"/>
        <n v="75.426000000000002"/>
        <n v="76.497"/>
        <n v="136.58000000000001"/>
        <n v="129.09700000000001"/>
        <n v="346.47800000000001"/>
        <n v="34.472000000000001"/>
        <n v="96.581000000000003"/>
        <n v="27.597999999999999"/>
        <n v="108.164"/>
        <n v="69.066999999999993"/>
        <n v="403.51499999999999"/>
        <n v="49.768000000000001"/>
        <n v="77.712000000000003"/>
        <n v="128.929"/>
        <n v="126.36499999999999"/>
        <n v="121.309"/>
        <n v="68.638000000000005"/>
        <n v="143.83199999999999"/>
        <n v="182.625"/>
        <n v="150.185"/>
        <n v="128.30600000000001"/>
        <n v="148.185"/>
        <n v="129.59"/>
        <n v="31.713000000000001"/>
        <n v="92.765000000000001"/>
        <n v="78.775999999999996"/>
        <n v="38.537999999999997"/>
        <n v="117.782"/>
        <n v="90.504000000000005"/>
        <n v="290.28199999999998"/>
        <n v="35.015000000000001"/>
        <n v="111.532"/>
        <n v="109.857"/>
        <n v="76.043000000000006"/>
        <n v="96.004000000000005"/>
        <n v="95.162999999999997"/>
        <n v="49.319000000000003"/>
        <n v="261.721"/>
        <n v="50.097999999999999"/>
        <n v="102.203"/>
        <n v="86.054000000000002"/>
        <n v="109.432"/>
        <n v="117.285"/>
        <n v="124.992"/>
        <n v="23.867000000000001"/>
        <n v="105.71599999999999"/>
        <n v="146.49600000000001"/>
        <n v="107.59099999999999"/>
        <n v="400.44900000000001"/>
        <n v="151.53100000000001"/>
        <n v="93.665999999999997"/>
        <n v="136.38999999999999"/>
        <n v="136.208"/>
        <n v="626.23500000000001"/>
        <n v="309.14699999999999"/>
        <n v="425.79399999999998"/>
        <n v="329.01499999999999"/>
        <n v="65.379000000000005"/>
        <n v="153.911"/>
        <n v="274.178"/>
        <n v="354.63"/>
        <n v="188.98400000000001"/>
        <n v="368.27100000000002"/>
        <n v="232.95"/>
        <n v="313.28899999999999"/>
        <n v="90.475999999999999"/>
        <n v="197.881"/>
        <n v="137.60599999999999"/>
        <n v="85.247"/>
        <n v="303.589"/>
        <n v="170.37100000000001"/>
        <n v="134.19499999999999"/>
        <n v="176.77500000000001"/>
        <n v="68.75"/>
        <n v="178.44499999999999"/>
        <n v="698.93600000000004"/>
        <n v="142.56100000000001"/>
        <n v="109.108"/>
        <n v="273.19600000000003"/>
        <n v="128.91999999999999"/>
        <n v="158.036"/>
        <n v="110.84099999999999"/>
        <n v="97.753"/>
        <n v="266.096"/>
        <n v="8.74"/>
        <n v="201.03899999999999"/>
        <n v="281.86200000000002"/>
        <n v="20.035"/>
        <n v="98.039000000000001"/>
        <n v="160.08199999999999"/>
        <n v="542.91"/>
        <n v="162.30500000000001"/>
        <n v="305.93"/>
        <n v="362.52800000000002"/>
        <n v="493.02300000000002"/>
        <n v="85.495999999999995"/>
        <n v="175.58"/>
        <n v="693.33799999999997"/>
        <n v="119.685"/>
        <n v="39.350999999999999"/>
        <n v="180.899"/>
        <n v="447.87799999999999"/>
        <n v="284.59199999999998"/>
        <n v="190.45599999999999"/>
        <n v="60.63"/>
        <n v="80.228999999999999"/>
        <n v="290.64800000000002"/>
        <n v="146.45699999999999"/>
        <n v="177.054"/>
        <n v="193.67599999999999"/>
        <n v="99.073999999999998"/>
        <n v="97.497"/>
        <n v="143.12200000000001"/>
        <n v="107.29900000000001"/>
        <n v="39.143999999999998"/>
        <n v="192.32300000000001"/>
        <n v="134.14099999999999"/>
        <n v="131.13399999999999"/>
        <n v="147.185"/>
        <n v="63.470999999999997"/>
        <n v="276.75599999999997"/>
        <n v="218.94800000000001"/>
        <n v="276.471"/>
        <n v="158.72200000000001"/>
        <n v="118.871"/>
        <n v="99.706999999999994"/>
        <n v="130.874"/>
        <n v="69.106999999999999"/>
        <n v="605.19100000000003"/>
        <n v="217.69900000000001"/>
        <n v="386.12400000000002"/>
        <n v="224.101"/>
        <n v="131.66499999999999"/>
        <n v="130.87700000000001"/>
        <n v="172.84100000000001"/>
        <n v="184.85400000000001"/>
        <n v="778.178"/>
        <n v="292.238"/>
        <n v="173.15700000000001"/>
        <n v="110.776"/>
        <n v="140.19800000000001"/>
        <n v="168.13200000000001"/>
        <n v="180.33799999999999"/>
        <n v="45.9"/>
        <n v="423.548"/>
        <n v="147.77600000000001"/>
        <n v="188.179"/>
        <n v="9.3800000000000008"/>
        <n v="363.952"/>
        <n v="167.011"/>
        <n v="316.02100000000002"/>
        <n v="111.49"/>
        <n v="114.471"/>
        <n v="134.25399999999999"/>
        <n v="131.09399999999999"/>
        <n v="184.977"/>
        <n v="114.76"/>
        <n v="103.131"/>
        <n v="180.75"/>
        <n v="67.605000000000004"/>
        <n v="88.375"/>
        <n v="38.204000000000001"/>
        <n v="48.168999999999997"/>
        <n v="68.626000000000005"/>
        <n v="114.631"/>
        <n v="157.96899999999999"/>
        <n v="186.82400000000001"/>
        <n v="86.899000000000001"/>
        <n v="48.15"/>
        <n v="164.86699999999999"/>
        <n v="127.764"/>
        <n v="144.42400000000001"/>
        <n v="128.70599999999999"/>
        <n v="311.17599999999999"/>
        <n v="133.02500000000001"/>
        <n v="386.82900000000001"/>
        <n v="211.66"/>
        <n v="212.541"/>
        <n v="316.40899999999999"/>
        <n v="177.48699999999999"/>
        <n v="149.94800000000001"/>
        <n v="186.50299999999999"/>
        <n v="184.32599999999999"/>
        <n v="39.935000000000002"/>
        <n v="214.08099999999999"/>
        <n v="207.88300000000001"/>
        <n v="423.887"/>
        <n v="140.685"/>
        <n v="82.786000000000001"/>
        <n v="143.25700000000001"/>
        <n v="149.59700000000001"/>
        <n v="78.171000000000006"/>
        <n v="168.22900000000001"/>
        <n v="167.85300000000001"/>
        <n v="311.48"/>
        <n v="298.26799999999997"/>
        <n v="630.84699999999998"/>
        <n v="278.39299999999997"/>
        <n v="768.82"/>
        <n v="269.24099999999999"/>
        <n v="348.83"/>
        <n v="365.77699999999999"/>
        <n v="169.876"/>
        <n v="327.97800000000001"/>
        <n v="69.001999999999995"/>
        <n v="203.16200000000001"/>
        <n v="6.7610000000000001"/>
        <n v="1.3089999999999999"/>
        <n v="83.578999999999994"/>
        <n v="337.22500000000002"/>
        <n v="227.369"/>
        <n v="207.613"/>
        <n v="389.5"/>
        <n v="372.82499999999999"/>
        <n v="366.11399999999998"/>
        <n v="313.774"/>
        <n v="238.875"/>
        <n v="300.88499999999999"/>
        <n v="300.54300000000001"/>
        <n v="407.49299999999999"/>
        <n v="195.672"/>
        <n v="253.214"/>
        <n v="170.84100000000001"/>
        <n v="494.91699999999997"/>
        <n v="58.031999999999996"/>
        <n v="25.44"/>
        <n v="90.468999999999994"/>
        <n v="133.19300000000001"/>
        <n v="25.811"/>
        <n v="458.81400000000002"/>
        <n v="460.86900000000003"/>
        <n v="382.13299999999998"/>
        <n v="186.566"/>
        <n v="32.584000000000003"/>
        <n v="308.56200000000001"/>
        <n v="183.73699999999999"/>
        <n v="417.91899999999998"/>
        <n v="259.791"/>
        <n v="228.803"/>
        <n v="200.036"/>
        <n v="329.392"/>
        <n v="300.00099999999998"/>
        <n v="295.887"/>
        <n v="418.964"/>
        <n v="540.08199999999999"/>
        <n v="497.98399999999998"/>
        <n v="226.82"/>
        <n v="572.69100000000003"/>
        <n v="415.072"/>
        <n v="578.63400000000001"/>
        <n v="476.08699999999999"/>
        <n v="95.930999999999997"/>
        <n v="166.10300000000001"/>
        <n v="84.698999999999998"/>
        <n v="170.607"/>
        <n v="126.224"/>
        <n v="408.35199999999998"/>
        <n v="402.70800000000003"/>
        <n v="183.85900000000001"/>
        <n v="201.58"/>
        <n v="177.87200000000001"/>
        <n v="44.508000000000003"/>
        <n v="107.437"/>
        <n v="503.34800000000001"/>
        <n v="175.98"/>
        <n v="233.67400000000001"/>
        <n v="351.11900000000003"/>
        <n v="101.76"/>
        <n v="502.81200000000001"/>
        <n v="70.539000000000001"/>
        <n v="83.046000000000006"/>
        <n v="358.589"/>
        <n v="488.86599999999999"/>
        <n v="416.63299999999998"/>
        <n v="83.850999999999999"/>
        <n v="187.459"/>
        <n v="86.936000000000007"/>
        <n v="220.28899999999999"/>
        <n v="825.29600000000005"/>
        <n v="292.90100000000001"/>
        <n v="89.635999999999996"/>
        <n v="279.44900000000001"/>
        <n v="116.623"/>
        <n v="504.11900000000003"/>
        <n v="312.18799999999999"/>
        <n v="99.542000000000002"/>
        <n v="73.302000000000007"/>
        <n v="147.17099999999999"/>
        <n v="294.82600000000002"/>
        <n v="105.414"/>
        <n v="434.05599999999998"/>
        <n v="169.15"/>
        <n v="652.18399999999997"/>
        <n v="194.93199999999999"/>
        <n v="234.97"/>
        <n v="121.672"/>
        <n v="203.76599999999999"/>
        <n v="90.838999999999999"/>
        <n v="336.26299999999998"/>
        <n v="169.96600000000001"/>
        <n v="363.71300000000002"/>
        <n v="186.434"/>
        <n v="34.305999999999997"/>
        <n v="191.994"/>
        <n v="102.18300000000001"/>
        <n v="55.875"/>
        <n v="270.21300000000002"/>
        <n v="72.427000000000007"/>
        <n v="194.91499999999999"/>
        <n v="306.09100000000001"/>
        <n v="174.43299999999999"/>
        <n v="144.56200000000001"/>
        <n v="186.88499999999999"/>
        <n v="114.268"/>
        <n v="150.99100000000001"/>
        <n v="393.09300000000002"/>
        <n v="134.465"/>
        <n v="4.8819999999999997"/>
        <n v="72.248999999999995"/>
        <n v="53.442999999999998"/>
        <n v="113.693"/>
        <n v="81.088999999999999"/>
        <n v="109.369"/>
        <n v="133.071"/>
        <n v="104.788"/>
        <n v="111.943"/>
        <n v="68.478999999999999"/>
        <n v="109.956"/>
        <n v="42.055999999999997"/>
        <n v="220.68100000000001"/>
        <n v="278.12900000000002"/>
        <n v="417.54599999999999"/>
        <n v="85.554000000000002"/>
        <n v="57.113"/>
        <n v="191.16"/>
        <n v="103.53100000000001"/>
        <n v="355.46699999999998"/>
        <n v="153.36000000000001"/>
        <n v="15.061"/>
        <n v="463.81"/>
        <n v="101.553"/>
        <n v="223.56200000000001"/>
        <n v="107.97"/>
        <n v="192.47200000000001"/>
        <n v="103.127"/>
        <n v="422.63299999999998"/>
        <n v="426.05599999999998"/>
        <n v="208.04599999999999"/>
        <n v="363.529"/>
        <n v="431.95"/>
        <n v="132.62899999999999"/>
        <n v="152.64599999999999"/>
        <n v="345.971"/>
        <n v="185.256"/>
        <n v="128.887"/>
        <n v="119.828"/>
        <n v="319.613"/>
        <n v="166.27799999999999"/>
        <n v="80.212000000000003"/>
        <n v="176.86600000000001"/>
        <n v="122.729"/>
        <n v="205.04599999999999"/>
        <n v="120.94199999999999"/>
        <n v="71.296000000000006"/>
        <n v="474.49799999999999"/>
        <n v="49.588999999999999"/>
        <n v="41.847999999999999"/>
        <n v="176.25399999999999"/>
        <n v="147.744"/>
        <n v="139.55699999999999"/>
        <n v="371.5"/>
        <n v="108.191"/>
        <n v="276.291"/>
        <n v="398.18400000000003"/>
        <n v="251.69200000000001"/>
        <n v="133.99299999999999"/>
        <n v="285.27300000000002"/>
        <n v="260.78199999999998"/>
        <n v="539.70100000000002"/>
        <n v="389.73599999999999"/>
        <n v="123.506"/>
        <n v="53.948"/>
        <n v="186.96700000000001"/>
        <n v="421.98500000000001"/>
        <n v="330.96600000000001"/>
        <n v="303.38200000000001"/>
        <n v="85.134"/>
        <n v="372.28800000000001"/>
        <n v="318.50700000000001"/>
        <n v="418.11399999999998"/>
        <n v="373.84"/>
        <n v="322.52600000000001"/>
        <n v="595.89400000000001"/>
        <n v="335.024"/>
        <n v="363.13400000000001"/>
        <n v="239.65100000000001"/>
        <n v="155.119"/>
        <n v="450.05500000000001"/>
        <n v="391.39499999999998"/>
        <n v="12.398999999999999"/>
        <n v="194.03299999999999"/>
        <n v="135.404"/>
        <n v="139.65299999999999"/>
        <n v="177.53299999999999"/>
        <n v="262.827"/>
        <n v="125.648"/>
        <n v="361.31299999999999"/>
        <n v="121.85"/>
        <n v="160.458"/>
        <n v="88.555000000000007"/>
        <n v="139.93299999999999"/>
        <n v="64.813999999999993"/>
        <n v="406.61700000000002"/>
        <n v="268.55399999999997"/>
        <n v="171.05799999999999"/>
        <n v="252.233"/>
        <n v="211.37299999999999"/>
        <n v="392.86399999999998"/>
        <n v="397.95"/>
        <n v="182.374"/>
        <n v="149.11600000000001"/>
        <n v="118.849"/>
        <n v="331.56900000000002"/>
        <n v="339.77"/>
        <n v="401.23"/>
        <n v="52.976999999999997"/>
        <n v="130.58000000000001"/>
        <n v="79.155000000000001"/>
        <n v="175.69800000000001"/>
        <n v="148.64400000000001"/>
        <n v="369.58199999999999"/>
        <n v="74.873000000000005"/>
        <n v="327.06700000000001"/>
        <n v="114.274"/>
        <n v="141.28899999999999"/>
        <n v="229.95500000000001"/>
        <n v="478.09"/>
        <n v="231.524"/>
        <n v="286.673"/>
        <n v="329.20400000000001"/>
        <n v="106.65"/>
        <n v="30.863"/>
        <n v="622.93100000000004"/>
        <n v="95.031000000000006"/>
        <n v="248.71799999999999"/>
        <n v="294.46699999999998"/>
        <n v="105.154"/>
        <n v="435.42500000000001"/>
        <n v="372.18599999999998"/>
        <n v="631.779"/>
        <n v="315.887"/>
        <n v="394.65899999999999"/>
        <n v="228.64400000000001"/>
        <n v="238.863"/>
        <n v="317.03899999999999"/>
        <n v="530.97199999999998"/>
        <n v="720.48699999999997"/>
        <n v="240.327"/>
        <n v="91.402000000000001"/>
        <n v="569.33600000000001"/>
        <n v="413.38400000000001"/>
        <n v="361.57100000000003"/>
        <n v="253.536"/>
        <n v="594.17200000000003"/>
        <n v="369.40499999999997"/>
        <n v="176.09399999999999"/>
        <n v="215.64"/>
        <n v="37.006"/>
        <n v="230.32599999999999"/>
        <n v="399.22800000000001"/>
        <n v="123.08199999999999"/>
        <n v="68.271000000000001"/>
        <n v="185.995"/>
        <n v="270.68299999999999"/>
        <n v="108.857"/>
        <n v="296.55900000000003"/>
        <n v="181.196"/>
        <n v="436.68599999999998"/>
        <n v="94.513999999999996"/>
        <n v="98.388999999999996"/>
        <n v="278.61700000000002"/>
        <n v="182.172"/>
        <n v="133.124"/>
        <n v="161.964"/>
        <n v="99.58"/>
        <n v="56.896000000000001"/>
        <n v="75.614000000000004"/>
        <n v="31.709"/>
        <n v="386.69400000000002"/>
        <n v="149.32"/>
        <n v="200.066"/>
        <n v="65.323999999999998"/>
        <n v="144.19399999999999"/>
        <n v="191.839"/>
        <n v="122.999"/>
        <n v="217.28200000000001"/>
        <n v="236.208"/>
        <n v="420.37299999999999"/>
        <n v="316.89699999999999"/>
        <n v="455.29599999999999"/>
        <n v="274.93"/>
        <n v="110.721"/>
        <n v="193.98099999999999"/>
        <n v="373.13099999999997"/>
        <n v="148.18700000000001"/>
        <n v="122.468"/>
        <n v="357.19299999999998"/>
        <n v="272.846"/>
        <n v="253.76499999999999"/>
        <n v="450.99900000000002"/>
        <n v="380.03899999999999"/>
        <n v="122.526"/>
        <n v="367.637"/>
        <n v="36.875"/>
        <n v="104.744"/>
        <n v="183.93199999999999"/>
        <n v="352.51600000000002"/>
        <n v="161.27099999999999"/>
        <n v="57.024000000000001"/>
        <n v="676.07299999999998"/>
        <n v="433.017"/>
        <n v="478.69900000000001"/>
        <n v="106.84699999999999"/>
        <n v="245.10499999999999"/>
        <n v="223.547"/>
        <n v="129.583"/>
        <n v="69.703000000000003"/>
        <n v="222.63800000000001"/>
        <n v="361.76100000000002"/>
        <n v="646.87"/>
        <n v="91.379000000000005"/>
        <n v="259.50299999999999"/>
        <n v="140.85300000000001"/>
        <n v="384.303"/>
        <n v="1004.681"/>
        <n v="512.04899999999998"/>
        <n v="234.13"/>
        <n v="241.209"/>
        <n v="82.617999999999995"/>
        <n v="735.46500000000003"/>
        <n v="94.1"/>
        <n v="276.24"/>
        <n v="250.68600000000001"/>
        <n v="407.66399999999999"/>
        <n v="347.577"/>
        <n v="312.77499999999998"/>
        <n v="368.29599999999999"/>
        <n v="333.09699999999998"/>
        <n v="568.46600000000001"/>
        <n v="558.53399999999999"/>
        <n v="269.74799999999999"/>
        <n v="197.48099999999999"/>
        <n v="548.19000000000005"/>
        <n v="426.86900000000003"/>
        <n v="212.626"/>
        <n v="594.17700000000002"/>
        <n v="581.202"/>
        <n v="628.57899999999995"/>
        <n v="201.33500000000001"/>
        <n v="523.21799999999996"/>
        <n v="227.11"/>
        <n v="567.61599999999999"/>
        <n v="114.15600000000001"/>
        <n v="878.86500000000001"/>
        <n v="453.87200000000001"/>
        <n v="243.78299999999999"/>
        <n v="350.60300000000001"/>
        <n v="198.41"/>
        <n v="174.96799999999999"/>
        <n v="379.35599999999999"/>
        <n v="370.58"/>
        <n v="109.434"/>
        <n v="94.096000000000004"/>
        <n v="426.32299999999998"/>
        <n v="145.45099999999999"/>
        <n v="296.11099999999999"/>
        <n v="341.09199999999998"/>
        <n v="430.69099999999997"/>
        <n v="130.78700000000001"/>
        <n v="317.61900000000003"/>
        <n v="110.5"/>
        <n v="213.11199999999999"/>
        <n v="509.78100000000001"/>
        <n v="74.087000000000003"/>
        <n v="489.16899999999998"/>
        <n v="77.028999999999996"/>
        <n v="106.64"/>
        <n v="337.68799999999999"/>
        <n v="138.953"/>
        <n v="13.268000000000001"/>
        <n v="479.64499999999998"/>
        <n v="275.197"/>
        <n v="161.917"/>
        <n v="321.83800000000002"/>
        <n v="419.27499999999998"/>
        <n v="262.18799999999999"/>
        <n v="37.018999999999998"/>
        <n v="169.59200000000001"/>
        <n v="130.93899999999999"/>
        <n v="344.053"/>
        <n v="275.39600000000002"/>
        <n v="123.76600000000001"/>
        <n v="84.629000000000005"/>
        <n v="109.515"/>
        <n v="159.428"/>
        <n v="221.9"/>
        <n v="195.637"/>
        <n v="129.47499999999999"/>
        <n v="69.971000000000004"/>
        <n v="389.90300000000002"/>
        <n v="133.608"/>
        <n v="104.86199999999999"/>
        <n v="105.5"/>
        <n v="84.370999999999995"/>
        <n v="133.012"/>
        <n v="225.59299999999999"/>
        <n v="948.52"/>
        <n v="0.93700000000000006"/>
        <n v="183.803"/>
        <n v="17.984999999999999"/>
        <n v="234.51900000000001"/>
        <n v="466.447"/>
        <n v="108.38200000000001"/>
        <n v="62.610999999999997"/>
        <n v="268.88499999999999"/>
        <n v="317.66199999999998"/>
        <n v="265.74900000000002"/>
        <n v="410.51600000000002"/>
        <n v="240.14099999999999"/>
        <n v="12.507999999999999"/>
        <n v="140.51499999999999"/>
        <n v="99.831999999999994"/>
        <n v="228.10499999999999"/>
        <n v="150.821"/>
        <n v="318.37"/>
        <n v="343.8"/>
        <n v="281.24299999999999"/>
        <n v="82.230999999999995"/>
        <n v="78.260000000000005"/>
        <n v="14.295999999999999"/>
        <n v="30.443000000000001"/>
        <n v="174.04900000000001"/>
        <n v="224.553"/>
        <n v="153.74799999999999"/>
        <n v="149.89699999999999"/>
        <n v="130.797"/>
        <n v="81.519000000000005"/>
        <n v="251.964"/>
        <n v="110.387"/>
        <n v="156.19499999999999"/>
        <n v="141.904"/>
        <n v="85.902000000000001"/>
        <n v="125.342"/>
        <n v="72.625"/>
        <n v="77.215999999999994"/>
        <n v="93.968000000000004"/>
        <n v="366.12200000000001"/>
        <n v="9.1880000000000006"/>
        <n v="45.283999999999999"/>
        <n v="61.55"/>
        <n v="97.149000000000001"/>
        <n v="74.614000000000004"/>
        <n v="249.63499999999999"/>
        <n v="102.44799999999999"/>
        <n v="129.82499999999999"/>
        <n v="82.176000000000002"/>
        <n v="41.447000000000003"/>
        <n v="144.107"/>
        <n v="379.036"/>
        <n v="288.38900000000001"/>
        <n v="161.77199999999999"/>
        <n v="211.94300000000001"/>
        <n v="86.918000000000006"/>
        <n v="196.863"/>
        <n v="124.60899999999999"/>
        <n v="191.95699999999999"/>
        <n v="77.555000000000007"/>
        <n v="428.23500000000001"/>
        <n v="59.378"/>
        <n v="69.957999999999998"/>
        <n v="54.27"/>
        <n v="117.268"/>
        <n v="123.402"/>
        <n v="178.04900000000001"/>
        <n v="137.03200000000001"/>
        <n v="94.075000000000003"/>
        <n v="300.09500000000003"/>
        <n v="173.333"/>
        <n v="106.139"/>
        <n v="95.563000000000002"/>
        <n v="65.537000000000006"/>
        <n v="506.12599999999998"/>
        <n v="88.503"/>
        <n v="286.39499999999998"/>
        <n v="181.68700000000001"/>
        <n v="74.174000000000007"/>
        <n v="516.96100000000001"/>
        <n v="488.16199999999998"/>
        <n v="596.54"/>
        <n v="219.84100000000001"/>
        <n v="234.45500000000001"/>
        <n v="54.402999999999999"/>
        <n v="208.07900000000001"/>
        <n v="223.65100000000001"/>
        <n v="121.083"/>
        <n v="478.185"/>
        <n v="158.256"/>
        <n v="93.638999999999996"/>
        <n v="257.77999999999997"/>
        <n v="282.495"/>
        <n v="79.626999999999995"/>
        <n v="549.27"/>
        <n v="168.71299999999999"/>
        <n v="168.58"/>
        <n v="270.70400000000001"/>
        <n v="94.35"/>
        <n v="3.0329999999999999"/>
        <n v="283.988"/>
        <n v="165.96600000000001"/>
        <n v="176.93299999999999"/>
        <n v="370.697"/>
        <n v="148.46100000000001"/>
        <n v="385.09199999999998"/>
        <n v="239.51900000000001"/>
        <n v="101.05200000000001"/>
        <n v="62.006"/>
        <n v="36.082000000000001"/>
        <n v="86.778000000000006"/>
        <n v="59.57"/>
        <n v="283.209"/>
        <n v="110.21599999999999"/>
        <n v="942.56399999999996"/>
        <n v="184.82599999999999"/>
        <n v="32.594000000000001"/>
        <n v="316.40100000000001"/>
        <n v="352.74700000000001"/>
        <n v="168.53299999999999"/>
        <n v="251.11799999999999"/>
        <n v="233.58699999999999"/>
        <n v="194.148"/>
        <n v="299.38499999999999"/>
        <n v="145.22499999999999"/>
        <n v="137.95099999999999"/>
        <n v="227.655"/>
        <n v="80.238"/>
        <n v="173.05099999999999"/>
        <n v="206.554"/>
        <n v="554.827"/>
        <n v="233.518"/>
        <n v="229.607"/>
        <n v="129.23599999999999"/>
        <n v="171"/>
        <n v="320.56700000000001"/>
        <n v="422.20800000000003"/>
        <n v="439.63200000000001"/>
        <n v="422.74799999999999"/>
        <n v="534.49699999999996"/>
        <n v="269.78699999999998"/>
        <n v="244.74799999999999"/>
        <n v="275.50900000000001"/>
        <n v="279.44299999999998"/>
        <n v="788.798"/>
        <n v="212.40700000000001"/>
        <n v="453.82100000000003"/>
        <n v="351.98500000000001"/>
        <n v="356.25200000000001"/>
        <n v="464.17"/>
        <n v="294.36399999999998"/>
        <n v="433.279"/>
        <n v="780.13800000000003"/>
        <n v="262.89999999999998"/>
        <n v="346.351"/>
        <n v="32.970999999999997"/>
        <n v="550.96299999999997"/>
        <n v="220.45099999999999"/>
        <n v="515.56600000000003"/>
        <n v="445.01400000000001"/>
        <n v="257.42700000000002"/>
        <n v="318.22899999999998"/>
        <n v="167.58199999999999"/>
        <n v="398.209"/>
        <n v="249.714"/>
        <n v="125.268"/>
        <n v="397.70499999999998"/>
        <n v="434.58600000000001"/>
        <n v="108.492"/>
        <n v="172.05199999999999"/>
        <n v="304.29199999999997"/>
        <n v="444.22800000000001"/>
        <n v="292.90300000000002"/>
        <n v="120.88500000000001"/>
        <n v="97.260999999999996"/>
        <n v="168.17599999999999"/>
        <n v="357.91699999999997"/>
        <n v="250.98"/>
        <n v="147.994"/>
        <n v="603.755"/>
        <n v="314.517"/>
        <n v="337.38600000000002"/>
        <n v="308.55099999999999"/>
        <n v="130.95099999999999"/>
        <n v="215.49799999999999"/>
        <n v="370.51100000000002"/>
        <n v="110.702"/>
        <n v="91.578000000000003"/>
        <n v="154.285"/>
        <n v="256.70100000000002"/>
        <n v="421.60599999999999"/>
        <n v="157.512"/>
        <n v="403.54199999999997"/>
        <n v="205.529"/>
        <n v="218.34299999999999"/>
        <n v="119.217"/>
        <n v="132.773"/>
        <n v="264.77499999999998"/>
        <n v="103.886"/>
        <n v="402.64400000000001"/>
        <n v="187.28800000000001"/>
        <n v="376.99599999999998"/>
        <n v="178.93700000000001"/>
        <n v="443.31900000000002"/>
        <n v="17.504000000000001"/>
        <n v="169.589"/>
        <n v="133.81899999999999"/>
        <n v="73.581999999999994"/>
        <n v="88.177000000000007"/>
        <n v="80.671999999999997"/>
        <n v="318.80399999999997"/>
        <n v="184.11799999999999"/>
        <n v="322.416"/>
        <n v="352.95699999999999"/>
        <n v="18.937999999999999"/>
        <n v="246.863"/>
        <n v="301.58499999999998"/>
        <n v="123.608"/>
        <n v="177.298"/>
        <n v="119.726"/>
        <n v="184.874"/>
        <n v="246.52199999999999"/>
        <n v="255.25"/>
        <n v="80.427000000000007"/>
        <n v="398.97899999999998"/>
        <n v="69.540000000000006"/>
        <n v="465.59699999999998"/>
        <n v="433.27699999999999"/>
        <n v="426.678"/>
        <n v="158.93700000000001"/>
        <n v="274.709"/>
        <n v="660.44500000000005"/>
        <n v="17.193999999999999"/>
        <n v="21.954999999999998"/>
        <n v="432.22800000000001"/>
        <n v="680.83799999999997"/>
        <n v="589.14200000000005"/>
        <n v="324.55200000000002"/>
        <n v="203.405"/>
        <n v="108.714"/>
        <n v="329.61799999999999"/>
        <n v="354.60899999999998"/>
        <n v="162.172"/>
        <n v="348.36799999999999"/>
        <n v="368.14499999999998"/>
        <n v="141.24700000000001"/>
        <n v="316.48500000000001"/>
        <n v="88.784000000000006"/>
        <n v="99.025999999999996"/>
        <n v="125.911"/>
        <n v="98.694000000000003"/>
        <n v="151.10900000000001"/>
        <n v="114.836"/>
        <n v="165.24100000000001"/>
        <n v="152.26499999999999"/>
        <n v="84.3"/>
        <n v="185.38200000000001"/>
        <n v="106.39700000000001"/>
        <n v="153.517"/>
        <n v="13.164"/>
        <n v="357.97699999999998"/>
        <n v="64.863"/>
        <n v="81.784999999999997"/>
        <n v="317.97199999999998"/>
        <n v="122.001"/>
        <n v="53.503999999999998"/>
        <n v="194.40700000000001"/>
        <n v="370.84500000000003"/>
        <n v="156.505"/>
        <n v="205.315"/>
        <n v="327.899"/>
        <n v="77.251999999999995"/>
        <n v="175.70699999999999"/>
        <n v="194.172"/>
        <n v="135.684"/>
        <n v="211.357"/>
        <n v="159.43700000000001"/>
        <n v="112.23699999999999"/>
        <n v="556.05600000000004"/>
        <n v="167.53899999999999"/>
        <n v="442.31200000000001"/>
        <n v="148.29900000000001"/>
        <n v="308.435"/>
        <n v="283.75400000000002"/>
        <n v="157.6"/>
        <n v="249.38"/>
        <n v="404.28899999999999"/>
        <n v="35.484000000000002"/>
        <n v="83.406999999999996"/>
        <n v="112.08"/>
        <n v="334.67399999999998"/>
        <n v="367.81299999999999"/>
        <n v="136.99700000000001"/>
        <n v="270.92399999999998"/>
        <n v="137.453"/>
        <n v="181.327"/>
        <n v="123.208"/>
        <n v="145.321"/>
        <n v="102.16800000000001"/>
        <n v="154.709"/>
        <n v="109.99"/>
        <n v="232.834"/>
        <n v="275.45800000000003"/>
        <n v="681.75199999999995"/>
        <n v="98.778999999999996"/>
        <n v="371.80099999999999"/>
        <n v="207.16300000000001"/>
        <n v="96.906000000000006"/>
        <n v="118.129"/>
        <n v="135.1"/>
        <n v="56.58"/>
        <n v="74.971000000000004"/>
        <n v="1.488"/>
        <n v="374.23899999999998"/>
        <n v="256.26299999999998"/>
        <n v="175.024"/>
        <n v="120.922"/>
        <n v="454.40699999999998"/>
        <n v="59.292000000000002"/>
        <n v="652.89300000000003"/>
        <n v="314.54500000000002"/>
        <n v="193.398"/>
        <n v="34.058"/>
        <n v="69.400000000000006"/>
        <n v="99.046000000000006"/>
        <n v="605.57799999999997"/>
        <n v="116.392"/>
        <n v="239.42699999999999"/>
        <n v="145.36000000000001"/>
        <n v="408.38099999999997"/>
        <n v="109.474"/>
        <n v="336.81400000000002"/>
        <n v="182.24199999999999"/>
        <n v="166.58099999999999"/>
        <n v="206.12"/>
        <n v="153.62200000000001"/>
        <n v="426.56099999999998"/>
        <n v="244.03100000000001"/>
        <n v="127.627"/>
        <n v="605.72500000000002"/>
        <n v="184.185"/>
        <n v="422.01799999999997"/>
        <n v="509.73599999999999"/>
        <n v="562.01400000000001"/>
        <n v="276.96199999999999"/>
        <n v="604.52"/>
        <n v="219.291"/>
        <n v="0.17699999999999999"/>
        <n v="438.40699999999998"/>
        <n v="239.49799999999999"/>
        <n v="73.492000000000004"/>
        <n v="570.06700000000001"/>
        <n v="369.89800000000002"/>
        <n v="495.17599999999999"/>
        <n v="358.30900000000003"/>
        <n v="87.031999999999996"/>
        <n v="163.28"/>
        <n v="397.77800000000002"/>
        <n v="114.893"/>
        <n v="266.67200000000003"/>
        <n v="378.84100000000001"/>
        <n v="464.48099999999999"/>
        <n v="172.578"/>
        <n v="463.43299999999999"/>
        <n v="487.541"/>
        <n v="110.54900000000001"/>
        <n v="671.15700000000004"/>
        <n v="531.61800000000005"/>
        <n v="241.678"/>
        <n v="412.46199999999999"/>
        <n v="589.779"/>
        <n v="255.232"/>
        <n v="303.35700000000003"/>
        <n v="392.95800000000003"/>
        <n v="235.048"/>
        <n v="439.79"/>
        <n v="401.17"/>
        <n v="451.71600000000001"/>
        <n v="425.04599999999999"/>
        <n v="0.97199999999999998"/>
        <n v="76.831000000000003"/>
        <n v="540.55899999999997"/>
        <n v="108.747"/>
        <n v="166.39699999999999"/>
        <n v="189.01400000000001"/>
        <n v="234.34200000000001"/>
        <n v="81.599000000000004"/>
        <n v="496.964"/>
        <n v="127.57299999999999"/>
        <n v="126.375"/>
        <n v="287.87700000000001"/>
        <n v="231.47300000000001"/>
        <n v="195.55199999999999"/>
        <n v="381.15899999999999"/>
        <n v="294.59100000000001"/>
        <n v="178.476"/>
        <n v="499.786"/>
        <n v="436.98700000000002"/>
        <n v="109.181"/>
        <n v="160.89099999999999"/>
        <n v="142.053"/>
        <n v="357.03199999999998"/>
        <n v="230.75899999999999"/>
        <n v="162.25200000000001"/>
        <n v="132.167"/>
        <n v="104.854"/>
        <n v="358.81900000000002"/>
        <n v="417.14499999999998"/>
        <n v="21.558"/>
        <n v="167.62299999999999"/>
        <n v="238.50800000000001"/>
        <n v="125.67400000000001"/>
        <n v="98.741"/>
        <n v="282.238"/>
        <n v="149.68"/>
        <n v="151.96199999999999"/>
        <n v="361.97399999999999"/>
        <n v="329.29199999999997"/>
        <n v="235.001"/>
        <n v="320.476"/>
        <n v="271.37"/>
        <n v="213.77099999999999"/>
        <n v="310.58499999999998"/>
        <n v="230.20400000000001"/>
        <n v="351.952"/>
        <n v="301.084"/>
        <n v="212.14599999999999"/>
        <n v="284.80700000000002"/>
        <n v="309.46300000000002"/>
        <n v="143.87799999999999"/>
        <n v="214.82400000000001"/>
        <n v="534.73299999999995"/>
        <n v="538.86699999999996"/>
        <n v="437.33600000000001"/>
        <n v="436.01"/>
        <n v="311.52100000000002"/>
        <n v="130.70400000000001"/>
        <n v="115.98699999999999"/>
        <n v="494.01600000000002"/>
        <n v="271.94400000000002"/>
        <n v="144.27000000000001"/>
        <n v="123.101"/>
        <n v="207.703"/>
        <n v="110.76600000000001"/>
        <n v="70.712999999999994"/>
        <n v="96.567999999999998"/>
        <n v="122.661"/>
        <n v="292.649"/>
        <n v="157.96600000000001"/>
        <n v="94.933999999999997"/>
        <n v="160.10900000000001"/>
        <n v="123.252"/>
        <n v="43.171999999999997"/>
        <n v="301.964"/>
        <n v="332.02199999999999"/>
        <n v="61.274000000000001"/>
        <n v="259.096"/>
        <n v="122.67700000000001"/>
        <n v="150.505"/>
        <n v="102.84099999999999"/>
        <n v="76.521000000000001"/>
        <n v="145.34100000000001"/>
        <n v="7.2439999999999998"/>
        <n v="223.745"/>
        <n v="113.571"/>
        <n v="103.574"/>
        <n v="115.699"/>
        <n v="100.61199999999999"/>
        <n v="192.15700000000001"/>
        <n v="226.303"/>
        <n v="120.703"/>
        <n v="258.04300000000001"/>
        <n v="499.69099999999997"/>
        <n v="602.048"/>
        <n v="240.453"/>
        <n v="165.46799999999999"/>
        <n v="31.39"/>
        <n v="190.273"/>
        <n v="55.74"/>
        <n v="137.953"/>
        <n v="122.196"/>
        <n v="347.202"/>
        <n v="148.751"/>
        <n v="195.881"/>
        <n v="127.24"/>
        <n v="177.02699999999999"/>
        <n v="530.75900000000001"/>
        <n v="545.15200000000004"/>
        <n v="108.13"/>
        <n v="475.13900000000001"/>
        <n v="443.30799999999999"/>
        <n v="569.46900000000005"/>
        <n v="85.790999999999997"/>
        <n v="173.476"/>
        <n v="581.67399999999998"/>
        <n v="234.035"/>
        <n v="422.95699999999999"/>
        <n v="173.05699999999999"/>
        <n v="181.559"/>
        <n v="235.78399999999999"/>
        <n v="185.76400000000001"/>
        <n v="223.00399999999999"/>
        <n v="108.81699999999999"/>
        <n v="202.89599999999999"/>
        <n v="66.745999999999995"/>
        <n v="92.251999999999995"/>
        <n v="368.94400000000002"/>
        <n v="271.3"/>
        <n v="214.541"/>
        <n v="245.23400000000001"/>
        <n v="178.077"/>
        <n v="74.942999999999998"/>
        <n v="93.945999999999998"/>
        <n v="207.44800000000001"/>
        <n v="375.45699999999999"/>
        <n v="34.097000000000001"/>
        <n v="375.108"/>
        <n v="342.56799999999998"/>
        <n v="311.31099999999998"/>
        <n v="419.68599999999998"/>
        <n v="122.82"/>
        <n v="111.43899999999999"/>
        <n v="118.878"/>
        <n v="172.42500000000001"/>
        <n v="84.932000000000002"/>
        <n v="104.172"/>
        <n v="95.855999999999995"/>
        <n v="53.302999999999997"/>
        <n v="85.617000000000004"/>
        <n v="44.776000000000003"/>
        <n v="31.077999999999999"/>
        <n v="91.596000000000004"/>
        <n v="112.901"/>
        <n v="307.36799999999999"/>
        <n v="78.918000000000006"/>
        <n v="0.13500000000000001"/>
        <n v="149.84800000000001"/>
        <n v="145.982"/>
        <n v="160.482"/>
        <n v="136.858"/>
        <n v="204.797"/>
        <n v="845.39499999999998"/>
        <n v="245.898"/>
        <n v="102.245"/>
        <n v="63.281999999999996"/>
        <n v="755.202"/>
        <n v="210.67400000000001"/>
        <n v="110.49299999999999"/>
        <n v="496.40699999999998"/>
        <n v="426.91500000000002"/>
        <n v="399.06700000000001"/>
        <n v="344.09199999999998"/>
        <n v="207.89599999999999"/>
        <n v="79.349000000000004"/>
        <n v="424.70600000000002"/>
        <n v="563.79499999999996"/>
        <n v="343.02199999999999"/>
        <n v="112.038"/>
        <n v="260.57499999999999"/>
        <n v="69.134"/>
        <n v="280.60599999999999"/>
        <n v="253.52500000000001"/>
        <n v="99.816000000000003"/>
        <n v="203.28700000000001"/>
        <n v="163.494"/>
        <n v="491.88400000000001"/>
        <n v="161.065"/>
        <n v="135.32400000000001"/>
        <n v="468.13900000000001"/>
        <n v="174.05600000000001"/>
        <n v="407.08300000000003"/>
        <n v="36.554000000000002"/>
        <n v="408.86599999999999"/>
        <n v="151.21199999999999"/>
        <n v="344.572"/>
        <n v="463.83699999999999"/>
        <n v="135.489"/>
        <n v="142.07900000000001"/>
        <n v="465.774"/>
        <n v="116.366"/>
        <n v="359.25299999999999"/>
        <n v="495.71199999999999"/>
        <n v="223.90899999999999"/>
        <n v="414.3"/>
        <n v="398.50200000000001"/>
        <n v="407.95600000000002"/>
        <n v="81.424000000000007"/>
        <n v="265.58699999999999"/>
        <n v="146.08099999999999"/>
        <n v="286.57299999999998"/>
        <n v="103.06100000000001"/>
        <n v="74.326999999999998"/>
        <n v="100.316"/>
        <n v="129.50899999999999"/>
        <n v="269.24299999999999"/>
        <n v="386.48200000000003"/>
        <n v="180.27099999999999"/>
        <n v="552.20799999999997"/>
        <n v="241.916"/>
        <n v="260.27699999999999"/>
        <n v="376.214"/>
        <n v="237.654"/>
        <n v="118.465"/>
        <n v="70.896000000000001"/>
        <n v="396.64699999999999"/>
        <n v="385.40199999999999"/>
        <n v="137.11099999999999"/>
        <n v="240.45400000000001"/>
        <n v="87.62"/>
        <n v="78.747"/>
        <n v="297.07"/>
        <n v="90.05"/>
        <n v="254.029"/>
        <n v="64.921999999999997"/>
        <n v="96.411000000000001"/>
        <n v="114.298"/>
        <n v="41.695"/>
        <n v="165.446"/>
        <n v="98.078999999999994"/>
        <n v="67.724999999999994"/>
        <n v="0.57099999999999995"/>
        <n v="148.09399999999999"/>
        <n v="132.887"/>
        <n v="1.889"/>
        <n v="258.709"/>
        <n v="41.987000000000002"/>
        <n v="245.84700000000001"/>
        <n v="484.20699999999999"/>
        <n v="403.97199999999998"/>
        <n v="437.73599999999999"/>
        <n v="465.39800000000002"/>
        <n v="388.74799999999999"/>
        <n v="579.86699999999996"/>
        <n v="56.807000000000002"/>
        <n v="289.25099999999998"/>
        <n v="89.81"/>
        <n v="312.33699999999999"/>
        <n v="365.57400000000001"/>
        <n v="400.19400000000002"/>
        <n v="220.52799999999999"/>
        <n v="395.01499999999999"/>
        <n v="425.58699999999999"/>
        <n v="78.635000000000005"/>
        <n v="369.79500000000002"/>
        <n v="80.100999999999999"/>
        <n v="74.129000000000005"/>
        <n v="801.99"/>
        <n v="87.462999999999994"/>
        <n v="203.97"/>
        <n v="417.34800000000001"/>
        <n v="136.495"/>
        <n v="87.938999999999993"/>
        <n v="87.24"/>
        <n v="122.955"/>
        <n v="128.624"/>
        <n v="56.704999999999998"/>
        <n v="94.256"/>
        <n v="79.295000000000002"/>
        <n v="503.37299999999999"/>
        <n v="116.486"/>
        <n v="251.78800000000001"/>
        <n v="305.88200000000001"/>
        <n v="156.47800000000001"/>
        <n v="118.985"/>
        <n v="267.68299999999999"/>
        <n v="122.886"/>
        <n v="310.738"/>
        <n v="73.408000000000001"/>
        <n v="396.70400000000001"/>
        <n v="314.36900000000003"/>
        <n v="208.78899999999999"/>
        <n v="114.58499999999999"/>
        <n v="152.22"/>
        <n v="409.39800000000002"/>
        <n v="119.54"/>
        <n v="138.77000000000001"/>
        <n v="151.38800000000001"/>
        <n v="266.01100000000002"/>
        <n v="519.68899999999996"/>
        <n v="116.12"/>
        <n v="84.284000000000006"/>
        <n v="382.75700000000001"/>
        <n v="257.92"/>
        <n v="386.21199999999999"/>
        <n v="302.52100000000002"/>
        <n v="277.303"/>
        <n v="111.17"/>
        <n v="139.928"/>
        <n v="330.19200000000001"/>
        <n v="175.43700000000001"/>
        <n v="99.105999999999995"/>
        <n v="237.38900000000001"/>
        <n v="204.83600000000001"/>
        <n v="154.672"/>
        <n v="126.601"/>
        <n v="127.73399999999999"/>
        <n v="420.76100000000002"/>
        <n v="396.50099999999998"/>
        <n v="524.36099999999999"/>
        <n v="519.44000000000005"/>
        <n v="431.40899999999999"/>
        <n v="125.38"/>
        <n v="72.576999999999998"/>
        <n v="108.979"/>
        <n v="369.096"/>
        <n v="160.05099999999999"/>
        <n v="174.55"/>
        <n v="656.40200000000004"/>
        <n v="119.958"/>
        <n v="104.35899999999999"/>
        <n v="226.423"/>
        <n v="267.27100000000002"/>
        <n v="140.608"/>
        <n v="472.57100000000003"/>
        <n v="289.15699999999998"/>
        <n v="579.04700000000003"/>
        <n v="221.09299999999999"/>
        <n v="328.36799999999999"/>
        <n v="520.30999999999995"/>
        <n v="172.999"/>
        <n v="101.44"/>
        <n v="328.60199999999998"/>
        <n v="405.97699999999998"/>
        <n v="170.35400000000001"/>
        <n v="332.334"/>
        <n v="301.86599999999999"/>
        <n v="299.11500000000001"/>
        <n v="557.84699999999998"/>
        <n v="383.512"/>
        <n v="508.58300000000003"/>
        <n v="265.02800000000002"/>
        <n v="413.41500000000002"/>
        <n v="283.65899999999999"/>
        <n v="457.21"/>
        <n v="280.97899999999998"/>
        <n v="458.93599999999998"/>
        <n v="475.47899999999998"/>
        <n v="284.61399999999998"/>
        <n v="310.34800000000001"/>
        <n v="800.02700000000004"/>
        <n v="236.50399999999999"/>
        <n v="145.036"/>
        <n v="465.08300000000003"/>
        <n v="456.25200000000001"/>
        <n v="163.483"/>
        <n v="260.56099999999998"/>
        <n v="114.913"/>
        <n v="230.05600000000001"/>
        <n v="263.13400000000001"/>
        <n v="235.947"/>
        <n v="254.59700000000001"/>
        <n v="361.84699999999998"/>
        <n v="97.816000000000003"/>
        <n v="151.87700000000001"/>
        <n v="211.815"/>
        <n v="206.584"/>
        <n v="80.025999999999996"/>
        <n v="139.04900000000001"/>
        <n v="105.999"/>
        <n v="125.471"/>
        <n v="122.322"/>
        <n v="142.03100000000001"/>
        <n v="93.816999999999993"/>
        <n v="108.048"/>
        <n v="110.41200000000001"/>
        <n v="654.19899999999996"/>
        <n v="70.212000000000003"/>
        <n v="12.385999999999999"/>
        <n v="318.90899999999999"/>
        <n v="109.931"/>
        <n v="82.233000000000004"/>
        <n v="1.4"/>
        <n v="120.544"/>
        <n v="201.29499999999999"/>
        <n v="373.572"/>
        <n v="107.33199999999999"/>
        <n v="93.39"/>
        <n v="407.09800000000001"/>
        <n v="80.584000000000003"/>
        <n v="376.4"/>
        <n v="122.148"/>
        <n v="293.57299999999998"/>
        <n v="103.66"/>
        <n v="263.17399999999998"/>
        <n v="68.106999999999999"/>
        <n v="185.32599999999999"/>
        <n v="308.63200000000001"/>
        <n v="66.138000000000005"/>
        <n v="166.68199999999999"/>
        <n v="136.21199999999999"/>
        <n v="155.96199999999999"/>
        <n v="99.028000000000006"/>
        <n v="94.914000000000001"/>
        <n v="67.394999999999996"/>
        <n v="32.841999999999999"/>
        <n v="100.902"/>
        <n v="341.66"/>
        <n v="208.374"/>
        <n v="275.14699999999999"/>
        <n v="123.69799999999999"/>
        <n v="392.76400000000001"/>
        <n v="123.93300000000001"/>
        <n v="319.53100000000001"/>
        <n v="189.59399999999999"/>
        <n v="245.24199999999999"/>
        <n v="274.12799999999999"/>
        <n v="208.488"/>
        <n v="61.851999999999997"/>
        <n v="279.38"/>
        <n v="29.219000000000001"/>
        <n v="81.992000000000004"/>
        <n v="107.923"/>
        <n v="155.22900000000001"/>
        <n v="367.41500000000002"/>
        <n v="304.28300000000002"/>
        <n v="79.652000000000001"/>
        <n v="121.473"/>
        <n v="239.239"/>
        <n v="314.19900000000001"/>
        <n v="306.99700000000001"/>
        <n v="182.572"/>
        <n v="218.95699999999999"/>
        <n v="300.78500000000003"/>
        <n v="157.155"/>
        <n v="236.8"/>
        <n v="178.214"/>
        <n v="390.68599999999998"/>
        <n v="73.572000000000003"/>
        <n v="54.058"/>
        <n v="144.29"/>
        <n v="354.40600000000001"/>
        <n v="31.417000000000002"/>
        <n v="288.214"/>
        <n v="280.80799999999999"/>
        <n v="142.94499999999999"/>
        <n v="177.93299999999999"/>
        <n v="197.517"/>
        <n v="155.94399999999999"/>
        <n v="131.57599999999999"/>
        <n v="195.58"/>
        <n v="152.672"/>
        <n v="92.436999999999998"/>
        <n v="85.594999999999999"/>
        <n v="113.232"/>
        <n v="323.471"/>
        <n v="1.7609999999999999"/>
        <n v="79.959999999999994"/>
        <n v="161.428"/>
        <n v="464.70800000000003"/>
        <n v="132.31700000000001"/>
        <n v="210.56299999999999"/>
        <n v="358.64299999999997"/>
        <n v="141.43199999999999"/>
        <n v="218.40100000000001"/>
        <n v="542.10799999999995"/>
        <n v="368.971"/>
        <n v="180.464"/>
        <n v="168.18100000000001"/>
        <n v="346.50200000000001"/>
        <n v="57.488999999999997"/>
        <n v="153.905"/>
        <n v="177.864"/>
        <n v="992.89400000000001"/>
        <n v="114.01300000000001"/>
        <n v="110.611"/>
        <n v="394.37900000000002"/>
        <n v="332.71199999999999"/>
        <n v="98.9"/>
        <n v="469.72"/>
        <n v="354.92200000000003"/>
        <n v="581.82799999999997"/>
        <n v="254.52799999999999"/>
        <n v="917.30600000000004"/>
        <n v="393.22699999999998"/>
        <n v="61.433999999999997"/>
        <n v="252.54400000000001"/>
        <n v="231.11799999999999"/>
        <n v="151.12899999999999"/>
        <n v="433.30500000000001"/>
        <n v="439.26"/>
        <n v="466.971"/>
        <n v="627.596"/>
        <n v="157.32499999999999"/>
        <n v="39.798000000000002"/>
        <n v="426.43599999999998"/>
        <n v="133.387"/>
        <n v="374.12900000000002"/>
        <n v="403.93400000000003"/>
        <n v="146.20599999999999"/>
        <n v="187.82900000000001"/>
        <n v="82.209000000000003"/>
        <n v="229.36799999999999"/>
        <n v="440.48099999999999"/>
        <n v="93.293999999999997"/>
        <n v="424.74400000000003"/>
        <n v="140.66399999999999"/>
        <n v="71.686000000000007"/>
        <n v="154.79400000000001"/>
        <n v="489.49900000000002"/>
        <n v="81.058000000000007"/>
        <n v="80.052000000000007"/>
        <n v="179.61099999999999"/>
        <n v="149.77099999999999"/>
        <n v="356.947"/>
        <n v="28.221"/>
        <n v="190.05099999999999"/>
        <n v="188.393"/>
        <n v="349.03500000000003"/>
        <n v="567.15099999999995"/>
        <n v="710.94799999999998"/>
        <n v="134.89699999999999"/>
        <n v="109.85"/>
        <n v="489.98399999999998"/>
        <n v="540.88300000000004"/>
        <n v="502.20800000000003"/>
        <n v="557.54200000000003"/>
        <n v="399.59100000000001"/>
        <n v="521.29899999999998"/>
        <n v="38.020000000000003"/>
        <n v="80.251999999999995"/>
        <n v="350.94900000000001"/>
        <n v="8.4309999999999992"/>
        <n v="569.31899999999996"/>
        <n v="361.46199999999999"/>
        <n v="303.33300000000003"/>
        <n v="173.42599999999999"/>
        <n v="135.26400000000001"/>
        <n v="606.16200000000003"/>
        <n v="72.319999999999993"/>
        <n v="194.25200000000001"/>
        <n v="15.787000000000001"/>
        <n v="210.864"/>
        <n v="193.44"/>
        <n v="277.28800000000001"/>
        <n v="290.84300000000002"/>
        <n v="121.73699999999999"/>
        <n v="132.01400000000001"/>
        <n v="553.19799999999998"/>
        <n v="522.83000000000004"/>
        <n v="397.77100000000002"/>
        <n v="212.43799999999999"/>
        <n v="149.66300000000001"/>
        <n v="186.83699999999999"/>
        <n v="134.06"/>
        <n v="62.753"/>
        <n v="298.964"/>
        <n v="628.70500000000004"/>
        <n v="228.19300000000001"/>
        <n v="167.98"/>
        <n v="27.843"/>
        <n v="101.64700000000001"/>
        <n v="395.26"/>
        <n v="528.80600000000004"/>
        <n v="103.205"/>
        <n v="345.39699999999999"/>
        <n v="434.00200000000001"/>
        <n v="547.08399999999995"/>
        <n v="131.22900000000001"/>
        <n v="179.239"/>
        <n v="408.44799999999998"/>
        <n v="265.27100000000002"/>
        <n v="111.069"/>
        <n v="225.399"/>
        <n v="967.077"/>
        <n v="382.024"/>
        <n v="595.39"/>
        <n v="814.96199999999999"/>
        <n v="574.447"/>
        <n v="376.78"/>
        <n v="520.27300000000002"/>
        <n v="330.97"/>
        <n v="225.12100000000001"/>
        <n v="163.304"/>
        <n v="101.196"/>
        <n v="388.21100000000001"/>
        <n v="267.87799999999999"/>
        <n v="41.927"/>
        <n v="79.585999999999999"/>
        <n v="68.558999999999997"/>
        <n v="55.454000000000001"/>
        <n v="257.47399999999999"/>
        <n v="203.655"/>
        <n v="120.68600000000001"/>
        <n v="310.95699999999999"/>
        <n v="63.908000000000001"/>
        <n v="346.23200000000003"/>
        <n v="58.765000000000001"/>
        <n v="79.665000000000006"/>
        <n v="42.457000000000001"/>
        <n v="24.981000000000002"/>
        <n v="30.463000000000001"/>
        <n v="216.15100000000001"/>
        <n v="113.979"/>
        <n v="30.184999999999999"/>
        <n v="466.44099999999997"/>
        <n v="47.64"/>
        <n v="544.02499999999998"/>
        <n v="413.01100000000002"/>
        <n v="262.37200000000001"/>
        <n v="484.983"/>
        <n v="402.74400000000003"/>
        <n v="396.34199999999998"/>
        <n v="811.36500000000001"/>
        <n v="406.19"/>
        <n v="383.06099999999998"/>
        <n v="21.388000000000002"/>
        <n v="32.616"/>
        <n v="223.691"/>
        <n v="152.72200000000001"/>
        <n v="51.180999999999997"/>
        <n v="44.521000000000001"/>
        <n v="459.46899999999999"/>
        <n v="242.536"/>
        <n v="189.60900000000001"/>
        <n v="286.91300000000001"/>
        <n v="41.057000000000002"/>
        <n v="144.19499999999999"/>
        <n v="124.88800000000001"/>
        <n v="181.75899999999999"/>
        <n v="272.303"/>
        <n v="483.137"/>
        <n v="230.09399999999999"/>
        <n v="332.5"/>
        <n v="496.55599999999998"/>
        <n v="56.982999999999997"/>
        <n v="165.37200000000001"/>
        <n v="82.522999999999996"/>
        <n v="402.00200000000001"/>
        <n v="64.13"/>
        <n v="30.588000000000001"/>
        <n v="21.04"/>
        <n v="377.23"/>
        <n v="442.18400000000003"/>
        <n v="461.79199999999997"/>
        <n v="103.044"/>
        <n v="560.23199999999997"/>
        <n v="734.06899999999996"/>
        <n v="171.30500000000001"/>
        <n v="523.399"/>
        <n v="401.75200000000001"/>
        <n v="563.09799999999996"/>
        <n v="53.295999999999999"/>
        <n v="86.331000000000003"/>
        <n v="901.53399999999999"/>
        <n v="201.15"/>
        <n v="150.066"/>
        <n v="622.99800000000005"/>
        <n v="147.827"/>
        <n v="512.32000000000005"/>
        <n v="209.05600000000001"/>
        <n v="914"/>
        <n v="51.314999999999998"/>
        <n v="35.729999999999997"/>
        <n v="23.687000000000001"/>
        <n v="621.34100000000001"/>
        <n v="498.25599999999997"/>
        <n v="409.31700000000001"/>
        <n v="165.959"/>
        <n v="133.75899999999999"/>
        <n v="303.69299999999998"/>
        <n v="421.48200000000003"/>
        <n v="149.36199999999999"/>
        <n v="66.033000000000001"/>
        <n v="62.923999999999999"/>
        <n v="139.02099999999999"/>
        <n v="66.102000000000004"/>
        <n v="54.073"/>
        <n v="88.802999999999997"/>
        <n v="51.509"/>
        <n v="45.155999999999999"/>
        <n v="59.738"/>
        <n v="75.34"/>
        <n v="32.518000000000001"/>
        <n v="37.378999999999998"/>
        <n v="83.587999999999994"/>
        <n v="55.651000000000003"/>
        <n v="592.91300000000001"/>
        <n v="502.22899999999998"/>
        <n v="150.65299999999999"/>
        <n v="186.16"/>
        <n v="154.977"/>
        <n v="2.5539999999999998"/>
        <n v="149.32599999999999"/>
        <n v="174.70400000000001"/>
        <n v="177.88"/>
        <n v="6.41"/>
        <n v="367.34500000000003"/>
        <n v="980.35400000000004"/>
        <n v="560.38499999999999"/>
        <n v="245.012"/>
        <n v="579.10299999999995"/>
        <n v="271.27600000000001"/>
        <n v="132.36500000000001"/>
        <n v="56.354999999999997"/>
        <n v="406.91199999999998"/>
        <n v="205.732"/>
        <n v="166.386"/>
        <n v="327.19799999999998"/>
        <n v="122.845"/>
        <n v="358.685"/>
        <n v="140.78800000000001"/>
        <n v="66.331999999999994"/>
        <n v="116.301"/>
        <n v="303.68400000000003"/>
        <n v="114.108"/>
        <n v="32.831000000000003"/>
        <n v="235.79900000000001"/>
        <n v="149.02099999999999"/>
        <n v="196.28399999999999"/>
        <n v="25.135999999999999"/>
        <n v="194.65100000000001"/>
        <n v="104.289"/>
        <n v="81.989000000000004"/>
        <n v="76.570999999999998"/>
        <n v="111.057"/>
        <n v="77.412999999999997"/>
        <n v="66.091999999999999"/>
        <n v="33.756999999999998"/>
        <n v="65.817999999999998"/>
        <n v="79.326999999999998"/>
        <n v="44.53"/>
        <n v="31.725999999999999"/>
        <n v="84.956999999999994"/>
        <n v="126.206"/>
        <n v="147.797"/>
        <n v="37.049999999999997"/>
        <n v="93.001999999999995"/>
        <n v="147.03"/>
        <n v="85.849000000000004"/>
        <n v="266.91899999999998"/>
        <n v="202.46799999999999"/>
        <n v="85.781000000000006"/>
        <n v="141.696"/>
        <n v="66.86"/>
        <n v="302.42599999999999"/>
        <n v="21.33"/>
        <n v="123.262"/>
        <n v="162.41300000000001"/>
        <n v="370.08800000000002"/>
        <n v="111.169"/>
        <n v="57.296999999999997"/>
        <n v="846.351"/>
        <n v="293.327"/>
        <n v="414.04300000000001"/>
        <n v="131.62"/>
        <n v="266.91300000000001"/>
        <n v="171.05099999999999"/>
        <n v="100.73399999999999"/>
        <n v="74.256"/>
        <n v="217.52199999999999"/>
        <n v="225.13499999999999"/>
        <n v="107.58199999999999"/>
        <n v="18.193999999999999"/>
        <n v="87.57"/>
        <n v="501.88799999999998"/>
        <n v="383.35599999999999"/>
        <n v="54.427"/>
        <n v="31.738"/>
        <n v="44.612000000000002"/>
        <n v="49.558999999999997"/>
        <n v="69.088999999999999"/>
        <n v="88.396000000000001"/>
        <n v="179.12200000000001"/>
        <n v="135.31"/>
        <n v="30.343"/>
        <n v="27.763000000000002"/>
        <n v="36.22"/>
        <n v="130.369"/>
        <n v="112.949"/>
        <n v="94.311000000000007"/>
        <n v="4.2089999999999996"/>
        <n v="341.41899999999998"/>
        <n v="72.546000000000006"/>
        <n v="341.428"/>
        <n v="43.99"/>
        <n v="40.887999999999998"/>
        <n v="87.763000000000005"/>
        <n v="83.18"/>
        <n v="139.035"/>
        <n v="946.13400000000001"/>
        <n v="49.640999999999998"/>
        <n v="124.828"/>
        <n v="40.350999999999999"/>
        <n v="21.567"/>
        <n v="64.820999999999998"/>
        <n v="280.327"/>
        <n v="237.245"/>
        <n v="46.716000000000001"/>
        <n v="113.14400000000001"/>
        <n v="58.636000000000003"/>
        <n v="87.805999999999997"/>
        <n v="2.8879999999999999"/>
        <n v="77.629000000000005"/>
        <n v="122.369"/>
        <n v="285.161"/>
        <n v="190.28"/>
        <n v="99.349000000000004"/>
        <n v="112.28400000000001"/>
        <n v="70.608000000000004"/>
        <n v="139.809"/>
        <n v="101.529"/>
        <n v="19.068999999999999"/>
        <n v="135.58699999999999"/>
        <n v="151.61799999999999"/>
        <n v="62.664999999999999"/>
        <n v="38.552"/>
        <n v="136.56399999999999"/>
        <n v="200.113"/>
        <n v="273.30599999999998"/>
        <n v="513.13099999999997"/>
        <n v="181.428"/>
        <n v="145.72499999999999"/>
        <n v="132.68"/>
        <n v="256.029"/>
        <n v="575.96600000000001"/>
        <n v="332.49099999999999"/>
        <n v="85.230999999999995"/>
        <n v="46.572000000000003"/>
        <n v="73.652000000000001"/>
        <n v="4.8159999999999998"/>
        <n v="136.00899999999999"/>
        <n v="14.595000000000001"/>
        <n v="164.03899999999999"/>
        <n v="51.722999999999999"/>
        <n v="36.957999999999998"/>
        <n v="124.678"/>
        <n v="85.225999999999999"/>
        <n v="90.637"/>
        <n v="620.66399999999999"/>
        <n v="454.43"/>
        <n v="77.924000000000007"/>
        <n v="239.749"/>
        <n v="281.42599999999999"/>
        <n v="456.44499999999999"/>
        <n v="218.429"/>
        <n v="153.697"/>
        <n v="120.749"/>
        <n v="169.95500000000001"/>
        <n v="158.27199999999999"/>
        <n v="46.296999999999997"/>
        <n v="100.258"/>
        <n v="44.164000000000001"/>
        <n v="103.395"/>
        <n v="126.833"/>
        <n v="88.528000000000006"/>
        <n v="34.034999999999997"/>
        <n v="171.798"/>
        <n v="249.82900000000001"/>
        <n v="37.634"/>
        <n v="92.221000000000004"/>
        <n v="227.59200000000001"/>
        <n v="208.69"/>
        <n v="549.27099999999996"/>
        <n v="173.19200000000001"/>
        <n v="181.499"/>
        <n v="63.662999999999997"/>
        <n v="58.296999999999997"/>
        <n v="34.183"/>
        <n v="72.212999999999994"/>
        <n v="636.14300000000003"/>
        <n v="315.98399999999998"/>
        <n v="38.238"/>
        <n v="145.053"/>
        <n v="351.16300000000001"/>
        <n v="414.52100000000002"/>
        <n v="335.55399999999997"/>
        <n v="316.20400000000001"/>
        <n v="443.31599999999997"/>
        <n v="130.976"/>
        <n v="131.023"/>
        <n v="162.262"/>
        <n v="484.66699999999997"/>
        <n v="140.14400000000001"/>
        <n v="44.658999999999999"/>
        <n v="121.68"/>
        <n v="320.19900000000001"/>
        <n v="200.57400000000001"/>
        <n v="140.26599999999999"/>
        <n v="137.03899999999999"/>
        <n v="240.24199999999999"/>
        <n v="156.41300000000001"/>
        <n v="41.051000000000002"/>
        <n v="97.484999999999999"/>
        <n v="265.39100000000002"/>
        <n v="61.363999999999997"/>
        <n v="46.732999999999997"/>
        <n v="95.427999999999997"/>
        <n v="53.829000000000001"/>
        <n v="110.087"/>
        <n v="39.838000000000001"/>
        <n v="54.459000000000003"/>
        <n v="11.95"/>
        <n v="45.540999999999997"/>
        <n v="96.587999999999994"/>
        <n v="125.33"/>
        <n v="11.006"/>
        <n v="92.816999999999993"/>
        <n v="198.07900000000001"/>
        <n v="57.015000000000001"/>
        <n v="318.07799999999997"/>
        <n v="241.46"/>
        <n v="279.01299999999998"/>
        <n v="69.625"/>
        <n v="178.94300000000001"/>
        <n v="485.25099999999998"/>
        <n v="13.122999999999999"/>
        <n v="73.528999999999996"/>
        <n v="107.13"/>
        <n v="187.65899999999999"/>
        <n v="28.311"/>
        <n v="95.094999999999999"/>
        <n v="118.759"/>
        <n v="341.06900000000002"/>
        <n v="155.05799999999999"/>
        <n v="284.90499999999997"/>
        <n v="92.698999999999998"/>
        <n v="141.93"/>
        <n v="488.97800000000001"/>
        <n v="615.63699999999994"/>
        <n v="68.454999999999998"/>
        <n v="32.107999999999997"/>
        <n v="275.00200000000001"/>
        <n v="310.959"/>
        <n v="4.5970000000000004"/>
        <n v="175.36600000000001"/>
        <n v="302.863"/>
        <n v="96.831000000000003"/>
        <n v="29.530999999999999"/>
        <n v="315.05099999999999"/>
        <n v="85.668999999999997"/>
        <n v="119.499"/>
        <n v="169.501"/>
        <n v="74.168000000000006"/>
        <n v="51.218000000000004"/>
        <n v="127.13"/>
        <n v="122.50700000000001"/>
        <n v="90.292000000000002"/>
        <n v="52.01"/>
        <n v="171.858"/>
        <n v="37.768000000000001"/>
        <n v="363.15899999999999"/>
        <n v="50.475999999999999"/>
        <n v="32.26"/>
        <n v="466.779"/>
        <n v="155.23400000000001"/>
        <n v="50.02"/>
        <n v="26.863"/>
        <n v="48.445"/>
        <n v="108.96599999999999"/>
        <n v="717.14"/>
        <n v="174.05"/>
        <n v="70.531999999999996"/>
        <n v="134.91300000000001"/>
        <n v="146.06399999999999"/>
        <n v="56.591999999999999"/>
        <n v="124.779"/>
        <n v="310.93200000000002"/>
        <n v="92.878"/>
        <n v="133.548"/>
        <n v="353.92099999999999"/>
        <n v="283.83999999999997"/>
        <n v="306.75299999999999"/>
        <n v="86.144000000000005"/>
        <n v="336.09199999999998"/>
        <n v="147.857"/>
        <n v="128.90600000000001"/>
        <n v="330.97199999999998"/>
        <n v="175.13"/>
        <n v="102.869"/>
        <n v="250.22499999999999"/>
        <n v="41.235999999999997"/>
        <n v="243.58600000000001"/>
        <n v="513.81100000000004"/>
        <n v="167.70599999999999"/>
        <n v="611.06600000000003"/>
        <n v="519.36599999999999"/>
        <n v="267.19"/>
        <n v="55.140999999999998"/>
        <n v="114.286"/>
        <n v="438.65699999999998"/>
        <n v="520.28800000000001"/>
        <n v="175.62100000000001"/>
        <n v="57.027000000000001"/>
        <n v="654.77099999999996"/>
        <n v="24.632999999999999"/>
        <n v="230.69499999999999"/>
        <n v="125.497"/>
        <n v="475.65600000000001"/>
        <n v="154.22999999999999"/>
        <n v="290.262"/>
        <n v="76.641000000000005"/>
        <n v="49.472999999999999"/>
        <n v="35.148000000000003"/>
        <n v="30.24"/>
        <n v="41.345999999999997"/>
        <n v="109.97499999999999"/>
        <n v="106.633"/>
        <n v="110.251"/>
        <n v="125.143"/>
        <n v="84.638000000000005"/>
        <n v="29.602"/>
        <n v="116.52500000000001"/>
        <n v="106.517"/>
        <n v="68.388000000000005"/>
        <n v="321.19900000000001"/>
        <n v="91.655000000000001"/>
        <n v="51.192"/>
        <n v="63.447000000000003"/>
        <n v="318.988"/>
        <n v="123.169"/>
        <n v="236.91900000000001"/>
        <n v="162.66300000000001"/>
        <n v="107.863"/>
        <n v="81.903999999999996"/>
        <n v="106.437"/>
        <n v="110.926"/>
        <n v="163.94300000000001"/>
        <n v="38.585000000000001"/>
        <n v="176.58799999999999"/>
        <n v="168.06299999999999"/>
        <n v="30.03"/>
        <n v="150.97399999999999"/>
        <n v="66.144000000000005"/>
        <n v="76.861999999999995"/>
        <n v="169.12700000000001"/>
        <n v="22.843"/>
        <n v="46.188000000000002"/>
        <n v="141.291"/>
        <n v="156.41900000000001"/>
        <n v="168.07499999999999"/>
        <n v="79.936000000000007"/>
        <n v="80.728999999999999"/>
        <n v="117.95099999999999"/>
        <n v="85.259"/>
        <n v="8.0069999999999997"/>
        <n v="89.335999999999999"/>
        <n v="305.55900000000003"/>
        <n v="30.363"/>
        <n v="158.054"/>
        <n v="154.54900000000001"/>
        <n v="53.036999999999999"/>
        <n v="150.131"/>
        <n v="136.214"/>
        <n v="353.32499999999999"/>
        <n v="224.202"/>
        <n v="134.95400000000001"/>
        <n v="139.97300000000001"/>
        <n v="168.37700000000001"/>
        <n v="81.727000000000004"/>
        <n v="99.688000000000002"/>
        <n v="83.057000000000002"/>
        <n v="199.672"/>
        <n v="95.027000000000001"/>
        <n v="82.986000000000004"/>
        <n v="107.64100000000001"/>
        <n v="31.42"/>
        <n v="22.257999999999999"/>
        <n v="19.777999999999999"/>
        <n v="49.973999999999997"/>
        <n v="51.927"/>
        <n v="49.33"/>
        <n v="39.389000000000003"/>
        <n v="115.482"/>
        <n v="46.462000000000003"/>
        <n v="146.06800000000001"/>
        <n v="147.27500000000001"/>
        <n v="192.84200000000001"/>
        <n v="108.577"/>
        <n v="259.49700000000001"/>
        <n v="75.965999999999994"/>
        <n v="50.037999999999997"/>
        <n v="58.591000000000001"/>
        <n v="16.817"/>
        <n v="125.44199999999999"/>
        <n v="47.985999999999997"/>
        <n v="308.38799999999998"/>
        <n v="272.97800000000001"/>
        <n v="129.155"/>
        <n v="38.951000000000001"/>
        <n v="123.596"/>
        <n v="473.64600000000002"/>
        <n v="408.26100000000002"/>
        <n v="87.927999999999997"/>
        <n v="86.244"/>
        <n v="80.632000000000005"/>
        <n v="486.673"/>
        <n v="26.696000000000002"/>
        <n v="65.570999999999998"/>
        <n v="32.567999999999998"/>
        <n v="43.375"/>
        <n v="76.805999999999997"/>
        <n v="22.141999999999999"/>
        <n v="81.087000000000003"/>
        <n v="125.568"/>
        <n v="79.754999999999995"/>
        <n v="129.851"/>
        <n v="434.733"/>
        <n v="205.1"/>
        <n v="102.852"/>
        <n v="363.71100000000001"/>
        <n v="121.56"/>
        <n v="520.827"/>
        <n v="81.763000000000005"/>
        <n v="149.697"/>
        <n v="211.876"/>
        <n v="229.572"/>
        <n v="123.806"/>
        <n v="265.98899999999998"/>
        <n v="77.837000000000003"/>
        <n v="457"/>
        <n v="53.603000000000002"/>
        <n v="237.89400000000001"/>
        <n v="44.985999999999997"/>
        <n v="139.28"/>
        <n v="71.816000000000003"/>
        <n v="222.21799999999999"/>
        <n v="397"/>
        <n v="44.484000000000002"/>
        <n v="59.587000000000003"/>
        <n v="45.515000000000001"/>
        <n v="95.191999999999993"/>
        <n v="136.66"/>
        <n v="506.96899999999999"/>
        <n v="97.561999999999998"/>
        <n v="347.41300000000001"/>
        <n v="239.131"/>
        <n v="301.77600000000001"/>
        <n v="17.814"/>
        <n v="423.08600000000001"/>
        <n v="179.90899999999999"/>
        <n v="93.412999999999997"/>
        <n v="367.04199999999997"/>
        <n v="72.992999999999995"/>
        <n v="28.92"/>
        <n v="20.084"/>
        <n v="41.348999999999997"/>
        <n v="64.459000000000003"/>
        <n v="126.791"/>
        <n v="27.946000000000002"/>
        <n v="27.151"/>
        <n v="244.239"/>
        <n v="160.946"/>
        <n v="589.10799999999995"/>
        <n v="125.923"/>
        <n v="223.45099999999999"/>
        <n v="190.52600000000001"/>
        <n v="153.816"/>
        <n v="89.953000000000003"/>
        <n v="334.221"/>
        <n v="96.76"/>
        <n v="347.04700000000003"/>
        <n v="206.29400000000001"/>
        <n v="149.88800000000001"/>
        <n v="341.74799999999999"/>
        <n v="163.67699999999999"/>
        <n v="40.677"/>
        <n v="299.65899999999999"/>
        <n v="57.106000000000002"/>
        <n v="932.303"/>
        <n v="85.168999999999997"/>
        <n v="99.703000000000003"/>
        <n v="456.43099999999998"/>
        <n v="121.636"/>
        <n v="89.811999999999998"/>
        <n v="557.61599999999999"/>
        <n v="67.135999999999996"/>
        <n v="33.18"/>
        <n v="87.944999999999993"/>
        <n v="281.375"/>
        <n v="347.41"/>
        <n v="62.613999999999997"/>
        <n v="185.82400000000001"/>
        <n v="235.45400000000001"/>
        <n v="114.46"/>
        <n v="91.804000000000002"/>
        <n v="303.779"/>
        <n v="121.77500000000001"/>
        <n v="164.57499999999999"/>
        <n v="202.33600000000001"/>
        <n v="90.024000000000001"/>
        <n v="22.922999999999998"/>
        <n v="102.51300000000001"/>
        <n v="140.60300000000001"/>
        <n v="178.107"/>
        <n v="28.683"/>
        <n v="326.64400000000001"/>
        <n v="307.92500000000001"/>
        <n v="34.793999999999997"/>
        <n v="98.304000000000002"/>
        <n v="99.885999999999996"/>
        <n v="42.935000000000002"/>
        <n v="85.102999999999994"/>
        <n v="76.578999999999994"/>
        <n v="92.570999999999998"/>
        <n v="37.539000000000001"/>
        <n v="134.79499999999999"/>
        <n v="104.532"/>
        <n v="42.301000000000002"/>
        <n v="364.96800000000002"/>
        <n v="412.99299999999999"/>
        <n v="137.82900000000001"/>
        <n v="68.715000000000003"/>
        <n v="250.399"/>
        <n v="183.779"/>
        <n v="262.91399999999999"/>
        <n v="162.79300000000001"/>
        <n v="66.522999999999996"/>
        <n v="119.161"/>
        <n v="380.83100000000002"/>
        <n v="43.866"/>
        <n v="97.679000000000002"/>
        <n v="208.339"/>
        <n v="73.022999999999996"/>
        <n v="71.263999999999996"/>
        <n v="165.08199999999999"/>
        <n v="96.531000000000006"/>
        <n v="526.548"/>
        <n v="83.213999999999999"/>
        <n v="58.152000000000001"/>
        <n v="57.896000000000001"/>
        <n v="109.504"/>
        <n v="86.972999999999999"/>
        <n v="124.52200000000001"/>
        <n v="31.331"/>
        <n v="98.572999999999993"/>
        <n v="112.479"/>
        <n v="38.302"/>
        <n v="116.432"/>
        <n v="37.231999999999999"/>
        <n v="173.03"/>
        <n v="112.32299999999999"/>
        <n v="61.613"/>
        <n v="136.976"/>
        <n v="118.184"/>
        <n v="121.29300000000001"/>
        <n v="87.86"/>
        <n v="156.31100000000001"/>
        <n v="189.58500000000001"/>
        <n v="96.131"/>
        <n v="135.55500000000001"/>
        <n v="140.792"/>
        <n v="90.644000000000005"/>
        <n v="254.49"/>
        <n v="69.504999999999995"/>
        <n v="189.33600000000001"/>
        <n v="233.82300000000001"/>
        <n v="353.38"/>
        <n v="148.773"/>
        <n v="96.231999999999999"/>
        <n v="360"/>
        <n v="376.31200000000001"/>
        <n v="525.66"/>
        <n v="124.84699999999999"/>
        <n v="134.131"/>
        <n v="35.939"/>
        <n v="212.374"/>
        <n v="171.12899999999999"/>
        <n v="50.164000000000001"/>
        <n v="75.448999999999998"/>
        <n v="190.37700000000001"/>
        <n v="261.55399999999997"/>
        <n v="138.53899999999999"/>
        <n v="57.670999999999999"/>
        <n v="127.61799999999999"/>
        <n v="290.97500000000002"/>
        <n v="33.167000000000002"/>
        <n v="51.784999999999997"/>
        <n v="60.67"/>
        <n v="50.225000000000001"/>
        <n v="76.453000000000003"/>
        <n v="73.346000000000004"/>
        <n v="45.017000000000003"/>
        <n v="121.873"/>
        <n v="33.481999999999999"/>
        <n v="130.26499999999999"/>
        <n v="22.61"/>
        <n v="1.6080000000000001"/>
        <n v="62.027000000000001"/>
        <n v="101.26"/>
        <n v="207.53800000000001"/>
        <n v="48.447000000000003"/>
        <n v="122.1"/>
        <n v="380.25299999999999"/>
        <n v="49.439"/>
        <n v="130.61500000000001"/>
        <n v="38.58"/>
        <n v="132.01599999999999"/>
        <n v="34.234999999999999"/>
        <n v="107.807"/>
        <n v="339.238"/>
        <n v="99.274000000000001"/>
        <n v="45.567"/>
        <n v="553.39"/>
        <n v="175.405"/>
        <n v="32.779000000000003"/>
        <n v="82.774000000000001"/>
        <n v="129.251"/>
        <n v="85.908000000000001"/>
        <n v="146.36600000000001"/>
        <n v="150.459"/>
        <n v="111.155"/>
        <n v="169.321"/>
        <n v="163.36799999999999"/>
        <n v="135.46899999999999"/>
        <n v="196.3"/>
        <n v="84.061999999999998"/>
        <n v="39.383000000000003"/>
        <n v="46.289000000000001"/>
        <n v="101.767"/>
        <n v="113.545"/>
        <n v="90.872"/>
        <n v="51.295999999999999"/>
        <n v="107.884"/>
        <n v="11.329000000000001"/>
        <n v="106.23699999999999"/>
        <n v="134.50800000000001"/>
        <n v="37.094999999999999"/>
        <n v="111.09399999999999"/>
        <n v="74.177999999999997"/>
        <n v="70.667000000000002"/>
        <n v="279.26299999999998"/>
        <n v="95.613"/>
        <n v="64.900000000000006"/>
        <n v="282.81799999999998"/>
        <n v="323.88200000000001"/>
        <n v="140.15700000000001"/>
        <n v="234.09200000000001"/>
        <n v="119.447"/>
        <n v="242.90600000000001"/>
        <n v="152.953"/>
        <n v="321.12700000000001"/>
        <n v="19.635000000000002"/>
        <n v="293.27199999999999"/>
        <n v="366.45100000000002"/>
        <n v="476.399"/>
        <n v="60.085000000000001"/>
        <n v="594.30899999999997"/>
        <n v="201.321"/>
        <n v="129.12299999999999"/>
        <n v="534.62"/>
        <n v="186.41800000000001"/>
        <n v="150.732"/>
        <n v="630.50400000000002"/>
        <n v="58.648000000000003"/>
        <n v="199.40700000000001"/>
        <n v="348.77"/>
        <n v="206.43299999999999"/>
        <n v="230.31700000000001"/>
        <n v="521.67100000000005"/>
        <n v="655.39499999999998"/>
        <n v="216.10499999999999"/>
        <n v="124.995"/>
        <n v="42.451000000000001"/>
        <n v="102.05200000000001"/>
        <n v="147.90199999999999"/>
        <n v="182.10499999999999"/>
        <n v="88.385000000000005"/>
        <n v="92.623999999999995"/>
        <n v="166.624"/>
        <n v="96.358999999999995"/>
        <n v="456.69"/>
        <n v="253.25899999999999"/>
        <n v="58.878999999999998"/>
        <n v="398.27"/>
        <n v="119.277"/>
        <n v="111.798"/>
        <n v="13.782"/>
        <n v="27.225000000000001"/>
        <n v="74.123999999999995"/>
        <n v="87.028999999999996"/>
        <n v="65.534999999999997"/>
        <n v="31.236000000000001"/>
        <n v="1.645"/>
        <n v="34.997"/>
        <n v="61.043999999999997"/>
        <n v="64.878"/>
        <n v="23.236000000000001"/>
        <n v="82.763000000000005"/>
        <n v="121.685"/>
        <n v="49.073999999999998"/>
        <n v="134.42500000000001"/>
        <n v="116.776"/>
        <n v="173.12799999999999"/>
        <n v="155.59"/>
        <n v="88.941999999999993"/>
        <n v="126.801"/>
        <n v="132.57"/>
        <n v="110.80800000000001"/>
        <n v="69.744"/>
        <n v="34.344999999999999"/>
        <n v="105.626"/>
        <n v="99.471999999999994"/>
        <n v="78.257000000000005"/>
        <n v="78.626000000000005"/>
        <n v="339.48899999999998"/>
        <n v="33.912999999999997"/>
        <n v="120.01"/>
        <n v="0.71499999999999997"/>
        <n v="236.01599999999999"/>
        <n v="470.53"/>
        <n v="115.65"/>
        <n v="33.244"/>
        <n v="71.426000000000002"/>
        <n v="89.632000000000005"/>
        <n v="231.88200000000001"/>
        <n v="13.914"/>
        <n v="60.283999999999999"/>
        <n v="592.91600000000005"/>
        <n v="79.866"/>
        <n v="91.301000000000002"/>
        <n v="87.855999999999995"/>
        <n v="106.501"/>
        <n v="54.613"/>
        <n v="617.33900000000006"/>
        <n v="361.90300000000002"/>
        <n v="45.106999999999999"/>
        <n v="42.119"/>
        <n v="72.150999999999996"/>
        <n v="95.787000000000006"/>
        <n v="81.340999999999994"/>
        <n v="3.6629999999999998"/>
        <n v="85.906000000000006"/>
        <n v="193.185"/>
        <n v="48.863"/>
        <n v="519.48"/>
        <n v="217.99199999999999"/>
        <n v="55.63"/>
        <n v="55.231000000000002"/>
        <n v="113.145"/>
        <n v="66.888000000000005"/>
        <n v="76.096999999999994"/>
        <n v="105.446"/>
        <n v="56.875"/>
        <n v="36.445"/>
        <n v="46.750999999999998"/>
        <n v="520.77099999999996"/>
        <n v="134.96700000000001"/>
        <n v="57.337000000000003"/>
        <n v="102.68899999999999"/>
        <n v="118.84399999999999"/>
        <n v="138.566"/>
        <n v="185.011"/>
        <n v="180.458"/>
        <n v="274.10899999999998"/>
        <n v="90.19"/>
        <n v="344.10500000000002"/>
        <n v="119.33499999999999"/>
        <n v="108.46599999999999"/>
        <n v="57.704999999999998"/>
        <n v="7.923"/>
        <n v="240.35900000000001"/>
        <n v="34.472999999999999"/>
        <n v="124.70699999999999"/>
        <n v="126.452"/>
        <n v="52.802999999999997"/>
        <n v="63.945"/>
        <n v="71.007999999999996"/>
        <n v="68.427999999999997"/>
        <n v="95.146000000000001"/>
        <n v="191.27500000000001"/>
        <n v="50.976999999999997"/>
        <n v="106.26600000000001"/>
        <n v="145.93700000000001"/>
        <n v="157.80799999999999"/>
        <n v="265.76299999999998"/>
        <n v="82.903999999999996"/>
        <n v="130.357"/>
        <n v="79.965999999999994"/>
        <n v="75.415000000000006"/>
        <n v="54.46"/>
        <n v="38.747999999999998"/>
        <n v="92.807000000000002"/>
        <n v="22.405000000000001"/>
        <n v="108.379"/>
        <n v="323.55099999999999"/>
        <n v="112.045"/>
        <n v="105.108"/>
        <n v="60.545000000000002"/>
        <n v="72.239999999999995"/>
        <n v="79.078999999999994"/>
        <n v="61.484999999999999"/>
        <n v="173.142"/>
        <n v="111.80500000000001"/>
        <n v="117.298"/>
        <n v="177.791"/>
        <n v="66.77"/>
        <n v="55.66"/>
        <n v="100.286"/>
        <n v="330.29300000000001"/>
        <n v="83.275999999999996"/>
        <n v="32.725000000000001"/>
        <n v="312.85700000000003"/>
        <n v="101.242"/>
        <n v="57.194000000000003"/>
        <n v="135.114"/>
        <n v="417.82600000000002"/>
        <n v="36.968000000000004"/>
        <n v="94.388000000000005"/>
        <n v="258.154"/>
        <n v="136.98599999999999"/>
        <n v="122.946"/>
        <n v="81.292000000000002"/>
        <n v="104.452"/>
        <n v="406.62900000000002"/>
        <n v="90.073999999999998"/>
        <n v="240.947"/>
        <n v="300.04399999999998"/>
        <n v="135.85900000000001"/>
        <n v="69.941999999999993"/>
        <n v="78.796000000000006"/>
        <n v="92.771000000000001"/>
        <n v="137.429"/>
        <n v="164.8"/>
        <n v="77.507000000000005"/>
        <n v="199.292"/>
        <n v="270.40100000000001"/>
        <n v="64.356999999999999"/>
        <n v="294.88400000000001"/>
        <n v="45.261000000000003"/>
        <n v="97.037000000000006"/>
        <n v="349.35399999999998"/>
        <n v="129.744"/>
        <n v="184.767"/>
        <n v="110.63800000000001"/>
        <n v="492.803"/>
        <n v="70.224000000000004"/>
        <n v="289.68099999999998"/>
        <n v="169.56"/>
        <n v="310.97899999999998"/>
        <n v="165.05199999999999"/>
        <n v="338.33"/>
        <n v="302.721"/>
        <n v="356.74299999999999"/>
        <n v="93.203000000000003"/>
        <n v="172.21600000000001"/>
        <n v="225.88200000000001"/>
        <n v="372.22800000000001"/>
        <n v="182.54"/>
        <n v="88.486000000000004"/>
        <n v="269.61900000000003"/>
        <n v="31.547000000000001"/>
        <n v="221.24100000000001"/>
        <n v="104.584"/>
        <n v="58.262999999999998"/>
        <n v="102.593"/>
        <n v="90.677999999999997"/>
        <n v="74.191999999999993"/>
        <n v="122.70399999999999"/>
        <n v="337.04300000000001"/>
        <n v="512.16"/>
        <n v="439.51799999999997"/>
        <n v="98.65"/>
        <n v="49.496000000000002"/>
        <n v="53"/>
        <n v="539.53700000000003"/>
        <n v="84.31"/>
        <n v="506.71600000000001"/>
        <n v="282.68200000000002"/>
        <n v="94.849000000000004"/>
        <n v="328.84800000000001"/>
        <n v="185.34200000000001"/>
        <n v="146.167"/>
        <n v="129.31399999999999"/>
        <n v="34.012"/>
        <n v="493.09199999999998"/>
        <n v="169.72"/>
        <n v="238.095"/>
        <n v="389.733"/>
        <n v="69.825999999999993"/>
        <n v="563.63099999999997"/>
        <n v="78.209000000000003"/>
        <n v="89.06"/>
        <n v="163.13399999999999"/>
        <n v="288.52999999999997"/>
        <n v="177.32900000000001"/>
        <n v="177.148"/>
        <n v="306.76799999999997"/>
        <n v="434.44200000000001"/>
        <n v="89.341999999999999"/>
        <n v="72.772999999999996"/>
        <n v="360.61900000000003"/>
        <n v="135.44200000000001"/>
        <n v="166.149"/>
        <n v="46.216000000000001"/>
        <n v="145.255"/>
        <n v="404.791"/>
        <n v="147.024"/>
        <n v="507.99"/>
        <n v="37.689"/>
        <n v="146.93700000000001"/>
        <n v="183.64"/>
        <n v="57.424999999999997"/>
        <n v="126.417"/>
        <n v="461.791"/>
        <n v="64.152000000000001"/>
        <n v="158.72900000000001"/>
        <n v="37.048999999999999"/>
        <n v="235.483"/>
        <n v="370.09699999999998"/>
        <n v="109.163"/>
        <n v="95.287999999999997"/>
        <n v="29.227"/>
        <n v="111.54600000000001"/>
        <n v="127.82299999999999"/>
        <n v="24.263999999999999"/>
        <n v="37.354999999999997"/>
        <n v="61.582999999999998"/>
        <n v="43.430999999999997"/>
        <n v="63.811"/>
        <n v="52.219000000000001"/>
        <n v="43.134"/>
        <n v="244.18899999999999"/>
        <n v="134.03299999999999"/>
        <n v="103.1"/>
        <n v="271.815"/>
        <n v="224.565"/>
        <n v="83.88"/>
        <n v="177.703"/>
        <n v="62.348999999999997"/>
        <n v="231.059"/>
        <n v="46.075000000000003"/>
        <n v="401.74599999999998"/>
        <n v="107.00700000000001"/>
        <n v="92.421000000000006"/>
        <n v="84.057000000000002"/>
        <n v="62.982999999999997"/>
        <n v="65.902000000000001"/>
        <n v="103.247"/>
        <n v="531.57299999999998"/>
        <n v="447.738"/>
        <n v="94.241"/>
        <n v="163.33799999999999"/>
        <n v="94.843000000000004"/>
        <n v="66.015000000000001"/>
        <n v="109.23099999999999"/>
        <n v="166.238"/>
        <n v="126.84399999999999"/>
        <n v="31.914999999999999"/>
        <n v="217.37799999999999"/>
        <n v="99.179000000000002"/>
        <n v="318.00299999999999"/>
        <n v="114.04900000000001"/>
        <n v="538.745"/>
        <n v="111.377"/>
        <n v="358.39800000000002"/>
        <n v="19.344999999999999"/>
        <n v="50.35"/>
        <n v="50.305999999999997"/>
        <n v="108.39100000000001"/>
        <n v="120.13"/>
        <n v="54.618000000000002"/>
        <n v="72.781000000000006"/>
        <n v="136.06"/>
        <n v="63.691000000000003"/>
        <n v="407.61200000000002"/>
        <n v="96.244"/>
        <n v="237.36799999999999"/>
        <n v="506.471"/>
        <n v="160.71"/>
        <n v="536.87699999999995"/>
        <n v="85.484999999999999"/>
        <n v="231.88499999999999"/>
        <n v="63.076000000000001"/>
        <n v="143.75299999999999"/>
        <n v="145.571"/>
        <n v="69.197999999999993"/>
        <n v="87.637"/>
        <n v="76.712999999999994"/>
        <n v="104.87"/>
        <n v="736.64300000000003"/>
        <n v="83.671000000000006"/>
        <n v="162.42400000000001"/>
        <n v="496.10899999999998"/>
        <n v="78.721999999999994"/>
        <n v="87.869"/>
        <n v="145.785"/>
        <n v="184.71100000000001"/>
        <n v="107.68300000000001"/>
        <n v="22.972999999999999"/>
        <n v="60.372999999999998"/>
        <n v="194.97200000000001"/>
        <n v="176.99"/>
        <n v="31.681000000000001"/>
        <n v="23.364999999999998"/>
        <n v="100.535"/>
        <n v="170.89400000000001"/>
        <n v="88.168999999999997"/>
        <n v="137.54300000000001"/>
        <n v="924.76"/>
        <n v="40.325000000000003"/>
        <n v="133.762"/>
        <n v="122.092"/>
        <n v="257.65800000000002"/>
        <n v="265.98700000000002"/>
        <n v="195.08600000000001"/>
        <n v="113.143"/>
        <n v="66.275000000000006"/>
        <n v="74.977999999999994"/>
        <n v="389.42700000000002"/>
        <n v="53.064"/>
        <n v="136.27799999999999"/>
        <n v="71.135999999999996"/>
        <n v="76.134"/>
        <n v="55.747"/>
        <n v="179.155"/>
        <n v="112.494"/>
        <n v="365.27800000000002"/>
        <n v="122.318"/>
        <n v="92.561000000000007"/>
        <n v="77.406000000000006"/>
        <n v="133.06399999999999"/>
        <n v="93.5"/>
        <n v="56.274000000000001"/>
        <n v="434.78500000000003"/>
        <n v="77.063000000000002"/>
        <n v="154.56100000000001"/>
        <n v="122.42100000000001"/>
        <n v="47.996000000000002"/>
        <n v="163.54499999999999"/>
        <n v="261.77499999999998"/>
        <n v="383.89299999999997"/>
        <n v="86.783000000000001"/>
        <n v="94.634"/>
        <n v="90.825999999999993"/>
        <n v="642.16"/>
        <n v="83.153999999999996"/>
        <n v="87.816000000000003"/>
        <n v="369.798"/>
        <n v="190.13900000000001"/>
        <n v="348.05700000000002"/>
        <n v="54.709000000000003"/>
        <n v="74.667000000000002"/>
        <n v="59.75"/>
        <n v="286.74099999999999"/>
        <n v="433.70400000000001"/>
        <n v="103.298"/>
        <n v="153.053"/>
        <n v="77.084999999999994"/>
        <n v="23.151"/>
        <n v="335.53899999999999"/>
        <n v="311.42200000000003"/>
        <n v="410.99200000000002"/>
        <n v="582.654"/>
        <n v="240.083"/>
        <n v="42.837000000000003"/>
        <n v="497.36099999999999"/>
        <n v="609.58799999999997"/>
        <n v="127.479"/>
        <n v="529.625"/>
        <n v="198.804"/>
        <n v="202.89099999999999"/>
        <n v="76.400000000000006"/>
        <n v="61.186999999999998"/>
        <n v="68.370999999999995"/>
        <n v="318.40300000000002"/>
        <n v="49.064999999999998"/>
        <n v="295.14999999999998"/>
        <n v="141.34800000000001"/>
        <n v="331.16"/>
        <n v="63.158000000000001"/>
        <n v="129.25"/>
        <n v="43.212000000000003"/>
        <n v="76.715000000000003"/>
        <n v="114.348"/>
        <n v="152.107"/>
        <n v="87.188999999999993"/>
        <n v="375.80700000000002"/>
        <n v="100.899"/>
        <n v="171.82900000000001"/>
        <n v="174.16300000000001"/>
        <n v="251.96100000000001"/>
        <n v="349.10199999999998"/>
        <n v="216.947"/>
        <n v="235.66300000000001"/>
        <n v="261.483"/>
        <n v="544.96100000000001"/>
        <n v="173.88300000000001"/>
        <n v="237.923"/>
        <n v="468.06"/>
        <n v="844.07299999999998"/>
        <n v="86.957999999999998"/>
        <n v="578.04399999999998"/>
        <n v="137.52000000000001"/>
        <n v="66.349999999999994"/>
        <n v="180.62299999999999"/>
        <n v="220.374"/>
        <n v="326.77300000000002"/>
        <n v="103.879"/>
        <n v="184.42500000000001"/>
        <n v="105.496"/>
        <n v="804.33399999999995"/>
        <n v="294.45499999999998"/>
        <n v="139.01"/>
        <n v="246.227"/>
        <n v="80.138000000000005"/>
        <n v="266.54700000000003"/>
        <n v="39.780999999999999"/>
        <n v="490.10599999999999"/>
        <n v="545.226"/>
        <n v="170.78800000000001"/>
        <n v="589.05200000000002"/>
        <n v="969.53200000000004"/>
        <n v="109.17100000000001"/>
        <n v="130.982"/>
        <n v="30.273"/>
        <n v="62.710999999999999"/>
        <n v="809.85599999999999"/>
        <n v="178.16900000000001"/>
        <n v="58.186999999999998"/>
        <n v="82.301000000000002"/>
        <n v="208.505"/>
        <n v="221.43600000000001"/>
        <n v="120.56100000000001"/>
        <n v="414.95"/>
        <n v="71.552999999999997"/>
        <n v="105.628"/>
        <n v="160.22900000000001"/>
        <n v="326.84399999999999"/>
        <n v="17.745000000000001"/>
        <n v="27.423999999999999"/>
        <n v="253.48699999999999"/>
        <n v="103.185"/>
        <n v="355.017"/>
        <n v="300.21600000000001"/>
        <n v="272.55799999999999"/>
        <n v="367.24400000000003"/>
        <n v="479.50299999999999"/>
        <n v="761.27599999999995"/>
        <n v="471.93200000000002"/>
        <n v="61.332000000000001"/>
        <n v="277.37400000000002"/>
        <n v="109.083"/>
        <n v="87.516000000000005"/>
        <n v="547.17899999999997"/>
        <n v="450.85300000000001"/>
        <n v="449.23599999999999"/>
        <n v="481.28100000000001"/>
        <n v="268.173"/>
        <n v="115.012"/>
        <n v="216.54"/>
        <n v="506.81099999999998"/>
        <n v="334.13799999999998"/>
        <n v="277.82900000000001"/>
        <n v="89.47"/>
        <n v="151.87"/>
        <n v="182.00800000000001"/>
        <n v="392.13"/>
        <n v="46.098999999999997"/>
        <n v="16.991"/>
        <n v="55.679000000000002"/>
        <n v="472.54700000000003"/>
        <n v="114.071"/>
        <n v="6.2919999999999998"/>
        <n v="523.47400000000005"/>
        <n v="543.60199999999998"/>
        <n v="39.404000000000003"/>
        <n v="85.25"/>
        <n v="500.94099999999997"/>
        <n v="570.27"/>
        <n v="573.26900000000001"/>
        <n v="625.21100000000001"/>
        <n v="973.23599999999999"/>
        <n v="51.634999999999998"/>
        <n v="184.477"/>
        <n v="366.18799999999999"/>
        <n v="154.50399999999999"/>
        <n v="43.137999999999998"/>
        <n v="237.62700000000001"/>
        <n v="138.09700000000001"/>
        <n v="78.274000000000001"/>
        <n v="184.62899999999999"/>
        <n v="95.492000000000004"/>
        <n v="503.01499999999999"/>
        <n v="78.600999999999999"/>
        <n v="795.12199999999996"/>
        <n v="274.18700000000001"/>
        <n v="85.899000000000001"/>
        <n v="253.15299999999999"/>
        <n v="515.33299999999997"/>
        <n v="443.34199999999998"/>
        <n v="109.179"/>
        <n v="42.99"/>
        <n v="114.142"/>
        <n v="150.64599999999999"/>
        <n v="220.85499999999999"/>
        <n v="465.43799999999999"/>
        <n v="134.011"/>
        <n v="483.577"/>
        <n v="427.71600000000001"/>
        <n v="194.68100000000001"/>
        <n v="325.78300000000002"/>
        <n v="197.904"/>
        <n v="479.86399999999998"/>
        <n v="483.53100000000001"/>
        <n v="555.05399999999997"/>
        <n v="451.18700000000001"/>
        <n v="170.571"/>
        <n v="507.68099999999998"/>
        <n v="169.94399999999999"/>
        <n v="340.68299999999999"/>
        <n v="444.12299999999999"/>
        <n v="254.72800000000001"/>
        <n v="140.98400000000001"/>
        <n v="87.459000000000003"/>
        <n v="151.422"/>
        <n v="56.465000000000003"/>
        <n v="260.577"/>
        <n v="4.9290000000000003"/>
        <n v="467.529"/>
        <n v="68.13"/>
        <n v="151.429"/>
        <n v="456.59300000000002"/>
        <n v="124.81399999999999"/>
        <n v="324.75400000000002"/>
        <n v="369.43700000000001"/>
        <n v="230.55699999999999"/>
        <n v="485.38900000000001"/>
        <n v="540.14800000000002"/>
        <n v="131.68100000000001"/>
        <n v="149.03299999999999"/>
        <n v="184.821"/>
        <n v="332.83199999999999"/>
        <n v="306.00700000000001"/>
        <n v="66.302999999999997"/>
        <n v="206.24299999999999"/>
        <n v="422.697"/>
        <n v="192.953"/>
        <n v="153.898"/>
        <n v="202.27"/>
        <n v="182.14500000000001"/>
        <n v="71.677999999999997"/>
        <n v="130.76300000000001"/>
        <n v="233.517"/>
        <n v="222.46299999999999"/>
        <n v="522.63499999999999"/>
        <n v="59.703000000000003"/>
        <n v="171.011"/>
        <n v="407.053"/>
        <n v="59.454999999999998"/>
        <n v="41.064999999999998"/>
        <n v="239.56700000000001"/>
        <n v="111.38800000000001"/>
        <n v="358.03800000000001"/>
        <n v="508.86900000000003"/>
        <n v="297.95600000000002"/>
        <n v="375.59199999999998"/>
        <n v="120.789"/>
        <n v="737.28200000000004"/>
        <n v="358.82100000000003"/>
        <n v="238.64500000000001"/>
        <n v="101.22799999999999"/>
        <n v="160.68199999999999"/>
        <n v="60.536999999999999"/>
        <n v="173.14"/>
        <n v="181.94800000000001"/>
        <n v="200.34200000000001"/>
        <n v="211.45699999999999"/>
        <n v="463.23599999999999"/>
        <n v="293.42200000000003"/>
        <n v="304.31700000000001"/>
        <n v="81.474999999999994"/>
        <n v="136.75899999999999"/>
        <n v="542.79300000000001"/>
        <n v="386.25"/>
        <n v="207.952"/>
        <n v="27.795000000000002"/>
        <n v="210.15899999999999"/>
        <n v="462.67399999999998"/>
        <n v="330.26100000000002"/>
        <n v="4.3659999999999997"/>
        <n v="246.25800000000001"/>
        <n v="78.456999999999994"/>
        <n v="451.27499999999998"/>
        <n v="230.08600000000001"/>
        <n v="226.726"/>
        <n v="456.54899999999998"/>
        <n v="174.98400000000001"/>
        <n v="221.87299999999999"/>
        <n v="47.95"/>
        <n v="87.629000000000005"/>
        <n v="445.37900000000002"/>
        <n v="215.435"/>
        <n v="258.37700000000001"/>
        <n v="134.887"/>
        <n v="319.565"/>
        <n v="328.65600000000001"/>
        <n v="67.546999999999997"/>
        <n v="168.63200000000001"/>
        <n v="143.749"/>
        <n v="49.218000000000004"/>
        <n v="62.097999999999999"/>
        <n v="405.005"/>
        <n v="68.295000000000002"/>
        <n v="342.387"/>
        <n v="323.87599999999998"/>
        <n v="353.06299999999999"/>
        <n v="164.63"/>
        <n v="58.268999999999998"/>
        <n v="8.6430000000000007"/>
        <n v="16.311"/>
        <n v="82.494"/>
        <n v="43.62"/>
        <n v="64.481999999999999"/>
        <n v="33.709000000000003"/>
        <n v="138.387"/>
        <n v="69.268000000000001"/>
        <n v="81.787999999999997"/>
        <n v="44.179000000000002"/>
        <n v="27.527000000000001"/>
        <n v="157.55199999999999"/>
        <n v="191.09899999999999"/>
        <n v="405.26499999999999"/>
        <n v="29.675999999999998"/>
        <n v="6.4160000000000004"/>
        <n v="352.44600000000003"/>
        <n v="312.488"/>
        <n v="455.03699999999998"/>
        <n v="395.971"/>
        <n v="415.35599999999999"/>
        <n v="737.72199999999998"/>
        <n v="527.125"/>
        <n v="165.636"/>
        <n v="390.202"/>
        <n v="179.191"/>
        <n v="198.51300000000001"/>
        <n v="183.291"/>
        <n v="285.94099999999997"/>
        <n v="214.071"/>
        <n v="857.33799999999997"/>
        <n v="16.045999999999999"/>
        <n v="473.79"/>
        <n v="348.63600000000002"/>
        <n v="179.34200000000001"/>
        <n v="158.59299999999999"/>
        <n v="530.37"/>
        <n v="374.84"/>
        <n v="59.94"/>
        <n v="128.43700000000001"/>
        <n v="402.09500000000003"/>
        <n v="155.19399999999999"/>
        <n v="30.244"/>
        <n v="34.930999999999997"/>
        <n v="334.416"/>
        <n v="488.69299999999998"/>
        <n v="161.22300000000001"/>
        <n v="184.31800000000001"/>
        <n v="138.066"/>
        <n v="237.44300000000001"/>
        <n v="166.15299999999999"/>
        <n v="435.69499999999999"/>
        <n v="448.36599999999999"/>
        <n v="83.369"/>
        <n v="170.541"/>
        <n v="45.808"/>
        <n v="506.80799999999999"/>
        <n v="587.81700000000001"/>
        <n v="122.34"/>
        <n v="113.47499999999999"/>
        <n v="96.600999999999999"/>
        <n v="73.641000000000005"/>
        <n v="334.43099999999998"/>
        <n v="253.15199999999999"/>
        <n v="141.708"/>
        <n v="141.56299999999999"/>
        <n v="119.977"/>
        <n v="323.86700000000002"/>
        <n v="84.075999999999993"/>
        <n v="126.866"/>
        <n v="88.290999999999997"/>
        <n v="498.63099999999997"/>
        <n v="3.9670000000000001"/>
        <n v="185.47499999999999"/>
        <n v="207.57400000000001"/>
        <n v="281.30599999999998"/>
        <n v="432.87700000000001"/>
        <n v="140.15299999999999"/>
        <n v="70.436000000000007"/>
        <n v="92.010999999999996"/>
        <n v="437.31099999999998"/>
        <n v="188.917"/>
        <n v="343.30500000000001"/>
        <n v="79.960999999999999"/>
        <n v="165.14099999999999"/>
        <n v="141.709"/>
        <n v="541.76800000000003"/>
        <n v="55.078000000000003"/>
        <n v="158.51900000000001"/>
        <n v="636.42100000000005"/>
        <n v="332.03100000000001"/>
        <n v="217.499"/>
        <n v="219.10599999999999"/>
        <n v="382.62299999999999"/>
        <n v="573.51900000000001"/>
        <n v="418.18299999999999"/>
        <n v="482.642"/>
        <n v="502.03800000000001"/>
        <n v="65.573999999999998"/>
        <n v="238.446"/>
        <n v="164.02799999999999"/>
        <n v="309.05700000000002"/>
        <n v="454.03399999999999"/>
        <n v="482.04"/>
        <n v="192.49600000000001"/>
        <n v="129.47"/>
        <n v="226.226"/>
        <n v="192.18299999999999"/>
        <n v="162.43600000000001"/>
        <n v="205.39099999999999"/>
        <n v="210.471"/>
        <n v="365.07400000000001"/>
        <n v="146.91300000000001"/>
        <n v="292.20100000000002"/>
        <n v="18.821000000000002"/>
        <n v="42.750999999999998"/>
        <n v="168.48599999999999"/>
        <n v="328.02699999999999"/>
        <n v="116.86799999999999"/>
        <n v="154.27600000000001"/>
        <n v="183.571"/>
        <n v="112.985"/>
        <n v="122.49"/>
        <n v="119.42400000000001"/>
        <n v="72.364000000000004"/>
        <n v="61.152999999999999"/>
        <n v="68.200999999999993"/>
        <n v="91.673000000000002"/>
        <n v="159.18199999999999"/>
        <n v="79.915000000000006"/>
        <n v="521.84199999999998"/>
        <n v="164.43299999999999"/>
        <n v="66.962000000000003"/>
        <n v="176.72399999999999"/>
        <n v="266.48599999999999"/>
        <n v="93.528000000000006"/>
        <n v="59.607999999999997"/>
        <n v="372.26900000000001"/>
        <n v="72.456000000000003"/>
        <n v="76.191999999999993"/>
        <n v="120.51"/>
        <n v="295.38400000000001"/>
        <n v="103.208"/>
        <n v="891.21299999999997"/>
      </sharedItems>
      <fieldGroup base="3">
        <rangePr autoStart="0" startNum="0" endNum="1082.421" groupInterval="50"/>
        <groupItems count="24">
          <s v="&lt;0"/>
          <s v="0-50"/>
          <s v="50-100"/>
          <s v="100-150"/>
          <s v="150-200"/>
          <s v="200-250"/>
          <s v="250-300"/>
          <s v="300-350"/>
          <s v="350-400"/>
          <s v="400-450"/>
          <s v="450-500"/>
          <s v="500-550"/>
          <s v="550-600"/>
          <s v="600-650"/>
          <s v="650-700"/>
          <s v="700-750"/>
          <s v="750-800"/>
          <s v="800-850"/>
          <s v="850-900"/>
          <s v="900-950"/>
          <s v="950-1000"/>
          <s v="1000-1050"/>
          <s v="1050-1100"/>
          <s v="&gt;1100"/>
        </groupItems>
      </fieldGroup>
    </cacheField>
  </cacheFields>
  <extLst>
    <ext xmlns:x14="http://schemas.microsoft.com/office/spreadsheetml/2009/9/main" uri="{725AE2AE-9491-48be-B2B4-4EB974FC3084}">
      <x14:pivotCacheDefinition pivotCacheId="237269143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5.75832523148" backgroundQuery="1" createdVersion="7" refreshedVersion="7" minRefreshableVersion="3" recordCount="0" supportSubquery="1" supportAdvancedDrill="1" xr:uid="{A54C6713-AB87-400B-8BDF-21F7A97BDF6B}">
  <cacheSource type="external" connectionId="8"/>
  <cacheFields count="4">
    <cacheField name="[T_kommune].[fylke].[fylke]" caption="fylke" numFmtId="0" hierarchy="5" level="1">
      <sharedItems containsSemiMixedTypes="0" containsNonDate="0" containsString="0"/>
    </cacheField>
    <cacheField name="[T_kommune].[kommune].[kommune]" caption="kommune" numFmtId="0" hierarchy="6" level="1">
      <sharedItems count="328">
        <s v="Alstahaug"/>
        <s v="Alta"/>
        <s v="Alvdal"/>
        <s v="Alver"/>
        <s v="Andøy"/>
        <s v="Aremark"/>
        <s v="Arendal"/>
        <s v="Asker"/>
        <s v="Askvoll"/>
        <s v="Aukra"/>
        <s v="Aure"/>
        <s v="Aurland"/>
        <s v="Aurskog-Høland"/>
        <s v="Austevoll"/>
        <s v="Austrheim"/>
        <s v="Averøy"/>
        <s v="Balsfjord"/>
        <s v="Bamble"/>
        <s v="Bardu"/>
        <s v="Beiarn"/>
        <s v="Bergen"/>
        <s v="Bindal"/>
        <s v="Birkenes"/>
        <s v="Bjerkreim"/>
        <s v="Bjørnafjorden"/>
        <s v="Bodø"/>
        <s v="Bokn"/>
        <s v="Bremanger"/>
        <s v="Brønnøy"/>
        <s v="Bygland"/>
        <s v="Bykle"/>
        <s v="Bø"/>
        <s v="Bømlo"/>
        <s v="Dovre"/>
        <s v="Drammen"/>
        <s v="Drangedal"/>
        <s v="Dyrøy"/>
        <s v="Dønna"/>
        <s v="Eidfjord"/>
        <s v="Eidskog"/>
        <s v="Eidsvoll"/>
        <s v="Eigersund"/>
        <s v="Elverum"/>
        <s v="Enebakk"/>
        <s v="Engerdal"/>
        <s v="Etne"/>
        <s v="Etnedal"/>
        <s v="Evenes"/>
        <s v="Evje og Hornnes"/>
        <s v="Farsund"/>
        <s v="Fauske"/>
        <s v="Fitjar"/>
        <s v="Fjaler"/>
        <s v="Fjord"/>
        <s v="Flakstad"/>
        <s v="Flatanger"/>
        <s v="Flekkefjord"/>
        <s v="Folldal"/>
        <s v="Fredrikstad"/>
        <s v="Froland"/>
        <s v="Frosta"/>
        <s v="Frøya"/>
        <s v="Fyresdal"/>
        <s v="Færder"/>
        <s v="Gausdal"/>
        <s v="Gildeskål"/>
        <s v="Giske"/>
        <s v="Gjemnes"/>
        <s v="Gjerdrum"/>
        <s v="Gjerstad"/>
        <s v="Gjesdal"/>
        <s v="Gjøvik"/>
        <s v="Gloppen"/>
        <s v="Gol"/>
        <s v="Gran"/>
        <s v="Grane"/>
        <s v="Gratangen"/>
        <s v="Grimstad"/>
        <s v="Grong"/>
        <s v="Grue"/>
        <s v="Gulen"/>
        <s v="Hadsel"/>
        <s v="Halden"/>
        <s v="Hamar"/>
        <s v="Hamarøy"/>
        <s v="Hareid"/>
        <s v="Harstad"/>
        <s v="Hattfjelldal"/>
        <s v="Haugesund"/>
        <s v="Heim"/>
        <s v="Hemnes"/>
        <s v="Hemsedal"/>
        <s v="Herøy"/>
        <s v="Hitra"/>
        <s v="Hjartdal"/>
        <s v="Hjelmeland"/>
        <s v="Hol"/>
        <s v="Holmestrand"/>
        <s v="Holtålen"/>
        <s v="Horten"/>
        <s v="Hurdal"/>
        <s v="Hustadvika"/>
        <s v="Hvaler"/>
        <s v="Hyllestad"/>
        <s v="Hægebostad"/>
        <s v="Høyanger"/>
        <s v="Høylandet"/>
        <s v="Hå"/>
        <s v="Ibestad"/>
        <s v="Inderøy"/>
        <s v="Indre Fosen"/>
        <s v="Indre Østfold"/>
        <s v="Iveland"/>
        <s v="Jevnaker"/>
        <s v="Karasjok"/>
        <s v="Karmøy"/>
        <s v="Kautokeino"/>
        <s v="Kinn"/>
        <s v="Klepp"/>
        <s v="Kongsberg"/>
        <s v="Kongsvinger"/>
        <s v="Kragerø"/>
        <s v="Kristiansand"/>
        <s v="Kristiansund"/>
        <s v="Krødsherad"/>
        <s v="Kvam"/>
        <s v="Kvinesdal"/>
        <s v="Kvinnherad"/>
        <s v="Kviteseid"/>
        <s v="Kvitsøy"/>
        <s v="Kvæfjord"/>
        <s v="Kvænangen"/>
        <s v="Kåfjord"/>
        <s v="Larvik"/>
        <s v="Lebesby"/>
        <s v="Leirfjord"/>
        <s v="Leka"/>
        <s v="Lesja"/>
        <s v="Levanger"/>
        <s v="Lier"/>
        <s v="Lierne"/>
        <s v="Lillehammer"/>
        <s v="Lillesand"/>
        <s v="Lillestrøm"/>
        <s v="Lindesnes"/>
        <s v="Lom"/>
        <s v="Lund"/>
        <s v="Lunner"/>
        <s v="Lurøy"/>
        <s v="Luster"/>
        <s v="Lyngdal"/>
        <s v="Lyngen"/>
        <s v="Lærdal"/>
        <s v="Lødingen"/>
        <s v="Lørenskog"/>
        <s v="Løten"/>
        <s v="Malvik"/>
        <s v="Marker"/>
        <s v="Masfjorden"/>
        <s v="Melhus"/>
        <s v="Meløy"/>
        <s v="Meråker"/>
        <s v="Midtre Gauldal"/>
        <s v="Midt-Telemark"/>
        <s v="Modalen"/>
        <s v="Modum"/>
        <s v="Molde"/>
        <s v="Moss"/>
        <s v="Målselv"/>
        <s v="Namsos"/>
        <s v="Namsskogan"/>
        <s v="Nannestad"/>
        <s v="Narvik"/>
        <s v="Nes"/>
        <s v="Nesbyen"/>
        <s v="Nesna"/>
        <s v="Nesodden"/>
        <s v="Nesseby"/>
        <s v="Nittedal"/>
        <s v="Nome"/>
        <s v="Nord-Aurdal"/>
        <s v="Nord-Fron"/>
        <s v="Nord-Odal"/>
        <s v="Nordre Follo"/>
        <s v="Nordre Land"/>
        <s v="Nordreisa"/>
        <s v="Nore og Uvdal"/>
        <s v="Notodden"/>
        <s v="Nærøysund"/>
        <s v="Oppdal"/>
        <s v="Orkland"/>
        <s v="Os"/>
        <s v="Osen"/>
        <s v="Oslo"/>
        <s v="Osterøy"/>
        <s v="Overhalla"/>
        <s v="Porsanger"/>
        <s v="Porsgrunn"/>
        <s v="Rakkestad"/>
        <s v="Rana"/>
        <s v="Randaberg"/>
        <s v="Rauma"/>
        <s v="Rendalen"/>
        <s v="Rennebu"/>
        <s v="Rindal"/>
        <s v="Ringebu"/>
        <s v="Ringerike"/>
        <s v="Ringsaker"/>
        <s v="Risør"/>
        <s v="Rollag"/>
        <s v="Rælingen"/>
        <s v="Rødøy"/>
        <s v="Røros"/>
        <s v="Røyrvik"/>
        <s v="Råde"/>
        <s v="Salangen"/>
        <s v="Saltdal"/>
        <s v="Samnanger"/>
        <s v="Sande"/>
        <s v="Sandefjord"/>
        <s v="Sandnes"/>
        <s v="Sarpsborg"/>
        <s v="Sauda"/>
        <s v="Sel"/>
        <s v="Selbu"/>
        <s v="Seljord"/>
        <s v="Senja"/>
        <s v="Sigdal"/>
        <s v="Siljan"/>
        <s v="Sirdal"/>
        <s v="Skaun"/>
        <s v="Skien"/>
        <s v="Skiptvet"/>
        <s v="Skjåk"/>
        <s v="Smøla"/>
        <s v="Snåsa"/>
        <s v="Sogndal"/>
        <s v="Sokndal"/>
        <s v="Sola"/>
        <s v="Solund"/>
        <s v="Sortland"/>
        <s v="Stad"/>
        <s v="Stange"/>
        <s v="Stavanger"/>
        <s v="Steigen"/>
        <s v="Steinkjer"/>
        <s v="Stjørdal"/>
        <s v="Stord"/>
        <s v="Stor-Elvdal"/>
        <s v="Storfjord"/>
        <s v="Strand"/>
        <s v="Stranda"/>
        <s v="Stryn"/>
        <s v="Sula"/>
        <s v="Suldal"/>
        <s v="Sunndal"/>
        <s v="Sunnfjord"/>
        <s v="Surnadal"/>
        <s v="Sveio"/>
        <s v="Sykkylven"/>
        <s v="Sømna"/>
        <s v="Søndre Land"/>
        <s v="Sør-Aurdal"/>
        <s v="Sørfold"/>
        <s v="Sør-Fron"/>
        <s v="Sør-Odal"/>
        <s v="Sørreisa"/>
        <s v="Sør-Varanger"/>
        <s v="Tana"/>
        <s v="Time"/>
        <s v="Tingvoll"/>
        <s v="Tinn"/>
        <s v="Tjeldsund"/>
        <s v="Tokke"/>
        <s v="Tolga"/>
        <s v="Tromsø"/>
        <s v="Trondheim"/>
        <s v="Trysil"/>
        <s v="Tvedestrand"/>
        <s v="Tydal"/>
        <s v="Tynset"/>
        <s v="Tysnes"/>
        <s v="Tysvær"/>
        <s v="Tønsberg"/>
        <s v="Ullensaker"/>
        <s v="Ullensvang"/>
        <s v="Ulstein"/>
        <s v="Ulvik"/>
        <s v="Vadsø"/>
        <s v="Vaksdal"/>
        <s v="Valle"/>
        <s v="Vang"/>
        <s v="Vanylven"/>
        <s v="Vefsn"/>
        <s v="Vega"/>
        <s v="Vennesla"/>
        <s v="Verdal"/>
        <s v="Vestby"/>
        <s v="Vestnes"/>
        <s v="Vestre Slidre"/>
        <s v="Vestre Toten"/>
        <s v="Vestvågøy"/>
        <s v="Vevelstad"/>
        <s v="Vik"/>
        <s v="Vindafjord"/>
        <s v="Vinje"/>
        <s v="Volda"/>
        <s v="Voss"/>
        <s v="Vågan"/>
        <s v="Vågå"/>
        <s v="Våler (Inn)"/>
        <s v="Våler (Vik)"/>
        <s v="Øksnes"/>
        <s v="Ørland"/>
        <s v="Ørsta"/>
        <s v="Østre Toten"/>
        <s v="Øvre Eiker"/>
        <s v="Øyer"/>
        <s v="Øygarden"/>
        <s v="Øystre Slidre"/>
        <s v="Åfjord"/>
        <s v="Ål"/>
        <s v="Ålesund"/>
        <s v="Åmli"/>
        <s v="Åmot"/>
        <s v="Ås"/>
        <s v="Åseral"/>
        <s v="Åsnes"/>
      </sharedItems>
    </cacheField>
    <cacheField name="[Melkeleveranser].[aar].[aar]" caption="aar" numFmtId="0" level="1">
      <sharedItems containsSemiMixedTypes="0" containsString="0" containsNumber="1" containsInteger="1" minValue="2013" maxValue="2021" count="2">
        <n v="2013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21]"/>
          </x15:cachedUniqueNames>
        </ext>
      </extLst>
    </cacheField>
    <cacheField name="[Measures].[Sum_tusen_liter]" caption="Sum_tusen_liter" numFmtId="0" hierarchy="16" level="32767"/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2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1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 oneField="1">
      <fieldsUsage count="1">
        <fieldUsage x="3"/>
      </fieldsUsage>
    </cacheHierarchy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5.758219097224" backgroundQuery="1" createdVersion="7" refreshedVersion="7" minRefreshableVersion="3" recordCount="0" supportSubquery="1" supportAdvancedDrill="1" xr:uid="{15489D85-61F7-44FD-A5E6-2F0CA5AE022A}">
  <cacheSource type="external" connectionId="8"/>
  <cacheFields count="4">
    <cacheField name="[T_kommune].[fylke].[fylke]" caption="fylke" numFmtId="0" hierarchy="5" level="1">
      <sharedItems containsSemiMixedTypes="0" containsNonDate="0" containsString="0"/>
    </cacheField>
    <cacheField name="[T_kommune].[kommune].[kommune]" caption="kommune" numFmtId="0" hierarchy="6" level="1">
      <sharedItems count="328">
        <s v="Alstahaug"/>
        <s v="Alta"/>
        <s v="Alvdal"/>
        <s v="Alver"/>
        <s v="Andøy"/>
        <s v="Aremark"/>
        <s v="Arendal"/>
        <s v="Asker"/>
        <s v="Askvoll"/>
        <s v="Aukra"/>
        <s v="Aure"/>
        <s v="Aurland"/>
        <s v="Aurskog-Høland"/>
        <s v="Austevoll"/>
        <s v="Austrheim"/>
        <s v="Averøy"/>
        <s v="Balsfjord"/>
        <s v="Bamble"/>
        <s v="Bardu"/>
        <s v="Beiarn"/>
        <s v="Bergen"/>
        <s v="Bindal"/>
        <s v="Birkenes"/>
        <s v="Bjerkreim"/>
        <s v="Bjørnafjorden"/>
        <s v="Bodø"/>
        <s v="Bokn"/>
        <s v="Bremanger"/>
        <s v="Brønnøy"/>
        <s v="Bygland"/>
        <s v="Bykle"/>
        <s v="Bø"/>
        <s v="Bømlo"/>
        <s v="Dovre"/>
        <s v="Drammen"/>
        <s v="Drangedal"/>
        <s v="Dyrøy"/>
        <s v="Dønna"/>
        <s v="Eidfjord"/>
        <s v="Eidskog"/>
        <s v="Eidsvoll"/>
        <s v="Eigersund"/>
        <s v="Elverum"/>
        <s v="Enebakk"/>
        <s v="Engerdal"/>
        <s v="Etne"/>
        <s v="Etnedal"/>
        <s v="Evenes"/>
        <s v="Evje og Hornnes"/>
        <s v="Farsund"/>
        <s v="Fauske"/>
        <s v="Fitjar"/>
        <s v="Fjaler"/>
        <s v="Fjord"/>
        <s v="Flakstad"/>
        <s v="Flatanger"/>
        <s v="Flekkefjord"/>
        <s v="Folldal"/>
        <s v="Fredrikstad"/>
        <s v="Froland"/>
        <s v="Frosta"/>
        <s v="Frøya"/>
        <s v="Fyresdal"/>
        <s v="Færder"/>
        <s v="Gausdal"/>
        <s v="Gildeskål"/>
        <s v="Giske"/>
        <s v="Gjemnes"/>
        <s v="Gjerdrum"/>
        <s v="Gjerstad"/>
        <s v="Gjesdal"/>
        <s v="Gjøvik"/>
        <s v="Gloppen"/>
        <s v="Gol"/>
        <s v="Gran"/>
        <s v="Grane"/>
        <s v="Gratangen"/>
        <s v="Grimstad"/>
        <s v="Grong"/>
        <s v="Grue"/>
        <s v="Gulen"/>
        <s v="Hadsel"/>
        <s v="Halden"/>
        <s v="Hamar"/>
        <s v="Hamarøy"/>
        <s v="Hareid"/>
        <s v="Harstad"/>
        <s v="Hattfjelldal"/>
        <s v="Haugesund"/>
        <s v="Heim"/>
        <s v="Hemnes"/>
        <s v="Hemsedal"/>
        <s v="Herøy"/>
        <s v="Hitra"/>
        <s v="Hjartdal"/>
        <s v="Hjelmeland"/>
        <s v="Hol"/>
        <s v="Holmestrand"/>
        <s v="Holtålen"/>
        <s v="Horten"/>
        <s v="Hurdal"/>
        <s v="Hustadvika"/>
        <s v="Hvaler"/>
        <s v="Hyllestad"/>
        <s v="Hægebostad"/>
        <s v="Høyanger"/>
        <s v="Høylandet"/>
        <s v="Hå"/>
        <s v="Ibestad"/>
        <s v="Inderøy"/>
        <s v="Indre Fosen"/>
        <s v="Indre Østfold"/>
        <s v="Iveland"/>
        <s v="Jevnaker"/>
        <s v="Karasjok"/>
        <s v="Karmøy"/>
        <s v="Kautokeino"/>
        <s v="Kinn"/>
        <s v="Klepp"/>
        <s v="Kongsberg"/>
        <s v="Kongsvinger"/>
        <s v="Kragerø"/>
        <s v="Kristiansand"/>
        <s v="Kristiansund"/>
        <s v="Krødsherad"/>
        <s v="Kvam"/>
        <s v="Kvinesdal"/>
        <s v="Kvinnherad"/>
        <s v="Kviteseid"/>
        <s v="Kvitsøy"/>
        <s v="Kvæfjord"/>
        <s v="Kvænangen"/>
        <s v="Kåfjord"/>
        <s v="Larvik"/>
        <s v="Lebesby"/>
        <s v="Leirfjord"/>
        <s v="Leka"/>
        <s v="Lesja"/>
        <s v="Levanger"/>
        <s v="Lier"/>
        <s v="Lierne"/>
        <s v="Lillehammer"/>
        <s v="Lillesand"/>
        <s v="Lillestrøm"/>
        <s v="Lindesnes"/>
        <s v="Lom"/>
        <s v="Lund"/>
        <s v="Lunner"/>
        <s v="Lurøy"/>
        <s v="Luster"/>
        <s v="Lyngdal"/>
        <s v="Lyngen"/>
        <s v="Lærdal"/>
        <s v="Lødingen"/>
        <s v="Lørenskog"/>
        <s v="Løten"/>
        <s v="Malvik"/>
        <s v="Marker"/>
        <s v="Masfjorden"/>
        <s v="Melhus"/>
        <s v="Meløy"/>
        <s v="Meråker"/>
        <s v="Midtre Gauldal"/>
        <s v="Midt-Telemark"/>
        <s v="Modalen"/>
        <s v="Modum"/>
        <s v="Molde"/>
        <s v="Moss"/>
        <s v="Målselv"/>
        <s v="Namsos"/>
        <s v="Namsskogan"/>
        <s v="Nannestad"/>
        <s v="Narvik"/>
        <s v="Nes"/>
        <s v="Nesbyen"/>
        <s v="Nesna"/>
        <s v="Nesodden"/>
        <s v="Nesseby"/>
        <s v="Nittedal"/>
        <s v="Nome"/>
        <s v="Nord-Aurdal"/>
        <s v="Nord-Fron"/>
        <s v="Nord-Odal"/>
        <s v="Nordre Follo"/>
        <s v="Nordre Land"/>
        <s v="Nordreisa"/>
        <s v="Nore og Uvdal"/>
        <s v="Notodden"/>
        <s v="Nærøysund"/>
        <s v="Oppdal"/>
        <s v="Orkland"/>
        <s v="Os"/>
        <s v="Osen"/>
        <s v="Oslo"/>
        <s v="Osterøy"/>
        <s v="Overhalla"/>
        <s v="Porsanger"/>
        <s v="Porsgrunn"/>
        <s v="Rakkestad"/>
        <s v="Rana"/>
        <s v="Randaberg"/>
        <s v="Rauma"/>
        <s v="Rendalen"/>
        <s v="Rennebu"/>
        <s v="Rindal"/>
        <s v="Ringebu"/>
        <s v="Ringerike"/>
        <s v="Ringsaker"/>
        <s v="Risør"/>
        <s v="Rollag"/>
        <s v="Rælingen"/>
        <s v="Rødøy"/>
        <s v="Røros"/>
        <s v="Røyrvik"/>
        <s v="Råde"/>
        <s v="Salangen"/>
        <s v="Saltdal"/>
        <s v="Samnanger"/>
        <s v="Sande"/>
        <s v="Sandefjord"/>
        <s v="Sandnes"/>
        <s v="Sarpsborg"/>
        <s v="Sauda"/>
        <s v="Sel"/>
        <s v="Selbu"/>
        <s v="Seljord"/>
        <s v="Senja"/>
        <s v="Sigdal"/>
        <s v="Siljan"/>
        <s v="Sirdal"/>
        <s v="Skaun"/>
        <s v="Skien"/>
        <s v="Skiptvet"/>
        <s v="Skjåk"/>
        <s v="Smøla"/>
        <s v="Snåsa"/>
        <s v="Sogndal"/>
        <s v="Sokndal"/>
        <s v="Sola"/>
        <s v="Solund"/>
        <s v="Sortland"/>
        <s v="Stad"/>
        <s v="Stange"/>
        <s v="Stavanger"/>
        <s v="Steigen"/>
        <s v="Steinkjer"/>
        <s v="Stjørdal"/>
        <s v="Stord"/>
        <s v="Stor-Elvdal"/>
        <s v="Storfjord"/>
        <s v="Strand"/>
        <s v="Stranda"/>
        <s v="Stryn"/>
        <s v="Sula"/>
        <s v="Suldal"/>
        <s v="Sunndal"/>
        <s v="Sunnfjord"/>
        <s v="Surnadal"/>
        <s v="Sveio"/>
        <s v="Sykkylven"/>
        <s v="Sømna"/>
        <s v="Søndre Land"/>
        <s v="Sør-Aurdal"/>
        <s v="Sørfold"/>
        <s v="Sør-Fron"/>
        <s v="Sør-Odal"/>
        <s v="Sørreisa"/>
        <s v="Sør-Varanger"/>
        <s v="Tana"/>
        <s v="Time"/>
        <s v="Tingvoll"/>
        <s v="Tinn"/>
        <s v="Tjeldsund"/>
        <s v="Tokke"/>
        <s v="Tolga"/>
        <s v="Tromsø"/>
        <s v="Trondheim"/>
        <s v="Trysil"/>
        <s v="Tvedestrand"/>
        <s v="Tydal"/>
        <s v="Tynset"/>
        <s v="Tysnes"/>
        <s v="Tysvær"/>
        <s v="Tønsberg"/>
        <s v="Ullensaker"/>
        <s v="Ullensvang"/>
        <s v="Ulstein"/>
        <s v="Ulvik"/>
        <s v="Vadsø"/>
        <s v="Vaksdal"/>
        <s v="Valle"/>
        <s v="Vang"/>
        <s v="Vanylven"/>
        <s v="Vefsn"/>
        <s v="Vega"/>
        <s v="Vennesla"/>
        <s v="Verdal"/>
        <s v="Vestby"/>
        <s v="Vestnes"/>
        <s v="Vestre Slidre"/>
        <s v="Vestre Toten"/>
        <s v="Vestvågøy"/>
        <s v="Vevelstad"/>
        <s v="Vik"/>
        <s v="Vindafjord"/>
        <s v="Vinje"/>
        <s v="Volda"/>
        <s v="Voss"/>
        <s v="Vågan"/>
        <s v="Vågå"/>
        <s v="Våler (Inn)"/>
        <s v="Våler (Vik)"/>
        <s v="Øksnes"/>
        <s v="Ørland"/>
        <s v="Ørsta"/>
        <s v="Østre Toten"/>
        <s v="Øvre Eiker"/>
        <s v="Øyer"/>
        <s v="Øygarden"/>
        <s v="Øystre Slidre"/>
        <s v="Åfjord"/>
        <s v="Ål"/>
        <s v="Ålesund"/>
        <s v="Åmli"/>
        <s v="Åmot"/>
        <s v="Ås"/>
        <s v="Åseral"/>
        <s v="Åsnes"/>
      </sharedItems>
    </cacheField>
    <cacheField name="[Melkeleveranser].[aar].[aar]" caption="aar" numFmtId="0" level="1">
      <sharedItems containsSemiMixedTypes="0" containsString="0" containsNumber="1" containsInteger="1" minValue="2013" maxValue="2021" count="2">
        <n v="2013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21]"/>
          </x15:cachedUniqueNames>
        </ext>
      </extLst>
    </cacheField>
    <cacheField name="[Measures].[Sum_tusen_liter]" caption="Sum_tusen_liter" numFmtId="0" hierarchy="16" level="32767"/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2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1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 oneField="1">
      <fieldsUsage count="1">
        <fieldUsage x="3"/>
      </fieldsUsage>
    </cacheHierarchy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56.687691666666" backgroundQuery="1" createdVersion="7" refreshedVersion="7" minRefreshableVersion="3" recordCount="0" supportSubquery="1" supportAdvancedDrill="1" xr:uid="{A3B6571A-DE4D-40D8-87AF-6EDC9C74E8EC}">
  <cacheSource type="external" connectionId="8"/>
  <cacheFields count="4">
    <cacheField name="[T_kommune].[kommune].[kommune]" caption="kommune" numFmtId="0" hierarchy="6" level="1">
      <sharedItems count="65">
        <s v="Aukra"/>
        <s v="Aure"/>
        <s v="Averøy"/>
        <s v="Fjord"/>
        <s v="Flatanger"/>
        <s v="Frosta"/>
        <s v="Frøya"/>
        <s v="Giske"/>
        <s v="Gjemnes"/>
        <s v="Grong"/>
        <s v="Hareid"/>
        <s v="Heim"/>
        <s v="Herøy"/>
        <s v="Hitra"/>
        <s v="Holtålen"/>
        <s v="Hustadvika"/>
        <s v="Høylandet"/>
        <s v="Inderøy"/>
        <s v="Indre Fosen"/>
        <s v="Kristiansund"/>
        <s v="Leka"/>
        <s v="Levanger"/>
        <s v="Lierne"/>
        <s v="Malvik"/>
        <s v="Melhus"/>
        <s v="Meråker"/>
        <s v="Midtre Gauldal"/>
        <s v="Molde"/>
        <s v="Namsos"/>
        <s v="Namsskogan"/>
        <s v="Nærøysund"/>
        <s v="Oppdal"/>
        <s v="Orkland"/>
        <s v="Osen"/>
        <s v="Overhalla"/>
        <s v="Rauma"/>
        <s v="Rennebu"/>
        <s v="Rindal"/>
        <s v="Røros"/>
        <s v="Røyrvik"/>
        <s v="Sande"/>
        <s v="Selbu"/>
        <s v="Skaun"/>
        <s v="Smøla"/>
        <s v="Snåsa"/>
        <s v="Steinkjer"/>
        <s v="Stjørdal"/>
        <s v="Stranda"/>
        <s v="Sula"/>
        <s v="Sunndal"/>
        <s v="Surnadal"/>
        <s v="Sykkylven"/>
        <s v="Tingvoll"/>
        <s v="Trondheim"/>
        <s v="Tydal"/>
        <s v="Ulstein"/>
        <s v="Vanylven"/>
        <s v="Verdal"/>
        <s v="Vestnes"/>
        <s v="Volda"/>
        <s v="Ørland"/>
        <s v="Ørsta"/>
        <s v="Åfjord"/>
        <s v="Ålesund"/>
        <s v="Hå" u="1"/>
      </sharedItems>
    </cacheField>
    <cacheField name="[Melkeleveranser].[aar].[aar]" caption="aar" numFmtId="0" level="1">
      <sharedItems containsSemiMixedTypes="0" containsNonDate="0" containsString="0"/>
    </cacheField>
    <cacheField name="[Measures].[Dist orgnr]" caption="Dist orgnr" numFmtId="0" hierarchy="15" level="32767"/>
    <cacheField name="[T_kommune].[fylke].[fylke]" caption="fylke" numFmtId="0" hierarchy="5" level="1">
      <sharedItems containsSemiMixedTypes="0" containsNonDate="0" containsString="0"/>
    </cacheField>
  </cacheFields>
  <cacheHierarchies count="24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2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2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2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2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3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0"/>
      </fieldsUsage>
    </cacheHierarchy>
    <cacheHierarchy uniqueName="[Melkeleveranser].[komnr]" caption="komnr" attribute="1" defaultMemberUniqueName="[Melkeleveranser].[komnr].[All]" allUniqueName="[Melkeleveranser].[komnr].[All]" dimensionUniqueName="[Melkeleveranser]" displayFolder="" count="2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2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2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2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2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2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2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3">
    <dimension measure="1" name="Measures" uniqueName="[Measures]" caption="Measures"/>
    <dimension name="Melkeleveranser" uniqueName="[Melkeleveranser]" caption="Melkeleveranser"/>
    <dimension name="T_kommune" uniqueName="[T_kommune]" caption="T_kommune"/>
  </dimensions>
  <measureGroups count="2">
    <measureGroup name="Melkeleveranser" caption="Melkeleveranser"/>
    <measureGroup name="T_kommune" caption="T_kommune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3">
  <r>
    <x v="0"/>
    <x v="0"/>
    <x v="0"/>
    <x v="0"/>
  </r>
  <r>
    <x v="0"/>
    <x v="0"/>
    <x v="1"/>
    <x v="1"/>
  </r>
  <r>
    <x v="0"/>
    <x v="0"/>
    <x v="2"/>
    <x v="2"/>
  </r>
  <r>
    <x v="0"/>
    <x v="0"/>
    <x v="3"/>
    <x v="3"/>
  </r>
  <r>
    <x v="0"/>
    <x v="0"/>
    <x v="4"/>
    <x v="4"/>
  </r>
  <r>
    <x v="0"/>
    <x v="0"/>
    <x v="5"/>
    <x v="5"/>
  </r>
  <r>
    <x v="0"/>
    <x v="0"/>
    <x v="6"/>
    <x v="6"/>
  </r>
  <r>
    <x v="0"/>
    <x v="0"/>
    <x v="7"/>
    <x v="7"/>
  </r>
  <r>
    <x v="0"/>
    <x v="0"/>
    <x v="8"/>
    <x v="8"/>
  </r>
  <r>
    <x v="0"/>
    <x v="0"/>
    <x v="9"/>
    <x v="9"/>
  </r>
  <r>
    <x v="0"/>
    <x v="0"/>
    <x v="10"/>
    <x v="10"/>
  </r>
  <r>
    <x v="0"/>
    <x v="0"/>
    <x v="11"/>
    <x v="11"/>
  </r>
  <r>
    <x v="0"/>
    <x v="0"/>
    <x v="12"/>
    <x v="12"/>
  </r>
  <r>
    <x v="0"/>
    <x v="0"/>
    <x v="13"/>
    <x v="13"/>
  </r>
  <r>
    <x v="0"/>
    <x v="0"/>
    <x v="14"/>
    <x v="14"/>
  </r>
  <r>
    <x v="0"/>
    <x v="0"/>
    <x v="15"/>
    <x v="15"/>
  </r>
  <r>
    <x v="0"/>
    <x v="0"/>
    <x v="16"/>
    <x v="16"/>
  </r>
  <r>
    <x v="0"/>
    <x v="0"/>
    <x v="17"/>
    <x v="17"/>
  </r>
  <r>
    <x v="0"/>
    <x v="0"/>
    <x v="18"/>
    <x v="18"/>
  </r>
  <r>
    <x v="0"/>
    <x v="1"/>
    <x v="19"/>
    <x v="19"/>
  </r>
  <r>
    <x v="0"/>
    <x v="1"/>
    <x v="20"/>
    <x v="20"/>
  </r>
  <r>
    <x v="0"/>
    <x v="1"/>
    <x v="21"/>
    <x v="21"/>
  </r>
  <r>
    <x v="0"/>
    <x v="1"/>
    <x v="22"/>
    <x v="22"/>
  </r>
  <r>
    <x v="0"/>
    <x v="1"/>
    <x v="23"/>
    <x v="23"/>
  </r>
  <r>
    <x v="0"/>
    <x v="1"/>
    <x v="24"/>
    <x v="24"/>
  </r>
  <r>
    <x v="0"/>
    <x v="1"/>
    <x v="25"/>
    <x v="25"/>
  </r>
  <r>
    <x v="0"/>
    <x v="2"/>
    <x v="26"/>
    <x v="26"/>
  </r>
  <r>
    <x v="0"/>
    <x v="2"/>
    <x v="27"/>
    <x v="27"/>
  </r>
  <r>
    <x v="0"/>
    <x v="2"/>
    <x v="28"/>
    <x v="28"/>
  </r>
  <r>
    <x v="0"/>
    <x v="3"/>
    <x v="29"/>
    <x v="29"/>
  </r>
  <r>
    <x v="0"/>
    <x v="4"/>
    <x v="30"/>
    <x v="30"/>
  </r>
  <r>
    <x v="0"/>
    <x v="4"/>
    <x v="31"/>
    <x v="31"/>
  </r>
  <r>
    <x v="0"/>
    <x v="4"/>
    <x v="32"/>
    <x v="32"/>
  </r>
  <r>
    <x v="0"/>
    <x v="4"/>
    <x v="33"/>
    <x v="33"/>
  </r>
  <r>
    <x v="0"/>
    <x v="4"/>
    <x v="34"/>
    <x v="34"/>
  </r>
  <r>
    <x v="0"/>
    <x v="5"/>
    <x v="35"/>
    <x v="35"/>
  </r>
  <r>
    <x v="0"/>
    <x v="5"/>
    <x v="36"/>
    <x v="36"/>
  </r>
  <r>
    <x v="0"/>
    <x v="5"/>
    <x v="37"/>
    <x v="37"/>
  </r>
  <r>
    <x v="0"/>
    <x v="5"/>
    <x v="38"/>
    <x v="38"/>
  </r>
  <r>
    <x v="0"/>
    <x v="5"/>
    <x v="39"/>
    <x v="39"/>
  </r>
  <r>
    <x v="0"/>
    <x v="5"/>
    <x v="40"/>
    <x v="40"/>
  </r>
  <r>
    <x v="0"/>
    <x v="5"/>
    <x v="41"/>
    <x v="41"/>
  </r>
  <r>
    <x v="0"/>
    <x v="5"/>
    <x v="42"/>
    <x v="42"/>
  </r>
  <r>
    <x v="0"/>
    <x v="5"/>
    <x v="43"/>
    <x v="43"/>
  </r>
  <r>
    <x v="0"/>
    <x v="5"/>
    <x v="44"/>
    <x v="44"/>
  </r>
  <r>
    <x v="0"/>
    <x v="5"/>
    <x v="45"/>
    <x v="45"/>
  </r>
  <r>
    <x v="0"/>
    <x v="5"/>
    <x v="46"/>
    <x v="46"/>
  </r>
  <r>
    <x v="0"/>
    <x v="5"/>
    <x v="47"/>
    <x v="47"/>
  </r>
  <r>
    <x v="0"/>
    <x v="5"/>
    <x v="48"/>
    <x v="48"/>
  </r>
  <r>
    <x v="0"/>
    <x v="5"/>
    <x v="49"/>
    <x v="49"/>
  </r>
  <r>
    <x v="0"/>
    <x v="5"/>
    <x v="50"/>
    <x v="50"/>
  </r>
  <r>
    <x v="0"/>
    <x v="5"/>
    <x v="51"/>
    <x v="51"/>
  </r>
  <r>
    <x v="0"/>
    <x v="5"/>
    <x v="52"/>
    <x v="52"/>
  </r>
  <r>
    <x v="0"/>
    <x v="5"/>
    <x v="53"/>
    <x v="53"/>
  </r>
  <r>
    <x v="0"/>
    <x v="5"/>
    <x v="54"/>
    <x v="54"/>
  </r>
  <r>
    <x v="0"/>
    <x v="5"/>
    <x v="55"/>
    <x v="55"/>
  </r>
  <r>
    <x v="0"/>
    <x v="5"/>
    <x v="56"/>
    <x v="56"/>
  </r>
  <r>
    <x v="0"/>
    <x v="5"/>
    <x v="57"/>
    <x v="57"/>
  </r>
  <r>
    <x v="0"/>
    <x v="5"/>
    <x v="58"/>
    <x v="58"/>
  </r>
  <r>
    <x v="0"/>
    <x v="5"/>
    <x v="59"/>
    <x v="59"/>
  </r>
  <r>
    <x v="0"/>
    <x v="5"/>
    <x v="60"/>
    <x v="60"/>
  </r>
  <r>
    <x v="0"/>
    <x v="6"/>
    <x v="61"/>
    <x v="61"/>
  </r>
  <r>
    <x v="0"/>
    <x v="6"/>
    <x v="62"/>
    <x v="62"/>
  </r>
  <r>
    <x v="0"/>
    <x v="6"/>
    <x v="63"/>
    <x v="63"/>
  </r>
  <r>
    <x v="0"/>
    <x v="6"/>
    <x v="64"/>
    <x v="64"/>
  </r>
  <r>
    <x v="0"/>
    <x v="6"/>
    <x v="65"/>
    <x v="65"/>
  </r>
  <r>
    <x v="0"/>
    <x v="6"/>
    <x v="66"/>
    <x v="66"/>
  </r>
  <r>
    <x v="0"/>
    <x v="6"/>
    <x v="67"/>
    <x v="67"/>
  </r>
  <r>
    <x v="0"/>
    <x v="6"/>
    <x v="68"/>
    <x v="68"/>
  </r>
  <r>
    <x v="0"/>
    <x v="6"/>
    <x v="69"/>
    <x v="69"/>
  </r>
  <r>
    <x v="0"/>
    <x v="7"/>
    <x v="70"/>
    <x v="70"/>
  </r>
  <r>
    <x v="0"/>
    <x v="7"/>
    <x v="71"/>
    <x v="71"/>
  </r>
  <r>
    <x v="0"/>
    <x v="8"/>
    <x v="72"/>
    <x v="72"/>
  </r>
  <r>
    <x v="0"/>
    <x v="8"/>
    <x v="73"/>
    <x v="73"/>
  </r>
  <r>
    <x v="0"/>
    <x v="8"/>
    <x v="74"/>
    <x v="74"/>
  </r>
  <r>
    <x v="0"/>
    <x v="8"/>
    <x v="75"/>
    <x v="75"/>
  </r>
  <r>
    <x v="0"/>
    <x v="8"/>
    <x v="76"/>
    <x v="76"/>
  </r>
  <r>
    <x v="0"/>
    <x v="8"/>
    <x v="77"/>
    <x v="77"/>
  </r>
  <r>
    <x v="0"/>
    <x v="9"/>
    <x v="78"/>
    <x v="78"/>
  </r>
  <r>
    <x v="0"/>
    <x v="9"/>
    <x v="79"/>
    <x v="79"/>
  </r>
  <r>
    <x v="0"/>
    <x v="9"/>
    <x v="80"/>
    <x v="80"/>
  </r>
  <r>
    <x v="0"/>
    <x v="9"/>
    <x v="81"/>
    <x v="81"/>
  </r>
  <r>
    <x v="0"/>
    <x v="9"/>
    <x v="82"/>
    <x v="82"/>
  </r>
  <r>
    <x v="0"/>
    <x v="9"/>
    <x v="83"/>
    <x v="83"/>
  </r>
  <r>
    <x v="0"/>
    <x v="9"/>
    <x v="84"/>
    <x v="84"/>
  </r>
  <r>
    <x v="0"/>
    <x v="9"/>
    <x v="85"/>
    <x v="85"/>
  </r>
  <r>
    <x v="0"/>
    <x v="9"/>
    <x v="86"/>
    <x v="86"/>
  </r>
  <r>
    <x v="0"/>
    <x v="9"/>
    <x v="87"/>
    <x v="87"/>
  </r>
  <r>
    <x v="0"/>
    <x v="9"/>
    <x v="88"/>
    <x v="88"/>
  </r>
  <r>
    <x v="0"/>
    <x v="10"/>
    <x v="89"/>
    <x v="89"/>
  </r>
  <r>
    <x v="0"/>
    <x v="10"/>
    <x v="90"/>
    <x v="90"/>
  </r>
  <r>
    <x v="0"/>
    <x v="10"/>
    <x v="91"/>
    <x v="91"/>
  </r>
  <r>
    <x v="0"/>
    <x v="10"/>
    <x v="92"/>
    <x v="92"/>
  </r>
  <r>
    <x v="0"/>
    <x v="10"/>
    <x v="93"/>
    <x v="93"/>
  </r>
  <r>
    <x v="0"/>
    <x v="10"/>
    <x v="94"/>
    <x v="94"/>
  </r>
  <r>
    <x v="0"/>
    <x v="10"/>
    <x v="95"/>
    <x v="95"/>
  </r>
  <r>
    <x v="0"/>
    <x v="10"/>
    <x v="96"/>
    <x v="96"/>
  </r>
  <r>
    <x v="0"/>
    <x v="10"/>
    <x v="97"/>
    <x v="97"/>
  </r>
  <r>
    <x v="0"/>
    <x v="10"/>
    <x v="98"/>
    <x v="98"/>
  </r>
  <r>
    <x v="0"/>
    <x v="10"/>
    <x v="99"/>
    <x v="99"/>
  </r>
  <r>
    <x v="0"/>
    <x v="10"/>
    <x v="100"/>
    <x v="100"/>
  </r>
  <r>
    <x v="0"/>
    <x v="10"/>
    <x v="101"/>
    <x v="101"/>
  </r>
  <r>
    <x v="0"/>
    <x v="11"/>
    <x v="102"/>
    <x v="102"/>
  </r>
  <r>
    <x v="0"/>
    <x v="11"/>
    <x v="103"/>
    <x v="103"/>
  </r>
  <r>
    <x v="0"/>
    <x v="11"/>
    <x v="104"/>
    <x v="104"/>
  </r>
  <r>
    <x v="0"/>
    <x v="11"/>
    <x v="105"/>
    <x v="105"/>
  </r>
  <r>
    <x v="0"/>
    <x v="11"/>
    <x v="106"/>
    <x v="106"/>
  </r>
  <r>
    <x v="0"/>
    <x v="12"/>
    <x v="107"/>
    <x v="107"/>
  </r>
  <r>
    <x v="0"/>
    <x v="12"/>
    <x v="108"/>
    <x v="108"/>
  </r>
  <r>
    <x v="0"/>
    <x v="12"/>
    <x v="109"/>
    <x v="109"/>
  </r>
  <r>
    <x v="0"/>
    <x v="12"/>
    <x v="110"/>
    <x v="110"/>
  </r>
  <r>
    <x v="0"/>
    <x v="12"/>
    <x v="111"/>
    <x v="111"/>
  </r>
  <r>
    <x v="0"/>
    <x v="12"/>
    <x v="112"/>
    <x v="112"/>
  </r>
  <r>
    <x v="0"/>
    <x v="12"/>
    <x v="113"/>
    <x v="113"/>
  </r>
  <r>
    <x v="0"/>
    <x v="12"/>
    <x v="114"/>
    <x v="114"/>
  </r>
  <r>
    <x v="0"/>
    <x v="12"/>
    <x v="115"/>
    <x v="115"/>
  </r>
  <r>
    <x v="0"/>
    <x v="12"/>
    <x v="116"/>
    <x v="116"/>
  </r>
  <r>
    <x v="0"/>
    <x v="12"/>
    <x v="117"/>
    <x v="117"/>
  </r>
  <r>
    <x v="0"/>
    <x v="12"/>
    <x v="118"/>
    <x v="118"/>
  </r>
  <r>
    <x v="0"/>
    <x v="13"/>
    <x v="119"/>
    <x v="119"/>
  </r>
  <r>
    <x v="0"/>
    <x v="13"/>
    <x v="120"/>
    <x v="120"/>
  </r>
  <r>
    <x v="0"/>
    <x v="13"/>
    <x v="121"/>
    <x v="121"/>
  </r>
  <r>
    <x v="0"/>
    <x v="13"/>
    <x v="122"/>
    <x v="122"/>
  </r>
  <r>
    <x v="0"/>
    <x v="13"/>
    <x v="123"/>
    <x v="123"/>
  </r>
  <r>
    <x v="0"/>
    <x v="13"/>
    <x v="124"/>
    <x v="124"/>
  </r>
  <r>
    <x v="0"/>
    <x v="13"/>
    <x v="125"/>
    <x v="125"/>
  </r>
  <r>
    <x v="0"/>
    <x v="13"/>
    <x v="126"/>
    <x v="126"/>
  </r>
  <r>
    <x v="0"/>
    <x v="13"/>
    <x v="127"/>
    <x v="127"/>
  </r>
  <r>
    <x v="0"/>
    <x v="13"/>
    <x v="128"/>
    <x v="128"/>
  </r>
  <r>
    <x v="0"/>
    <x v="13"/>
    <x v="129"/>
    <x v="129"/>
  </r>
  <r>
    <x v="0"/>
    <x v="13"/>
    <x v="130"/>
    <x v="130"/>
  </r>
  <r>
    <x v="0"/>
    <x v="13"/>
    <x v="131"/>
    <x v="131"/>
  </r>
  <r>
    <x v="0"/>
    <x v="14"/>
    <x v="132"/>
    <x v="132"/>
  </r>
  <r>
    <x v="0"/>
    <x v="14"/>
    <x v="133"/>
    <x v="133"/>
  </r>
  <r>
    <x v="0"/>
    <x v="14"/>
    <x v="134"/>
    <x v="134"/>
  </r>
  <r>
    <x v="0"/>
    <x v="15"/>
    <x v="135"/>
    <x v="135"/>
  </r>
  <r>
    <x v="0"/>
    <x v="15"/>
    <x v="136"/>
    <x v="136"/>
  </r>
  <r>
    <x v="0"/>
    <x v="15"/>
    <x v="137"/>
    <x v="137"/>
  </r>
  <r>
    <x v="0"/>
    <x v="15"/>
    <x v="138"/>
    <x v="138"/>
  </r>
  <r>
    <x v="0"/>
    <x v="15"/>
    <x v="139"/>
    <x v="139"/>
  </r>
  <r>
    <x v="0"/>
    <x v="15"/>
    <x v="140"/>
    <x v="140"/>
  </r>
  <r>
    <x v="0"/>
    <x v="15"/>
    <x v="141"/>
    <x v="141"/>
  </r>
  <r>
    <x v="0"/>
    <x v="15"/>
    <x v="142"/>
    <x v="142"/>
  </r>
  <r>
    <x v="0"/>
    <x v="15"/>
    <x v="143"/>
    <x v="143"/>
  </r>
  <r>
    <x v="0"/>
    <x v="15"/>
    <x v="144"/>
    <x v="144"/>
  </r>
  <r>
    <x v="0"/>
    <x v="15"/>
    <x v="145"/>
    <x v="145"/>
  </r>
  <r>
    <x v="0"/>
    <x v="15"/>
    <x v="146"/>
    <x v="146"/>
  </r>
  <r>
    <x v="0"/>
    <x v="15"/>
    <x v="147"/>
    <x v="147"/>
  </r>
  <r>
    <x v="0"/>
    <x v="15"/>
    <x v="148"/>
    <x v="148"/>
  </r>
  <r>
    <x v="0"/>
    <x v="15"/>
    <x v="149"/>
    <x v="149"/>
  </r>
  <r>
    <x v="0"/>
    <x v="15"/>
    <x v="150"/>
    <x v="150"/>
  </r>
  <r>
    <x v="0"/>
    <x v="15"/>
    <x v="151"/>
    <x v="151"/>
  </r>
  <r>
    <x v="0"/>
    <x v="15"/>
    <x v="152"/>
    <x v="152"/>
  </r>
  <r>
    <x v="0"/>
    <x v="15"/>
    <x v="153"/>
    <x v="153"/>
  </r>
  <r>
    <x v="0"/>
    <x v="15"/>
    <x v="154"/>
    <x v="154"/>
  </r>
  <r>
    <x v="0"/>
    <x v="15"/>
    <x v="155"/>
    <x v="155"/>
  </r>
  <r>
    <x v="0"/>
    <x v="15"/>
    <x v="156"/>
    <x v="156"/>
  </r>
  <r>
    <x v="0"/>
    <x v="15"/>
    <x v="157"/>
    <x v="157"/>
  </r>
  <r>
    <x v="0"/>
    <x v="15"/>
    <x v="158"/>
    <x v="158"/>
  </r>
  <r>
    <x v="0"/>
    <x v="15"/>
    <x v="159"/>
    <x v="159"/>
  </r>
  <r>
    <x v="0"/>
    <x v="15"/>
    <x v="160"/>
    <x v="160"/>
  </r>
  <r>
    <x v="0"/>
    <x v="15"/>
    <x v="161"/>
    <x v="161"/>
  </r>
  <r>
    <x v="0"/>
    <x v="15"/>
    <x v="162"/>
    <x v="162"/>
  </r>
  <r>
    <x v="0"/>
    <x v="15"/>
    <x v="163"/>
    <x v="163"/>
  </r>
  <r>
    <x v="0"/>
    <x v="15"/>
    <x v="164"/>
    <x v="164"/>
  </r>
  <r>
    <x v="0"/>
    <x v="15"/>
    <x v="165"/>
    <x v="165"/>
  </r>
  <r>
    <x v="0"/>
    <x v="15"/>
    <x v="166"/>
    <x v="166"/>
  </r>
  <r>
    <x v="0"/>
    <x v="15"/>
    <x v="167"/>
    <x v="167"/>
  </r>
  <r>
    <x v="0"/>
    <x v="15"/>
    <x v="168"/>
    <x v="168"/>
  </r>
  <r>
    <x v="0"/>
    <x v="15"/>
    <x v="169"/>
    <x v="169"/>
  </r>
  <r>
    <x v="0"/>
    <x v="15"/>
    <x v="170"/>
    <x v="170"/>
  </r>
  <r>
    <x v="0"/>
    <x v="15"/>
    <x v="171"/>
    <x v="171"/>
  </r>
  <r>
    <x v="0"/>
    <x v="15"/>
    <x v="172"/>
    <x v="172"/>
  </r>
  <r>
    <x v="0"/>
    <x v="15"/>
    <x v="173"/>
    <x v="173"/>
  </r>
  <r>
    <x v="0"/>
    <x v="15"/>
    <x v="174"/>
    <x v="174"/>
  </r>
  <r>
    <x v="0"/>
    <x v="15"/>
    <x v="175"/>
    <x v="175"/>
  </r>
  <r>
    <x v="0"/>
    <x v="15"/>
    <x v="176"/>
    <x v="176"/>
  </r>
  <r>
    <x v="0"/>
    <x v="15"/>
    <x v="177"/>
    <x v="177"/>
  </r>
  <r>
    <x v="0"/>
    <x v="15"/>
    <x v="178"/>
    <x v="178"/>
  </r>
  <r>
    <x v="0"/>
    <x v="15"/>
    <x v="179"/>
    <x v="179"/>
  </r>
  <r>
    <x v="0"/>
    <x v="15"/>
    <x v="180"/>
    <x v="180"/>
  </r>
  <r>
    <x v="0"/>
    <x v="15"/>
    <x v="181"/>
    <x v="181"/>
  </r>
  <r>
    <x v="0"/>
    <x v="16"/>
    <x v="182"/>
    <x v="182"/>
  </r>
  <r>
    <x v="0"/>
    <x v="16"/>
    <x v="183"/>
    <x v="183"/>
  </r>
  <r>
    <x v="0"/>
    <x v="16"/>
    <x v="184"/>
    <x v="184"/>
  </r>
  <r>
    <x v="0"/>
    <x v="16"/>
    <x v="185"/>
    <x v="185"/>
  </r>
  <r>
    <x v="0"/>
    <x v="16"/>
    <x v="186"/>
    <x v="186"/>
  </r>
  <r>
    <x v="0"/>
    <x v="16"/>
    <x v="187"/>
    <x v="187"/>
  </r>
  <r>
    <x v="0"/>
    <x v="16"/>
    <x v="188"/>
    <x v="188"/>
  </r>
  <r>
    <x v="0"/>
    <x v="16"/>
    <x v="189"/>
    <x v="189"/>
  </r>
  <r>
    <x v="0"/>
    <x v="16"/>
    <x v="190"/>
    <x v="190"/>
  </r>
  <r>
    <x v="0"/>
    <x v="16"/>
    <x v="191"/>
    <x v="191"/>
  </r>
  <r>
    <x v="0"/>
    <x v="16"/>
    <x v="192"/>
    <x v="192"/>
  </r>
  <r>
    <x v="0"/>
    <x v="16"/>
    <x v="193"/>
    <x v="193"/>
  </r>
  <r>
    <x v="0"/>
    <x v="16"/>
    <x v="194"/>
    <x v="194"/>
  </r>
  <r>
    <x v="0"/>
    <x v="16"/>
    <x v="195"/>
    <x v="195"/>
  </r>
  <r>
    <x v="0"/>
    <x v="16"/>
    <x v="196"/>
    <x v="196"/>
  </r>
  <r>
    <x v="0"/>
    <x v="16"/>
    <x v="197"/>
    <x v="197"/>
  </r>
  <r>
    <x v="0"/>
    <x v="16"/>
    <x v="198"/>
    <x v="198"/>
  </r>
  <r>
    <x v="0"/>
    <x v="16"/>
    <x v="199"/>
    <x v="199"/>
  </r>
  <r>
    <x v="0"/>
    <x v="16"/>
    <x v="200"/>
    <x v="200"/>
  </r>
  <r>
    <x v="0"/>
    <x v="16"/>
    <x v="201"/>
    <x v="201"/>
  </r>
  <r>
    <x v="0"/>
    <x v="16"/>
    <x v="202"/>
    <x v="202"/>
  </r>
  <r>
    <x v="0"/>
    <x v="16"/>
    <x v="203"/>
    <x v="203"/>
  </r>
  <r>
    <x v="0"/>
    <x v="16"/>
    <x v="204"/>
    <x v="204"/>
  </r>
  <r>
    <x v="0"/>
    <x v="16"/>
    <x v="205"/>
    <x v="205"/>
  </r>
  <r>
    <x v="0"/>
    <x v="16"/>
    <x v="206"/>
    <x v="206"/>
  </r>
  <r>
    <x v="0"/>
    <x v="16"/>
    <x v="207"/>
    <x v="207"/>
  </r>
  <r>
    <x v="0"/>
    <x v="16"/>
    <x v="208"/>
    <x v="208"/>
  </r>
  <r>
    <x v="0"/>
    <x v="16"/>
    <x v="209"/>
    <x v="209"/>
  </r>
  <r>
    <x v="0"/>
    <x v="16"/>
    <x v="210"/>
    <x v="210"/>
  </r>
  <r>
    <x v="0"/>
    <x v="16"/>
    <x v="211"/>
    <x v="211"/>
  </r>
  <r>
    <x v="0"/>
    <x v="16"/>
    <x v="212"/>
    <x v="212"/>
  </r>
  <r>
    <x v="0"/>
    <x v="16"/>
    <x v="213"/>
    <x v="213"/>
  </r>
  <r>
    <x v="0"/>
    <x v="16"/>
    <x v="214"/>
    <x v="214"/>
  </r>
  <r>
    <x v="0"/>
    <x v="16"/>
    <x v="215"/>
    <x v="215"/>
  </r>
  <r>
    <x v="0"/>
    <x v="16"/>
    <x v="216"/>
    <x v="216"/>
  </r>
  <r>
    <x v="0"/>
    <x v="16"/>
    <x v="217"/>
    <x v="217"/>
  </r>
  <r>
    <x v="0"/>
    <x v="16"/>
    <x v="218"/>
    <x v="218"/>
  </r>
  <r>
    <x v="0"/>
    <x v="16"/>
    <x v="219"/>
    <x v="219"/>
  </r>
  <r>
    <x v="0"/>
    <x v="16"/>
    <x v="220"/>
    <x v="220"/>
  </r>
  <r>
    <x v="0"/>
    <x v="17"/>
    <x v="221"/>
    <x v="221"/>
  </r>
  <r>
    <x v="0"/>
    <x v="17"/>
    <x v="222"/>
    <x v="222"/>
  </r>
  <r>
    <x v="0"/>
    <x v="17"/>
    <x v="223"/>
    <x v="223"/>
  </r>
  <r>
    <x v="0"/>
    <x v="17"/>
    <x v="224"/>
    <x v="224"/>
  </r>
  <r>
    <x v="0"/>
    <x v="18"/>
    <x v="225"/>
    <x v="225"/>
  </r>
  <r>
    <x v="0"/>
    <x v="18"/>
    <x v="226"/>
    <x v="226"/>
  </r>
  <r>
    <x v="0"/>
    <x v="18"/>
    <x v="227"/>
    <x v="227"/>
  </r>
  <r>
    <x v="0"/>
    <x v="18"/>
    <x v="228"/>
    <x v="228"/>
  </r>
  <r>
    <x v="0"/>
    <x v="18"/>
    <x v="229"/>
    <x v="229"/>
  </r>
  <r>
    <x v="0"/>
    <x v="18"/>
    <x v="230"/>
    <x v="230"/>
  </r>
  <r>
    <x v="0"/>
    <x v="18"/>
    <x v="231"/>
    <x v="231"/>
  </r>
  <r>
    <x v="0"/>
    <x v="18"/>
    <x v="232"/>
    <x v="232"/>
  </r>
  <r>
    <x v="0"/>
    <x v="18"/>
    <x v="233"/>
    <x v="233"/>
  </r>
  <r>
    <x v="0"/>
    <x v="18"/>
    <x v="234"/>
    <x v="234"/>
  </r>
  <r>
    <x v="0"/>
    <x v="18"/>
    <x v="235"/>
    <x v="235"/>
  </r>
  <r>
    <x v="0"/>
    <x v="18"/>
    <x v="236"/>
    <x v="236"/>
  </r>
  <r>
    <x v="0"/>
    <x v="19"/>
    <x v="237"/>
    <x v="237"/>
  </r>
  <r>
    <x v="0"/>
    <x v="19"/>
    <x v="238"/>
    <x v="238"/>
  </r>
  <r>
    <x v="0"/>
    <x v="19"/>
    <x v="239"/>
    <x v="239"/>
  </r>
  <r>
    <x v="0"/>
    <x v="19"/>
    <x v="240"/>
    <x v="240"/>
  </r>
  <r>
    <x v="0"/>
    <x v="19"/>
    <x v="241"/>
    <x v="241"/>
  </r>
  <r>
    <x v="0"/>
    <x v="20"/>
    <x v="242"/>
    <x v="242"/>
  </r>
  <r>
    <x v="0"/>
    <x v="20"/>
    <x v="243"/>
    <x v="243"/>
  </r>
  <r>
    <x v="0"/>
    <x v="20"/>
    <x v="244"/>
    <x v="244"/>
  </r>
  <r>
    <x v="0"/>
    <x v="21"/>
    <x v="245"/>
    <x v="245"/>
  </r>
  <r>
    <x v="0"/>
    <x v="21"/>
    <x v="246"/>
    <x v="246"/>
  </r>
  <r>
    <x v="0"/>
    <x v="21"/>
    <x v="247"/>
    <x v="247"/>
  </r>
  <r>
    <x v="0"/>
    <x v="21"/>
    <x v="248"/>
    <x v="248"/>
  </r>
  <r>
    <x v="0"/>
    <x v="21"/>
    <x v="249"/>
    <x v="249"/>
  </r>
  <r>
    <x v="0"/>
    <x v="21"/>
    <x v="250"/>
    <x v="250"/>
  </r>
  <r>
    <x v="0"/>
    <x v="21"/>
    <x v="251"/>
    <x v="251"/>
  </r>
  <r>
    <x v="0"/>
    <x v="21"/>
    <x v="252"/>
    <x v="252"/>
  </r>
  <r>
    <x v="0"/>
    <x v="21"/>
    <x v="253"/>
    <x v="253"/>
  </r>
  <r>
    <x v="0"/>
    <x v="21"/>
    <x v="254"/>
    <x v="254"/>
  </r>
  <r>
    <x v="0"/>
    <x v="21"/>
    <x v="255"/>
    <x v="255"/>
  </r>
  <r>
    <x v="0"/>
    <x v="21"/>
    <x v="256"/>
    <x v="256"/>
  </r>
  <r>
    <x v="0"/>
    <x v="21"/>
    <x v="257"/>
    <x v="257"/>
  </r>
  <r>
    <x v="0"/>
    <x v="22"/>
    <x v="258"/>
    <x v="258"/>
  </r>
  <r>
    <x v="0"/>
    <x v="22"/>
    <x v="259"/>
    <x v="259"/>
  </r>
  <r>
    <x v="0"/>
    <x v="22"/>
    <x v="260"/>
    <x v="260"/>
  </r>
  <r>
    <x v="0"/>
    <x v="22"/>
    <x v="261"/>
    <x v="261"/>
  </r>
  <r>
    <x v="0"/>
    <x v="22"/>
    <x v="262"/>
    <x v="262"/>
  </r>
  <r>
    <x v="0"/>
    <x v="22"/>
    <x v="263"/>
    <x v="263"/>
  </r>
  <r>
    <x v="0"/>
    <x v="23"/>
    <x v="264"/>
    <x v="264"/>
  </r>
  <r>
    <x v="0"/>
    <x v="23"/>
    <x v="265"/>
    <x v="265"/>
  </r>
  <r>
    <x v="0"/>
    <x v="23"/>
    <x v="266"/>
    <x v="266"/>
  </r>
  <r>
    <x v="0"/>
    <x v="23"/>
    <x v="267"/>
    <x v="267"/>
  </r>
  <r>
    <x v="0"/>
    <x v="23"/>
    <x v="268"/>
    <x v="268"/>
  </r>
  <r>
    <x v="0"/>
    <x v="23"/>
    <x v="269"/>
    <x v="269"/>
  </r>
  <r>
    <x v="0"/>
    <x v="23"/>
    <x v="270"/>
    <x v="270"/>
  </r>
  <r>
    <x v="0"/>
    <x v="23"/>
    <x v="271"/>
    <x v="271"/>
  </r>
  <r>
    <x v="0"/>
    <x v="23"/>
    <x v="272"/>
    <x v="272"/>
  </r>
  <r>
    <x v="0"/>
    <x v="23"/>
    <x v="273"/>
    <x v="273"/>
  </r>
  <r>
    <x v="1"/>
    <x v="24"/>
    <x v="274"/>
    <x v="274"/>
  </r>
  <r>
    <x v="1"/>
    <x v="24"/>
    <x v="275"/>
    <x v="275"/>
  </r>
  <r>
    <x v="1"/>
    <x v="24"/>
    <x v="276"/>
    <x v="276"/>
  </r>
  <r>
    <x v="1"/>
    <x v="24"/>
    <x v="277"/>
    <x v="277"/>
  </r>
  <r>
    <x v="1"/>
    <x v="24"/>
    <x v="278"/>
    <x v="278"/>
  </r>
  <r>
    <x v="1"/>
    <x v="24"/>
    <x v="279"/>
    <x v="279"/>
  </r>
  <r>
    <x v="1"/>
    <x v="24"/>
    <x v="280"/>
    <x v="280"/>
  </r>
  <r>
    <x v="1"/>
    <x v="24"/>
    <x v="281"/>
    <x v="281"/>
  </r>
  <r>
    <x v="1"/>
    <x v="24"/>
    <x v="282"/>
    <x v="282"/>
  </r>
  <r>
    <x v="1"/>
    <x v="24"/>
    <x v="283"/>
    <x v="283"/>
  </r>
  <r>
    <x v="1"/>
    <x v="24"/>
    <x v="284"/>
    <x v="284"/>
  </r>
  <r>
    <x v="1"/>
    <x v="24"/>
    <x v="285"/>
    <x v="285"/>
  </r>
  <r>
    <x v="1"/>
    <x v="24"/>
    <x v="286"/>
    <x v="286"/>
  </r>
  <r>
    <x v="1"/>
    <x v="24"/>
    <x v="287"/>
    <x v="287"/>
  </r>
  <r>
    <x v="1"/>
    <x v="24"/>
    <x v="288"/>
    <x v="288"/>
  </r>
  <r>
    <x v="1"/>
    <x v="24"/>
    <x v="289"/>
    <x v="289"/>
  </r>
  <r>
    <x v="1"/>
    <x v="24"/>
    <x v="290"/>
    <x v="290"/>
  </r>
  <r>
    <x v="1"/>
    <x v="24"/>
    <x v="291"/>
    <x v="291"/>
  </r>
  <r>
    <x v="1"/>
    <x v="24"/>
    <x v="292"/>
    <x v="292"/>
  </r>
  <r>
    <x v="1"/>
    <x v="24"/>
    <x v="293"/>
    <x v="293"/>
  </r>
  <r>
    <x v="1"/>
    <x v="24"/>
    <x v="294"/>
    <x v="294"/>
  </r>
  <r>
    <x v="1"/>
    <x v="24"/>
    <x v="295"/>
    <x v="295"/>
  </r>
  <r>
    <x v="1"/>
    <x v="24"/>
    <x v="296"/>
    <x v="296"/>
  </r>
  <r>
    <x v="1"/>
    <x v="24"/>
    <x v="297"/>
    <x v="297"/>
  </r>
  <r>
    <x v="1"/>
    <x v="24"/>
    <x v="298"/>
    <x v="298"/>
  </r>
  <r>
    <x v="1"/>
    <x v="24"/>
    <x v="299"/>
    <x v="299"/>
  </r>
  <r>
    <x v="1"/>
    <x v="24"/>
    <x v="300"/>
    <x v="300"/>
  </r>
  <r>
    <x v="1"/>
    <x v="24"/>
    <x v="301"/>
    <x v="301"/>
  </r>
  <r>
    <x v="1"/>
    <x v="24"/>
    <x v="302"/>
    <x v="302"/>
  </r>
  <r>
    <x v="1"/>
    <x v="24"/>
    <x v="303"/>
    <x v="303"/>
  </r>
  <r>
    <x v="1"/>
    <x v="24"/>
    <x v="304"/>
    <x v="304"/>
  </r>
  <r>
    <x v="1"/>
    <x v="24"/>
    <x v="305"/>
    <x v="305"/>
  </r>
  <r>
    <x v="1"/>
    <x v="24"/>
    <x v="306"/>
    <x v="306"/>
  </r>
  <r>
    <x v="1"/>
    <x v="24"/>
    <x v="307"/>
    <x v="307"/>
  </r>
  <r>
    <x v="1"/>
    <x v="24"/>
    <x v="308"/>
    <x v="308"/>
  </r>
  <r>
    <x v="1"/>
    <x v="24"/>
    <x v="309"/>
    <x v="309"/>
  </r>
  <r>
    <x v="1"/>
    <x v="24"/>
    <x v="310"/>
    <x v="310"/>
  </r>
  <r>
    <x v="1"/>
    <x v="24"/>
    <x v="311"/>
    <x v="311"/>
  </r>
  <r>
    <x v="1"/>
    <x v="24"/>
    <x v="312"/>
    <x v="312"/>
  </r>
  <r>
    <x v="1"/>
    <x v="24"/>
    <x v="313"/>
    <x v="313"/>
  </r>
  <r>
    <x v="1"/>
    <x v="24"/>
    <x v="314"/>
    <x v="314"/>
  </r>
  <r>
    <x v="1"/>
    <x v="24"/>
    <x v="315"/>
    <x v="315"/>
  </r>
  <r>
    <x v="1"/>
    <x v="24"/>
    <x v="316"/>
    <x v="316"/>
  </r>
  <r>
    <x v="1"/>
    <x v="24"/>
    <x v="317"/>
    <x v="317"/>
  </r>
  <r>
    <x v="1"/>
    <x v="24"/>
    <x v="318"/>
    <x v="318"/>
  </r>
  <r>
    <x v="1"/>
    <x v="24"/>
    <x v="319"/>
    <x v="319"/>
  </r>
  <r>
    <x v="1"/>
    <x v="24"/>
    <x v="320"/>
    <x v="320"/>
  </r>
  <r>
    <x v="1"/>
    <x v="24"/>
    <x v="321"/>
    <x v="321"/>
  </r>
  <r>
    <x v="1"/>
    <x v="25"/>
    <x v="322"/>
    <x v="322"/>
  </r>
  <r>
    <x v="1"/>
    <x v="25"/>
    <x v="323"/>
    <x v="323"/>
  </r>
  <r>
    <x v="1"/>
    <x v="25"/>
    <x v="324"/>
    <x v="324"/>
  </r>
  <r>
    <x v="1"/>
    <x v="25"/>
    <x v="325"/>
    <x v="325"/>
  </r>
  <r>
    <x v="1"/>
    <x v="25"/>
    <x v="326"/>
    <x v="326"/>
  </r>
  <r>
    <x v="1"/>
    <x v="25"/>
    <x v="327"/>
    <x v="158"/>
  </r>
  <r>
    <x v="1"/>
    <x v="25"/>
    <x v="328"/>
    <x v="327"/>
  </r>
  <r>
    <x v="1"/>
    <x v="25"/>
    <x v="329"/>
    <x v="328"/>
  </r>
  <r>
    <x v="1"/>
    <x v="25"/>
    <x v="330"/>
    <x v="329"/>
  </r>
  <r>
    <x v="1"/>
    <x v="25"/>
    <x v="331"/>
    <x v="330"/>
  </r>
  <r>
    <x v="1"/>
    <x v="25"/>
    <x v="332"/>
    <x v="331"/>
  </r>
  <r>
    <x v="1"/>
    <x v="25"/>
    <x v="333"/>
    <x v="332"/>
  </r>
  <r>
    <x v="1"/>
    <x v="25"/>
    <x v="334"/>
    <x v="333"/>
  </r>
  <r>
    <x v="1"/>
    <x v="25"/>
    <x v="335"/>
    <x v="334"/>
  </r>
  <r>
    <x v="1"/>
    <x v="25"/>
    <x v="336"/>
    <x v="335"/>
  </r>
  <r>
    <x v="1"/>
    <x v="25"/>
    <x v="337"/>
    <x v="336"/>
  </r>
  <r>
    <x v="1"/>
    <x v="25"/>
    <x v="338"/>
    <x v="337"/>
  </r>
  <r>
    <x v="1"/>
    <x v="25"/>
    <x v="339"/>
    <x v="338"/>
  </r>
  <r>
    <x v="1"/>
    <x v="25"/>
    <x v="340"/>
    <x v="339"/>
  </r>
  <r>
    <x v="1"/>
    <x v="25"/>
    <x v="341"/>
    <x v="340"/>
  </r>
  <r>
    <x v="1"/>
    <x v="25"/>
    <x v="342"/>
    <x v="341"/>
  </r>
  <r>
    <x v="1"/>
    <x v="25"/>
    <x v="343"/>
    <x v="342"/>
  </r>
  <r>
    <x v="1"/>
    <x v="25"/>
    <x v="344"/>
    <x v="343"/>
  </r>
  <r>
    <x v="1"/>
    <x v="25"/>
    <x v="345"/>
    <x v="344"/>
  </r>
  <r>
    <x v="1"/>
    <x v="25"/>
    <x v="346"/>
    <x v="345"/>
  </r>
  <r>
    <x v="1"/>
    <x v="25"/>
    <x v="347"/>
    <x v="346"/>
  </r>
  <r>
    <x v="1"/>
    <x v="25"/>
    <x v="348"/>
    <x v="347"/>
  </r>
  <r>
    <x v="1"/>
    <x v="25"/>
    <x v="349"/>
    <x v="348"/>
  </r>
  <r>
    <x v="1"/>
    <x v="25"/>
    <x v="350"/>
    <x v="349"/>
  </r>
  <r>
    <x v="1"/>
    <x v="25"/>
    <x v="351"/>
    <x v="350"/>
  </r>
  <r>
    <x v="1"/>
    <x v="25"/>
    <x v="352"/>
    <x v="351"/>
  </r>
  <r>
    <x v="1"/>
    <x v="25"/>
    <x v="353"/>
    <x v="352"/>
  </r>
  <r>
    <x v="1"/>
    <x v="25"/>
    <x v="354"/>
    <x v="353"/>
  </r>
  <r>
    <x v="1"/>
    <x v="25"/>
    <x v="355"/>
    <x v="354"/>
  </r>
  <r>
    <x v="1"/>
    <x v="26"/>
    <x v="356"/>
    <x v="355"/>
  </r>
  <r>
    <x v="1"/>
    <x v="27"/>
    <x v="357"/>
    <x v="356"/>
  </r>
  <r>
    <x v="1"/>
    <x v="27"/>
    <x v="358"/>
    <x v="357"/>
  </r>
  <r>
    <x v="1"/>
    <x v="27"/>
    <x v="359"/>
    <x v="358"/>
  </r>
  <r>
    <x v="1"/>
    <x v="27"/>
    <x v="360"/>
    <x v="359"/>
  </r>
  <r>
    <x v="1"/>
    <x v="27"/>
    <x v="361"/>
    <x v="360"/>
  </r>
  <r>
    <x v="1"/>
    <x v="27"/>
    <x v="362"/>
    <x v="361"/>
  </r>
  <r>
    <x v="1"/>
    <x v="27"/>
    <x v="363"/>
    <x v="362"/>
  </r>
  <r>
    <x v="1"/>
    <x v="27"/>
    <x v="364"/>
    <x v="363"/>
  </r>
  <r>
    <x v="1"/>
    <x v="27"/>
    <x v="365"/>
    <x v="364"/>
  </r>
  <r>
    <x v="1"/>
    <x v="28"/>
    <x v="366"/>
    <x v="365"/>
  </r>
  <r>
    <x v="1"/>
    <x v="28"/>
    <x v="367"/>
    <x v="366"/>
  </r>
  <r>
    <x v="1"/>
    <x v="28"/>
    <x v="368"/>
    <x v="367"/>
  </r>
  <r>
    <x v="1"/>
    <x v="28"/>
    <x v="369"/>
    <x v="368"/>
  </r>
  <r>
    <x v="1"/>
    <x v="28"/>
    <x v="370"/>
    <x v="369"/>
  </r>
  <r>
    <x v="1"/>
    <x v="28"/>
    <x v="371"/>
    <x v="370"/>
  </r>
  <r>
    <x v="1"/>
    <x v="28"/>
    <x v="372"/>
    <x v="371"/>
  </r>
  <r>
    <x v="1"/>
    <x v="28"/>
    <x v="373"/>
    <x v="372"/>
  </r>
  <r>
    <x v="1"/>
    <x v="28"/>
    <x v="374"/>
    <x v="373"/>
  </r>
  <r>
    <x v="1"/>
    <x v="28"/>
    <x v="375"/>
    <x v="374"/>
  </r>
  <r>
    <x v="1"/>
    <x v="28"/>
    <x v="376"/>
    <x v="375"/>
  </r>
  <r>
    <x v="1"/>
    <x v="28"/>
    <x v="377"/>
    <x v="376"/>
  </r>
  <r>
    <x v="1"/>
    <x v="28"/>
    <x v="378"/>
    <x v="377"/>
  </r>
  <r>
    <x v="1"/>
    <x v="28"/>
    <x v="379"/>
    <x v="378"/>
  </r>
  <r>
    <x v="1"/>
    <x v="28"/>
    <x v="380"/>
    <x v="379"/>
  </r>
  <r>
    <x v="1"/>
    <x v="29"/>
    <x v="381"/>
    <x v="380"/>
  </r>
  <r>
    <x v="1"/>
    <x v="29"/>
    <x v="382"/>
    <x v="381"/>
  </r>
  <r>
    <x v="1"/>
    <x v="29"/>
    <x v="383"/>
    <x v="382"/>
  </r>
  <r>
    <x v="1"/>
    <x v="29"/>
    <x v="384"/>
    <x v="383"/>
  </r>
  <r>
    <x v="1"/>
    <x v="29"/>
    <x v="385"/>
    <x v="384"/>
  </r>
  <r>
    <x v="1"/>
    <x v="29"/>
    <x v="386"/>
    <x v="385"/>
  </r>
  <r>
    <x v="1"/>
    <x v="29"/>
    <x v="387"/>
    <x v="386"/>
  </r>
  <r>
    <x v="1"/>
    <x v="29"/>
    <x v="388"/>
    <x v="387"/>
  </r>
  <r>
    <x v="1"/>
    <x v="29"/>
    <x v="389"/>
    <x v="388"/>
  </r>
  <r>
    <x v="1"/>
    <x v="29"/>
    <x v="390"/>
    <x v="389"/>
  </r>
  <r>
    <x v="1"/>
    <x v="29"/>
    <x v="391"/>
    <x v="390"/>
  </r>
  <r>
    <x v="1"/>
    <x v="29"/>
    <x v="392"/>
    <x v="391"/>
  </r>
  <r>
    <x v="1"/>
    <x v="29"/>
    <x v="393"/>
    <x v="392"/>
  </r>
  <r>
    <x v="1"/>
    <x v="29"/>
    <x v="394"/>
    <x v="393"/>
  </r>
  <r>
    <x v="1"/>
    <x v="29"/>
    <x v="395"/>
    <x v="394"/>
  </r>
  <r>
    <x v="1"/>
    <x v="29"/>
    <x v="396"/>
    <x v="395"/>
  </r>
  <r>
    <x v="1"/>
    <x v="29"/>
    <x v="397"/>
    <x v="396"/>
  </r>
  <r>
    <x v="1"/>
    <x v="29"/>
    <x v="398"/>
    <x v="397"/>
  </r>
  <r>
    <x v="1"/>
    <x v="29"/>
    <x v="399"/>
    <x v="398"/>
  </r>
  <r>
    <x v="1"/>
    <x v="30"/>
    <x v="400"/>
    <x v="399"/>
  </r>
  <r>
    <x v="1"/>
    <x v="30"/>
    <x v="401"/>
    <x v="400"/>
  </r>
  <r>
    <x v="1"/>
    <x v="30"/>
    <x v="402"/>
    <x v="401"/>
  </r>
  <r>
    <x v="1"/>
    <x v="30"/>
    <x v="403"/>
    <x v="402"/>
  </r>
  <r>
    <x v="1"/>
    <x v="30"/>
    <x v="404"/>
    <x v="403"/>
  </r>
  <r>
    <x v="1"/>
    <x v="30"/>
    <x v="405"/>
    <x v="404"/>
  </r>
  <r>
    <x v="1"/>
    <x v="30"/>
    <x v="406"/>
    <x v="405"/>
  </r>
  <r>
    <x v="1"/>
    <x v="30"/>
    <x v="407"/>
    <x v="406"/>
  </r>
  <r>
    <x v="1"/>
    <x v="30"/>
    <x v="408"/>
    <x v="407"/>
  </r>
  <r>
    <x v="1"/>
    <x v="30"/>
    <x v="409"/>
    <x v="408"/>
  </r>
  <r>
    <x v="1"/>
    <x v="30"/>
    <x v="410"/>
    <x v="409"/>
  </r>
  <r>
    <x v="1"/>
    <x v="30"/>
    <x v="411"/>
    <x v="410"/>
  </r>
  <r>
    <x v="1"/>
    <x v="30"/>
    <x v="412"/>
    <x v="411"/>
  </r>
  <r>
    <x v="1"/>
    <x v="30"/>
    <x v="413"/>
    <x v="412"/>
  </r>
  <r>
    <x v="1"/>
    <x v="30"/>
    <x v="414"/>
    <x v="413"/>
  </r>
  <r>
    <x v="1"/>
    <x v="30"/>
    <x v="415"/>
    <x v="414"/>
  </r>
  <r>
    <x v="1"/>
    <x v="30"/>
    <x v="416"/>
    <x v="415"/>
  </r>
  <r>
    <x v="1"/>
    <x v="30"/>
    <x v="417"/>
    <x v="416"/>
  </r>
  <r>
    <x v="1"/>
    <x v="30"/>
    <x v="418"/>
    <x v="417"/>
  </r>
  <r>
    <x v="1"/>
    <x v="30"/>
    <x v="419"/>
    <x v="418"/>
  </r>
  <r>
    <x v="1"/>
    <x v="30"/>
    <x v="420"/>
    <x v="419"/>
  </r>
  <r>
    <x v="1"/>
    <x v="30"/>
    <x v="421"/>
    <x v="420"/>
  </r>
  <r>
    <x v="1"/>
    <x v="30"/>
    <x v="422"/>
    <x v="421"/>
  </r>
  <r>
    <x v="1"/>
    <x v="30"/>
    <x v="423"/>
    <x v="422"/>
  </r>
  <r>
    <x v="1"/>
    <x v="30"/>
    <x v="424"/>
    <x v="423"/>
  </r>
  <r>
    <x v="1"/>
    <x v="30"/>
    <x v="425"/>
    <x v="424"/>
  </r>
  <r>
    <x v="1"/>
    <x v="30"/>
    <x v="426"/>
    <x v="425"/>
  </r>
  <r>
    <x v="1"/>
    <x v="30"/>
    <x v="427"/>
    <x v="426"/>
  </r>
  <r>
    <x v="1"/>
    <x v="30"/>
    <x v="428"/>
    <x v="427"/>
  </r>
  <r>
    <x v="1"/>
    <x v="30"/>
    <x v="429"/>
    <x v="428"/>
  </r>
  <r>
    <x v="1"/>
    <x v="30"/>
    <x v="430"/>
    <x v="429"/>
  </r>
  <r>
    <x v="1"/>
    <x v="31"/>
    <x v="431"/>
    <x v="430"/>
  </r>
  <r>
    <x v="1"/>
    <x v="31"/>
    <x v="432"/>
    <x v="431"/>
  </r>
  <r>
    <x v="1"/>
    <x v="31"/>
    <x v="433"/>
    <x v="432"/>
  </r>
  <r>
    <x v="1"/>
    <x v="31"/>
    <x v="434"/>
    <x v="433"/>
  </r>
  <r>
    <x v="1"/>
    <x v="31"/>
    <x v="435"/>
    <x v="434"/>
  </r>
  <r>
    <x v="1"/>
    <x v="31"/>
    <x v="436"/>
    <x v="435"/>
  </r>
  <r>
    <x v="1"/>
    <x v="31"/>
    <x v="437"/>
    <x v="436"/>
  </r>
  <r>
    <x v="1"/>
    <x v="31"/>
    <x v="438"/>
    <x v="437"/>
  </r>
  <r>
    <x v="1"/>
    <x v="31"/>
    <x v="439"/>
    <x v="438"/>
  </r>
  <r>
    <x v="1"/>
    <x v="31"/>
    <x v="440"/>
    <x v="439"/>
  </r>
  <r>
    <x v="1"/>
    <x v="31"/>
    <x v="441"/>
    <x v="440"/>
  </r>
  <r>
    <x v="1"/>
    <x v="31"/>
    <x v="442"/>
    <x v="441"/>
  </r>
  <r>
    <x v="1"/>
    <x v="31"/>
    <x v="443"/>
    <x v="442"/>
  </r>
  <r>
    <x v="1"/>
    <x v="31"/>
    <x v="444"/>
    <x v="443"/>
  </r>
  <r>
    <x v="1"/>
    <x v="31"/>
    <x v="445"/>
    <x v="444"/>
  </r>
  <r>
    <x v="1"/>
    <x v="31"/>
    <x v="446"/>
    <x v="445"/>
  </r>
  <r>
    <x v="1"/>
    <x v="31"/>
    <x v="447"/>
    <x v="446"/>
  </r>
  <r>
    <x v="1"/>
    <x v="31"/>
    <x v="448"/>
    <x v="447"/>
  </r>
  <r>
    <x v="1"/>
    <x v="31"/>
    <x v="449"/>
    <x v="448"/>
  </r>
  <r>
    <x v="1"/>
    <x v="31"/>
    <x v="450"/>
    <x v="449"/>
  </r>
  <r>
    <x v="1"/>
    <x v="31"/>
    <x v="451"/>
    <x v="450"/>
  </r>
  <r>
    <x v="1"/>
    <x v="31"/>
    <x v="452"/>
    <x v="451"/>
  </r>
  <r>
    <x v="1"/>
    <x v="31"/>
    <x v="453"/>
    <x v="452"/>
  </r>
  <r>
    <x v="1"/>
    <x v="31"/>
    <x v="454"/>
    <x v="453"/>
  </r>
  <r>
    <x v="1"/>
    <x v="31"/>
    <x v="455"/>
    <x v="454"/>
  </r>
  <r>
    <x v="1"/>
    <x v="31"/>
    <x v="456"/>
    <x v="455"/>
  </r>
  <r>
    <x v="1"/>
    <x v="31"/>
    <x v="457"/>
    <x v="456"/>
  </r>
  <r>
    <x v="1"/>
    <x v="31"/>
    <x v="458"/>
    <x v="457"/>
  </r>
  <r>
    <x v="1"/>
    <x v="31"/>
    <x v="459"/>
    <x v="458"/>
  </r>
  <r>
    <x v="1"/>
    <x v="31"/>
    <x v="460"/>
    <x v="459"/>
  </r>
  <r>
    <x v="1"/>
    <x v="31"/>
    <x v="461"/>
    <x v="460"/>
  </r>
  <r>
    <x v="1"/>
    <x v="31"/>
    <x v="462"/>
    <x v="461"/>
  </r>
  <r>
    <x v="1"/>
    <x v="31"/>
    <x v="463"/>
    <x v="462"/>
  </r>
  <r>
    <x v="1"/>
    <x v="31"/>
    <x v="464"/>
    <x v="463"/>
  </r>
  <r>
    <x v="1"/>
    <x v="31"/>
    <x v="465"/>
    <x v="464"/>
  </r>
  <r>
    <x v="1"/>
    <x v="31"/>
    <x v="466"/>
    <x v="465"/>
  </r>
  <r>
    <x v="1"/>
    <x v="31"/>
    <x v="467"/>
    <x v="466"/>
  </r>
  <r>
    <x v="1"/>
    <x v="31"/>
    <x v="468"/>
    <x v="467"/>
  </r>
  <r>
    <x v="1"/>
    <x v="31"/>
    <x v="469"/>
    <x v="468"/>
  </r>
  <r>
    <x v="1"/>
    <x v="31"/>
    <x v="470"/>
    <x v="469"/>
  </r>
  <r>
    <x v="1"/>
    <x v="31"/>
    <x v="471"/>
    <x v="470"/>
  </r>
  <r>
    <x v="1"/>
    <x v="31"/>
    <x v="472"/>
    <x v="471"/>
  </r>
  <r>
    <x v="1"/>
    <x v="31"/>
    <x v="473"/>
    <x v="472"/>
  </r>
  <r>
    <x v="1"/>
    <x v="31"/>
    <x v="474"/>
    <x v="473"/>
  </r>
  <r>
    <x v="1"/>
    <x v="31"/>
    <x v="475"/>
    <x v="474"/>
  </r>
  <r>
    <x v="1"/>
    <x v="31"/>
    <x v="476"/>
    <x v="475"/>
  </r>
  <r>
    <x v="1"/>
    <x v="31"/>
    <x v="477"/>
    <x v="476"/>
  </r>
  <r>
    <x v="1"/>
    <x v="31"/>
    <x v="478"/>
    <x v="477"/>
  </r>
  <r>
    <x v="1"/>
    <x v="31"/>
    <x v="479"/>
    <x v="478"/>
  </r>
  <r>
    <x v="1"/>
    <x v="31"/>
    <x v="480"/>
    <x v="479"/>
  </r>
  <r>
    <x v="1"/>
    <x v="31"/>
    <x v="481"/>
    <x v="480"/>
  </r>
  <r>
    <x v="1"/>
    <x v="31"/>
    <x v="482"/>
    <x v="481"/>
  </r>
  <r>
    <x v="1"/>
    <x v="31"/>
    <x v="483"/>
    <x v="482"/>
  </r>
  <r>
    <x v="1"/>
    <x v="31"/>
    <x v="484"/>
    <x v="483"/>
  </r>
  <r>
    <x v="1"/>
    <x v="31"/>
    <x v="485"/>
    <x v="484"/>
  </r>
  <r>
    <x v="1"/>
    <x v="31"/>
    <x v="486"/>
    <x v="485"/>
  </r>
  <r>
    <x v="1"/>
    <x v="31"/>
    <x v="487"/>
    <x v="486"/>
  </r>
  <r>
    <x v="1"/>
    <x v="31"/>
    <x v="488"/>
    <x v="487"/>
  </r>
  <r>
    <x v="1"/>
    <x v="31"/>
    <x v="489"/>
    <x v="488"/>
  </r>
  <r>
    <x v="1"/>
    <x v="31"/>
    <x v="490"/>
    <x v="489"/>
  </r>
  <r>
    <x v="1"/>
    <x v="31"/>
    <x v="491"/>
    <x v="490"/>
  </r>
  <r>
    <x v="1"/>
    <x v="31"/>
    <x v="492"/>
    <x v="491"/>
  </r>
  <r>
    <x v="1"/>
    <x v="31"/>
    <x v="493"/>
    <x v="492"/>
  </r>
  <r>
    <x v="1"/>
    <x v="31"/>
    <x v="494"/>
    <x v="493"/>
  </r>
  <r>
    <x v="1"/>
    <x v="31"/>
    <x v="495"/>
    <x v="494"/>
  </r>
  <r>
    <x v="1"/>
    <x v="31"/>
    <x v="496"/>
    <x v="495"/>
  </r>
  <r>
    <x v="1"/>
    <x v="31"/>
    <x v="497"/>
    <x v="496"/>
  </r>
  <r>
    <x v="1"/>
    <x v="31"/>
    <x v="498"/>
    <x v="497"/>
  </r>
  <r>
    <x v="1"/>
    <x v="31"/>
    <x v="499"/>
    <x v="498"/>
  </r>
  <r>
    <x v="1"/>
    <x v="31"/>
    <x v="500"/>
    <x v="499"/>
  </r>
  <r>
    <x v="1"/>
    <x v="31"/>
    <x v="501"/>
    <x v="500"/>
  </r>
  <r>
    <x v="1"/>
    <x v="31"/>
    <x v="502"/>
    <x v="501"/>
  </r>
  <r>
    <x v="1"/>
    <x v="31"/>
    <x v="503"/>
    <x v="502"/>
  </r>
  <r>
    <x v="1"/>
    <x v="31"/>
    <x v="504"/>
    <x v="503"/>
  </r>
  <r>
    <x v="1"/>
    <x v="31"/>
    <x v="505"/>
    <x v="504"/>
  </r>
  <r>
    <x v="1"/>
    <x v="32"/>
    <x v="506"/>
    <x v="505"/>
  </r>
  <r>
    <x v="1"/>
    <x v="32"/>
    <x v="507"/>
    <x v="506"/>
  </r>
  <r>
    <x v="1"/>
    <x v="32"/>
    <x v="508"/>
    <x v="507"/>
  </r>
  <r>
    <x v="1"/>
    <x v="32"/>
    <x v="509"/>
    <x v="508"/>
  </r>
  <r>
    <x v="1"/>
    <x v="32"/>
    <x v="510"/>
    <x v="509"/>
  </r>
  <r>
    <x v="1"/>
    <x v="32"/>
    <x v="511"/>
    <x v="510"/>
  </r>
  <r>
    <x v="1"/>
    <x v="32"/>
    <x v="512"/>
    <x v="511"/>
  </r>
  <r>
    <x v="1"/>
    <x v="32"/>
    <x v="513"/>
    <x v="512"/>
  </r>
  <r>
    <x v="1"/>
    <x v="32"/>
    <x v="514"/>
    <x v="513"/>
  </r>
  <r>
    <x v="1"/>
    <x v="32"/>
    <x v="515"/>
    <x v="514"/>
  </r>
  <r>
    <x v="1"/>
    <x v="32"/>
    <x v="516"/>
    <x v="515"/>
  </r>
  <r>
    <x v="1"/>
    <x v="32"/>
    <x v="517"/>
    <x v="516"/>
  </r>
  <r>
    <x v="1"/>
    <x v="32"/>
    <x v="518"/>
    <x v="517"/>
  </r>
  <r>
    <x v="1"/>
    <x v="32"/>
    <x v="519"/>
    <x v="518"/>
  </r>
  <r>
    <x v="1"/>
    <x v="32"/>
    <x v="520"/>
    <x v="519"/>
  </r>
  <r>
    <x v="1"/>
    <x v="32"/>
    <x v="521"/>
    <x v="520"/>
  </r>
  <r>
    <x v="1"/>
    <x v="32"/>
    <x v="522"/>
    <x v="521"/>
  </r>
  <r>
    <x v="1"/>
    <x v="32"/>
    <x v="523"/>
    <x v="522"/>
  </r>
  <r>
    <x v="1"/>
    <x v="32"/>
    <x v="524"/>
    <x v="523"/>
  </r>
  <r>
    <x v="1"/>
    <x v="32"/>
    <x v="525"/>
    <x v="524"/>
  </r>
  <r>
    <x v="1"/>
    <x v="32"/>
    <x v="526"/>
    <x v="525"/>
  </r>
  <r>
    <x v="1"/>
    <x v="32"/>
    <x v="527"/>
    <x v="526"/>
  </r>
  <r>
    <x v="1"/>
    <x v="32"/>
    <x v="528"/>
    <x v="527"/>
  </r>
  <r>
    <x v="1"/>
    <x v="32"/>
    <x v="529"/>
    <x v="528"/>
  </r>
  <r>
    <x v="1"/>
    <x v="32"/>
    <x v="530"/>
    <x v="529"/>
  </r>
  <r>
    <x v="1"/>
    <x v="32"/>
    <x v="531"/>
    <x v="530"/>
  </r>
  <r>
    <x v="1"/>
    <x v="32"/>
    <x v="532"/>
    <x v="531"/>
  </r>
  <r>
    <x v="1"/>
    <x v="32"/>
    <x v="533"/>
    <x v="532"/>
  </r>
  <r>
    <x v="1"/>
    <x v="32"/>
    <x v="534"/>
    <x v="533"/>
  </r>
  <r>
    <x v="1"/>
    <x v="32"/>
    <x v="535"/>
    <x v="534"/>
  </r>
  <r>
    <x v="1"/>
    <x v="32"/>
    <x v="536"/>
    <x v="535"/>
  </r>
  <r>
    <x v="1"/>
    <x v="32"/>
    <x v="537"/>
    <x v="536"/>
  </r>
  <r>
    <x v="1"/>
    <x v="32"/>
    <x v="538"/>
    <x v="537"/>
  </r>
  <r>
    <x v="1"/>
    <x v="32"/>
    <x v="539"/>
    <x v="538"/>
  </r>
  <r>
    <x v="1"/>
    <x v="32"/>
    <x v="540"/>
    <x v="539"/>
  </r>
  <r>
    <x v="1"/>
    <x v="32"/>
    <x v="541"/>
    <x v="540"/>
  </r>
  <r>
    <x v="1"/>
    <x v="32"/>
    <x v="542"/>
    <x v="541"/>
  </r>
  <r>
    <x v="1"/>
    <x v="32"/>
    <x v="543"/>
    <x v="542"/>
  </r>
  <r>
    <x v="1"/>
    <x v="32"/>
    <x v="544"/>
    <x v="543"/>
  </r>
  <r>
    <x v="1"/>
    <x v="32"/>
    <x v="545"/>
    <x v="544"/>
  </r>
  <r>
    <x v="1"/>
    <x v="32"/>
    <x v="546"/>
    <x v="545"/>
  </r>
  <r>
    <x v="1"/>
    <x v="32"/>
    <x v="547"/>
    <x v="546"/>
  </r>
  <r>
    <x v="1"/>
    <x v="32"/>
    <x v="548"/>
    <x v="547"/>
  </r>
  <r>
    <x v="1"/>
    <x v="32"/>
    <x v="549"/>
    <x v="548"/>
  </r>
  <r>
    <x v="1"/>
    <x v="32"/>
    <x v="550"/>
    <x v="549"/>
  </r>
  <r>
    <x v="1"/>
    <x v="32"/>
    <x v="551"/>
    <x v="550"/>
  </r>
  <r>
    <x v="1"/>
    <x v="32"/>
    <x v="552"/>
    <x v="551"/>
  </r>
  <r>
    <x v="1"/>
    <x v="32"/>
    <x v="553"/>
    <x v="552"/>
  </r>
  <r>
    <x v="1"/>
    <x v="32"/>
    <x v="554"/>
    <x v="553"/>
  </r>
  <r>
    <x v="1"/>
    <x v="32"/>
    <x v="555"/>
    <x v="554"/>
  </r>
  <r>
    <x v="1"/>
    <x v="32"/>
    <x v="556"/>
    <x v="555"/>
  </r>
  <r>
    <x v="1"/>
    <x v="32"/>
    <x v="557"/>
    <x v="556"/>
  </r>
  <r>
    <x v="1"/>
    <x v="32"/>
    <x v="558"/>
    <x v="557"/>
  </r>
  <r>
    <x v="1"/>
    <x v="32"/>
    <x v="559"/>
    <x v="558"/>
  </r>
  <r>
    <x v="1"/>
    <x v="33"/>
    <x v="560"/>
    <x v="559"/>
  </r>
  <r>
    <x v="1"/>
    <x v="33"/>
    <x v="561"/>
    <x v="560"/>
  </r>
  <r>
    <x v="1"/>
    <x v="33"/>
    <x v="562"/>
    <x v="561"/>
  </r>
  <r>
    <x v="1"/>
    <x v="33"/>
    <x v="563"/>
    <x v="562"/>
  </r>
  <r>
    <x v="1"/>
    <x v="33"/>
    <x v="564"/>
    <x v="563"/>
  </r>
  <r>
    <x v="1"/>
    <x v="33"/>
    <x v="565"/>
    <x v="564"/>
  </r>
  <r>
    <x v="1"/>
    <x v="33"/>
    <x v="566"/>
    <x v="565"/>
  </r>
  <r>
    <x v="1"/>
    <x v="33"/>
    <x v="567"/>
    <x v="566"/>
  </r>
  <r>
    <x v="1"/>
    <x v="33"/>
    <x v="568"/>
    <x v="567"/>
  </r>
  <r>
    <x v="1"/>
    <x v="33"/>
    <x v="569"/>
    <x v="568"/>
  </r>
  <r>
    <x v="1"/>
    <x v="33"/>
    <x v="570"/>
    <x v="569"/>
  </r>
  <r>
    <x v="1"/>
    <x v="33"/>
    <x v="571"/>
    <x v="570"/>
  </r>
  <r>
    <x v="1"/>
    <x v="33"/>
    <x v="572"/>
    <x v="571"/>
  </r>
  <r>
    <x v="1"/>
    <x v="33"/>
    <x v="573"/>
    <x v="572"/>
  </r>
  <r>
    <x v="1"/>
    <x v="33"/>
    <x v="574"/>
    <x v="573"/>
  </r>
  <r>
    <x v="1"/>
    <x v="33"/>
    <x v="575"/>
    <x v="574"/>
  </r>
  <r>
    <x v="1"/>
    <x v="33"/>
    <x v="576"/>
    <x v="575"/>
  </r>
  <r>
    <x v="1"/>
    <x v="34"/>
    <x v="577"/>
    <x v="576"/>
  </r>
  <r>
    <x v="1"/>
    <x v="34"/>
    <x v="578"/>
    <x v="577"/>
  </r>
  <r>
    <x v="1"/>
    <x v="35"/>
    <x v="579"/>
    <x v="578"/>
  </r>
  <r>
    <x v="1"/>
    <x v="35"/>
    <x v="580"/>
    <x v="579"/>
  </r>
  <r>
    <x v="1"/>
    <x v="35"/>
    <x v="581"/>
    <x v="580"/>
  </r>
  <r>
    <x v="1"/>
    <x v="36"/>
    <x v="582"/>
    <x v="581"/>
  </r>
  <r>
    <x v="1"/>
    <x v="36"/>
    <x v="583"/>
    <x v="582"/>
  </r>
  <r>
    <x v="1"/>
    <x v="36"/>
    <x v="584"/>
    <x v="583"/>
  </r>
  <r>
    <x v="1"/>
    <x v="36"/>
    <x v="585"/>
    <x v="584"/>
  </r>
  <r>
    <x v="1"/>
    <x v="36"/>
    <x v="586"/>
    <x v="585"/>
  </r>
  <r>
    <x v="1"/>
    <x v="36"/>
    <x v="587"/>
    <x v="586"/>
  </r>
  <r>
    <x v="1"/>
    <x v="36"/>
    <x v="588"/>
    <x v="587"/>
  </r>
  <r>
    <x v="1"/>
    <x v="36"/>
    <x v="589"/>
    <x v="588"/>
  </r>
  <r>
    <x v="1"/>
    <x v="37"/>
    <x v="590"/>
    <x v="589"/>
  </r>
  <r>
    <x v="1"/>
    <x v="37"/>
    <x v="591"/>
    <x v="590"/>
  </r>
  <r>
    <x v="1"/>
    <x v="37"/>
    <x v="592"/>
    <x v="591"/>
  </r>
  <r>
    <x v="1"/>
    <x v="37"/>
    <x v="593"/>
    <x v="592"/>
  </r>
  <r>
    <x v="1"/>
    <x v="37"/>
    <x v="594"/>
    <x v="593"/>
  </r>
  <r>
    <x v="1"/>
    <x v="37"/>
    <x v="595"/>
    <x v="594"/>
  </r>
  <r>
    <x v="1"/>
    <x v="37"/>
    <x v="596"/>
    <x v="595"/>
  </r>
  <r>
    <x v="1"/>
    <x v="37"/>
    <x v="597"/>
    <x v="596"/>
  </r>
  <r>
    <x v="1"/>
    <x v="37"/>
    <x v="598"/>
    <x v="597"/>
  </r>
  <r>
    <x v="1"/>
    <x v="37"/>
    <x v="599"/>
    <x v="598"/>
  </r>
  <r>
    <x v="1"/>
    <x v="37"/>
    <x v="600"/>
    <x v="599"/>
  </r>
  <r>
    <x v="1"/>
    <x v="37"/>
    <x v="601"/>
    <x v="600"/>
  </r>
  <r>
    <x v="1"/>
    <x v="37"/>
    <x v="602"/>
    <x v="601"/>
  </r>
  <r>
    <x v="1"/>
    <x v="37"/>
    <x v="603"/>
    <x v="602"/>
  </r>
  <r>
    <x v="1"/>
    <x v="37"/>
    <x v="604"/>
    <x v="603"/>
  </r>
  <r>
    <x v="1"/>
    <x v="37"/>
    <x v="605"/>
    <x v="604"/>
  </r>
  <r>
    <x v="1"/>
    <x v="37"/>
    <x v="606"/>
    <x v="605"/>
  </r>
  <r>
    <x v="1"/>
    <x v="37"/>
    <x v="607"/>
    <x v="606"/>
  </r>
  <r>
    <x v="1"/>
    <x v="37"/>
    <x v="608"/>
    <x v="607"/>
  </r>
  <r>
    <x v="1"/>
    <x v="37"/>
    <x v="609"/>
    <x v="608"/>
  </r>
  <r>
    <x v="1"/>
    <x v="37"/>
    <x v="610"/>
    <x v="609"/>
  </r>
  <r>
    <x v="1"/>
    <x v="37"/>
    <x v="611"/>
    <x v="610"/>
  </r>
  <r>
    <x v="1"/>
    <x v="37"/>
    <x v="612"/>
    <x v="611"/>
  </r>
  <r>
    <x v="1"/>
    <x v="37"/>
    <x v="613"/>
    <x v="612"/>
  </r>
  <r>
    <x v="1"/>
    <x v="37"/>
    <x v="614"/>
    <x v="613"/>
  </r>
  <r>
    <x v="1"/>
    <x v="37"/>
    <x v="615"/>
    <x v="614"/>
  </r>
  <r>
    <x v="1"/>
    <x v="37"/>
    <x v="616"/>
    <x v="615"/>
  </r>
  <r>
    <x v="1"/>
    <x v="37"/>
    <x v="617"/>
    <x v="616"/>
  </r>
  <r>
    <x v="1"/>
    <x v="37"/>
    <x v="618"/>
    <x v="617"/>
  </r>
  <r>
    <x v="1"/>
    <x v="37"/>
    <x v="619"/>
    <x v="618"/>
  </r>
  <r>
    <x v="1"/>
    <x v="37"/>
    <x v="620"/>
    <x v="619"/>
  </r>
  <r>
    <x v="1"/>
    <x v="37"/>
    <x v="621"/>
    <x v="620"/>
  </r>
  <r>
    <x v="1"/>
    <x v="37"/>
    <x v="622"/>
    <x v="621"/>
  </r>
  <r>
    <x v="1"/>
    <x v="37"/>
    <x v="623"/>
    <x v="622"/>
  </r>
  <r>
    <x v="1"/>
    <x v="37"/>
    <x v="624"/>
    <x v="623"/>
  </r>
  <r>
    <x v="1"/>
    <x v="37"/>
    <x v="625"/>
    <x v="624"/>
  </r>
  <r>
    <x v="1"/>
    <x v="37"/>
    <x v="626"/>
    <x v="625"/>
  </r>
  <r>
    <x v="1"/>
    <x v="37"/>
    <x v="627"/>
    <x v="626"/>
  </r>
  <r>
    <x v="1"/>
    <x v="37"/>
    <x v="628"/>
    <x v="627"/>
  </r>
  <r>
    <x v="1"/>
    <x v="37"/>
    <x v="629"/>
    <x v="628"/>
  </r>
  <r>
    <x v="1"/>
    <x v="37"/>
    <x v="630"/>
    <x v="629"/>
  </r>
  <r>
    <x v="1"/>
    <x v="37"/>
    <x v="631"/>
    <x v="630"/>
  </r>
  <r>
    <x v="1"/>
    <x v="37"/>
    <x v="632"/>
    <x v="631"/>
  </r>
  <r>
    <x v="1"/>
    <x v="37"/>
    <x v="633"/>
    <x v="632"/>
  </r>
  <r>
    <x v="1"/>
    <x v="37"/>
    <x v="634"/>
    <x v="633"/>
  </r>
  <r>
    <x v="1"/>
    <x v="37"/>
    <x v="635"/>
    <x v="634"/>
  </r>
  <r>
    <x v="1"/>
    <x v="37"/>
    <x v="636"/>
    <x v="635"/>
  </r>
  <r>
    <x v="1"/>
    <x v="37"/>
    <x v="637"/>
    <x v="636"/>
  </r>
  <r>
    <x v="1"/>
    <x v="37"/>
    <x v="638"/>
    <x v="637"/>
  </r>
  <r>
    <x v="1"/>
    <x v="37"/>
    <x v="639"/>
    <x v="638"/>
  </r>
  <r>
    <x v="1"/>
    <x v="37"/>
    <x v="640"/>
    <x v="639"/>
  </r>
  <r>
    <x v="1"/>
    <x v="38"/>
    <x v="641"/>
    <x v="640"/>
  </r>
  <r>
    <x v="1"/>
    <x v="38"/>
    <x v="642"/>
    <x v="641"/>
  </r>
  <r>
    <x v="1"/>
    <x v="38"/>
    <x v="643"/>
    <x v="642"/>
  </r>
  <r>
    <x v="1"/>
    <x v="38"/>
    <x v="644"/>
    <x v="643"/>
  </r>
  <r>
    <x v="1"/>
    <x v="38"/>
    <x v="645"/>
    <x v="644"/>
  </r>
  <r>
    <x v="1"/>
    <x v="38"/>
    <x v="646"/>
    <x v="645"/>
  </r>
  <r>
    <x v="1"/>
    <x v="38"/>
    <x v="647"/>
    <x v="646"/>
  </r>
  <r>
    <x v="1"/>
    <x v="38"/>
    <x v="648"/>
    <x v="647"/>
  </r>
  <r>
    <x v="1"/>
    <x v="38"/>
    <x v="649"/>
    <x v="648"/>
  </r>
  <r>
    <x v="1"/>
    <x v="38"/>
    <x v="650"/>
    <x v="649"/>
  </r>
  <r>
    <x v="1"/>
    <x v="38"/>
    <x v="651"/>
    <x v="650"/>
  </r>
  <r>
    <x v="1"/>
    <x v="38"/>
    <x v="652"/>
    <x v="651"/>
  </r>
  <r>
    <x v="1"/>
    <x v="38"/>
    <x v="653"/>
    <x v="652"/>
  </r>
  <r>
    <x v="1"/>
    <x v="38"/>
    <x v="654"/>
    <x v="653"/>
  </r>
  <r>
    <x v="1"/>
    <x v="38"/>
    <x v="655"/>
    <x v="654"/>
  </r>
  <r>
    <x v="1"/>
    <x v="38"/>
    <x v="656"/>
    <x v="655"/>
  </r>
  <r>
    <x v="1"/>
    <x v="38"/>
    <x v="657"/>
    <x v="656"/>
  </r>
  <r>
    <x v="1"/>
    <x v="38"/>
    <x v="658"/>
    <x v="657"/>
  </r>
  <r>
    <x v="1"/>
    <x v="38"/>
    <x v="659"/>
    <x v="658"/>
  </r>
  <r>
    <x v="1"/>
    <x v="38"/>
    <x v="660"/>
    <x v="659"/>
  </r>
  <r>
    <x v="1"/>
    <x v="38"/>
    <x v="661"/>
    <x v="660"/>
  </r>
  <r>
    <x v="1"/>
    <x v="38"/>
    <x v="662"/>
    <x v="661"/>
  </r>
  <r>
    <x v="1"/>
    <x v="38"/>
    <x v="663"/>
    <x v="662"/>
  </r>
  <r>
    <x v="1"/>
    <x v="38"/>
    <x v="664"/>
    <x v="663"/>
  </r>
  <r>
    <x v="1"/>
    <x v="38"/>
    <x v="665"/>
    <x v="664"/>
  </r>
  <r>
    <x v="1"/>
    <x v="38"/>
    <x v="666"/>
    <x v="665"/>
  </r>
  <r>
    <x v="1"/>
    <x v="39"/>
    <x v="667"/>
    <x v="666"/>
  </r>
  <r>
    <x v="1"/>
    <x v="39"/>
    <x v="668"/>
    <x v="667"/>
  </r>
  <r>
    <x v="1"/>
    <x v="39"/>
    <x v="669"/>
    <x v="668"/>
  </r>
  <r>
    <x v="1"/>
    <x v="39"/>
    <x v="670"/>
    <x v="669"/>
  </r>
  <r>
    <x v="1"/>
    <x v="39"/>
    <x v="671"/>
    <x v="670"/>
  </r>
  <r>
    <x v="1"/>
    <x v="39"/>
    <x v="672"/>
    <x v="671"/>
  </r>
  <r>
    <x v="1"/>
    <x v="39"/>
    <x v="673"/>
    <x v="672"/>
  </r>
  <r>
    <x v="1"/>
    <x v="39"/>
    <x v="674"/>
    <x v="673"/>
  </r>
  <r>
    <x v="1"/>
    <x v="39"/>
    <x v="675"/>
    <x v="674"/>
  </r>
  <r>
    <x v="1"/>
    <x v="39"/>
    <x v="676"/>
    <x v="675"/>
  </r>
  <r>
    <x v="1"/>
    <x v="39"/>
    <x v="677"/>
    <x v="676"/>
  </r>
  <r>
    <x v="1"/>
    <x v="39"/>
    <x v="678"/>
    <x v="677"/>
  </r>
  <r>
    <x v="1"/>
    <x v="39"/>
    <x v="679"/>
    <x v="678"/>
  </r>
  <r>
    <x v="1"/>
    <x v="39"/>
    <x v="680"/>
    <x v="679"/>
  </r>
  <r>
    <x v="1"/>
    <x v="39"/>
    <x v="681"/>
    <x v="680"/>
  </r>
  <r>
    <x v="1"/>
    <x v="39"/>
    <x v="682"/>
    <x v="681"/>
  </r>
  <r>
    <x v="1"/>
    <x v="39"/>
    <x v="683"/>
    <x v="682"/>
  </r>
  <r>
    <x v="1"/>
    <x v="39"/>
    <x v="684"/>
    <x v="683"/>
  </r>
  <r>
    <x v="1"/>
    <x v="39"/>
    <x v="685"/>
    <x v="684"/>
  </r>
  <r>
    <x v="1"/>
    <x v="39"/>
    <x v="686"/>
    <x v="685"/>
  </r>
  <r>
    <x v="1"/>
    <x v="39"/>
    <x v="687"/>
    <x v="686"/>
  </r>
  <r>
    <x v="1"/>
    <x v="39"/>
    <x v="688"/>
    <x v="687"/>
  </r>
  <r>
    <x v="1"/>
    <x v="39"/>
    <x v="689"/>
    <x v="688"/>
  </r>
  <r>
    <x v="1"/>
    <x v="39"/>
    <x v="690"/>
    <x v="689"/>
  </r>
  <r>
    <x v="1"/>
    <x v="39"/>
    <x v="691"/>
    <x v="690"/>
  </r>
  <r>
    <x v="1"/>
    <x v="39"/>
    <x v="692"/>
    <x v="691"/>
  </r>
  <r>
    <x v="1"/>
    <x v="39"/>
    <x v="693"/>
    <x v="692"/>
  </r>
  <r>
    <x v="1"/>
    <x v="39"/>
    <x v="694"/>
    <x v="693"/>
  </r>
  <r>
    <x v="1"/>
    <x v="39"/>
    <x v="695"/>
    <x v="694"/>
  </r>
  <r>
    <x v="1"/>
    <x v="39"/>
    <x v="696"/>
    <x v="695"/>
  </r>
  <r>
    <x v="1"/>
    <x v="39"/>
    <x v="697"/>
    <x v="696"/>
  </r>
  <r>
    <x v="1"/>
    <x v="39"/>
    <x v="698"/>
    <x v="697"/>
  </r>
  <r>
    <x v="1"/>
    <x v="39"/>
    <x v="699"/>
    <x v="698"/>
  </r>
  <r>
    <x v="1"/>
    <x v="39"/>
    <x v="700"/>
    <x v="699"/>
  </r>
  <r>
    <x v="1"/>
    <x v="39"/>
    <x v="701"/>
    <x v="700"/>
  </r>
  <r>
    <x v="1"/>
    <x v="39"/>
    <x v="702"/>
    <x v="701"/>
  </r>
  <r>
    <x v="1"/>
    <x v="39"/>
    <x v="703"/>
    <x v="702"/>
  </r>
  <r>
    <x v="1"/>
    <x v="39"/>
    <x v="704"/>
    <x v="703"/>
  </r>
  <r>
    <x v="1"/>
    <x v="39"/>
    <x v="705"/>
    <x v="704"/>
  </r>
  <r>
    <x v="1"/>
    <x v="39"/>
    <x v="706"/>
    <x v="705"/>
  </r>
  <r>
    <x v="1"/>
    <x v="39"/>
    <x v="707"/>
    <x v="706"/>
  </r>
  <r>
    <x v="1"/>
    <x v="39"/>
    <x v="708"/>
    <x v="707"/>
  </r>
  <r>
    <x v="1"/>
    <x v="39"/>
    <x v="709"/>
    <x v="708"/>
  </r>
  <r>
    <x v="1"/>
    <x v="39"/>
    <x v="710"/>
    <x v="709"/>
  </r>
  <r>
    <x v="1"/>
    <x v="39"/>
    <x v="711"/>
    <x v="710"/>
  </r>
  <r>
    <x v="1"/>
    <x v="39"/>
    <x v="712"/>
    <x v="711"/>
  </r>
  <r>
    <x v="1"/>
    <x v="39"/>
    <x v="713"/>
    <x v="712"/>
  </r>
  <r>
    <x v="1"/>
    <x v="39"/>
    <x v="714"/>
    <x v="713"/>
  </r>
  <r>
    <x v="1"/>
    <x v="39"/>
    <x v="715"/>
    <x v="714"/>
  </r>
  <r>
    <x v="1"/>
    <x v="39"/>
    <x v="716"/>
    <x v="715"/>
  </r>
  <r>
    <x v="1"/>
    <x v="39"/>
    <x v="717"/>
    <x v="716"/>
  </r>
  <r>
    <x v="1"/>
    <x v="39"/>
    <x v="718"/>
    <x v="717"/>
  </r>
  <r>
    <x v="1"/>
    <x v="39"/>
    <x v="719"/>
    <x v="718"/>
  </r>
  <r>
    <x v="1"/>
    <x v="39"/>
    <x v="720"/>
    <x v="719"/>
  </r>
  <r>
    <x v="1"/>
    <x v="39"/>
    <x v="721"/>
    <x v="720"/>
  </r>
  <r>
    <x v="1"/>
    <x v="39"/>
    <x v="722"/>
    <x v="721"/>
  </r>
  <r>
    <x v="1"/>
    <x v="39"/>
    <x v="723"/>
    <x v="722"/>
  </r>
  <r>
    <x v="1"/>
    <x v="40"/>
    <x v="724"/>
    <x v="723"/>
  </r>
  <r>
    <x v="1"/>
    <x v="40"/>
    <x v="725"/>
    <x v="724"/>
  </r>
  <r>
    <x v="1"/>
    <x v="40"/>
    <x v="726"/>
    <x v="725"/>
  </r>
  <r>
    <x v="1"/>
    <x v="40"/>
    <x v="727"/>
    <x v="726"/>
  </r>
  <r>
    <x v="1"/>
    <x v="40"/>
    <x v="728"/>
    <x v="727"/>
  </r>
  <r>
    <x v="1"/>
    <x v="40"/>
    <x v="729"/>
    <x v="728"/>
  </r>
  <r>
    <x v="1"/>
    <x v="40"/>
    <x v="730"/>
    <x v="729"/>
  </r>
  <r>
    <x v="1"/>
    <x v="40"/>
    <x v="731"/>
    <x v="730"/>
  </r>
  <r>
    <x v="1"/>
    <x v="40"/>
    <x v="732"/>
    <x v="731"/>
  </r>
  <r>
    <x v="1"/>
    <x v="40"/>
    <x v="733"/>
    <x v="732"/>
  </r>
  <r>
    <x v="1"/>
    <x v="40"/>
    <x v="734"/>
    <x v="733"/>
  </r>
  <r>
    <x v="1"/>
    <x v="40"/>
    <x v="735"/>
    <x v="734"/>
  </r>
  <r>
    <x v="1"/>
    <x v="40"/>
    <x v="736"/>
    <x v="735"/>
  </r>
  <r>
    <x v="1"/>
    <x v="40"/>
    <x v="737"/>
    <x v="736"/>
  </r>
  <r>
    <x v="1"/>
    <x v="40"/>
    <x v="738"/>
    <x v="737"/>
  </r>
  <r>
    <x v="1"/>
    <x v="40"/>
    <x v="739"/>
    <x v="738"/>
  </r>
  <r>
    <x v="1"/>
    <x v="41"/>
    <x v="740"/>
    <x v="739"/>
  </r>
  <r>
    <x v="1"/>
    <x v="41"/>
    <x v="741"/>
    <x v="740"/>
  </r>
  <r>
    <x v="1"/>
    <x v="41"/>
    <x v="742"/>
    <x v="741"/>
  </r>
  <r>
    <x v="1"/>
    <x v="41"/>
    <x v="743"/>
    <x v="742"/>
  </r>
  <r>
    <x v="1"/>
    <x v="41"/>
    <x v="744"/>
    <x v="743"/>
  </r>
  <r>
    <x v="1"/>
    <x v="41"/>
    <x v="745"/>
    <x v="744"/>
  </r>
  <r>
    <x v="1"/>
    <x v="41"/>
    <x v="746"/>
    <x v="745"/>
  </r>
  <r>
    <x v="1"/>
    <x v="41"/>
    <x v="747"/>
    <x v="746"/>
  </r>
  <r>
    <x v="1"/>
    <x v="41"/>
    <x v="748"/>
    <x v="747"/>
  </r>
  <r>
    <x v="1"/>
    <x v="41"/>
    <x v="749"/>
    <x v="748"/>
  </r>
  <r>
    <x v="1"/>
    <x v="41"/>
    <x v="750"/>
    <x v="749"/>
  </r>
  <r>
    <x v="1"/>
    <x v="41"/>
    <x v="751"/>
    <x v="750"/>
  </r>
  <r>
    <x v="1"/>
    <x v="41"/>
    <x v="752"/>
    <x v="751"/>
  </r>
  <r>
    <x v="1"/>
    <x v="41"/>
    <x v="753"/>
    <x v="752"/>
  </r>
  <r>
    <x v="1"/>
    <x v="41"/>
    <x v="754"/>
    <x v="753"/>
  </r>
  <r>
    <x v="1"/>
    <x v="41"/>
    <x v="755"/>
    <x v="754"/>
  </r>
  <r>
    <x v="1"/>
    <x v="41"/>
    <x v="756"/>
    <x v="755"/>
  </r>
  <r>
    <x v="1"/>
    <x v="41"/>
    <x v="757"/>
    <x v="756"/>
  </r>
  <r>
    <x v="1"/>
    <x v="41"/>
    <x v="758"/>
    <x v="757"/>
  </r>
  <r>
    <x v="1"/>
    <x v="41"/>
    <x v="759"/>
    <x v="758"/>
  </r>
  <r>
    <x v="1"/>
    <x v="41"/>
    <x v="760"/>
    <x v="759"/>
  </r>
  <r>
    <x v="1"/>
    <x v="41"/>
    <x v="761"/>
    <x v="760"/>
  </r>
  <r>
    <x v="1"/>
    <x v="41"/>
    <x v="762"/>
    <x v="761"/>
  </r>
  <r>
    <x v="1"/>
    <x v="41"/>
    <x v="763"/>
    <x v="762"/>
  </r>
  <r>
    <x v="1"/>
    <x v="41"/>
    <x v="764"/>
    <x v="763"/>
  </r>
  <r>
    <x v="1"/>
    <x v="41"/>
    <x v="765"/>
    <x v="764"/>
  </r>
  <r>
    <x v="1"/>
    <x v="41"/>
    <x v="766"/>
    <x v="765"/>
  </r>
  <r>
    <x v="1"/>
    <x v="41"/>
    <x v="767"/>
    <x v="766"/>
  </r>
  <r>
    <x v="1"/>
    <x v="41"/>
    <x v="768"/>
    <x v="767"/>
  </r>
  <r>
    <x v="1"/>
    <x v="41"/>
    <x v="769"/>
    <x v="768"/>
  </r>
  <r>
    <x v="1"/>
    <x v="41"/>
    <x v="770"/>
    <x v="769"/>
  </r>
  <r>
    <x v="1"/>
    <x v="41"/>
    <x v="771"/>
    <x v="770"/>
  </r>
  <r>
    <x v="1"/>
    <x v="41"/>
    <x v="772"/>
    <x v="771"/>
  </r>
  <r>
    <x v="1"/>
    <x v="41"/>
    <x v="773"/>
    <x v="772"/>
  </r>
  <r>
    <x v="1"/>
    <x v="41"/>
    <x v="774"/>
    <x v="773"/>
  </r>
  <r>
    <x v="1"/>
    <x v="41"/>
    <x v="775"/>
    <x v="774"/>
  </r>
  <r>
    <x v="1"/>
    <x v="41"/>
    <x v="776"/>
    <x v="775"/>
  </r>
  <r>
    <x v="1"/>
    <x v="41"/>
    <x v="777"/>
    <x v="776"/>
  </r>
  <r>
    <x v="1"/>
    <x v="41"/>
    <x v="778"/>
    <x v="777"/>
  </r>
  <r>
    <x v="1"/>
    <x v="41"/>
    <x v="779"/>
    <x v="778"/>
  </r>
  <r>
    <x v="1"/>
    <x v="41"/>
    <x v="780"/>
    <x v="779"/>
  </r>
  <r>
    <x v="1"/>
    <x v="41"/>
    <x v="781"/>
    <x v="780"/>
  </r>
  <r>
    <x v="1"/>
    <x v="41"/>
    <x v="782"/>
    <x v="781"/>
  </r>
  <r>
    <x v="1"/>
    <x v="41"/>
    <x v="783"/>
    <x v="782"/>
  </r>
  <r>
    <x v="1"/>
    <x v="41"/>
    <x v="784"/>
    <x v="783"/>
  </r>
  <r>
    <x v="1"/>
    <x v="41"/>
    <x v="785"/>
    <x v="784"/>
  </r>
  <r>
    <x v="1"/>
    <x v="41"/>
    <x v="786"/>
    <x v="785"/>
  </r>
  <r>
    <x v="1"/>
    <x v="41"/>
    <x v="787"/>
    <x v="786"/>
  </r>
  <r>
    <x v="1"/>
    <x v="41"/>
    <x v="788"/>
    <x v="787"/>
  </r>
  <r>
    <x v="1"/>
    <x v="41"/>
    <x v="789"/>
    <x v="788"/>
  </r>
  <r>
    <x v="1"/>
    <x v="41"/>
    <x v="790"/>
    <x v="789"/>
  </r>
  <r>
    <x v="1"/>
    <x v="41"/>
    <x v="791"/>
    <x v="790"/>
  </r>
  <r>
    <x v="1"/>
    <x v="42"/>
    <x v="792"/>
    <x v="791"/>
  </r>
  <r>
    <x v="1"/>
    <x v="42"/>
    <x v="793"/>
    <x v="792"/>
  </r>
  <r>
    <x v="1"/>
    <x v="42"/>
    <x v="794"/>
    <x v="793"/>
  </r>
  <r>
    <x v="1"/>
    <x v="42"/>
    <x v="795"/>
    <x v="794"/>
  </r>
  <r>
    <x v="1"/>
    <x v="42"/>
    <x v="796"/>
    <x v="795"/>
  </r>
  <r>
    <x v="1"/>
    <x v="42"/>
    <x v="797"/>
    <x v="796"/>
  </r>
  <r>
    <x v="1"/>
    <x v="42"/>
    <x v="798"/>
    <x v="797"/>
  </r>
  <r>
    <x v="1"/>
    <x v="42"/>
    <x v="799"/>
    <x v="798"/>
  </r>
  <r>
    <x v="1"/>
    <x v="42"/>
    <x v="800"/>
    <x v="799"/>
  </r>
  <r>
    <x v="1"/>
    <x v="42"/>
    <x v="801"/>
    <x v="800"/>
  </r>
  <r>
    <x v="1"/>
    <x v="42"/>
    <x v="802"/>
    <x v="801"/>
  </r>
  <r>
    <x v="1"/>
    <x v="42"/>
    <x v="803"/>
    <x v="802"/>
  </r>
  <r>
    <x v="1"/>
    <x v="42"/>
    <x v="804"/>
    <x v="803"/>
  </r>
  <r>
    <x v="1"/>
    <x v="42"/>
    <x v="805"/>
    <x v="804"/>
  </r>
  <r>
    <x v="1"/>
    <x v="42"/>
    <x v="806"/>
    <x v="805"/>
  </r>
  <r>
    <x v="1"/>
    <x v="42"/>
    <x v="807"/>
    <x v="806"/>
  </r>
  <r>
    <x v="1"/>
    <x v="42"/>
    <x v="808"/>
    <x v="807"/>
  </r>
  <r>
    <x v="1"/>
    <x v="42"/>
    <x v="809"/>
    <x v="808"/>
  </r>
  <r>
    <x v="1"/>
    <x v="42"/>
    <x v="810"/>
    <x v="809"/>
  </r>
  <r>
    <x v="1"/>
    <x v="42"/>
    <x v="811"/>
    <x v="810"/>
  </r>
  <r>
    <x v="1"/>
    <x v="42"/>
    <x v="812"/>
    <x v="811"/>
  </r>
  <r>
    <x v="1"/>
    <x v="42"/>
    <x v="813"/>
    <x v="812"/>
  </r>
  <r>
    <x v="1"/>
    <x v="42"/>
    <x v="814"/>
    <x v="813"/>
  </r>
  <r>
    <x v="1"/>
    <x v="42"/>
    <x v="815"/>
    <x v="814"/>
  </r>
  <r>
    <x v="1"/>
    <x v="42"/>
    <x v="816"/>
    <x v="815"/>
  </r>
  <r>
    <x v="1"/>
    <x v="42"/>
    <x v="817"/>
    <x v="816"/>
  </r>
  <r>
    <x v="1"/>
    <x v="42"/>
    <x v="818"/>
    <x v="817"/>
  </r>
  <r>
    <x v="1"/>
    <x v="42"/>
    <x v="819"/>
    <x v="818"/>
  </r>
  <r>
    <x v="1"/>
    <x v="42"/>
    <x v="820"/>
    <x v="819"/>
  </r>
  <r>
    <x v="1"/>
    <x v="42"/>
    <x v="821"/>
    <x v="820"/>
  </r>
  <r>
    <x v="1"/>
    <x v="42"/>
    <x v="822"/>
    <x v="821"/>
  </r>
  <r>
    <x v="1"/>
    <x v="42"/>
    <x v="823"/>
    <x v="822"/>
  </r>
  <r>
    <x v="1"/>
    <x v="42"/>
    <x v="824"/>
    <x v="823"/>
  </r>
  <r>
    <x v="1"/>
    <x v="42"/>
    <x v="825"/>
    <x v="824"/>
  </r>
  <r>
    <x v="1"/>
    <x v="42"/>
    <x v="826"/>
    <x v="825"/>
  </r>
  <r>
    <x v="1"/>
    <x v="42"/>
    <x v="827"/>
    <x v="826"/>
  </r>
  <r>
    <x v="1"/>
    <x v="42"/>
    <x v="828"/>
    <x v="827"/>
  </r>
  <r>
    <x v="1"/>
    <x v="42"/>
    <x v="829"/>
    <x v="828"/>
  </r>
  <r>
    <x v="1"/>
    <x v="42"/>
    <x v="830"/>
    <x v="829"/>
  </r>
  <r>
    <x v="1"/>
    <x v="42"/>
    <x v="831"/>
    <x v="830"/>
  </r>
  <r>
    <x v="1"/>
    <x v="43"/>
    <x v="832"/>
    <x v="831"/>
  </r>
  <r>
    <x v="1"/>
    <x v="44"/>
    <x v="833"/>
    <x v="832"/>
  </r>
  <r>
    <x v="1"/>
    <x v="44"/>
    <x v="834"/>
    <x v="833"/>
  </r>
  <r>
    <x v="1"/>
    <x v="44"/>
    <x v="835"/>
    <x v="834"/>
  </r>
  <r>
    <x v="1"/>
    <x v="44"/>
    <x v="836"/>
    <x v="835"/>
  </r>
  <r>
    <x v="1"/>
    <x v="44"/>
    <x v="837"/>
    <x v="836"/>
  </r>
  <r>
    <x v="1"/>
    <x v="44"/>
    <x v="838"/>
    <x v="837"/>
  </r>
  <r>
    <x v="1"/>
    <x v="44"/>
    <x v="839"/>
    <x v="838"/>
  </r>
  <r>
    <x v="1"/>
    <x v="44"/>
    <x v="840"/>
    <x v="839"/>
  </r>
  <r>
    <x v="1"/>
    <x v="44"/>
    <x v="841"/>
    <x v="840"/>
  </r>
  <r>
    <x v="1"/>
    <x v="44"/>
    <x v="842"/>
    <x v="841"/>
  </r>
  <r>
    <x v="1"/>
    <x v="44"/>
    <x v="843"/>
    <x v="842"/>
  </r>
  <r>
    <x v="1"/>
    <x v="44"/>
    <x v="844"/>
    <x v="843"/>
  </r>
  <r>
    <x v="1"/>
    <x v="44"/>
    <x v="845"/>
    <x v="844"/>
  </r>
  <r>
    <x v="1"/>
    <x v="44"/>
    <x v="846"/>
    <x v="845"/>
  </r>
  <r>
    <x v="1"/>
    <x v="44"/>
    <x v="847"/>
    <x v="846"/>
  </r>
  <r>
    <x v="1"/>
    <x v="44"/>
    <x v="848"/>
    <x v="847"/>
  </r>
  <r>
    <x v="1"/>
    <x v="44"/>
    <x v="849"/>
    <x v="848"/>
  </r>
  <r>
    <x v="1"/>
    <x v="44"/>
    <x v="850"/>
    <x v="849"/>
  </r>
  <r>
    <x v="1"/>
    <x v="44"/>
    <x v="851"/>
    <x v="850"/>
  </r>
  <r>
    <x v="1"/>
    <x v="44"/>
    <x v="852"/>
    <x v="851"/>
  </r>
  <r>
    <x v="1"/>
    <x v="44"/>
    <x v="853"/>
    <x v="852"/>
  </r>
  <r>
    <x v="1"/>
    <x v="44"/>
    <x v="854"/>
    <x v="853"/>
  </r>
  <r>
    <x v="1"/>
    <x v="44"/>
    <x v="855"/>
    <x v="854"/>
  </r>
  <r>
    <x v="1"/>
    <x v="44"/>
    <x v="856"/>
    <x v="855"/>
  </r>
  <r>
    <x v="1"/>
    <x v="44"/>
    <x v="857"/>
    <x v="856"/>
  </r>
  <r>
    <x v="1"/>
    <x v="44"/>
    <x v="858"/>
    <x v="857"/>
  </r>
  <r>
    <x v="1"/>
    <x v="44"/>
    <x v="859"/>
    <x v="858"/>
  </r>
  <r>
    <x v="1"/>
    <x v="44"/>
    <x v="860"/>
    <x v="859"/>
  </r>
  <r>
    <x v="1"/>
    <x v="44"/>
    <x v="861"/>
    <x v="860"/>
  </r>
  <r>
    <x v="1"/>
    <x v="44"/>
    <x v="862"/>
    <x v="861"/>
  </r>
  <r>
    <x v="1"/>
    <x v="44"/>
    <x v="863"/>
    <x v="862"/>
  </r>
  <r>
    <x v="1"/>
    <x v="44"/>
    <x v="864"/>
    <x v="863"/>
  </r>
  <r>
    <x v="1"/>
    <x v="44"/>
    <x v="865"/>
    <x v="864"/>
  </r>
  <r>
    <x v="1"/>
    <x v="44"/>
    <x v="866"/>
    <x v="865"/>
  </r>
  <r>
    <x v="1"/>
    <x v="44"/>
    <x v="867"/>
    <x v="866"/>
  </r>
  <r>
    <x v="1"/>
    <x v="44"/>
    <x v="868"/>
    <x v="867"/>
  </r>
  <r>
    <x v="1"/>
    <x v="44"/>
    <x v="869"/>
    <x v="868"/>
  </r>
  <r>
    <x v="1"/>
    <x v="44"/>
    <x v="870"/>
    <x v="869"/>
  </r>
  <r>
    <x v="1"/>
    <x v="44"/>
    <x v="871"/>
    <x v="870"/>
  </r>
  <r>
    <x v="1"/>
    <x v="44"/>
    <x v="872"/>
    <x v="871"/>
  </r>
  <r>
    <x v="1"/>
    <x v="44"/>
    <x v="873"/>
    <x v="872"/>
  </r>
  <r>
    <x v="1"/>
    <x v="44"/>
    <x v="874"/>
    <x v="873"/>
  </r>
  <r>
    <x v="1"/>
    <x v="45"/>
    <x v="875"/>
    <x v="874"/>
  </r>
  <r>
    <x v="1"/>
    <x v="45"/>
    <x v="876"/>
    <x v="875"/>
  </r>
  <r>
    <x v="1"/>
    <x v="45"/>
    <x v="877"/>
    <x v="876"/>
  </r>
  <r>
    <x v="1"/>
    <x v="45"/>
    <x v="878"/>
    <x v="877"/>
  </r>
  <r>
    <x v="1"/>
    <x v="45"/>
    <x v="879"/>
    <x v="878"/>
  </r>
  <r>
    <x v="1"/>
    <x v="45"/>
    <x v="880"/>
    <x v="879"/>
  </r>
  <r>
    <x v="1"/>
    <x v="45"/>
    <x v="881"/>
    <x v="880"/>
  </r>
  <r>
    <x v="1"/>
    <x v="45"/>
    <x v="882"/>
    <x v="881"/>
  </r>
  <r>
    <x v="1"/>
    <x v="45"/>
    <x v="883"/>
    <x v="882"/>
  </r>
  <r>
    <x v="1"/>
    <x v="45"/>
    <x v="884"/>
    <x v="883"/>
  </r>
  <r>
    <x v="1"/>
    <x v="45"/>
    <x v="885"/>
    <x v="884"/>
  </r>
  <r>
    <x v="1"/>
    <x v="45"/>
    <x v="886"/>
    <x v="885"/>
  </r>
  <r>
    <x v="1"/>
    <x v="45"/>
    <x v="887"/>
    <x v="886"/>
  </r>
  <r>
    <x v="1"/>
    <x v="45"/>
    <x v="888"/>
    <x v="887"/>
  </r>
  <r>
    <x v="1"/>
    <x v="45"/>
    <x v="889"/>
    <x v="888"/>
  </r>
  <r>
    <x v="1"/>
    <x v="45"/>
    <x v="890"/>
    <x v="889"/>
  </r>
  <r>
    <x v="1"/>
    <x v="45"/>
    <x v="891"/>
    <x v="890"/>
  </r>
  <r>
    <x v="1"/>
    <x v="45"/>
    <x v="892"/>
    <x v="891"/>
  </r>
  <r>
    <x v="1"/>
    <x v="45"/>
    <x v="893"/>
    <x v="892"/>
  </r>
  <r>
    <x v="1"/>
    <x v="45"/>
    <x v="894"/>
    <x v="893"/>
  </r>
  <r>
    <x v="1"/>
    <x v="45"/>
    <x v="895"/>
    <x v="894"/>
  </r>
  <r>
    <x v="1"/>
    <x v="45"/>
    <x v="896"/>
    <x v="895"/>
  </r>
  <r>
    <x v="1"/>
    <x v="45"/>
    <x v="897"/>
    <x v="896"/>
  </r>
  <r>
    <x v="1"/>
    <x v="45"/>
    <x v="898"/>
    <x v="897"/>
  </r>
  <r>
    <x v="1"/>
    <x v="45"/>
    <x v="899"/>
    <x v="898"/>
  </r>
  <r>
    <x v="1"/>
    <x v="45"/>
    <x v="900"/>
    <x v="899"/>
  </r>
  <r>
    <x v="1"/>
    <x v="45"/>
    <x v="901"/>
    <x v="900"/>
  </r>
  <r>
    <x v="1"/>
    <x v="45"/>
    <x v="902"/>
    <x v="901"/>
  </r>
  <r>
    <x v="1"/>
    <x v="45"/>
    <x v="903"/>
    <x v="902"/>
  </r>
  <r>
    <x v="1"/>
    <x v="45"/>
    <x v="904"/>
    <x v="903"/>
  </r>
  <r>
    <x v="1"/>
    <x v="45"/>
    <x v="905"/>
    <x v="904"/>
  </r>
  <r>
    <x v="1"/>
    <x v="45"/>
    <x v="906"/>
    <x v="905"/>
  </r>
  <r>
    <x v="1"/>
    <x v="45"/>
    <x v="907"/>
    <x v="906"/>
  </r>
  <r>
    <x v="1"/>
    <x v="45"/>
    <x v="908"/>
    <x v="907"/>
  </r>
  <r>
    <x v="1"/>
    <x v="45"/>
    <x v="909"/>
    <x v="908"/>
  </r>
  <r>
    <x v="1"/>
    <x v="45"/>
    <x v="910"/>
    <x v="909"/>
  </r>
  <r>
    <x v="1"/>
    <x v="45"/>
    <x v="911"/>
    <x v="910"/>
  </r>
  <r>
    <x v="1"/>
    <x v="45"/>
    <x v="912"/>
    <x v="911"/>
  </r>
  <r>
    <x v="1"/>
    <x v="45"/>
    <x v="913"/>
    <x v="912"/>
  </r>
  <r>
    <x v="1"/>
    <x v="45"/>
    <x v="914"/>
    <x v="913"/>
  </r>
  <r>
    <x v="1"/>
    <x v="45"/>
    <x v="915"/>
    <x v="914"/>
  </r>
  <r>
    <x v="1"/>
    <x v="45"/>
    <x v="916"/>
    <x v="915"/>
  </r>
  <r>
    <x v="1"/>
    <x v="45"/>
    <x v="917"/>
    <x v="916"/>
  </r>
  <r>
    <x v="1"/>
    <x v="45"/>
    <x v="918"/>
    <x v="917"/>
  </r>
  <r>
    <x v="1"/>
    <x v="45"/>
    <x v="919"/>
    <x v="918"/>
  </r>
  <r>
    <x v="1"/>
    <x v="45"/>
    <x v="920"/>
    <x v="919"/>
  </r>
  <r>
    <x v="1"/>
    <x v="45"/>
    <x v="921"/>
    <x v="920"/>
  </r>
  <r>
    <x v="1"/>
    <x v="45"/>
    <x v="922"/>
    <x v="921"/>
  </r>
  <r>
    <x v="1"/>
    <x v="45"/>
    <x v="923"/>
    <x v="922"/>
  </r>
  <r>
    <x v="1"/>
    <x v="45"/>
    <x v="924"/>
    <x v="923"/>
  </r>
  <r>
    <x v="1"/>
    <x v="45"/>
    <x v="925"/>
    <x v="924"/>
  </r>
  <r>
    <x v="1"/>
    <x v="45"/>
    <x v="926"/>
    <x v="925"/>
  </r>
  <r>
    <x v="1"/>
    <x v="45"/>
    <x v="927"/>
    <x v="926"/>
  </r>
  <r>
    <x v="1"/>
    <x v="45"/>
    <x v="928"/>
    <x v="927"/>
  </r>
  <r>
    <x v="1"/>
    <x v="45"/>
    <x v="929"/>
    <x v="928"/>
  </r>
  <r>
    <x v="1"/>
    <x v="46"/>
    <x v="930"/>
    <x v="929"/>
  </r>
  <r>
    <x v="1"/>
    <x v="46"/>
    <x v="931"/>
    <x v="930"/>
  </r>
  <r>
    <x v="1"/>
    <x v="46"/>
    <x v="932"/>
    <x v="931"/>
  </r>
  <r>
    <x v="1"/>
    <x v="46"/>
    <x v="933"/>
    <x v="932"/>
  </r>
  <r>
    <x v="1"/>
    <x v="46"/>
    <x v="934"/>
    <x v="933"/>
  </r>
  <r>
    <x v="1"/>
    <x v="46"/>
    <x v="935"/>
    <x v="934"/>
  </r>
  <r>
    <x v="1"/>
    <x v="46"/>
    <x v="936"/>
    <x v="935"/>
  </r>
  <r>
    <x v="1"/>
    <x v="46"/>
    <x v="937"/>
    <x v="936"/>
  </r>
  <r>
    <x v="1"/>
    <x v="46"/>
    <x v="938"/>
    <x v="937"/>
  </r>
  <r>
    <x v="1"/>
    <x v="46"/>
    <x v="939"/>
    <x v="938"/>
  </r>
  <r>
    <x v="1"/>
    <x v="46"/>
    <x v="940"/>
    <x v="939"/>
  </r>
  <r>
    <x v="1"/>
    <x v="46"/>
    <x v="941"/>
    <x v="940"/>
  </r>
  <r>
    <x v="1"/>
    <x v="46"/>
    <x v="942"/>
    <x v="941"/>
  </r>
  <r>
    <x v="1"/>
    <x v="46"/>
    <x v="943"/>
    <x v="942"/>
  </r>
  <r>
    <x v="1"/>
    <x v="47"/>
    <x v="944"/>
    <x v="943"/>
  </r>
  <r>
    <x v="1"/>
    <x v="47"/>
    <x v="945"/>
    <x v="944"/>
  </r>
  <r>
    <x v="1"/>
    <x v="47"/>
    <x v="946"/>
    <x v="945"/>
  </r>
  <r>
    <x v="1"/>
    <x v="47"/>
    <x v="947"/>
    <x v="946"/>
  </r>
  <r>
    <x v="1"/>
    <x v="47"/>
    <x v="948"/>
    <x v="947"/>
  </r>
  <r>
    <x v="1"/>
    <x v="47"/>
    <x v="949"/>
    <x v="948"/>
  </r>
  <r>
    <x v="1"/>
    <x v="47"/>
    <x v="950"/>
    <x v="949"/>
  </r>
  <r>
    <x v="1"/>
    <x v="47"/>
    <x v="951"/>
    <x v="950"/>
  </r>
  <r>
    <x v="1"/>
    <x v="47"/>
    <x v="952"/>
    <x v="951"/>
  </r>
  <r>
    <x v="1"/>
    <x v="47"/>
    <x v="953"/>
    <x v="952"/>
  </r>
  <r>
    <x v="1"/>
    <x v="47"/>
    <x v="954"/>
    <x v="953"/>
  </r>
  <r>
    <x v="1"/>
    <x v="47"/>
    <x v="955"/>
    <x v="954"/>
  </r>
  <r>
    <x v="1"/>
    <x v="47"/>
    <x v="956"/>
    <x v="955"/>
  </r>
  <r>
    <x v="1"/>
    <x v="47"/>
    <x v="957"/>
    <x v="956"/>
  </r>
  <r>
    <x v="1"/>
    <x v="47"/>
    <x v="958"/>
    <x v="957"/>
  </r>
  <r>
    <x v="1"/>
    <x v="47"/>
    <x v="959"/>
    <x v="958"/>
  </r>
  <r>
    <x v="1"/>
    <x v="47"/>
    <x v="960"/>
    <x v="959"/>
  </r>
  <r>
    <x v="1"/>
    <x v="47"/>
    <x v="961"/>
    <x v="960"/>
  </r>
  <r>
    <x v="1"/>
    <x v="47"/>
    <x v="962"/>
    <x v="961"/>
  </r>
  <r>
    <x v="1"/>
    <x v="47"/>
    <x v="963"/>
    <x v="962"/>
  </r>
  <r>
    <x v="1"/>
    <x v="47"/>
    <x v="964"/>
    <x v="963"/>
  </r>
  <r>
    <x v="1"/>
    <x v="47"/>
    <x v="965"/>
    <x v="964"/>
  </r>
  <r>
    <x v="1"/>
    <x v="47"/>
    <x v="966"/>
    <x v="965"/>
  </r>
  <r>
    <x v="1"/>
    <x v="47"/>
    <x v="967"/>
    <x v="966"/>
  </r>
  <r>
    <x v="1"/>
    <x v="47"/>
    <x v="968"/>
    <x v="967"/>
  </r>
  <r>
    <x v="1"/>
    <x v="47"/>
    <x v="969"/>
    <x v="968"/>
  </r>
  <r>
    <x v="1"/>
    <x v="47"/>
    <x v="970"/>
    <x v="969"/>
  </r>
  <r>
    <x v="1"/>
    <x v="47"/>
    <x v="971"/>
    <x v="970"/>
  </r>
  <r>
    <x v="1"/>
    <x v="47"/>
    <x v="972"/>
    <x v="971"/>
  </r>
  <r>
    <x v="1"/>
    <x v="47"/>
    <x v="973"/>
    <x v="972"/>
  </r>
  <r>
    <x v="1"/>
    <x v="47"/>
    <x v="974"/>
    <x v="973"/>
  </r>
  <r>
    <x v="1"/>
    <x v="47"/>
    <x v="975"/>
    <x v="974"/>
  </r>
  <r>
    <x v="1"/>
    <x v="47"/>
    <x v="976"/>
    <x v="975"/>
  </r>
  <r>
    <x v="1"/>
    <x v="47"/>
    <x v="977"/>
    <x v="976"/>
  </r>
  <r>
    <x v="1"/>
    <x v="47"/>
    <x v="978"/>
    <x v="977"/>
  </r>
  <r>
    <x v="1"/>
    <x v="47"/>
    <x v="979"/>
    <x v="978"/>
  </r>
  <r>
    <x v="1"/>
    <x v="47"/>
    <x v="980"/>
    <x v="979"/>
  </r>
  <r>
    <x v="1"/>
    <x v="47"/>
    <x v="981"/>
    <x v="980"/>
  </r>
  <r>
    <x v="1"/>
    <x v="47"/>
    <x v="982"/>
    <x v="981"/>
  </r>
  <r>
    <x v="1"/>
    <x v="47"/>
    <x v="983"/>
    <x v="982"/>
  </r>
  <r>
    <x v="1"/>
    <x v="47"/>
    <x v="984"/>
    <x v="983"/>
  </r>
  <r>
    <x v="1"/>
    <x v="47"/>
    <x v="985"/>
    <x v="984"/>
  </r>
  <r>
    <x v="1"/>
    <x v="47"/>
    <x v="986"/>
    <x v="985"/>
  </r>
  <r>
    <x v="1"/>
    <x v="47"/>
    <x v="987"/>
    <x v="986"/>
  </r>
  <r>
    <x v="1"/>
    <x v="47"/>
    <x v="988"/>
    <x v="987"/>
  </r>
  <r>
    <x v="1"/>
    <x v="47"/>
    <x v="989"/>
    <x v="988"/>
  </r>
  <r>
    <x v="1"/>
    <x v="47"/>
    <x v="990"/>
    <x v="989"/>
  </r>
  <r>
    <x v="1"/>
    <x v="47"/>
    <x v="991"/>
    <x v="990"/>
  </r>
  <r>
    <x v="1"/>
    <x v="47"/>
    <x v="992"/>
    <x v="991"/>
  </r>
  <r>
    <x v="1"/>
    <x v="47"/>
    <x v="993"/>
    <x v="992"/>
  </r>
  <r>
    <x v="1"/>
    <x v="47"/>
    <x v="994"/>
    <x v="993"/>
  </r>
  <r>
    <x v="1"/>
    <x v="47"/>
    <x v="995"/>
    <x v="994"/>
  </r>
  <r>
    <x v="1"/>
    <x v="47"/>
    <x v="996"/>
    <x v="995"/>
  </r>
  <r>
    <x v="1"/>
    <x v="47"/>
    <x v="997"/>
    <x v="996"/>
  </r>
  <r>
    <x v="1"/>
    <x v="47"/>
    <x v="998"/>
    <x v="997"/>
  </r>
  <r>
    <x v="1"/>
    <x v="47"/>
    <x v="999"/>
    <x v="998"/>
  </r>
  <r>
    <x v="1"/>
    <x v="48"/>
    <x v="1000"/>
    <x v="999"/>
  </r>
  <r>
    <x v="1"/>
    <x v="48"/>
    <x v="1001"/>
    <x v="1000"/>
  </r>
  <r>
    <x v="1"/>
    <x v="48"/>
    <x v="1002"/>
    <x v="1001"/>
  </r>
  <r>
    <x v="1"/>
    <x v="48"/>
    <x v="1003"/>
    <x v="1002"/>
  </r>
  <r>
    <x v="1"/>
    <x v="48"/>
    <x v="1004"/>
    <x v="1003"/>
  </r>
  <r>
    <x v="1"/>
    <x v="48"/>
    <x v="1005"/>
    <x v="1004"/>
  </r>
  <r>
    <x v="1"/>
    <x v="48"/>
    <x v="1006"/>
    <x v="1005"/>
  </r>
  <r>
    <x v="1"/>
    <x v="48"/>
    <x v="1007"/>
    <x v="1006"/>
  </r>
  <r>
    <x v="1"/>
    <x v="48"/>
    <x v="1008"/>
    <x v="1007"/>
  </r>
  <r>
    <x v="1"/>
    <x v="48"/>
    <x v="1009"/>
    <x v="1008"/>
  </r>
  <r>
    <x v="1"/>
    <x v="48"/>
    <x v="1010"/>
    <x v="1009"/>
  </r>
  <r>
    <x v="1"/>
    <x v="48"/>
    <x v="1011"/>
    <x v="1010"/>
  </r>
  <r>
    <x v="1"/>
    <x v="48"/>
    <x v="1012"/>
    <x v="1011"/>
  </r>
  <r>
    <x v="1"/>
    <x v="48"/>
    <x v="1013"/>
    <x v="1012"/>
  </r>
  <r>
    <x v="1"/>
    <x v="48"/>
    <x v="1014"/>
    <x v="1013"/>
  </r>
  <r>
    <x v="1"/>
    <x v="48"/>
    <x v="1015"/>
    <x v="1014"/>
  </r>
  <r>
    <x v="1"/>
    <x v="48"/>
    <x v="1016"/>
    <x v="1015"/>
  </r>
  <r>
    <x v="1"/>
    <x v="48"/>
    <x v="1017"/>
    <x v="1016"/>
  </r>
  <r>
    <x v="1"/>
    <x v="48"/>
    <x v="1018"/>
    <x v="1017"/>
  </r>
  <r>
    <x v="1"/>
    <x v="48"/>
    <x v="1019"/>
    <x v="1018"/>
  </r>
  <r>
    <x v="1"/>
    <x v="48"/>
    <x v="1020"/>
    <x v="1019"/>
  </r>
  <r>
    <x v="1"/>
    <x v="48"/>
    <x v="1021"/>
    <x v="1020"/>
  </r>
  <r>
    <x v="1"/>
    <x v="48"/>
    <x v="1022"/>
    <x v="1021"/>
  </r>
  <r>
    <x v="1"/>
    <x v="48"/>
    <x v="1023"/>
    <x v="1022"/>
  </r>
  <r>
    <x v="1"/>
    <x v="48"/>
    <x v="1024"/>
    <x v="1023"/>
  </r>
  <r>
    <x v="1"/>
    <x v="48"/>
    <x v="1025"/>
    <x v="1024"/>
  </r>
  <r>
    <x v="1"/>
    <x v="48"/>
    <x v="1026"/>
    <x v="1025"/>
  </r>
  <r>
    <x v="1"/>
    <x v="48"/>
    <x v="1027"/>
    <x v="1026"/>
  </r>
  <r>
    <x v="1"/>
    <x v="48"/>
    <x v="1028"/>
    <x v="1027"/>
  </r>
  <r>
    <x v="1"/>
    <x v="48"/>
    <x v="1029"/>
    <x v="1028"/>
  </r>
  <r>
    <x v="1"/>
    <x v="48"/>
    <x v="1030"/>
    <x v="1029"/>
  </r>
  <r>
    <x v="1"/>
    <x v="48"/>
    <x v="1031"/>
    <x v="1030"/>
  </r>
  <r>
    <x v="1"/>
    <x v="48"/>
    <x v="1032"/>
    <x v="1031"/>
  </r>
  <r>
    <x v="1"/>
    <x v="48"/>
    <x v="1033"/>
    <x v="1032"/>
  </r>
  <r>
    <x v="1"/>
    <x v="48"/>
    <x v="1034"/>
    <x v="1033"/>
  </r>
  <r>
    <x v="1"/>
    <x v="48"/>
    <x v="1035"/>
    <x v="1034"/>
  </r>
  <r>
    <x v="1"/>
    <x v="48"/>
    <x v="1036"/>
    <x v="1035"/>
  </r>
  <r>
    <x v="1"/>
    <x v="48"/>
    <x v="1037"/>
    <x v="1036"/>
  </r>
  <r>
    <x v="1"/>
    <x v="48"/>
    <x v="1038"/>
    <x v="1037"/>
  </r>
  <r>
    <x v="1"/>
    <x v="48"/>
    <x v="1039"/>
    <x v="1038"/>
  </r>
  <r>
    <x v="1"/>
    <x v="48"/>
    <x v="1040"/>
    <x v="1039"/>
  </r>
  <r>
    <x v="1"/>
    <x v="48"/>
    <x v="1041"/>
    <x v="1040"/>
  </r>
  <r>
    <x v="1"/>
    <x v="48"/>
    <x v="1042"/>
    <x v="1041"/>
  </r>
  <r>
    <x v="1"/>
    <x v="48"/>
    <x v="1043"/>
    <x v="1042"/>
  </r>
  <r>
    <x v="1"/>
    <x v="48"/>
    <x v="1044"/>
    <x v="1043"/>
  </r>
  <r>
    <x v="1"/>
    <x v="48"/>
    <x v="1045"/>
    <x v="1044"/>
  </r>
  <r>
    <x v="1"/>
    <x v="48"/>
    <x v="1046"/>
    <x v="1045"/>
  </r>
  <r>
    <x v="1"/>
    <x v="48"/>
    <x v="1047"/>
    <x v="1046"/>
  </r>
  <r>
    <x v="1"/>
    <x v="48"/>
    <x v="1048"/>
    <x v="1047"/>
  </r>
  <r>
    <x v="1"/>
    <x v="48"/>
    <x v="1049"/>
    <x v="1048"/>
  </r>
  <r>
    <x v="1"/>
    <x v="48"/>
    <x v="1050"/>
    <x v="1049"/>
  </r>
  <r>
    <x v="1"/>
    <x v="48"/>
    <x v="1051"/>
    <x v="1050"/>
  </r>
  <r>
    <x v="1"/>
    <x v="48"/>
    <x v="1052"/>
    <x v="1051"/>
  </r>
  <r>
    <x v="1"/>
    <x v="48"/>
    <x v="1053"/>
    <x v="1052"/>
  </r>
  <r>
    <x v="1"/>
    <x v="48"/>
    <x v="1054"/>
    <x v="1053"/>
  </r>
  <r>
    <x v="1"/>
    <x v="48"/>
    <x v="1055"/>
    <x v="1054"/>
  </r>
  <r>
    <x v="1"/>
    <x v="48"/>
    <x v="1056"/>
    <x v="1055"/>
  </r>
  <r>
    <x v="1"/>
    <x v="48"/>
    <x v="1057"/>
    <x v="1056"/>
  </r>
  <r>
    <x v="1"/>
    <x v="48"/>
    <x v="1058"/>
    <x v="1057"/>
  </r>
  <r>
    <x v="1"/>
    <x v="48"/>
    <x v="1059"/>
    <x v="1058"/>
  </r>
  <r>
    <x v="1"/>
    <x v="48"/>
    <x v="1060"/>
    <x v="1059"/>
  </r>
  <r>
    <x v="1"/>
    <x v="48"/>
    <x v="1061"/>
    <x v="1060"/>
  </r>
  <r>
    <x v="1"/>
    <x v="48"/>
    <x v="1062"/>
    <x v="1061"/>
  </r>
  <r>
    <x v="1"/>
    <x v="48"/>
    <x v="1063"/>
    <x v="1062"/>
  </r>
  <r>
    <x v="1"/>
    <x v="48"/>
    <x v="1064"/>
    <x v="1063"/>
  </r>
  <r>
    <x v="1"/>
    <x v="48"/>
    <x v="1065"/>
    <x v="1064"/>
  </r>
  <r>
    <x v="1"/>
    <x v="48"/>
    <x v="1066"/>
    <x v="1065"/>
  </r>
  <r>
    <x v="1"/>
    <x v="48"/>
    <x v="1067"/>
    <x v="1066"/>
  </r>
  <r>
    <x v="1"/>
    <x v="48"/>
    <x v="1068"/>
    <x v="1067"/>
  </r>
  <r>
    <x v="1"/>
    <x v="48"/>
    <x v="1069"/>
    <x v="1068"/>
  </r>
  <r>
    <x v="1"/>
    <x v="48"/>
    <x v="1070"/>
    <x v="1069"/>
  </r>
  <r>
    <x v="1"/>
    <x v="48"/>
    <x v="1071"/>
    <x v="1070"/>
  </r>
  <r>
    <x v="1"/>
    <x v="48"/>
    <x v="1072"/>
    <x v="1071"/>
  </r>
  <r>
    <x v="1"/>
    <x v="48"/>
    <x v="1073"/>
    <x v="1072"/>
  </r>
  <r>
    <x v="1"/>
    <x v="48"/>
    <x v="1074"/>
    <x v="1073"/>
  </r>
  <r>
    <x v="1"/>
    <x v="49"/>
    <x v="1075"/>
    <x v="1074"/>
  </r>
  <r>
    <x v="1"/>
    <x v="49"/>
    <x v="1076"/>
    <x v="1075"/>
  </r>
  <r>
    <x v="1"/>
    <x v="49"/>
    <x v="1077"/>
    <x v="1076"/>
  </r>
  <r>
    <x v="1"/>
    <x v="49"/>
    <x v="1078"/>
    <x v="1077"/>
  </r>
  <r>
    <x v="1"/>
    <x v="49"/>
    <x v="1079"/>
    <x v="1078"/>
  </r>
  <r>
    <x v="1"/>
    <x v="49"/>
    <x v="1080"/>
    <x v="1079"/>
  </r>
  <r>
    <x v="1"/>
    <x v="49"/>
    <x v="1081"/>
    <x v="1080"/>
  </r>
  <r>
    <x v="1"/>
    <x v="49"/>
    <x v="1082"/>
    <x v="1081"/>
  </r>
  <r>
    <x v="1"/>
    <x v="49"/>
    <x v="1083"/>
    <x v="1082"/>
  </r>
  <r>
    <x v="1"/>
    <x v="49"/>
    <x v="1084"/>
    <x v="1083"/>
  </r>
  <r>
    <x v="1"/>
    <x v="49"/>
    <x v="1085"/>
    <x v="1084"/>
  </r>
  <r>
    <x v="1"/>
    <x v="49"/>
    <x v="1086"/>
    <x v="1085"/>
  </r>
  <r>
    <x v="1"/>
    <x v="49"/>
    <x v="1087"/>
    <x v="1086"/>
  </r>
  <r>
    <x v="1"/>
    <x v="49"/>
    <x v="1088"/>
    <x v="1087"/>
  </r>
  <r>
    <x v="1"/>
    <x v="49"/>
    <x v="1089"/>
    <x v="1088"/>
  </r>
  <r>
    <x v="1"/>
    <x v="49"/>
    <x v="1090"/>
    <x v="1089"/>
  </r>
  <r>
    <x v="1"/>
    <x v="49"/>
    <x v="1091"/>
    <x v="1090"/>
  </r>
  <r>
    <x v="1"/>
    <x v="49"/>
    <x v="1092"/>
    <x v="1091"/>
  </r>
  <r>
    <x v="1"/>
    <x v="49"/>
    <x v="1093"/>
    <x v="1092"/>
  </r>
  <r>
    <x v="1"/>
    <x v="49"/>
    <x v="1094"/>
    <x v="1093"/>
  </r>
  <r>
    <x v="1"/>
    <x v="49"/>
    <x v="1095"/>
    <x v="1094"/>
  </r>
  <r>
    <x v="1"/>
    <x v="49"/>
    <x v="1096"/>
    <x v="1095"/>
  </r>
  <r>
    <x v="1"/>
    <x v="49"/>
    <x v="1097"/>
    <x v="1096"/>
  </r>
  <r>
    <x v="1"/>
    <x v="50"/>
    <x v="1098"/>
    <x v="1097"/>
  </r>
  <r>
    <x v="1"/>
    <x v="50"/>
    <x v="1099"/>
    <x v="1098"/>
  </r>
  <r>
    <x v="1"/>
    <x v="50"/>
    <x v="1100"/>
    <x v="1099"/>
  </r>
  <r>
    <x v="1"/>
    <x v="50"/>
    <x v="1101"/>
    <x v="1100"/>
  </r>
  <r>
    <x v="1"/>
    <x v="50"/>
    <x v="1102"/>
    <x v="1101"/>
  </r>
  <r>
    <x v="1"/>
    <x v="50"/>
    <x v="1103"/>
    <x v="1102"/>
  </r>
  <r>
    <x v="1"/>
    <x v="50"/>
    <x v="1104"/>
    <x v="1103"/>
  </r>
  <r>
    <x v="1"/>
    <x v="50"/>
    <x v="1105"/>
    <x v="1104"/>
  </r>
  <r>
    <x v="1"/>
    <x v="50"/>
    <x v="1106"/>
    <x v="1105"/>
  </r>
  <r>
    <x v="1"/>
    <x v="50"/>
    <x v="1107"/>
    <x v="1106"/>
  </r>
  <r>
    <x v="1"/>
    <x v="50"/>
    <x v="1108"/>
    <x v="1107"/>
  </r>
  <r>
    <x v="1"/>
    <x v="50"/>
    <x v="1109"/>
    <x v="1108"/>
  </r>
  <r>
    <x v="1"/>
    <x v="50"/>
    <x v="1110"/>
    <x v="1109"/>
  </r>
  <r>
    <x v="1"/>
    <x v="50"/>
    <x v="1111"/>
    <x v="1110"/>
  </r>
  <r>
    <x v="1"/>
    <x v="50"/>
    <x v="1112"/>
    <x v="1111"/>
  </r>
  <r>
    <x v="1"/>
    <x v="50"/>
    <x v="1113"/>
    <x v="1112"/>
  </r>
  <r>
    <x v="1"/>
    <x v="50"/>
    <x v="1114"/>
    <x v="1113"/>
  </r>
  <r>
    <x v="1"/>
    <x v="50"/>
    <x v="1115"/>
    <x v="1114"/>
  </r>
  <r>
    <x v="1"/>
    <x v="50"/>
    <x v="1116"/>
    <x v="1115"/>
  </r>
  <r>
    <x v="1"/>
    <x v="50"/>
    <x v="1117"/>
    <x v="1116"/>
  </r>
  <r>
    <x v="1"/>
    <x v="50"/>
    <x v="1118"/>
    <x v="1117"/>
  </r>
  <r>
    <x v="1"/>
    <x v="50"/>
    <x v="1119"/>
    <x v="1118"/>
  </r>
  <r>
    <x v="1"/>
    <x v="50"/>
    <x v="1120"/>
    <x v="1119"/>
  </r>
  <r>
    <x v="1"/>
    <x v="50"/>
    <x v="1121"/>
    <x v="1120"/>
  </r>
  <r>
    <x v="1"/>
    <x v="50"/>
    <x v="1122"/>
    <x v="1121"/>
  </r>
  <r>
    <x v="1"/>
    <x v="50"/>
    <x v="1123"/>
    <x v="1122"/>
  </r>
  <r>
    <x v="1"/>
    <x v="50"/>
    <x v="1124"/>
    <x v="1123"/>
  </r>
  <r>
    <x v="1"/>
    <x v="50"/>
    <x v="1125"/>
    <x v="1124"/>
  </r>
  <r>
    <x v="1"/>
    <x v="50"/>
    <x v="1126"/>
    <x v="1125"/>
  </r>
  <r>
    <x v="1"/>
    <x v="50"/>
    <x v="1127"/>
    <x v="1126"/>
  </r>
  <r>
    <x v="1"/>
    <x v="50"/>
    <x v="1128"/>
    <x v="1127"/>
  </r>
  <r>
    <x v="1"/>
    <x v="50"/>
    <x v="1129"/>
    <x v="1128"/>
  </r>
  <r>
    <x v="1"/>
    <x v="50"/>
    <x v="1130"/>
    <x v="1129"/>
  </r>
  <r>
    <x v="1"/>
    <x v="50"/>
    <x v="1131"/>
    <x v="1130"/>
  </r>
  <r>
    <x v="1"/>
    <x v="50"/>
    <x v="1132"/>
    <x v="1131"/>
  </r>
  <r>
    <x v="1"/>
    <x v="50"/>
    <x v="1133"/>
    <x v="1132"/>
  </r>
  <r>
    <x v="1"/>
    <x v="50"/>
    <x v="1134"/>
    <x v="1133"/>
  </r>
  <r>
    <x v="1"/>
    <x v="50"/>
    <x v="1135"/>
    <x v="1134"/>
  </r>
  <r>
    <x v="1"/>
    <x v="51"/>
    <x v="1136"/>
    <x v="1135"/>
  </r>
  <r>
    <x v="1"/>
    <x v="51"/>
    <x v="1137"/>
    <x v="1136"/>
  </r>
  <r>
    <x v="1"/>
    <x v="51"/>
    <x v="1138"/>
    <x v="1137"/>
  </r>
  <r>
    <x v="1"/>
    <x v="51"/>
    <x v="1139"/>
    <x v="1138"/>
  </r>
  <r>
    <x v="1"/>
    <x v="51"/>
    <x v="1140"/>
    <x v="1139"/>
  </r>
  <r>
    <x v="1"/>
    <x v="51"/>
    <x v="1141"/>
    <x v="1140"/>
  </r>
  <r>
    <x v="1"/>
    <x v="51"/>
    <x v="1142"/>
    <x v="1141"/>
  </r>
  <r>
    <x v="1"/>
    <x v="51"/>
    <x v="1143"/>
    <x v="1142"/>
  </r>
  <r>
    <x v="1"/>
    <x v="51"/>
    <x v="1144"/>
    <x v="1143"/>
  </r>
  <r>
    <x v="1"/>
    <x v="51"/>
    <x v="1145"/>
    <x v="1144"/>
  </r>
  <r>
    <x v="1"/>
    <x v="51"/>
    <x v="1146"/>
    <x v="1145"/>
  </r>
  <r>
    <x v="1"/>
    <x v="51"/>
    <x v="1147"/>
    <x v="1146"/>
  </r>
  <r>
    <x v="1"/>
    <x v="51"/>
    <x v="1148"/>
    <x v="1147"/>
  </r>
  <r>
    <x v="1"/>
    <x v="51"/>
    <x v="1149"/>
    <x v="1148"/>
  </r>
  <r>
    <x v="1"/>
    <x v="52"/>
    <x v="1150"/>
    <x v="1149"/>
  </r>
  <r>
    <x v="1"/>
    <x v="52"/>
    <x v="1151"/>
    <x v="1150"/>
  </r>
  <r>
    <x v="1"/>
    <x v="52"/>
    <x v="1152"/>
    <x v="1151"/>
  </r>
  <r>
    <x v="1"/>
    <x v="52"/>
    <x v="1153"/>
    <x v="1152"/>
  </r>
  <r>
    <x v="1"/>
    <x v="52"/>
    <x v="1154"/>
    <x v="1153"/>
  </r>
  <r>
    <x v="1"/>
    <x v="52"/>
    <x v="1155"/>
    <x v="1154"/>
  </r>
  <r>
    <x v="1"/>
    <x v="52"/>
    <x v="1156"/>
    <x v="1155"/>
  </r>
  <r>
    <x v="1"/>
    <x v="52"/>
    <x v="1157"/>
    <x v="1156"/>
  </r>
  <r>
    <x v="1"/>
    <x v="52"/>
    <x v="1158"/>
    <x v="1157"/>
  </r>
  <r>
    <x v="1"/>
    <x v="52"/>
    <x v="1159"/>
    <x v="1158"/>
  </r>
  <r>
    <x v="1"/>
    <x v="53"/>
    <x v="1160"/>
    <x v="1159"/>
  </r>
  <r>
    <x v="1"/>
    <x v="53"/>
    <x v="1161"/>
    <x v="1160"/>
  </r>
  <r>
    <x v="1"/>
    <x v="53"/>
    <x v="1162"/>
    <x v="1161"/>
  </r>
  <r>
    <x v="1"/>
    <x v="53"/>
    <x v="1163"/>
    <x v="1162"/>
  </r>
  <r>
    <x v="1"/>
    <x v="53"/>
    <x v="1164"/>
    <x v="1163"/>
  </r>
  <r>
    <x v="1"/>
    <x v="54"/>
    <x v="1165"/>
    <x v="1164"/>
  </r>
  <r>
    <x v="1"/>
    <x v="54"/>
    <x v="1166"/>
    <x v="1165"/>
  </r>
  <r>
    <x v="1"/>
    <x v="54"/>
    <x v="1167"/>
    <x v="1166"/>
  </r>
  <r>
    <x v="1"/>
    <x v="54"/>
    <x v="1168"/>
    <x v="1167"/>
  </r>
  <r>
    <x v="1"/>
    <x v="54"/>
    <x v="1169"/>
    <x v="1168"/>
  </r>
  <r>
    <x v="1"/>
    <x v="54"/>
    <x v="1170"/>
    <x v="1169"/>
  </r>
  <r>
    <x v="1"/>
    <x v="54"/>
    <x v="1171"/>
    <x v="1170"/>
  </r>
  <r>
    <x v="1"/>
    <x v="54"/>
    <x v="1172"/>
    <x v="1171"/>
  </r>
  <r>
    <x v="1"/>
    <x v="54"/>
    <x v="1173"/>
    <x v="1172"/>
  </r>
  <r>
    <x v="1"/>
    <x v="54"/>
    <x v="1174"/>
    <x v="1173"/>
  </r>
  <r>
    <x v="1"/>
    <x v="54"/>
    <x v="1175"/>
    <x v="1174"/>
  </r>
  <r>
    <x v="1"/>
    <x v="54"/>
    <x v="1176"/>
    <x v="1175"/>
  </r>
  <r>
    <x v="1"/>
    <x v="54"/>
    <x v="1177"/>
    <x v="1176"/>
  </r>
  <r>
    <x v="1"/>
    <x v="54"/>
    <x v="1178"/>
    <x v="1177"/>
  </r>
  <r>
    <x v="1"/>
    <x v="54"/>
    <x v="1179"/>
    <x v="1178"/>
  </r>
  <r>
    <x v="1"/>
    <x v="54"/>
    <x v="1180"/>
    <x v="1179"/>
  </r>
  <r>
    <x v="1"/>
    <x v="54"/>
    <x v="1181"/>
    <x v="1180"/>
  </r>
  <r>
    <x v="1"/>
    <x v="54"/>
    <x v="1182"/>
    <x v="1181"/>
  </r>
  <r>
    <x v="1"/>
    <x v="55"/>
    <x v="1183"/>
    <x v="1182"/>
  </r>
  <r>
    <x v="1"/>
    <x v="55"/>
    <x v="1184"/>
    <x v="1183"/>
  </r>
  <r>
    <x v="1"/>
    <x v="55"/>
    <x v="1185"/>
    <x v="1184"/>
  </r>
  <r>
    <x v="1"/>
    <x v="55"/>
    <x v="1186"/>
    <x v="1185"/>
  </r>
  <r>
    <x v="1"/>
    <x v="55"/>
    <x v="1187"/>
    <x v="1186"/>
  </r>
  <r>
    <x v="1"/>
    <x v="55"/>
    <x v="1188"/>
    <x v="1187"/>
  </r>
  <r>
    <x v="1"/>
    <x v="55"/>
    <x v="1189"/>
    <x v="1188"/>
  </r>
  <r>
    <x v="1"/>
    <x v="55"/>
    <x v="1190"/>
    <x v="1189"/>
  </r>
  <r>
    <x v="1"/>
    <x v="55"/>
    <x v="1191"/>
    <x v="1190"/>
  </r>
  <r>
    <x v="1"/>
    <x v="55"/>
    <x v="1192"/>
    <x v="1191"/>
  </r>
  <r>
    <x v="1"/>
    <x v="55"/>
    <x v="1193"/>
    <x v="1192"/>
  </r>
  <r>
    <x v="1"/>
    <x v="55"/>
    <x v="1194"/>
    <x v="1193"/>
  </r>
  <r>
    <x v="1"/>
    <x v="55"/>
    <x v="1195"/>
    <x v="1194"/>
  </r>
  <r>
    <x v="1"/>
    <x v="55"/>
    <x v="1196"/>
    <x v="1195"/>
  </r>
  <r>
    <x v="1"/>
    <x v="55"/>
    <x v="1197"/>
    <x v="1196"/>
  </r>
  <r>
    <x v="1"/>
    <x v="55"/>
    <x v="1198"/>
    <x v="1197"/>
  </r>
  <r>
    <x v="1"/>
    <x v="55"/>
    <x v="1199"/>
    <x v="1198"/>
  </r>
  <r>
    <x v="1"/>
    <x v="55"/>
    <x v="1200"/>
    <x v="1199"/>
  </r>
  <r>
    <x v="1"/>
    <x v="55"/>
    <x v="1201"/>
    <x v="1200"/>
  </r>
  <r>
    <x v="1"/>
    <x v="55"/>
    <x v="1202"/>
    <x v="1201"/>
  </r>
  <r>
    <x v="1"/>
    <x v="55"/>
    <x v="1203"/>
    <x v="1202"/>
  </r>
  <r>
    <x v="1"/>
    <x v="55"/>
    <x v="1204"/>
    <x v="1203"/>
  </r>
  <r>
    <x v="1"/>
    <x v="55"/>
    <x v="1205"/>
    <x v="1204"/>
  </r>
  <r>
    <x v="1"/>
    <x v="55"/>
    <x v="1206"/>
    <x v="1205"/>
  </r>
  <r>
    <x v="1"/>
    <x v="55"/>
    <x v="1207"/>
    <x v="1206"/>
  </r>
  <r>
    <x v="1"/>
    <x v="55"/>
    <x v="1208"/>
    <x v="1207"/>
  </r>
  <r>
    <x v="1"/>
    <x v="55"/>
    <x v="1209"/>
    <x v="1208"/>
  </r>
  <r>
    <x v="1"/>
    <x v="55"/>
    <x v="1210"/>
    <x v="1209"/>
  </r>
  <r>
    <x v="1"/>
    <x v="55"/>
    <x v="1211"/>
    <x v="1210"/>
  </r>
  <r>
    <x v="1"/>
    <x v="55"/>
    <x v="1212"/>
    <x v="1211"/>
  </r>
  <r>
    <x v="1"/>
    <x v="55"/>
    <x v="1213"/>
    <x v="1212"/>
  </r>
  <r>
    <x v="1"/>
    <x v="55"/>
    <x v="1214"/>
    <x v="1213"/>
  </r>
  <r>
    <x v="1"/>
    <x v="55"/>
    <x v="1215"/>
    <x v="1214"/>
  </r>
  <r>
    <x v="1"/>
    <x v="55"/>
    <x v="1216"/>
    <x v="1215"/>
  </r>
  <r>
    <x v="1"/>
    <x v="55"/>
    <x v="1217"/>
    <x v="1216"/>
  </r>
  <r>
    <x v="1"/>
    <x v="55"/>
    <x v="1218"/>
    <x v="1217"/>
  </r>
  <r>
    <x v="1"/>
    <x v="56"/>
    <x v="1219"/>
    <x v="1218"/>
  </r>
  <r>
    <x v="1"/>
    <x v="57"/>
    <x v="1220"/>
    <x v="1219"/>
  </r>
  <r>
    <x v="1"/>
    <x v="57"/>
    <x v="1221"/>
    <x v="1220"/>
  </r>
  <r>
    <x v="1"/>
    <x v="57"/>
    <x v="1222"/>
    <x v="1221"/>
  </r>
  <r>
    <x v="1"/>
    <x v="57"/>
    <x v="1223"/>
    <x v="1222"/>
  </r>
  <r>
    <x v="1"/>
    <x v="57"/>
    <x v="1224"/>
    <x v="1223"/>
  </r>
  <r>
    <x v="1"/>
    <x v="57"/>
    <x v="1225"/>
    <x v="1224"/>
  </r>
  <r>
    <x v="1"/>
    <x v="57"/>
    <x v="1226"/>
    <x v="1225"/>
  </r>
  <r>
    <x v="1"/>
    <x v="57"/>
    <x v="1227"/>
    <x v="1226"/>
  </r>
  <r>
    <x v="1"/>
    <x v="57"/>
    <x v="1228"/>
    <x v="1227"/>
  </r>
  <r>
    <x v="1"/>
    <x v="57"/>
    <x v="1229"/>
    <x v="1228"/>
  </r>
  <r>
    <x v="1"/>
    <x v="57"/>
    <x v="1230"/>
    <x v="1229"/>
  </r>
  <r>
    <x v="1"/>
    <x v="57"/>
    <x v="1231"/>
    <x v="1230"/>
  </r>
  <r>
    <x v="1"/>
    <x v="57"/>
    <x v="1232"/>
    <x v="1231"/>
  </r>
  <r>
    <x v="1"/>
    <x v="57"/>
    <x v="1233"/>
    <x v="1232"/>
  </r>
  <r>
    <x v="1"/>
    <x v="57"/>
    <x v="1234"/>
    <x v="1233"/>
  </r>
  <r>
    <x v="1"/>
    <x v="57"/>
    <x v="1235"/>
    <x v="1234"/>
  </r>
  <r>
    <x v="1"/>
    <x v="57"/>
    <x v="1236"/>
    <x v="1235"/>
  </r>
  <r>
    <x v="1"/>
    <x v="57"/>
    <x v="1237"/>
    <x v="1236"/>
  </r>
  <r>
    <x v="1"/>
    <x v="57"/>
    <x v="1238"/>
    <x v="1237"/>
  </r>
  <r>
    <x v="1"/>
    <x v="57"/>
    <x v="1239"/>
    <x v="1238"/>
  </r>
  <r>
    <x v="1"/>
    <x v="57"/>
    <x v="1240"/>
    <x v="1239"/>
  </r>
  <r>
    <x v="1"/>
    <x v="57"/>
    <x v="1241"/>
    <x v="1240"/>
  </r>
  <r>
    <x v="1"/>
    <x v="57"/>
    <x v="1242"/>
    <x v="1241"/>
  </r>
  <r>
    <x v="1"/>
    <x v="57"/>
    <x v="1243"/>
    <x v="1242"/>
  </r>
  <r>
    <x v="1"/>
    <x v="57"/>
    <x v="1244"/>
    <x v="1243"/>
  </r>
  <r>
    <x v="1"/>
    <x v="57"/>
    <x v="1245"/>
    <x v="1244"/>
  </r>
  <r>
    <x v="1"/>
    <x v="57"/>
    <x v="1246"/>
    <x v="1245"/>
  </r>
  <r>
    <x v="1"/>
    <x v="57"/>
    <x v="1247"/>
    <x v="1246"/>
  </r>
  <r>
    <x v="1"/>
    <x v="57"/>
    <x v="1248"/>
    <x v="1247"/>
  </r>
  <r>
    <x v="1"/>
    <x v="57"/>
    <x v="1249"/>
    <x v="1248"/>
  </r>
  <r>
    <x v="1"/>
    <x v="57"/>
    <x v="1250"/>
    <x v="1249"/>
  </r>
  <r>
    <x v="1"/>
    <x v="57"/>
    <x v="1251"/>
    <x v="1250"/>
  </r>
  <r>
    <x v="1"/>
    <x v="57"/>
    <x v="1252"/>
    <x v="1251"/>
  </r>
  <r>
    <x v="1"/>
    <x v="57"/>
    <x v="1253"/>
    <x v="1252"/>
  </r>
  <r>
    <x v="1"/>
    <x v="57"/>
    <x v="1254"/>
    <x v="1253"/>
  </r>
  <r>
    <x v="1"/>
    <x v="57"/>
    <x v="1255"/>
    <x v="1254"/>
  </r>
  <r>
    <x v="1"/>
    <x v="57"/>
    <x v="1256"/>
    <x v="1255"/>
  </r>
  <r>
    <x v="1"/>
    <x v="57"/>
    <x v="1257"/>
    <x v="1256"/>
  </r>
  <r>
    <x v="1"/>
    <x v="57"/>
    <x v="1258"/>
    <x v="1257"/>
  </r>
  <r>
    <x v="1"/>
    <x v="57"/>
    <x v="1259"/>
    <x v="1258"/>
  </r>
  <r>
    <x v="1"/>
    <x v="57"/>
    <x v="1260"/>
    <x v="1259"/>
  </r>
  <r>
    <x v="1"/>
    <x v="57"/>
    <x v="1261"/>
    <x v="1260"/>
  </r>
  <r>
    <x v="1"/>
    <x v="57"/>
    <x v="1262"/>
    <x v="1261"/>
  </r>
  <r>
    <x v="1"/>
    <x v="57"/>
    <x v="1263"/>
    <x v="1262"/>
  </r>
  <r>
    <x v="1"/>
    <x v="57"/>
    <x v="1264"/>
    <x v="1263"/>
  </r>
  <r>
    <x v="1"/>
    <x v="57"/>
    <x v="1265"/>
    <x v="1264"/>
  </r>
  <r>
    <x v="1"/>
    <x v="57"/>
    <x v="1266"/>
    <x v="1265"/>
  </r>
  <r>
    <x v="1"/>
    <x v="57"/>
    <x v="1267"/>
    <x v="1266"/>
  </r>
  <r>
    <x v="1"/>
    <x v="57"/>
    <x v="1268"/>
    <x v="1267"/>
  </r>
  <r>
    <x v="1"/>
    <x v="57"/>
    <x v="1269"/>
    <x v="1268"/>
  </r>
  <r>
    <x v="1"/>
    <x v="57"/>
    <x v="1270"/>
    <x v="1269"/>
  </r>
  <r>
    <x v="1"/>
    <x v="58"/>
    <x v="1271"/>
    <x v="1270"/>
  </r>
  <r>
    <x v="1"/>
    <x v="58"/>
    <x v="1272"/>
    <x v="1271"/>
  </r>
  <r>
    <x v="1"/>
    <x v="58"/>
    <x v="1273"/>
    <x v="1272"/>
  </r>
  <r>
    <x v="1"/>
    <x v="58"/>
    <x v="1274"/>
    <x v="1273"/>
  </r>
  <r>
    <x v="1"/>
    <x v="58"/>
    <x v="1275"/>
    <x v="1274"/>
  </r>
  <r>
    <x v="1"/>
    <x v="58"/>
    <x v="1276"/>
    <x v="1275"/>
  </r>
  <r>
    <x v="1"/>
    <x v="58"/>
    <x v="1277"/>
    <x v="1276"/>
  </r>
  <r>
    <x v="1"/>
    <x v="58"/>
    <x v="1278"/>
    <x v="1277"/>
  </r>
  <r>
    <x v="1"/>
    <x v="58"/>
    <x v="1279"/>
    <x v="1278"/>
  </r>
  <r>
    <x v="1"/>
    <x v="58"/>
    <x v="1280"/>
    <x v="1279"/>
  </r>
  <r>
    <x v="1"/>
    <x v="58"/>
    <x v="1281"/>
    <x v="1280"/>
  </r>
  <r>
    <x v="1"/>
    <x v="58"/>
    <x v="1282"/>
    <x v="1281"/>
  </r>
  <r>
    <x v="1"/>
    <x v="58"/>
    <x v="1283"/>
    <x v="1282"/>
  </r>
  <r>
    <x v="1"/>
    <x v="59"/>
    <x v="1284"/>
    <x v="1283"/>
  </r>
  <r>
    <x v="1"/>
    <x v="59"/>
    <x v="1285"/>
    <x v="1284"/>
  </r>
  <r>
    <x v="1"/>
    <x v="59"/>
    <x v="1286"/>
    <x v="1285"/>
  </r>
  <r>
    <x v="1"/>
    <x v="59"/>
    <x v="1287"/>
    <x v="1286"/>
  </r>
  <r>
    <x v="1"/>
    <x v="59"/>
    <x v="1288"/>
    <x v="1287"/>
  </r>
  <r>
    <x v="1"/>
    <x v="59"/>
    <x v="1289"/>
    <x v="1288"/>
  </r>
  <r>
    <x v="1"/>
    <x v="59"/>
    <x v="1290"/>
    <x v="1289"/>
  </r>
  <r>
    <x v="1"/>
    <x v="59"/>
    <x v="1291"/>
    <x v="1290"/>
  </r>
  <r>
    <x v="1"/>
    <x v="59"/>
    <x v="1292"/>
    <x v="1291"/>
  </r>
  <r>
    <x v="1"/>
    <x v="59"/>
    <x v="1293"/>
    <x v="1292"/>
  </r>
  <r>
    <x v="1"/>
    <x v="59"/>
    <x v="1294"/>
    <x v="1293"/>
  </r>
  <r>
    <x v="1"/>
    <x v="59"/>
    <x v="1295"/>
    <x v="1294"/>
  </r>
  <r>
    <x v="1"/>
    <x v="59"/>
    <x v="1296"/>
    <x v="1295"/>
  </r>
  <r>
    <x v="1"/>
    <x v="59"/>
    <x v="1297"/>
    <x v="1296"/>
  </r>
  <r>
    <x v="1"/>
    <x v="59"/>
    <x v="1298"/>
    <x v="1297"/>
  </r>
  <r>
    <x v="1"/>
    <x v="59"/>
    <x v="1299"/>
    <x v="1298"/>
  </r>
  <r>
    <x v="1"/>
    <x v="59"/>
    <x v="1300"/>
    <x v="1299"/>
  </r>
  <r>
    <x v="1"/>
    <x v="59"/>
    <x v="1301"/>
    <x v="1300"/>
  </r>
  <r>
    <x v="1"/>
    <x v="59"/>
    <x v="1302"/>
    <x v="1301"/>
  </r>
  <r>
    <x v="1"/>
    <x v="59"/>
    <x v="1303"/>
    <x v="1302"/>
  </r>
  <r>
    <x v="1"/>
    <x v="59"/>
    <x v="1304"/>
    <x v="1303"/>
  </r>
  <r>
    <x v="1"/>
    <x v="59"/>
    <x v="1305"/>
    <x v="1304"/>
  </r>
  <r>
    <x v="1"/>
    <x v="59"/>
    <x v="1306"/>
    <x v="1305"/>
  </r>
  <r>
    <x v="1"/>
    <x v="59"/>
    <x v="1307"/>
    <x v="1306"/>
  </r>
  <r>
    <x v="1"/>
    <x v="59"/>
    <x v="1308"/>
    <x v="1307"/>
  </r>
  <r>
    <x v="1"/>
    <x v="59"/>
    <x v="1309"/>
    <x v="1308"/>
  </r>
  <r>
    <x v="1"/>
    <x v="59"/>
    <x v="1310"/>
    <x v="1309"/>
  </r>
  <r>
    <x v="1"/>
    <x v="59"/>
    <x v="1311"/>
    <x v="1310"/>
  </r>
  <r>
    <x v="1"/>
    <x v="59"/>
    <x v="1312"/>
    <x v="1311"/>
  </r>
  <r>
    <x v="1"/>
    <x v="59"/>
    <x v="1313"/>
    <x v="1312"/>
  </r>
  <r>
    <x v="1"/>
    <x v="59"/>
    <x v="1314"/>
    <x v="1313"/>
  </r>
  <r>
    <x v="1"/>
    <x v="59"/>
    <x v="1315"/>
    <x v="1314"/>
  </r>
  <r>
    <x v="1"/>
    <x v="59"/>
    <x v="1316"/>
    <x v="1315"/>
  </r>
  <r>
    <x v="1"/>
    <x v="59"/>
    <x v="1317"/>
    <x v="1316"/>
  </r>
  <r>
    <x v="1"/>
    <x v="59"/>
    <x v="1318"/>
    <x v="1317"/>
  </r>
  <r>
    <x v="1"/>
    <x v="59"/>
    <x v="1319"/>
    <x v="1318"/>
  </r>
  <r>
    <x v="1"/>
    <x v="59"/>
    <x v="1320"/>
    <x v="1319"/>
  </r>
  <r>
    <x v="1"/>
    <x v="59"/>
    <x v="1321"/>
    <x v="1320"/>
  </r>
  <r>
    <x v="1"/>
    <x v="59"/>
    <x v="1322"/>
    <x v="1321"/>
  </r>
  <r>
    <x v="1"/>
    <x v="59"/>
    <x v="1323"/>
    <x v="1322"/>
  </r>
  <r>
    <x v="1"/>
    <x v="59"/>
    <x v="1324"/>
    <x v="1323"/>
  </r>
  <r>
    <x v="1"/>
    <x v="59"/>
    <x v="1325"/>
    <x v="1324"/>
  </r>
  <r>
    <x v="1"/>
    <x v="59"/>
    <x v="1326"/>
    <x v="1325"/>
  </r>
  <r>
    <x v="1"/>
    <x v="59"/>
    <x v="1327"/>
    <x v="1326"/>
  </r>
  <r>
    <x v="1"/>
    <x v="59"/>
    <x v="1328"/>
    <x v="1327"/>
  </r>
  <r>
    <x v="1"/>
    <x v="59"/>
    <x v="1329"/>
    <x v="1328"/>
  </r>
  <r>
    <x v="1"/>
    <x v="59"/>
    <x v="1330"/>
    <x v="1329"/>
  </r>
  <r>
    <x v="1"/>
    <x v="59"/>
    <x v="1331"/>
    <x v="1330"/>
  </r>
  <r>
    <x v="1"/>
    <x v="59"/>
    <x v="1332"/>
    <x v="1331"/>
  </r>
  <r>
    <x v="1"/>
    <x v="59"/>
    <x v="1333"/>
    <x v="1332"/>
  </r>
  <r>
    <x v="1"/>
    <x v="59"/>
    <x v="1334"/>
    <x v="1333"/>
  </r>
  <r>
    <x v="1"/>
    <x v="59"/>
    <x v="1335"/>
    <x v="1334"/>
  </r>
  <r>
    <x v="1"/>
    <x v="59"/>
    <x v="1336"/>
    <x v="1335"/>
  </r>
  <r>
    <x v="1"/>
    <x v="59"/>
    <x v="1337"/>
    <x v="1336"/>
  </r>
  <r>
    <x v="1"/>
    <x v="59"/>
    <x v="1338"/>
    <x v="1337"/>
  </r>
  <r>
    <x v="1"/>
    <x v="59"/>
    <x v="1339"/>
    <x v="1338"/>
  </r>
  <r>
    <x v="1"/>
    <x v="59"/>
    <x v="1340"/>
    <x v="1339"/>
  </r>
  <r>
    <x v="1"/>
    <x v="59"/>
    <x v="1341"/>
    <x v="1340"/>
  </r>
  <r>
    <x v="1"/>
    <x v="59"/>
    <x v="1342"/>
    <x v="1341"/>
  </r>
  <r>
    <x v="1"/>
    <x v="59"/>
    <x v="1343"/>
    <x v="1342"/>
  </r>
  <r>
    <x v="1"/>
    <x v="59"/>
    <x v="1344"/>
    <x v="1343"/>
  </r>
  <r>
    <x v="1"/>
    <x v="59"/>
    <x v="1345"/>
    <x v="1344"/>
  </r>
  <r>
    <x v="1"/>
    <x v="59"/>
    <x v="1346"/>
    <x v="1345"/>
  </r>
  <r>
    <x v="1"/>
    <x v="60"/>
    <x v="1347"/>
    <x v="1346"/>
  </r>
  <r>
    <x v="1"/>
    <x v="60"/>
    <x v="1348"/>
    <x v="1347"/>
  </r>
  <r>
    <x v="1"/>
    <x v="60"/>
    <x v="1349"/>
    <x v="1348"/>
  </r>
  <r>
    <x v="1"/>
    <x v="60"/>
    <x v="1350"/>
    <x v="1349"/>
  </r>
  <r>
    <x v="1"/>
    <x v="60"/>
    <x v="1351"/>
    <x v="1350"/>
  </r>
  <r>
    <x v="1"/>
    <x v="60"/>
    <x v="1352"/>
    <x v="1351"/>
  </r>
  <r>
    <x v="1"/>
    <x v="60"/>
    <x v="1353"/>
    <x v="1352"/>
  </r>
  <r>
    <x v="1"/>
    <x v="60"/>
    <x v="1354"/>
    <x v="1353"/>
  </r>
  <r>
    <x v="1"/>
    <x v="60"/>
    <x v="1355"/>
    <x v="1354"/>
  </r>
  <r>
    <x v="1"/>
    <x v="60"/>
    <x v="1356"/>
    <x v="1355"/>
  </r>
  <r>
    <x v="1"/>
    <x v="60"/>
    <x v="1357"/>
    <x v="1356"/>
  </r>
  <r>
    <x v="1"/>
    <x v="60"/>
    <x v="1358"/>
    <x v="1357"/>
  </r>
  <r>
    <x v="1"/>
    <x v="60"/>
    <x v="1359"/>
    <x v="1358"/>
  </r>
  <r>
    <x v="1"/>
    <x v="60"/>
    <x v="1360"/>
    <x v="1359"/>
  </r>
  <r>
    <x v="1"/>
    <x v="60"/>
    <x v="1361"/>
    <x v="1360"/>
  </r>
  <r>
    <x v="1"/>
    <x v="60"/>
    <x v="1362"/>
    <x v="1361"/>
  </r>
  <r>
    <x v="1"/>
    <x v="60"/>
    <x v="1363"/>
    <x v="1362"/>
  </r>
  <r>
    <x v="1"/>
    <x v="60"/>
    <x v="1364"/>
    <x v="1363"/>
  </r>
  <r>
    <x v="1"/>
    <x v="60"/>
    <x v="1365"/>
    <x v="1364"/>
  </r>
  <r>
    <x v="1"/>
    <x v="60"/>
    <x v="1366"/>
    <x v="1365"/>
  </r>
  <r>
    <x v="1"/>
    <x v="60"/>
    <x v="1367"/>
    <x v="1366"/>
  </r>
  <r>
    <x v="1"/>
    <x v="60"/>
    <x v="1368"/>
    <x v="1367"/>
  </r>
  <r>
    <x v="1"/>
    <x v="60"/>
    <x v="1369"/>
    <x v="1368"/>
  </r>
  <r>
    <x v="1"/>
    <x v="60"/>
    <x v="1370"/>
    <x v="1369"/>
  </r>
  <r>
    <x v="1"/>
    <x v="60"/>
    <x v="1371"/>
    <x v="1370"/>
  </r>
  <r>
    <x v="1"/>
    <x v="60"/>
    <x v="1372"/>
    <x v="1371"/>
  </r>
  <r>
    <x v="1"/>
    <x v="60"/>
    <x v="1373"/>
    <x v="1372"/>
  </r>
  <r>
    <x v="1"/>
    <x v="60"/>
    <x v="1374"/>
    <x v="1373"/>
  </r>
  <r>
    <x v="1"/>
    <x v="60"/>
    <x v="1375"/>
    <x v="1374"/>
  </r>
  <r>
    <x v="1"/>
    <x v="60"/>
    <x v="1376"/>
    <x v="1375"/>
  </r>
  <r>
    <x v="1"/>
    <x v="61"/>
    <x v="1377"/>
    <x v="1376"/>
  </r>
  <r>
    <x v="1"/>
    <x v="61"/>
    <x v="1378"/>
    <x v="1377"/>
  </r>
  <r>
    <x v="1"/>
    <x v="61"/>
    <x v="1379"/>
    <x v="1378"/>
  </r>
  <r>
    <x v="1"/>
    <x v="61"/>
    <x v="1380"/>
    <x v="1379"/>
  </r>
  <r>
    <x v="1"/>
    <x v="61"/>
    <x v="1381"/>
    <x v="1380"/>
  </r>
  <r>
    <x v="1"/>
    <x v="61"/>
    <x v="745"/>
    <x v="1381"/>
  </r>
  <r>
    <x v="1"/>
    <x v="61"/>
    <x v="1382"/>
    <x v="1382"/>
  </r>
  <r>
    <x v="1"/>
    <x v="61"/>
    <x v="1383"/>
    <x v="1383"/>
  </r>
  <r>
    <x v="1"/>
    <x v="61"/>
    <x v="1384"/>
    <x v="1384"/>
  </r>
  <r>
    <x v="1"/>
    <x v="61"/>
    <x v="1385"/>
    <x v="1385"/>
  </r>
  <r>
    <x v="1"/>
    <x v="61"/>
    <x v="1386"/>
    <x v="1386"/>
  </r>
  <r>
    <x v="1"/>
    <x v="61"/>
    <x v="1387"/>
    <x v="1387"/>
  </r>
  <r>
    <x v="1"/>
    <x v="61"/>
    <x v="1388"/>
    <x v="1388"/>
  </r>
  <r>
    <x v="1"/>
    <x v="61"/>
    <x v="1389"/>
    <x v="1389"/>
  </r>
  <r>
    <x v="1"/>
    <x v="61"/>
    <x v="1390"/>
    <x v="1390"/>
  </r>
  <r>
    <x v="1"/>
    <x v="61"/>
    <x v="1391"/>
    <x v="1391"/>
  </r>
  <r>
    <x v="1"/>
    <x v="61"/>
    <x v="1392"/>
    <x v="1392"/>
  </r>
  <r>
    <x v="1"/>
    <x v="61"/>
    <x v="1393"/>
    <x v="1393"/>
  </r>
  <r>
    <x v="1"/>
    <x v="61"/>
    <x v="1394"/>
    <x v="1394"/>
  </r>
  <r>
    <x v="1"/>
    <x v="61"/>
    <x v="1395"/>
    <x v="1395"/>
  </r>
  <r>
    <x v="1"/>
    <x v="61"/>
    <x v="1396"/>
    <x v="1396"/>
  </r>
  <r>
    <x v="1"/>
    <x v="61"/>
    <x v="1397"/>
    <x v="1397"/>
  </r>
  <r>
    <x v="1"/>
    <x v="61"/>
    <x v="1398"/>
    <x v="1398"/>
  </r>
  <r>
    <x v="1"/>
    <x v="61"/>
    <x v="1399"/>
    <x v="1399"/>
  </r>
  <r>
    <x v="1"/>
    <x v="61"/>
    <x v="1400"/>
    <x v="1400"/>
  </r>
  <r>
    <x v="1"/>
    <x v="61"/>
    <x v="1401"/>
    <x v="1401"/>
  </r>
  <r>
    <x v="1"/>
    <x v="61"/>
    <x v="1402"/>
    <x v="1402"/>
  </r>
  <r>
    <x v="1"/>
    <x v="61"/>
    <x v="1403"/>
    <x v="1403"/>
  </r>
  <r>
    <x v="1"/>
    <x v="61"/>
    <x v="1404"/>
    <x v="1404"/>
  </r>
  <r>
    <x v="1"/>
    <x v="61"/>
    <x v="1405"/>
    <x v="1405"/>
  </r>
  <r>
    <x v="1"/>
    <x v="61"/>
    <x v="1406"/>
    <x v="1406"/>
  </r>
  <r>
    <x v="1"/>
    <x v="61"/>
    <x v="1407"/>
    <x v="1407"/>
  </r>
  <r>
    <x v="1"/>
    <x v="61"/>
    <x v="1408"/>
    <x v="1408"/>
  </r>
  <r>
    <x v="1"/>
    <x v="61"/>
    <x v="1409"/>
    <x v="1409"/>
  </r>
  <r>
    <x v="1"/>
    <x v="61"/>
    <x v="1410"/>
    <x v="1410"/>
  </r>
  <r>
    <x v="1"/>
    <x v="61"/>
    <x v="1411"/>
    <x v="1411"/>
  </r>
  <r>
    <x v="1"/>
    <x v="61"/>
    <x v="1412"/>
    <x v="1412"/>
  </r>
  <r>
    <x v="1"/>
    <x v="61"/>
    <x v="1413"/>
    <x v="1413"/>
  </r>
  <r>
    <x v="1"/>
    <x v="61"/>
    <x v="1414"/>
    <x v="1414"/>
  </r>
  <r>
    <x v="1"/>
    <x v="61"/>
    <x v="1415"/>
    <x v="1415"/>
  </r>
  <r>
    <x v="1"/>
    <x v="61"/>
    <x v="1416"/>
    <x v="1416"/>
  </r>
  <r>
    <x v="1"/>
    <x v="61"/>
    <x v="1417"/>
    <x v="1417"/>
  </r>
  <r>
    <x v="1"/>
    <x v="62"/>
    <x v="1418"/>
    <x v="1418"/>
  </r>
  <r>
    <x v="1"/>
    <x v="62"/>
    <x v="1419"/>
    <x v="1419"/>
  </r>
  <r>
    <x v="1"/>
    <x v="62"/>
    <x v="1420"/>
    <x v="1420"/>
  </r>
  <r>
    <x v="1"/>
    <x v="62"/>
    <x v="1421"/>
    <x v="1421"/>
  </r>
  <r>
    <x v="1"/>
    <x v="62"/>
    <x v="1422"/>
    <x v="1422"/>
  </r>
  <r>
    <x v="1"/>
    <x v="62"/>
    <x v="1423"/>
    <x v="1423"/>
  </r>
  <r>
    <x v="1"/>
    <x v="62"/>
    <x v="1424"/>
    <x v="1424"/>
  </r>
  <r>
    <x v="1"/>
    <x v="62"/>
    <x v="1425"/>
    <x v="1425"/>
  </r>
  <r>
    <x v="1"/>
    <x v="62"/>
    <x v="1426"/>
    <x v="1426"/>
  </r>
  <r>
    <x v="1"/>
    <x v="62"/>
    <x v="1427"/>
    <x v="1427"/>
  </r>
  <r>
    <x v="1"/>
    <x v="62"/>
    <x v="1428"/>
    <x v="1428"/>
  </r>
  <r>
    <x v="1"/>
    <x v="62"/>
    <x v="1429"/>
    <x v="1429"/>
  </r>
  <r>
    <x v="1"/>
    <x v="62"/>
    <x v="1430"/>
    <x v="1430"/>
  </r>
  <r>
    <x v="1"/>
    <x v="62"/>
    <x v="1431"/>
    <x v="1431"/>
  </r>
  <r>
    <x v="1"/>
    <x v="62"/>
    <x v="1432"/>
    <x v="1432"/>
  </r>
  <r>
    <x v="1"/>
    <x v="62"/>
    <x v="1433"/>
    <x v="1433"/>
  </r>
  <r>
    <x v="1"/>
    <x v="62"/>
    <x v="1434"/>
    <x v="1434"/>
  </r>
  <r>
    <x v="1"/>
    <x v="62"/>
    <x v="1435"/>
    <x v="1435"/>
  </r>
  <r>
    <x v="1"/>
    <x v="62"/>
    <x v="1436"/>
    <x v="1436"/>
  </r>
  <r>
    <x v="1"/>
    <x v="62"/>
    <x v="1437"/>
    <x v="1437"/>
  </r>
  <r>
    <x v="1"/>
    <x v="62"/>
    <x v="1438"/>
    <x v="1438"/>
  </r>
  <r>
    <x v="1"/>
    <x v="62"/>
    <x v="1439"/>
    <x v="1439"/>
  </r>
  <r>
    <x v="1"/>
    <x v="62"/>
    <x v="1440"/>
    <x v="1440"/>
  </r>
  <r>
    <x v="1"/>
    <x v="62"/>
    <x v="1441"/>
    <x v="1441"/>
  </r>
  <r>
    <x v="1"/>
    <x v="62"/>
    <x v="1442"/>
    <x v="1442"/>
  </r>
  <r>
    <x v="1"/>
    <x v="62"/>
    <x v="1443"/>
    <x v="1443"/>
  </r>
  <r>
    <x v="1"/>
    <x v="62"/>
    <x v="1444"/>
    <x v="1444"/>
  </r>
  <r>
    <x v="1"/>
    <x v="63"/>
    <x v="1445"/>
    <x v="1445"/>
  </r>
  <r>
    <x v="1"/>
    <x v="63"/>
    <x v="1446"/>
    <x v="1446"/>
  </r>
  <r>
    <x v="1"/>
    <x v="63"/>
    <x v="1447"/>
    <x v="1447"/>
  </r>
  <r>
    <x v="1"/>
    <x v="63"/>
    <x v="1448"/>
    <x v="1448"/>
  </r>
  <r>
    <x v="1"/>
    <x v="63"/>
    <x v="1449"/>
    <x v="1449"/>
  </r>
  <r>
    <x v="1"/>
    <x v="63"/>
    <x v="1450"/>
    <x v="1450"/>
  </r>
  <r>
    <x v="1"/>
    <x v="63"/>
    <x v="1451"/>
    <x v="1451"/>
  </r>
  <r>
    <x v="1"/>
    <x v="63"/>
    <x v="1452"/>
    <x v="1452"/>
  </r>
  <r>
    <x v="1"/>
    <x v="63"/>
    <x v="1453"/>
    <x v="1453"/>
  </r>
  <r>
    <x v="1"/>
    <x v="63"/>
    <x v="1454"/>
    <x v="1454"/>
  </r>
  <r>
    <x v="1"/>
    <x v="63"/>
    <x v="1455"/>
    <x v="1455"/>
  </r>
  <r>
    <x v="1"/>
    <x v="63"/>
    <x v="1456"/>
    <x v="1456"/>
  </r>
  <r>
    <x v="1"/>
    <x v="63"/>
    <x v="1457"/>
    <x v="1457"/>
  </r>
  <r>
    <x v="1"/>
    <x v="63"/>
    <x v="1458"/>
    <x v="1458"/>
  </r>
  <r>
    <x v="1"/>
    <x v="63"/>
    <x v="1459"/>
    <x v="1459"/>
  </r>
  <r>
    <x v="1"/>
    <x v="63"/>
    <x v="1460"/>
    <x v="1460"/>
  </r>
  <r>
    <x v="1"/>
    <x v="63"/>
    <x v="1461"/>
    <x v="1461"/>
  </r>
  <r>
    <x v="1"/>
    <x v="63"/>
    <x v="1462"/>
    <x v="1462"/>
  </r>
  <r>
    <x v="1"/>
    <x v="63"/>
    <x v="1463"/>
    <x v="1463"/>
  </r>
  <r>
    <x v="1"/>
    <x v="63"/>
    <x v="1464"/>
    <x v="1464"/>
  </r>
  <r>
    <x v="1"/>
    <x v="63"/>
    <x v="1465"/>
    <x v="1465"/>
  </r>
  <r>
    <x v="1"/>
    <x v="63"/>
    <x v="1466"/>
    <x v="1466"/>
  </r>
  <r>
    <x v="1"/>
    <x v="63"/>
    <x v="1467"/>
    <x v="1467"/>
  </r>
  <r>
    <x v="1"/>
    <x v="63"/>
    <x v="1468"/>
    <x v="1468"/>
  </r>
  <r>
    <x v="1"/>
    <x v="63"/>
    <x v="1469"/>
    <x v="1469"/>
  </r>
  <r>
    <x v="1"/>
    <x v="63"/>
    <x v="1470"/>
    <x v="1470"/>
  </r>
  <r>
    <x v="1"/>
    <x v="63"/>
    <x v="1471"/>
    <x v="1471"/>
  </r>
  <r>
    <x v="1"/>
    <x v="63"/>
    <x v="1472"/>
    <x v="1472"/>
  </r>
  <r>
    <x v="1"/>
    <x v="63"/>
    <x v="1473"/>
    <x v="1473"/>
  </r>
  <r>
    <x v="1"/>
    <x v="63"/>
    <x v="1474"/>
    <x v="1474"/>
  </r>
  <r>
    <x v="1"/>
    <x v="63"/>
    <x v="1475"/>
    <x v="1475"/>
  </r>
  <r>
    <x v="1"/>
    <x v="63"/>
    <x v="1476"/>
    <x v="1476"/>
  </r>
  <r>
    <x v="1"/>
    <x v="63"/>
    <x v="1477"/>
    <x v="1477"/>
  </r>
  <r>
    <x v="1"/>
    <x v="63"/>
    <x v="1478"/>
    <x v="1478"/>
  </r>
  <r>
    <x v="1"/>
    <x v="63"/>
    <x v="1479"/>
    <x v="1479"/>
  </r>
  <r>
    <x v="1"/>
    <x v="63"/>
    <x v="1480"/>
    <x v="1480"/>
  </r>
  <r>
    <x v="1"/>
    <x v="63"/>
    <x v="1481"/>
    <x v="1481"/>
  </r>
  <r>
    <x v="1"/>
    <x v="63"/>
    <x v="1482"/>
    <x v="1482"/>
  </r>
  <r>
    <x v="1"/>
    <x v="63"/>
    <x v="1483"/>
    <x v="1483"/>
  </r>
  <r>
    <x v="1"/>
    <x v="63"/>
    <x v="1484"/>
    <x v="1484"/>
  </r>
  <r>
    <x v="1"/>
    <x v="63"/>
    <x v="1485"/>
    <x v="1485"/>
  </r>
  <r>
    <x v="1"/>
    <x v="63"/>
    <x v="1486"/>
    <x v="1486"/>
  </r>
  <r>
    <x v="1"/>
    <x v="63"/>
    <x v="1487"/>
    <x v="1487"/>
  </r>
  <r>
    <x v="1"/>
    <x v="63"/>
    <x v="1488"/>
    <x v="1488"/>
  </r>
  <r>
    <x v="1"/>
    <x v="63"/>
    <x v="1489"/>
    <x v="1489"/>
  </r>
  <r>
    <x v="1"/>
    <x v="63"/>
    <x v="1490"/>
    <x v="1490"/>
  </r>
  <r>
    <x v="1"/>
    <x v="63"/>
    <x v="1491"/>
    <x v="1491"/>
  </r>
  <r>
    <x v="1"/>
    <x v="64"/>
    <x v="1492"/>
    <x v="1492"/>
  </r>
  <r>
    <x v="1"/>
    <x v="64"/>
    <x v="1493"/>
    <x v="1493"/>
  </r>
  <r>
    <x v="1"/>
    <x v="65"/>
    <x v="1494"/>
    <x v="1494"/>
  </r>
  <r>
    <x v="1"/>
    <x v="65"/>
    <x v="1495"/>
    <x v="1495"/>
  </r>
  <r>
    <x v="1"/>
    <x v="65"/>
    <x v="1496"/>
    <x v="1496"/>
  </r>
  <r>
    <x v="1"/>
    <x v="65"/>
    <x v="1497"/>
    <x v="1497"/>
  </r>
  <r>
    <x v="1"/>
    <x v="65"/>
    <x v="1498"/>
    <x v="1498"/>
  </r>
  <r>
    <x v="1"/>
    <x v="65"/>
    <x v="1499"/>
    <x v="1499"/>
  </r>
  <r>
    <x v="1"/>
    <x v="65"/>
    <x v="1500"/>
    <x v="1500"/>
  </r>
  <r>
    <x v="1"/>
    <x v="65"/>
    <x v="1501"/>
    <x v="1501"/>
  </r>
  <r>
    <x v="1"/>
    <x v="65"/>
    <x v="1502"/>
    <x v="1502"/>
  </r>
  <r>
    <x v="1"/>
    <x v="65"/>
    <x v="1503"/>
    <x v="1503"/>
  </r>
  <r>
    <x v="1"/>
    <x v="65"/>
    <x v="1504"/>
    <x v="1504"/>
  </r>
  <r>
    <x v="1"/>
    <x v="65"/>
    <x v="1505"/>
    <x v="1505"/>
  </r>
  <r>
    <x v="1"/>
    <x v="65"/>
    <x v="1506"/>
    <x v="1506"/>
  </r>
  <r>
    <x v="1"/>
    <x v="65"/>
    <x v="1507"/>
    <x v="1507"/>
  </r>
  <r>
    <x v="1"/>
    <x v="65"/>
    <x v="1508"/>
    <x v="1508"/>
  </r>
  <r>
    <x v="1"/>
    <x v="65"/>
    <x v="1509"/>
    <x v="1509"/>
  </r>
  <r>
    <x v="1"/>
    <x v="65"/>
    <x v="1510"/>
    <x v="1510"/>
  </r>
  <r>
    <x v="1"/>
    <x v="65"/>
    <x v="1511"/>
    <x v="1511"/>
  </r>
  <r>
    <x v="1"/>
    <x v="65"/>
    <x v="1512"/>
    <x v="1512"/>
  </r>
  <r>
    <x v="1"/>
    <x v="65"/>
    <x v="1513"/>
    <x v="1513"/>
  </r>
  <r>
    <x v="1"/>
    <x v="65"/>
    <x v="1514"/>
    <x v="1514"/>
  </r>
  <r>
    <x v="1"/>
    <x v="65"/>
    <x v="1515"/>
    <x v="1515"/>
  </r>
  <r>
    <x v="1"/>
    <x v="65"/>
    <x v="1516"/>
    <x v="1516"/>
  </r>
  <r>
    <x v="1"/>
    <x v="65"/>
    <x v="1517"/>
    <x v="1517"/>
  </r>
  <r>
    <x v="1"/>
    <x v="65"/>
    <x v="1518"/>
    <x v="1518"/>
  </r>
  <r>
    <x v="1"/>
    <x v="65"/>
    <x v="1519"/>
    <x v="1519"/>
  </r>
  <r>
    <x v="1"/>
    <x v="66"/>
    <x v="1520"/>
    <x v="1520"/>
  </r>
  <r>
    <x v="1"/>
    <x v="66"/>
    <x v="1521"/>
    <x v="1521"/>
  </r>
  <r>
    <x v="1"/>
    <x v="66"/>
    <x v="1522"/>
    <x v="1522"/>
  </r>
  <r>
    <x v="1"/>
    <x v="66"/>
    <x v="1523"/>
    <x v="1523"/>
  </r>
  <r>
    <x v="1"/>
    <x v="66"/>
    <x v="1524"/>
    <x v="1524"/>
  </r>
  <r>
    <x v="1"/>
    <x v="66"/>
    <x v="1525"/>
    <x v="1525"/>
  </r>
  <r>
    <x v="1"/>
    <x v="66"/>
    <x v="1526"/>
    <x v="1526"/>
  </r>
  <r>
    <x v="1"/>
    <x v="66"/>
    <x v="1527"/>
    <x v="1527"/>
  </r>
  <r>
    <x v="1"/>
    <x v="66"/>
    <x v="1528"/>
    <x v="1528"/>
  </r>
  <r>
    <x v="1"/>
    <x v="66"/>
    <x v="1529"/>
    <x v="1529"/>
  </r>
  <r>
    <x v="1"/>
    <x v="66"/>
    <x v="1530"/>
    <x v="1530"/>
  </r>
  <r>
    <x v="1"/>
    <x v="66"/>
    <x v="1531"/>
    <x v="1531"/>
  </r>
  <r>
    <x v="1"/>
    <x v="66"/>
    <x v="1532"/>
    <x v="1532"/>
  </r>
  <r>
    <x v="1"/>
    <x v="66"/>
    <x v="1533"/>
    <x v="130"/>
  </r>
  <r>
    <x v="1"/>
    <x v="66"/>
    <x v="1534"/>
    <x v="1533"/>
  </r>
  <r>
    <x v="1"/>
    <x v="66"/>
    <x v="1535"/>
    <x v="1534"/>
  </r>
  <r>
    <x v="1"/>
    <x v="66"/>
    <x v="1536"/>
    <x v="1535"/>
  </r>
  <r>
    <x v="1"/>
    <x v="66"/>
    <x v="1537"/>
    <x v="1536"/>
  </r>
  <r>
    <x v="1"/>
    <x v="66"/>
    <x v="1538"/>
    <x v="1537"/>
  </r>
  <r>
    <x v="1"/>
    <x v="66"/>
    <x v="1539"/>
    <x v="1538"/>
  </r>
  <r>
    <x v="1"/>
    <x v="66"/>
    <x v="1540"/>
    <x v="1539"/>
  </r>
  <r>
    <x v="1"/>
    <x v="66"/>
    <x v="1541"/>
    <x v="1540"/>
  </r>
  <r>
    <x v="1"/>
    <x v="66"/>
    <x v="1542"/>
    <x v="1541"/>
  </r>
  <r>
    <x v="1"/>
    <x v="66"/>
    <x v="1543"/>
    <x v="1542"/>
  </r>
  <r>
    <x v="1"/>
    <x v="66"/>
    <x v="1544"/>
    <x v="1543"/>
  </r>
  <r>
    <x v="1"/>
    <x v="66"/>
    <x v="1545"/>
    <x v="1544"/>
  </r>
  <r>
    <x v="1"/>
    <x v="66"/>
    <x v="1546"/>
    <x v="1545"/>
  </r>
  <r>
    <x v="1"/>
    <x v="66"/>
    <x v="1547"/>
    <x v="1546"/>
  </r>
  <r>
    <x v="1"/>
    <x v="66"/>
    <x v="1548"/>
    <x v="1547"/>
  </r>
  <r>
    <x v="1"/>
    <x v="66"/>
    <x v="1549"/>
    <x v="1548"/>
  </r>
  <r>
    <x v="1"/>
    <x v="66"/>
    <x v="1550"/>
    <x v="1549"/>
  </r>
  <r>
    <x v="1"/>
    <x v="66"/>
    <x v="1551"/>
    <x v="1550"/>
  </r>
  <r>
    <x v="1"/>
    <x v="66"/>
    <x v="1552"/>
    <x v="1551"/>
  </r>
  <r>
    <x v="1"/>
    <x v="66"/>
    <x v="1553"/>
    <x v="1552"/>
  </r>
  <r>
    <x v="1"/>
    <x v="66"/>
    <x v="1554"/>
    <x v="1553"/>
  </r>
  <r>
    <x v="1"/>
    <x v="67"/>
    <x v="1555"/>
    <x v="1554"/>
  </r>
  <r>
    <x v="1"/>
    <x v="67"/>
    <x v="1556"/>
    <x v="1555"/>
  </r>
  <r>
    <x v="1"/>
    <x v="67"/>
    <x v="1557"/>
    <x v="1556"/>
  </r>
  <r>
    <x v="1"/>
    <x v="67"/>
    <x v="1558"/>
    <x v="1557"/>
  </r>
  <r>
    <x v="1"/>
    <x v="67"/>
    <x v="1559"/>
    <x v="1558"/>
  </r>
  <r>
    <x v="1"/>
    <x v="67"/>
    <x v="1560"/>
    <x v="1559"/>
  </r>
  <r>
    <x v="1"/>
    <x v="67"/>
    <x v="1561"/>
    <x v="1560"/>
  </r>
  <r>
    <x v="1"/>
    <x v="67"/>
    <x v="1562"/>
    <x v="1561"/>
  </r>
  <r>
    <x v="1"/>
    <x v="67"/>
    <x v="1563"/>
    <x v="1562"/>
  </r>
  <r>
    <x v="1"/>
    <x v="67"/>
    <x v="1564"/>
    <x v="1563"/>
  </r>
  <r>
    <x v="1"/>
    <x v="67"/>
    <x v="1565"/>
    <x v="1564"/>
  </r>
  <r>
    <x v="1"/>
    <x v="67"/>
    <x v="1566"/>
    <x v="1565"/>
  </r>
  <r>
    <x v="1"/>
    <x v="67"/>
    <x v="1567"/>
    <x v="1566"/>
  </r>
  <r>
    <x v="1"/>
    <x v="67"/>
    <x v="1568"/>
    <x v="1567"/>
  </r>
  <r>
    <x v="1"/>
    <x v="67"/>
    <x v="1569"/>
    <x v="1568"/>
  </r>
  <r>
    <x v="1"/>
    <x v="67"/>
    <x v="1570"/>
    <x v="1569"/>
  </r>
  <r>
    <x v="1"/>
    <x v="67"/>
    <x v="1571"/>
    <x v="1570"/>
  </r>
  <r>
    <x v="1"/>
    <x v="67"/>
    <x v="1572"/>
    <x v="1571"/>
  </r>
  <r>
    <x v="1"/>
    <x v="67"/>
    <x v="1573"/>
    <x v="1572"/>
  </r>
  <r>
    <x v="1"/>
    <x v="67"/>
    <x v="1574"/>
    <x v="1573"/>
  </r>
  <r>
    <x v="1"/>
    <x v="67"/>
    <x v="1575"/>
    <x v="1574"/>
  </r>
  <r>
    <x v="1"/>
    <x v="67"/>
    <x v="1576"/>
    <x v="1575"/>
  </r>
  <r>
    <x v="1"/>
    <x v="67"/>
    <x v="1577"/>
    <x v="1576"/>
  </r>
  <r>
    <x v="1"/>
    <x v="67"/>
    <x v="1578"/>
    <x v="1577"/>
  </r>
  <r>
    <x v="1"/>
    <x v="67"/>
    <x v="1579"/>
    <x v="1578"/>
  </r>
  <r>
    <x v="1"/>
    <x v="67"/>
    <x v="1580"/>
    <x v="1579"/>
  </r>
  <r>
    <x v="1"/>
    <x v="67"/>
    <x v="1581"/>
    <x v="1580"/>
  </r>
  <r>
    <x v="1"/>
    <x v="67"/>
    <x v="1582"/>
    <x v="1581"/>
  </r>
  <r>
    <x v="1"/>
    <x v="67"/>
    <x v="1583"/>
    <x v="1582"/>
  </r>
  <r>
    <x v="1"/>
    <x v="67"/>
    <x v="1584"/>
    <x v="1583"/>
  </r>
  <r>
    <x v="1"/>
    <x v="67"/>
    <x v="1585"/>
    <x v="1584"/>
  </r>
  <r>
    <x v="1"/>
    <x v="67"/>
    <x v="1586"/>
    <x v="1585"/>
  </r>
  <r>
    <x v="1"/>
    <x v="67"/>
    <x v="1587"/>
    <x v="1586"/>
  </r>
  <r>
    <x v="1"/>
    <x v="67"/>
    <x v="1588"/>
    <x v="1587"/>
  </r>
  <r>
    <x v="1"/>
    <x v="67"/>
    <x v="1589"/>
    <x v="1588"/>
  </r>
  <r>
    <x v="1"/>
    <x v="67"/>
    <x v="1590"/>
    <x v="1589"/>
  </r>
  <r>
    <x v="1"/>
    <x v="67"/>
    <x v="1591"/>
    <x v="1590"/>
  </r>
  <r>
    <x v="1"/>
    <x v="67"/>
    <x v="1592"/>
    <x v="1591"/>
  </r>
  <r>
    <x v="1"/>
    <x v="67"/>
    <x v="1593"/>
    <x v="1592"/>
  </r>
  <r>
    <x v="1"/>
    <x v="67"/>
    <x v="1594"/>
    <x v="1593"/>
  </r>
  <r>
    <x v="1"/>
    <x v="67"/>
    <x v="1595"/>
    <x v="1594"/>
  </r>
  <r>
    <x v="1"/>
    <x v="67"/>
    <x v="1596"/>
    <x v="1595"/>
  </r>
  <r>
    <x v="1"/>
    <x v="67"/>
    <x v="1597"/>
    <x v="1596"/>
  </r>
  <r>
    <x v="1"/>
    <x v="67"/>
    <x v="1598"/>
    <x v="1597"/>
  </r>
  <r>
    <x v="1"/>
    <x v="67"/>
    <x v="1599"/>
    <x v="1598"/>
  </r>
  <r>
    <x v="1"/>
    <x v="67"/>
    <x v="1600"/>
    <x v="1599"/>
  </r>
  <r>
    <x v="1"/>
    <x v="67"/>
    <x v="1601"/>
    <x v="1600"/>
  </r>
  <r>
    <x v="1"/>
    <x v="67"/>
    <x v="1602"/>
    <x v="1601"/>
  </r>
  <r>
    <x v="1"/>
    <x v="67"/>
    <x v="1603"/>
    <x v="1602"/>
  </r>
  <r>
    <x v="1"/>
    <x v="67"/>
    <x v="1604"/>
    <x v="1603"/>
  </r>
  <r>
    <x v="1"/>
    <x v="67"/>
    <x v="1605"/>
    <x v="1604"/>
  </r>
  <r>
    <x v="1"/>
    <x v="67"/>
    <x v="1606"/>
    <x v="1605"/>
  </r>
  <r>
    <x v="1"/>
    <x v="68"/>
    <x v="1607"/>
    <x v="1606"/>
  </r>
  <r>
    <x v="1"/>
    <x v="68"/>
    <x v="1608"/>
    <x v="1607"/>
  </r>
  <r>
    <x v="1"/>
    <x v="68"/>
    <x v="1609"/>
    <x v="1608"/>
  </r>
  <r>
    <x v="1"/>
    <x v="68"/>
    <x v="1610"/>
    <x v="1609"/>
  </r>
  <r>
    <x v="1"/>
    <x v="68"/>
    <x v="1611"/>
    <x v="1610"/>
  </r>
  <r>
    <x v="1"/>
    <x v="68"/>
    <x v="1612"/>
    <x v="1611"/>
  </r>
  <r>
    <x v="1"/>
    <x v="69"/>
    <x v="1613"/>
    <x v="1612"/>
  </r>
  <r>
    <x v="1"/>
    <x v="69"/>
    <x v="1614"/>
    <x v="1613"/>
  </r>
  <r>
    <x v="1"/>
    <x v="69"/>
    <x v="1615"/>
    <x v="1614"/>
  </r>
  <r>
    <x v="1"/>
    <x v="69"/>
    <x v="1616"/>
    <x v="1615"/>
  </r>
  <r>
    <x v="2"/>
    <x v="70"/>
    <x v="1617"/>
    <x v="1616"/>
  </r>
  <r>
    <x v="2"/>
    <x v="70"/>
    <x v="1618"/>
    <x v="1617"/>
  </r>
  <r>
    <x v="2"/>
    <x v="70"/>
    <x v="1619"/>
    <x v="1618"/>
  </r>
  <r>
    <x v="2"/>
    <x v="70"/>
    <x v="1620"/>
    <x v="1619"/>
  </r>
  <r>
    <x v="2"/>
    <x v="70"/>
    <x v="1621"/>
    <x v="1620"/>
  </r>
  <r>
    <x v="2"/>
    <x v="71"/>
    <x v="1622"/>
    <x v="1621"/>
  </r>
  <r>
    <x v="2"/>
    <x v="71"/>
    <x v="1623"/>
    <x v="1622"/>
  </r>
  <r>
    <x v="2"/>
    <x v="71"/>
    <x v="1624"/>
    <x v="1623"/>
  </r>
  <r>
    <x v="2"/>
    <x v="71"/>
    <x v="1625"/>
    <x v="1624"/>
  </r>
  <r>
    <x v="2"/>
    <x v="71"/>
    <x v="1626"/>
    <x v="1625"/>
  </r>
  <r>
    <x v="2"/>
    <x v="71"/>
    <x v="1627"/>
    <x v="1626"/>
  </r>
  <r>
    <x v="2"/>
    <x v="71"/>
    <x v="1628"/>
    <x v="1627"/>
  </r>
  <r>
    <x v="2"/>
    <x v="71"/>
    <x v="1629"/>
    <x v="1628"/>
  </r>
  <r>
    <x v="2"/>
    <x v="71"/>
    <x v="1630"/>
    <x v="1629"/>
  </r>
  <r>
    <x v="2"/>
    <x v="71"/>
    <x v="1631"/>
    <x v="1630"/>
  </r>
  <r>
    <x v="2"/>
    <x v="71"/>
    <x v="1632"/>
    <x v="1631"/>
  </r>
  <r>
    <x v="2"/>
    <x v="71"/>
    <x v="1633"/>
    <x v="1632"/>
  </r>
  <r>
    <x v="2"/>
    <x v="71"/>
    <x v="1634"/>
    <x v="1633"/>
  </r>
  <r>
    <x v="2"/>
    <x v="71"/>
    <x v="1635"/>
    <x v="1634"/>
  </r>
  <r>
    <x v="2"/>
    <x v="71"/>
    <x v="1636"/>
    <x v="1635"/>
  </r>
  <r>
    <x v="2"/>
    <x v="71"/>
    <x v="1637"/>
    <x v="1636"/>
  </r>
  <r>
    <x v="2"/>
    <x v="71"/>
    <x v="1638"/>
    <x v="1637"/>
  </r>
  <r>
    <x v="2"/>
    <x v="71"/>
    <x v="1639"/>
    <x v="1638"/>
  </r>
  <r>
    <x v="2"/>
    <x v="71"/>
    <x v="1640"/>
    <x v="1639"/>
  </r>
  <r>
    <x v="2"/>
    <x v="71"/>
    <x v="1641"/>
    <x v="1640"/>
  </r>
  <r>
    <x v="2"/>
    <x v="71"/>
    <x v="1642"/>
    <x v="1641"/>
  </r>
  <r>
    <x v="2"/>
    <x v="71"/>
    <x v="1643"/>
    <x v="1642"/>
  </r>
  <r>
    <x v="2"/>
    <x v="71"/>
    <x v="1644"/>
    <x v="1643"/>
  </r>
  <r>
    <x v="2"/>
    <x v="71"/>
    <x v="1645"/>
    <x v="1644"/>
  </r>
  <r>
    <x v="2"/>
    <x v="71"/>
    <x v="1646"/>
    <x v="1645"/>
  </r>
  <r>
    <x v="2"/>
    <x v="71"/>
    <x v="1647"/>
    <x v="1646"/>
  </r>
  <r>
    <x v="2"/>
    <x v="71"/>
    <x v="1648"/>
    <x v="1647"/>
  </r>
  <r>
    <x v="2"/>
    <x v="71"/>
    <x v="1649"/>
    <x v="1648"/>
  </r>
  <r>
    <x v="2"/>
    <x v="71"/>
    <x v="1650"/>
    <x v="1649"/>
  </r>
  <r>
    <x v="2"/>
    <x v="71"/>
    <x v="1651"/>
    <x v="1650"/>
  </r>
  <r>
    <x v="2"/>
    <x v="71"/>
    <x v="1652"/>
    <x v="1651"/>
  </r>
  <r>
    <x v="2"/>
    <x v="71"/>
    <x v="1653"/>
    <x v="1652"/>
  </r>
  <r>
    <x v="2"/>
    <x v="71"/>
    <x v="1654"/>
    <x v="1653"/>
  </r>
  <r>
    <x v="2"/>
    <x v="71"/>
    <x v="1655"/>
    <x v="1654"/>
  </r>
  <r>
    <x v="2"/>
    <x v="72"/>
    <x v="1656"/>
    <x v="1655"/>
  </r>
  <r>
    <x v="2"/>
    <x v="72"/>
    <x v="1657"/>
    <x v="1656"/>
  </r>
  <r>
    <x v="2"/>
    <x v="72"/>
    <x v="1658"/>
    <x v="1657"/>
  </r>
  <r>
    <x v="2"/>
    <x v="72"/>
    <x v="1659"/>
    <x v="1658"/>
  </r>
  <r>
    <x v="2"/>
    <x v="72"/>
    <x v="1660"/>
    <x v="1659"/>
  </r>
  <r>
    <x v="2"/>
    <x v="72"/>
    <x v="1661"/>
    <x v="1660"/>
  </r>
  <r>
    <x v="2"/>
    <x v="72"/>
    <x v="1662"/>
    <x v="1661"/>
  </r>
  <r>
    <x v="2"/>
    <x v="72"/>
    <x v="1663"/>
    <x v="1662"/>
  </r>
  <r>
    <x v="2"/>
    <x v="72"/>
    <x v="1664"/>
    <x v="1663"/>
  </r>
  <r>
    <x v="2"/>
    <x v="72"/>
    <x v="1665"/>
    <x v="1664"/>
  </r>
  <r>
    <x v="2"/>
    <x v="72"/>
    <x v="1666"/>
    <x v="1665"/>
  </r>
  <r>
    <x v="2"/>
    <x v="72"/>
    <x v="1667"/>
    <x v="1666"/>
  </r>
  <r>
    <x v="2"/>
    <x v="72"/>
    <x v="1668"/>
    <x v="1667"/>
  </r>
  <r>
    <x v="2"/>
    <x v="72"/>
    <x v="1669"/>
    <x v="1668"/>
  </r>
  <r>
    <x v="2"/>
    <x v="72"/>
    <x v="1670"/>
    <x v="1669"/>
  </r>
  <r>
    <x v="2"/>
    <x v="72"/>
    <x v="1671"/>
    <x v="1670"/>
  </r>
  <r>
    <x v="2"/>
    <x v="72"/>
    <x v="1672"/>
    <x v="1671"/>
  </r>
  <r>
    <x v="2"/>
    <x v="72"/>
    <x v="1673"/>
    <x v="1672"/>
  </r>
  <r>
    <x v="2"/>
    <x v="72"/>
    <x v="1674"/>
    <x v="1673"/>
  </r>
  <r>
    <x v="2"/>
    <x v="72"/>
    <x v="1675"/>
    <x v="1674"/>
  </r>
  <r>
    <x v="2"/>
    <x v="72"/>
    <x v="1676"/>
    <x v="1675"/>
  </r>
  <r>
    <x v="2"/>
    <x v="73"/>
    <x v="1677"/>
    <x v="1676"/>
  </r>
  <r>
    <x v="2"/>
    <x v="73"/>
    <x v="1678"/>
    <x v="1677"/>
  </r>
  <r>
    <x v="2"/>
    <x v="73"/>
    <x v="1679"/>
    <x v="1678"/>
  </r>
  <r>
    <x v="2"/>
    <x v="73"/>
    <x v="1680"/>
    <x v="1679"/>
  </r>
  <r>
    <x v="2"/>
    <x v="73"/>
    <x v="1681"/>
    <x v="1680"/>
  </r>
  <r>
    <x v="2"/>
    <x v="73"/>
    <x v="1682"/>
    <x v="1681"/>
  </r>
  <r>
    <x v="2"/>
    <x v="73"/>
    <x v="1683"/>
    <x v="1682"/>
  </r>
  <r>
    <x v="2"/>
    <x v="73"/>
    <x v="1684"/>
    <x v="1683"/>
  </r>
  <r>
    <x v="2"/>
    <x v="73"/>
    <x v="1685"/>
    <x v="1684"/>
  </r>
  <r>
    <x v="2"/>
    <x v="73"/>
    <x v="1686"/>
    <x v="1685"/>
  </r>
  <r>
    <x v="2"/>
    <x v="73"/>
    <x v="1687"/>
    <x v="1686"/>
  </r>
  <r>
    <x v="2"/>
    <x v="73"/>
    <x v="1688"/>
    <x v="1687"/>
  </r>
  <r>
    <x v="2"/>
    <x v="73"/>
    <x v="1689"/>
    <x v="1688"/>
  </r>
  <r>
    <x v="2"/>
    <x v="73"/>
    <x v="1690"/>
    <x v="1689"/>
  </r>
  <r>
    <x v="2"/>
    <x v="73"/>
    <x v="1691"/>
    <x v="1690"/>
  </r>
  <r>
    <x v="2"/>
    <x v="73"/>
    <x v="1692"/>
    <x v="1691"/>
  </r>
  <r>
    <x v="2"/>
    <x v="73"/>
    <x v="1693"/>
    <x v="1692"/>
  </r>
  <r>
    <x v="2"/>
    <x v="74"/>
    <x v="1694"/>
    <x v="1693"/>
  </r>
  <r>
    <x v="2"/>
    <x v="74"/>
    <x v="1695"/>
    <x v="1694"/>
  </r>
  <r>
    <x v="2"/>
    <x v="74"/>
    <x v="1696"/>
    <x v="1695"/>
  </r>
  <r>
    <x v="2"/>
    <x v="74"/>
    <x v="1697"/>
    <x v="1696"/>
  </r>
  <r>
    <x v="2"/>
    <x v="74"/>
    <x v="1698"/>
    <x v="1697"/>
  </r>
  <r>
    <x v="2"/>
    <x v="74"/>
    <x v="1699"/>
    <x v="1698"/>
  </r>
  <r>
    <x v="2"/>
    <x v="74"/>
    <x v="1700"/>
    <x v="1699"/>
  </r>
  <r>
    <x v="2"/>
    <x v="74"/>
    <x v="1701"/>
    <x v="1700"/>
  </r>
  <r>
    <x v="2"/>
    <x v="74"/>
    <x v="1702"/>
    <x v="1701"/>
  </r>
  <r>
    <x v="2"/>
    <x v="74"/>
    <x v="1703"/>
    <x v="1702"/>
  </r>
  <r>
    <x v="2"/>
    <x v="74"/>
    <x v="1704"/>
    <x v="1703"/>
  </r>
  <r>
    <x v="2"/>
    <x v="75"/>
    <x v="1705"/>
    <x v="1704"/>
  </r>
  <r>
    <x v="2"/>
    <x v="75"/>
    <x v="1706"/>
    <x v="1705"/>
  </r>
  <r>
    <x v="2"/>
    <x v="75"/>
    <x v="1707"/>
    <x v="1706"/>
  </r>
  <r>
    <x v="2"/>
    <x v="75"/>
    <x v="1708"/>
    <x v="1707"/>
  </r>
  <r>
    <x v="2"/>
    <x v="75"/>
    <x v="1709"/>
    <x v="1708"/>
  </r>
  <r>
    <x v="2"/>
    <x v="75"/>
    <x v="1710"/>
    <x v="1709"/>
  </r>
  <r>
    <x v="2"/>
    <x v="75"/>
    <x v="1711"/>
    <x v="1710"/>
  </r>
  <r>
    <x v="2"/>
    <x v="75"/>
    <x v="1712"/>
    <x v="1711"/>
  </r>
  <r>
    <x v="2"/>
    <x v="75"/>
    <x v="1713"/>
    <x v="1712"/>
  </r>
  <r>
    <x v="2"/>
    <x v="75"/>
    <x v="1714"/>
    <x v="1713"/>
  </r>
  <r>
    <x v="2"/>
    <x v="75"/>
    <x v="1715"/>
    <x v="1714"/>
  </r>
  <r>
    <x v="2"/>
    <x v="75"/>
    <x v="1716"/>
    <x v="1715"/>
  </r>
  <r>
    <x v="2"/>
    <x v="75"/>
    <x v="1717"/>
    <x v="1716"/>
  </r>
  <r>
    <x v="2"/>
    <x v="75"/>
    <x v="1718"/>
    <x v="1717"/>
  </r>
  <r>
    <x v="2"/>
    <x v="75"/>
    <x v="1719"/>
    <x v="1718"/>
  </r>
  <r>
    <x v="2"/>
    <x v="75"/>
    <x v="1720"/>
    <x v="1719"/>
  </r>
  <r>
    <x v="2"/>
    <x v="75"/>
    <x v="1721"/>
    <x v="1720"/>
  </r>
  <r>
    <x v="2"/>
    <x v="75"/>
    <x v="1722"/>
    <x v="1721"/>
  </r>
  <r>
    <x v="2"/>
    <x v="75"/>
    <x v="1723"/>
    <x v="1722"/>
  </r>
  <r>
    <x v="2"/>
    <x v="75"/>
    <x v="1724"/>
    <x v="1366"/>
  </r>
  <r>
    <x v="2"/>
    <x v="75"/>
    <x v="1725"/>
    <x v="1723"/>
  </r>
  <r>
    <x v="2"/>
    <x v="75"/>
    <x v="1726"/>
    <x v="1724"/>
  </r>
  <r>
    <x v="2"/>
    <x v="75"/>
    <x v="1727"/>
    <x v="1725"/>
  </r>
  <r>
    <x v="2"/>
    <x v="75"/>
    <x v="1728"/>
    <x v="1726"/>
  </r>
  <r>
    <x v="2"/>
    <x v="75"/>
    <x v="1729"/>
    <x v="1727"/>
  </r>
  <r>
    <x v="2"/>
    <x v="75"/>
    <x v="1730"/>
    <x v="1728"/>
  </r>
  <r>
    <x v="2"/>
    <x v="75"/>
    <x v="1731"/>
    <x v="1729"/>
  </r>
  <r>
    <x v="2"/>
    <x v="75"/>
    <x v="1732"/>
    <x v="1730"/>
  </r>
  <r>
    <x v="2"/>
    <x v="75"/>
    <x v="1733"/>
    <x v="1731"/>
  </r>
  <r>
    <x v="2"/>
    <x v="75"/>
    <x v="1734"/>
    <x v="1732"/>
  </r>
  <r>
    <x v="2"/>
    <x v="75"/>
    <x v="1735"/>
    <x v="1733"/>
  </r>
  <r>
    <x v="2"/>
    <x v="75"/>
    <x v="1736"/>
    <x v="1734"/>
  </r>
  <r>
    <x v="2"/>
    <x v="76"/>
    <x v="1737"/>
    <x v="1735"/>
  </r>
  <r>
    <x v="2"/>
    <x v="77"/>
    <x v="1738"/>
    <x v="1736"/>
  </r>
  <r>
    <x v="2"/>
    <x v="77"/>
    <x v="1739"/>
    <x v="1737"/>
  </r>
  <r>
    <x v="2"/>
    <x v="77"/>
    <x v="1740"/>
    <x v="1738"/>
  </r>
  <r>
    <x v="2"/>
    <x v="78"/>
    <x v="1741"/>
    <x v="1739"/>
  </r>
  <r>
    <x v="2"/>
    <x v="78"/>
    <x v="1742"/>
    <x v="1740"/>
  </r>
  <r>
    <x v="2"/>
    <x v="78"/>
    <x v="1743"/>
    <x v="1741"/>
  </r>
  <r>
    <x v="2"/>
    <x v="78"/>
    <x v="1744"/>
    <x v="1742"/>
  </r>
  <r>
    <x v="2"/>
    <x v="78"/>
    <x v="1745"/>
    <x v="1743"/>
  </r>
  <r>
    <x v="2"/>
    <x v="78"/>
    <x v="1746"/>
    <x v="1744"/>
  </r>
  <r>
    <x v="2"/>
    <x v="78"/>
    <x v="1747"/>
    <x v="1745"/>
  </r>
  <r>
    <x v="2"/>
    <x v="78"/>
    <x v="1748"/>
    <x v="1746"/>
  </r>
  <r>
    <x v="2"/>
    <x v="78"/>
    <x v="1749"/>
    <x v="1747"/>
  </r>
  <r>
    <x v="2"/>
    <x v="78"/>
    <x v="1750"/>
    <x v="1748"/>
  </r>
  <r>
    <x v="2"/>
    <x v="78"/>
    <x v="1751"/>
    <x v="1749"/>
  </r>
  <r>
    <x v="2"/>
    <x v="78"/>
    <x v="1752"/>
    <x v="1750"/>
  </r>
  <r>
    <x v="2"/>
    <x v="78"/>
    <x v="1753"/>
    <x v="1751"/>
  </r>
  <r>
    <x v="2"/>
    <x v="78"/>
    <x v="1754"/>
    <x v="1752"/>
  </r>
  <r>
    <x v="2"/>
    <x v="78"/>
    <x v="1755"/>
    <x v="1753"/>
  </r>
  <r>
    <x v="2"/>
    <x v="78"/>
    <x v="1756"/>
    <x v="1754"/>
  </r>
  <r>
    <x v="2"/>
    <x v="78"/>
    <x v="1757"/>
    <x v="1755"/>
  </r>
  <r>
    <x v="2"/>
    <x v="78"/>
    <x v="1758"/>
    <x v="1756"/>
  </r>
  <r>
    <x v="2"/>
    <x v="78"/>
    <x v="1759"/>
    <x v="1757"/>
  </r>
  <r>
    <x v="2"/>
    <x v="78"/>
    <x v="1760"/>
    <x v="1758"/>
  </r>
  <r>
    <x v="2"/>
    <x v="78"/>
    <x v="1761"/>
    <x v="1759"/>
  </r>
  <r>
    <x v="2"/>
    <x v="78"/>
    <x v="1762"/>
    <x v="1760"/>
  </r>
  <r>
    <x v="2"/>
    <x v="78"/>
    <x v="1763"/>
    <x v="1761"/>
  </r>
  <r>
    <x v="2"/>
    <x v="78"/>
    <x v="1764"/>
    <x v="1762"/>
  </r>
  <r>
    <x v="2"/>
    <x v="78"/>
    <x v="1765"/>
    <x v="1763"/>
  </r>
  <r>
    <x v="2"/>
    <x v="78"/>
    <x v="1766"/>
    <x v="1764"/>
  </r>
  <r>
    <x v="2"/>
    <x v="78"/>
    <x v="1767"/>
    <x v="1765"/>
  </r>
  <r>
    <x v="2"/>
    <x v="78"/>
    <x v="1768"/>
    <x v="1766"/>
  </r>
  <r>
    <x v="2"/>
    <x v="78"/>
    <x v="1769"/>
    <x v="1767"/>
  </r>
  <r>
    <x v="2"/>
    <x v="78"/>
    <x v="1770"/>
    <x v="1768"/>
  </r>
  <r>
    <x v="2"/>
    <x v="78"/>
    <x v="1771"/>
    <x v="1769"/>
  </r>
  <r>
    <x v="2"/>
    <x v="78"/>
    <x v="1772"/>
    <x v="1770"/>
  </r>
  <r>
    <x v="2"/>
    <x v="78"/>
    <x v="1773"/>
    <x v="1771"/>
  </r>
  <r>
    <x v="2"/>
    <x v="78"/>
    <x v="1774"/>
    <x v="1772"/>
  </r>
  <r>
    <x v="2"/>
    <x v="78"/>
    <x v="1775"/>
    <x v="1773"/>
  </r>
  <r>
    <x v="2"/>
    <x v="78"/>
    <x v="1776"/>
    <x v="1774"/>
  </r>
  <r>
    <x v="2"/>
    <x v="78"/>
    <x v="1777"/>
    <x v="1775"/>
  </r>
  <r>
    <x v="2"/>
    <x v="78"/>
    <x v="1778"/>
    <x v="1776"/>
  </r>
  <r>
    <x v="2"/>
    <x v="78"/>
    <x v="1779"/>
    <x v="1777"/>
  </r>
  <r>
    <x v="2"/>
    <x v="78"/>
    <x v="1780"/>
    <x v="1778"/>
  </r>
  <r>
    <x v="2"/>
    <x v="78"/>
    <x v="1781"/>
    <x v="1779"/>
  </r>
  <r>
    <x v="2"/>
    <x v="78"/>
    <x v="1782"/>
    <x v="1780"/>
  </r>
  <r>
    <x v="2"/>
    <x v="78"/>
    <x v="1783"/>
    <x v="1781"/>
  </r>
  <r>
    <x v="2"/>
    <x v="78"/>
    <x v="1784"/>
    <x v="1782"/>
  </r>
  <r>
    <x v="2"/>
    <x v="78"/>
    <x v="1785"/>
    <x v="1783"/>
  </r>
  <r>
    <x v="2"/>
    <x v="78"/>
    <x v="1786"/>
    <x v="1784"/>
  </r>
  <r>
    <x v="2"/>
    <x v="78"/>
    <x v="1787"/>
    <x v="1785"/>
  </r>
  <r>
    <x v="2"/>
    <x v="78"/>
    <x v="1788"/>
    <x v="1786"/>
  </r>
  <r>
    <x v="2"/>
    <x v="78"/>
    <x v="1789"/>
    <x v="1787"/>
  </r>
  <r>
    <x v="2"/>
    <x v="78"/>
    <x v="1790"/>
    <x v="1788"/>
  </r>
  <r>
    <x v="2"/>
    <x v="78"/>
    <x v="1791"/>
    <x v="1789"/>
  </r>
  <r>
    <x v="2"/>
    <x v="78"/>
    <x v="1792"/>
    <x v="1790"/>
  </r>
  <r>
    <x v="2"/>
    <x v="78"/>
    <x v="1793"/>
    <x v="1791"/>
  </r>
  <r>
    <x v="2"/>
    <x v="78"/>
    <x v="1794"/>
    <x v="1792"/>
  </r>
  <r>
    <x v="2"/>
    <x v="78"/>
    <x v="1795"/>
    <x v="1793"/>
  </r>
  <r>
    <x v="2"/>
    <x v="78"/>
    <x v="1796"/>
    <x v="1794"/>
  </r>
  <r>
    <x v="2"/>
    <x v="78"/>
    <x v="1797"/>
    <x v="1795"/>
  </r>
  <r>
    <x v="2"/>
    <x v="78"/>
    <x v="1798"/>
    <x v="1796"/>
  </r>
  <r>
    <x v="2"/>
    <x v="78"/>
    <x v="1799"/>
    <x v="1797"/>
  </r>
  <r>
    <x v="2"/>
    <x v="78"/>
    <x v="1800"/>
    <x v="1798"/>
  </r>
  <r>
    <x v="2"/>
    <x v="78"/>
    <x v="1801"/>
    <x v="1799"/>
  </r>
  <r>
    <x v="2"/>
    <x v="78"/>
    <x v="1802"/>
    <x v="1800"/>
  </r>
  <r>
    <x v="2"/>
    <x v="78"/>
    <x v="1803"/>
    <x v="1801"/>
  </r>
  <r>
    <x v="2"/>
    <x v="78"/>
    <x v="1804"/>
    <x v="1802"/>
  </r>
  <r>
    <x v="2"/>
    <x v="78"/>
    <x v="1805"/>
    <x v="1803"/>
  </r>
  <r>
    <x v="2"/>
    <x v="78"/>
    <x v="1806"/>
    <x v="1804"/>
  </r>
  <r>
    <x v="2"/>
    <x v="78"/>
    <x v="1807"/>
    <x v="1805"/>
  </r>
  <r>
    <x v="2"/>
    <x v="78"/>
    <x v="1808"/>
    <x v="1806"/>
  </r>
  <r>
    <x v="2"/>
    <x v="78"/>
    <x v="1809"/>
    <x v="1807"/>
  </r>
  <r>
    <x v="2"/>
    <x v="78"/>
    <x v="1810"/>
    <x v="1808"/>
  </r>
  <r>
    <x v="2"/>
    <x v="78"/>
    <x v="1811"/>
    <x v="1809"/>
  </r>
  <r>
    <x v="2"/>
    <x v="78"/>
    <x v="1812"/>
    <x v="660"/>
  </r>
  <r>
    <x v="2"/>
    <x v="78"/>
    <x v="1813"/>
    <x v="1810"/>
  </r>
  <r>
    <x v="2"/>
    <x v="78"/>
    <x v="1814"/>
    <x v="1811"/>
  </r>
  <r>
    <x v="2"/>
    <x v="78"/>
    <x v="1815"/>
    <x v="1812"/>
  </r>
  <r>
    <x v="2"/>
    <x v="78"/>
    <x v="1816"/>
    <x v="1813"/>
  </r>
  <r>
    <x v="2"/>
    <x v="78"/>
    <x v="1817"/>
    <x v="1814"/>
  </r>
  <r>
    <x v="2"/>
    <x v="78"/>
    <x v="1818"/>
    <x v="1815"/>
  </r>
  <r>
    <x v="2"/>
    <x v="78"/>
    <x v="1819"/>
    <x v="1816"/>
  </r>
  <r>
    <x v="2"/>
    <x v="78"/>
    <x v="1820"/>
    <x v="1817"/>
  </r>
  <r>
    <x v="2"/>
    <x v="78"/>
    <x v="1821"/>
    <x v="1818"/>
  </r>
  <r>
    <x v="2"/>
    <x v="78"/>
    <x v="1822"/>
    <x v="1819"/>
  </r>
  <r>
    <x v="2"/>
    <x v="78"/>
    <x v="1823"/>
    <x v="1820"/>
  </r>
  <r>
    <x v="2"/>
    <x v="78"/>
    <x v="1824"/>
    <x v="1821"/>
  </r>
  <r>
    <x v="2"/>
    <x v="78"/>
    <x v="1825"/>
    <x v="1822"/>
  </r>
  <r>
    <x v="2"/>
    <x v="78"/>
    <x v="1826"/>
    <x v="1823"/>
  </r>
  <r>
    <x v="2"/>
    <x v="78"/>
    <x v="1827"/>
    <x v="1824"/>
  </r>
  <r>
    <x v="2"/>
    <x v="78"/>
    <x v="1828"/>
    <x v="1825"/>
  </r>
  <r>
    <x v="2"/>
    <x v="78"/>
    <x v="1829"/>
    <x v="1826"/>
  </r>
  <r>
    <x v="2"/>
    <x v="78"/>
    <x v="1830"/>
    <x v="1827"/>
  </r>
  <r>
    <x v="2"/>
    <x v="78"/>
    <x v="1831"/>
    <x v="1828"/>
  </r>
  <r>
    <x v="2"/>
    <x v="78"/>
    <x v="1832"/>
    <x v="1829"/>
  </r>
  <r>
    <x v="2"/>
    <x v="78"/>
    <x v="1833"/>
    <x v="1830"/>
  </r>
  <r>
    <x v="2"/>
    <x v="78"/>
    <x v="1834"/>
    <x v="1831"/>
  </r>
  <r>
    <x v="2"/>
    <x v="79"/>
    <x v="1835"/>
    <x v="1832"/>
  </r>
  <r>
    <x v="2"/>
    <x v="80"/>
    <x v="1836"/>
    <x v="1833"/>
  </r>
  <r>
    <x v="2"/>
    <x v="80"/>
    <x v="1837"/>
    <x v="1834"/>
  </r>
  <r>
    <x v="2"/>
    <x v="80"/>
    <x v="1838"/>
    <x v="1835"/>
  </r>
  <r>
    <x v="2"/>
    <x v="80"/>
    <x v="1839"/>
    <x v="1836"/>
  </r>
  <r>
    <x v="2"/>
    <x v="80"/>
    <x v="1840"/>
    <x v="1837"/>
  </r>
  <r>
    <x v="2"/>
    <x v="80"/>
    <x v="1841"/>
    <x v="1838"/>
  </r>
  <r>
    <x v="2"/>
    <x v="80"/>
    <x v="1842"/>
    <x v="1839"/>
  </r>
  <r>
    <x v="2"/>
    <x v="80"/>
    <x v="1843"/>
    <x v="1840"/>
  </r>
  <r>
    <x v="2"/>
    <x v="80"/>
    <x v="1844"/>
    <x v="1841"/>
  </r>
  <r>
    <x v="2"/>
    <x v="80"/>
    <x v="1845"/>
    <x v="1842"/>
  </r>
  <r>
    <x v="2"/>
    <x v="80"/>
    <x v="1846"/>
    <x v="1843"/>
  </r>
  <r>
    <x v="2"/>
    <x v="80"/>
    <x v="1847"/>
    <x v="1844"/>
  </r>
  <r>
    <x v="2"/>
    <x v="80"/>
    <x v="1848"/>
    <x v="1845"/>
  </r>
  <r>
    <x v="2"/>
    <x v="80"/>
    <x v="1849"/>
    <x v="1846"/>
  </r>
  <r>
    <x v="2"/>
    <x v="80"/>
    <x v="1850"/>
    <x v="1847"/>
  </r>
  <r>
    <x v="2"/>
    <x v="80"/>
    <x v="1851"/>
    <x v="1848"/>
  </r>
  <r>
    <x v="2"/>
    <x v="80"/>
    <x v="1852"/>
    <x v="1849"/>
  </r>
  <r>
    <x v="2"/>
    <x v="80"/>
    <x v="1853"/>
    <x v="1850"/>
  </r>
  <r>
    <x v="2"/>
    <x v="80"/>
    <x v="1854"/>
    <x v="1851"/>
  </r>
  <r>
    <x v="2"/>
    <x v="80"/>
    <x v="1855"/>
    <x v="1852"/>
  </r>
  <r>
    <x v="2"/>
    <x v="80"/>
    <x v="1856"/>
    <x v="1853"/>
  </r>
  <r>
    <x v="2"/>
    <x v="80"/>
    <x v="1857"/>
    <x v="1854"/>
  </r>
  <r>
    <x v="2"/>
    <x v="80"/>
    <x v="1858"/>
    <x v="1855"/>
  </r>
  <r>
    <x v="2"/>
    <x v="80"/>
    <x v="1859"/>
    <x v="1856"/>
  </r>
  <r>
    <x v="2"/>
    <x v="80"/>
    <x v="1860"/>
    <x v="1857"/>
  </r>
  <r>
    <x v="2"/>
    <x v="80"/>
    <x v="1861"/>
    <x v="1858"/>
  </r>
  <r>
    <x v="2"/>
    <x v="80"/>
    <x v="1862"/>
    <x v="1859"/>
  </r>
  <r>
    <x v="2"/>
    <x v="80"/>
    <x v="1863"/>
    <x v="1860"/>
  </r>
  <r>
    <x v="2"/>
    <x v="80"/>
    <x v="1864"/>
    <x v="1861"/>
  </r>
  <r>
    <x v="2"/>
    <x v="80"/>
    <x v="1865"/>
    <x v="1862"/>
  </r>
  <r>
    <x v="2"/>
    <x v="80"/>
    <x v="1866"/>
    <x v="1863"/>
  </r>
  <r>
    <x v="2"/>
    <x v="80"/>
    <x v="1867"/>
    <x v="1864"/>
  </r>
  <r>
    <x v="2"/>
    <x v="80"/>
    <x v="1868"/>
    <x v="1865"/>
  </r>
  <r>
    <x v="2"/>
    <x v="80"/>
    <x v="1869"/>
    <x v="1866"/>
  </r>
  <r>
    <x v="2"/>
    <x v="80"/>
    <x v="1870"/>
    <x v="1867"/>
  </r>
  <r>
    <x v="2"/>
    <x v="80"/>
    <x v="1871"/>
    <x v="1868"/>
  </r>
  <r>
    <x v="2"/>
    <x v="80"/>
    <x v="1872"/>
    <x v="1869"/>
  </r>
  <r>
    <x v="2"/>
    <x v="80"/>
    <x v="1873"/>
    <x v="1870"/>
  </r>
  <r>
    <x v="2"/>
    <x v="80"/>
    <x v="1874"/>
    <x v="1871"/>
  </r>
  <r>
    <x v="2"/>
    <x v="80"/>
    <x v="1875"/>
    <x v="1872"/>
  </r>
  <r>
    <x v="2"/>
    <x v="80"/>
    <x v="1876"/>
    <x v="1873"/>
  </r>
  <r>
    <x v="2"/>
    <x v="80"/>
    <x v="1877"/>
    <x v="1874"/>
  </r>
  <r>
    <x v="2"/>
    <x v="81"/>
    <x v="1878"/>
    <x v="1875"/>
  </r>
  <r>
    <x v="2"/>
    <x v="81"/>
    <x v="1879"/>
    <x v="1876"/>
  </r>
  <r>
    <x v="2"/>
    <x v="81"/>
    <x v="1880"/>
    <x v="1877"/>
  </r>
  <r>
    <x v="2"/>
    <x v="81"/>
    <x v="1881"/>
    <x v="1878"/>
  </r>
  <r>
    <x v="2"/>
    <x v="81"/>
    <x v="1882"/>
    <x v="1879"/>
  </r>
  <r>
    <x v="2"/>
    <x v="81"/>
    <x v="1883"/>
    <x v="1880"/>
  </r>
  <r>
    <x v="2"/>
    <x v="81"/>
    <x v="1884"/>
    <x v="1881"/>
  </r>
  <r>
    <x v="2"/>
    <x v="81"/>
    <x v="1885"/>
    <x v="1882"/>
  </r>
  <r>
    <x v="2"/>
    <x v="81"/>
    <x v="1886"/>
    <x v="1883"/>
  </r>
  <r>
    <x v="2"/>
    <x v="81"/>
    <x v="1887"/>
    <x v="1884"/>
  </r>
  <r>
    <x v="2"/>
    <x v="81"/>
    <x v="1888"/>
    <x v="1885"/>
  </r>
  <r>
    <x v="2"/>
    <x v="81"/>
    <x v="1889"/>
    <x v="1886"/>
  </r>
  <r>
    <x v="2"/>
    <x v="81"/>
    <x v="1890"/>
    <x v="1887"/>
  </r>
  <r>
    <x v="2"/>
    <x v="81"/>
    <x v="1891"/>
    <x v="1888"/>
  </r>
  <r>
    <x v="2"/>
    <x v="81"/>
    <x v="1892"/>
    <x v="1889"/>
  </r>
  <r>
    <x v="2"/>
    <x v="81"/>
    <x v="1893"/>
    <x v="1890"/>
  </r>
  <r>
    <x v="2"/>
    <x v="81"/>
    <x v="1894"/>
    <x v="1891"/>
  </r>
  <r>
    <x v="2"/>
    <x v="81"/>
    <x v="1895"/>
    <x v="1892"/>
  </r>
  <r>
    <x v="2"/>
    <x v="81"/>
    <x v="1896"/>
    <x v="1893"/>
  </r>
  <r>
    <x v="2"/>
    <x v="81"/>
    <x v="1897"/>
    <x v="1894"/>
  </r>
  <r>
    <x v="2"/>
    <x v="81"/>
    <x v="1898"/>
    <x v="1895"/>
  </r>
  <r>
    <x v="2"/>
    <x v="81"/>
    <x v="1899"/>
    <x v="1896"/>
  </r>
  <r>
    <x v="2"/>
    <x v="81"/>
    <x v="1900"/>
    <x v="1897"/>
  </r>
  <r>
    <x v="2"/>
    <x v="81"/>
    <x v="1901"/>
    <x v="1898"/>
  </r>
  <r>
    <x v="2"/>
    <x v="81"/>
    <x v="1902"/>
    <x v="1899"/>
  </r>
  <r>
    <x v="2"/>
    <x v="81"/>
    <x v="1903"/>
    <x v="1900"/>
  </r>
  <r>
    <x v="2"/>
    <x v="81"/>
    <x v="1904"/>
    <x v="1901"/>
  </r>
  <r>
    <x v="2"/>
    <x v="81"/>
    <x v="1905"/>
    <x v="1902"/>
  </r>
  <r>
    <x v="2"/>
    <x v="81"/>
    <x v="1906"/>
    <x v="1903"/>
  </r>
  <r>
    <x v="2"/>
    <x v="81"/>
    <x v="1907"/>
    <x v="1904"/>
  </r>
  <r>
    <x v="2"/>
    <x v="81"/>
    <x v="1908"/>
    <x v="1905"/>
  </r>
  <r>
    <x v="2"/>
    <x v="81"/>
    <x v="1909"/>
    <x v="1906"/>
  </r>
  <r>
    <x v="2"/>
    <x v="81"/>
    <x v="1910"/>
    <x v="1907"/>
  </r>
  <r>
    <x v="2"/>
    <x v="81"/>
    <x v="1911"/>
    <x v="1908"/>
  </r>
  <r>
    <x v="2"/>
    <x v="81"/>
    <x v="1912"/>
    <x v="1909"/>
  </r>
  <r>
    <x v="2"/>
    <x v="81"/>
    <x v="1913"/>
    <x v="1910"/>
  </r>
  <r>
    <x v="2"/>
    <x v="81"/>
    <x v="1914"/>
    <x v="1911"/>
  </r>
  <r>
    <x v="2"/>
    <x v="81"/>
    <x v="1915"/>
    <x v="1912"/>
  </r>
  <r>
    <x v="2"/>
    <x v="82"/>
    <x v="1916"/>
    <x v="1913"/>
  </r>
  <r>
    <x v="2"/>
    <x v="82"/>
    <x v="1917"/>
    <x v="1914"/>
  </r>
  <r>
    <x v="2"/>
    <x v="82"/>
    <x v="1918"/>
    <x v="1915"/>
  </r>
  <r>
    <x v="2"/>
    <x v="82"/>
    <x v="1919"/>
    <x v="1916"/>
  </r>
  <r>
    <x v="2"/>
    <x v="82"/>
    <x v="1920"/>
    <x v="1917"/>
  </r>
  <r>
    <x v="2"/>
    <x v="83"/>
    <x v="1921"/>
    <x v="1918"/>
  </r>
  <r>
    <x v="2"/>
    <x v="83"/>
    <x v="1922"/>
    <x v="1919"/>
  </r>
  <r>
    <x v="2"/>
    <x v="83"/>
    <x v="1923"/>
    <x v="1920"/>
  </r>
  <r>
    <x v="2"/>
    <x v="83"/>
    <x v="1924"/>
    <x v="1921"/>
  </r>
  <r>
    <x v="2"/>
    <x v="83"/>
    <x v="1925"/>
    <x v="1922"/>
  </r>
  <r>
    <x v="2"/>
    <x v="84"/>
    <x v="1926"/>
    <x v="1923"/>
  </r>
  <r>
    <x v="2"/>
    <x v="84"/>
    <x v="1927"/>
    <x v="1924"/>
  </r>
  <r>
    <x v="2"/>
    <x v="84"/>
    <x v="1928"/>
    <x v="1925"/>
  </r>
  <r>
    <x v="2"/>
    <x v="84"/>
    <x v="1929"/>
    <x v="1926"/>
  </r>
  <r>
    <x v="2"/>
    <x v="84"/>
    <x v="1930"/>
    <x v="1927"/>
  </r>
  <r>
    <x v="2"/>
    <x v="84"/>
    <x v="1931"/>
    <x v="1928"/>
  </r>
  <r>
    <x v="2"/>
    <x v="84"/>
    <x v="1932"/>
    <x v="1929"/>
  </r>
  <r>
    <x v="2"/>
    <x v="84"/>
    <x v="1933"/>
    <x v="1930"/>
  </r>
  <r>
    <x v="2"/>
    <x v="84"/>
    <x v="1934"/>
    <x v="1931"/>
  </r>
  <r>
    <x v="2"/>
    <x v="84"/>
    <x v="1935"/>
    <x v="1932"/>
  </r>
  <r>
    <x v="2"/>
    <x v="84"/>
    <x v="1936"/>
    <x v="1933"/>
  </r>
  <r>
    <x v="2"/>
    <x v="84"/>
    <x v="1937"/>
    <x v="1934"/>
  </r>
  <r>
    <x v="2"/>
    <x v="84"/>
    <x v="1938"/>
    <x v="1935"/>
  </r>
  <r>
    <x v="2"/>
    <x v="84"/>
    <x v="1939"/>
    <x v="1936"/>
  </r>
  <r>
    <x v="2"/>
    <x v="84"/>
    <x v="1940"/>
    <x v="1937"/>
  </r>
  <r>
    <x v="2"/>
    <x v="84"/>
    <x v="1941"/>
    <x v="1938"/>
  </r>
  <r>
    <x v="2"/>
    <x v="84"/>
    <x v="1942"/>
    <x v="1939"/>
  </r>
  <r>
    <x v="2"/>
    <x v="84"/>
    <x v="1943"/>
    <x v="1940"/>
  </r>
  <r>
    <x v="2"/>
    <x v="84"/>
    <x v="1944"/>
    <x v="1941"/>
  </r>
  <r>
    <x v="2"/>
    <x v="84"/>
    <x v="1945"/>
    <x v="1942"/>
  </r>
  <r>
    <x v="2"/>
    <x v="84"/>
    <x v="1946"/>
    <x v="1943"/>
  </r>
  <r>
    <x v="2"/>
    <x v="84"/>
    <x v="1947"/>
    <x v="1944"/>
  </r>
  <r>
    <x v="2"/>
    <x v="84"/>
    <x v="1948"/>
    <x v="1945"/>
  </r>
  <r>
    <x v="2"/>
    <x v="84"/>
    <x v="1949"/>
    <x v="1946"/>
  </r>
  <r>
    <x v="2"/>
    <x v="84"/>
    <x v="1950"/>
    <x v="1947"/>
  </r>
  <r>
    <x v="2"/>
    <x v="84"/>
    <x v="1951"/>
    <x v="1948"/>
  </r>
  <r>
    <x v="2"/>
    <x v="84"/>
    <x v="1952"/>
    <x v="1949"/>
  </r>
  <r>
    <x v="2"/>
    <x v="84"/>
    <x v="1953"/>
    <x v="1950"/>
  </r>
  <r>
    <x v="2"/>
    <x v="84"/>
    <x v="1954"/>
    <x v="1951"/>
  </r>
  <r>
    <x v="2"/>
    <x v="84"/>
    <x v="1955"/>
    <x v="1952"/>
  </r>
  <r>
    <x v="2"/>
    <x v="84"/>
    <x v="1956"/>
    <x v="1953"/>
  </r>
  <r>
    <x v="2"/>
    <x v="85"/>
    <x v="1957"/>
    <x v="1954"/>
  </r>
  <r>
    <x v="2"/>
    <x v="86"/>
    <x v="1958"/>
    <x v="1955"/>
  </r>
  <r>
    <x v="2"/>
    <x v="86"/>
    <x v="1959"/>
    <x v="1956"/>
  </r>
  <r>
    <x v="2"/>
    <x v="86"/>
    <x v="1960"/>
    <x v="1957"/>
  </r>
  <r>
    <x v="2"/>
    <x v="86"/>
    <x v="1961"/>
    <x v="1958"/>
  </r>
  <r>
    <x v="2"/>
    <x v="86"/>
    <x v="1962"/>
    <x v="1959"/>
  </r>
  <r>
    <x v="2"/>
    <x v="86"/>
    <x v="1963"/>
    <x v="1960"/>
  </r>
  <r>
    <x v="2"/>
    <x v="86"/>
    <x v="1964"/>
    <x v="1961"/>
  </r>
  <r>
    <x v="2"/>
    <x v="86"/>
    <x v="1965"/>
    <x v="1380"/>
  </r>
  <r>
    <x v="2"/>
    <x v="86"/>
    <x v="1966"/>
    <x v="1962"/>
  </r>
  <r>
    <x v="2"/>
    <x v="86"/>
    <x v="1967"/>
    <x v="1963"/>
  </r>
  <r>
    <x v="2"/>
    <x v="86"/>
    <x v="1968"/>
    <x v="1964"/>
  </r>
  <r>
    <x v="2"/>
    <x v="86"/>
    <x v="1969"/>
    <x v="1965"/>
  </r>
  <r>
    <x v="2"/>
    <x v="86"/>
    <x v="1970"/>
    <x v="1966"/>
  </r>
  <r>
    <x v="2"/>
    <x v="86"/>
    <x v="1971"/>
    <x v="1967"/>
  </r>
  <r>
    <x v="2"/>
    <x v="86"/>
    <x v="1972"/>
    <x v="1968"/>
  </r>
  <r>
    <x v="2"/>
    <x v="86"/>
    <x v="1973"/>
    <x v="1969"/>
  </r>
  <r>
    <x v="2"/>
    <x v="86"/>
    <x v="1974"/>
    <x v="1970"/>
  </r>
  <r>
    <x v="2"/>
    <x v="86"/>
    <x v="1975"/>
    <x v="1971"/>
  </r>
  <r>
    <x v="2"/>
    <x v="86"/>
    <x v="1976"/>
    <x v="1972"/>
  </r>
  <r>
    <x v="2"/>
    <x v="87"/>
    <x v="1977"/>
    <x v="1973"/>
  </r>
  <r>
    <x v="2"/>
    <x v="87"/>
    <x v="1978"/>
    <x v="1974"/>
  </r>
  <r>
    <x v="2"/>
    <x v="87"/>
    <x v="1979"/>
    <x v="1975"/>
  </r>
  <r>
    <x v="2"/>
    <x v="87"/>
    <x v="1980"/>
    <x v="1976"/>
  </r>
  <r>
    <x v="2"/>
    <x v="87"/>
    <x v="1981"/>
    <x v="1977"/>
  </r>
  <r>
    <x v="2"/>
    <x v="87"/>
    <x v="1982"/>
    <x v="1978"/>
  </r>
  <r>
    <x v="2"/>
    <x v="87"/>
    <x v="1983"/>
    <x v="1979"/>
  </r>
  <r>
    <x v="2"/>
    <x v="87"/>
    <x v="1984"/>
    <x v="1980"/>
  </r>
  <r>
    <x v="2"/>
    <x v="87"/>
    <x v="1985"/>
    <x v="1981"/>
  </r>
  <r>
    <x v="2"/>
    <x v="87"/>
    <x v="1986"/>
    <x v="1982"/>
  </r>
  <r>
    <x v="2"/>
    <x v="87"/>
    <x v="1987"/>
    <x v="1983"/>
  </r>
  <r>
    <x v="2"/>
    <x v="87"/>
    <x v="1988"/>
    <x v="1984"/>
  </r>
  <r>
    <x v="2"/>
    <x v="87"/>
    <x v="1989"/>
    <x v="1985"/>
  </r>
  <r>
    <x v="2"/>
    <x v="87"/>
    <x v="1990"/>
    <x v="1986"/>
  </r>
  <r>
    <x v="2"/>
    <x v="87"/>
    <x v="1991"/>
    <x v="1987"/>
  </r>
  <r>
    <x v="2"/>
    <x v="87"/>
    <x v="1992"/>
    <x v="1988"/>
  </r>
  <r>
    <x v="2"/>
    <x v="87"/>
    <x v="1993"/>
    <x v="1989"/>
  </r>
  <r>
    <x v="2"/>
    <x v="87"/>
    <x v="1994"/>
    <x v="1990"/>
  </r>
  <r>
    <x v="2"/>
    <x v="87"/>
    <x v="1995"/>
    <x v="1991"/>
  </r>
  <r>
    <x v="2"/>
    <x v="87"/>
    <x v="1996"/>
    <x v="1992"/>
  </r>
  <r>
    <x v="2"/>
    <x v="87"/>
    <x v="1997"/>
    <x v="1993"/>
  </r>
  <r>
    <x v="2"/>
    <x v="87"/>
    <x v="1998"/>
    <x v="1994"/>
  </r>
  <r>
    <x v="2"/>
    <x v="87"/>
    <x v="1999"/>
    <x v="1995"/>
  </r>
  <r>
    <x v="2"/>
    <x v="87"/>
    <x v="2000"/>
    <x v="1996"/>
  </r>
  <r>
    <x v="2"/>
    <x v="87"/>
    <x v="2001"/>
    <x v="1997"/>
  </r>
  <r>
    <x v="2"/>
    <x v="87"/>
    <x v="2002"/>
    <x v="1998"/>
  </r>
  <r>
    <x v="2"/>
    <x v="87"/>
    <x v="2003"/>
    <x v="1999"/>
  </r>
  <r>
    <x v="2"/>
    <x v="87"/>
    <x v="2004"/>
    <x v="2000"/>
  </r>
  <r>
    <x v="2"/>
    <x v="87"/>
    <x v="2005"/>
    <x v="2001"/>
  </r>
  <r>
    <x v="2"/>
    <x v="87"/>
    <x v="2006"/>
    <x v="2002"/>
  </r>
  <r>
    <x v="2"/>
    <x v="87"/>
    <x v="2007"/>
    <x v="2003"/>
  </r>
  <r>
    <x v="2"/>
    <x v="87"/>
    <x v="2008"/>
    <x v="2004"/>
  </r>
  <r>
    <x v="2"/>
    <x v="87"/>
    <x v="2009"/>
    <x v="2005"/>
  </r>
  <r>
    <x v="2"/>
    <x v="87"/>
    <x v="2010"/>
    <x v="2006"/>
  </r>
  <r>
    <x v="2"/>
    <x v="87"/>
    <x v="2011"/>
    <x v="2007"/>
  </r>
  <r>
    <x v="2"/>
    <x v="87"/>
    <x v="2012"/>
    <x v="2008"/>
  </r>
  <r>
    <x v="2"/>
    <x v="87"/>
    <x v="2013"/>
    <x v="2009"/>
  </r>
  <r>
    <x v="2"/>
    <x v="87"/>
    <x v="2014"/>
    <x v="2010"/>
  </r>
  <r>
    <x v="2"/>
    <x v="87"/>
    <x v="2015"/>
    <x v="2011"/>
  </r>
  <r>
    <x v="2"/>
    <x v="87"/>
    <x v="2016"/>
    <x v="2012"/>
  </r>
  <r>
    <x v="2"/>
    <x v="87"/>
    <x v="2017"/>
    <x v="2013"/>
  </r>
  <r>
    <x v="2"/>
    <x v="87"/>
    <x v="2018"/>
    <x v="2014"/>
  </r>
  <r>
    <x v="2"/>
    <x v="87"/>
    <x v="2019"/>
    <x v="2015"/>
  </r>
  <r>
    <x v="2"/>
    <x v="87"/>
    <x v="2020"/>
    <x v="2016"/>
  </r>
  <r>
    <x v="2"/>
    <x v="87"/>
    <x v="2021"/>
    <x v="2017"/>
  </r>
  <r>
    <x v="2"/>
    <x v="87"/>
    <x v="2022"/>
    <x v="2018"/>
  </r>
  <r>
    <x v="2"/>
    <x v="87"/>
    <x v="2023"/>
    <x v="2019"/>
  </r>
  <r>
    <x v="2"/>
    <x v="87"/>
    <x v="2024"/>
    <x v="2020"/>
  </r>
  <r>
    <x v="2"/>
    <x v="88"/>
    <x v="2025"/>
    <x v="2021"/>
  </r>
  <r>
    <x v="2"/>
    <x v="88"/>
    <x v="2026"/>
    <x v="2022"/>
  </r>
  <r>
    <x v="2"/>
    <x v="88"/>
    <x v="2027"/>
    <x v="2023"/>
  </r>
  <r>
    <x v="2"/>
    <x v="88"/>
    <x v="2028"/>
    <x v="2024"/>
  </r>
  <r>
    <x v="2"/>
    <x v="88"/>
    <x v="2029"/>
    <x v="2025"/>
  </r>
  <r>
    <x v="2"/>
    <x v="88"/>
    <x v="2030"/>
    <x v="2026"/>
  </r>
  <r>
    <x v="2"/>
    <x v="88"/>
    <x v="2031"/>
    <x v="2027"/>
  </r>
  <r>
    <x v="2"/>
    <x v="88"/>
    <x v="2032"/>
    <x v="2028"/>
  </r>
  <r>
    <x v="2"/>
    <x v="88"/>
    <x v="2033"/>
    <x v="2029"/>
  </r>
  <r>
    <x v="2"/>
    <x v="88"/>
    <x v="2034"/>
    <x v="2030"/>
  </r>
  <r>
    <x v="2"/>
    <x v="88"/>
    <x v="2035"/>
    <x v="2031"/>
  </r>
  <r>
    <x v="2"/>
    <x v="88"/>
    <x v="2036"/>
    <x v="2032"/>
  </r>
  <r>
    <x v="2"/>
    <x v="88"/>
    <x v="2037"/>
    <x v="2033"/>
  </r>
  <r>
    <x v="2"/>
    <x v="88"/>
    <x v="2038"/>
    <x v="2034"/>
  </r>
  <r>
    <x v="2"/>
    <x v="88"/>
    <x v="2039"/>
    <x v="2035"/>
  </r>
  <r>
    <x v="2"/>
    <x v="88"/>
    <x v="2040"/>
    <x v="2036"/>
  </r>
  <r>
    <x v="2"/>
    <x v="88"/>
    <x v="2041"/>
    <x v="2037"/>
  </r>
  <r>
    <x v="2"/>
    <x v="89"/>
    <x v="2042"/>
    <x v="2038"/>
  </r>
  <r>
    <x v="2"/>
    <x v="89"/>
    <x v="2043"/>
    <x v="2039"/>
  </r>
  <r>
    <x v="2"/>
    <x v="89"/>
    <x v="2044"/>
    <x v="2040"/>
  </r>
  <r>
    <x v="2"/>
    <x v="89"/>
    <x v="2045"/>
    <x v="2041"/>
  </r>
  <r>
    <x v="2"/>
    <x v="89"/>
    <x v="2046"/>
    <x v="2042"/>
  </r>
  <r>
    <x v="2"/>
    <x v="89"/>
    <x v="2047"/>
    <x v="2043"/>
  </r>
  <r>
    <x v="2"/>
    <x v="89"/>
    <x v="2048"/>
    <x v="2044"/>
  </r>
  <r>
    <x v="2"/>
    <x v="89"/>
    <x v="2049"/>
    <x v="2045"/>
  </r>
  <r>
    <x v="2"/>
    <x v="89"/>
    <x v="2050"/>
    <x v="2046"/>
  </r>
  <r>
    <x v="2"/>
    <x v="89"/>
    <x v="2051"/>
    <x v="2047"/>
  </r>
  <r>
    <x v="2"/>
    <x v="89"/>
    <x v="2052"/>
    <x v="2048"/>
  </r>
  <r>
    <x v="2"/>
    <x v="89"/>
    <x v="2053"/>
    <x v="2049"/>
  </r>
  <r>
    <x v="2"/>
    <x v="89"/>
    <x v="2054"/>
    <x v="2050"/>
  </r>
  <r>
    <x v="2"/>
    <x v="89"/>
    <x v="2055"/>
    <x v="2051"/>
  </r>
  <r>
    <x v="2"/>
    <x v="89"/>
    <x v="2056"/>
    <x v="2052"/>
  </r>
  <r>
    <x v="2"/>
    <x v="89"/>
    <x v="2057"/>
    <x v="2053"/>
  </r>
  <r>
    <x v="2"/>
    <x v="89"/>
    <x v="2058"/>
    <x v="2054"/>
  </r>
  <r>
    <x v="2"/>
    <x v="89"/>
    <x v="2059"/>
    <x v="2055"/>
  </r>
  <r>
    <x v="2"/>
    <x v="89"/>
    <x v="2060"/>
    <x v="2056"/>
  </r>
  <r>
    <x v="2"/>
    <x v="89"/>
    <x v="2061"/>
    <x v="2057"/>
  </r>
  <r>
    <x v="2"/>
    <x v="89"/>
    <x v="2062"/>
    <x v="2058"/>
  </r>
  <r>
    <x v="2"/>
    <x v="89"/>
    <x v="2063"/>
    <x v="2059"/>
  </r>
  <r>
    <x v="2"/>
    <x v="89"/>
    <x v="2064"/>
    <x v="2060"/>
  </r>
  <r>
    <x v="2"/>
    <x v="90"/>
    <x v="2065"/>
    <x v="2061"/>
  </r>
  <r>
    <x v="2"/>
    <x v="90"/>
    <x v="2066"/>
    <x v="2062"/>
  </r>
  <r>
    <x v="2"/>
    <x v="90"/>
    <x v="2067"/>
    <x v="2063"/>
  </r>
  <r>
    <x v="2"/>
    <x v="90"/>
    <x v="2068"/>
    <x v="2064"/>
  </r>
  <r>
    <x v="2"/>
    <x v="90"/>
    <x v="2069"/>
    <x v="2065"/>
  </r>
  <r>
    <x v="2"/>
    <x v="90"/>
    <x v="2070"/>
    <x v="2066"/>
  </r>
  <r>
    <x v="2"/>
    <x v="90"/>
    <x v="2071"/>
    <x v="2067"/>
  </r>
  <r>
    <x v="2"/>
    <x v="91"/>
    <x v="2072"/>
    <x v="2068"/>
  </r>
  <r>
    <x v="2"/>
    <x v="91"/>
    <x v="2073"/>
    <x v="2069"/>
  </r>
  <r>
    <x v="2"/>
    <x v="91"/>
    <x v="2074"/>
    <x v="2070"/>
  </r>
  <r>
    <x v="2"/>
    <x v="91"/>
    <x v="2075"/>
    <x v="2071"/>
  </r>
  <r>
    <x v="2"/>
    <x v="91"/>
    <x v="2076"/>
    <x v="2072"/>
  </r>
  <r>
    <x v="2"/>
    <x v="91"/>
    <x v="2077"/>
    <x v="2073"/>
  </r>
  <r>
    <x v="2"/>
    <x v="91"/>
    <x v="2078"/>
    <x v="2074"/>
  </r>
  <r>
    <x v="2"/>
    <x v="91"/>
    <x v="2079"/>
    <x v="2075"/>
  </r>
  <r>
    <x v="2"/>
    <x v="91"/>
    <x v="2080"/>
    <x v="2076"/>
  </r>
  <r>
    <x v="2"/>
    <x v="91"/>
    <x v="2081"/>
    <x v="2077"/>
  </r>
  <r>
    <x v="2"/>
    <x v="91"/>
    <x v="2082"/>
    <x v="2078"/>
  </r>
  <r>
    <x v="2"/>
    <x v="91"/>
    <x v="2083"/>
    <x v="2079"/>
  </r>
  <r>
    <x v="2"/>
    <x v="91"/>
    <x v="2084"/>
    <x v="2080"/>
  </r>
  <r>
    <x v="2"/>
    <x v="91"/>
    <x v="2085"/>
    <x v="2081"/>
  </r>
  <r>
    <x v="2"/>
    <x v="91"/>
    <x v="2086"/>
    <x v="2082"/>
  </r>
  <r>
    <x v="2"/>
    <x v="91"/>
    <x v="2087"/>
    <x v="2083"/>
  </r>
  <r>
    <x v="2"/>
    <x v="91"/>
    <x v="2088"/>
    <x v="2084"/>
  </r>
  <r>
    <x v="2"/>
    <x v="91"/>
    <x v="2089"/>
    <x v="2085"/>
  </r>
  <r>
    <x v="2"/>
    <x v="91"/>
    <x v="2090"/>
    <x v="2086"/>
  </r>
  <r>
    <x v="2"/>
    <x v="92"/>
    <x v="2091"/>
    <x v="2087"/>
  </r>
  <r>
    <x v="2"/>
    <x v="92"/>
    <x v="2092"/>
    <x v="2088"/>
  </r>
  <r>
    <x v="2"/>
    <x v="92"/>
    <x v="2093"/>
    <x v="2089"/>
  </r>
  <r>
    <x v="2"/>
    <x v="92"/>
    <x v="2094"/>
    <x v="2090"/>
  </r>
  <r>
    <x v="2"/>
    <x v="92"/>
    <x v="2095"/>
    <x v="2091"/>
  </r>
  <r>
    <x v="2"/>
    <x v="92"/>
    <x v="2096"/>
    <x v="2092"/>
  </r>
  <r>
    <x v="2"/>
    <x v="92"/>
    <x v="2097"/>
    <x v="2093"/>
  </r>
  <r>
    <x v="2"/>
    <x v="92"/>
    <x v="2098"/>
    <x v="2094"/>
  </r>
  <r>
    <x v="2"/>
    <x v="92"/>
    <x v="2099"/>
    <x v="2095"/>
  </r>
  <r>
    <x v="2"/>
    <x v="92"/>
    <x v="2100"/>
    <x v="2096"/>
  </r>
  <r>
    <x v="2"/>
    <x v="92"/>
    <x v="2101"/>
    <x v="2097"/>
  </r>
  <r>
    <x v="2"/>
    <x v="92"/>
    <x v="2102"/>
    <x v="2098"/>
  </r>
  <r>
    <x v="2"/>
    <x v="92"/>
    <x v="2103"/>
    <x v="2099"/>
  </r>
  <r>
    <x v="2"/>
    <x v="92"/>
    <x v="2104"/>
    <x v="2100"/>
  </r>
  <r>
    <x v="2"/>
    <x v="92"/>
    <x v="2105"/>
    <x v="2101"/>
  </r>
  <r>
    <x v="2"/>
    <x v="92"/>
    <x v="2106"/>
    <x v="2102"/>
  </r>
  <r>
    <x v="2"/>
    <x v="92"/>
    <x v="2107"/>
    <x v="2103"/>
  </r>
  <r>
    <x v="2"/>
    <x v="92"/>
    <x v="2108"/>
    <x v="2104"/>
  </r>
  <r>
    <x v="2"/>
    <x v="92"/>
    <x v="2109"/>
    <x v="2105"/>
  </r>
  <r>
    <x v="2"/>
    <x v="92"/>
    <x v="2110"/>
    <x v="2106"/>
  </r>
  <r>
    <x v="2"/>
    <x v="92"/>
    <x v="2111"/>
    <x v="2107"/>
  </r>
  <r>
    <x v="2"/>
    <x v="92"/>
    <x v="2112"/>
    <x v="2108"/>
  </r>
  <r>
    <x v="2"/>
    <x v="92"/>
    <x v="2113"/>
    <x v="2109"/>
  </r>
  <r>
    <x v="2"/>
    <x v="92"/>
    <x v="2114"/>
    <x v="2110"/>
  </r>
  <r>
    <x v="2"/>
    <x v="93"/>
    <x v="2115"/>
    <x v="2111"/>
  </r>
  <r>
    <x v="2"/>
    <x v="93"/>
    <x v="2116"/>
    <x v="2112"/>
  </r>
  <r>
    <x v="2"/>
    <x v="93"/>
    <x v="2117"/>
    <x v="2113"/>
  </r>
  <r>
    <x v="2"/>
    <x v="93"/>
    <x v="2118"/>
    <x v="2114"/>
  </r>
  <r>
    <x v="2"/>
    <x v="93"/>
    <x v="2119"/>
    <x v="2115"/>
  </r>
  <r>
    <x v="2"/>
    <x v="93"/>
    <x v="2120"/>
    <x v="2116"/>
  </r>
  <r>
    <x v="2"/>
    <x v="93"/>
    <x v="2121"/>
    <x v="2117"/>
  </r>
  <r>
    <x v="2"/>
    <x v="93"/>
    <x v="2122"/>
    <x v="2118"/>
  </r>
  <r>
    <x v="2"/>
    <x v="93"/>
    <x v="2123"/>
    <x v="2119"/>
  </r>
  <r>
    <x v="2"/>
    <x v="93"/>
    <x v="2124"/>
    <x v="2120"/>
  </r>
  <r>
    <x v="2"/>
    <x v="93"/>
    <x v="2125"/>
    <x v="2121"/>
  </r>
  <r>
    <x v="2"/>
    <x v="93"/>
    <x v="2126"/>
    <x v="2122"/>
  </r>
  <r>
    <x v="2"/>
    <x v="93"/>
    <x v="2127"/>
    <x v="2123"/>
  </r>
  <r>
    <x v="2"/>
    <x v="93"/>
    <x v="2128"/>
    <x v="2124"/>
  </r>
  <r>
    <x v="2"/>
    <x v="93"/>
    <x v="2129"/>
    <x v="2125"/>
  </r>
  <r>
    <x v="2"/>
    <x v="93"/>
    <x v="2130"/>
    <x v="2126"/>
  </r>
  <r>
    <x v="2"/>
    <x v="93"/>
    <x v="2131"/>
    <x v="2127"/>
  </r>
  <r>
    <x v="2"/>
    <x v="93"/>
    <x v="2132"/>
    <x v="2128"/>
  </r>
  <r>
    <x v="2"/>
    <x v="93"/>
    <x v="2133"/>
    <x v="2129"/>
  </r>
  <r>
    <x v="2"/>
    <x v="93"/>
    <x v="2134"/>
    <x v="2130"/>
  </r>
  <r>
    <x v="2"/>
    <x v="93"/>
    <x v="2135"/>
    <x v="2131"/>
  </r>
  <r>
    <x v="2"/>
    <x v="93"/>
    <x v="2136"/>
    <x v="2132"/>
  </r>
  <r>
    <x v="2"/>
    <x v="93"/>
    <x v="2137"/>
    <x v="2133"/>
  </r>
  <r>
    <x v="2"/>
    <x v="93"/>
    <x v="2138"/>
    <x v="2134"/>
  </r>
  <r>
    <x v="2"/>
    <x v="93"/>
    <x v="2139"/>
    <x v="2135"/>
  </r>
  <r>
    <x v="2"/>
    <x v="93"/>
    <x v="2140"/>
    <x v="2136"/>
  </r>
  <r>
    <x v="2"/>
    <x v="93"/>
    <x v="2141"/>
    <x v="2137"/>
  </r>
  <r>
    <x v="2"/>
    <x v="93"/>
    <x v="2142"/>
    <x v="2138"/>
  </r>
  <r>
    <x v="2"/>
    <x v="93"/>
    <x v="2143"/>
    <x v="2139"/>
  </r>
  <r>
    <x v="2"/>
    <x v="93"/>
    <x v="2144"/>
    <x v="2140"/>
  </r>
  <r>
    <x v="2"/>
    <x v="93"/>
    <x v="2145"/>
    <x v="1176"/>
  </r>
  <r>
    <x v="2"/>
    <x v="93"/>
    <x v="2146"/>
    <x v="2141"/>
  </r>
  <r>
    <x v="2"/>
    <x v="93"/>
    <x v="2147"/>
    <x v="2142"/>
  </r>
  <r>
    <x v="2"/>
    <x v="93"/>
    <x v="2148"/>
    <x v="2143"/>
  </r>
  <r>
    <x v="2"/>
    <x v="93"/>
    <x v="2149"/>
    <x v="2144"/>
  </r>
  <r>
    <x v="2"/>
    <x v="93"/>
    <x v="2150"/>
    <x v="2145"/>
  </r>
  <r>
    <x v="2"/>
    <x v="93"/>
    <x v="2151"/>
    <x v="2146"/>
  </r>
  <r>
    <x v="2"/>
    <x v="93"/>
    <x v="2152"/>
    <x v="2147"/>
  </r>
  <r>
    <x v="2"/>
    <x v="93"/>
    <x v="2153"/>
    <x v="2148"/>
  </r>
  <r>
    <x v="2"/>
    <x v="93"/>
    <x v="2154"/>
    <x v="2149"/>
  </r>
  <r>
    <x v="2"/>
    <x v="93"/>
    <x v="2155"/>
    <x v="2150"/>
  </r>
  <r>
    <x v="2"/>
    <x v="93"/>
    <x v="2156"/>
    <x v="2151"/>
  </r>
  <r>
    <x v="2"/>
    <x v="93"/>
    <x v="2157"/>
    <x v="2152"/>
  </r>
  <r>
    <x v="2"/>
    <x v="93"/>
    <x v="2158"/>
    <x v="2153"/>
  </r>
  <r>
    <x v="2"/>
    <x v="93"/>
    <x v="2159"/>
    <x v="2154"/>
  </r>
  <r>
    <x v="2"/>
    <x v="93"/>
    <x v="2160"/>
    <x v="2155"/>
  </r>
  <r>
    <x v="2"/>
    <x v="93"/>
    <x v="2161"/>
    <x v="2156"/>
  </r>
  <r>
    <x v="2"/>
    <x v="93"/>
    <x v="2162"/>
    <x v="2157"/>
  </r>
  <r>
    <x v="2"/>
    <x v="93"/>
    <x v="2163"/>
    <x v="2158"/>
  </r>
  <r>
    <x v="2"/>
    <x v="93"/>
    <x v="2164"/>
    <x v="2159"/>
  </r>
  <r>
    <x v="2"/>
    <x v="93"/>
    <x v="2165"/>
    <x v="2160"/>
  </r>
  <r>
    <x v="2"/>
    <x v="93"/>
    <x v="2166"/>
    <x v="2161"/>
  </r>
  <r>
    <x v="2"/>
    <x v="94"/>
    <x v="2167"/>
    <x v="2162"/>
  </r>
  <r>
    <x v="2"/>
    <x v="94"/>
    <x v="2168"/>
    <x v="2163"/>
  </r>
  <r>
    <x v="2"/>
    <x v="94"/>
    <x v="2169"/>
    <x v="2164"/>
  </r>
  <r>
    <x v="2"/>
    <x v="94"/>
    <x v="2170"/>
    <x v="2165"/>
  </r>
  <r>
    <x v="2"/>
    <x v="94"/>
    <x v="2171"/>
    <x v="2166"/>
  </r>
  <r>
    <x v="2"/>
    <x v="94"/>
    <x v="2172"/>
    <x v="2167"/>
  </r>
  <r>
    <x v="2"/>
    <x v="94"/>
    <x v="2173"/>
    <x v="2168"/>
  </r>
  <r>
    <x v="2"/>
    <x v="94"/>
    <x v="2174"/>
    <x v="2169"/>
  </r>
  <r>
    <x v="2"/>
    <x v="94"/>
    <x v="2175"/>
    <x v="2170"/>
  </r>
  <r>
    <x v="2"/>
    <x v="94"/>
    <x v="2176"/>
    <x v="2171"/>
  </r>
  <r>
    <x v="2"/>
    <x v="94"/>
    <x v="2177"/>
    <x v="2172"/>
  </r>
  <r>
    <x v="2"/>
    <x v="94"/>
    <x v="2178"/>
    <x v="2173"/>
  </r>
  <r>
    <x v="2"/>
    <x v="94"/>
    <x v="2179"/>
    <x v="2174"/>
  </r>
  <r>
    <x v="2"/>
    <x v="94"/>
    <x v="2180"/>
    <x v="2175"/>
  </r>
  <r>
    <x v="2"/>
    <x v="94"/>
    <x v="2181"/>
    <x v="2176"/>
  </r>
  <r>
    <x v="2"/>
    <x v="94"/>
    <x v="2182"/>
    <x v="2177"/>
  </r>
  <r>
    <x v="2"/>
    <x v="94"/>
    <x v="2183"/>
    <x v="2178"/>
  </r>
  <r>
    <x v="2"/>
    <x v="94"/>
    <x v="2184"/>
    <x v="2179"/>
  </r>
  <r>
    <x v="2"/>
    <x v="94"/>
    <x v="2185"/>
    <x v="2180"/>
  </r>
  <r>
    <x v="2"/>
    <x v="94"/>
    <x v="2186"/>
    <x v="2181"/>
  </r>
  <r>
    <x v="2"/>
    <x v="94"/>
    <x v="2187"/>
    <x v="2182"/>
  </r>
  <r>
    <x v="2"/>
    <x v="94"/>
    <x v="2188"/>
    <x v="2183"/>
  </r>
  <r>
    <x v="2"/>
    <x v="94"/>
    <x v="2189"/>
    <x v="2184"/>
  </r>
  <r>
    <x v="2"/>
    <x v="94"/>
    <x v="2190"/>
    <x v="2185"/>
  </r>
  <r>
    <x v="2"/>
    <x v="94"/>
    <x v="2191"/>
    <x v="2186"/>
  </r>
  <r>
    <x v="2"/>
    <x v="94"/>
    <x v="2192"/>
    <x v="2187"/>
  </r>
  <r>
    <x v="2"/>
    <x v="94"/>
    <x v="2193"/>
    <x v="2188"/>
  </r>
  <r>
    <x v="2"/>
    <x v="94"/>
    <x v="2194"/>
    <x v="2189"/>
  </r>
  <r>
    <x v="2"/>
    <x v="94"/>
    <x v="2195"/>
    <x v="2190"/>
  </r>
  <r>
    <x v="2"/>
    <x v="94"/>
    <x v="2196"/>
    <x v="2191"/>
  </r>
  <r>
    <x v="2"/>
    <x v="94"/>
    <x v="2197"/>
    <x v="2192"/>
  </r>
  <r>
    <x v="2"/>
    <x v="94"/>
    <x v="2198"/>
    <x v="2193"/>
  </r>
  <r>
    <x v="2"/>
    <x v="94"/>
    <x v="2199"/>
    <x v="2194"/>
  </r>
  <r>
    <x v="2"/>
    <x v="94"/>
    <x v="2200"/>
    <x v="2195"/>
  </r>
  <r>
    <x v="2"/>
    <x v="94"/>
    <x v="2201"/>
    <x v="2196"/>
  </r>
  <r>
    <x v="2"/>
    <x v="94"/>
    <x v="2202"/>
    <x v="2197"/>
  </r>
  <r>
    <x v="2"/>
    <x v="94"/>
    <x v="2203"/>
    <x v="2198"/>
  </r>
  <r>
    <x v="2"/>
    <x v="94"/>
    <x v="2204"/>
    <x v="2199"/>
  </r>
  <r>
    <x v="2"/>
    <x v="94"/>
    <x v="2205"/>
    <x v="2200"/>
  </r>
  <r>
    <x v="2"/>
    <x v="94"/>
    <x v="2206"/>
    <x v="2201"/>
  </r>
  <r>
    <x v="2"/>
    <x v="94"/>
    <x v="2207"/>
    <x v="2202"/>
  </r>
  <r>
    <x v="2"/>
    <x v="94"/>
    <x v="2208"/>
    <x v="2203"/>
  </r>
  <r>
    <x v="2"/>
    <x v="94"/>
    <x v="2209"/>
    <x v="2204"/>
  </r>
  <r>
    <x v="2"/>
    <x v="94"/>
    <x v="2210"/>
    <x v="2205"/>
  </r>
  <r>
    <x v="2"/>
    <x v="94"/>
    <x v="2211"/>
    <x v="2206"/>
  </r>
  <r>
    <x v="2"/>
    <x v="94"/>
    <x v="2212"/>
    <x v="2207"/>
  </r>
  <r>
    <x v="2"/>
    <x v="94"/>
    <x v="2213"/>
    <x v="2208"/>
  </r>
  <r>
    <x v="2"/>
    <x v="94"/>
    <x v="2214"/>
    <x v="2209"/>
  </r>
  <r>
    <x v="2"/>
    <x v="94"/>
    <x v="2215"/>
    <x v="2210"/>
  </r>
  <r>
    <x v="2"/>
    <x v="95"/>
    <x v="2216"/>
    <x v="2211"/>
  </r>
  <r>
    <x v="2"/>
    <x v="95"/>
    <x v="2217"/>
    <x v="2212"/>
  </r>
  <r>
    <x v="2"/>
    <x v="95"/>
    <x v="2218"/>
    <x v="2213"/>
  </r>
  <r>
    <x v="2"/>
    <x v="95"/>
    <x v="2219"/>
    <x v="2214"/>
  </r>
  <r>
    <x v="2"/>
    <x v="95"/>
    <x v="2220"/>
    <x v="2215"/>
  </r>
  <r>
    <x v="2"/>
    <x v="95"/>
    <x v="2221"/>
    <x v="2216"/>
  </r>
  <r>
    <x v="2"/>
    <x v="95"/>
    <x v="2222"/>
    <x v="2217"/>
  </r>
  <r>
    <x v="2"/>
    <x v="95"/>
    <x v="2223"/>
    <x v="2218"/>
  </r>
  <r>
    <x v="2"/>
    <x v="95"/>
    <x v="2224"/>
    <x v="2219"/>
  </r>
  <r>
    <x v="2"/>
    <x v="95"/>
    <x v="2225"/>
    <x v="2220"/>
  </r>
  <r>
    <x v="2"/>
    <x v="95"/>
    <x v="2226"/>
    <x v="2221"/>
  </r>
  <r>
    <x v="2"/>
    <x v="95"/>
    <x v="2227"/>
    <x v="2222"/>
  </r>
  <r>
    <x v="2"/>
    <x v="95"/>
    <x v="2228"/>
    <x v="2223"/>
  </r>
  <r>
    <x v="2"/>
    <x v="95"/>
    <x v="2229"/>
    <x v="2224"/>
  </r>
  <r>
    <x v="2"/>
    <x v="95"/>
    <x v="2230"/>
    <x v="2225"/>
  </r>
  <r>
    <x v="2"/>
    <x v="95"/>
    <x v="2231"/>
    <x v="2226"/>
  </r>
  <r>
    <x v="2"/>
    <x v="95"/>
    <x v="2232"/>
    <x v="2227"/>
  </r>
  <r>
    <x v="2"/>
    <x v="95"/>
    <x v="2233"/>
    <x v="2228"/>
  </r>
  <r>
    <x v="2"/>
    <x v="95"/>
    <x v="2234"/>
    <x v="2229"/>
  </r>
  <r>
    <x v="2"/>
    <x v="95"/>
    <x v="2235"/>
    <x v="2230"/>
  </r>
  <r>
    <x v="2"/>
    <x v="95"/>
    <x v="2236"/>
    <x v="2231"/>
  </r>
  <r>
    <x v="2"/>
    <x v="95"/>
    <x v="2237"/>
    <x v="2232"/>
  </r>
  <r>
    <x v="2"/>
    <x v="95"/>
    <x v="2238"/>
    <x v="2233"/>
  </r>
  <r>
    <x v="2"/>
    <x v="95"/>
    <x v="2239"/>
    <x v="2234"/>
  </r>
  <r>
    <x v="2"/>
    <x v="95"/>
    <x v="2240"/>
    <x v="2235"/>
  </r>
  <r>
    <x v="2"/>
    <x v="95"/>
    <x v="2241"/>
    <x v="2236"/>
  </r>
  <r>
    <x v="2"/>
    <x v="95"/>
    <x v="2242"/>
    <x v="2237"/>
  </r>
  <r>
    <x v="2"/>
    <x v="95"/>
    <x v="2243"/>
    <x v="2238"/>
  </r>
  <r>
    <x v="2"/>
    <x v="95"/>
    <x v="2244"/>
    <x v="2239"/>
  </r>
  <r>
    <x v="2"/>
    <x v="95"/>
    <x v="2245"/>
    <x v="2240"/>
  </r>
  <r>
    <x v="2"/>
    <x v="95"/>
    <x v="2246"/>
    <x v="2241"/>
  </r>
  <r>
    <x v="2"/>
    <x v="95"/>
    <x v="2247"/>
    <x v="2242"/>
  </r>
  <r>
    <x v="2"/>
    <x v="95"/>
    <x v="2248"/>
    <x v="2243"/>
  </r>
  <r>
    <x v="3"/>
    <x v="96"/>
    <x v="2249"/>
    <x v="2244"/>
  </r>
  <r>
    <x v="3"/>
    <x v="96"/>
    <x v="2250"/>
    <x v="2245"/>
  </r>
  <r>
    <x v="3"/>
    <x v="96"/>
    <x v="2251"/>
    <x v="2246"/>
  </r>
  <r>
    <x v="3"/>
    <x v="96"/>
    <x v="2252"/>
    <x v="2247"/>
  </r>
  <r>
    <x v="3"/>
    <x v="96"/>
    <x v="2253"/>
    <x v="2248"/>
  </r>
  <r>
    <x v="3"/>
    <x v="96"/>
    <x v="2254"/>
    <x v="2249"/>
  </r>
  <r>
    <x v="3"/>
    <x v="96"/>
    <x v="2255"/>
    <x v="2250"/>
  </r>
  <r>
    <x v="3"/>
    <x v="96"/>
    <x v="2256"/>
    <x v="2251"/>
  </r>
  <r>
    <x v="3"/>
    <x v="96"/>
    <x v="2257"/>
    <x v="2252"/>
  </r>
  <r>
    <x v="3"/>
    <x v="96"/>
    <x v="2258"/>
    <x v="2253"/>
  </r>
  <r>
    <x v="3"/>
    <x v="96"/>
    <x v="2259"/>
    <x v="2254"/>
  </r>
  <r>
    <x v="3"/>
    <x v="96"/>
    <x v="2260"/>
    <x v="2255"/>
  </r>
  <r>
    <x v="3"/>
    <x v="96"/>
    <x v="2261"/>
    <x v="2256"/>
  </r>
  <r>
    <x v="3"/>
    <x v="96"/>
    <x v="2262"/>
    <x v="2257"/>
  </r>
  <r>
    <x v="3"/>
    <x v="96"/>
    <x v="2263"/>
    <x v="2258"/>
  </r>
  <r>
    <x v="3"/>
    <x v="96"/>
    <x v="2264"/>
    <x v="2259"/>
  </r>
  <r>
    <x v="3"/>
    <x v="96"/>
    <x v="2265"/>
    <x v="2260"/>
  </r>
  <r>
    <x v="3"/>
    <x v="96"/>
    <x v="2266"/>
    <x v="2261"/>
  </r>
  <r>
    <x v="3"/>
    <x v="96"/>
    <x v="2267"/>
    <x v="2262"/>
  </r>
  <r>
    <x v="3"/>
    <x v="97"/>
    <x v="2268"/>
    <x v="2263"/>
  </r>
  <r>
    <x v="3"/>
    <x v="97"/>
    <x v="2269"/>
    <x v="2264"/>
  </r>
  <r>
    <x v="3"/>
    <x v="97"/>
    <x v="2270"/>
    <x v="2265"/>
  </r>
  <r>
    <x v="3"/>
    <x v="97"/>
    <x v="2271"/>
    <x v="2266"/>
  </r>
  <r>
    <x v="3"/>
    <x v="97"/>
    <x v="2272"/>
    <x v="2267"/>
  </r>
  <r>
    <x v="3"/>
    <x v="97"/>
    <x v="2273"/>
    <x v="2268"/>
  </r>
  <r>
    <x v="3"/>
    <x v="97"/>
    <x v="2274"/>
    <x v="2269"/>
  </r>
  <r>
    <x v="3"/>
    <x v="97"/>
    <x v="2275"/>
    <x v="2270"/>
  </r>
  <r>
    <x v="3"/>
    <x v="97"/>
    <x v="2276"/>
    <x v="2271"/>
  </r>
  <r>
    <x v="3"/>
    <x v="97"/>
    <x v="2277"/>
    <x v="2272"/>
  </r>
  <r>
    <x v="3"/>
    <x v="97"/>
    <x v="2278"/>
    <x v="2273"/>
  </r>
  <r>
    <x v="3"/>
    <x v="98"/>
    <x v="2279"/>
    <x v="2274"/>
  </r>
  <r>
    <x v="3"/>
    <x v="98"/>
    <x v="2280"/>
    <x v="2275"/>
  </r>
  <r>
    <x v="3"/>
    <x v="98"/>
    <x v="2281"/>
    <x v="2276"/>
  </r>
  <r>
    <x v="3"/>
    <x v="98"/>
    <x v="2282"/>
    <x v="2277"/>
  </r>
  <r>
    <x v="3"/>
    <x v="98"/>
    <x v="2283"/>
    <x v="2278"/>
  </r>
  <r>
    <x v="3"/>
    <x v="98"/>
    <x v="2284"/>
    <x v="2279"/>
  </r>
  <r>
    <x v="3"/>
    <x v="99"/>
    <x v="2285"/>
    <x v="2280"/>
  </r>
  <r>
    <x v="3"/>
    <x v="99"/>
    <x v="2286"/>
    <x v="2281"/>
  </r>
  <r>
    <x v="3"/>
    <x v="99"/>
    <x v="2287"/>
    <x v="2282"/>
  </r>
  <r>
    <x v="3"/>
    <x v="99"/>
    <x v="2288"/>
    <x v="2283"/>
  </r>
  <r>
    <x v="3"/>
    <x v="99"/>
    <x v="2289"/>
    <x v="2284"/>
  </r>
  <r>
    <x v="3"/>
    <x v="99"/>
    <x v="2290"/>
    <x v="2285"/>
  </r>
  <r>
    <x v="3"/>
    <x v="99"/>
    <x v="2291"/>
    <x v="2286"/>
  </r>
  <r>
    <x v="3"/>
    <x v="99"/>
    <x v="2292"/>
    <x v="2287"/>
  </r>
  <r>
    <x v="3"/>
    <x v="99"/>
    <x v="2293"/>
    <x v="2288"/>
  </r>
  <r>
    <x v="3"/>
    <x v="100"/>
    <x v="2294"/>
    <x v="2289"/>
  </r>
  <r>
    <x v="3"/>
    <x v="100"/>
    <x v="2295"/>
    <x v="2290"/>
  </r>
  <r>
    <x v="3"/>
    <x v="100"/>
    <x v="2296"/>
    <x v="2291"/>
  </r>
  <r>
    <x v="3"/>
    <x v="100"/>
    <x v="2297"/>
    <x v="2292"/>
  </r>
  <r>
    <x v="3"/>
    <x v="100"/>
    <x v="2298"/>
    <x v="2293"/>
  </r>
  <r>
    <x v="3"/>
    <x v="100"/>
    <x v="2299"/>
    <x v="2294"/>
  </r>
  <r>
    <x v="3"/>
    <x v="100"/>
    <x v="2300"/>
    <x v="2295"/>
  </r>
  <r>
    <x v="3"/>
    <x v="100"/>
    <x v="2301"/>
    <x v="2296"/>
  </r>
  <r>
    <x v="3"/>
    <x v="100"/>
    <x v="2302"/>
    <x v="2297"/>
  </r>
  <r>
    <x v="3"/>
    <x v="100"/>
    <x v="2303"/>
    <x v="2298"/>
  </r>
  <r>
    <x v="3"/>
    <x v="100"/>
    <x v="2304"/>
    <x v="2299"/>
  </r>
  <r>
    <x v="3"/>
    <x v="100"/>
    <x v="2305"/>
    <x v="2300"/>
  </r>
  <r>
    <x v="3"/>
    <x v="100"/>
    <x v="2306"/>
    <x v="2301"/>
  </r>
  <r>
    <x v="3"/>
    <x v="100"/>
    <x v="2307"/>
    <x v="2302"/>
  </r>
  <r>
    <x v="3"/>
    <x v="100"/>
    <x v="2308"/>
    <x v="2303"/>
  </r>
  <r>
    <x v="3"/>
    <x v="100"/>
    <x v="2309"/>
    <x v="2304"/>
  </r>
  <r>
    <x v="3"/>
    <x v="100"/>
    <x v="2310"/>
    <x v="2305"/>
  </r>
  <r>
    <x v="3"/>
    <x v="100"/>
    <x v="2311"/>
    <x v="2306"/>
  </r>
  <r>
    <x v="3"/>
    <x v="101"/>
    <x v="2312"/>
    <x v="2307"/>
  </r>
  <r>
    <x v="3"/>
    <x v="101"/>
    <x v="2313"/>
    <x v="2308"/>
  </r>
  <r>
    <x v="3"/>
    <x v="101"/>
    <x v="2314"/>
    <x v="2309"/>
  </r>
  <r>
    <x v="3"/>
    <x v="101"/>
    <x v="2315"/>
    <x v="2310"/>
  </r>
  <r>
    <x v="3"/>
    <x v="101"/>
    <x v="2316"/>
    <x v="2311"/>
  </r>
  <r>
    <x v="3"/>
    <x v="101"/>
    <x v="2317"/>
    <x v="2312"/>
  </r>
  <r>
    <x v="3"/>
    <x v="101"/>
    <x v="2318"/>
    <x v="2313"/>
  </r>
  <r>
    <x v="3"/>
    <x v="101"/>
    <x v="2319"/>
    <x v="2314"/>
  </r>
  <r>
    <x v="3"/>
    <x v="101"/>
    <x v="2320"/>
    <x v="2315"/>
  </r>
  <r>
    <x v="3"/>
    <x v="101"/>
    <x v="2321"/>
    <x v="2316"/>
  </r>
  <r>
    <x v="3"/>
    <x v="101"/>
    <x v="2322"/>
    <x v="2317"/>
  </r>
  <r>
    <x v="3"/>
    <x v="101"/>
    <x v="2323"/>
    <x v="2318"/>
  </r>
  <r>
    <x v="3"/>
    <x v="101"/>
    <x v="2324"/>
    <x v="2319"/>
  </r>
  <r>
    <x v="3"/>
    <x v="101"/>
    <x v="2325"/>
    <x v="2320"/>
  </r>
  <r>
    <x v="3"/>
    <x v="101"/>
    <x v="2326"/>
    <x v="2321"/>
  </r>
  <r>
    <x v="3"/>
    <x v="101"/>
    <x v="2327"/>
    <x v="2322"/>
  </r>
  <r>
    <x v="3"/>
    <x v="101"/>
    <x v="2328"/>
    <x v="2323"/>
  </r>
  <r>
    <x v="3"/>
    <x v="101"/>
    <x v="2329"/>
    <x v="2324"/>
  </r>
  <r>
    <x v="3"/>
    <x v="101"/>
    <x v="2330"/>
    <x v="2325"/>
  </r>
  <r>
    <x v="3"/>
    <x v="101"/>
    <x v="2331"/>
    <x v="2326"/>
  </r>
  <r>
    <x v="3"/>
    <x v="101"/>
    <x v="2332"/>
    <x v="2327"/>
  </r>
  <r>
    <x v="3"/>
    <x v="101"/>
    <x v="2333"/>
    <x v="2328"/>
  </r>
  <r>
    <x v="3"/>
    <x v="101"/>
    <x v="2334"/>
    <x v="2329"/>
  </r>
  <r>
    <x v="3"/>
    <x v="101"/>
    <x v="2335"/>
    <x v="2330"/>
  </r>
  <r>
    <x v="3"/>
    <x v="101"/>
    <x v="2336"/>
    <x v="2331"/>
  </r>
  <r>
    <x v="3"/>
    <x v="101"/>
    <x v="2337"/>
    <x v="2332"/>
  </r>
  <r>
    <x v="3"/>
    <x v="101"/>
    <x v="2338"/>
    <x v="2333"/>
  </r>
  <r>
    <x v="3"/>
    <x v="101"/>
    <x v="2339"/>
    <x v="2334"/>
  </r>
  <r>
    <x v="3"/>
    <x v="101"/>
    <x v="2340"/>
    <x v="2335"/>
  </r>
  <r>
    <x v="3"/>
    <x v="102"/>
    <x v="2341"/>
    <x v="2336"/>
  </r>
  <r>
    <x v="3"/>
    <x v="102"/>
    <x v="2342"/>
    <x v="2337"/>
  </r>
  <r>
    <x v="3"/>
    <x v="102"/>
    <x v="2343"/>
    <x v="2338"/>
  </r>
  <r>
    <x v="3"/>
    <x v="102"/>
    <x v="2344"/>
    <x v="2339"/>
  </r>
  <r>
    <x v="3"/>
    <x v="102"/>
    <x v="2345"/>
    <x v="2340"/>
  </r>
  <r>
    <x v="3"/>
    <x v="102"/>
    <x v="2346"/>
    <x v="2341"/>
  </r>
  <r>
    <x v="3"/>
    <x v="102"/>
    <x v="2347"/>
    <x v="2342"/>
  </r>
  <r>
    <x v="3"/>
    <x v="102"/>
    <x v="2348"/>
    <x v="2343"/>
  </r>
  <r>
    <x v="3"/>
    <x v="102"/>
    <x v="2349"/>
    <x v="2344"/>
  </r>
  <r>
    <x v="3"/>
    <x v="103"/>
    <x v="2350"/>
    <x v="2345"/>
  </r>
  <r>
    <x v="3"/>
    <x v="103"/>
    <x v="2351"/>
    <x v="2346"/>
  </r>
  <r>
    <x v="3"/>
    <x v="103"/>
    <x v="2352"/>
    <x v="2347"/>
  </r>
  <r>
    <x v="3"/>
    <x v="103"/>
    <x v="2353"/>
    <x v="2348"/>
  </r>
  <r>
    <x v="3"/>
    <x v="103"/>
    <x v="2354"/>
    <x v="2349"/>
  </r>
  <r>
    <x v="3"/>
    <x v="103"/>
    <x v="2355"/>
    <x v="2350"/>
  </r>
  <r>
    <x v="3"/>
    <x v="103"/>
    <x v="2356"/>
    <x v="2351"/>
  </r>
  <r>
    <x v="3"/>
    <x v="103"/>
    <x v="2357"/>
    <x v="2352"/>
  </r>
  <r>
    <x v="3"/>
    <x v="103"/>
    <x v="2358"/>
    <x v="2353"/>
  </r>
  <r>
    <x v="3"/>
    <x v="103"/>
    <x v="2359"/>
    <x v="2354"/>
  </r>
  <r>
    <x v="3"/>
    <x v="103"/>
    <x v="2360"/>
    <x v="2355"/>
  </r>
  <r>
    <x v="3"/>
    <x v="103"/>
    <x v="2361"/>
    <x v="2356"/>
  </r>
  <r>
    <x v="3"/>
    <x v="103"/>
    <x v="2362"/>
    <x v="2357"/>
  </r>
  <r>
    <x v="3"/>
    <x v="103"/>
    <x v="2363"/>
    <x v="2358"/>
  </r>
  <r>
    <x v="3"/>
    <x v="103"/>
    <x v="2364"/>
    <x v="2359"/>
  </r>
  <r>
    <x v="3"/>
    <x v="103"/>
    <x v="2365"/>
    <x v="2360"/>
  </r>
  <r>
    <x v="3"/>
    <x v="103"/>
    <x v="2366"/>
    <x v="2361"/>
  </r>
  <r>
    <x v="3"/>
    <x v="104"/>
    <x v="2367"/>
    <x v="2362"/>
  </r>
  <r>
    <x v="3"/>
    <x v="104"/>
    <x v="2368"/>
    <x v="2363"/>
  </r>
  <r>
    <x v="3"/>
    <x v="104"/>
    <x v="2369"/>
    <x v="2364"/>
  </r>
  <r>
    <x v="3"/>
    <x v="105"/>
    <x v="2370"/>
    <x v="2365"/>
  </r>
  <r>
    <x v="3"/>
    <x v="105"/>
    <x v="2371"/>
    <x v="2366"/>
  </r>
  <r>
    <x v="3"/>
    <x v="105"/>
    <x v="2372"/>
    <x v="2367"/>
  </r>
  <r>
    <x v="3"/>
    <x v="105"/>
    <x v="2373"/>
    <x v="2368"/>
  </r>
  <r>
    <x v="3"/>
    <x v="105"/>
    <x v="2374"/>
    <x v="2369"/>
  </r>
  <r>
    <x v="3"/>
    <x v="105"/>
    <x v="2375"/>
    <x v="2370"/>
  </r>
  <r>
    <x v="3"/>
    <x v="105"/>
    <x v="2376"/>
    <x v="2371"/>
  </r>
  <r>
    <x v="3"/>
    <x v="105"/>
    <x v="2377"/>
    <x v="2372"/>
  </r>
  <r>
    <x v="3"/>
    <x v="105"/>
    <x v="2378"/>
    <x v="2373"/>
  </r>
  <r>
    <x v="3"/>
    <x v="105"/>
    <x v="2379"/>
    <x v="2374"/>
  </r>
  <r>
    <x v="3"/>
    <x v="105"/>
    <x v="2380"/>
    <x v="2375"/>
  </r>
  <r>
    <x v="3"/>
    <x v="106"/>
    <x v="2381"/>
    <x v="2376"/>
  </r>
  <r>
    <x v="3"/>
    <x v="107"/>
    <x v="2382"/>
    <x v="2377"/>
  </r>
  <r>
    <x v="3"/>
    <x v="107"/>
    <x v="2383"/>
    <x v="2378"/>
  </r>
  <r>
    <x v="3"/>
    <x v="107"/>
    <x v="2384"/>
    <x v="2379"/>
  </r>
  <r>
    <x v="3"/>
    <x v="107"/>
    <x v="2385"/>
    <x v="2380"/>
  </r>
  <r>
    <x v="3"/>
    <x v="108"/>
    <x v="2386"/>
    <x v="2381"/>
  </r>
  <r>
    <x v="3"/>
    <x v="108"/>
    <x v="2387"/>
    <x v="2382"/>
  </r>
  <r>
    <x v="3"/>
    <x v="108"/>
    <x v="2388"/>
    <x v="2383"/>
  </r>
  <r>
    <x v="3"/>
    <x v="108"/>
    <x v="2389"/>
    <x v="2384"/>
  </r>
  <r>
    <x v="3"/>
    <x v="108"/>
    <x v="2390"/>
    <x v="2385"/>
  </r>
  <r>
    <x v="3"/>
    <x v="108"/>
    <x v="2391"/>
    <x v="2386"/>
  </r>
  <r>
    <x v="3"/>
    <x v="108"/>
    <x v="2392"/>
    <x v="2387"/>
  </r>
  <r>
    <x v="3"/>
    <x v="109"/>
    <x v="2393"/>
    <x v="2388"/>
  </r>
  <r>
    <x v="3"/>
    <x v="109"/>
    <x v="2394"/>
    <x v="2389"/>
  </r>
  <r>
    <x v="3"/>
    <x v="109"/>
    <x v="2395"/>
    <x v="2390"/>
  </r>
  <r>
    <x v="3"/>
    <x v="109"/>
    <x v="2396"/>
    <x v="2391"/>
  </r>
  <r>
    <x v="3"/>
    <x v="109"/>
    <x v="2397"/>
    <x v="2392"/>
  </r>
  <r>
    <x v="3"/>
    <x v="109"/>
    <x v="2398"/>
    <x v="2393"/>
  </r>
  <r>
    <x v="3"/>
    <x v="110"/>
    <x v="2399"/>
    <x v="2338"/>
  </r>
  <r>
    <x v="3"/>
    <x v="110"/>
    <x v="2400"/>
    <x v="2394"/>
  </r>
  <r>
    <x v="3"/>
    <x v="110"/>
    <x v="2401"/>
    <x v="2395"/>
  </r>
  <r>
    <x v="3"/>
    <x v="110"/>
    <x v="2402"/>
    <x v="2396"/>
  </r>
  <r>
    <x v="3"/>
    <x v="111"/>
    <x v="2403"/>
    <x v="2397"/>
  </r>
  <r>
    <x v="3"/>
    <x v="111"/>
    <x v="2404"/>
    <x v="2398"/>
  </r>
  <r>
    <x v="3"/>
    <x v="111"/>
    <x v="2405"/>
    <x v="2399"/>
  </r>
  <r>
    <x v="3"/>
    <x v="111"/>
    <x v="2406"/>
    <x v="2400"/>
  </r>
  <r>
    <x v="3"/>
    <x v="111"/>
    <x v="2407"/>
    <x v="2401"/>
  </r>
  <r>
    <x v="3"/>
    <x v="111"/>
    <x v="2408"/>
    <x v="2402"/>
  </r>
  <r>
    <x v="3"/>
    <x v="111"/>
    <x v="2409"/>
    <x v="2403"/>
  </r>
  <r>
    <x v="3"/>
    <x v="111"/>
    <x v="2410"/>
    <x v="2404"/>
  </r>
  <r>
    <x v="3"/>
    <x v="111"/>
    <x v="2411"/>
    <x v="2405"/>
  </r>
  <r>
    <x v="3"/>
    <x v="111"/>
    <x v="2412"/>
    <x v="2406"/>
  </r>
  <r>
    <x v="3"/>
    <x v="111"/>
    <x v="2413"/>
    <x v="2407"/>
  </r>
  <r>
    <x v="3"/>
    <x v="111"/>
    <x v="2414"/>
    <x v="2408"/>
  </r>
  <r>
    <x v="3"/>
    <x v="111"/>
    <x v="2415"/>
    <x v="2409"/>
  </r>
  <r>
    <x v="3"/>
    <x v="111"/>
    <x v="2416"/>
    <x v="2410"/>
  </r>
  <r>
    <x v="3"/>
    <x v="111"/>
    <x v="2417"/>
    <x v="2411"/>
  </r>
  <r>
    <x v="3"/>
    <x v="111"/>
    <x v="2418"/>
    <x v="2412"/>
  </r>
  <r>
    <x v="3"/>
    <x v="111"/>
    <x v="2419"/>
    <x v="2413"/>
  </r>
  <r>
    <x v="3"/>
    <x v="111"/>
    <x v="2420"/>
    <x v="2414"/>
  </r>
  <r>
    <x v="3"/>
    <x v="111"/>
    <x v="2421"/>
    <x v="2415"/>
  </r>
  <r>
    <x v="3"/>
    <x v="112"/>
    <x v="2422"/>
    <x v="2416"/>
  </r>
  <r>
    <x v="3"/>
    <x v="112"/>
    <x v="2423"/>
    <x v="2417"/>
  </r>
  <r>
    <x v="3"/>
    <x v="112"/>
    <x v="2424"/>
    <x v="2418"/>
  </r>
  <r>
    <x v="3"/>
    <x v="112"/>
    <x v="2425"/>
    <x v="2419"/>
  </r>
  <r>
    <x v="3"/>
    <x v="112"/>
    <x v="2426"/>
    <x v="2420"/>
  </r>
  <r>
    <x v="3"/>
    <x v="112"/>
    <x v="2427"/>
    <x v="2421"/>
  </r>
  <r>
    <x v="3"/>
    <x v="112"/>
    <x v="2428"/>
    <x v="2422"/>
  </r>
  <r>
    <x v="3"/>
    <x v="112"/>
    <x v="2429"/>
    <x v="2423"/>
  </r>
  <r>
    <x v="3"/>
    <x v="112"/>
    <x v="2430"/>
    <x v="2424"/>
  </r>
  <r>
    <x v="3"/>
    <x v="112"/>
    <x v="2431"/>
    <x v="2425"/>
  </r>
  <r>
    <x v="3"/>
    <x v="112"/>
    <x v="2432"/>
    <x v="2426"/>
  </r>
  <r>
    <x v="3"/>
    <x v="112"/>
    <x v="2433"/>
    <x v="2427"/>
  </r>
  <r>
    <x v="3"/>
    <x v="112"/>
    <x v="2434"/>
    <x v="2428"/>
  </r>
  <r>
    <x v="3"/>
    <x v="112"/>
    <x v="2435"/>
    <x v="2429"/>
  </r>
  <r>
    <x v="3"/>
    <x v="112"/>
    <x v="2436"/>
    <x v="2430"/>
  </r>
  <r>
    <x v="3"/>
    <x v="112"/>
    <x v="2437"/>
    <x v="2431"/>
  </r>
  <r>
    <x v="3"/>
    <x v="112"/>
    <x v="2438"/>
    <x v="2432"/>
  </r>
  <r>
    <x v="3"/>
    <x v="112"/>
    <x v="2439"/>
    <x v="2433"/>
  </r>
  <r>
    <x v="3"/>
    <x v="112"/>
    <x v="2440"/>
    <x v="2434"/>
  </r>
  <r>
    <x v="3"/>
    <x v="77"/>
    <x v="2441"/>
    <x v="2435"/>
  </r>
  <r>
    <x v="3"/>
    <x v="77"/>
    <x v="2442"/>
    <x v="2436"/>
  </r>
  <r>
    <x v="3"/>
    <x v="77"/>
    <x v="2443"/>
    <x v="2437"/>
  </r>
  <r>
    <x v="3"/>
    <x v="77"/>
    <x v="2444"/>
    <x v="2438"/>
  </r>
  <r>
    <x v="3"/>
    <x v="77"/>
    <x v="2445"/>
    <x v="2439"/>
  </r>
  <r>
    <x v="3"/>
    <x v="113"/>
    <x v="2446"/>
    <x v="2440"/>
  </r>
  <r>
    <x v="3"/>
    <x v="113"/>
    <x v="2447"/>
    <x v="2441"/>
  </r>
  <r>
    <x v="3"/>
    <x v="113"/>
    <x v="2448"/>
    <x v="2442"/>
  </r>
  <r>
    <x v="3"/>
    <x v="113"/>
    <x v="2449"/>
    <x v="2443"/>
  </r>
  <r>
    <x v="3"/>
    <x v="113"/>
    <x v="2450"/>
    <x v="2444"/>
  </r>
  <r>
    <x v="3"/>
    <x v="113"/>
    <x v="2451"/>
    <x v="2445"/>
  </r>
  <r>
    <x v="3"/>
    <x v="113"/>
    <x v="2452"/>
    <x v="2446"/>
  </r>
  <r>
    <x v="3"/>
    <x v="113"/>
    <x v="2453"/>
    <x v="2447"/>
  </r>
  <r>
    <x v="3"/>
    <x v="113"/>
    <x v="2454"/>
    <x v="2448"/>
  </r>
  <r>
    <x v="3"/>
    <x v="113"/>
    <x v="2455"/>
    <x v="2449"/>
  </r>
  <r>
    <x v="3"/>
    <x v="113"/>
    <x v="2456"/>
    <x v="2450"/>
  </r>
  <r>
    <x v="3"/>
    <x v="113"/>
    <x v="2457"/>
    <x v="2451"/>
  </r>
  <r>
    <x v="3"/>
    <x v="113"/>
    <x v="2458"/>
    <x v="2452"/>
  </r>
  <r>
    <x v="3"/>
    <x v="113"/>
    <x v="2459"/>
    <x v="2453"/>
  </r>
  <r>
    <x v="3"/>
    <x v="113"/>
    <x v="2460"/>
    <x v="2454"/>
  </r>
  <r>
    <x v="3"/>
    <x v="113"/>
    <x v="2461"/>
    <x v="2455"/>
  </r>
  <r>
    <x v="3"/>
    <x v="113"/>
    <x v="2462"/>
    <x v="2456"/>
  </r>
  <r>
    <x v="3"/>
    <x v="113"/>
    <x v="2463"/>
    <x v="2457"/>
  </r>
  <r>
    <x v="3"/>
    <x v="113"/>
    <x v="2464"/>
    <x v="2458"/>
  </r>
  <r>
    <x v="3"/>
    <x v="113"/>
    <x v="2465"/>
    <x v="2459"/>
  </r>
  <r>
    <x v="3"/>
    <x v="113"/>
    <x v="2466"/>
    <x v="2460"/>
  </r>
  <r>
    <x v="3"/>
    <x v="113"/>
    <x v="2467"/>
    <x v="2461"/>
  </r>
  <r>
    <x v="3"/>
    <x v="113"/>
    <x v="2468"/>
    <x v="2462"/>
  </r>
  <r>
    <x v="3"/>
    <x v="113"/>
    <x v="2469"/>
    <x v="2463"/>
  </r>
  <r>
    <x v="3"/>
    <x v="113"/>
    <x v="2470"/>
    <x v="2464"/>
  </r>
  <r>
    <x v="3"/>
    <x v="113"/>
    <x v="2471"/>
    <x v="2465"/>
  </r>
  <r>
    <x v="3"/>
    <x v="114"/>
    <x v="2472"/>
    <x v="2466"/>
  </r>
  <r>
    <x v="3"/>
    <x v="114"/>
    <x v="2473"/>
    <x v="2467"/>
  </r>
  <r>
    <x v="3"/>
    <x v="114"/>
    <x v="2474"/>
    <x v="2468"/>
  </r>
  <r>
    <x v="3"/>
    <x v="114"/>
    <x v="2475"/>
    <x v="2469"/>
  </r>
  <r>
    <x v="3"/>
    <x v="114"/>
    <x v="2476"/>
    <x v="2470"/>
  </r>
  <r>
    <x v="3"/>
    <x v="114"/>
    <x v="2477"/>
    <x v="2471"/>
  </r>
  <r>
    <x v="3"/>
    <x v="115"/>
    <x v="2478"/>
    <x v="2472"/>
  </r>
  <r>
    <x v="3"/>
    <x v="115"/>
    <x v="2479"/>
    <x v="2473"/>
  </r>
  <r>
    <x v="3"/>
    <x v="115"/>
    <x v="2480"/>
    <x v="2474"/>
  </r>
  <r>
    <x v="3"/>
    <x v="115"/>
    <x v="2481"/>
    <x v="2475"/>
  </r>
  <r>
    <x v="3"/>
    <x v="116"/>
    <x v="2482"/>
    <x v="2476"/>
  </r>
  <r>
    <x v="3"/>
    <x v="116"/>
    <x v="2483"/>
    <x v="2477"/>
  </r>
  <r>
    <x v="3"/>
    <x v="116"/>
    <x v="2484"/>
    <x v="2478"/>
  </r>
  <r>
    <x v="3"/>
    <x v="116"/>
    <x v="2485"/>
    <x v="2479"/>
  </r>
  <r>
    <x v="3"/>
    <x v="116"/>
    <x v="2486"/>
    <x v="2480"/>
  </r>
  <r>
    <x v="3"/>
    <x v="116"/>
    <x v="2487"/>
    <x v="2481"/>
  </r>
  <r>
    <x v="3"/>
    <x v="116"/>
    <x v="2488"/>
    <x v="2482"/>
  </r>
  <r>
    <x v="3"/>
    <x v="116"/>
    <x v="2489"/>
    <x v="2483"/>
  </r>
  <r>
    <x v="3"/>
    <x v="116"/>
    <x v="2490"/>
    <x v="2484"/>
  </r>
  <r>
    <x v="3"/>
    <x v="116"/>
    <x v="2491"/>
    <x v="2485"/>
  </r>
  <r>
    <x v="3"/>
    <x v="116"/>
    <x v="2492"/>
    <x v="2486"/>
  </r>
  <r>
    <x v="3"/>
    <x v="116"/>
    <x v="2493"/>
    <x v="2487"/>
  </r>
  <r>
    <x v="3"/>
    <x v="116"/>
    <x v="2494"/>
    <x v="2488"/>
  </r>
  <r>
    <x v="3"/>
    <x v="116"/>
    <x v="2495"/>
    <x v="2489"/>
  </r>
  <r>
    <x v="3"/>
    <x v="117"/>
    <x v="2496"/>
    <x v="2490"/>
  </r>
  <r>
    <x v="3"/>
    <x v="117"/>
    <x v="2497"/>
    <x v="2491"/>
  </r>
  <r>
    <x v="3"/>
    <x v="117"/>
    <x v="2498"/>
    <x v="2492"/>
  </r>
  <r>
    <x v="3"/>
    <x v="117"/>
    <x v="2499"/>
    <x v="2493"/>
  </r>
  <r>
    <x v="3"/>
    <x v="117"/>
    <x v="2500"/>
    <x v="2494"/>
  </r>
  <r>
    <x v="3"/>
    <x v="117"/>
    <x v="2501"/>
    <x v="2495"/>
  </r>
  <r>
    <x v="3"/>
    <x v="117"/>
    <x v="2502"/>
    <x v="2496"/>
  </r>
  <r>
    <x v="3"/>
    <x v="117"/>
    <x v="2503"/>
    <x v="2497"/>
  </r>
  <r>
    <x v="3"/>
    <x v="117"/>
    <x v="2504"/>
    <x v="2498"/>
  </r>
  <r>
    <x v="3"/>
    <x v="117"/>
    <x v="2505"/>
    <x v="2499"/>
  </r>
  <r>
    <x v="3"/>
    <x v="117"/>
    <x v="2506"/>
    <x v="2500"/>
  </r>
  <r>
    <x v="3"/>
    <x v="118"/>
    <x v="2507"/>
    <x v="2501"/>
  </r>
  <r>
    <x v="3"/>
    <x v="118"/>
    <x v="2508"/>
    <x v="2502"/>
  </r>
  <r>
    <x v="3"/>
    <x v="118"/>
    <x v="2509"/>
    <x v="2503"/>
  </r>
  <r>
    <x v="3"/>
    <x v="118"/>
    <x v="2510"/>
    <x v="2504"/>
  </r>
  <r>
    <x v="3"/>
    <x v="118"/>
    <x v="2511"/>
    <x v="2505"/>
  </r>
  <r>
    <x v="3"/>
    <x v="118"/>
    <x v="2512"/>
    <x v="2506"/>
  </r>
  <r>
    <x v="3"/>
    <x v="118"/>
    <x v="2513"/>
    <x v="2507"/>
  </r>
  <r>
    <x v="3"/>
    <x v="119"/>
    <x v="2514"/>
    <x v="2508"/>
  </r>
  <r>
    <x v="3"/>
    <x v="119"/>
    <x v="2515"/>
    <x v="2509"/>
  </r>
  <r>
    <x v="3"/>
    <x v="119"/>
    <x v="2516"/>
    <x v="2510"/>
  </r>
  <r>
    <x v="3"/>
    <x v="119"/>
    <x v="2517"/>
    <x v="2511"/>
  </r>
  <r>
    <x v="3"/>
    <x v="119"/>
    <x v="2518"/>
    <x v="2512"/>
  </r>
  <r>
    <x v="3"/>
    <x v="119"/>
    <x v="2519"/>
    <x v="2513"/>
  </r>
  <r>
    <x v="3"/>
    <x v="119"/>
    <x v="2520"/>
    <x v="2514"/>
  </r>
  <r>
    <x v="3"/>
    <x v="119"/>
    <x v="2521"/>
    <x v="2515"/>
  </r>
  <r>
    <x v="3"/>
    <x v="119"/>
    <x v="2522"/>
    <x v="2516"/>
  </r>
  <r>
    <x v="3"/>
    <x v="119"/>
    <x v="2523"/>
    <x v="2517"/>
  </r>
  <r>
    <x v="3"/>
    <x v="119"/>
    <x v="2524"/>
    <x v="2518"/>
  </r>
  <r>
    <x v="3"/>
    <x v="119"/>
    <x v="2525"/>
    <x v="2519"/>
  </r>
  <r>
    <x v="3"/>
    <x v="119"/>
    <x v="2526"/>
    <x v="2520"/>
  </r>
  <r>
    <x v="3"/>
    <x v="119"/>
    <x v="2527"/>
    <x v="2521"/>
  </r>
  <r>
    <x v="3"/>
    <x v="119"/>
    <x v="2528"/>
    <x v="2522"/>
  </r>
  <r>
    <x v="3"/>
    <x v="119"/>
    <x v="2529"/>
    <x v="2523"/>
  </r>
  <r>
    <x v="3"/>
    <x v="119"/>
    <x v="2530"/>
    <x v="2524"/>
  </r>
  <r>
    <x v="3"/>
    <x v="119"/>
    <x v="2531"/>
    <x v="2525"/>
  </r>
  <r>
    <x v="3"/>
    <x v="119"/>
    <x v="2532"/>
    <x v="2526"/>
  </r>
  <r>
    <x v="3"/>
    <x v="119"/>
    <x v="2533"/>
    <x v="2527"/>
  </r>
  <r>
    <x v="3"/>
    <x v="120"/>
    <x v="2534"/>
    <x v="2528"/>
  </r>
  <r>
    <x v="3"/>
    <x v="120"/>
    <x v="2535"/>
    <x v="2529"/>
  </r>
  <r>
    <x v="3"/>
    <x v="120"/>
    <x v="2536"/>
    <x v="2530"/>
  </r>
  <r>
    <x v="3"/>
    <x v="120"/>
    <x v="2537"/>
    <x v="2531"/>
  </r>
  <r>
    <x v="3"/>
    <x v="120"/>
    <x v="2538"/>
    <x v="2532"/>
  </r>
  <r>
    <x v="3"/>
    <x v="120"/>
    <x v="2539"/>
    <x v="2533"/>
  </r>
  <r>
    <x v="3"/>
    <x v="120"/>
    <x v="2540"/>
    <x v="2534"/>
  </r>
  <r>
    <x v="3"/>
    <x v="120"/>
    <x v="2541"/>
    <x v="2535"/>
  </r>
  <r>
    <x v="3"/>
    <x v="120"/>
    <x v="2542"/>
    <x v="2536"/>
  </r>
  <r>
    <x v="3"/>
    <x v="120"/>
    <x v="2543"/>
    <x v="2537"/>
  </r>
  <r>
    <x v="3"/>
    <x v="121"/>
    <x v="2544"/>
    <x v="2538"/>
  </r>
  <r>
    <x v="3"/>
    <x v="121"/>
    <x v="2545"/>
    <x v="2539"/>
  </r>
  <r>
    <x v="3"/>
    <x v="122"/>
    <x v="2546"/>
    <x v="2540"/>
  </r>
  <r>
    <x v="3"/>
    <x v="122"/>
    <x v="2547"/>
    <x v="2541"/>
  </r>
  <r>
    <x v="3"/>
    <x v="122"/>
    <x v="2548"/>
    <x v="2542"/>
  </r>
  <r>
    <x v="3"/>
    <x v="122"/>
    <x v="2549"/>
    <x v="2543"/>
  </r>
  <r>
    <x v="3"/>
    <x v="122"/>
    <x v="2550"/>
    <x v="2544"/>
  </r>
  <r>
    <x v="3"/>
    <x v="122"/>
    <x v="2551"/>
    <x v="2545"/>
  </r>
  <r>
    <x v="3"/>
    <x v="122"/>
    <x v="2552"/>
    <x v="2546"/>
  </r>
  <r>
    <x v="3"/>
    <x v="122"/>
    <x v="2553"/>
    <x v="2547"/>
  </r>
  <r>
    <x v="3"/>
    <x v="122"/>
    <x v="2554"/>
    <x v="2548"/>
  </r>
  <r>
    <x v="3"/>
    <x v="122"/>
    <x v="2555"/>
    <x v="2549"/>
  </r>
  <r>
    <x v="3"/>
    <x v="122"/>
    <x v="2556"/>
    <x v="2550"/>
  </r>
  <r>
    <x v="3"/>
    <x v="122"/>
    <x v="2557"/>
    <x v="2551"/>
  </r>
  <r>
    <x v="3"/>
    <x v="122"/>
    <x v="2558"/>
    <x v="2552"/>
  </r>
  <r>
    <x v="3"/>
    <x v="122"/>
    <x v="2559"/>
    <x v="2553"/>
  </r>
  <r>
    <x v="3"/>
    <x v="122"/>
    <x v="2560"/>
    <x v="2554"/>
  </r>
  <r>
    <x v="3"/>
    <x v="123"/>
    <x v="2561"/>
    <x v="2555"/>
  </r>
  <r>
    <x v="3"/>
    <x v="123"/>
    <x v="2562"/>
    <x v="2556"/>
  </r>
  <r>
    <x v="3"/>
    <x v="123"/>
    <x v="2563"/>
    <x v="2557"/>
  </r>
  <r>
    <x v="3"/>
    <x v="123"/>
    <x v="2564"/>
    <x v="2558"/>
  </r>
  <r>
    <x v="3"/>
    <x v="123"/>
    <x v="2565"/>
    <x v="2559"/>
  </r>
  <r>
    <x v="3"/>
    <x v="123"/>
    <x v="2566"/>
    <x v="2560"/>
  </r>
  <r>
    <x v="3"/>
    <x v="123"/>
    <x v="2567"/>
    <x v="2561"/>
  </r>
  <r>
    <x v="3"/>
    <x v="123"/>
    <x v="2568"/>
    <x v="2562"/>
  </r>
  <r>
    <x v="3"/>
    <x v="123"/>
    <x v="2569"/>
    <x v="2563"/>
  </r>
  <r>
    <x v="3"/>
    <x v="123"/>
    <x v="2570"/>
    <x v="2564"/>
  </r>
  <r>
    <x v="3"/>
    <x v="123"/>
    <x v="2571"/>
    <x v="2565"/>
  </r>
  <r>
    <x v="3"/>
    <x v="123"/>
    <x v="2572"/>
    <x v="2566"/>
  </r>
  <r>
    <x v="3"/>
    <x v="123"/>
    <x v="2573"/>
    <x v="2567"/>
  </r>
  <r>
    <x v="3"/>
    <x v="123"/>
    <x v="2574"/>
    <x v="2568"/>
  </r>
  <r>
    <x v="3"/>
    <x v="123"/>
    <x v="2575"/>
    <x v="2569"/>
  </r>
  <r>
    <x v="3"/>
    <x v="123"/>
    <x v="2576"/>
    <x v="2570"/>
  </r>
  <r>
    <x v="3"/>
    <x v="123"/>
    <x v="2577"/>
    <x v="2571"/>
  </r>
  <r>
    <x v="3"/>
    <x v="123"/>
    <x v="2578"/>
    <x v="2572"/>
  </r>
  <r>
    <x v="3"/>
    <x v="123"/>
    <x v="2579"/>
    <x v="2573"/>
  </r>
  <r>
    <x v="3"/>
    <x v="123"/>
    <x v="2580"/>
    <x v="2574"/>
  </r>
  <r>
    <x v="3"/>
    <x v="123"/>
    <x v="2581"/>
    <x v="2575"/>
  </r>
  <r>
    <x v="3"/>
    <x v="123"/>
    <x v="2582"/>
    <x v="2576"/>
  </r>
  <r>
    <x v="3"/>
    <x v="123"/>
    <x v="2583"/>
    <x v="2577"/>
  </r>
  <r>
    <x v="3"/>
    <x v="123"/>
    <x v="2584"/>
    <x v="2578"/>
  </r>
  <r>
    <x v="3"/>
    <x v="123"/>
    <x v="2585"/>
    <x v="2579"/>
  </r>
  <r>
    <x v="3"/>
    <x v="123"/>
    <x v="2586"/>
    <x v="1591"/>
  </r>
  <r>
    <x v="3"/>
    <x v="123"/>
    <x v="2587"/>
    <x v="2580"/>
  </r>
  <r>
    <x v="3"/>
    <x v="123"/>
    <x v="2588"/>
    <x v="2581"/>
  </r>
  <r>
    <x v="3"/>
    <x v="124"/>
    <x v="2589"/>
    <x v="2582"/>
  </r>
  <r>
    <x v="3"/>
    <x v="124"/>
    <x v="2590"/>
    <x v="2583"/>
  </r>
  <r>
    <x v="3"/>
    <x v="124"/>
    <x v="2591"/>
    <x v="2584"/>
  </r>
  <r>
    <x v="3"/>
    <x v="124"/>
    <x v="2592"/>
    <x v="2585"/>
  </r>
  <r>
    <x v="3"/>
    <x v="124"/>
    <x v="2593"/>
    <x v="2586"/>
  </r>
  <r>
    <x v="3"/>
    <x v="124"/>
    <x v="2594"/>
    <x v="2587"/>
  </r>
  <r>
    <x v="3"/>
    <x v="124"/>
    <x v="2595"/>
    <x v="2588"/>
  </r>
  <r>
    <x v="3"/>
    <x v="124"/>
    <x v="2596"/>
    <x v="2589"/>
  </r>
  <r>
    <x v="3"/>
    <x v="124"/>
    <x v="2597"/>
    <x v="2590"/>
  </r>
  <r>
    <x v="3"/>
    <x v="124"/>
    <x v="2598"/>
    <x v="2591"/>
  </r>
  <r>
    <x v="3"/>
    <x v="124"/>
    <x v="2599"/>
    <x v="2592"/>
  </r>
  <r>
    <x v="3"/>
    <x v="124"/>
    <x v="2600"/>
    <x v="2593"/>
  </r>
  <r>
    <x v="3"/>
    <x v="124"/>
    <x v="2601"/>
    <x v="2594"/>
  </r>
  <r>
    <x v="3"/>
    <x v="124"/>
    <x v="2602"/>
    <x v="2595"/>
  </r>
  <r>
    <x v="3"/>
    <x v="124"/>
    <x v="2603"/>
    <x v="2596"/>
  </r>
  <r>
    <x v="3"/>
    <x v="124"/>
    <x v="2604"/>
    <x v="2597"/>
  </r>
  <r>
    <x v="3"/>
    <x v="124"/>
    <x v="2605"/>
    <x v="2598"/>
  </r>
  <r>
    <x v="3"/>
    <x v="124"/>
    <x v="2606"/>
    <x v="2599"/>
  </r>
  <r>
    <x v="3"/>
    <x v="124"/>
    <x v="2607"/>
    <x v="2600"/>
  </r>
  <r>
    <x v="3"/>
    <x v="124"/>
    <x v="2608"/>
    <x v="2601"/>
  </r>
  <r>
    <x v="3"/>
    <x v="124"/>
    <x v="2609"/>
    <x v="2602"/>
  </r>
  <r>
    <x v="3"/>
    <x v="124"/>
    <x v="2610"/>
    <x v="2603"/>
  </r>
  <r>
    <x v="3"/>
    <x v="124"/>
    <x v="2611"/>
    <x v="2604"/>
  </r>
  <r>
    <x v="3"/>
    <x v="124"/>
    <x v="2612"/>
    <x v="2605"/>
  </r>
  <r>
    <x v="3"/>
    <x v="124"/>
    <x v="2613"/>
    <x v="2606"/>
  </r>
  <r>
    <x v="3"/>
    <x v="124"/>
    <x v="2614"/>
    <x v="2607"/>
  </r>
  <r>
    <x v="3"/>
    <x v="124"/>
    <x v="2615"/>
    <x v="2608"/>
  </r>
  <r>
    <x v="3"/>
    <x v="124"/>
    <x v="2616"/>
    <x v="2609"/>
  </r>
  <r>
    <x v="3"/>
    <x v="124"/>
    <x v="2617"/>
    <x v="2610"/>
  </r>
  <r>
    <x v="3"/>
    <x v="124"/>
    <x v="2618"/>
    <x v="2611"/>
  </r>
  <r>
    <x v="3"/>
    <x v="124"/>
    <x v="2619"/>
    <x v="2612"/>
  </r>
  <r>
    <x v="3"/>
    <x v="124"/>
    <x v="2620"/>
    <x v="2613"/>
  </r>
  <r>
    <x v="3"/>
    <x v="124"/>
    <x v="2621"/>
    <x v="2614"/>
  </r>
  <r>
    <x v="3"/>
    <x v="124"/>
    <x v="2622"/>
    <x v="2615"/>
  </r>
  <r>
    <x v="3"/>
    <x v="124"/>
    <x v="2623"/>
    <x v="2616"/>
  </r>
  <r>
    <x v="3"/>
    <x v="124"/>
    <x v="2624"/>
    <x v="2617"/>
  </r>
  <r>
    <x v="3"/>
    <x v="124"/>
    <x v="2625"/>
    <x v="2618"/>
  </r>
  <r>
    <x v="3"/>
    <x v="124"/>
    <x v="2626"/>
    <x v="2619"/>
  </r>
  <r>
    <x v="3"/>
    <x v="124"/>
    <x v="2627"/>
    <x v="2620"/>
  </r>
  <r>
    <x v="3"/>
    <x v="124"/>
    <x v="2628"/>
    <x v="2621"/>
  </r>
  <r>
    <x v="3"/>
    <x v="124"/>
    <x v="2629"/>
    <x v="2622"/>
  </r>
  <r>
    <x v="3"/>
    <x v="124"/>
    <x v="2630"/>
    <x v="2623"/>
  </r>
  <r>
    <x v="3"/>
    <x v="124"/>
    <x v="2631"/>
    <x v="2624"/>
  </r>
  <r>
    <x v="3"/>
    <x v="124"/>
    <x v="2632"/>
    <x v="2625"/>
  </r>
  <r>
    <x v="3"/>
    <x v="124"/>
    <x v="2633"/>
    <x v="2626"/>
  </r>
  <r>
    <x v="3"/>
    <x v="124"/>
    <x v="2634"/>
    <x v="2627"/>
  </r>
  <r>
    <x v="3"/>
    <x v="124"/>
    <x v="2635"/>
    <x v="2628"/>
  </r>
  <r>
    <x v="3"/>
    <x v="124"/>
    <x v="2636"/>
    <x v="2629"/>
  </r>
  <r>
    <x v="3"/>
    <x v="124"/>
    <x v="2637"/>
    <x v="2630"/>
  </r>
  <r>
    <x v="3"/>
    <x v="125"/>
    <x v="2638"/>
    <x v="2631"/>
  </r>
  <r>
    <x v="3"/>
    <x v="125"/>
    <x v="2639"/>
    <x v="2632"/>
  </r>
  <r>
    <x v="3"/>
    <x v="126"/>
    <x v="2640"/>
    <x v="2633"/>
  </r>
  <r>
    <x v="3"/>
    <x v="126"/>
    <x v="2641"/>
    <x v="2634"/>
  </r>
  <r>
    <x v="3"/>
    <x v="126"/>
    <x v="2642"/>
    <x v="2635"/>
  </r>
  <r>
    <x v="3"/>
    <x v="126"/>
    <x v="2643"/>
    <x v="2636"/>
  </r>
  <r>
    <x v="3"/>
    <x v="126"/>
    <x v="2644"/>
    <x v="2637"/>
  </r>
  <r>
    <x v="3"/>
    <x v="126"/>
    <x v="2645"/>
    <x v="2638"/>
  </r>
  <r>
    <x v="3"/>
    <x v="126"/>
    <x v="2646"/>
    <x v="2639"/>
  </r>
  <r>
    <x v="3"/>
    <x v="126"/>
    <x v="2647"/>
    <x v="2640"/>
  </r>
  <r>
    <x v="3"/>
    <x v="126"/>
    <x v="2648"/>
    <x v="2641"/>
  </r>
  <r>
    <x v="3"/>
    <x v="126"/>
    <x v="2649"/>
    <x v="2642"/>
  </r>
  <r>
    <x v="3"/>
    <x v="126"/>
    <x v="2650"/>
    <x v="2643"/>
  </r>
  <r>
    <x v="3"/>
    <x v="126"/>
    <x v="2651"/>
    <x v="2644"/>
  </r>
  <r>
    <x v="3"/>
    <x v="126"/>
    <x v="2652"/>
    <x v="2645"/>
  </r>
  <r>
    <x v="3"/>
    <x v="126"/>
    <x v="2653"/>
    <x v="2646"/>
  </r>
  <r>
    <x v="3"/>
    <x v="126"/>
    <x v="2654"/>
    <x v="2647"/>
  </r>
  <r>
    <x v="3"/>
    <x v="126"/>
    <x v="2655"/>
    <x v="2648"/>
  </r>
  <r>
    <x v="3"/>
    <x v="126"/>
    <x v="2656"/>
    <x v="2649"/>
  </r>
  <r>
    <x v="3"/>
    <x v="126"/>
    <x v="2657"/>
    <x v="2650"/>
  </r>
  <r>
    <x v="3"/>
    <x v="127"/>
    <x v="2658"/>
    <x v="2651"/>
  </r>
  <r>
    <x v="3"/>
    <x v="127"/>
    <x v="2659"/>
    <x v="2652"/>
  </r>
  <r>
    <x v="3"/>
    <x v="127"/>
    <x v="2660"/>
    <x v="2653"/>
  </r>
  <r>
    <x v="3"/>
    <x v="127"/>
    <x v="2661"/>
    <x v="2654"/>
  </r>
  <r>
    <x v="3"/>
    <x v="127"/>
    <x v="2662"/>
    <x v="2655"/>
  </r>
  <r>
    <x v="3"/>
    <x v="127"/>
    <x v="2663"/>
    <x v="2656"/>
  </r>
  <r>
    <x v="3"/>
    <x v="127"/>
    <x v="2664"/>
    <x v="2657"/>
  </r>
  <r>
    <x v="3"/>
    <x v="127"/>
    <x v="2665"/>
    <x v="2658"/>
  </r>
  <r>
    <x v="3"/>
    <x v="127"/>
    <x v="2666"/>
    <x v="2659"/>
  </r>
  <r>
    <x v="3"/>
    <x v="127"/>
    <x v="2667"/>
    <x v="2660"/>
  </r>
  <r>
    <x v="3"/>
    <x v="127"/>
    <x v="2668"/>
    <x v="2661"/>
  </r>
  <r>
    <x v="3"/>
    <x v="127"/>
    <x v="2669"/>
    <x v="2662"/>
  </r>
  <r>
    <x v="3"/>
    <x v="127"/>
    <x v="2670"/>
    <x v="2663"/>
  </r>
  <r>
    <x v="3"/>
    <x v="127"/>
    <x v="2671"/>
    <x v="2664"/>
  </r>
  <r>
    <x v="3"/>
    <x v="127"/>
    <x v="2672"/>
    <x v="2665"/>
  </r>
  <r>
    <x v="3"/>
    <x v="127"/>
    <x v="2673"/>
    <x v="2666"/>
  </r>
  <r>
    <x v="3"/>
    <x v="127"/>
    <x v="2674"/>
    <x v="2667"/>
  </r>
  <r>
    <x v="3"/>
    <x v="127"/>
    <x v="2675"/>
    <x v="2668"/>
  </r>
  <r>
    <x v="3"/>
    <x v="127"/>
    <x v="2676"/>
    <x v="2669"/>
  </r>
  <r>
    <x v="3"/>
    <x v="127"/>
    <x v="2677"/>
    <x v="2670"/>
  </r>
  <r>
    <x v="3"/>
    <x v="128"/>
    <x v="2678"/>
    <x v="2671"/>
  </r>
  <r>
    <x v="3"/>
    <x v="128"/>
    <x v="2679"/>
    <x v="2672"/>
  </r>
  <r>
    <x v="3"/>
    <x v="128"/>
    <x v="2680"/>
    <x v="2673"/>
  </r>
  <r>
    <x v="3"/>
    <x v="128"/>
    <x v="2681"/>
    <x v="2674"/>
  </r>
  <r>
    <x v="3"/>
    <x v="128"/>
    <x v="2682"/>
    <x v="2675"/>
  </r>
  <r>
    <x v="3"/>
    <x v="128"/>
    <x v="2683"/>
    <x v="2676"/>
  </r>
  <r>
    <x v="3"/>
    <x v="128"/>
    <x v="2684"/>
    <x v="2677"/>
  </r>
  <r>
    <x v="3"/>
    <x v="128"/>
    <x v="2685"/>
    <x v="2678"/>
  </r>
  <r>
    <x v="3"/>
    <x v="128"/>
    <x v="2686"/>
    <x v="2679"/>
  </r>
  <r>
    <x v="3"/>
    <x v="128"/>
    <x v="2687"/>
    <x v="2680"/>
  </r>
  <r>
    <x v="3"/>
    <x v="128"/>
    <x v="2688"/>
    <x v="2681"/>
  </r>
  <r>
    <x v="3"/>
    <x v="128"/>
    <x v="2689"/>
    <x v="2682"/>
  </r>
  <r>
    <x v="3"/>
    <x v="128"/>
    <x v="2690"/>
    <x v="2683"/>
  </r>
  <r>
    <x v="3"/>
    <x v="128"/>
    <x v="2691"/>
    <x v="2684"/>
  </r>
  <r>
    <x v="3"/>
    <x v="128"/>
    <x v="2692"/>
    <x v="2685"/>
  </r>
  <r>
    <x v="3"/>
    <x v="128"/>
    <x v="2693"/>
    <x v="2686"/>
  </r>
  <r>
    <x v="3"/>
    <x v="128"/>
    <x v="2694"/>
    <x v="2687"/>
  </r>
  <r>
    <x v="3"/>
    <x v="128"/>
    <x v="2695"/>
    <x v="2688"/>
  </r>
  <r>
    <x v="3"/>
    <x v="128"/>
    <x v="2696"/>
    <x v="2689"/>
  </r>
  <r>
    <x v="3"/>
    <x v="128"/>
    <x v="2697"/>
    <x v="2690"/>
  </r>
  <r>
    <x v="3"/>
    <x v="129"/>
    <x v="2698"/>
    <x v="2691"/>
  </r>
  <r>
    <x v="3"/>
    <x v="129"/>
    <x v="2699"/>
    <x v="2692"/>
  </r>
  <r>
    <x v="3"/>
    <x v="129"/>
    <x v="2700"/>
    <x v="2693"/>
  </r>
  <r>
    <x v="3"/>
    <x v="129"/>
    <x v="2701"/>
    <x v="2694"/>
  </r>
  <r>
    <x v="3"/>
    <x v="129"/>
    <x v="2702"/>
    <x v="2695"/>
  </r>
  <r>
    <x v="3"/>
    <x v="129"/>
    <x v="2703"/>
    <x v="2696"/>
  </r>
  <r>
    <x v="3"/>
    <x v="129"/>
    <x v="2704"/>
    <x v="2697"/>
  </r>
  <r>
    <x v="3"/>
    <x v="129"/>
    <x v="2705"/>
    <x v="2698"/>
  </r>
  <r>
    <x v="3"/>
    <x v="129"/>
    <x v="2706"/>
    <x v="2699"/>
  </r>
  <r>
    <x v="3"/>
    <x v="129"/>
    <x v="2707"/>
    <x v="2700"/>
  </r>
  <r>
    <x v="3"/>
    <x v="129"/>
    <x v="2708"/>
    <x v="2701"/>
  </r>
  <r>
    <x v="3"/>
    <x v="129"/>
    <x v="2709"/>
    <x v="17"/>
  </r>
  <r>
    <x v="3"/>
    <x v="130"/>
    <x v="2710"/>
    <x v="2702"/>
  </r>
  <r>
    <x v="3"/>
    <x v="130"/>
    <x v="2711"/>
    <x v="2703"/>
  </r>
  <r>
    <x v="3"/>
    <x v="130"/>
    <x v="2712"/>
    <x v="2704"/>
  </r>
  <r>
    <x v="3"/>
    <x v="130"/>
    <x v="2713"/>
    <x v="2705"/>
  </r>
  <r>
    <x v="3"/>
    <x v="130"/>
    <x v="2714"/>
    <x v="2706"/>
  </r>
  <r>
    <x v="3"/>
    <x v="130"/>
    <x v="2715"/>
    <x v="2707"/>
  </r>
  <r>
    <x v="3"/>
    <x v="131"/>
    <x v="2716"/>
    <x v="2708"/>
  </r>
  <r>
    <x v="4"/>
    <x v="132"/>
    <x v="2717"/>
    <x v="2709"/>
  </r>
  <r>
    <x v="4"/>
    <x v="132"/>
    <x v="2718"/>
    <x v="2710"/>
  </r>
  <r>
    <x v="4"/>
    <x v="132"/>
    <x v="2719"/>
    <x v="2711"/>
  </r>
  <r>
    <x v="4"/>
    <x v="132"/>
    <x v="2720"/>
    <x v="2712"/>
  </r>
  <r>
    <x v="4"/>
    <x v="132"/>
    <x v="2721"/>
    <x v="2713"/>
  </r>
  <r>
    <x v="4"/>
    <x v="132"/>
    <x v="2722"/>
    <x v="2714"/>
  </r>
  <r>
    <x v="4"/>
    <x v="132"/>
    <x v="2723"/>
    <x v="2715"/>
  </r>
  <r>
    <x v="4"/>
    <x v="132"/>
    <x v="2724"/>
    <x v="2716"/>
  </r>
  <r>
    <x v="4"/>
    <x v="132"/>
    <x v="2725"/>
    <x v="2717"/>
  </r>
  <r>
    <x v="4"/>
    <x v="132"/>
    <x v="2726"/>
    <x v="2718"/>
  </r>
  <r>
    <x v="4"/>
    <x v="132"/>
    <x v="2727"/>
    <x v="2719"/>
  </r>
  <r>
    <x v="4"/>
    <x v="132"/>
    <x v="2728"/>
    <x v="2720"/>
  </r>
  <r>
    <x v="4"/>
    <x v="132"/>
    <x v="2729"/>
    <x v="2721"/>
  </r>
  <r>
    <x v="4"/>
    <x v="132"/>
    <x v="2730"/>
    <x v="2722"/>
  </r>
  <r>
    <x v="4"/>
    <x v="132"/>
    <x v="2731"/>
    <x v="2723"/>
  </r>
  <r>
    <x v="4"/>
    <x v="132"/>
    <x v="2732"/>
    <x v="2724"/>
  </r>
  <r>
    <x v="4"/>
    <x v="132"/>
    <x v="2733"/>
    <x v="2725"/>
  </r>
  <r>
    <x v="4"/>
    <x v="132"/>
    <x v="2734"/>
    <x v="2726"/>
  </r>
  <r>
    <x v="4"/>
    <x v="132"/>
    <x v="2735"/>
    <x v="2727"/>
  </r>
  <r>
    <x v="4"/>
    <x v="132"/>
    <x v="2736"/>
    <x v="2728"/>
  </r>
  <r>
    <x v="4"/>
    <x v="132"/>
    <x v="2737"/>
    <x v="2729"/>
  </r>
  <r>
    <x v="4"/>
    <x v="132"/>
    <x v="2738"/>
    <x v="2730"/>
  </r>
  <r>
    <x v="4"/>
    <x v="132"/>
    <x v="2739"/>
    <x v="2731"/>
  </r>
  <r>
    <x v="4"/>
    <x v="132"/>
    <x v="2740"/>
    <x v="2732"/>
  </r>
  <r>
    <x v="4"/>
    <x v="132"/>
    <x v="2741"/>
    <x v="2733"/>
  </r>
  <r>
    <x v="4"/>
    <x v="132"/>
    <x v="2742"/>
    <x v="2734"/>
  </r>
  <r>
    <x v="4"/>
    <x v="132"/>
    <x v="2743"/>
    <x v="2735"/>
  </r>
  <r>
    <x v="4"/>
    <x v="132"/>
    <x v="2744"/>
    <x v="2736"/>
  </r>
  <r>
    <x v="4"/>
    <x v="132"/>
    <x v="2745"/>
    <x v="2737"/>
  </r>
  <r>
    <x v="4"/>
    <x v="132"/>
    <x v="2746"/>
    <x v="2738"/>
  </r>
  <r>
    <x v="4"/>
    <x v="132"/>
    <x v="2747"/>
    <x v="2739"/>
  </r>
  <r>
    <x v="4"/>
    <x v="132"/>
    <x v="2748"/>
    <x v="2740"/>
  </r>
  <r>
    <x v="4"/>
    <x v="132"/>
    <x v="2749"/>
    <x v="2741"/>
  </r>
  <r>
    <x v="4"/>
    <x v="132"/>
    <x v="2750"/>
    <x v="2742"/>
  </r>
  <r>
    <x v="4"/>
    <x v="132"/>
    <x v="2751"/>
    <x v="2743"/>
  </r>
  <r>
    <x v="4"/>
    <x v="132"/>
    <x v="2752"/>
    <x v="2744"/>
  </r>
  <r>
    <x v="4"/>
    <x v="132"/>
    <x v="2753"/>
    <x v="2745"/>
  </r>
  <r>
    <x v="4"/>
    <x v="132"/>
    <x v="2754"/>
    <x v="2746"/>
  </r>
  <r>
    <x v="4"/>
    <x v="132"/>
    <x v="2755"/>
    <x v="2747"/>
  </r>
  <r>
    <x v="4"/>
    <x v="132"/>
    <x v="2756"/>
    <x v="2748"/>
  </r>
  <r>
    <x v="4"/>
    <x v="132"/>
    <x v="2757"/>
    <x v="2749"/>
  </r>
  <r>
    <x v="4"/>
    <x v="132"/>
    <x v="2758"/>
    <x v="2750"/>
  </r>
  <r>
    <x v="4"/>
    <x v="132"/>
    <x v="2759"/>
    <x v="2751"/>
  </r>
  <r>
    <x v="4"/>
    <x v="132"/>
    <x v="2760"/>
    <x v="2752"/>
  </r>
  <r>
    <x v="4"/>
    <x v="132"/>
    <x v="2761"/>
    <x v="2753"/>
  </r>
  <r>
    <x v="4"/>
    <x v="132"/>
    <x v="2762"/>
    <x v="2754"/>
  </r>
  <r>
    <x v="4"/>
    <x v="132"/>
    <x v="2763"/>
    <x v="2755"/>
  </r>
  <r>
    <x v="4"/>
    <x v="132"/>
    <x v="2764"/>
    <x v="451"/>
  </r>
  <r>
    <x v="4"/>
    <x v="132"/>
    <x v="2765"/>
    <x v="2756"/>
  </r>
  <r>
    <x v="4"/>
    <x v="132"/>
    <x v="2766"/>
    <x v="2757"/>
  </r>
  <r>
    <x v="4"/>
    <x v="132"/>
    <x v="2767"/>
    <x v="2758"/>
  </r>
  <r>
    <x v="4"/>
    <x v="132"/>
    <x v="2768"/>
    <x v="2759"/>
  </r>
  <r>
    <x v="4"/>
    <x v="132"/>
    <x v="2769"/>
    <x v="2760"/>
  </r>
  <r>
    <x v="4"/>
    <x v="132"/>
    <x v="2770"/>
    <x v="2761"/>
  </r>
  <r>
    <x v="4"/>
    <x v="132"/>
    <x v="2771"/>
    <x v="2762"/>
  </r>
  <r>
    <x v="4"/>
    <x v="132"/>
    <x v="2772"/>
    <x v="2763"/>
  </r>
  <r>
    <x v="4"/>
    <x v="132"/>
    <x v="2773"/>
    <x v="2764"/>
  </r>
  <r>
    <x v="4"/>
    <x v="132"/>
    <x v="2774"/>
    <x v="2765"/>
  </r>
  <r>
    <x v="4"/>
    <x v="132"/>
    <x v="2775"/>
    <x v="2766"/>
  </r>
  <r>
    <x v="4"/>
    <x v="132"/>
    <x v="2776"/>
    <x v="2767"/>
  </r>
  <r>
    <x v="4"/>
    <x v="132"/>
    <x v="2777"/>
    <x v="2768"/>
  </r>
  <r>
    <x v="4"/>
    <x v="132"/>
    <x v="2778"/>
    <x v="2769"/>
  </r>
  <r>
    <x v="4"/>
    <x v="132"/>
    <x v="2779"/>
    <x v="2770"/>
  </r>
  <r>
    <x v="4"/>
    <x v="132"/>
    <x v="2780"/>
    <x v="2771"/>
  </r>
  <r>
    <x v="4"/>
    <x v="132"/>
    <x v="2781"/>
    <x v="2772"/>
  </r>
  <r>
    <x v="4"/>
    <x v="132"/>
    <x v="2782"/>
    <x v="2773"/>
  </r>
  <r>
    <x v="4"/>
    <x v="132"/>
    <x v="2783"/>
    <x v="2774"/>
  </r>
  <r>
    <x v="4"/>
    <x v="132"/>
    <x v="2784"/>
    <x v="2775"/>
  </r>
  <r>
    <x v="4"/>
    <x v="132"/>
    <x v="2785"/>
    <x v="2776"/>
  </r>
  <r>
    <x v="4"/>
    <x v="132"/>
    <x v="2786"/>
    <x v="2777"/>
  </r>
  <r>
    <x v="4"/>
    <x v="132"/>
    <x v="2787"/>
    <x v="2778"/>
  </r>
  <r>
    <x v="4"/>
    <x v="132"/>
    <x v="2788"/>
    <x v="2779"/>
  </r>
  <r>
    <x v="4"/>
    <x v="132"/>
    <x v="2789"/>
    <x v="2780"/>
  </r>
  <r>
    <x v="4"/>
    <x v="132"/>
    <x v="2790"/>
    <x v="2781"/>
  </r>
  <r>
    <x v="4"/>
    <x v="132"/>
    <x v="2791"/>
    <x v="2782"/>
  </r>
  <r>
    <x v="4"/>
    <x v="132"/>
    <x v="2792"/>
    <x v="2783"/>
  </r>
  <r>
    <x v="4"/>
    <x v="132"/>
    <x v="2793"/>
    <x v="2784"/>
  </r>
  <r>
    <x v="4"/>
    <x v="132"/>
    <x v="2794"/>
    <x v="2785"/>
  </r>
  <r>
    <x v="4"/>
    <x v="133"/>
    <x v="2795"/>
    <x v="2786"/>
  </r>
  <r>
    <x v="4"/>
    <x v="133"/>
    <x v="2796"/>
    <x v="2787"/>
  </r>
  <r>
    <x v="4"/>
    <x v="133"/>
    <x v="2797"/>
    <x v="2788"/>
  </r>
  <r>
    <x v="4"/>
    <x v="133"/>
    <x v="2798"/>
    <x v="2789"/>
  </r>
  <r>
    <x v="4"/>
    <x v="133"/>
    <x v="2799"/>
    <x v="2790"/>
  </r>
  <r>
    <x v="4"/>
    <x v="133"/>
    <x v="2800"/>
    <x v="2791"/>
  </r>
  <r>
    <x v="4"/>
    <x v="133"/>
    <x v="2801"/>
    <x v="2792"/>
  </r>
  <r>
    <x v="4"/>
    <x v="134"/>
    <x v="2802"/>
    <x v="2793"/>
  </r>
  <r>
    <x v="4"/>
    <x v="134"/>
    <x v="2803"/>
    <x v="2794"/>
  </r>
  <r>
    <x v="4"/>
    <x v="134"/>
    <x v="2804"/>
    <x v="2795"/>
  </r>
  <r>
    <x v="4"/>
    <x v="134"/>
    <x v="2805"/>
    <x v="2796"/>
  </r>
  <r>
    <x v="4"/>
    <x v="134"/>
    <x v="2806"/>
    <x v="2797"/>
  </r>
  <r>
    <x v="4"/>
    <x v="134"/>
    <x v="2807"/>
    <x v="2798"/>
  </r>
  <r>
    <x v="4"/>
    <x v="134"/>
    <x v="2808"/>
    <x v="2799"/>
  </r>
  <r>
    <x v="4"/>
    <x v="134"/>
    <x v="2809"/>
    <x v="2800"/>
  </r>
  <r>
    <x v="4"/>
    <x v="134"/>
    <x v="2810"/>
    <x v="2801"/>
  </r>
  <r>
    <x v="4"/>
    <x v="134"/>
    <x v="2811"/>
    <x v="2802"/>
  </r>
  <r>
    <x v="4"/>
    <x v="134"/>
    <x v="2812"/>
    <x v="2803"/>
  </r>
  <r>
    <x v="4"/>
    <x v="134"/>
    <x v="2813"/>
    <x v="2804"/>
  </r>
  <r>
    <x v="4"/>
    <x v="134"/>
    <x v="2814"/>
    <x v="2805"/>
  </r>
  <r>
    <x v="4"/>
    <x v="134"/>
    <x v="2815"/>
    <x v="2806"/>
  </r>
  <r>
    <x v="4"/>
    <x v="134"/>
    <x v="2816"/>
    <x v="2807"/>
  </r>
  <r>
    <x v="4"/>
    <x v="134"/>
    <x v="2817"/>
    <x v="2808"/>
  </r>
  <r>
    <x v="4"/>
    <x v="134"/>
    <x v="2818"/>
    <x v="2809"/>
  </r>
  <r>
    <x v="4"/>
    <x v="134"/>
    <x v="2819"/>
    <x v="2810"/>
  </r>
  <r>
    <x v="4"/>
    <x v="134"/>
    <x v="2820"/>
    <x v="2811"/>
  </r>
  <r>
    <x v="4"/>
    <x v="134"/>
    <x v="2821"/>
    <x v="2812"/>
  </r>
  <r>
    <x v="4"/>
    <x v="134"/>
    <x v="2822"/>
    <x v="216"/>
  </r>
  <r>
    <x v="4"/>
    <x v="134"/>
    <x v="2823"/>
    <x v="2813"/>
  </r>
  <r>
    <x v="4"/>
    <x v="134"/>
    <x v="2824"/>
    <x v="2814"/>
  </r>
  <r>
    <x v="4"/>
    <x v="134"/>
    <x v="2825"/>
    <x v="2815"/>
  </r>
  <r>
    <x v="4"/>
    <x v="134"/>
    <x v="2826"/>
    <x v="2816"/>
  </r>
  <r>
    <x v="4"/>
    <x v="134"/>
    <x v="2827"/>
    <x v="2817"/>
  </r>
  <r>
    <x v="4"/>
    <x v="134"/>
    <x v="2828"/>
    <x v="2818"/>
  </r>
  <r>
    <x v="4"/>
    <x v="134"/>
    <x v="2829"/>
    <x v="2819"/>
  </r>
  <r>
    <x v="4"/>
    <x v="134"/>
    <x v="2830"/>
    <x v="2820"/>
  </r>
  <r>
    <x v="4"/>
    <x v="134"/>
    <x v="2831"/>
    <x v="2821"/>
  </r>
  <r>
    <x v="4"/>
    <x v="134"/>
    <x v="2832"/>
    <x v="2822"/>
  </r>
  <r>
    <x v="4"/>
    <x v="135"/>
    <x v="2833"/>
    <x v="2823"/>
  </r>
  <r>
    <x v="4"/>
    <x v="135"/>
    <x v="2834"/>
    <x v="2824"/>
  </r>
  <r>
    <x v="4"/>
    <x v="135"/>
    <x v="2835"/>
    <x v="2825"/>
  </r>
  <r>
    <x v="4"/>
    <x v="135"/>
    <x v="2836"/>
    <x v="2826"/>
  </r>
  <r>
    <x v="4"/>
    <x v="135"/>
    <x v="2837"/>
    <x v="2827"/>
  </r>
  <r>
    <x v="4"/>
    <x v="135"/>
    <x v="2838"/>
    <x v="2828"/>
  </r>
  <r>
    <x v="4"/>
    <x v="135"/>
    <x v="2839"/>
    <x v="2829"/>
  </r>
  <r>
    <x v="4"/>
    <x v="135"/>
    <x v="2840"/>
    <x v="2830"/>
  </r>
  <r>
    <x v="4"/>
    <x v="135"/>
    <x v="2841"/>
    <x v="2831"/>
  </r>
  <r>
    <x v="4"/>
    <x v="135"/>
    <x v="2842"/>
    <x v="2832"/>
  </r>
  <r>
    <x v="4"/>
    <x v="135"/>
    <x v="2843"/>
    <x v="2833"/>
  </r>
  <r>
    <x v="4"/>
    <x v="135"/>
    <x v="2844"/>
    <x v="2834"/>
  </r>
  <r>
    <x v="4"/>
    <x v="135"/>
    <x v="2845"/>
    <x v="2835"/>
  </r>
  <r>
    <x v="4"/>
    <x v="135"/>
    <x v="2846"/>
    <x v="2836"/>
  </r>
  <r>
    <x v="4"/>
    <x v="135"/>
    <x v="2847"/>
    <x v="2837"/>
  </r>
  <r>
    <x v="4"/>
    <x v="135"/>
    <x v="2848"/>
    <x v="2838"/>
  </r>
  <r>
    <x v="4"/>
    <x v="135"/>
    <x v="2849"/>
    <x v="2839"/>
  </r>
  <r>
    <x v="4"/>
    <x v="135"/>
    <x v="2850"/>
    <x v="2840"/>
  </r>
  <r>
    <x v="4"/>
    <x v="135"/>
    <x v="2851"/>
    <x v="2841"/>
  </r>
  <r>
    <x v="4"/>
    <x v="135"/>
    <x v="2852"/>
    <x v="2842"/>
  </r>
  <r>
    <x v="4"/>
    <x v="135"/>
    <x v="2853"/>
    <x v="2843"/>
  </r>
  <r>
    <x v="4"/>
    <x v="135"/>
    <x v="2854"/>
    <x v="2844"/>
  </r>
  <r>
    <x v="4"/>
    <x v="135"/>
    <x v="2855"/>
    <x v="2845"/>
  </r>
  <r>
    <x v="4"/>
    <x v="135"/>
    <x v="2856"/>
    <x v="2846"/>
  </r>
  <r>
    <x v="4"/>
    <x v="135"/>
    <x v="2857"/>
    <x v="2847"/>
  </r>
  <r>
    <x v="4"/>
    <x v="135"/>
    <x v="2858"/>
    <x v="2848"/>
  </r>
  <r>
    <x v="4"/>
    <x v="135"/>
    <x v="2859"/>
    <x v="2849"/>
  </r>
  <r>
    <x v="4"/>
    <x v="135"/>
    <x v="2860"/>
    <x v="2850"/>
  </r>
  <r>
    <x v="4"/>
    <x v="135"/>
    <x v="2861"/>
    <x v="2851"/>
  </r>
  <r>
    <x v="4"/>
    <x v="135"/>
    <x v="2862"/>
    <x v="2852"/>
  </r>
  <r>
    <x v="4"/>
    <x v="135"/>
    <x v="2863"/>
    <x v="2853"/>
  </r>
  <r>
    <x v="4"/>
    <x v="135"/>
    <x v="2864"/>
    <x v="2854"/>
  </r>
  <r>
    <x v="4"/>
    <x v="135"/>
    <x v="2865"/>
    <x v="2855"/>
  </r>
  <r>
    <x v="4"/>
    <x v="135"/>
    <x v="2866"/>
    <x v="2856"/>
  </r>
  <r>
    <x v="4"/>
    <x v="135"/>
    <x v="2867"/>
    <x v="2857"/>
  </r>
  <r>
    <x v="4"/>
    <x v="135"/>
    <x v="2868"/>
    <x v="2858"/>
  </r>
  <r>
    <x v="4"/>
    <x v="135"/>
    <x v="2869"/>
    <x v="2859"/>
  </r>
  <r>
    <x v="4"/>
    <x v="135"/>
    <x v="2870"/>
    <x v="2860"/>
  </r>
  <r>
    <x v="4"/>
    <x v="135"/>
    <x v="2871"/>
    <x v="1325"/>
  </r>
  <r>
    <x v="4"/>
    <x v="135"/>
    <x v="2872"/>
    <x v="2861"/>
  </r>
  <r>
    <x v="4"/>
    <x v="135"/>
    <x v="2873"/>
    <x v="2862"/>
  </r>
  <r>
    <x v="4"/>
    <x v="135"/>
    <x v="2874"/>
    <x v="2863"/>
  </r>
  <r>
    <x v="4"/>
    <x v="135"/>
    <x v="2875"/>
    <x v="2864"/>
  </r>
  <r>
    <x v="4"/>
    <x v="135"/>
    <x v="2876"/>
    <x v="2865"/>
  </r>
  <r>
    <x v="4"/>
    <x v="135"/>
    <x v="2877"/>
    <x v="2866"/>
  </r>
  <r>
    <x v="4"/>
    <x v="136"/>
    <x v="2878"/>
    <x v="2867"/>
  </r>
  <r>
    <x v="4"/>
    <x v="136"/>
    <x v="2879"/>
    <x v="2868"/>
  </r>
  <r>
    <x v="4"/>
    <x v="136"/>
    <x v="2880"/>
    <x v="2869"/>
  </r>
  <r>
    <x v="4"/>
    <x v="137"/>
    <x v="2881"/>
    <x v="2870"/>
  </r>
  <r>
    <x v="4"/>
    <x v="137"/>
    <x v="2882"/>
    <x v="2871"/>
  </r>
  <r>
    <x v="4"/>
    <x v="137"/>
    <x v="2883"/>
    <x v="2872"/>
  </r>
  <r>
    <x v="4"/>
    <x v="137"/>
    <x v="2884"/>
    <x v="2873"/>
  </r>
  <r>
    <x v="4"/>
    <x v="137"/>
    <x v="2885"/>
    <x v="2874"/>
  </r>
  <r>
    <x v="4"/>
    <x v="137"/>
    <x v="2886"/>
    <x v="2875"/>
  </r>
  <r>
    <x v="4"/>
    <x v="137"/>
    <x v="2887"/>
    <x v="2876"/>
  </r>
  <r>
    <x v="4"/>
    <x v="137"/>
    <x v="2888"/>
    <x v="2877"/>
  </r>
  <r>
    <x v="4"/>
    <x v="137"/>
    <x v="2889"/>
    <x v="2878"/>
  </r>
  <r>
    <x v="4"/>
    <x v="137"/>
    <x v="2890"/>
    <x v="2879"/>
  </r>
  <r>
    <x v="4"/>
    <x v="137"/>
    <x v="2891"/>
    <x v="2880"/>
  </r>
  <r>
    <x v="4"/>
    <x v="137"/>
    <x v="2892"/>
    <x v="2881"/>
  </r>
  <r>
    <x v="4"/>
    <x v="137"/>
    <x v="2893"/>
    <x v="2882"/>
  </r>
  <r>
    <x v="4"/>
    <x v="137"/>
    <x v="2894"/>
    <x v="2883"/>
  </r>
  <r>
    <x v="4"/>
    <x v="137"/>
    <x v="2895"/>
    <x v="2884"/>
  </r>
  <r>
    <x v="4"/>
    <x v="137"/>
    <x v="2896"/>
    <x v="2885"/>
  </r>
  <r>
    <x v="4"/>
    <x v="137"/>
    <x v="2897"/>
    <x v="2886"/>
  </r>
  <r>
    <x v="4"/>
    <x v="137"/>
    <x v="2898"/>
    <x v="2887"/>
  </r>
  <r>
    <x v="4"/>
    <x v="137"/>
    <x v="2899"/>
    <x v="2888"/>
  </r>
  <r>
    <x v="4"/>
    <x v="137"/>
    <x v="2900"/>
    <x v="2889"/>
  </r>
  <r>
    <x v="4"/>
    <x v="137"/>
    <x v="2901"/>
    <x v="2890"/>
  </r>
  <r>
    <x v="4"/>
    <x v="137"/>
    <x v="2902"/>
    <x v="2891"/>
  </r>
  <r>
    <x v="4"/>
    <x v="137"/>
    <x v="2903"/>
    <x v="2892"/>
  </r>
  <r>
    <x v="4"/>
    <x v="137"/>
    <x v="2904"/>
    <x v="2893"/>
  </r>
  <r>
    <x v="4"/>
    <x v="137"/>
    <x v="2905"/>
    <x v="2894"/>
  </r>
  <r>
    <x v="4"/>
    <x v="137"/>
    <x v="2906"/>
    <x v="2895"/>
  </r>
  <r>
    <x v="4"/>
    <x v="137"/>
    <x v="2907"/>
    <x v="2896"/>
  </r>
  <r>
    <x v="4"/>
    <x v="137"/>
    <x v="2908"/>
    <x v="2897"/>
  </r>
  <r>
    <x v="4"/>
    <x v="138"/>
    <x v="2909"/>
    <x v="2898"/>
  </r>
  <r>
    <x v="4"/>
    <x v="138"/>
    <x v="2910"/>
    <x v="2899"/>
  </r>
  <r>
    <x v="4"/>
    <x v="138"/>
    <x v="2911"/>
    <x v="2900"/>
  </r>
  <r>
    <x v="4"/>
    <x v="138"/>
    <x v="2912"/>
    <x v="2901"/>
  </r>
  <r>
    <x v="4"/>
    <x v="138"/>
    <x v="2913"/>
    <x v="2902"/>
  </r>
  <r>
    <x v="4"/>
    <x v="138"/>
    <x v="2914"/>
    <x v="2903"/>
  </r>
  <r>
    <x v="4"/>
    <x v="138"/>
    <x v="2915"/>
    <x v="2904"/>
  </r>
  <r>
    <x v="4"/>
    <x v="138"/>
    <x v="2916"/>
    <x v="2905"/>
  </r>
  <r>
    <x v="4"/>
    <x v="138"/>
    <x v="2917"/>
    <x v="2906"/>
  </r>
  <r>
    <x v="4"/>
    <x v="138"/>
    <x v="2918"/>
    <x v="2907"/>
  </r>
  <r>
    <x v="4"/>
    <x v="138"/>
    <x v="2919"/>
    <x v="2908"/>
  </r>
  <r>
    <x v="4"/>
    <x v="138"/>
    <x v="2920"/>
    <x v="2909"/>
  </r>
  <r>
    <x v="4"/>
    <x v="138"/>
    <x v="2921"/>
    <x v="2910"/>
  </r>
  <r>
    <x v="4"/>
    <x v="138"/>
    <x v="2922"/>
    <x v="2911"/>
  </r>
  <r>
    <x v="4"/>
    <x v="138"/>
    <x v="2923"/>
    <x v="2912"/>
  </r>
  <r>
    <x v="4"/>
    <x v="138"/>
    <x v="2924"/>
    <x v="2913"/>
  </r>
  <r>
    <x v="4"/>
    <x v="138"/>
    <x v="2925"/>
    <x v="2914"/>
  </r>
  <r>
    <x v="4"/>
    <x v="138"/>
    <x v="2926"/>
    <x v="2915"/>
  </r>
  <r>
    <x v="4"/>
    <x v="138"/>
    <x v="2927"/>
    <x v="2916"/>
  </r>
  <r>
    <x v="4"/>
    <x v="138"/>
    <x v="2928"/>
    <x v="2917"/>
  </r>
  <r>
    <x v="4"/>
    <x v="138"/>
    <x v="2929"/>
    <x v="2918"/>
  </r>
  <r>
    <x v="4"/>
    <x v="138"/>
    <x v="2930"/>
    <x v="2919"/>
  </r>
  <r>
    <x v="4"/>
    <x v="138"/>
    <x v="2931"/>
    <x v="2920"/>
  </r>
  <r>
    <x v="4"/>
    <x v="138"/>
    <x v="2932"/>
    <x v="2921"/>
  </r>
  <r>
    <x v="4"/>
    <x v="138"/>
    <x v="2933"/>
    <x v="2922"/>
  </r>
  <r>
    <x v="4"/>
    <x v="138"/>
    <x v="2934"/>
    <x v="2923"/>
  </r>
  <r>
    <x v="4"/>
    <x v="138"/>
    <x v="2935"/>
    <x v="2924"/>
  </r>
  <r>
    <x v="4"/>
    <x v="138"/>
    <x v="2936"/>
    <x v="2925"/>
  </r>
  <r>
    <x v="4"/>
    <x v="138"/>
    <x v="2937"/>
    <x v="2926"/>
  </r>
  <r>
    <x v="4"/>
    <x v="138"/>
    <x v="2938"/>
    <x v="2927"/>
  </r>
  <r>
    <x v="4"/>
    <x v="138"/>
    <x v="2939"/>
    <x v="2928"/>
  </r>
  <r>
    <x v="4"/>
    <x v="138"/>
    <x v="2940"/>
    <x v="2929"/>
  </r>
  <r>
    <x v="4"/>
    <x v="138"/>
    <x v="2941"/>
    <x v="2930"/>
  </r>
  <r>
    <x v="4"/>
    <x v="138"/>
    <x v="2942"/>
    <x v="2931"/>
  </r>
  <r>
    <x v="4"/>
    <x v="138"/>
    <x v="2943"/>
    <x v="2932"/>
  </r>
  <r>
    <x v="4"/>
    <x v="138"/>
    <x v="2944"/>
    <x v="2933"/>
  </r>
  <r>
    <x v="4"/>
    <x v="138"/>
    <x v="2945"/>
    <x v="2934"/>
  </r>
  <r>
    <x v="4"/>
    <x v="138"/>
    <x v="2946"/>
    <x v="2935"/>
  </r>
  <r>
    <x v="4"/>
    <x v="138"/>
    <x v="2947"/>
    <x v="2936"/>
  </r>
  <r>
    <x v="4"/>
    <x v="138"/>
    <x v="2948"/>
    <x v="2937"/>
  </r>
  <r>
    <x v="4"/>
    <x v="138"/>
    <x v="2949"/>
    <x v="2938"/>
  </r>
  <r>
    <x v="4"/>
    <x v="138"/>
    <x v="2950"/>
    <x v="2939"/>
  </r>
  <r>
    <x v="4"/>
    <x v="138"/>
    <x v="2951"/>
    <x v="2940"/>
  </r>
  <r>
    <x v="4"/>
    <x v="138"/>
    <x v="2952"/>
    <x v="2941"/>
  </r>
  <r>
    <x v="4"/>
    <x v="138"/>
    <x v="2953"/>
    <x v="2942"/>
  </r>
  <r>
    <x v="4"/>
    <x v="138"/>
    <x v="2954"/>
    <x v="2943"/>
  </r>
  <r>
    <x v="4"/>
    <x v="138"/>
    <x v="2955"/>
    <x v="2944"/>
  </r>
  <r>
    <x v="4"/>
    <x v="138"/>
    <x v="2956"/>
    <x v="2945"/>
  </r>
  <r>
    <x v="4"/>
    <x v="138"/>
    <x v="2957"/>
    <x v="2946"/>
  </r>
  <r>
    <x v="4"/>
    <x v="138"/>
    <x v="2958"/>
    <x v="2947"/>
  </r>
  <r>
    <x v="4"/>
    <x v="138"/>
    <x v="2959"/>
    <x v="828"/>
  </r>
  <r>
    <x v="4"/>
    <x v="138"/>
    <x v="2960"/>
    <x v="2948"/>
  </r>
  <r>
    <x v="4"/>
    <x v="138"/>
    <x v="2961"/>
    <x v="2949"/>
  </r>
  <r>
    <x v="4"/>
    <x v="138"/>
    <x v="2962"/>
    <x v="2950"/>
  </r>
  <r>
    <x v="4"/>
    <x v="138"/>
    <x v="2963"/>
    <x v="2951"/>
  </r>
  <r>
    <x v="4"/>
    <x v="138"/>
    <x v="2964"/>
    <x v="2952"/>
  </r>
  <r>
    <x v="4"/>
    <x v="138"/>
    <x v="2965"/>
    <x v="2953"/>
  </r>
  <r>
    <x v="4"/>
    <x v="138"/>
    <x v="2966"/>
    <x v="2954"/>
  </r>
  <r>
    <x v="4"/>
    <x v="138"/>
    <x v="2967"/>
    <x v="2955"/>
  </r>
  <r>
    <x v="4"/>
    <x v="138"/>
    <x v="2968"/>
    <x v="2956"/>
  </r>
  <r>
    <x v="4"/>
    <x v="138"/>
    <x v="2969"/>
    <x v="2957"/>
  </r>
  <r>
    <x v="4"/>
    <x v="138"/>
    <x v="2970"/>
    <x v="2958"/>
  </r>
  <r>
    <x v="4"/>
    <x v="138"/>
    <x v="2971"/>
    <x v="2959"/>
  </r>
  <r>
    <x v="4"/>
    <x v="138"/>
    <x v="2972"/>
    <x v="2960"/>
  </r>
  <r>
    <x v="4"/>
    <x v="138"/>
    <x v="2973"/>
    <x v="2961"/>
  </r>
  <r>
    <x v="4"/>
    <x v="138"/>
    <x v="2974"/>
    <x v="2962"/>
  </r>
  <r>
    <x v="4"/>
    <x v="138"/>
    <x v="2975"/>
    <x v="2963"/>
  </r>
  <r>
    <x v="4"/>
    <x v="138"/>
    <x v="2976"/>
    <x v="2964"/>
  </r>
  <r>
    <x v="4"/>
    <x v="138"/>
    <x v="2977"/>
    <x v="2965"/>
  </r>
  <r>
    <x v="4"/>
    <x v="138"/>
    <x v="2978"/>
    <x v="2966"/>
  </r>
  <r>
    <x v="4"/>
    <x v="138"/>
    <x v="2979"/>
    <x v="2967"/>
  </r>
  <r>
    <x v="4"/>
    <x v="138"/>
    <x v="2980"/>
    <x v="2968"/>
  </r>
  <r>
    <x v="4"/>
    <x v="138"/>
    <x v="2981"/>
    <x v="2969"/>
  </r>
  <r>
    <x v="4"/>
    <x v="138"/>
    <x v="2982"/>
    <x v="2970"/>
  </r>
  <r>
    <x v="4"/>
    <x v="138"/>
    <x v="2983"/>
    <x v="2971"/>
  </r>
  <r>
    <x v="4"/>
    <x v="138"/>
    <x v="2984"/>
    <x v="2972"/>
  </r>
  <r>
    <x v="4"/>
    <x v="138"/>
    <x v="2985"/>
    <x v="2973"/>
  </r>
  <r>
    <x v="4"/>
    <x v="138"/>
    <x v="2986"/>
    <x v="2974"/>
  </r>
  <r>
    <x v="4"/>
    <x v="138"/>
    <x v="2987"/>
    <x v="2975"/>
  </r>
  <r>
    <x v="4"/>
    <x v="138"/>
    <x v="2988"/>
    <x v="2976"/>
  </r>
  <r>
    <x v="4"/>
    <x v="138"/>
    <x v="2989"/>
    <x v="2977"/>
  </r>
  <r>
    <x v="4"/>
    <x v="138"/>
    <x v="2990"/>
    <x v="2978"/>
  </r>
  <r>
    <x v="4"/>
    <x v="138"/>
    <x v="2991"/>
    <x v="2979"/>
  </r>
  <r>
    <x v="4"/>
    <x v="138"/>
    <x v="2992"/>
    <x v="2980"/>
  </r>
  <r>
    <x v="4"/>
    <x v="138"/>
    <x v="2993"/>
    <x v="2981"/>
  </r>
  <r>
    <x v="4"/>
    <x v="138"/>
    <x v="2994"/>
    <x v="2982"/>
  </r>
  <r>
    <x v="4"/>
    <x v="138"/>
    <x v="2995"/>
    <x v="2983"/>
  </r>
  <r>
    <x v="4"/>
    <x v="138"/>
    <x v="2996"/>
    <x v="2984"/>
  </r>
  <r>
    <x v="4"/>
    <x v="138"/>
    <x v="2997"/>
    <x v="2985"/>
  </r>
  <r>
    <x v="4"/>
    <x v="138"/>
    <x v="2998"/>
    <x v="2986"/>
  </r>
  <r>
    <x v="4"/>
    <x v="138"/>
    <x v="2999"/>
    <x v="2987"/>
  </r>
  <r>
    <x v="4"/>
    <x v="138"/>
    <x v="3000"/>
    <x v="2988"/>
  </r>
  <r>
    <x v="4"/>
    <x v="138"/>
    <x v="3001"/>
    <x v="2989"/>
  </r>
  <r>
    <x v="4"/>
    <x v="138"/>
    <x v="3002"/>
    <x v="2990"/>
  </r>
  <r>
    <x v="4"/>
    <x v="138"/>
    <x v="3003"/>
    <x v="2991"/>
  </r>
  <r>
    <x v="4"/>
    <x v="138"/>
    <x v="3004"/>
    <x v="2992"/>
  </r>
  <r>
    <x v="4"/>
    <x v="138"/>
    <x v="3005"/>
    <x v="2993"/>
  </r>
  <r>
    <x v="4"/>
    <x v="138"/>
    <x v="3006"/>
    <x v="2994"/>
  </r>
  <r>
    <x v="4"/>
    <x v="138"/>
    <x v="3007"/>
    <x v="2995"/>
  </r>
  <r>
    <x v="4"/>
    <x v="138"/>
    <x v="3008"/>
    <x v="2996"/>
  </r>
  <r>
    <x v="4"/>
    <x v="138"/>
    <x v="3009"/>
    <x v="2997"/>
  </r>
  <r>
    <x v="4"/>
    <x v="138"/>
    <x v="3010"/>
    <x v="2998"/>
  </r>
  <r>
    <x v="4"/>
    <x v="138"/>
    <x v="3011"/>
    <x v="2999"/>
  </r>
  <r>
    <x v="4"/>
    <x v="138"/>
    <x v="3012"/>
    <x v="3000"/>
  </r>
  <r>
    <x v="4"/>
    <x v="138"/>
    <x v="3013"/>
    <x v="3001"/>
  </r>
  <r>
    <x v="4"/>
    <x v="138"/>
    <x v="3014"/>
    <x v="3002"/>
  </r>
  <r>
    <x v="4"/>
    <x v="138"/>
    <x v="3015"/>
    <x v="3003"/>
  </r>
  <r>
    <x v="4"/>
    <x v="138"/>
    <x v="3016"/>
    <x v="3004"/>
  </r>
  <r>
    <x v="4"/>
    <x v="138"/>
    <x v="3017"/>
    <x v="3005"/>
  </r>
  <r>
    <x v="4"/>
    <x v="138"/>
    <x v="3018"/>
    <x v="3006"/>
  </r>
  <r>
    <x v="4"/>
    <x v="138"/>
    <x v="3019"/>
    <x v="3007"/>
  </r>
  <r>
    <x v="4"/>
    <x v="138"/>
    <x v="3020"/>
    <x v="3008"/>
  </r>
  <r>
    <x v="4"/>
    <x v="138"/>
    <x v="3021"/>
    <x v="3009"/>
  </r>
  <r>
    <x v="4"/>
    <x v="138"/>
    <x v="3022"/>
    <x v="3010"/>
  </r>
  <r>
    <x v="4"/>
    <x v="138"/>
    <x v="3023"/>
    <x v="3011"/>
  </r>
  <r>
    <x v="4"/>
    <x v="138"/>
    <x v="3024"/>
    <x v="3012"/>
  </r>
  <r>
    <x v="4"/>
    <x v="138"/>
    <x v="3025"/>
    <x v="3013"/>
  </r>
  <r>
    <x v="4"/>
    <x v="138"/>
    <x v="3026"/>
    <x v="3014"/>
  </r>
  <r>
    <x v="4"/>
    <x v="138"/>
    <x v="3027"/>
    <x v="3015"/>
  </r>
  <r>
    <x v="4"/>
    <x v="138"/>
    <x v="3028"/>
    <x v="3016"/>
  </r>
  <r>
    <x v="4"/>
    <x v="138"/>
    <x v="3029"/>
    <x v="3017"/>
  </r>
  <r>
    <x v="4"/>
    <x v="138"/>
    <x v="3030"/>
    <x v="3018"/>
  </r>
  <r>
    <x v="4"/>
    <x v="138"/>
    <x v="3031"/>
    <x v="3019"/>
  </r>
  <r>
    <x v="4"/>
    <x v="138"/>
    <x v="3032"/>
    <x v="3020"/>
  </r>
  <r>
    <x v="4"/>
    <x v="138"/>
    <x v="3033"/>
    <x v="3021"/>
  </r>
  <r>
    <x v="4"/>
    <x v="138"/>
    <x v="3034"/>
    <x v="3022"/>
  </r>
  <r>
    <x v="4"/>
    <x v="138"/>
    <x v="3035"/>
    <x v="3023"/>
  </r>
  <r>
    <x v="4"/>
    <x v="138"/>
    <x v="3036"/>
    <x v="3024"/>
  </r>
  <r>
    <x v="4"/>
    <x v="138"/>
    <x v="3037"/>
    <x v="3025"/>
  </r>
  <r>
    <x v="4"/>
    <x v="138"/>
    <x v="3038"/>
    <x v="3026"/>
  </r>
  <r>
    <x v="4"/>
    <x v="138"/>
    <x v="3039"/>
    <x v="3027"/>
  </r>
  <r>
    <x v="4"/>
    <x v="138"/>
    <x v="3040"/>
    <x v="3028"/>
  </r>
  <r>
    <x v="4"/>
    <x v="138"/>
    <x v="3041"/>
    <x v="3029"/>
  </r>
  <r>
    <x v="4"/>
    <x v="138"/>
    <x v="3042"/>
    <x v="3030"/>
  </r>
  <r>
    <x v="4"/>
    <x v="138"/>
    <x v="3043"/>
    <x v="3031"/>
  </r>
  <r>
    <x v="4"/>
    <x v="138"/>
    <x v="3044"/>
    <x v="3032"/>
  </r>
  <r>
    <x v="4"/>
    <x v="138"/>
    <x v="3045"/>
    <x v="3033"/>
  </r>
  <r>
    <x v="4"/>
    <x v="138"/>
    <x v="3046"/>
    <x v="3034"/>
  </r>
  <r>
    <x v="4"/>
    <x v="138"/>
    <x v="3047"/>
    <x v="3035"/>
  </r>
  <r>
    <x v="4"/>
    <x v="138"/>
    <x v="3048"/>
    <x v="3036"/>
  </r>
  <r>
    <x v="4"/>
    <x v="138"/>
    <x v="3049"/>
    <x v="3037"/>
  </r>
  <r>
    <x v="4"/>
    <x v="138"/>
    <x v="3050"/>
    <x v="3038"/>
  </r>
  <r>
    <x v="4"/>
    <x v="138"/>
    <x v="3051"/>
    <x v="3039"/>
  </r>
  <r>
    <x v="4"/>
    <x v="138"/>
    <x v="3052"/>
    <x v="3040"/>
  </r>
  <r>
    <x v="4"/>
    <x v="138"/>
    <x v="3053"/>
    <x v="3041"/>
  </r>
  <r>
    <x v="4"/>
    <x v="138"/>
    <x v="3054"/>
    <x v="3042"/>
  </r>
  <r>
    <x v="4"/>
    <x v="138"/>
    <x v="3055"/>
    <x v="3043"/>
  </r>
  <r>
    <x v="4"/>
    <x v="138"/>
    <x v="3056"/>
    <x v="3044"/>
  </r>
  <r>
    <x v="4"/>
    <x v="138"/>
    <x v="3057"/>
    <x v="3045"/>
  </r>
  <r>
    <x v="4"/>
    <x v="138"/>
    <x v="3058"/>
    <x v="3046"/>
  </r>
  <r>
    <x v="4"/>
    <x v="138"/>
    <x v="3059"/>
    <x v="3047"/>
  </r>
  <r>
    <x v="4"/>
    <x v="138"/>
    <x v="3060"/>
    <x v="3048"/>
  </r>
  <r>
    <x v="4"/>
    <x v="138"/>
    <x v="3061"/>
    <x v="3049"/>
  </r>
  <r>
    <x v="4"/>
    <x v="138"/>
    <x v="3062"/>
    <x v="3050"/>
  </r>
  <r>
    <x v="4"/>
    <x v="138"/>
    <x v="3063"/>
    <x v="3051"/>
  </r>
  <r>
    <x v="4"/>
    <x v="138"/>
    <x v="3064"/>
    <x v="3052"/>
  </r>
  <r>
    <x v="4"/>
    <x v="138"/>
    <x v="3065"/>
    <x v="3053"/>
  </r>
  <r>
    <x v="4"/>
    <x v="138"/>
    <x v="3066"/>
    <x v="3054"/>
  </r>
  <r>
    <x v="4"/>
    <x v="138"/>
    <x v="3067"/>
    <x v="3055"/>
  </r>
  <r>
    <x v="4"/>
    <x v="138"/>
    <x v="3068"/>
    <x v="3056"/>
  </r>
  <r>
    <x v="4"/>
    <x v="138"/>
    <x v="3069"/>
    <x v="3057"/>
  </r>
  <r>
    <x v="4"/>
    <x v="138"/>
    <x v="3070"/>
    <x v="3058"/>
  </r>
  <r>
    <x v="4"/>
    <x v="138"/>
    <x v="3071"/>
    <x v="3059"/>
  </r>
  <r>
    <x v="4"/>
    <x v="138"/>
    <x v="3072"/>
    <x v="3060"/>
  </r>
  <r>
    <x v="4"/>
    <x v="138"/>
    <x v="3073"/>
    <x v="3061"/>
  </r>
  <r>
    <x v="4"/>
    <x v="138"/>
    <x v="3074"/>
    <x v="3062"/>
  </r>
  <r>
    <x v="4"/>
    <x v="138"/>
    <x v="3075"/>
    <x v="3063"/>
  </r>
  <r>
    <x v="4"/>
    <x v="138"/>
    <x v="3076"/>
    <x v="3064"/>
  </r>
  <r>
    <x v="4"/>
    <x v="138"/>
    <x v="3077"/>
    <x v="3065"/>
  </r>
  <r>
    <x v="4"/>
    <x v="138"/>
    <x v="3078"/>
    <x v="3066"/>
  </r>
  <r>
    <x v="4"/>
    <x v="138"/>
    <x v="3079"/>
    <x v="3067"/>
  </r>
  <r>
    <x v="4"/>
    <x v="138"/>
    <x v="3080"/>
    <x v="3068"/>
  </r>
  <r>
    <x v="4"/>
    <x v="138"/>
    <x v="3081"/>
    <x v="3069"/>
  </r>
  <r>
    <x v="4"/>
    <x v="138"/>
    <x v="3082"/>
    <x v="3070"/>
  </r>
  <r>
    <x v="4"/>
    <x v="138"/>
    <x v="3083"/>
    <x v="3071"/>
  </r>
  <r>
    <x v="4"/>
    <x v="138"/>
    <x v="3084"/>
    <x v="3072"/>
  </r>
  <r>
    <x v="4"/>
    <x v="138"/>
    <x v="3085"/>
    <x v="3073"/>
  </r>
  <r>
    <x v="4"/>
    <x v="138"/>
    <x v="3086"/>
    <x v="3074"/>
  </r>
  <r>
    <x v="4"/>
    <x v="138"/>
    <x v="3087"/>
    <x v="3075"/>
  </r>
  <r>
    <x v="4"/>
    <x v="138"/>
    <x v="3088"/>
    <x v="3076"/>
  </r>
  <r>
    <x v="4"/>
    <x v="138"/>
    <x v="3089"/>
    <x v="3077"/>
  </r>
  <r>
    <x v="4"/>
    <x v="138"/>
    <x v="3090"/>
    <x v="3078"/>
  </r>
  <r>
    <x v="4"/>
    <x v="138"/>
    <x v="3091"/>
    <x v="3079"/>
  </r>
  <r>
    <x v="4"/>
    <x v="138"/>
    <x v="3092"/>
    <x v="3080"/>
  </r>
  <r>
    <x v="4"/>
    <x v="138"/>
    <x v="3093"/>
    <x v="3081"/>
  </r>
  <r>
    <x v="4"/>
    <x v="138"/>
    <x v="3094"/>
    <x v="3082"/>
  </r>
  <r>
    <x v="4"/>
    <x v="138"/>
    <x v="3095"/>
    <x v="3083"/>
  </r>
  <r>
    <x v="4"/>
    <x v="138"/>
    <x v="3096"/>
    <x v="3084"/>
  </r>
  <r>
    <x v="4"/>
    <x v="138"/>
    <x v="3097"/>
    <x v="3085"/>
  </r>
  <r>
    <x v="4"/>
    <x v="138"/>
    <x v="3098"/>
    <x v="3086"/>
  </r>
  <r>
    <x v="4"/>
    <x v="138"/>
    <x v="3099"/>
    <x v="3087"/>
  </r>
  <r>
    <x v="4"/>
    <x v="138"/>
    <x v="3100"/>
    <x v="3088"/>
  </r>
  <r>
    <x v="4"/>
    <x v="138"/>
    <x v="3101"/>
    <x v="3089"/>
  </r>
  <r>
    <x v="4"/>
    <x v="138"/>
    <x v="3102"/>
    <x v="3090"/>
  </r>
  <r>
    <x v="4"/>
    <x v="138"/>
    <x v="3103"/>
    <x v="3091"/>
  </r>
  <r>
    <x v="4"/>
    <x v="138"/>
    <x v="3104"/>
    <x v="3092"/>
  </r>
  <r>
    <x v="4"/>
    <x v="138"/>
    <x v="3105"/>
    <x v="3093"/>
  </r>
  <r>
    <x v="4"/>
    <x v="138"/>
    <x v="3106"/>
    <x v="3094"/>
  </r>
  <r>
    <x v="4"/>
    <x v="138"/>
    <x v="3107"/>
    <x v="3095"/>
  </r>
  <r>
    <x v="4"/>
    <x v="139"/>
    <x v="3108"/>
    <x v="3096"/>
  </r>
  <r>
    <x v="4"/>
    <x v="139"/>
    <x v="3109"/>
    <x v="3097"/>
  </r>
  <r>
    <x v="4"/>
    <x v="139"/>
    <x v="3110"/>
    <x v="3098"/>
  </r>
  <r>
    <x v="4"/>
    <x v="139"/>
    <x v="3111"/>
    <x v="3099"/>
  </r>
  <r>
    <x v="4"/>
    <x v="139"/>
    <x v="3112"/>
    <x v="3100"/>
  </r>
  <r>
    <x v="4"/>
    <x v="139"/>
    <x v="3113"/>
    <x v="3101"/>
  </r>
  <r>
    <x v="4"/>
    <x v="139"/>
    <x v="3114"/>
    <x v="3102"/>
  </r>
  <r>
    <x v="4"/>
    <x v="139"/>
    <x v="3115"/>
    <x v="3103"/>
  </r>
  <r>
    <x v="4"/>
    <x v="139"/>
    <x v="3116"/>
    <x v="1858"/>
  </r>
  <r>
    <x v="4"/>
    <x v="139"/>
    <x v="3117"/>
    <x v="3104"/>
  </r>
  <r>
    <x v="4"/>
    <x v="139"/>
    <x v="3118"/>
    <x v="3105"/>
  </r>
  <r>
    <x v="4"/>
    <x v="139"/>
    <x v="3119"/>
    <x v="3106"/>
  </r>
  <r>
    <x v="4"/>
    <x v="139"/>
    <x v="3120"/>
    <x v="3107"/>
  </r>
  <r>
    <x v="4"/>
    <x v="139"/>
    <x v="3121"/>
    <x v="1561"/>
  </r>
  <r>
    <x v="4"/>
    <x v="139"/>
    <x v="3122"/>
    <x v="3108"/>
  </r>
  <r>
    <x v="4"/>
    <x v="139"/>
    <x v="3123"/>
    <x v="3109"/>
  </r>
  <r>
    <x v="4"/>
    <x v="139"/>
    <x v="3124"/>
    <x v="3110"/>
  </r>
  <r>
    <x v="4"/>
    <x v="139"/>
    <x v="3125"/>
    <x v="3111"/>
  </r>
  <r>
    <x v="4"/>
    <x v="139"/>
    <x v="3126"/>
    <x v="3112"/>
  </r>
  <r>
    <x v="4"/>
    <x v="139"/>
    <x v="3127"/>
    <x v="3113"/>
  </r>
  <r>
    <x v="4"/>
    <x v="139"/>
    <x v="3128"/>
    <x v="3114"/>
  </r>
  <r>
    <x v="4"/>
    <x v="139"/>
    <x v="3129"/>
    <x v="3115"/>
  </r>
  <r>
    <x v="4"/>
    <x v="140"/>
    <x v="3130"/>
    <x v="3116"/>
  </r>
  <r>
    <x v="4"/>
    <x v="140"/>
    <x v="3131"/>
    <x v="3117"/>
  </r>
  <r>
    <x v="4"/>
    <x v="140"/>
    <x v="3132"/>
    <x v="3118"/>
  </r>
  <r>
    <x v="4"/>
    <x v="140"/>
    <x v="3133"/>
    <x v="3119"/>
  </r>
  <r>
    <x v="4"/>
    <x v="140"/>
    <x v="3134"/>
    <x v="3120"/>
  </r>
  <r>
    <x v="4"/>
    <x v="140"/>
    <x v="3135"/>
    <x v="3121"/>
  </r>
  <r>
    <x v="4"/>
    <x v="140"/>
    <x v="3136"/>
    <x v="3122"/>
  </r>
  <r>
    <x v="4"/>
    <x v="140"/>
    <x v="3137"/>
    <x v="3123"/>
  </r>
  <r>
    <x v="4"/>
    <x v="140"/>
    <x v="3138"/>
    <x v="3124"/>
  </r>
  <r>
    <x v="4"/>
    <x v="140"/>
    <x v="3139"/>
    <x v="3125"/>
  </r>
  <r>
    <x v="4"/>
    <x v="140"/>
    <x v="3140"/>
    <x v="3126"/>
  </r>
  <r>
    <x v="4"/>
    <x v="140"/>
    <x v="3141"/>
    <x v="3127"/>
  </r>
  <r>
    <x v="4"/>
    <x v="140"/>
    <x v="3142"/>
    <x v="3128"/>
  </r>
  <r>
    <x v="4"/>
    <x v="140"/>
    <x v="3143"/>
    <x v="3129"/>
  </r>
  <r>
    <x v="4"/>
    <x v="140"/>
    <x v="3144"/>
    <x v="3130"/>
  </r>
  <r>
    <x v="4"/>
    <x v="140"/>
    <x v="3145"/>
    <x v="3131"/>
  </r>
  <r>
    <x v="4"/>
    <x v="140"/>
    <x v="3146"/>
    <x v="3132"/>
  </r>
  <r>
    <x v="4"/>
    <x v="140"/>
    <x v="3147"/>
    <x v="3133"/>
  </r>
  <r>
    <x v="4"/>
    <x v="140"/>
    <x v="3148"/>
    <x v="3134"/>
  </r>
  <r>
    <x v="4"/>
    <x v="140"/>
    <x v="3149"/>
    <x v="3135"/>
  </r>
  <r>
    <x v="4"/>
    <x v="140"/>
    <x v="3150"/>
    <x v="3136"/>
  </r>
  <r>
    <x v="4"/>
    <x v="140"/>
    <x v="3151"/>
    <x v="3137"/>
  </r>
  <r>
    <x v="4"/>
    <x v="140"/>
    <x v="3152"/>
    <x v="625"/>
  </r>
  <r>
    <x v="4"/>
    <x v="140"/>
    <x v="3153"/>
    <x v="3138"/>
  </r>
  <r>
    <x v="4"/>
    <x v="140"/>
    <x v="3154"/>
    <x v="3139"/>
  </r>
  <r>
    <x v="4"/>
    <x v="140"/>
    <x v="3155"/>
    <x v="3140"/>
  </r>
  <r>
    <x v="4"/>
    <x v="140"/>
    <x v="3156"/>
    <x v="3141"/>
  </r>
  <r>
    <x v="4"/>
    <x v="140"/>
    <x v="3157"/>
    <x v="3142"/>
  </r>
  <r>
    <x v="4"/>
    <x v="140"/>
    <x v="3158"/>
    <x v="3143"/>
  </r>
  <r>
    <x v="4"/>
    <x v="140"/>
    <x v="3159"/>
    <x v="3144"/>
  </r>
  <r>
    <x v="4"/>
    <x v="140"/>
    <x v="3160"/>
    <x v="3145"/>
  </r>
  <r>
    <x v="4"/>
    <x v="140"/>
    <x v="3161"/>
    <x v="3146"/>
  </r>
  <r>
    <x v="4"/>
    <x v="140"/>
    <x v="3162"/>
    <x v="3147"/>
  </r>
  <r>
    <x v="4"/>
    <x v="140"/>
    <x v="3163"/>
    <x v="3148"/>
  </r>
  <r>
    <x v="4"/>
    <x v="140"/>
    <x v="3164"/>
    <x v="3149"/>
  </r>
  <r>
    <x v="4"/>
    <x v="140"/>
    <x v="3165"/>
    <x v="3150"/>
  </r>
  <r>
    <x v="4"/>
    <x v="140"/>
    <x v="3166"/>
    <x v="3151"/>
  </r>
  <r>
    <x v="4"/>
    <x v="140"/>
    <x v="3167"/>
    <x v="3152"/>
  </r>
  <r>
    <x v="4"/>
    <x v="140"/>
    <x v="3168"/>
    <x v="3153"/>
  </r>
  <r>
    <x v="4"/>
    <x v="140"/>
    <x v="3169"/>
    <x v="3154"/>
  </r>
  <r>
    <x v="4"/>
    <x v="140"/>
    <x v="3170"/>
    <x v="3155"/>
  </r>
  <r>
    <x v="4"/>
    <x v="140"/>
    <x v="3171"/>
    <x v="3156"/>
  </r>
  <r>
    <x v="4"/>
    <x v="140"/>
    <x v="3172"/>
    <x v="3157"/>
  </r>
  <r>
    <x v="4"/>
    <x v="140"/>
    <x v="3173"/>
    <x v="3158"/>
  </r>
  <r>
    <x v="4"/>
    <x v="140"/>
    <x v="3174"/>
    <x v="3159"/>
  </r>
  <r>
    <x v="4"/>
    <x v="140"/>
    <x v="3175"/>
    <x v="3160"/>
  </r>
  <r>
    <x v="4"/>
    <x v="140"/>
    <x v="3176"/>
    <x v="3161"/>
  </r>
  <r>
    <x v="4"/>
    <x v="140"/>
    <x v="3177"/>
    <x v="3162"/>
  </r>
  <r>
    <x v="4"/>
    <x v="140"/>
    <x v="3178"/>
    <x v="3163"/>
  </r>
  <r>
    <x v="4"/>
    <x v="140"/>
    <x v="3179"/>
    <x v="3164"/>
  </r>
  <r>
    <x v="4"/>
    <x v="140"/>
    <x v="3180"/>
    <x v="3165"/>
  </r>
  <r>
    <x v="4"/>
    <x v="140"/>
    <x v="3181"/>
    <x v="3166"/>
  </r>
  <r>
    <x v="4"/>
    <x v="140"/>
    <x v="3182"/>
    <x v="3167"/>
  </r>
  <r>
    <x v="4"/>
    <x v="140"/>
    <x v="3183"/>
    <x v="3168"/>
  </r>
  <r>
    <x v="4"/>
    <x v="140"/>
    <x v="3184"/>
    <x v="3169"/>
  </r>
  <r>
    <x v="4"/>
    <x v="140"/>
    <x v="3185"/>
    <x v="3170"/>
  </r>
  <r>
    <x v="4"/>
    <x v="140"/>
    <x v="3186"/>
    <x v="3171"/>
  </r>
  <r>
    <x v="4"/>
    <x v="140"/>
    <x v="3187"/>
    <x v="3172"/>
  </r>
  <r>
    <x v="4"/>
    <x v="140"/>
    <x v="3188"/>
    <x v="3173"/>
  </r>
  <r>
    <x v="4"/>
    <x v="140"/>
    <x v="3189"/>
    <x v="3174"/>
  </r>
  <r>
    <x v="4"/>
    <x v="140"/>
    <x v="3190"/>
    <x v="3175"/>
  </r>
  <r>
    <x v="4"/>
    <x v="140"/>
    <x v="3191"/>
    <x v="3176"/>
  </r>
  <r>
    <x v="4"/>
    <x v="140"/>
    <x v="3192"/>
    <x v="3177"/>
  </r>
  <r>
    <x v="4"/>
    <x v="140"/>
    <x v="3193"/>
    <x v="3178"/>
  </r>
  <r>
    <x v="4"/>
    <x v="140"/>
    <x v="3194"/>
    <x v="3179"/>
  </r>
  <r>
    <x v="4"/>
    <x v="140"/>
    <x v="3195"/>
    <x v="3180"/>
  </r>
  <r>
    <x v="4"/>
    <x v="140"/>
    <x v="3196"/>
    <x v="3181"/>
  </r>
  <r>
    <x v="4"/>
    <x v="140"/>
    <x v="3197"/>
    <x v="3182"/>
  </r>
  <r>
    <x v="4"/>
    <x v="140"/>
    <x v="3198"/>
    <x v="3183"/>
  </r>
  <r>
    <x v="4"/>
    <x v="140"/>
    <x v="3199"/>
    <x v="3184"/>
  </r>
  <r>
    <x v="4"/>
    <x v="140"/>
    <x v="3200"/>
    <x v="3185"/>
  </r>
  <r>
    <x v="4"/>
    <x v="140"/>
    <x v="3201"/>
    <x v="3186"/>
  </r>
  <r>
    <x v="4"/>
    <x v="140"/>
    <x v="3202"/>
    <x v="3187"/>
  </r>
  <r>
    <x v="4"/>
    <x v="140"/>
    <x v="3203"/>
    <x v="3188"/>
  </r>
  <r>
    <x v="4"/>
    <x v="140"/>
    <x v="3204"/>
    <x v="3189"/>
  </r>
  <r>
    <x v="4"/>
    <x v="140"/>
    <x v="3205"/>
    <x v="3190"/>
  </r>
  <r>
    <x v="4"/>
    <x v="140"/>
    <x v="3206"/>
    <x v="3191"/>
  </r>
  <r>
    <x v="4"/>
    <x v="140"/>
    <x v="3207"/>
    <x v="3192"/>
  </r>
  <r>
    <x v="4"/>
    <x v="140"/>
    <x v="3208"/>
    <x v="3193"/>
  </r>
  <r>
    <x v="4"/>
    <x v="140"/>
    <x v="3209"/>
    <x v="3194"/>
  </r>
  <r>
    <x v="4"/>
    <x v="140"/>
    <x v="3210"/>
    <x v="3195"/>
  </r>
  <r>
    <x v="4"/>
    <x v="140"/>
    <x v="3211"/>
    <x v="3196"/>
  </r>
  <r>
    <x v="4"/>
    <x v="140"/>
    <x v="3212"/>
    <x v="3197"/>
  </r>
  <r>
    <x v="4"/>
    <x v="140"/>
    <x v="3213"/>
    <x v="3198"/>
  </r>
  <r>
    <x v="4"/>
    <x v="140"/>
    <x v="3214"/>
    <x v="3199"/>
  </r>
  <r>
    <x v="4"/>
    <x v="140"/>
    <x v="3215"/>
    <x v="3200"/>
  </r>
  <r>
    <x v="4"/>
    <x v="140"/>
    <x v="3216"/>
    <x v="3201"/>
  </r>
  <r>
    <x v="4"/>
    <x v="140"/>
    <x v="3217"/>
    <x v="3202"/>
  </r>
  <r>
    <x v="4"/>
    <x v="140"/>
    <x v="3218"/>
    <x v="3203"/>
  </r>
  <r>
    <x v="4"/>
    <x v="140"/>
    <x v="3219"/>
    <x v="3204"/>
  </r>
  <r>
    <x v="4"/>
    <x v="140"/>
    <x v="3220"/>
    <x v="3205"/>
  </r>
  <r>
    <x v="4"/>
    <x v="140"/>
    <x v="3221"/>
    <x v="3206"/>
  </r>
  <r>
    <x v="4"/>
    <x v="140"/>
    <x v="3222"/>
    <x v="3207"/>
  </r>
  <r>
    <x v="4"/>
    <x v="140"/>
    <x v="3223"/>
    <x v="3208"/>
  </r>
  <r>
    <x v="4"/>
    <x v="140"/>
    <x v="3224"/>
    <x v="3209"/>
  </r>
  <r>
    <x v="4"/>
    <x v="140"/>
    <x v="3225"/>
    <x v="3210"/>
  </r>
  <r>
    <x v="4"/>
    <x v="140"/>
    <x v="3226"/>
    <x v="3211"/>
  </r>
  <r>
    <x v="4"/>
    <x v="140"/>
    <x v="3227"/>
    <x v="3212"/>
  </r>
  <r>
    <x v="4"/>
    <x v="140"/>
    <x v="3228"/>
    <x v="3213"/>
  </r>
  <r>
    <x v="4"/>
    <x v="140"/>
    <x v="3229"/>
    <x v="3214"/>
  </r>
  <r>
    <x v="4"/>
    <x v="140"/>
    <x v="3230"/>
    <x v="3215"/>
  </r>
  <r>
    <x v="4"/>
    <x v="140"/>
    <x v="3231"/>
    <x v="3216"/>
  </r>
  <r>
    <x v="4"/>
    <x v="140"/>
    <x v="3232"/>
    <x v="3217"/>
  </r>
  <r>
    <x v="4"/>
    <x v="140"/>
    <x v="3233"/>
    <x v="3218"/>
  </r>
  <r>
    <x v="4"/>
    <x v="140"/>
    <x v="3234"/>
    <x v="3219"/>
  </r>
  <r>
    <x v="4"/>
    <x v="140"/>
    <x v="3235"/>
    <x v="3220"/>
  </r>
  <r>
    <x v="4"/>
    <x v="140"/>
    <x v="3236"/>
    <x v="3221"/>
  </r>
  <r>
    <x v="4"/>
    <x v="140"/>
    <x v="3237"/>
    <x v="3222"/>
  </r>
  <r>
    <x v="4"/>
    <x v="141"/>
    <x v="3238"/>
    <x v="3223"/>
  </r>
  <r>
    <x v="4"/>
    <x v="141"/>
    <x v="3239"/>
    <x v="3224"/>
  </r>
  <r>
    <x v="4"/>
    <x v="141"/>
    <x v="3240"/>
    <x v="3225"/>
  </r>
  <r>
    <x v="4"/>
    <x v="142"/>
    <x v="3241"/>
    <x v="3226"/>
  </r>
  <r>
    <x v="4"/>
    <x v="142"/>
    <x v="3242"/>
    <x v="3227"/>
  </r>
  <r>
    <x v="4"/>
    <x v="142"/>
    <x v="3243"/>
    <x v="3228"/>
  </r>
  <r>
    <x v="4"/>
    <x v="142"/>
    <x v="3244"/>
    <x v="3229"/>
  </r>
  <r>
    <x v="4"/>
    <x v="142"/>
    <x v="3245"/>
    <x v="3230"/>
  </r>
  <r>
    <x v="4"/>
    <x v="142"/>
    <x v="3246"/>
    <x v="3231"/>
  </r>
  <r>
    <x v="4"/>
    <x v="142"/>
    <x v="3247"/>
    <x v="3232"/>
  </r>
  <r>
    <x v="4"/>
    <x v="142"/>
    <x v="3248"/>
    <x v="3233"/>
  </r>
  <r>
    <x v="4"/>
    <x v="142"/>
    <x v="3249"/>
    <x v="3234"/>
  </r>
  <r>
    <x v="4"/>
    <x v="142"/>
    <x v="3250"/>
    <x v="3235"/>
  </r>
  <r>
    <x v="4"/>
    <x v="142"/>
    <x v="3251"/>
    <x v="3236"/>
  </r>
  <r>
    <x v="4"/>
    <x v="142"/>
    <x v="3252"/>
    <x v="3237"/>
  </r>
  <r>
    <x v="4"/>
    <x v="142"/>
    <x v="3253"/>
    <x v="3238"/>
  </r>
  <r>
    <x v="4"/>
    <x v="142"/>
    <x v="3254"/>
    <x v="3239"/>
  </r>
  <r>
    <x v="4"/>
    <x v="142"/>
    <x v="3255"/>
    <x v="3240"/>
  </r>
  <r>
    <x v="4"/>
    <x v="142"/>
    <x v="3256"/>
    <x v="3241"/>
  </r>
  <r>
    <x v="4"/>
    <x v="142"/>
    <x v="3257"/>
    <x v="3242"/>
  </r>
  <r>
    <x v="4"/>
    <x v="142"/>
    <x v="3258"/>
    <x v="3243"/>
  </r>
  <r>
    <x v="4"/>
    <x v="142"/>
    <x v="3259"/>
    <x v="3244"/>
  </r>
  <r>
    <x v="4"/>
    <x v="142"/>
    <x v="3260"/>
    <x v="3245"/>
  </r>
  <r>
    <x v="4"/>
    <x v="143"/>
    <x v="3261"/>
    <x v="3246"/>
  </r>
  <r>
    <x v="4"/>
    <x v="143"/>
    <x v="3262"/>
    <x v="3247"/>
  </r>
  <r>
    <x v="4"/>
    <x v="143"/>
    <x v="3263"/>
    <x v="3248"/>
  </r>
  <r>
    <x v="4"/>
    <x v="143"/>
    <x v="3264"/>
    <x v="3249"/>
  </r>
  <r>
    <x v="4"/>
    <x v="143"/>
    <x v="3265"/>
    <x v="3250"/>
  </r>
  <r>
    <x v="4"/>
    <x v="143"/>
    <x v="3266"/>
    <x v="3251"/>
  </r>
  <r>
    <x v="4"/>
    <x v="143"/>
    <x v="3267"/>
    <x v="3252"/>
  </r>
  <r>
    <x v="4"/>
    <x v="143"/>
    <x v="3268"/>
    <x v="3253"/>
  </r>
  <r>
    <x v="4"/>
    <x v="143"/>
    <x v="3269"/>
    <x v="3254"/>
  </r>
  <r>
    <x v="4"/>
    <x v="143"/>
    <x v="3270"/>
    <x v="3255"/>
  </r>
  <r>
    <x v="4"/>
    <x v="143"/>
    <x v="3271"/>
    <x v="3256"/>
  </r>
  <r>
    <x v="4"/>
    <x v="143"/>
    <x v="3272"/>
    <x v="3257"/>
  </r>
  <r>
    <x v="4"/>
    <x v="143"/>
    <x v="3273"/>
    <x v="3258"/>
  </r>
  <r>
    <x v="4"/>
    <x v="143"/>
    <x v="3274"/>
    <x v="3259"/>
  </r>
  <r>
    <x v="4"/>
    <x v="143"/>
    <x v="3275"/>
    <x v="3260"/>
  </r>
  <r>
    <x v="4"/>
    <x v="143"/>
    <x v="3276"/>
    <x v="3261"/>
  </r>
  <r>
    <x v="4"/>
    <x v="143"/>
    <x v="3277"/>
    <x v="3262"/>
  </r>
  <r>
    <x v="4"/>
    <x v="143"/>
    <x v="3278"/>
    <x v="3263"/>
  </r>
  <r>
    <x v="4"/>
    <x v="144"/>
    <x v="3279"/>
    <x v="3264"/>
  </r>
  <r>
    <x v="4"/>
    <x v="144"/>
    <x v="3280"/>
    <x v="3265"/>
  </r>
  <r>
    <x v="4"/>
    <x v="144"/>
    <x v="3281"/>
    <x v="3266"/>
  </r>
  <r>
    <x v="4"/>
    <x v="144"/>
    <x v="3282"/>
    <x v="3267"/>
  </r>
  <r>
    <x v="4"/>
    <x v="144"/>
    <x v="3283"/>
    <x v="3268"/>
  </r>
  <r>
    <x v="4"/>
    <x v="144"/>
    <x v="3284"/>
    <x v="3269"/>
  </r>
  <r>
    <x v="4"/>
    <x v="144"/>
    <x v="3285"/>
    <x v="3270"/>
  </r>
  <r>
    <x v="4"/>
    <x v="144"/>
    <x v="3286"/>
    <x v="3271"/>
  </r>
  <r>
    <x v="4"/>
    <x v="144"/>
    <x v="3287"/>
    <x v="3272"/>
  </r>
  <r>
    <x v="4"/>
    <x v="144"/>
    <x v="3288"/>
    <x v="3273"/>
  </r>
  <r>
    <x v="4"/>
    <x v="144"/>
    <x v="3289"/>
    <x v="3274"/>
  </r>
  <r>
    <x v="4"/>
    <x v="144"/>
    <x v="3290"/>
    <x v="3275"/>
  </r>
  <r>
    <x v="4"/>
    <x v="144"/>
    <x v="3291"/>
    <x v="3276"/>
  </r>
  <r>
    <x v="4"/>
    <x v="144"/>
    <x v="3292"/>
    <x v="3277"/>
  </r>
  <r>
    <x v="4"/>
    <x v="144"/>
    <x v="3293"/>
    <x v="3278"/>
  </r>
  <r>
    <x v="4"/>
    <x v="144"/>
    <x v="3294"/>
    <x v="3279"/>
  </r>
  <r>
    <x v="4"/>
    <x v="144"/>
    <x v="3295"/>
    <x v="3280"/>
  </r>
  <r>
    <x v="4"/>
    <x v="144"/>
    <x v="3296"/>
    <x v="3281"/>
  </r>
  <r>
    <x v="4"/>
    <x v="144"/>
    <x v="3297"/>
    <x v="3282"/>
  </r>
  <r>
    <x v="4"/>
    <x v="144"/>
    <x v="3298"/>
    <x v="3283"/>
  </r>
  <r>
    <x v="4"/>
    <x v="144"/>
    <x v="3299"/>
    <x v="3284"/>
  </r>
  <r>
    <x v="4"/>
    <x v="144"/>
    <x v="3300"/>
    <x v="3285"/>
  </r>
  <r>
    <x v="4"/>
    <x v="144"/>
    <x v="3301"/>
    <x v="3286"/>
  </r>
  <r>
    <x v="4"/>
    <x v="144"/>
    <x v="3302"/>
    <x v="3287"/>
  </r>
  <r>
    <x v="4"/>
    <x v="144"/>
    <x v="3303"/>
    <x v="3288"/>
  </r>
  <r>
    <x v="4"/>
    <x v="144"/>
    <x v="3304"/>
    <x v="3289"/>
  </r>
  <r>
    <x v="4"/>
    <x v="144"/>
    <x v="3305"/>
    <x v="3290"/>
  </r>
  <r>
    <x v="4"/>
    <x v="144"/>
    <x v="3306"/>
    <x v="3291"/>
  </r>
  <r>
    <x v="4"/>
    <x v="144"/>
    <x v="3307"/>
    <x v="3292"/>
  </r>
  <r>
    <x v="4"/>
    <x v="144"/>
    <x v="3308"/>
    <x v="3293"/>
  </r>
  <r>
    <x v="4"/>
    <x v="144"/>
    <x v="3309"/>
    <x v="3294"/>
  </r>
  <r>
    <x v="4"/>
    <x v="144"/>
    <x v="3310"/>
    <x v="3295"/>
  </r>
  <r>
    <x v="4"/>
    <x v="144"/>
    <x v="3311"/>
    <x v="3296"/>
  </r>
  <r>
    <x v="4"/>
    <x v="144"/>
    <x v="3312"/>
    <x v="3297"/>
  </r>
  <r>
    <x v="4"/>
    <x v="144"/>
    <x v="3313"/>
    <x v="3298"/>
  </r>
  <r>
    <x v="4"/>
    <x v="144"/>
    <x v="3314"/>
    <x v="3299"/>
  </r>
  <r>
    <x v="4"/>
    <x v="144"/>
    <x v="3315"/>
    <x v="3300"/>
  </r>
  <r>
    <x v="4"/>
    <x v="144"/>
    <x v="3316"/>
    <x v="3301"/>
  </r>
  <r>
    <x v="4"/>
    <x v="144"/>
    <x v="3317"/>
    <x v="3302"/>
  </r>
  <r>
    <x v="4"/>
    <x v="144"/>
    <x v="3318"/>
    <x v="3303"/>
  </r>
  <r>
    <x v="4"/>
    <x v="144"/>
    <x v="3319"/>
    <x v="3304"/>
  </r>
  <r>
    <x v="4"/>
    <x v="144"/>
    <x v="3320"/>
    <x v="3305"/>
  </r>
  <r>
    <x v="4"/>
    <x v="144"/>
    <x v="3321"/>
    <x v="3306"/>
  </r>
  <r>
    <x v="4"/>
    <x v="144"/>
    <x v="3322"/>
    <x v="3307"/>
  </r>
  <r>
    <x v="4"/>
    <x v="144"/>
    <x v="3323"/>
    <x v="3308"/>
  </r>
  <r>
    <x v="4"/>
    <x v="144"/>
    <x v="3324"/>
    <x v="3309"/>
  </r>
  <r>
    <x v="4"/>
    <x v="144"/>
    <x v="3325"/>
    <x v="3310"/>
  </r>
  <r>
    <x v="4"/>
    <x v="144"/>
    <x v="3326"/>
    <x v="3311"/>
  </r>
  <r>
    <x v="4"/>
    <x v="144"/>
    <x v="3327"/>
    <x v="3312"/>
  </r>
  <r>
    <x v="4"/>
    <x v="144"/>
    <x v="3328"/>
    <x v="3313"/>
  </r>
  <r>
    <x v="4"/>
    <x v="144"/>
    <x v="3329"/>
    <x v="3314"/>
  </r>
  <r>
    <x v="4"/>
    <x v="144"/>
    <x v="3330"/>
    <x v="3315"/>
  </r>
  <r>
    <x v="4"/>
    <x v="144"/>
    <x v="3331"/>
    <x v="3316"/>
  </r>
  <r>
    <x v="4"/>
    <x v="144"/>
    <x v="3332"/>
    <x v="3317"/>
  </r>
  <r>
    <x v="4"/>
    <x v="144"/>
    <x v="3333"/>
    <x v="3318"/>
  </r>
  <r>
    <x v="4"/>
    <x v="144"/>
    <x v="3334"/>
    <x v="3319"/>
  </r>
  <r>
    <x v="4"/>
    <x v="144"/>
    <x v="3335"/>
    <x v="3320"/>
  </r>
  <r>
    <x v="4"/>
    <x v="144"/>
    <x v="3336"/>
    <x v="3321"/>
  </r>
  <r>
    <x v="4"/>
    <x v="144"/>
    <x v="3337"/>
    <x v="3322"/>
  </r>
  <r>
    <x v="4"/>
    <x v="144"/>
    <x v="3338"/>
    <x v="3323"/>
  </r>
  <r>
    <x v="4"/>
    <x v="144"/>
    <x v="3339"/>
    <x v="3324"/>
  </r>
  <r>
    <x v="4"/>
    <x v="144"/>
    <x v="3340"/>
    <x v="3325"/>
  </r>
  <r>
    <x v="4"/>
    <x v="144"/>
    <x v="3341"/>
    <x v="3326"/>
  </r>
  <r>
    <x v="4"/>
    <x v="144"/>
    <x v="3342"/>
    <x v="3327"/>
  </r>
  <r>
    <x v="4"/>
    <x v="144"/>
    <x v="3343"/>
    <x v="3328"/>
  </r>
  <r>
    <x v="4"/>
    <x v="144"/>
    <x v="3344"/>
    <x v="3329"/>
  </r>
  <r>
    <x v="4"/>
    <x v="144"/>
    <x v="3345"/>
    <x v="3330"/>
  </r>
  <r>
    <x v="4"/>
    <x v="144"/>
    <x v="3346"/>
    <x v="3331"/>
  </r>
  <r>
    <x v="4"/>
    <x v="144"/>
    <x v="3347"/>
    <x v="3332"/>
  </r>
  <r>
    <x v="4"/>
    <x v="144"/>
    <x v="3348"/>
    <x v="3333"/>
  </r>
  <r>
    <x v="4"/>
    <x v="144"/>
    <x v="3349"/>
    <x v="1565"/>
  </r>
  <r>
    <x v="4"/>
    <x v="144"/>
    <x v="3350"/>
    <x v="3334"/>
  </r>
  <r>
    <x v="4"/>
    <x v="144"/>
    <x v="3351"/>
    <x v="3335"/>
  </r>
  <r>
    <x v="4"/>
    <x v="144"/>
    <x v="3352"/>
    <x v="3336"/>
  </r>
  <r>
    <x v="4"/>
    <x v="144"/>
    <x v="3353"/>
    <x v="3337"/>
  </r>
  <r>
    <x v="4"/>
    <x v="144"/>
    <x v="3354"/>
    <x v="3338"/>
  </r>
  <r>
    <x v="4"/>
    <x v="144"/>
    <x v="3355"/>
    <x v="3339"/>
  </r>
  <r>
    <x v="4"/>
    <x v="144"/>
    <x v="3356"/>
    <x v="3340"/>
  </r>
  <r>
    <x v="4"/>
    <x v="144"/>
    <x v="3357"/>
    <x v="3341"/>
  </r>
  <r>
    <x v="4"/>
    <x v="144"/>
    <x v="3358"/>
    <x v="3342"/>
  </r>
  <r>
    <x v="4"/>
    <x v="144"/>
    <x v="3359"/>
    <x v="3343"/>
  </r>
  <r>
    <x v="4"/>
    <x v="144"/>
    <x v="3360"/>
    <x v="3344"/>
  </r>
  <r>
    <x v="4"/>
    <x v="144"/>
    <x v="3361"/>
    <x v="3345"/>
  </r>
  <r>
    <x v="4"/>
    <x v="144"/>
    <x v="3362"/>
    <x v="3346"/>
  </r>
  <r>
    <x v="4"/>
    <x v="144"/>
    <x v="3363"/>
    <x v="3347"/>
  </r>
  <r>
    <x v="4"/>
    <x v="144"/>
    <x v="3364"/>
    <x v="3348"/>
  </r>
  <r>
    <x v="4"/>
    <x v="144"/>
    <x v="3365"/>
    <x v="3349"/>
  </r>
  <r>
    <x v="4"/>
    <x v="144"/>
    <x v="3366"/>
    <x v="3350"/>
  </r>
  <r>
    <x v="4"/>
    <x v="144"/>
    <x v="3367"/>
    <x v="2942"/>
  </r>
  <r>
    <x v="4"/>
    <x v="144"/>
    <x v="3368"/>
    <x v="3351"/>
  </r>
  <r>
    <x v="4"/>
    <x v="144"/>
    <x v="3369"/>
    <x v="3352"/>
  </r>
  <r>
    <x v="4"/>
    <x v="144"/>
    <x v="3370"/>
    <x v="3353"/>
  </r>
  <r>
    <x v="4"/>
    <x v="145"/>
    <x v="3371"/>
    <x v="3354"/>
  </r>
  <r>
    <x v="4"/>
    <x v="145"/>
    <x v="3372"/>
    <x v="3355"/>
  </r>
  <r>
    <x v="4"/>
    <x v="146"/>
    <x v="3373"/>
    <x v="3356"/>
  </r>
  <r>
    <x v="4"/>
    <x v="146"/>
    <x v="3374"/>
    <x v="3357"/>
  </r>
  <r>
    <x v="4"/>
    <x v="146"/>
    <x v="3375"/>
    <x v="3358"/>
  </r>
  <r>
    <x v="4"/>
    <x v="146"/>
    <x v="3376"/>
    <x v="3359"/>
  </r>
  <r>
    <x v="4"/>
    <x v="147"/>
    <x v="3377"/>
    <x v="3360"/>
  </r>
  <r>
    <x v="4"/>
    <x v="147"/>
    <x v="3378"/>
    <x v="3361"/>
  </r>
  <r>
    <x v="4"/>
    <x v="147"/>
    <x v="3379"/>
    <x v="3362"/>
  </r>
  <r>
    <x v="4"/>
    <x v="147"/>
    <x v="3380"/>
    <x v="3363"/>
  </r>
  <r>
    <x v="4"/>
    <x v="147"/>
    <x v="3381"/>
    <x v="3364"/>
  </r>
  <r>
    <x v="4"/>
    <x v="147"/>
    <x v="3382"/>
    <x v="3365"/>
  </r>
  <r>
    <x v="4"/>
    <x v="147"/>
    <x v="3383"/>
    <x v="3366"/>
  </r>
  <r>
    <x v="4"/>
    <x v="147"/>
    <x v="3384"/>
    <x v="3367"/>
  </r>
  <r>
    <x v="4"/>
    <x v="147"/>
    <x v="3385"/>
    <x v="3368"/>
  </r>
  <r>
    <x v="4"/>
    <x v="147"/>
    <x v="3386"/>
    <x v="3369"/>
  </r>
  <r>
    <x v="4"/>
    <x v="147"/>
    <x v="3387"/>
    <x v="3370"/>
  </r>
  <r>
    <x v="4"/>
    <x v="147"/>
    <x v="3388"/>
    <x v="3371"/>
  </r>
  <r>
    <x v="4"/>
    <x v="147"/>
    <x v="3389"/>
    <x v="3372"/>
  </r>
  <r>
    <x v="4"/>
    <x v="147"/>
    <x v="3390"/>
    <x v="3373"/>
  </r>
  <r>
    <x v="4"/>
    <x v="147"/>
    <x v="3391"/>
    <x v="3374"/>
  </r>
  <r>
    <x v="4"/>
    <x v="147"/>
    <x v="3392"/>
    <x v="3375"/>
  </r>
  <r>
    <x v="4"/>
    <x v="147"/>
    <x v="3393"/>
    <x v="3376"/>
  </r>
  <r>
    <x v="4"/>
    <x v="147"/>
    <x v="3394"/>
    <x v="3377"/>
  </r>
  <r>
    <x v="4"/>
    <x v="147"/>
    <x v="3395"/>
    <x v="3378"/>
  </r>
  <r>
    <x v="4"/>
    <x v="147"/>
    <x v="3396"/>
    <x v="3379"/>
  </r>
  <r>
    <x v="4"/>
    <x v="147"/>
    <x v="3397"/>
    <x v="3380"/>
  </r>
  <r>
    <x v="4"/>
    <x v="147"/>
    <x v="3398"/>
    <x v="3381"/>
  </r>
  <r>
    <x v="4"/>
    <x v="147"/>
    <x v="3399"/>
    <x v="3382"/>
  </r>
  <r>
    <x v="4"/>
    <x v="147"/>
    <x v="3400"/>
    <x v="3383"/>
  </r>
  <r>
    <x v="4"/>
    <x v="147"/>
    <x v="3401"/>
    <x v="3384"/>
  </r>
  <r>
    <x v="4"/>
    <x v="147"/>
    <x v="3402"/>
    <x v="3385"/>
  </r>
  <r>
    <x v="4"/>
    <x v="147"/>
    <x v="3403"/>
    <x v="3386"/>
  </r>
  <r>
    <x v="4"/>
    <x v="147"/>
    <x v="3404"/>
    <x v="3387"/>
  </r>
  <r>
    <x v="4"/>
    <x v="147"/>
    <x v="3405"/>
    <x v="3388"/>
  </r>
  <r>
    <x v="4"/>
    <x v="147"/>
    <x v="3406"/>
    <x v="3389"/>
  </r>
  <r>
    <x v="4"/>
    <x v="147"/>
    <x v="3407"/>
    <x v="3390"/>
  </r>
  <r>
    <x v="4"/>
    <x v="148"/>
    <x v="3408"/>
    <x v="3391"/>
  </r>
  <r>
    <x v="4"/>
    <x v="148"/>
    <x v="3409"/>
    <x v="3392"/>
  </r>
  <r>
    <x v="4"/>
    <x v="148"/>
    <x v="3410"/>
    <x v="3393"/>
  </r>
  <r>
    <x v="4"/>
    <x v="148"/>
    <x v="3411"/>
    <x v="3394"/>
  </r>
  <r>
    <x v="4"/>
    <x v="148"/>
    <x v="3412"/>
    <x v="3395"/>
  </r>
  <r>
    <x v="4"/>
    <x v="148"/>
    <x v="3413"/>
    <x v="3396"/>
  </r>
  <r>
    <x v="4"/>
    <x v="148"/>
    <x v="3414"/>
    <x v="3397"/>
  </r>
  <r>
    <x v="4"/>
    <x v="148"/>
    <x v="3415"/>
    <x v="3398"/>
  </r>
  <r>
    <x v="4"/>
    <x v="148"/>
    <x v="3416"/>
    <x v="3399"/>
  </r>
  <r>
    <x v="4"/>
    <x v="148"/>
    <x v="3417"/>
    <x v="3400"/>
  </r>
  <r>
    <x v="4"/>
    <x v="148"/>
    <x v="3418"/>
    <x v="3401"/>
  </r>
  <r>
    <x v="4"/>
    <x v="148"/>
    <x v="3419"/>
    <x v="3402"/>
  </r>
  <r>
    <x v="4"/>
    <x v="148"/>
    <x v="3420"/>
    <x v="3403"/>
  </r>
  <r>
    <x v="4"/>
    <x v="148"/>
    <x v="3421"/>
    <x v="3404"/>
  </r>
  <r>
    <x v="4"/>
    <x v="148"/>
    <x v="3422"/>
    <x v="3405"/>
  </r>
  <r>
    <x v="4"/>
    <x v="148"/>
    <x v="3423"/>
    <x v="3406"/>
  </r>
  <r>
    <x v="4"/>
    <x v="148"/>
    <x v="3424"/>
    <x v="3407"/>
  </r>
  <r>
    <x v="4"/>
    <x v="148"/>
    <x v="3425"/>
    <x v="3408"/>
  </r>
  <r>
    <x v="4"/>
    <x v="148"/>
    <x v="3426"/>
    <x v="3409"/>
  </r>
  <r>
    <x v="4"/>
    <x v="148"/>
    <x v="3427"/>
    <x v="3410"/>
  </r>
  <r>
    <x v="4"/>
    <x v="148"/>
    <x v="3428"/>
    <x v="3411"/>
  </r>
  <r>
    <x v="4"/>
    <x v="148"/>
    <x v="3429"/>
    <x v="3412"/>
  </r>
  <r>
    <x v="4"/>
    <x v="148"/>
    <x v="3430"/>
    <x v="3413"/>
  </r>
  <r>
    <x v="4"/>
    <x v="148"/>
    <x v="3431"/>
    <x v="3414"/>
  </r>
  <r>
    <x v="4"/>
    <x v="148"/>
    <x v="3432"/>
    <x v="3415"/>
  </r>
  <r>
    <x v="4"/>
    <x v="148"/>
    <x v="3433"/>
    <x v="3416"/>
  </r>
  <r>
    <x v="4"/>
    <x v="148"/>
    <x v="3434"/>
    <x v="3417"/>
  </r>
  <r>
    <x v="4"/>
    <x v="148"/>
    <x v="3435"/>
    <x v="3418"/>
  </r>
  <r>
    <x v="4"/>
    <x v="148"/>
    <x v="3436"/>
    <x v="3419"/>
  </r>
  <r>
    <x v="4"/>
    <x v="148"/>
    <x v="3437"/>
    <x v="3420"/>
  </r>
  <r>
    <x v="4"/>
    <x v="148"/>
    <x v="3438"/>
    <x v="3421"/>
  </r>
  <r>
    <x v="4"/>
    <x v="148"/>
    <x v="3439"/>
    <x v="3422"/>
  </r>
  <r>
    <x v="4"/>
    <x v="148"/>
    <x v="3440"/>
    <x v="3423"/>
  </r>
  <r>
    <x v="4"/>
    <x v="148"/>
    <x v="3441"/>
    <x v="3424"/>
  </r>
  <r>
    <x v="4"/>
    <x v="148"/>
    <x v="3442"/>
    <x v="3425"/>
  </r>
  <r>
    <x v="4"/>
    <x v="148"/>
    <x v="3443"/>
    <x v="3426"/>
  </r>
  <r>
    <x v="4"/>
    <x v="148"/>
    <x v="3444"/>
    <x v="3427"/>
  </r>
  <r>
    <x v="4"/>
    <x v="148"/>
    <x v="3445"/>
    <x v="3428"/>
  </r>
  <r>
    <x v="4"/>
    <x v="148"/>
    <x v="3446"/>
    <x v="3429"/>
  </r>
  <r>
    <x v="4"/>
    <x v="148"/>
    <x v="3447"/>
    <x v="3430"/>
  </r>
  <r>
    <x v="4"/>
    <x v="148"/>
    <x v="3448"/>
    <x v="3431"/>
  </r>
  <r>
    <x v="4"/>
    <x v="148"/>
    <x v="3449"/>
    <x v="3432"/>
  </r>
  <r>
    <x v="4"/>
    <x v="148"/>
    <x v="3450"/>
    <x v="3433"/>
  </r>
  <r>
    <x v="4"/>
    <x v="148"/>
    <x v="3451"/>
    <x v="3434"/>
  </r>
  <r>
    <x v="4"/>
    <x v="148"/>
    <x v="3452"/>
    <x v="3435"/>
  </r>
  <r>
    <x v="4"/>
    <x v="148"/>
    <x v="3453"/>
    <x v="3436"/>
  </r>
  <r>
    <x v="4"/>
    <x v="148"/>
    <x v="3454"/>
    <x v="3437"/>
  </r>
  <r>
    <x v="4"/>
    <x v="148"/>
    <x v="3455"/>
    <x v="3438"/>
  </r>
  <r>
    <x v="4"/>
    <x v="148"/>
    <x v="3456"/>
    <x v="3439"/>
  </r>
  <r>
    <x v="4"/>
    <x v="148"/>
    <x v="3457"/>
    <x v="3440"/>
  </r>
  <r>
    <x v="4"/>
    <x v="148"/>
    <x v="3458"/>
    <x v="3441"/>
  </r>
  <r>
    <x v="4"/>
    <x v="148"/>
    <x v="3459"/>
    <x v="3442"/>
  </r>
  <r>
    <x v="4"/>
    <x v="148"/>
    <x v="3460"/>
    <x v="3443"/>
  </r>
  <r>
    <x v="4"/>
    <x v="148"/>
    <x v="3461"/>
    <x v="3444"/>
  </r>
  <r>
    <x v="4"/>
    <x v="148"/>
    <x v="3462"/>
    <x v="3445"/>
  </r>
  <r>
    <x v="4"/>
    <x v="148"/>
    <x v="3463"/>
    <x v="3446"/>
  </r>
  <r>
    <x v="4"/>
    <x v="148"/>
    <x v="3464"/>
    <x v="3447"/>
  </r>
  <r>
    <x v="4"/>
    <x v="148"/>
    <x v="3465"/>
    <x v="3448"/>
  </r>
  <r>
    <x v="4"/>
    <x v="148"/>
    <x v="3466"/>
    <x v="3449"/>
  </r>
  <r>
    <x v="4"/>
    <x v="148"/>
    <x v="3467"/>
    <x v="3450"/>
  </r>
  <r>
    <x v="4"/>
    <x v="148"/>
    <x v="3468"/>
    <x v="3451"/>
  </r>
  <r>
    <x v="4"/>
    <x v="148"/>
    <x v="3469"/>
    <x v="3452"/>
  </r>
  <r>
    <x v="4"/>
    <x v="148"/>
    <x v="3470"/>
    <x v="3453"/>
  </r>
  <r>
    <x v="4"/>
    <x v="148"/>
    <x v="3471"/>
    <x v="3454"/>
  </r>
  <r>
    <x v="4"/>
    <x v="148"/>
    <x v="3472"/>
    <x v="3455"/>
  </r>
  <r>
    <x v="4"/>
    <x v="148"/>
    <x v="3473"/>
    <x v="3456"/>
  </r>
  <r>
    <x v="4"/>
    <x v="148"/>
    <x v="3474"/>
    <x v="3457"/>
  </r>
  <r>
    <x v="4"/>
    <x v="148"/>
    <x v="3475"/>
    <x v="3458"/>
  </r>
  <r>
    <x v="4"/>
    <x v="148"/>
    <x v="3476"/>
    <x v="3459"/>
  </r>
  <r>
    <x v="4"/>
    <x v="148"/>
    <x v="3477"/>
    <x v="3460"/>
  </r>
  <r>
    <x v="4"/>
    <x v="148"/>
    <x v="3478"/>
    <x v="3461"/>
  </r>
  <r>
    <x v="4"/>
    <x v="148"/>
    <x v="3479"/>
    <x v="3462"/>
  </r>
  <r>
    <x v="4"/>
    <x v="148"/>
    <x v="3480"/>
    <x v="3463"/>
  </r>
  <r>
    <x v="4"/>
    <x v="148"/>
    <x v="3481"/>
    <x v="3464"/>
  </r>
  <r>
    <x v="4"/>
    <x v="148"/>
    <x v="3482"/>
    <x v="3465"/>
  </r>
  <r>
    <x v="4"/>
    <x v="148"/>
    <x v="3483"/>
    <x v="3466"/>
  </r>
  <r>
    <x v="4"/>
    <x v="148"/>
    <x v="3484"/>
    <x v="3467"/>
  </r>
  <r>
    <x v="4"/>
    <x v="148"/>
    <x v="3485"/>
    <x v="3468"/>
  </r>
  <r>
    <x v="4"/>
    <x v="148"/>
    <x v="3486"/>
    <x v="3469"/>
  </r>
  <r>
    <x v="4"/>
    <x v="148"/>
    <x v="3487"/>
    <x v="3470"/>
  </r>
  <r>
    <x v="4"/>
    <x v="148"/>
    <x v="3488"/>
    <x v="3471"/>
  </r>
  <r>
    <x v="4"/>
    <x v="148"/>
    <x v="3489"/>
    <x v="3472"/>
  </r>
  <r>
    <x v="4"/>
    <x v="148"/>
    <x v="3490"/>
    <x v="3473"/>
  </r>
  <r>
    <x v="4"/>
    <x v="149"/>
    <x v="3491"/>
    <x v="3474"/>
  </r>
  <r>
    <x v="4"/>
    <x v="149"/>
    <x v="3492"/>
    <x v="3475"/>
  </r>
  <r>
    <x v="4"/>
    <x v="149"/>
    <x v="3493"/>
    <x v="3476"/>
  </r>
  <r>
    <x v="4"/>
    <x v="149"/>
    <x v="3494"/>
    <x v="3477"/>
  </r>
  <r>
    <x v="4"/>
    <x v="149"/>
    <x v="3495"/>
    <x v="3478"/>
  </r>
  <r>
    <x v="4"/>
    <x v="149"/>
    <x v="3496"/>
    <x v="3479"/>
  </r>
  <r>
    <x v="4"/>
    <x v="149"/>
    <x v="3497"/>
    <x v="3480"/>
  </r>
  <r>
    <x v="4"/>
    <x v="149"/>
    <x v="3498"/>
    <x v="3481"/>
  </r>
  <r>
    <x v="4"/>
    <x v="149"/>
    <x v="3499"/>
    <x v="3482"/>
  </r>
  <r>
    <x v="4"/>
    <x v="149"/>
    <x v="3500"/>
    <x v="3483"/>
  </r>
  <r>
    <x v="4"/>
    <x v="149"/>
    <x v="3501"/>
    <x v="3484"/>
  </r>
  <r>
    <x v="4"/>
    <x v="149"/>
    <x v="3502"/>
    <x v="3485"/>
  </r>
  <r>
    <x v="4"/>
    <x v="149"/>
    <x v="3503"/>
    <x v="3486"/>
  </r>
  <r>
    <x v="4"/>
    <x v="149"/>
    <x v="3504"/>
    <x v="3487"/>
  </r>
  <r>
    <x v="4"/>
    <x v="149"/>
    <x v="3505"/>
    <x v="3488"/>
  </r>
  <r>
    <x v="4"/>
    <x v="149"/>
    <x v="3506"/>
    <x v="3489"/>
  </r>
  <r>
    <x v="4"/>
    <x v="149"/>
    <x v="3507"/>
    <x v="3490"/>
  </r>
  <r>
    <x v="4"/>
    <x v="149"/>
    <x v="3508"/>
    <x v="3491"/>
  </r>
  <r>
    <x v="4"/>
    <x v="149"/>
    <x v="3509"/>
    <x v="3492"/>
  </r>
  <r>
    <x v="4"/>
    <x v="149"/>
    <x v="3510"/>
    <x v="3493"/>
  </r>
  <r>
    <x v="4"/>
    <x v="149"/>
    <x v="3511"/>
    <x v="3494"/>
  </r>
  <r>
    <x v="4"/>
    <x v="149"/>
    <x v="3512"/>
    <x v="3495"/>
  </r>
  <r>
    <x v="4"/>
    <x v="149"/>
    <x v="3513"/>
    <x v="3496"/>
  </r>
  <r>
    <x v="4"/>
    <x v="150"/>
    <x v="3514"/>
    <x v="3497"/>
  </r>
  <r>
    <x v="4"/>
    <x v="150"/>
    <x v="3515"/>
    <x v="3498"/>
  </r>
  <r>
    <x v="4"/>
    <x v="150"/>
    <x v="3516"/>
    <x v="3499"/>
  </r>
  <r>
    <x v="4"/>
    <x v="150"/>
    <x v="3517"/>
    <x v="3500"/>
  </r>
  <r>
    <x v="4"/>
    <x v="150"/>
    <x v="3518"/>
    <x v="3501"/>
  </r>
  <r>
    <x v="4"/>
    <x v="150"/>
    <x v="3519"/>
    <x v="3502"/>
  </r>
  <r>
    <x v="4"/>
    <x v="150"/>
    <x v="3520"/>
    <x v="3503"/>
  </r>
  <r>
    <x v="4"/>
    <x v="150"/>
    <x v="3521"/>
    <x v="3504"/>
  </r>
  <r>
    <x v="4"/>
    <x v="150"/>
    <x v="3522"/>
    <x v="3505"/>
  </r>
  <r>
    <x v="4"/>
    <x v="150"/>
    <x v="3523"/>
    <x v="3506"/>
  </r>
  <r>
    <x v="4"/>
    <x v="150"/>
    <x v="3524"/>
    <x v="3507"/>
  </r>
  <r>
    <x v="4"/>
    <x v="150"/>
    <x v="3525"/>
    <x v="3508"/>
  </r>
  <r>
    <x v="4"/>
    <x v="150"/>
    <x v="3526"/>
    <x v="3509"/>
  </r>
  <r>
    <x v="4"/>
    <x v="150"/>
    <x v="3527"/>
    <x v="3510"/>
  </r>
  <r>
    <x v="4"/>
    <x v="150"/>
    <x v="3528"/>
    <x v="3511"/>
  </r>
  <r>
    <x v="4"/>
    <x v="150"/>
    <x v="3529"/>
    <x v="3512"/>
  </r>
  <r>
    <x v="4"/>
    <x v="150"/>
    <x v="3530"/>
    <x v="3513"/>
  </r>
  <r>
    <x v="4"/>
    <x v="150"/>
    <x v="3531"/>
    <x v="3514"/>
  </r>
  <r>
    <x v="4"/>
    <x v="150"/>
    <x v="3532"/>
    <x v="3515"/>
  </r>
  <r>
    <x v="4"/>
    <x v="150"/>
    <x v="3533"/>
    <x v="3516"/>
  </r>
  <r>
    <x v="4"/>
    <x v="150"/>
    <x v="3534"/>
    <x v="3517"/>
  </r>
  <r>
    <x v="4"/>
    <x v="150"/>
    <x v="3535"/>
    <x v="3518"/>
  </r>
  <r>
    <x v="4"/>
    <x v="150"/>
    <x v="3536"/>
    <x v="3519"/>
  </r>
  <r>
    <x v="4"/>
    <x v="150"/>
    <x v="3537"/>
    <x v="3520"/>
  </r>
  <r>
    <x v="4"/>
    <x v="150"/>
    <x v="3538"/>
    <x v="3521"/>
  </r>
  <r>
    <x v="4"/>
    <x v="150"/>
    <x v="3539"/>
    <x v="3522"/>
  </r>
  <r>
    <x v="4"/>
    <x v="150"/>
    <x v="3540"/>
    <x v="3523"/>
  </r>
  <r>
    <x v="4"/>
    <x v="150"/>
    <x v="3541"/>
    <x v="3524"/>
  </r>
  <r>
    <x v="4"/>
    <x v="150"/>
    <x v="3542"/>
    <x v="3525"/>
  </r>
  <r>
    <x v="4"/>
    <x v="150"/>
    <x v="3543"/>
    <x v="3526"/>
  </r>
  <r>
    <x v="4"/>
    <x v="150"/>
    <x v="3544"/>
    <x v="3527"/>
  </r>
  <r>
    <x v="4"/>
    <x v="150"/>
    <x v="3545"/>
    <x v="3528"/>
  </r>
  <r>
    <x v="4"/>
    <x v="150"/>
    <x v="3546"/>
    <x v="3529"/>
  </r>
  <r>
    <x v="4"/>
    <x v="150"/>
    <x v="3547"/>
    <x v="3530"/>
  </r>
  <r>
    <x v="4"/>
    <x v="151"/>
    <x v="3548"/>
    <x v="3531"/>
  </r>
  <r>
    <x v="4"/>
    <x v="151"/>
    <x v="3549"/>
    <x v="3532"/>
  </r>
  <r>
    <x v="4"/>
    <x v="151"/>
    <x v="3550"/>
    <x v="3533"/>
  </r>
  <r>
    <x v="4"/>
    <x v="151"/>
    <x v="3551"/>
    <x v="3534"/>
  </r>
  <r>
    <x v="4"/>
    <x v="151"/>
    <x v="3552"/>
    <x v="3535"/>
  </r>
  <r>
    <x v="4"/>
    <x v="151"/>
    <x v="3553"/>
    <x v="3536"/>
  </r>
  <r>
    <x v="4"/>
    <x v="151"/>
    <x v="3554"/>
    <x v="3537"/>
  </r>
  <r>
    <x v="4"/>
    <x v="151"/>
    <x v="3555"/>
    <x v="3538"/>
  </r>
  <r>
    <x v="4"/>
    <x v="151"/>
    <x v="3556"/>
    <x v="3539"/>
  </r>
  <r>
    <x v="4"/>
    <x v="151"/>
    <x v="3557"/>
    <x v="3540"/>
  </r>
  <r>
    <x v="4"/>
    <x v="151"/>
    <x v="3558"/>
    <x v="3541"/>
  </r>
  <r>
    <x v="4"/>
    <x v="151"/>
    <x v="3559"/>
    <x v="3542"/>
  </r>
  <r>
    <x v="4"/>
    <x v="151"/>
    <x v="3560"/>
    <x v="3543"/>
  </r>
  <r>
    <x v="4"/>
    <x v="151"/>
    <x v="3561"/>
    <x v="3544"/>
  </r>
  <r>
    <x v="4"/>
    <x v="151"/>
    <x v="3562"/>
    <x v="3545"/>
  </r>
  <r>
    <x v="4"/>
    <x v="151"/>
    <x v="3563"/>
    <x v="3546"/>
  </r>
  <r>
    <x v="4"/>
    <x v="151"/>
    <x v="3564"/>
    <x v="3547"/>
  </r>
  <r>
    <x v="4"/>
    <x v="151"/>
    <x v="3565"/>
    <x v="3548"/>
  </r>
  <r>
    <x v="4"/>
    <x v="151"/>
    <x v="3566"/>
    <x v="3549"/>
  </r>
  <r>
    <x v="4"/>
    <x v="151"/>
    <x v="3567"/>
    <x v="3550"/>
  </r>
  <r>
    <x v="4"/>
    <x v="151"/>
    <x v="3568"/>
    <x v="3551"/>
  </r>
  <r>
    <x v="4"/>
    <x v="151"/>
    <x v="3569"/>
    <x v="3552"/>
  </r>
  <r>
    <x v="4"/>
    <x v="151"/>
    <x v="3570"/>
    <x v="3553"/>
  </r>
  <r>
    <x v="4"/>
    <x v="151"/>
    <x v="3571"/>
    <x v="3554"/>
  </r>
  <r>
    <x v="4"/>
    <x v="151"/>
    <x v="3572"/>
    <x v="3555"/>
  </r>
  <r>
    <x v="4"/>
    <x v="151"/>
    <x v="3573"/>
    <x v="3556"/>
  </r>
  <r>
    <x v="4"/>
    <x v="151"/>
    <x v="3574"/>
    <x v="3557"/>
  </r>
  <r>
    <x v="4"/>
    <x v="151"/>
    <x v="3575"/>
    <x v="3558"/>
  </r>
  <r>
    <x v="4"/>
    <x v="151"/>
    <x v="3576"/>
    <x v="3559"/>
  </r>
  <r>
    <x v="4"/>
    <x v="151"/>
    <x v="3577"/>
    <x v="3560"/>
  </r>
  <r>
    <x v="4"/>
    <x v="151"/>
    <x v="3578"/>
    <x v="3561"/>
  </r>
  <r>
    <x v="4"/>
    <x v="151"/>
    <x v="3579"/>
    <x v="3562"/>
  </r>
  <r>
    <x v="4"/>
    <x v="151"/>
    <x v="3580"/>
    <x v="3563"/>
  </r>
  <r>
    <x v="4"/>
    <x v="151"/>
    <x v="3581"/>
    <x v="3564"/>
  </r>
  <r>
    <x v="4"/>
    <x v="151"/>
    <x v="3582"/>
    <x v="3565"/>
  </r>
  <r>
    <x v="4"/>
    <x v="151"/>
    <x v="3583"/>
    <x v="3566"/>
  </r>
  <r>
    <x v="4"/>
    <x v="151"/>
    <x v="3584"/>
    <x v="3567"/>
  </r>
  <r>
    <x v="4"/>
    <x v="151"/>
    <x v="3585"/>
    <x v="3568"/>
  </r>
  <r>
    <x v="4"/>
    <x v="151"/>
    <x v="3586"/>
    <x v="3569"/>
  </r>
  <r>
    <x v="4"/>
    <x v="151"/>
    <x v="3587"/>
    <x v="3570"/>
  </r>
  <r>
    <x v="4"/>
    <x v="151"/>
    <x v="3588"/>
    <x v="3571"/>
  </r>
  <r>
    <x v="4"/>
    <x v="151"/>
    <x v="3589"/>
    <x v="3572"/>
  </r>
  <r>
    <x v="4"/>
    <x v="151"/>
    <x v="3590"/>
    <x v="3573"/>
  </r>
  <r>
    <x v="4"/>
    <x v="151"/>
    <x v="3591"/>
    <x v="3574"/>
  </r>
  <r>
    <x v="4"/>
    <x v="151"/>
    <x v="3592"/>
    <x v="3575"/>
  </r>
  <r>
    <x v="4"/>
    <x v="151"/>
    <x v="3593"/>
    <x v="3576"/>
  </r>
  <r>
    <x v="4"/>
    <x v="151"/>
    <x v="3594"/>
    <x v="3577"/>
  </r>
  <r>
    <x v="4"/>
    <x v="151"/>
    <x v="3595"/>
    <x v="3578"/>
  </r>
  <r>
    <x v="4"/>
    <x v="151"/>
    <x v="3596"/>
    <x v="3579"/>
  </r>
  <r>
    <x v="4"/>
    <x v="151"/>
    <x v="3597"/>
    <x v="3580"/>
  </r>
  <r>
    <x v="4"/>
    <x v="151"/>
    <x v="3598"/>
    <x v="3581"/>
  </r>
  <r>
    <x v="4"/>
    <x v="151"/>
    <x v="3599"/>
    <x v="3582"/>
  </r>
  <r>
    <x v="4"/>
    <x v="151"/>
    <x v="3600"/>
    <x v="3583"/>
  </r>
  <r>
    <x v="4"/>
    <x v="151"/>
    <x v="3601"/>
    <x v="3584"/>
  </r>
  <r>
    <x v="4"/>
    <x v="151"/>
    <x v="3602"/>
    <x v="3585"/>
  </r>
  <r>
    <x v="4"/>
    <x v="151"/>
    <x v="3603"/>
    <x v="3586"/>
  </r>
  <r>
    <x v="4"/>
    <x v="151"/>
    <x v="3604"/>
    <x v="3587"/>
  </r>
  <r>
    <x v="4"/>
    <x v="151"/>
    <x v="3605"/>
    <x v="3588"/>
  </r>
  <r>
    <x v="4"/>
    <x v="151"/>
    <x v="3606"/>
    <x v="3589"/>
  </r>
  <r>
    <x v="4"/>
    <x v="151"/>
    <x v="3607"/>
    <x v="3590"/>
  </r>
  <r>
    <x v="4"/>
    <x v="151"/>
    <x v="3608"/>
    <x v="3591"/>
  </r>
  <r>
    <x v="4"/>
    <x v="151"/>
    <x v="3609"/>
    <x v="3592"/>
  </r>
  <r>
    <x v="4"/>
    <x v="151"/>
    <x v="3610"/>
    <x v="3593"/>
  </r>
  <r>
    <x v="4"/>
    <x v="151"/>
    <x v="3611"/>
    <x v="3594"/>
  </r>
  <r>
    <x v="4"/>
    <x v="151"/>
    <x v="3612"/>
    <x v="3595"/>
  </r>
  <r>
    <x v="4"/>
    <x v="151"/>
    <x v="3613"/>
    <x v="3596"/>
  </r>
  <r>
    <x v="4"/>
    <x v="151"/>
    <x v="3614"/>
    <x v="3597"/>
  </r>
  <r>
    <x v="4"/>
    <x v="151"/>
    <x v="3615"/>
    <x v="3598"/>
  </r>
  <r>
    <x v="4"/>
    <x v="151"/>
    <x v="3616"/>
    <x v="3599"/>
  </r>
  <r>
    <x v="4"/>
    <x v="151"/>
    <x v="3617"/>
    <x v="3600"/>
  </r>
  <r>
    <x v="4"/>
    <x v="151"/>
    <x v="3618"/>
    <x v="3601"/>
  </r>
  <r>
    <x v="4"/>
    <x v="151"/>
    <x v="3619"/>
    <x v="3602"/>
  </r>
  <r>
    <x v="4"/>
    <x v="151"/>
    <x v="3620"/>
    <x v="3603"/>
  </r>
  <r>
    <x v="4"/>
    <x v="151"/>
    <x v="3621"/>
    <x v="3604"/>
  </r>
  <r>
    <x v="4"/>
    <x v="151"/>
    <x v="3622"/>
    <x v="3605"/>
  </r>
  <r>
    <x v="4"/>
    <x v="151"/>
    <x v="3623"/>
    <x v="3606"/>
  </r>
  <r>
    <x v="4"/>
    <x v="151"/>
    <x v="3624"/>
    <x v="3607"/>
  </r>
  <r>
    <x v="4"/>
    <x v="151"/>
    <x v="3625"/>
    <x v="3608"/>
  </r>
  <r>
    <x v="4"/>
    <x v="151"/>
    <x v="3626"/>
    <x v="3609"/>
  </r>
  <r>
    <x v="4"/>
    <x v="151"/>
    <x v="3627"/>
    <x v="3610"/>
  </r>
  <r>
    <x v="4"/>
    <x v="151"/>
    <x v="3628"/>
    <x v="3611"/>
  </r>
  <r>
    <x v="4"/>
    <x v="151"/>
    <x v="3629"/>
    <x v="3612"/>
  </r>
  <r>
    <x v="4"/>
    <x v="151"/>
    <x v="3630"/>
    <x v="3613"/>
  </r>
  <r>
    <x v="4"/>
    <x v="151"/>
    <x v="3631"/>
    <x v="3614"/>
  </r>
  <r>
    <x v="4"/>
    <x v="151"/>
    <x v="3632"/>
    <x v="3615"/>
  </r>
  <r>
    <x v="4"/>
    <x v="151"/>
    <x v="3633"/>
    <x v="3616"/>
  </r>
  <r>
    <x v="4"/>
    <x v="151"/>
    <x v="3634"/>
    <x v="3617"/>
  </r>
  <r>
    <x v="4"/>
    <x v="151"/>
    <x v="3635"/>
    <x v="3618"/>
  </r>
  <r>
    <x v="4"/>
    <x v="151"/>
    <x v="3636"/>
    <x v="3619"/>
  </r>
  <r>
    <x v="4"/>
    <x v="151"/>
    <x v="3637"/>
    <x v="3620"/>
  </r>
  <r>
    <x v="4"/>
    <x v="151"/>
    <x v="3638"/>
    <x v="3621"/>
  </r>
  <r>
    <x v="4"/>
    <x v="151"/>
    <x v="3639"/>
    <x v="3622"/>
  </r>
  <r>
    <x v="4"/>
    <x v="151"/>
    <x v="3640"/>
    <x v="3623"/>
  </r>
  <r>
    <x v="4"/>
    <x v="151"/>
    <x v="3641"/>
    <x v="3624"/>
  </r>
  <r>
    <x v="4"/>
    <x v="151"/>
    <x v="3642"/>
    <x v="3625"/>
  </r>
  <r>
    <x v="4"/>
    <x v="151"/>
    <x v="3643"/>
    <x v="3626"/>
  </r>
  <r>
    <x v="4"/>
    <x v="151"/>
    <x v="3644"/>
    <x v="3627"/>
  </r>
  <r>
    <x v="4"/>
    <x v="151"/>
    <x v="3645"/>
    <x v="3628"/>
  </r>
  <r>
    <x v="4"/>
    <x v="151"/>
    <x v="3646"/>
    <x v="3629"/>
  </r>
  <r>
    <x v="4"/>
    <x v="151"/>
    <x v="3647"/>
    <x v="3630"/>
  </r>
  <r>
    <x v="4"/>
    <x v="151"/>
    <x v="3648"/>
    <x v="3631"/>
  </r>
  <r>
    <x v="4"/>
    <x v="152"/>
    <x v="3649"/>
    <x v="3632"/>
  </r>
  <r>
    <x v="4"/>
    <x v="152"/>
    <x v="3650"/>
    <x v="3633"/>
  </r>
  <r>
    <x v="4"/>
    <x v="152"/>
    <x v="3651"/>
    <x v="3634"/>
  </r>
  <r>
    <x v="4"/>
    <x v="152"/>
    <x v="3652"/>
    <x v="3635"/>
  </r>
  <r>
    <x v="4"/>
    <x v="152"/>
    <x v="3653"/>
    <x v="3636"/>
  </r>
  <r>
    <x v="4"/>
    <x v="152"/>
    <x v="3654"/>
    <x v="3637"/>
  </r>
  <r>
    <x v="4"/>
    <x v="152"/>
    <x v="3655"/>
    <x v="3638"/>
  </r>
  <r>
    <x v="4"/>
    <x v="152"/>
    <x v="3656"/>
    <x v="3639"/>
  </r>
  <r>
    <x v="4"/>
    <x v="152"/>
    <x v="3657"/>
    <x v="3640"/>
  </r>
  <r>
    <x v="4"/>
    <x v="152"/>
    <x v="3658"/>
    <x v="3641"/>
  </r>
  <r>
    <x v="4"/>
    <x v="152"/>
    <x v="3659"/>
    <x v="3642"/>
  </r>
  <r>
    <x v="4"/>
    <x v="152"/>
    <x v="3660"/>
    <x v="3643"/>
  </r>
  <r>
    <x v="4"/>
    <x v="152"/>
    <x v="3661"/>
    <x v="3644"/>
  </r>
  <r>
    <x v="4"/>
    <x v="152"/>
    <x v="3662"/>
    <x v="3645"/>
  </r>
  <r>
    <x v="4"/>
    <x v="152"/>
    <x v="3663"/>
    <x v="3646"/>
  </r>
  <r>
    <x v="4"/>
    <x v="152"/>
    <x v="3664"/>
    <x v="3647"/>
  </r>
  <r>
    <x v="4"/>
    <x v="152"/>
    <x v="3665"/>
    <x v="3648"/>
  </r>
  <r>
    <x v="4"/>
    <x v="152"/>
    <x v="3666"/>
    <x v="3649"/>
  </r>
  <r>
    <x v="4"/>
    <x v="152"/>
    <x v="3667"/>
    <x v="3650"/>
  </r>
  <r>
    <x v="4"/>
    <x v="152"/>
    <x v="3668"/>
    <x v="3651"/>
  </r>
  <r>
    <x v="4"/>
    <x v="152"/>
    <x v="3669"/>
    <x v="3652"/>
  </r>
  <r>
    <x v="4"/>
    <x v="152"/>
    <x v="3670"/>
    <x v="3653"/>
  </r>
  <r>
    <x v="4"/>
    <x v="152"/>
    <x v="3671"/>
    <x v="2758"/>
  </r>
  <r>
    <x v="4"/>
    <x v="152"/>
    <x v="3672"/>
    <x v="3654"/>
  </r>
  <r>
    <x v="4"/>
    <x v="152"/>
    <x v="3673"/>
    <x v="3655"/>
  </r>
  <r>
    <x v="4"/>
    <x v="152"/>
    <x v="3674"/>
    <x v="3656"/>
  </r>
  <r>
    <x v="4"/>
    <x v="152"/>
    <x v="3675"/>
    <x v="3657"/>
  </r>
  <r>
    <x v="4"/>
    <x v="152"/>
    <x v="3676"/>
    <x v="3658"/>
  </r>
  <r>
    <x v="4"/>
    <x v="152"/>
    <x v="3677"/>
    <x v="3659"/>
  </r>
  <r>
    <x v="4"/>
    <x v="152"/>
    <x v="3678"/>
    <x v="3660"/>
  </r>
  <r>
    <x v="4"/>
    <x v="152"/>
    <x v="3679"/>
    <x v="3661"/>
  </r>
  <r>
    <x v="4"/>
    <x v="152"/>
    <x v="3680"/>
    <x v="3662"/>
  </r>
  <r>
    <x v="4"/>
    <x v="152"/>
    <x v="3681"/>
    <x v="3663"/>
  </r>
  <r>
    <x v="4"/>
    <x v="152"/>
    <x v="3682"/>
    <x v="3664"/>
  </r>
  <r>
    <x v="4"/>
    <x v="152"/>
    <x v="3683"/>
    <x v="3665"/>
  </r>
  <r>
    <x v="4"/>
    <x v="152"/>
    <x v="3684"/>
    <x v="3666"/>
  </r>
  <r>
    <x v="4"/>
    <x v="152"/>
    <x v="3685"/>
    <x v="3667"/>
  </r>
  <r>
    <x v="4"/>
    <x v="152"/>
    <x v="3686"/>
    <x v="3668"/>
  </r>
  <r>
    <x v="4"/>
    <x v="152"/>
    <x v="3687"/>
    <x v="3669"/>
  </r>
  <r>
    <x v="4"/>
    <x v="152"/>
    <x v="3688"/>
    <x v="3670"/>
  </r>
  <r>
    <x v="4"/>
    <x v="152"/>
    <x v="3689"/>
    <x v="3671"/>
  </r>
  <r>
    <x v="4"/>
    <x v="152"/>
    <x v="3690"/>
    <x v="3672"/>
  </r>
  <r>
    <x v="4"/>
    <x v="152"/>
    <x v="3691"/>
    <x v="3673"/>
  </r>
  <r>
    <x v="4"/>
    <x v="152"/>
    <x v="3692"/>
    <x v="3674"/>
  </r>
  <r>
    <x v="4"/>
    <x v="152"/>
    <x v="3693"/>
    <x v="3513"/>
  </r>
  <r>
    <x v="4"/>
    <x v="152"/>
    <x v="3694"/>
    <x v="3675"/>
  </r>
  <r>
    <x v="4"/>
    <x v="153"/>
    <x v="3695"/>
    <x v="3676"/>
  </r>
  <r>
    <x v="4"/>
    <x v="153"/>
    <x v="3696"/>
    <x v="3677"/>
  </r>
  <r>
    <x v="4"/>
    <x v="153"/>
    <x v="3697"/>
    <x v="3678"/>
  </r>
  <r>
    <x v="4"/>
    <x v="153"/>
    <x v="3698"/>
    <x v="3679"/>
  </r>
  <r>
    <x v="4"/>
    <x v="153"/>
    <x v="3699"/>
    <x v="2318"/>
  </r>
  <r>
    <x v="4"/>
    <x v="153"/>
    <x v="3700"/>
    <x v="3680"/>
  </r>
  <r>
    <x v="4"/>
    <x v="153"/>
    <x v="3701"/>
    <x v="3681"/>
  </r>
  <r>
    <x v="4"/>
    <x v="153"/>
    <x v="3702"/>
    <x v="3682"/>
  </r>
  <r>
    <x v="4"/>
    <x v="153"/>
    <x v="3703"/>
    <x v="3683"/>
  </r>
  <r>
    <x v="4"/>
    <x v="153"/>
    <x v="3704"/>
    <x v="3684"/>
  </r>
  <r>
    <x v="4"/>
    <x v="153"/>
    <x v="3705"/>
    <x v="3685"/>
  </r>
  <r>
    <x v="4"/>
    <x v="153"/>
    <x v="3706"/>
    <x v="3686"/>
  </r>
  <r>
    <x v="4"/>
    <x v="153"/>
    <x v="3707"/>
    <x v="3687"/>
  </r>
  <r>
    <x v="4"/>
    <x v="153"/>
    <x v="3708"/>
    <x v="3688"/>
  </r>
  <r>
    <x v="4"/>
    <x v="153"/>
    <x v="3709"/>
    <x v="3689"/>
  </r>
  <r>
    <x v="4"/>
    <x v="153"/>
    <x v="3710"/>
    <x v="3690"/>
  </r>
  <r>
    <x v="4"/>
    <x v="153"/>
    <x v="3711"/>
    <x v="3691"/>
  </r>
  <r>
    <x v="4"/>
    <x v="153"/>
    <x v="3712"/>
    <x v="3692"/>
  </r>
  <r>
    <x v="4"/>
    <x v="153"/>
    <x v="3713"/>
    <x v="3693"/>
  </r>
  <r>
    <x v="4"/>
    <x v="153"/>
    <x v="3714"/>
    <x v="3694"/>
  </r>
  <r>
    <x v="4"/>
    <x v="153"/>
    <x v="3715"/>
    <x v="3695"/>
  </r>
  <r>
    <x v="4"/>
    <x v="153"/>
    <x v="3716"/>
    <x v="3696"/>
  </r>
  <r>
    <x v="4"/>
    <x v="153"/>
    <x v="3717"/>
    <x v="3697"/>
  </r>
  <r>
    <x v="4"/>
    <x v="153"/>
    <x v="3718"/>
    <x v="3698"/>
  </r>
  <r>
    <x v="4"/>
    <x v="153"/>
    <x v="3719"/>
    <x v="3699"/>
  </r>
  <r>
    <x v="4"/>
    <x v="153"/>
    <x v="3720"/>
    <x v="3700"/>
  </r>
  <r>
    <x v="4"/>
    <x v="153"/>
    <x v="3721"/>
    <x v="3701"/>
  </r>
  <r>
    <x v="4"/>
    <x v="153"/>
    <x v="3722"/>
    <x v="3702"/>
  </r>
  <r>
    <x v="4"/>
    <x v="153"/>
    <x v="3723"/>
    <x v="3703"/>
  </r>
  <r>
    <x v="4"/>
    <x v="153"/>
    <x v="3724"/>
    <x v="3704"/>
  </r>
  <r>
    <x v="4"/>
    <x v="153"/>
    <x v="3725"/>
    <x v="3705"/>
  </r>
  <r>
    <x v="4"/>
    <x v="153"/>
    <x v="3726"/>
    <x v="3706"/>
  </r>
  <r>
    <x v="4"/>
    <x v="153"/>
    <x v="3727"/>
    <x v="3707"/>
  </r>
  <r>
    <x v="4"/>
    <x v="153"/>
    <x v="3728"/>
    <x v="3708"/>
  </r>
  <r>
    <x v="4"/>
    <x v="153"/>
    <x v="3729"/>
    <x v="3709"/>
  </r>
  <r>
    <x v="4"/>
    <x v="153"/>
    <x v="3730"/>
    <x v="3710"/>
  </r>
  <r>
    <x v="4"/>
    <x v="153"/>
    <x v="3731"/>
    <x v="3711"/>
  </r>
  <r>
    <x v="4"/>
    <x v="153"/>
    <x v="3732"/>
    <x v="3712"/>
  </r>
  <r>
    <x v="4"/>
    <x v="153"/>
    <x v="3733"/>
    <x v="3713"/>
  </r>
  <r>
    <x v="4"/>
    <x v="153"/>
    <x v="3734"/>
    <x v="3714"/>
  </r>
  <r>
    <x v="4"/>
    <x v="153"/>
    <x v="3735"/>
    <x v="3715"/>
  </r>
  <r>
    <x v="4"/>
    <x v="153"/>
    <x v="3736"/>
    <x v="3716"/>
  </r>
  <r>
    <x v="4"/>
    <x v="153"/>
    <x v="3737"/>
    <x v="3717"/>
  </r>
  <r>
    <x v="4"/>
    <x v="153"/>
    <x v="3738"/>
    <x v="3718"/>
  </r>
  <r>
    <x v="4"/>
    <x v="153"/>
    <x v="3739"/>
    <x v="3719"/>
  </r>
  <r>
    <x v="4"/>
    <x v="153"/>
    <x v="3740"/>
    <x v="3720"/>
  </r>
  <r>
    <x v="4"/>
    <x v="153"/>
    <x v="3741"/>
    <x v="3721"/>
  </r>
  <r>
    <x v="4"/>
    <x v="153"/>
    <x v="3742"/>
    <x v="3722"/>
  </r>
  <r>
    <x v="4"/>
    <x v="153"/>
    <x v="3743"/>
    <x v="3723"/>
  </r>
  <r>
    <x v="4"/>
    <x v="153"/>
    <x v="3744"/>
    <x v="3724"/>
  </r>
  <r>
    <x v="4"/>
    <x v="153"/>
    <x v="3745"/>
    <x v="3725"/>
  </r>
  <r>
    <x v="4"/>
    <x v="153"/>
    <x v="3746"/>
    <x v="3726"/>
  </r>
  <r>
    <x v="4"/>
    <x v="153"/>
    <x v="3747"/>
    <x v="3727"/>
  </r>
  <r>
    <x v="4"/>
    <x v="153"/>
    <x v="3748"/>
    <x v="3728"/>
  </r>
  <r>
    <x v="4"/>
    <x v="153"/>
    <x v="3749"/>
    <x v="3729"/>
  </r>
  <r>
    <x v="4"/>
    <x v="153"/>
    <x v="3750"/>
    <x v="3730"/>
  </r>
  <r>
    <x v="4"/>
    <x v="153"/>
    <x v="3751"/>
    <x v="3731"/>
  </r>
  <r>
    <x v="4"/>
    <x v="153"/>
    <x v="3752"/>
    <x v="3732"/>
  </r>
  <r>
    <x v="4"/>
    <x v="153"/>
    <x v="3753"/>
    <x v="3733"/>
  </r>
  <r>
    <x v="4"/>
    <x v="153"/>
    <x v="3754"/>
    <x v="3734"/>
  </r>
  <r>
    <x v="4"/>
    <x v="153"/>
    <x v="3755"/>
    <x v="3735"/>
  </r>
  <r>
    <x v="4"/>
    <x v="153"/>
    <x v="3756"/>
    <x v="3736"/>
  </r>
  <r>
    <x v="4"/>
    <x v="153"/>
    <x v="3757"/>
    <x v="3737"/>
  </r>
  <r>
    <x v="4"/>
    <x v="153"/>
    <x v="3758"/>
    <x v="3738"/>
  </r>
  <r>
    <x v="4"/>
    <x v="153"/>
    <x v="3759"/>
    <x v="3739"/>
  </r>
  <r>
    <x v="4"/>
    <x v="153"/>
    <x v="3760"/>
    <x v="3740"/>
  </r>
  <r>
    <x v="4"/>
    <x v="153"/>
    <x v="3761"/>
    <x v="3741"/>
  </r>
  <r>
    <x v="4"/>
    <x v="153"/>
    <x v="3762"/>
    <x v="3742"/>
  </r>
  <r>
    <x v="4"/>
    <x v="153"/>
    <x v="3763"/>
    <x v="3743"/>
  </r>
  <r>
    <x v="4"/>
    <x v="153"/>
    <x v="3764"/>
    <x v="3744"/>
  </r>
  <r>
    <x v="4"/>
    <x v="153"/>
    <x v="3765"/>
    <x v="3745"/>
  </r>
  <r>
    <x v="4"/>
    <x v="153"/>
    <x v="3766"/>
    <x v="3746"/>
  </r>
  <r>
    <x v="4"/>
    <x v="153"/>
    <x v="3767"/>
    <x v="3747"/>
  </r>
  <r>
    <x v="4"/>
    <x v="153"/>
    <x v="3768"/>
    <x v="3748"/>
  </r>
  <r>
    <x v="4"/>
    <x v="153"/>
    <x v="3769"/>
    <x v="3749"/>
  </r>
  <r>
    <x v="4"/>
    <x v="153"/>
    <x v="3770"/>
    <x v="3750"/>
  </r>
  <r>
    <x v="4"/>
    <x v="153"/>
    <x v="3771"/>
    <x v="3751"/>
  </r>
  <r>
    <x v="4"/>
    <x v="153"/>
    <x v="3772"/>
    <x v="3752"/>
  </r>
  <r>
    <x v="4"/>
    <x v="153"/>
    <x v="3773"/>
    <x v="3753"/>
  </r>
  <r>
    <x v="4"/>
    <x v="153"/>
    <x v="3774"/>
    <x v="3754"/>
  </r>
  <r>
    <x v="4"/>
    <x v="153"/>
    <x v="3775"/>
    <x v="3755"/>
  </r>
  <r>
    <x v="4"/>
    <x v="153"/>
    <x v="3776"/>
    <x v="3756"/>
  </r>
  <r>
    <x v="4"/>
    <x v="153"/>
    <x v="3777"/>
    <x v="3757"/>
  </r>
  <r>
    <x v="4"/>
    <x v="153"/>
    <x v="3778"/>
    <x v="3758"/>
  </r>
  <r>
    <x v="4"/>
    <x v="153"/>
    <x v="3779"/>
    <x v="3759"/>
  </r>
  <r>
    <x v="4"/>
    <x v="153"/>
    <x v="3780"/>
    <x v="3760"/>
  </r>
  <r>
    <x v="4"/>
    <x v="153"/>
    <x v="3781"/>
    <x v="3761"/>
  </r>
  <r>
    <x v="4"/>
    <x v="153"/>
    <x v="3782"/>
    <x v="3762"/>
  </r>
  <r>
    <x v="4"/>
    <x v="153"/>
    <x v="3783"/>
    <x v="3763"/>
  </r>
  <r>
    <x v="4"/>
    <x v="153"/>
    <x v="3784"/>
    <x v="3764"/>
  </r>
  <r>
    <x v="4"/>
    <x v="153"/>
    <x v="3785"/>
    <x v="3765"/>
  </r>
  <r>
    <x v="4"/>
    <x v="153"/>
    <x v="3786"/>
    <x v="3766"/>
  </r>
  <r>
    <x v="4"/>
    <x v="153"/>
    <x v="3787"/>
    <x v="3767"/>
  </r>
  <r>
    <x v="4"/>
    <x v="153"/>
    <x v="3788"/>
    <x v="3768"/>
  </r>
  <r>
    <x v="4"/>
    <x v="153"/>
    <x v="3789"/>
    <x v="3769"/>
  </r>
  <r>
    <x v="4"/>
    <x v="153"/>
    <x v="3790"/>
    <x v="3770"/>
  </r>
  <r>
    <x v="4"/>
    <x v="153"/>
    <x v="3791"/>
    <x v="3771"/>
  </r>
  <r>
    <x v="4"/>
    <x v="153"/>
    <x v="3792"/>
    <x v="3772"/>
  </r>
  <r>
    <x v="4"/>
    <x v="153"/>
    <x v="3793"/>
    <x v="3773"/>
  </r>
  <r>
    <x v="4"/>
    <x v="153"/>
    <x v="3794"/>
    <x v="3774"/>
  </r>
  <r>
    <x v="4"/>
    <x v="153"/>
    <x v="3795"/>
    <x v="3775"/>
  </r>
  <r>
    <x v="4"/>
    <x v="153"/>
    <x v="3796"/>
    <x v="3776"/>
  </r>
  <r>
    <x v="4"/>
    <x v="153"/>
    <x v="3797"/>
    <x v="3777"/>
  </r>
  <r>
    <x v="4"/>
    <x v="153"/>
    <x v="3798"/>
    <x v="3778"/>
  </r>
  <r>
    <x v="4"/>
    <x v="153"/>
    <x v="3799"/>
    <x v="3779"/>
  </r>
  <r>
    <x v="4"/>
    <x v="153"/>
    <x v="3800"/>
    <x v="3780"/>
  </r>
  <r>
    <x v="5"/>
    <x v="154"/>
    <x v="3801"/>
    <x v="3781"/>
  </r>
  <r>
    <x v="5"/>
    <x v="154"/>
    <x v="3802"/>
    <x v="3782"/>
  </r>
  <r>
    <x v="5"/>
    <x v="154"/>
    <x v="3803"/>
    <x v="3783"/>
  </r>
  <r>
    <x v="5"/>
    <x v="154"/>
    <x v="3804"/>
    <x v="3784"/>
  </r>
  <r>
    <x v="5"/>
    <x v="154"/>
    <x v="3805"/>
    <x v="3785"/>
  </r>
  <r>
    <x v="5"/>
    <x v="154"/>
    <x v="3806"/>
    <x v="3786"/>
  </r>
  <r>
    <x v="5"/>
    <x v="154"/>
    <x v="3807"/>
    <x v="3787"/>
  </r>
  <r>
    <x v="5"/>
    <x v="154"/>
    <x v="3808"/>
    <x v="3788"/>
  </r>
  <r>
    <x v="5"/>
    <x v="154"/>
    <x v="3809"/>
    <x v="3789"/>
  </r>
  <r>
    <x v="5"/>
    <x v="154"/>
    <x v="3810"/>
    <x v="3790"/>
  </r>
  <r>
    <x v="5"/>
    <x v="154"/>
    <x v="3811"/>
    <x v="3791"/>
  </r>
  <r>
    <x v="5"/>
    <x v="154"/>
    <x v="3812"/>
    <x v="3792"/>
  </r>
  <r>
    <x v="5"/>
    <x v="154"/>
    <x v="3813"/>
    <x v="3793"/>
  </r>
  <r>
    <x v="5"/>
    <x v="154"/>
    <x v="3814"/>
    <x v="3794"/>
  </r>
  <r>
    <x v="5"/>
    <x v="154"/>
    <x v="3815"/>
    <x v="3795"/>
  </r>
  <r>
    <x v="5"/>
    <x v="154"/>
    <x v="3816"/>
    <x v="3796"/>
  </r>
  <r>
    <x v="5"/>
    <x v="154"/>
    <x v="3817"/>
    <x v="3797"/>
  </r>
  <r>
    <x v="5"/>
    <x v="154"/>
    <x v="3818"/>
    <x v="3798"/>
  </r>
  <r>
    <x v="5"/>
    <x v="154"/>
    <x v="3819"/>
    <x v="3799"/>
  </r>
  <r>
    <x v="5"/>
    <x v="154"/>
    <x v="3820"/>
    <x v="3800"/>
  </r>
  <r>
    <x v="5"/>
    <x v="154"/>
    <x v="3821"/>
    <x v="3801"/>
  </r>
  <r>
    <x v="5"/>
    <x v="154"/>
    <x v="3822"/>
    <x v="3802"/>
  </r>
  <r>
    <x v="5"/>
    <x v="154"/>
    <x v="3823"/>
    <x v="3803"/>
  </r>
  <r>
    <x v="5"/>
    <x v="154"/>
    <x v="3824"/>
    <x v="3804"/>
  </r>
  <r>
    <x v="5"/>
    <x v="154"/>
    <x v="3825"/>
    <x v="3805"/>
  </r>
  <r>
    <x v="5"/>
    <x v="154"/>
    <x v="3826"/>
    <x v="3806"/>
  </r>
  <r>
    <x v="5"/>
    <x v="154"/>
    <x v="3827"/>
    <x v="3807"/>
  </r>
  <r>
    <x v="5"/>
    <x v="154"/>
    <x v="3828"/>
    <x v="3808"/>
  </r>
  <r>
    <x v="5"/>
    <x v="154"/>
    <x v="3829"/>
    <x v="3809"/>
  </r>
  <r>
    <x v="5"/>
    <x v="154"/>
    <x v="3830"/>
    <x v="3810"/>
  </r>
  <r>
    <x v="5"/>
    <x v="154"/>
    <x v="3831"/>
    <x v="3811"/>
  </r>
  <r>
    <x v="5"/>
    <x v="154"/>
    <x v="3832"/>
    <x v="3812"/>
  </r>
  <r>
    <x v="5"/>
    <x v="154"/>
    <x v="3833"/>
    <x v="3813"/>
  </r>
  <r>
    <x v="5"/>
    <x v="154"/>
    <x v="3834"/>
    <x v="3814"/>
  </r>
  <r>
    <x v="5"/>
    <x v="154"/>
    <x v="3835"/>
    <x v="3815"/>
  </r>
  <r>
    <x v="5"/>
    <x v="154"/>
    <x v="3836"/>
    <x v="3816"/>
  </r>
  <r>
    <x v="5"/>
    <x v="154"/>
    <x v="3837"/>
    <x v="3817"/>
  </r>
  <r>
    <x v="5"/>
    <x v="154"/>
    <x v="3838"/>
    <x v="3818"/>
  </r>
  <r>
    <x v="5"/>
    <x v="155"/>
    <x v="3839"/>
    <x v="3819"/>
  </r>
  <r>
    <x v="5"/>
    <x v="155"/>
    <x v="3840"/>
    <x v="3820"/>
  </r>
  <r>
    <x v="5"/>
    <x v="155"/>
    <x v="3841"/>
    <x v="3821"/>
  </r>
  <r>
    <x v="5"/>
    <x v="155"/>
    <x v="3842"/>
    <x v="3822"/>
  </r>
  <r>
    <x v="5"/>
    <x v="155"/>
    <x v="3843"/>
    <x v="3823"/>
  </r>
  <r>
    <x v="5"/>
    <x v="155"/>
    <x v="3844"/>
    <x v="3824"/>
  </r>
  <r>
    <x v="5"/>
    <x v="155"/>
    <x v="3845"/>
    <x v="3825"/>
  </r>
  <r>
    <x v="5"/>
    <x v="155"/>
    <x v="3846"/>
    <x v="3826"/>
  </r>
  <r>
    <x v="5"/>
    <x v="155"/>
    <x v="3847"/>
    <x v="3827"/>
  </r>
  <r>
    <x v="5"/>
    <x v="155"/>
    <x v="3848"/>
    <x v="3828"/>
  </r>
  <r>
    <x v="5"/>
    <x v="155"/>
    <x v="3849"/>
    <x v="3829"/>
  </r>
  <r>
    <x v="5"/>
    <x v="155"/>
    <x v="3850"/>
    <x v="3830"/>
  </r>
  <r>
    <x v="5"/>
    <x v="155"/>
    <x v="3851"/>
    <x v="3831"/>
  </r>
  <r>
    <x v="5"/>
    <x v="155"/>
    <x v="3852"/>
    <x v="3832"/>
  </r>
  <r>
    <x v="5"/>
    <x v="155"/>
    <x v="3853"/>
    <x v="3833"/>
  </r>
  <r>
    <x v="5"/>
    <x v="155"/>
    <x v="3854"/>
    <x v="3834"/>
  </r>
  <r>
    <x v="5"/>
    <x v="155"/>
    <x v="3855"/>
    <x v="3835"/>
  </r>
  <r>
    <x v="5"/>
    <x v="155"/>
    <x v="3856"/>
    <x v="3836"/>
  </r>
  <r>
    <x v="5"/>
    <x v="155"/>
    <x v="3857"/>
    <x v="3837"/>
  </r>
  <r>
    <x v="5"/>
    <x v="155"/>
    <x v="3858"/>
    <x v="3838"/>
  </r>
  <r>
    <x v="5"/>
    <x v="155"/>
    <x v="3859"/>
    <x v="3839"/>
  </r>
  <r>
    <x v="5"/>
    <x v="155"/>
    <x v="3860"/>
    <x v="3840"/>
  </r>
  <r>
    <x v="5"/>
    <x v="155"/>
    <x v="3861"/>
    <x v="3841"/>
  </r>
  <r>
    <x v="5"/>
    <x v="155"/>
    <x v="3862"/>
    <x v="3842"/>
  </r>
  <r>
    <x v="5"/>
    <x v="155"/>
    <x v="3863"/>
    <x v="3843"/>
  </r>
  <r>
    <x v="5"/>
    <x v="155"/>
    <x v="3864"/>
    <x v="3844"/>
  </r>
  <r>
    <x v="5"/>
    <x v="155"/>
    <x v="3865"/>
    <x v="3845"/>
  </r>
  <r>
    <x v="5"/>
    <x v="155"/>
    <x v="3866"/>
    <x v="3846"/>
  </r>
  <r>
    <x v="5"/>
    <x v="155"/>
    <x v="3867"/>
    <x v="3847"/>
  </r>
  <r>
    <x v="5"/>
    <x v="155"/>
    <x v="3868"/>
    <x v="3848"/>
  </r>
  <r>
    <x v="5"/>
    <x v="155"/>
    <x v="3869"/>
    <x v="3849"/>
  </r>
  <r>
    <x v="5"/>
    <x v="155"/>
    <x v="3870"/>
    <x v="3850"/>
  </r>
  <r>
    <x v="5"/>
    <x v="155"/>
    <x v="3871"/>
    <x v="3851"/>
  </r>
  <r>
    <x v="5"/>
    <x v="155"/>
    <x v="3872"/>
    <x v="3852"/>
  </r>
  <r>
    <x v="5"/>
    <x v="155"/>
    <x v="3873"/>
    <x v="3853"/>
  </r>
  <r>
    <x v="5"/>
    <x v="155"/>
    <x v="3874"/>
    <x v="3854"/>
  </r>
  <r>
    <x v="5"/>
    <x v="155"/>
    <x v="3875"/>
    <x v="3855"/>
  </r>
  <r>
    <x v="5"/>
    <x v="155"/>
    <x v="3876"/>
    <x v="3856"/>
  </r>
  <r>
    <x v="5"/>
    <x v="155"/>
    <x v="3877"/>
    <x v="3857"/>
  </r>
  <r>
    <x v="5"/>
    <x v="155"/>
    <x v="3878"/>
    <x v="3858"/>
  </r>
  <r>
    <x v="5"/>
    <x v="155"/>
    <x v="3879"/>
    <x v="3859"/>
  </r>
  <r>
    <x v="5"/>
    <x v="155"/>
    <x v="3880"/>
    <x v="3860"/>
  </r>
  <r>
    <x v="5"/>
    <x v="155"/>
    <x v="3881"/>
    <x v="3861"/>
  </r>
  <r>
    <x v="5"/>
    <x v="155"/>
    <x v="3882"/>
    <x v="3862"/>
  </r>
  <r>
    <x v="5"/>
    <x v="155"/>
    <x v="3883"/>
    <x v="3863"/>
  </r>
  <r>
    <x v="5"/>
    <x v="155"/>
    <x v="3884"/>
    <x v="3864"/>
  </r>
  <r>
    <x v="5"/>
    <x v="155"/>
    <x v="3885"/>
    <x v="3865"/>
  </r>
  <r>
    <x v="5"/>
    <x v="155"/>
    <x v="3886"/>
    <x v="3866"/>
  </r>
  <r>
    <x v="5"/>
    <x v="155"/>
    <x v="3887"/>
    <x v="3867"/>
  </r>
  <r>
    <x v="5"/>
    <x v="155"/>
    <x v="3888"/>
    <x v="3868"/>
  </r>
  <r>
    <x v="5"/>
    <x v="156"/>
    <x v="3889"/>
    <x v="3869"/>
  </r>
  <r>
    <x v="5"/>
    <x v="156"/>
    <x v="3890"/>
    <x v="3870"/>
  </r>
  <r>
    <x v="5"/>
    <x v="156"/>
    <x v="3891"/>
    <x v="3871"/>
  </r>
  <r>
    <x v="5"/>
    <x v="156"/>
    <x v="3892"/>
    <x v="3872"/>
  </r>
  <r>
    <x v="5"/>
    <x v="156"/>
    <x v="3893"/>
    <x v="3873"/>
  </r>
  <r>
    <x v="5"/>
    <x v="156"/>
    <x v="3894"/>
    <x v="3874"/>
  </r>
  <r>
    <x v="5"/>
    <x v="156"/>
    <x v="3895"/>
    <x v="3875"/>
  </r>
  <r>
    <x v="5"/>
    <x v="156"/>
    <x v="3896"/>
    <x v="3876"/>
  </r>
  <r>
    <x v="5"/>
    <x v="156"/>
    <x v="3897"/>
    <x v="3877"/>
  </r>
  <r>
    <x v="5"/>
    <x v="156"/>
    <x v="3898"/>
    <x v="3878"/>
  </r>
  <r>
    <x v="5"/>
    <x v="156"/>
    <x v="3899"/>
    <x v="3879"/>
  </r>
  <r>
    <x v="5"/>
    <x v="156"/>
    <x v="3900"/>
    <x v="3880"/>
  </r>
  <r>
    <x v="5"/>
    <x v="157"/>
    <x v="3901"/>
    <x v="3881"/>
  </r>
  <r>
    <x v="5"/>
    <x v="157"/>
    <x v="3902"/>
    <x v="3882"/>
  </r>
  <r>
    <x v="5"/>
    <x v="157"/>
    <x v="3903"/>
    <x v="3883"/>
  </r>
  <r>
    <x v="5"/>
    <x v="158"/>
    <x v="3904"/>
    <x v="3884"/>
  </r>
  <r>
    <x v="5"/>
    <x v="158"/>
    <x v="3905"/>
    <x v="3885"/>
  </r>
  <r>
    <x v="5"/>
    <x v="159"/>
    <x v="3906"/>
    <x v="3886"/>
  </r>
  <r>
    <x v="5"/>
    <x v="159"/>
    <x v="3907"/>
    <x v="3887"/>
  </r>
  <r>
    <x v="5"/>
    <x v="159"/>
    <x v="3908"/>
    <x v="3888"/>
  </r>
  <r>
    <x v="5"/>
    <x v="159"/>
    <x v="3909"/>
    <x v="3889"/>
  </r>
  <r>
    <x v="5"/>
    <x v="159"/>
    <x v="3910"/>
    <x v="3890"/>
  </r>
  <r>
    <x v="5"/>
    <x v="159"/>
    <x v="3911"/>
    <x v="3891"/>
  </r>
  <r>
    <x v="5"/>
    <x v="159"/>
    <x v="3912"/>
    <x v="3892"/>
  </r>
  <r>
    <x v="5"/>
    <x v="159"/>
    <x v="3913"/>
    <x v="3893"/>
  </r>
  <r>
    <x v="5"/>
    <x v="159"/>
    <x v="3914"/>
    <x v="3894"/>
  </r>
  <r>
    <x v="5"/>
    <x v="159"/>
    <x v="3915"/>
    <x v="3895"/>
  </r>
  <r>
    <x v="5"/>
    <x v="159"/>
    <x v="3916"/>
    <x v="3896"/>
  </r>
  <r>
    <x v="5"/>
    <x v="159"/>
    <x v="3917"/>
    <x v="3897"/>
  </r>
  <r>
    <x v="5"/>
    <x v="159"/>
    <x v="3918"/>
    <x v="3898"/>
  </r>
  <r>
    <x v="5"/>
    <x v="159"/>
    <x v="3919"/>
    <x v="3899"/>
  </r>
  <r>
    <x v="5"/>
    <x v="159"/>
    <x v="3920"/>
    <x v="3900"/>
  </r>
  <r>
    <x v="5"/>
    <x v="159"/>
    <x v="3921"/>
    <x v="3901"/>
  </r>
  <r>
    <x v="5"/>
    <x v="160"/>
    <x v="3922"/>
    <x v="3902"/>
  </r>
  <r>
    <x v="5"/>
    <x v="160"/>
    <x v="3923"/>
    <x v="3903"/>
  </r>
  <r>
    <x v="5"/>
    <x v="161"/>
    <x v="3924"/>
    <x v="3904"/>
  </r>
  <r>
    <x v="5"/>
    <x v="161"/>
    <x v="3925"/>
    <x v="3905"/>
  </r>
  <r>
    <x v="5"/>
    <x v="161"/>
    <x v="3926"/>
    <x v="3906"/>
  </r>
  <r>
    <x v="5"/>
    <x v="161"/>
    <x v="3927"/>
    <x v="3907"/>
  </r>
  <r>
    <x v="5"/>
    <x v="161"/>
    <x v="3928"/>
    <x v="3908"/>
  </r>
  <r>
    <x v="5"/>
    <x v="162"/>
    <x v="3929"/>
    <x v="3909"/>
  </r>
  <r>
    <x v="5"/>
    <x v="162"/>
    <x v="3930"/>
    <x v="3910"/>
  </r>
  <r>
    <x v="5"/>
    <x v="162"/>
    <x v="3931"/>
    <x v="3911"/>
  </r>
  <r>
    <x v="5"/>
    <x v="162"/>
    <x v="3932"/>
    <x v="3912"/>
  </r>
  <r>
    <x v="5"/>
    <x v="163"/>
    <x v="3933"/>
    <x v="3913"/>
  </r>
  <r>
    <x v="5"/>
    <x v="163"/>
    <x v="3934"/>
    <x v="3914"/>
  </r>
  <r>
    <x v="5"/>
    <x v="163"/>
    <x v="3935"/>
    <x v="3915"/>
  </r>
  <r>
    <x v="5"/>
    <x v="163"/>
    <x v="3936"/>
    <x v="3916"/>
  </r>
  <r>
    <x v="5"/>
    <x v="163"/>
    <x v="3937"/>
    <x v="3917"/>
  </r>
  <r>
    <x v="5"/>
    <x v="163"/>
    <x v="3938"/>
    <x v="3918"/>
  </r>
  <r>
    <x v="5"/>
    <x v="163"/>
    <x v="3939"/>
    <x v="3919"/>
  </r>
  <r>
    <x v="5"/>
    <x v="163"/>
    <x v="3940"/>
    <x v="3920"/>
  </r>
  <r>
    <x v="5"/>
    <x v="163"/>
    <x v="3941"/>
    <x v="3921"/>
  </r>
  <r>
    <x v="5"/>
    <x v="163"/>
    <x v="3942"/>
    <x v="3922"/>
  </r>
  <r>
    <x v="5"/>
    <x v="163"/>
    <x v="3943"/>
    <x v="3923"/>
  </r>
  <r>
    <x v="5"/>
    <x v="163"/>
    <x v="3944"/>
    <x v="3924"/>
  </r>
  <r>
    <x v="5"/>
    <x v="163"/>
    <x v="3945"/>
    <x v="3925"/>
  </r>
  <r>
    <x v="5"/>
    <x v="163"/>
    <x v="3946"/>
    <x v="3926"/>
  </r>
  <r>
    <x v="5"/>
    <x v="164"/>
    <x v="3947"/>
    <x v="3927"/>
  </r>
  <r>
    <x v="5"/>
    <x v="164"/>
    <x v="3948"/>
    <x v="3928"/>
  </r>
  <r>
    <x v="5"/>
    <x v="165"/>
    <x v="3949"/>
    <x v="3929"/>
  </r>
  <r>
    <x v="5"/>
    <x v="165"/>
    <x v="3950"/>
    <x v="3930"/>
  </r>
  <r>
    <x v="5"/>
    <x v="165"/>
    <x v="3951"/>
    <x v="3931"/>
  </r>
  <r>
    <x v="5"/>
    <x v="165"/>
    <x v="3952"/>
    <x v="3932"/>
  </r>
  <r>
    <x v="5"/>
    <x v="165"/>
    <x v="3953"/>
    <x v="3933"/>
  </r>
  <r>
    <x v="5"/>
    <x v="165"/>
    <x v="3954"/>
    <x v="3934"/>
  </r>
  <r>
    <x v="5"/>
    <x v="165"/>
    <x v="3955"/>
    <x v="3935"/>
  </r>
  <r>
    <x v="5"/>
    <x v="165"/>
    <x v="3956"/>
    <x v="3936"/>
  </r>
  <r>
    <x v="5"/>
    <x v="165"/>
    <x v="3957"/>
    <x v="3937"/>
  </r>
  <r>
    <x v="5"/>
    <x v="165"/>
    <x v="3958"/>
    <x v="3938"/>
  </r>
  <r>
    <x v="5"/>
    <x v="165"/>
    <x v="3959"/>
    <x v="3939"/>
  </r>
  <r>
    <x v="5"/>
    <x v="166"/>
    <x v="3960"/>
    <x v="3940"/>
  </r>
  <r>
    <x v="5"/>
    <x v="166"/>
    <x v="3961"/>
    <x v="3941"/>
  </r>
  <r>
    <x v="5"/>
    <x v="166"/>
    <x v="3962"/>
    <x v="3942"/>
  </r>
  <r>
    <x v="5"/>
    <x v="166"/>
    <x v="3963"/>
    <x v="3943"/>
  </r>
  <r>
    <x v="5"/>
    <x v="167"/>
    <x v="3964"/>
    <x v="3944"/>
  </r>
  <r>
    <x v="5"/>
    <x v="167"/>
    <x v="3965"/>
    <x v="3945"/>
  </r>
  <r>
    <x v="5"/>
    <x v="167"/>
    <x v="3966"/>
    <x v="3946"/>
  </r>
  <r>
    <x v="5"/>
    <x v="167"/>
    <x v="3967"/>
    <x v="3947"/>
  </r>
  <r>
    <x v="5"/>
    <x v="167"/>
    <x v="3968"/>
    <x v="3948"/>
  </r>
  <r>
    <x v="5"/>
    <x v="167"/>
    <x v="3969"/>
    <x v="3949"/>
  </r>
  <r>
    <x v="5"/>
    <x v="168"/>
    <x v="3970"/>
    <x v="3950"/>
  </r>
  <r>
    <x v="5"/>
    <x v="168"/>
    <x v="3971"/>
    <x v="3951"/>
  </r>
  <r>
    <x v="5"/>
    <x v="168"/>
    <x v="3972"/>
    <x v="3952"/>
  </r>
  <r>
    <x v="5"/>
    <x v="168"/>
    <x v="3973"/>
    <x v="3953"/>
  </r>
  <r>
    <x v="5"/>
    <x v="168"/>
    <x v="3974"/>
    <x v="3954"/>
  </r>
  <r>
    <x v="5"/>
    <x v="168"/>
    <x v="3975"/>
    <x v="3955"/>
  </r>
  <r>
    <x v="5"/>
    <x v="168"/>
    <x v="3976"/>
    <x v="3956"/>
  </r>
  <r>
    <x v="5"/>
    <x v="168"/>
    <x v="3977"/>
    <x v="3957"/>
  </r>
  <r>
    <x v="5"/>
    <x v="168"/>
    <x v="3978"/>
    <x v="3958"/>
  </r>
  <r>
    <x v="5"/>
    <x v="168"/>
    <x v="3979"/>
    <x v="3959"/>
  </r>
  <r>
    <x v="5"/>
    <x v="168"/>
    <x v="3980"/>
    <x v="3960"/>
  </r>
  <r>
    <x v="5"/>
    <x v="168"/>
    <x v="3981"/>
    <x v="3961"/>
  </r>
  <r>
    <x v="5"/>
    <x v="168"/>
    <x v="3982"/>
    <x v="3962"/>
  </r>
  <r>
    <x v="5"/>
    <x v="168"/>
    <x v="3983"/>
    <x v="3963"/>
  </r>
  <r>
    <x v="5"/>
    <x v="168"/>
    <x v="3984"/>
    <x v="3964"/>
  </r>
  <r>
    <x v="5"/>
    <x v="168"/>
    <x v="3985"/>
    <x v="3965"/>
  </r>
  <r>
    <x v="5"/>
    <x v="168"/>
    <x v="3986"/>
    <x v="3966"/>
  </r>
  <r>
    <x v="5"/>
    <x v="168"/>
    <x v="3987"/>
    <x v="3967"/>
  </r>
  <r>
    <x v="5"/>
    <x v="169"/>
    <x v="3988"/>
    <x v="3968"/>
  </r>
  <r>
    <x v="5"/>
    <x v="169"/>
    <x v="3989"/>
    <x v="3969"/>
  </r>
  <r>
    <x v="5"/>
    <x v="169"/>
    <x v="3990"/>
    <x v="3970"/>
  </r>
  <r>
    <x v="5"/>
    <x v="169"/>
    <x v="3991"/>
    <x v="3971"/>
  </r>
  <r>
    <x v="5"/>
    <x v="169"/>
    <x v="3992"/>
    <x v="3972"/>
  </r>
  <r>
    <x v="5"/>
    <x v="169"/>
    <x v="3993"/>
    <x v="3973"/>
  </r>
  <r>
    <x v="5"/>
    <x v="169"/>
    <x v="3994"/>
    <x v="3974"/>
  </r>
  <r>
    <x v="5"/>
    <x v="169"/>
    <x v="3995"/>
    <x v="3975"/>
  </r>
  <r>
    <x v="5"/>
    <x v="169"/>
    <x v="3996"/>
    <x v="3976"/>
  </r>
  <r>
    <x v="5"/>
    <x v="170"/>
    <x v="3997"/>
    <x v="3977"/>
  </r>
  <r>
    <x v="5"/>
    <x v="170"/>
    <x v="3998"/>
    <x v="3978"/>
  </r>
  <r>
    <x v="5"/>
    <x v="170"/>
    <x v="3999"/>
    <x v="3979"/>
  </r>
  <r>
    <x v="5"/>
    <x v="170"/>
    <x v="4000"/>
    <x v="3980"/>
  </r>
  <r>
    <x v="5"/>
    <x v="170"/>
    <x v="4001"/>
    <x v="3981"/>
  </r>
  <r>
    <x v="5"/>
    <x v="170"/>
    <x v="4002"/>
    <x v="3982"/>
  </r>
  <r>
    <x v="5"/>
    <x v="170"/>
    <x v="4003"/>
    <x v="3983"/>
  </r>
  <r>
    <x v="5"/>
    <x v="171"/>
    <x v="4004"/>
    <x v="3984"/>
  </r>
  <r>
    <x v="5"/>
    <x v="171"/>
    <x v="4005"/>
    <x v="3985"/>
  </r>
  <r>
    <x v="5"/>
    <x v="171"/>
    <x v="4006"/>
    <x v="3986"/>
  </r>
  <r>
    <x v="5"/>
    <x v="171"/>
    <x v="4007"/>
    <x v="3987"/>
  </r>
  <r>
    <x v="5"/>
    <x v="171"/>
    <x v="4008"/>
    <x v="3988"/>
  </r>
  <r>
    <x v="5"/>
    <x v="172"/>
    <x v="4009"/>
    <x v="3989"/>
  </r>
  <r>
    <x v="5"/>
    <x v="172"/>
    <x v="4010"/>
    <x v="3990"/>
  </r>
  <r>
    <x v="5"/>
    <x v="172"/>
    <x v="4011"/>
    <x v="3991"/>
  </r>
  <r>
    <x v="5"/>
    <x v="172"/>
    <x v="4012"/>
    <x v="3992"/>
  </r>
  <r>
    <x v="5"/>
    <x v="172"/>
    <x v="4013"/>
    <x v="3993"/>
  </r>
  <r>
    <x v="5"/>
    <x v="172"/>
    <x v="4014"/>
    <x v="3994"/>
  </r>
  <r>
    <x v="5"/>
    <x v="173"/>
    <x v="4015"/>
    <x v="3995"/>
  </r>
  <r>
    <x v="5"/>
    <x v="174"/>
    <x v="4016"/>
    <x v="3996"/>
  </r>
  <r>
    <x v="5"/>
    <x v="174"/>
    <x v="4017"/>
    <x v="3997"/>
  </r>
  <r>
    <x v="5"/>
    <x v="174"/>
    <x v="4018"/>
    <x v="3998"/>
  </r>
  <r>
    <x v="5"/>
    <x v="174"/>
    <x v="4019"/>
    <x v="3999"/>
  </r>
  <r>
    <x v="5"/>
    <x v="174"/>
    <x v="4020"/>
    <x v="4000"/>
  </r>
  <r>
    <x v="5"/>
    <x v="174"/>
    <x v="4021"/>
    <x v="4001"/>
  </r>
  <r>
    <x v="5"/>
    <x v="174"/>
    <x v="4022"/>
    <x v="4002"/>
  </r>
  <r>
    <x v="5"/>
    <x v="174"/>
    <x v="4023"/>
    <x v="4003"/>
  </r>
  <r>
    <x v="5"/>
    <x v="174"/>
    <x v="4024"/>
    <x v="4004"/>
  </r>
  <r>
    <x v="5"/>
    <x v="174"/>
    <x v="4025"/>
    <x v="4005"/>
  </r>
  <r>
    <x v="5"/>
    <x v="175"/>
    <x v="4026"/>
    <x v="4006"/>
  </r>
  <r>
    <x v="5"/>
    <x v="175"/>
    <x v="4027"/>
    <x v="4007"/>
  </r>
  <r>
    <x v="5"/>
    <x v="175"/>
    <x v="4028"/>
    <x v="4008"/>
  </r>
  <r>
    <x v="5"/>
    <x v="175"/>
    <x v="4029"/>
    <x v="4009"/>
  </r>
  <r>
    <x v="5"/>
    <x v="175"/>
    <x v="4030"/>
    <x v="4010"/>
  </r>
  <r>
    <x v="5"/>
    <x v="175"/>
    <x v="4031"/>
    <x v="4011"/>
  </r>
  <r>
    <x v="5"/>
    <x v="175"/>
    <x v="4032"/>
    <x v="4012"/>
  </r>
  <r>
    <x v="5"/>
    <x v="175"/>
    <x v="4033"/>
    <x v="4013"/>
  </r>
  <r>
    <x v="5"/>
    <x v="175"/>
    <x v="4034"/>
    <x v="4014"/>
  </r>
  <r>
    <x v="5"/>
    <x v="175"/>
    <x v="4035"/>
    <x v="4015"/>
  </r>
  <r>
    <x v="5"/>
    <x v="175"/>
    <x v="4036"/>
    <x v="4016"/>
  </r>
  <r>
    <x v="5"/>
    <x v="175"/>
    <x v="4037"/>
    <x v="4017"/>
  </r>
  <r>
    <x v="5"/>
    <x v="175"/>
    <x v="4038"/>
    <x v="4018"/>
  </r>
  <r>
    <x v="5"/>
    <x v="175"/>
    <x v="4039"/>
    <x v="4019"/>
  </r>
  <r>
    <x v="5"/>
    <x v="175"/>
    <x v="4040"/>
    <x v="4020"/>
  </r>
  <r>
    <x v="5"/>
    <x v="175"/>
    <x v="4041"/>
    <x v="4021"/>
  </r>
  <r>
    <x v="5"/>
    <x v="175"/>
    <x v="4042"/>
    <x v="4022"/>
  </r>
  <r>
    <x v="5"/>
    <x v="175"/>
    <x v="4043"/>
    <x v="4023"/>
  </r>
  <r>
    <x v="5"/>
    <x v="175"/>
    <x v="4044"/>
    <x v="4024"/>
  </r>
  <r>
    <x v="5"/>
    <x v="175"/>
    <x v="4045"/>
    <x v="4025"/>
  </r>
  <r>
    <x v="5"/>
    <x v="175"/>
    <x v="4046"/>
    <x v="4026"/>
  </r>
  <r>
    <x v="5"/>
    <x v="176"/>
    <x v="4047"/>
    <x v="4027"/>
  </r>
  <r>
    <x v="5"/>
    <x v="176"/>
    <x v="4048"/>
    <x v="4028"/>
  </r>
  <r>
    <x v="5"/>
    <x v="176"/>
    <x v="4049"/>
    <x v="4029"/>
  </r>
  <r>
    <x v="5"/>
    <x v="176"/>
    <x v="4050"/>
    <x v="4030"/>
  </r>
  <r>
    <x v="5"/>
    <x v="176"/>
    <x v="4051"/>
    <x v="4031"/>
  </r>
  <r>
    <x v="5"/>
    <x v="176"/>
    <x v="4052"/>
    <x v="4032"/>
  </r>
  <r>
    <x v="5"/>
    <x v="176"/>
    <x v="4053"/>
    <x v="4033"/>
  </r>
  <r>
    <x v="5"/>
    <x v="176"/>
    <x v="4054"/>
    <x v="4034"/>
  </r>
  <r>
    <x v="5"/>
    <x v="177"/>
    <x v="4055"/>
    <x v="4035"/>
  </r>
  <r>
    <x v="5"/>
    <x v="177"/>
    <x v="4056"/>
    <x v="4036"/>
  </r>
  <r>
    <x v="5"/>
    <x v="177"/>
    <x v="4057"/>
    <x v="4037"/>
  </r>
  <r>
    <x v="5"/>
    <x v="177"/>
    <x v="4058"/>
    <x v="4038"/>
  </r>
  <r>
    <x v="5"/>
    <x v="177"/>
    <x v="4059"/>
    <x v="4039"/>
  </r>
  <r>
    <x v="5"/>
    <x v="177"/>
    <x v="4060"/>
    <x v="4040"/>
  </r>
  <r>
    <x v="5"/>
    <x v="178"/>
    <x v="4061"/>
    <x v="4041"/>
  </r>
  <r>
    <x v="5"/>
    <x v="178"/>
    <x v="4062"/>
    <x v="4042"/>
  </r>
  <r>
    <x v="6"/>
    <x v="179"/>
    <x v="4063"/>
    <x v="4043"/>
  </r>
  <r>
    <x v="6"/>
    <x v="179"/>
    <x v="4064"/>
    <x v="4044"/>
  </r>
  <r>
    <x v="6"/>
    <x v="179"/>
    <x v="4065"/>
    <x v="4045"/>
  </r>
  <r>
    <x v="6"/>
    <x v="179"/>
    <x v="4066"/>
    <x v="4046"/>
  </r>
  <r>
    <x v="6"/>
    <x v="179"/>
    <x v="4067"/>
    <x v="4047"/>
  </r>
  <r>
    <x v="6"/>
    <x v="179"/>
    <x v="4068"/>
    <x v="4048"/>
  </r>
  <r>
    <x v="6"/>
    <x v="180"/>
    <x v="4069"/>
    <x v="4049"/>
  </r>
  <r>
    <x v="6"/>
    <x v="180"/>
    <x v="4070"/>
    <x v="4050"/>
  </r>
  <r>
    <x v="6"/>
    <x v="180"/>
    <x v="4071"/>
    <x v="4051"/>
  </r>
  <r>
    <x v="6"/>
    <x v="180"/>
    <x v="4072"/>
    <x v="4052"/>
  </r>
  <r>
    <x v="6"/>
    <x v="180"/>
    <x v="4073"/>
    <x v="4053"/>
  </r>
  <r>
    <x v="6"/>
    <x v="180"/>
    <x v="4074"/>
    <x v="4054"/>
  </r>
  <r>
    <x v="6"/>
    <x v="180"/>
    <x v="4075"/>
    <x v="4055"/>
  </r>
  <r>
    <x v="6"/>
    <x v="181"/>
    <x v="4076"/>
    <x v="4056"/>
  </r>
  <r>
    <x v="6"/>
    <x v="181"/>
    <x v="4077"/>
    <x v="4057"/>
  </r>
  <r>
    <x v="6"/>
    <x v="181"/>
    <x v="4078"/>
    <x v="4058"/>
  </r>
  <r>
    <x v="6"/>
    <x v="182"/>
    <x v="4079"/>
    <x v="4059"/>
  </r>
  <r>
    <x v="6"/>
    <x v="182"/>
    <x v="4080"/>
    <x v="4060"/>
  </r>
  <r>
    <x v="6"/>
    <x v="182"/>
    <x v="4081"/>
    <x v="4061"/>
  </r>
  <r>
    <x v="6"/>
    <x v="182"/>
    <x v="4082"/>
    <x v="4062"/>
  </r>
  <r>
    <x v="6"/>
    <x v="182"/>
    <x v="4083"/>
    <x v="4063"/>
  </r>
  <r>
    <x v="6"/>
    <x v="182"/>
    <x v="4084"/>
    <x v="4064"/>
  </r>
  <r>
    <x v="6"/>
    <x v="182"/>
    <x v="4085"/>
    <x v="4065"/>
  </r>
  <r>
    <x v="6"/>
    <x v="182"/>
    <x v="4086"/>
    <x v="4066"/>
  </r>
  <r>
    <x v="6"/>
    <x v="182"/>
    <x v="4087"/>
    <x v="4067"/>
  </r>
  <r>
    <x v="6"/>
    <x v="182"/>
    <x v="4088"/>
    <x v="4068"/>
  </r>
  <r>
    <x v="6"/>
    <x v="182"/>
    <x v="4089"/>
    <x v="4069"/>
  </r>
  <r>
    <x v="6"/>
    <x v="182"/>
    <x v="4090"/>
    <x v="4070"/>
  </r>
  <r>
    <x v="6"/>
    <x v="182"/>
    <x v="4091"/>
    <x v="4071"/>
  </r>
  <r>
    <x v="6"/>
    <x v="182"/>
    <x v="4092"/>
    <x v="4072"/>
  </r>
  <r>
    <x v="6"/>
    <x v="182"/>
    <x v="4093"/>
    <x v="4073"/>
  </r>
  <r>
    <x v="6"/>
    <x v="182"/>
    <x v="4094"/>
    <x v="4074"/>
  </r>
  <r>
    <x v="6"/>
    <x v="182"/>
    <x v="4095"/>
    <x v="4075"/>
  </r>
  <r>
    <x v="6"/>
    <x v="183"/>
    <x v="4096"/>
    <x v="4076"/>
  </r>
  <r>
    <x v="6"/>
    <x v="183"/>
    <x v="4097"/>
    <x v="4077"/>
  </r>
  <r>
    <x v="6"/>
    <x v="183"/>
    <x v="4098"/>
    <x v="4078"/>
  </r>
  <r>
    <x v="6"/>
    <x v="183"/>
    <x v="4099"/>
    <x v="4079"/>
  </r>
  <r>
    <x v="6"/>
    <x v="183"/>
    <x v="4100"/>
    <x v="4080"/>
  </r>
  <r>
    <x v="6"/>
    <x v="183"/>
    <x v="4101"/>
    <x v="4081"/>
  </r>
  <r>
    <x v="6"/>
    <x v="183"/>
    <x v="4102"/>
    <x v="4082"/>
  </r>
  <r>
    <x v="6"/>
    <x v="183"/>
    <x v="4103"/>
    <x v="4083"/>
  </r>
  <r>
    <x v="6"/>
    <x v="183"/>
    <x v="4104"/>
    <x v="4084"/>
  </r>
  <r>
    <x v="6"/>
    <x v="183"/>
    <x v="4105"/>
    <x v="4085"/>
  </r>
  <r>
    <x v="6"/>
    <x v="183"/>
    <x v="4106"/>
    <x v="2839"/>
  </r>
  <r>
    <x v="6"/>
    <x v="183"/>
    <x v="4107"/>
    <x v="4086"/>
  </r>
  <r>
    <x v="6"/>
    <x v="183"/>
    <x v="4108"/>
    <x v="4087"/>
  </r>
  <r>
    <x v="6"/>
    <x v="183"/>
    <x v="4109"/>
    <x v="4088"/>
  </r>
  <r>
    <x v="6"/>
    <x v="183"/>
    <x v="4110"/>
    <x v="4089"/>
  </r>
  <r>
    <x v="6"/>
    <x v="183"/>
    <x v="4111"/>
    <x v="4090"/>
  </r>
  <r>
    <x v="6"/>
    <x v="183"/>
    <x v="4112"/>
    <x v="4091"/>
  </r>
  <r>
    <x v="6"/>
    <x v="183"/>
    <x v="4113"/>
    <x v="4092"/>
  </r>
  <r>
    <x v="6"/>
    <x v="183"/>
    <x v="4114"/>
    <x v="4093"/>
  </r>
  <r>
    <x v="6"/>
    <x v="183"/>
    <x v="4115"/>
    <x v="4094"/>
  </r>
  <r>
    <x v="6"/>
    <x v="183"/>
    <x v="4116"/>
    <x v="4095"/>
  </r>
  <r>
    <x v="6"/>
    <x v="183"/>
    <x v="4117"/>
    <x v="4096"/>
  </r>
  <r>
    <x v="6"/>
    <x v="183"/>
    <x v="4118"/>
    <x v="4097"/>
  </r>
  <r>
    <x v="6"/>
    <x v="183"/>
    <x v="4119"/>
    <x v="4098"/>
  </r>
  <r>
    <x v="6"/>
    <x v="183"/>
    <x v="4120"/>
    <x v="4099"/>
  </r>
  <r>
    <x v="6"/>
    <x v="183"/>
    <x v="4121"/>
    <x v="4100"/>
  </r>
  <r>
    <x v="6"/>
    <x v="183"/>
    <x v="4122"/>
    <x v="4101"/>
  </r>
  <r>
    <x v="6"/>
    <x v="183"/>
    <x v="4123"/>
    <x v="4102"/>
  </r>
  <r>
    <x v="6"/>
    <x v="183"/>
    <x v="4124"/>
    <x v="4103"/>
  </r>
  <r>
    <x v="6"/>
    <x v="183"/>
    <x v="4125"/>
    <x v="4104"/>
  </r>
  <r>
    <x v="6"/>
    <x v="183"/>
    <x v="4126"/>
    <x v="4105"/>
  </r>
  <r>
    <x v="6"/>
    <x v="183"/>
    <x v="4127"/>
    <x v="4106"/>
  </r>
  <r>
    <x v="6"/>
    <x v="183"/>
    <x v="4128"/>
    <x v="4107"/>
  </r>
  <r>
    <x v="6"/>
    <x v="183"/>
    <x v="4129"/>
    <x v="4108"/>
  </r>
  <r>
    <x v="6"/>
    <x v="183"/>
    <x v="4130"/>
    <x v="4109"/>
  </r>
  <r>
    <x v="6"/>
    <x v="183"/>
    <x v="4131"/>
    <x v="4110"/>
  </r>
  <r>
    <x v="6"/>
    <x v="183"/>
    <x v="4132"/>
    <x v="4111"/>
  </r>
  <r>
    <x v="6"/>
    <x v="183"/>
    <x v="4133"/>
    <x v="4112"/>
  </r>
  <r>
    <x v="6"/>
    <x v="183"/>
    <x v="4134"/>
    <x v="4113"/>
  </r>
  <r>
    <x v="6"/>
    <x v="183"/>
    <x v="4135"/>
    <x v="4114"/>
  </r>
  <r>
    <x v="6"/>
    <x v="183"/>
    <x v="4136"/>
    <x v="4115"/>
  </r>
  <r>
    <x v="6"/>
    <x v="183"/>
    <x v="4137"/>
    <x v="4116"/>
  </r>
  <r>
    <x v="6"/>
    <x v="183"/>
    <x v="4138"/>
    <x v="4117"/>
  </r>
  <r>
    <x v="6"/>
    <x v="183"/>
    <x v="4139"/>
    <x v="4118"/>
  </r>
  <r>
    <x v="6"/>
    <x v="183"/>
    <x v="4140"/>
    <x v="4119"/>
  </r>
  <r>
    <x v="6"/>
    <x v="183"/>
    <x v="4141"/>
    <x v="4120"/>
  </r>
  <r>
    <x v="6"/>
    <x v="183"/>
    <x v="4142"/>
    <x v="4121"/>
  </r>
  <r>
    <x v="6"/>
    <x v="184"/>
    <x v="4143"/>
    <x v="4122"/>
  </r>
  <r>
    <x v="6"/>
    <x v="184"/>
    <x v="4144"/>
    <x v="4123"/>
  </r>
  <r>
    <x v="6"/>
    <x v="184"/>
    <x v="4145"/>
    <x v="4124"/>
  </r>
  <r>
    <x v="6"/>
    <x v="184"/>
    <x v="4146"/>
    <x v="4125"/>
  </r>
  <r>
    <x v="6"/>
    <x v="184"/>
    <x v="4147"/>
    <x v="4126"/>
  </r>
  <r>
    <x v="6"/>
    <x v="184"/>
    <x v="4148"/>
    <x v="4127"/>
  </r>
  <r>
    <x v="6"/>
    <x v="184"/>
    <x v="4149"/>
    <x v="4128"/>
  </r>
  <r>
    <x v="6"/>
    <x v="184"/>
    <x v="4150"/>
    <x v="4129"/>
  </r>
  <r>
    <x v="6"/>
    <x v="184"/>
    <x v="4151"/>
    <x v="4130"/>
  </r>
  <r>
    <x v="6"/>
    <x v="184"/>
    <x v="4152"/>
    <x v="4131"/>
  </r>
  <r>
    <x v="6"/>
    <x v="184"/>
    <x v="4153"/>
    <x v="4132"/>
  </r>
  <r>
    <x v="6"/>
    <x v="184"/>
    <x v="4154"/>
    <x v="4133"/>
  </r>
  <r>
    <x v="6"/>
    <x v="184"/>
    <x v="4155"/>
    <x v="4134"/>
  </r>
  <r>
    <x v="6"/>
    <x v="184"/>
    <x v="4156"/>
    <x v="4135"/>
  </r>
  <r>
    <x v="6"/>
    <x v="184"/>
    <x v="4157"/>
    <x v="4136"/>
  </r>
  <r>
    <x v="6"/>
    <x v="185"/>
    <x v="4158"/>
    <x v="4137"/>
  </r>
  <r>
    <x v="6"/>
    <x v="185"/>
    <x v="4159"/>
    <x v="4138"/>
  </r>
  <r>
    <x v="6"/>
    <x v="185"/>
    <x v="4160"/>
    <x v="4139"/>
  </r>
  <r>
    <x v="6"/>
    <x v="185"/>
    <x v="4161"/>
    <x v="3179"/>
  </r>
  <r>
    <x v="6"/>
    <x v="185"/>
    <x v="4162"/>
    <x v="4140"/>
  </r>
  <r>
    <x v="6"/>
    <x v="185"/>
    <x v="4163"/>
    <x v="4141"/>
  </r>
  <r>
    <x v="6"/>
    <x v="185"/>
    <x v="4164"/>
    <x v="4142"/>
  </r>
  <r>
    <x v="6"/>
    <x v="185"/>
    <x v="4165"/>
    <x v="4143"/>
  </r>
  <r>
    <x v="6"/>
    <x v="185"/>
    <x v="4166"/>
    <x v="4144"/>
  </r>
  <r>
    <x v="6"/>
    <x v="185"/>
    <x v="4167"/>
    <x v="4145"/>
  </r>
  <r>
    <x v="6"/>
    <x v="185"/>
    <x v="4168"/>
    <x v="4146"/>
  </r>
  <r>
    <x v="6"/>
    <x v="185"/>
    <x v="4169"/>
    <x v="4147"/>
  </r>
  <r>
    <x v="6"/>
    <x v="185"/>
    <x v="4170"/>
    <x v="4148"/>
  </r>
  <r>
    <x v="6"/>
    <x v="185"/>
    <x v="4171"/>
    <x v="4149"/>
  </r>
  <r>
    <x v="6"/>
    <x v="185"/>
    <x v="4172"/>
    <x v="4150"/>
  </r>
  <r>
    <x v="6"/>
    <x v="185"/>
    <x v="4173"/>
    <x v="4151"/>
  </r>
  <r>
    <x v="6"/>
    <x v="185"/>
    <x v="4174"/>
    <x v="4152"/>
  </r>
  <r>
    <x v="6"/>
    <x v="185"/>
    <x v="4175"/>
    <x v="4153"/>
  </r>
  <r>
    <x v="6"/>
    <x v="186"/>
    <x v="4176"/>
    <x v="4154"/>
  </r>
  <r>
    <x v="6"/>
    <x v="186"/>
    <x v="4177"/>
    <x v="4155"/>
  </r>
  <r>
    <x v="6"/>
    <x v="186"/>
    <x v="4178"/>
    <x v="4156"/>
  </r>
  <r>
    <x v="6"/>
    <x v="186"/>
    <x v="4179"/>
    <x v="4157"/>
  </r>
  <r>
    <x v="6"/>
    <x v="186"/>
    <x v="4180"/>
    <x v="4158"/>
  </r>
  <r>
    <x v="6"/>
    <x v="186"/>
    <x v="4181"/>
    <x v="4159"/>
  </r>
  <r>
    <x v="6"/>
    <x v="186"/>
    <x v="4182"/>
    <x v="4160"/>
  </r>
  <r>
    <x v="6"/>
    <x v="186"/>
    <x v="4183"/>
    <x v="4161"/>
  </r>
  <r>
    <x v="6"/>
    <x v="186"/>
    <x v="4184"/>
    <x v="4162"/>
  </r>
  <r>
    <x v="6"/>
    <x v="186"/>
    <x v="4185"/>
    <x v="4163"/>
  </r>
  <r>
    <x v="6"/>
    <x v="186"/>
    <x v="4186"/>
    <x v="4164"/>
  </r>
  <r>
    <x v="6"/>
    <x v="186"/>
    <x v="4187"/>
    <x v="4165"/>
  </r>
  <r>
    <x v="6"/>
    <x v="186"/>
    <x v="4188"/>
    <x v="1861"/>
  </r>
  <r>
    <x v="6"/>
    <x v="186"/>
    <x v="4189"/>
    <x v="4166"/>
  </r>
  <r>
    <x v="6"/>
    <x v="186"/>
    <x v="4190"/>
    <x v="4167"/>
  </r>
  <r>
    <x v="6"/>
    <x v="186"/>
    <x v="4191"/>
    <x v="4168"/>
  </r>
  <r>
    <x v="6"/>
    <x v="186"/>
    <x v="4192"/>
    <x v="4169"/>
  </r>
  <r>
    <x v="6"/>
    <x v="186"/>
    <x v="4193"/>
    <x v="4170"/>
  </r>
  <r>
    <x v="6"/>
    <x v="186"/>
    <x v="4194"/>
    <x v="4171"/>
  </r>
  <r>
    <x v="6"/>
    <x v="186"/>
    <x v="4195"/>
    <x v="4172"/>
  </r>
  <r>
    <x v="6"/>
    <x v="186"/>
    <x v="4196"/>
    <x v="4173"/>
  </r>
  <r>
    <x v="6"/>
    <x v="186"/>
    <x v="4197"/>
    <x v="4174"/>
  </r>
  <r>
    <x v="6"/>
    <x v="186"/>
    <x v="4198"/>
    <x v="4175"/>
  </r>
  <r>
    <x v="6"/>
    <x v="186"/>
    <x v="4199"/>
    <x v="4176"/>
  </r>
  <r>
    <x v="6"/>
    <x v="187"/>
    <x v="4200"/>
    <x v="4177"/>
  </r>
  <r>
    <x v="6"/>
    <x v="187"/>
    <x v="4201"/>
    <x v="4178"/>
  </r>
  <r>
    <x v="6"/>
    <x v="187"/>
    <x v="4202"/>
    <x v="4179"/>
  </r>
  <r>
    <x v="6"/>
    <x v="187"/>
    <x v="4203"/>
    <x v="4180"/>
  </r>
  <r>
    <x v="6"/>
    <x v="187"/>
    <x v="4204"/>
    <x v="4181"/>
  </r>
  <r>
    <x v="6"/>
    <x v="187"/>
    <x v="4205"/>
    <x v="4182"/>
  </r>
  <r>
    <x v="6"/>
    <x v="187"/>
    <x v="4206"/>
    <x v="4183"/>
  </r>
  <r>
    <x v="6"/>
    <x v="187"/>
    <x v="4207"/>
    <x v="4184"/>
  </r>
  <r>
    <x v="6"/>
    <x v="187"/>
    <x v="4208"/>
    <x v="4185"/>
  </r>
  <r>
    <x v="6"/>
    <x v="187"/>
    <x v="4209"/>
    <x v="4186"/>
  </r>
  <r>
    <x v="6"/>
    <x v="187"/>
    <x v="4210"/>
    <x v="4187"/>
  </r>
  <r>
    <x v="6"/>
    <x v="187"/>
    <x v="4211"/>
    <x v="4188"/>
  </r>
  <r>
    <x v="6"/>
    <x v="187"/>
    <x v="4212"/>
    <x v="4189"/>
  </r>
  <r>
    <x v="6"/>
    <x v="187"/>
    <x v="4213"/>
    <x v="4190"/>
  </r>
  <r>
    <x v="6"/>
    <x v="187"/>
    <x v="4214"/>
    <x v="4191"/>
  </r>
  <r>
    <x v="6"/>
    <x v="187"/>
    <x v="4215"/>
    <x v="4192"/>
  </r>
  <r>
    <x v="6"/>
    <x v="187"/>
    <x v="4216"/>
    <x v="4193"/>
  </r>
  <r>
    <x v="6"/>
    <x v="187"/>
    <x v="4217"/>
    <x v="4194"/>
  </r>
  <r>
    <x v="6"/>
    <x v="187"/>
    <x v="4218"/>
    <x v="4195"/>
  </r>
  <r>
    <x v="6"/>
    <x v="187"/>
    <x v="4219"/>
    <x v="4196"/>
  </r>
  <r>
    <x v="6"/>
    <x v="187"/>
    <x v="4220"/>
    <x v="4197"/>
  </r>
  <r>
    <x v="6"/>
    <x v="187"/>
    <x v="4221"/>
    <x v="4198"/>
  </r>
  <r>
    <x v="6"/>
    <x v="187"/>
    <x v="4222"/>
    <x v="4199"/>
  </r>
  <r>
    <x v="6"/>
    <x v="187"/>
    <x v="4223"/>
    <x v="4200"/>
  </r>
  <r>
    <x v="6"/>
    <x v="187"/>
    <x v="4224"/>
    <x v="4201"/>
  </r>
  <r>
    <x v="6"/>
    <x v="187"/>
    <x v="4225"/>
    <x v="4202"/>
  </r>
  <r>
    <x v="6"/>
    <x v="187"/>
    <x v="4226"/>
    <x v="4203"/>
  </r>
  <r>
    <x v="6"/>
    <x v="187"/>
    <x v="4227"/>
    <x v="4204"/>
  </r>
  <r>
    <x v="6"/>
    <x v="187"/>
    <x v="4228"/>
    <x v="4205"/>
  </r>
  <r>
    <x v="6"/>
    <x v="187"/>
    <x v="4229"/>
    <x v="4206"/>
  </r>
  <r>
    <x v="6"/>
    <x v="187"/>
    <x v="4230"/>
    <x v="4207"/>
  </r>
  <r>
    <x v="6"/>
    <x v="187"/>
    <x v="4231"/>
    <x v="4208"/>
  </r>
  <r>
    <x v="6"/>
    <x v="187"/>
    <x v="4232"/>
    <x v="4209"/>
  </r>
  <r>
    <x v="6"/>
    <x v="187"/>
    <x v="4233"/>
    <x v="4210"/>
  </r>
  <r>
    <x v="6"/>
    <x v="187"/>
    <x v="4234"/>
    <x v="4211"/>
  </r>
  <r>
    <x v="6"/>
    <x v="187"/>
    <x v="4235"/>
    <x v="4212"/>
  </r>
  <r>
    <x v="6"/>
    <x v="187"/>
    <x v="4236"/>
    <x v="4213"/>
  </r>
  <r>
    <x v="6"/>
    <x v="187"/>
    <x v="4237"/>
    <x v="4214"/>
  </r>
  <r>
    <x v="6"/>
    <x v="187"/>
    <x v="4238"/>
    <x v="4215"/>
  </r>
  <r>
    <x v="6"/>
    <x v="187"/>
    <x v="4239"/>
    <x v="4216"/>
  </r>
  <r>
    <x v="6"/>
    <x v="187"/>
    <x v="4240"/>
    <x v="4217"/>
  </r>
  <r>
    <x v="6"/>
    <x v="187"/>
    <x v="4241"/>
    <x v="4218"/>
  </r>
  <r>
    <x v="6"/>
    <x v="187"/>
    <x v="4242"/>
    <x v="4219"/>
  </r>
  <r>
    <x v="6"/>
    <x v="187"/>
    <x v="4243"/>
    <x v="4220"/>
  </r>
  <r>
    <x v="6"/>
    <x v="187"/>
    <x v="4244"/>
    <x v="4221"/>
  </r>
  <r>
    <x v="6"/>
    <x v="187"/>
    <x v="4245"/>
    <x v="4222"/>
  </r>
  <r>
    <x v="6"/>
    <x v="187"/>
    <x v="4246"/>
    <x v="4223"/>
  </r>
  <r>
    <x v="6"/>
    <x v="187"/>
    <x v="4247"/>
    <x v="4224"/>
  </r>
  <r>
    <x v="6"/>
    <x v="188"/>
    <x v="4248"/>
    <x v="4225"/>
  </r>
  <r>
    <x v="6"/>
    <x v="188"/>
    <x v="4249"/>
    <x v="4226"/>
  </r>
  <r>
    <x v="6"/>
    <x v="188"/>
    <x v="4250"/>
    <x v="4227"/>
  </r>
  <r>
    <x v="6"/>
    <x v="188"/>
    <x v="4251"/>
    <x v="4228"/>
  </r>
  <r>
    <x v="6"/>
    <x v="188"/>
    <x v="4252"/>
    <x v="4229"/>
  </r>
  <r>
    <x v="6"/>
    <x v="188"/>
    <x v="4253"/>
    <x v="4230"/>
  </r>
  <r>
    <x v="6"/>
    <x v="188"/>
    <x v="4254"/>
    <x v="4231"/>
  </r>
  <r>
    <x v="6"/>
    <x v="188"/>
    <x v="4255"/>
    <x v="4232"/>
  </r>
  <r>
    <x v="6"/>
    <x v="188"/>
    <x v="4256"/>
    <x v="4233"/>
  </r>
  <r>
    <x v="6"/>
    <x v="188"/>
    <x v="4257"/>
    <x v="4234"/>
  </r>
  <r>
    <x v="6"/>
    <x v="188"/>
    <x v="4258"/>
    <x v="4235"/>
  </r>
  <r>
    <x v="6"/>
    <x v="188"/>
    <x v="4259"/>
    <x v="4236"/>
  </r>
  <r>
    <x v="6"/>
    <x v="188"/>
    <x v="4260"/>
    <x v="4237"/>
  </r>
  <r>
    <x v="6"/>
    <x v="188"/>
    <x v="4261"/>
    <x v="4238"/>
  </r>
  <r>
    <x v="6"/>
    <x v="188"/>
    <x v="4262"/>
    <x v="4239"/>
  </r>
  <r>
    <x v="6"/>
    <x v="188"/>
    <x v="4263"/>
    <x v="4240"/>
  </r>
  <r>
    <x v="6"/>
    <x v="188"/>
    <x v="4264"/>
    <x v="4241"/>
  </r>
  <r>
    <x v="6"/>
    <x v="188"/>
    <x v="4265"/>
    <x v="4242"/>
  </r>
  <r>
    <x v="6"/>
    <x v="188"/>
    <x v="4266"/>
    <x v="4243"/>
  </r>
  <r>
    <x v="6"/>
    <x v="188"/>
    <x v="4267"/>
    <x v="4244"/>
  </r>
  <r>
    <x v="6"/>
    <x v="188"/>
    <x v="4268"/>
    <x v="4245"/>
  </r>
  <r>
    <x v="6"/>
    <x v="188"/>
    <x v="4269"/>
    <x v="4246"/>
  </r>
  <r>
    <x v="6"/>
    <x v="188"/>
    <x v="4270"/>
    <x v="4247"/>
  </r>
  <r>
    <x v="6"/>
    <x v="188"/>
    <x v="4271"/>
    <x v="4248"/>
  </r>
  <r>
    <x v="6"/>
    <x v="188"/>
    <x v="4272"/>
    <x v="4249"/>
  </r>
  <r>
    <x v="6"/>
    <x v="188"/>
    <x v="4273"/>
    <x v="4250"/>
  </r>
  <r>
    <x v="6"/>
    <x v="188"/>
    <x v="4274"/>
    <x v="4251"/>
  </r>
  <r>
    <x v="6"/>
    <x v="188"/>
    <x v="4275"/>
    <x v="4252"/>
  </r>
  <r>
    <x v="6"/>
    <x v="188"/>
    <x v="4276"/>
    <x v="4253"/>
  </r>
  <r>
    <x v="6"/>
    <x v="188"/>
    <x v="4277"/>
    <x v="4254"/>
  </r>
  <r>
    <x v="6"/>
    <x v="188"/>
    <x v="4278"/>
    <x v="4255"/>
  </r>
  <r>
    <x v="6"/>
    <x v="188"/>
    <x v="4279"/>
    <x v="4256"/>
  </r>
  <r>
    <x v="6"/>
    <x v="188"/>
    <x v="4280"/>
    <x v="4257"/>
  </r>
  <r>
    <x v="6"/>
    <x v="188"/>
    <x v="4281"/>
    <x v="4258"/>
  </r>
  <r>
    <x v="6"/>
    <x v="188"/>
    <x v="4282"/>
    <x v="4259"/>
  </r>
  <r>
    <x v="6"/>
    <x v="188"/>
    <x v="4283"/>
    <x v="4260"/>
  </r>
  <r>
    <x v="6"/>
    <x v="188"/>
    <x v="4284"/>
    <x v="4261"/>
  </r>
  <r>
    <x v="6"/>
    <x v="188"/>
    <x v="4285"/>
    <x v="4262"/>
  </r>
  <r>
    <x v="6"/>
    <x v="188"/>
    <x v="4286"/>
    <x v="4263"/>
  </r>
  <r>
    <x v="6"/>
    <x v="188"/>
    <x v="4287"/>
    <x v="4264"/>
  </r>
  <r>
    <x v="6"/>
    <x v="188"/>
    <x v="4288"/>
    <x v="4265"/>
  </r>
  <r>
    <x v="6"/>
    <x v="188"/>
    <x v="4289"/>
    <x v="4266"/>
  </r>
  <r>
    <x v="6"/>
    <x v="188"/>
    <x v="4290"/>
    <x v="4267"/>
  </r>
  <r>
    <x v="6"/>
    <x v="188"/>
    <x v="4291"/>
    <x v="4268"/>
  </r>
  <r>
    <x v="6"/>
    <x v="188"/>
    <x v="4292"/>
    <x v="4269"/>
  </r>
  <r>
    <x v="6"/>
    <x v="188"/>
    <x v="4293"/>
    <x v="4270"/>
  </r>
  <r>
    <x v="6"/>
    <x v="188"/>
    <x v="4294"/>
    <x v="4271"/>
  </r>
  <r>
    <x v="6"/>
    <x v="188"/>
    <x v="4295"/>
    <x v="4272"/>
  </r>
  <r>
    <x v="6"/>
    <x v="188"/>
    <x v="4296"/>
    <x v="4273"/>
  </r>
  <r>
    <x v="6"/>
    <x v="188"/>
    <x v="4297"/>
    <x v="4274"/>
  </r>
  <r>
    <x v="6"/>
    <x v="188"/>
    <x v="4298"/>
    <x v="4275"/>
  </r>
  <r>
    <x v="6"/>
    <x v="188"/>
    <x v="4299"/>
    <x v="4276"/>
  </r>
  <r>
    <x v="6"/>
    <x v="188"/>
    <x v="4300"/>
    <x v="4277"/>
  </r>
  <r>
    <x v="6"/>
    <x v="188"/>
    <x v="4301"/>
    <x v="4278"/>
  </r>
  <r>
    <x v="6"/>
    <x v="188"/>
    <x v="4302"/>
    <x v="4279"/>
  </r>
  <r>
    <x v="6"/>
    <x v="188"/>
    <x v="4303"/>
    <x v="4280"/>
  </r>
  <r>
    <x v="6"/>
    <x v="188"/>
    <x v="4304"/>
    <x v="4281"/>
  </r>
  <r>
    <x v="6"/>
    <x v="188"/>
    <x v="4305"/>
    <x v="4282"/>
  </r>
  <r>
    <x v="6"/>
    <x v="188"/>
    <x v="4306"/>
    <x v="4283"/>
  </r>
  <r>
    <x v="6"/>
    <x v="188"/>
    <x v="4307"/>
    <x v="4284"/>
  </r>
  <r>
    <x v="6"/>
    <x v="188"/>
    <x v="4308"/>
    <x v="4285"/>
  </r>
  <r>
    <x v="6"/>
    <x v="188"/>
    <x v="4309"/>
    <x v="4286"/>
  </r>
  <r>
    <x v="6"/>
    <x v="188"/>
    <x v="4310"/>
    <x v="4287"/>
  </r>
  <r>
    <x v="6"/>
    <x v="188"/>
    <x v="4311"/>
    <x v="4288"/>
  </r>
  <r>
    <x v="6"/>
    <x v="188"/>
    <x v="4312"/>
    <x v="4289"/>
  </r>
  <r>
    <x v="6"/>
    <x v="188"/>
    <x v="4313"/>
    <x v="4290"/>
  </r>
  <r>
    <x v="6"/>
    <x v="188"/>
    <x v="4314"/>
    <x v="4291"/>
  </r>
  <r>
    <x v="6"/>
    <x v="188"/>
    <x v="4315"/>
    <x v="4292"/>
  </r>
  <r>
    <x v="6"/>
    <x v="188"/>
    <x v="4316"/>
    <x v="4293"/>
  </r>
  <r>
    <x v="6"/>
    <x v="188"/>
    <x v="4317"/>
    <x v="4294"/>
  </r>
  <r>
    <x v="6"/>
    <x v="188"/>
    <x v="4318"/>
    <x v="4295"/>
  </r>
  <r>
    <x v="6"/>
    <x v="188"/>
    <x v="4319"/>
    <x v="4296"/>
  </r>
  <r>
    <x v="6"/>
    <x v="188"/>
    <x v="4320"/>
    <x v="4297"/>
  </r>
  <r>
    <x v="6"/>
    <x v="188"/>
    <x v="4321"/>
    <x v="4298"/>
  </r>
  <r>
    <x v="6"/>
    <x v="188"/>
    <x v="4322"/>
    <x v="4299"/>
  </r>
  <r>
    <x v="6"/>
    <x v="188"/>
    <x v="4323"/>
    <x v="4300"/>
  </r>
  <r>
    <x v="6"/>
    <x v="188"/>
    <x v="4324"/>
    <x v="4301"/>
  </r>
  <r>
    <x v="6"/>
    <x v="188"/>
    <x v="4325"/>
    <x v="4302"/>
  </r>
  <r>
    <x v="6"/>
    <x v="189"/>
    <x v="4326"/>
    <x v="4303"/>
  </r>
  <r>
    <x v="6"/>
    <x v="189"/>
    <x v="4327"/>
    <x v="4304"/>
  </r>
  <r>
    <x v="6"/>
    <x v="189"/>
    <x v="4328"/>
    <x v="4305"/>
  </r>
  <r>
    <x v="6"/>
    <x v="189"/>
    <x v="4329"/>
    <x v="4306"/>
  </r>
  <r>
    <x v="6"/>
    <x v="189"/>
    <x v="4330"/>
    <x v="4307"/>
  </r>
  <r>
    <x v="6"/>
    <x v="189"/>
    <x v="4331"/>
    <x v="4308"/>
  </r>
  <r>
    <x v="6"/>
    <x v="189"/>
    <x v="4332"/>
    <x v="4309"/>
  </r>
  <r>
    <x v="6"/>
    <x v="189"/>
    <x v="4333"/>
    <x v="4310"/>
  </r>
  <r>
    <x v="6"/>
    <x v="189"/>
    <x v="4334"/>
    <x v="4311"/>
  </r>
  <r>
    <x v="6"/>
    <x v="189"/>
    <x v="4335"/>
    <x v="4312"/>
  </r>
  <r>
    <x v="6"/>
    <x v="189"/>
    <x v="4336"/>
    <x v="4313"/>
  </r>
  <r>
    <x v="6"/>
    <x v="189"/>
    <x v="4337"/>
    <x v="4314"/>
  </r>
  <r>
    <x v="6"/>
    <x v="189"/>
    <x v="4338"/>
    <x v="4315"/>
  </r>
  <r>
    <x v="6"/>
    <x v="189"/>
    <x v="4339"/>
    <x v="4316"/>
  </r>
  <r>
    <x v="6"/>
    <x v="189"/>
    <x v="4340"/>
    <x v="4317"/>
  </r>
  <r>
    <x v="6"/>
    <x v="189"/>
    <x v="4341"/>
    <x v="4318"/>
  </r>
  <r>
    <x v="6"/>
    <x v="189"/>
    <x v="4342"/>
    <x v="4319"/>
  </r>
  <r>
    <x v="6"/>
    <x v="190"/>
    <x v="4343"/>
    <x v="4320"/>
  </r>
  <r>
    <x v="6"/>
    <x v="190"/>
    <x v="4344"/>
    <x v="4321"/>
  </r>
  <r>
    <x v="6"/>
    <x v="190"/>
    <x v="4345"/>
    <x v="4322"/>
  </r>
  <r>
    <x v="6"/>
    <x v="190"/>
    <x v="4346"/>
    <x v="4323"/>
  </r>
  <r>
    <x v="6"/>
    <x v="190"/>
    <x v="4347"/>
    <x v="4324"/>
  </r>
  <r>
    <x v="6"/>
    <x v="190"/>
    <x v="4348"/>
    <x v="4325"/>
  </r>
  <r>
    <x v="6"/>
    <x v="190"/>
    <x v="4349"/>
    <x v="4326"/>
  </r>
  <r>
    <x v="6"/>
    <x v="190"/>
    <x v="4350"/>
    <x v="4327"/>
  </r>
  <r>
    <x v="6"/>
    <x v="190"/>
    <x v="4351"/>
    <x v="4328"/>
  </r>
  <r>
    <x v="6"/>
    <x v="190"/>
    <x v="4352"/>
    <x v="4329"/>
  </r>
  <r>
    <x v="6"/>
    <x v="190"/>
    <x v="4353"/>
    <x v="4330"/>
  </r>
  <r>
    <x v="6"/>
    <x v="190"/>
    <x v="4354"/>
    <x v="4331"/>
  </r>
  <r>
    <x v="6"/>
    <x v="190"/>
    <x v="4355"/>
    <x v="4332"/>
  </r>
  <r>
    <x v="6"/>
    <x v="190"/>
    <x v="4356"/>
    <x v="4333"/>
  </r>
  <r>
    <x v="6"/>
    <x v="190"/>
    <x v="4357"/>
    <x v="4334"/>
  </r>
  <r>
    <x v="6"/>
    <x v="190"/>
    <x v="4358"/>
    <x v="4335"/>
  </r>
  <r>
    <x v="6"/>
    <x v="190"/>
    <x v="4359"/>
    <x v="4336"/>
  </r>
  <r>
    <x v="6"/>
    <x v="190"/>
    <x v="4360"/>
    <x v="4337"/>
  </r>
  <r>
    <x v="6"/>
    <x v="190"/>
    <x v="4361"/>
    <x v="4338"/>
  </r>
  <r>
    <x v="6"/>
    <x v="190"/>
    <x v="4362"/>
    <x v="4339"/>
  </r>
  <r>
    <x v="6"/>
    <x v="190"/>
    <x v="4363"/>
    <x v="4340"/>
  </r>
  <r>
    <x v="6"/>
    <x v="190"/>
    <x v="4364"/>
    <x v="4341"/>
  </r>
  <r>
    <x v="6"/>
    <x v="190"/>
    <x v="4365"/>
    <x v="4342"/>
  </r>
  <r>
    <x v="6"/>
    <x v="190"/>
    <x v="4366"/>
    <x v="4343"/>
  </r>
  <r>
    <x v="6"/>
    <x v="190"/>
    <x v="4367"/>
    <x v="4344"/>
  </r>
  <r>
    <x v="6"/>
    <x v="190"/>
    <x v="4368"/>
    <x v="4345"/>
  </r>
  <r>
    <x v="6"/>
    <x v="190"/>
    <x v="4369"/>
    <x v="4346"/>
  </r>
  <r>
    <x v="6"/>
    <x v="190"/>
    <x v="4370"/>
    <x v="4347"/>
  </r>
  <r>
    <x v="6"/>
    <x v="190"/>
    <x v="4371"/>
    <x v="4348"/>
  </r>
  <r>
    <x v="6"/>
    <x v="190"/>
    <x v="4372"/>
    <x v="4349"/>
  </r>
  <r>
    <x v="6"/>
    <x v="190"/>
    <x v="4373"/>
    <x v="4350"/>
  </r>
  <r>
    <x v="6"/>
    <x v="190"/>
    <x v="4374"/>
    <x v="4351"/>
  </r>
  <r>
    <x v="6"/>
    <x v="190"/>
    <x v="4375"/>
    <x v="4352"/>
  </r>
  <r>
    <x v="6"/>
    <x v="190"/>
    <x v="4376"/>
    <x v="4353"/>
  </r>
  <r>
    <x v="6"/>
    <x v="190"/>
    <x v="4377"/>
    <x v="4354"/>
  </r>
  <r>
    <x v="6"/>
    <x v="190"/>
    <x v="4378"/>
    <x v="4355"/>
  </r>
  <r>
    <x v="6"/>
    <x v="190"/>
    <x v="4379"/>
    <x v="4356"/>
  </r>
  <r>
    <x v="6"/>
    <x v="190"/>
    <x v="4380"/>
    <x v="4357"/>
  </r>
  <r>
    <x v="6"/>
    <x v="190"/>
    <x v="4381"/>
    <x v="4358"/>
  </r>
  <r>
    <x v="6"/>
    <x v="190"/>
    <x v="4382"/>
    <x v="4359"/>
  </r>
  <r>
    <x v="6"/>
    <x v="190"/>
    <x v="4383"/>
    <x v="4360"/>
  </r>
  <r>
    <x v="6"/>
    <x v="190"/>
    <x v="4384"/>
    <x v="4361"/>
  </r>
  <r>
    <x v="6"/>
    <x v="190"/>
    <x v="4385"/>
    <x v="4362"/>
  </r>
  <r>
    <x v="6"/>
    <x v="190"/>
    <x v="4386"/>
    <x v="4363"/>
  </r>
  <r>
    <x v="6"/>
    <x v="190"/>
    <x v="4387"/>
    <x v="4364"/>
  </r>
  <r>
    <x v="6"/>
    <x v="190"/>
    <x v="4388"/>
    <x v="3916"/>
  </r>
  <r>
    <x v="6"/>
    <x v="190"/>
    <x v="4389"/>
    <x v="4365"/>
  </r>
  <r>
    <x v="6"/>
    <x v="190"/>
    <x v="4390"/>
    <x v="4366"/>
  </r>
  <r>
    <x v="6"/>
    <x v="190"/>
    <x v="4391"/>
    <x v="4367"/>
  </r>
  <r>
    <x v="6"/>
    <x v="190"/>
    <x v="4392"/>
    <x v="4368"/>
  </r>
  <r>
    <x v="6"/>
    <x v="190"/>
    <x v="4393"/>
    <x v="4369"/>
  </r>
  <r>
    <x v="6"/>
    <x v="190"/>
    <x v="4394"/>
    <x v="4370"/>
  </r>
  <r>
    <x v="6"/>
    <x v="190"/>
    <x v="4395"/>
    <x v="4371"/>
  </r>
  <r>
    <x v="6"/>
    <x v="190"/>
    <x v="4396"/>
    <x v="4372"/>
  </r>
  <r>
    <x v="6"/>
    <x v="190"/>
    <x v="4397"/>
    <x v="4373"/>
  </r>
  <r>
    <x v="6"/>
    <x v="190"/>
    <x v="4398"/>
    <x v="4374"/>
  </r>
  <r>
    <x v="6"/>
    <x v="190"/>
    <x v="4399"/>
    <x v="4375"/>
  </r>
  <r>
    <x v="6"/>
    <x v="190"/>
    <x v="4400"/>
    <x v="4376"/>
  </r>
  <r>
    <x v="6"/>
    <x v="190"/>
    <x v="4401"/>
    <x v="4377"/>
  </r>
  <r>
    <x v="6"/>
    <x v="190"/>
    <x v="4402"/>
    <x v="4378"/>
  </r>
  <r>
    <x v="6"/>
    <x v="190"/>
    <x v="4403"/>
    <x v="4379"/>
  </r>
  <r>
    <x v="6"/>
    <x v="190"/>
    <x v="4404"/>
    <x v="4380"/>
  </r>
  <r>
    <x v="6"/>
    <x v="190"/>
    <x v="4405"/>
    <x v="4381"/>
  </r>
  <r>
    <x v="6"/>
    <x v="190"/>
    <x v="4406"/>
    <x v="4382"/>
  </r>
  <r>
    <x v="6"/>
    <x v="190"/>
    <x v="4407"/>
    <x v="4383"/>
  </r>
  <r>
    <x v="6"/>
    <x v="190"/>
    <x v="4408"/>
    <x v="4384"/>
  </r>
  <r>
    <x v="6"/>
    <x v="190"/>
    <x v="4409"/>
    <x v="4385"/>
  </r>
  <r>
    <x v="6"/>
    <x v="190"/>
    <x v="4410"/>
    <x v="4386"/>
  </r>
  <r>
    <x v="6"/>
    <x v="190"/>
    <x v="4411"/>
    <x v="4387"/>
  </r>
  <r>
    <x v="6"/>
    <x v="190"/>
    <x v="4412"/>
    <x v="4388"/>
  </r>
  <r>
    <x v="6"/>
    <x v="190"/>
    <x v="4413"/>
    <x v="4389"/>
  </r>
  <r>
    <x v="6"/>
    <x v="190"/>
    <x v="4414"/>
    <x v="4390"/>
  </r>
  <r>
    <x v="6"/>
    <x v="190"/>
    <x v="4415"/>
    <x v="4391"/>
  </r>
  <r>
    <x v="6"/>
    <x v="190"/>
    <x v="4416"/>
    <x v="4392"/>
  </r>
  <r>
    <x v="6"/>
    <x v="190"/>
    <x v="4417"/>
    <x v="4393"/>
  </r>
  <r>
    <x v="6"/>
    <x v="190"/>
    <x v="4418"/>
    <x v="4394"/>
  </r>
  <r>
    <x v="6"/>
    <x v="191"/>
    <x v="4419"/>
    <x v="4395"/>
  </r>
  <r>
    <x v="6"/>
    <x v="191"/>
    <x v="4420"/>
    <x v="4396"/>
  </r>
  <r>
    <x v="6"/>
    <x v="191"/>
    <x v="4421"/>
    <x v="4397"/>
  </r>
  <r>
    <x v="6"/>
    <x v="191"/>
    <x v="4422"/>
    <x v="4398"/>
  </r>
  <r>
    <x v="6"/>
    <x v="191"/>
    <x v="4423"/>
    <x v="4399"/>
  </r>
  <r>
    <x v="6"/>
    <x v="191"/>
    <x v="4424"/>
    <x v="4400"/>
  </r>
  <r>
    <x v="6"/>
    <x v="191"/>
    <x v="4425"/>
    <x v="4401"/>
  </r>
  <r>
    <x v="6"/>
    <x v="191"/>
    <x v="4426"/>
    <x v="4402"/>
  </r>
  <r>
    <x v="6"/>
    <x v="191"/>
    <x v="4427"/>
    <x v="4403"/>
  </r>
  <r>
    <x v="6"/>
    <x v="191"/>
    <x v="4428"/>
    <x v="4404"/>
  </r>
  <r>
    <x v="6"/>
    <x v="191"/>
    <x v="4429"/>
    <x v="4405"/>
  </r>
  <r>
    <x v="6"/>
    <x v="191"/>
    <x v="4430"/>
    <x v="4406"/>
  </r>
  <r>
    <x v="6"/>
    <x v="191"/>
    <x v="4431"/>
    <x v="4407"/>
  </r>
  <r>
    <x v="6"/>
    <x v="192"/>
    <x v="4432"/>
    <x v="4408"/>
  </r>
  <r>
    <x v="6"/>
    <x v="192"/>
    <x v="4433"/>
    <x v="4409"/>
  </r>
  <r>
    <x v="6"/>
    <x v="192"/>
    <x v="4434"/>
    <x v="4410"/>
  </r>
  <r>
    <x v="6"/>
    <x v="192"/>
    <x v="4435"/>
    <x v="4411"/>
  </r>
  <r>
    <x v="6"/>
    <x v="192"/>
    <x v="4436"/>
    <x v="4412"/>
  </r>
  <r>
    <x v="6"/>
    <x v="192"/>
    <x v="4437"/>
    <x v="4413"/>
  </r>
  <r>
    <x v="6"/>
    <x v="192"/>
    <x v="4438"/>
    <x v="4414"/>
  </r>
  <r>
    <x v="6"/>
    <x v="192"/>
    <x v="4439"/>
    <x v="4415"/>
  </r>
  <r>
    <x v="6"/>
    <x v="192"/>
    <x v="4440"/>
    <x v="4416"/>
  </r>
  <r>
    <x v="6"/>
    <x v="192"/>
    <x v="4441"/>
    <x v="4417"/>
  </r>
  <r>
    <x v="6"/>
    <x v="192"/>
    <x v="4442"/>
    <x v="4418"/>
  </r>
  <r>
    <x v="6"/>
    <x v="193"/>
    <x v="4443"/>
    <x v="4419"/>
  </r>
  <r>
    <x v="6"/>
    <x v="193"/>
    <x v="4444"/>
    <x v="4420"/>
  </r>
  <r>
    <x v="6"/>
    <x v="193"/>
    <x v="4445"/>
    <x v="4421"/>
  </r>
  <r>
    <x v="6"/>
    <x v="193"/>
    <x v="4446"/>
    <x v="4422"/>
  </r>
  <r>
    <x v="6"/>
    <x v="193"/>
    <x v="4447"/>
    <x v="4423"/>
  </r>
  <r>
    <x v="6"/>
    <x v="193"/>
    <x v="4448"/>
    <x v="4424"/>
  </r>
  <r>
    <x v="6"/>
    <x v="193"/>
    <x v="4449"/>
    <x v="4425"/>
  </r>
  <r>
    <x v="6"/>
    <x v="193"/>
    <x v="4450"/>
    <x v="4426"/>
  </r>
  <r>
    <x v="6"/>
    <x v="193"/>
    <x v="4451"/>
    <x v="4427"/>
  </r>
  <r>
    <x v="6"/>
    <x v="193"/>
    <x v="4452"/>
    <x v="4428"/>
  </r>
  <r>
    <x v="6"/>
    <x v="193"/>
    <x v="4453"/>
    <x v="4429"/>
  </r>
  <r>
    <x v="6"/>
    <x v="193"/>
    <x v="4454"/>
    <x v="4430"/>
  </r>
  <r>
    <x v="6"/>
    <x v="193"/>
    <x v="4455"/>
    <x v="4431"/>
  </r>
  <r>
    <x v="6"/>
    <x v="193"/>
    <x v="4456"/>
    <x v="4432"/>
  </r>
  <r>
    <x v="6"/>
    <x v="193"/>
    <x v="4457"/>
    <x v="4433"/>
  </r>
  <r>
    <x v="6"/>
    <x v="193"/>
    <x v="4458"/>
    <x v="4434"/>
  </r>
  <r>
    <x v="6"/>
    <x v="193"/>
    <x v="4459"/>
    <x v="4435"/>
  </r>
  <r>
    <x v="6"/>
    <x v="193"/>
    <x v="4460"/>
    <x v="4436"/>
  </r>
  <r>
    <x v="6"/>
    <x v="193"/>
    <x v="4461"/>
    <x v="4437"/>
  </r>
  <r>
    <x v="6"/>
    <x v="193"/>
    <x v="4462"/>
    <x v="4438"/>
  </r>
  <r>
    <x v="6"/>
    <x v="193"/>
    <x v="4463"/>
    <x v="4439"/>
  </r>
  <r>
    <x v="6"/>
    <x v="193"/>
    <x v="4464"/>
    <x v="4440"/>
  </r>
  <r>
    <x v="6"/>
    <x v="193"/>
    <x v="4465"/>
    <x v="4441"/>
  </r>
  <r>
    <x v="6"/>
    <x v="193"/>
    <x v="4466"/>
    <x v="4442"/>
  </r>
  <r>
    <x v="6"/>
    <x v="193"/>
    <x v="4467"/>
    <x v="4443"/>
  </r>
  <r>
    <x v="6"/>
    <x v="193"/>
    <x v="4468"/>
    <x v="4444"/>
  </r>
  <r>
    <x v="6"/>
    <x v="193"/>
    <x v="4469"/>
    <x v="4445"/>
  </r>
  <r>
    <x v="6"/>
    <x v="193"/>
    <x v="4470"/>
    <x v="4446"/>
  </r>
  <r>
    <x v="6"/>
    <x v="193"/>
    <x v="4471"/>
    <x v="4447"/>
  </r>
  <r>
    <x v="6"/>
    <x v="193"/>
    <x v="4472"/>
    <x v="4448"/>
  </r>
  <r>
    <x v="6"/>
    <x v="193"/>
    <x v="4473"/>
    <x v="4449"/>
  </r>
  <r>
    <x v="6"/>
    <x v="193"/>
    <x v="4474"/>
    <x v="4450"/>
  </r>
  <r>
    <x v="6"/>
    <x v="193"/>
    <x v="4475"/>
    <x v="4451"/>
  </r>
  <r>
    <x v="6"/>
    <x v="193"/>
    <x v="4476"/>
    <x v="4452"/>
  </r>
  <r>
    <x v="6"/>
    <x v="193"/>
    <x v="4477"/>
    <x v="4453"/>
  </r>
  <r>
    <x v="6"/>
    <x v="193"/>
    <x v="4478"/>
    <x v="4454"/>
  </r>
  <r>
    <x v="6"/>
    <x v="193"/>
    <x v="4479"/>
    <x v="4455"/>
  </r>
  <r>
    <x v="6"/>
    <x v="193"/>
    <x v="4480"/>
    <x v="4456"/>
  </r>
  <r>
    <x v="6"/>
    <x v="193"/>
    <x v="4481"/>
    <x v="4457"/>
  </r>
  <r>
    <x v="6"/>
    <x v="193"/>
    <x v="4482"/>
    <x v="4458"/>
  </r>
  <r>
    <x v="6"/>
    <x v="193"/>
    <x v="4483"/>
    <x v="4459"/>
  </r>
  <r>
    <x v="6"/>
    <x v="193"/>
    <x v="4484"/>
    <x v="4460"/>
  </r>
  <r>
    <x v="6"/>
    <x v="193"/>
    <x v="4485"/>
    <x v="1740"/>
  </r>
  <r>
    <x v="6"/>
    <x v="194"/>
    <x v="4486"/>
    <x v="4461"/>
  </r>
  <r>
    <x v="6"/>
    <x v="195"/>
    <x v="4487"/>
    <x v="4462"/>
  </r>
  <r>
    <x v="6"/>
    <x v="195"/>
    <x v="4488"/>
    <x v="4463"/>
  </r>
  <r>
    <x v="6"/>
    <x v="195"/>
    <x v="4489"/>
    <x v="4464"/>
  </r>
  <r>
    <x v="6"/>
    <x v="195"/>
    <x v="4490"/>
    <x v="4465"/>
  </r>
  <r>
    <x v="6"/>
    <x v="195"/>
    <x v="4491"/>
    <x v="4466"/>
  </r>
  <r>
    <x v="6"/>
    <x v="195"/>
    <x v="4492"/>
    <x v="4467"/>
  </r>
  <r>
    <x v="6"/>
    <x v="195"/>
    <x v="4493"/>
    <x v="4468"/>
  </r>
  <r>
    <x v="6"/>
    <x v="195"/>
    <x v="4494"/>
    <x v="4469"/>
  </r>
  <r>
    <x v="6"/>
    <x v="195"/>
    <x v="4495"/>
    <x v="4470"/>
  </r>
  <r>
    <x v="6"/>
    <x v="195"/>
    <x v="4496"/>
    <x v="4471"/>
  </r>
  <r>
    <x v="6"/>
    <x v="195"/>
    <x v="4497"/>
    <x v="4472"/>
  </r>
  <r>
    <x v="6"/>
    <x v="195"/>
    <x v="4498"/>
    <x v="4473"/>
  </r>
  <r>
    <x v="6"/>
    <x v="195"/>
    <x v="4499"/>
    <x v="4474"/>
  </r>
  <r>
    <x v="6"/>
    <x v="195"/>
    <x v="4500"/>
    <x v="4475"/>
  </r>
  <r>
    <x v="6"/>
    <x v="195"/>
    <x v="4501"/>
    <x v="4476"/>
  </r>
  <r>
    <x v="6"/>
    <x v="195"/>
    <x v="4502"/>
    <x v="4477"/>
  </r>
  <r>
    <x v="6"/>
    <x v="195"/>
    <x v="4503"/>
    <x v="4478"/>
  </r>
  <r>
    <x v="6"/>
    <x v="195"/>
    <x v="4504"/>
    <x v="4479"/>
  </r>
  <r>
    <x v="6"/>
    <x v="195"/>
    <x v="4505"/>
    <x v="4480"/>
  </r>
  <r>
    <x v="6"/>
    <x v="195"/>
    <x v="4506"/>
    <x v="4481"/>
  </r>
  <r>
    <x v="6"/>
    <x v="195"/>
    <x v="4507"/>
    <x v="4482"/>
  </r>
  <r>
    <x v="6"/>
    <x v="195"/>
    <x v="4508"/>
    <x v="4483"/>
  </r>
  <r>
    <x v="6"/>
    <x v="195"/>
    <x v="4509"/>
    <x v="4484"/>
  </r>
  <r>
    <x v="6"/>
    <x v="195"/>
    <x v="4510"/>
    <x v="4485"/>
  </r>
  <r>
    <x v="6"/>
    <x v="195"/>
    <x v="4511"/>
    <x v="4486"/>
  </r>
  <r>
    <x v="6"/>
    <x v="195"/>
    <x v="4512"/>
    <x v="4487"/>
  </r>
  <r>
    <x v="6"/>
    <x v="195"/>
    <x v="4513"/>
    <x v="4488"/>
  </r>
  <r>
    <x v="6"/>
    <x v="195"/>
    <x v="4514"/>
    <x v="4489"/>
  </r>
  <r>
    <x v="6"/>
    <x v="195"/>
    <x v="4515"/>
    <x v="4490"/>
  </r>
  <r>
    <x v="6"/>
    <x v="195"/>
    <x v="4516"/>
    <x v="4491"/>
  </r>
  <r>
    <x v="6"/>
    <x v="195"/>
    <x v="4517"/>
    <x v="4492"/>
  </r>
  <r>
    <x v="6"/>
    <x v="195"/>
    <x v="4518"/>
    <x v="4493"/>
  </r>
  <r>
    <x v="6"/>
    <x v="195"/>
    <x v="4519"/>
    <x v="4494"/>
  </r>
  <r>
    <x v="6"/>
    <x v="195"/>
    <x v="4520"/>
    <x v="4495"/>
  </r>
  <r>
    <x v="6"/>
    <x v="195"/>
    <x v="4521"/>
    <x v="4496"/>
  </r>
  <r>
    <x v="6"/>
    <x v="195"/>
    <x v="4522"/>
    <x v="4497"/>
  </r>
  <r>
    <x v="6"/>
    <x v="195"/>
    <x v="4523"/>
    <x v="4498"/>
  </r>
  <r>
    <x v="6"/>
    <x v="195"/>
    <x v="4524"/>
    <x v="4499"/>
  </r>
  <r>
    <x v="6"/>
    <x v="195"/>
    <x v="4525"/>
    <x v="4500"/>
  </r>
  <r>
    <x v="6"/>
    <x v="195"/>
    <x v="4526"/>
    <x v="4501"/>
  </r>
  <r>
    <x v="6"/>
    <x v="195"/>
    <x v="4527"/>
    <x v="4502"/>
  </r>
  <r>
    <x v="6"/>
    <x v="195"/>
    <x v="4528"/>
    <x v="4503"/>
  </r>
  <r>
    <x v="6"/>
    <x v="195"/>
    <x v="4529"/>
    <x v="4504"/>
  </r>
  <r>
    <x v="6"/>
    <x v="195"/>
    <x v="4530"/>
    <x v="4505"/>
  </r>
  <r>
    <x v="6"/>
    <x v="195"/>
    <x v="4531"/>
    <x v="4506"/>
  </r>
  <r>
    <x v="6"/>
    <x v="195"/>
    <x v="4532"/>
    <x v="4507"/>
  </r>
  <r>
    <x v="6"/>
    <x v="195"/>
    <x v="4533"/>
    <x v="4508"/>
  </r>
  <r>
    <x v="6"/>
    <x v="195"/>
    <x v="4534"/>
    <x v="4509"/>
  </r>
  <r>
    <x v="6"/>
    <x v="195"/>
    <x v="4535"/>
    <x v="4510"/>
  </r>
  <r>
    <x v="6"/>
    <x v="195"/>
    <x v="4536"/>
    <x v="4511"/>
  </r>
  <r>
    <x v="6"/>
    <x v="195"/>
    <x v="4537"/>
    <x v="4512"/>
  </r>
  <r>
    <x v="6"/>
    <x v="195"/>
    <x v="4538"/>
    <x v="4513"/>
  </r>
  <r>
    <x v="6"/>
    <x v="195"/>
    <x v="4539"/>
    <x v="4514"/>
  </r>
  <r>
    <x v="6"/>
    <x v="195"/>
    <x v="4540"/>
    <x v="4515"/>
  </r>
  <r>
    <x v="6"/>
    <x v="195"/>
    <x v="4541"/>
    <x v="4516"/>
  </r>
  <r>
    <x v="6"/>
    <x v="195"/>
    <x v="4542"/>
    <x v="4517"/>
  </r>
  <r>
    <x v="6"/>
    <x v="195"/>
    <x v="4543"/>
    <x v="4518"/>
  </r>
  <r>
    <x v="6"/>
    <x v="195"/>
    <x v="4544"/>
    <x v="4519"/>
  </r>
  <r>
    <x v="6"/>
    <x v="195"/>
    <x v="4545"/>
    <x v="4520"/>
  </r>
  <r>
    <x v="6"/>
    <x v="195"/>
    <x v="4546"/>
    <x v="4521"/>
  </r>
  <r>
    <x v="6"/>
    <x v="195"/>
    <x v="4547"/>
    <x v="4522"/>
  </r>
  <r>
    <x v="6"/>
    <x v="195"/>
    <x v="4548"/>
    <x v="4523"/>
  </r>
  <r>
    <x v="6"/>
    <x v="195"/>
    <x v="4549"/>
    <x v="4524"/>
  </r>
  <r>
    <x v="6"/>
    <x v="195"/>
    <x v="4550"/>
    <x v="4525"/>
  </r>
  <r>
    <x v="6"/>
    <x v="195"/>
    <x v="4551"/>
    <x v="4526"/>
  </r>
  <r>
    <x v="6"/>
    <x v="195"/>
    <x v="4552"/>
    <x v="4527"/>
  </r>
  <r>
    <x v="6"/>
    <x v="195"/>
    <x v="4553"/>
    <x v="4528"/>
  </r>
  <r>
    <x v="6"/>
    <x v="195"/>
    <x v="4554"/>
    <x v="4529"/>
  </r>
  <r>
    <x v="6"/>
    <x v="195"/>
    <x v="4555"/>
    <x v="4530"/>
  </r>
  <r>
    <x v="6"/>
    <x v="195"/>
    <x v="4556"/>
    <x v="4531"/>
  </r>
  <r>
    <x v="6"/>
    <x v="195"/>
    <x v="4557"/>
    <x v="4532"/>
  </r>
  <r>
    <x v="6"/>
    <x v="196"/>
    <x v="4558"/>
    <x v="4533"/>
  </r>
  <r>
    <x v="6"/>
    <x v="196"/>
    <x v="4559"/>
    <x v="4534"/>
  </r>
  <r>
    <x v="6"/>
    <x v="196"/>
    <x v="4560"/>
    <x v="4535"/>
  </r>
  <r>
    <x v="6"/>
    <x v="196"/>
    <x v="4561"/>
    <x v="4536"/>
  </r>
  <r>
    <x v="6"/>
    <x v="196"/>
    <x v="4562"/>
    <x v="4537"/>
  </r>
  <r>
    <x v="6"/>
    <x v="196"/>
    <x v="4563"/>
    <x v="4538"/>
  </r>
  <r>
    <x v="6"/>
    <x v="196"/>
    <x v="4564"/>
    <x v="4539"/>
  </r>
  <r>
    <x v="6"/>
    <x v="196"/>
    <x v="4565"/>
    <x v="4540"/>
  </r>
  <r>
    <x v="6"/>
    <x v="196"/>
    <x v="4566"/>
    <x v="4541"/>
  </r>
  <r>
    <x v="6"/>
    <x v="196"/>
    <x v="4567"/>
    <x v="4542"/>
  </r>
  <r>
    <x v="6"/>
    <x v="196"/>
    <x v="4568"/>
    <x v="4543"/>
  </r>
  <r>
    <x v="6"/>
    <x v="196"/>
    <x v="4569"/>
    <x v="4544"/>
  </r>
  <r>
    <x v="6"/>
    <x v="196"/>
    <x v="4570"/>
    <x v="4545"/>
  </r>
  <r>
    <x v="6"/>
    <x v="196"/>
    <x v="4571"/>
    <x v="4546"/>
  </r>
  <r>
    <x v="6"/>
    <x v="196"/>
    <x v="4572"/>
    <x v="4547"/>
  </r>
  <r>
    <x v="6"/>
    <x v="196"/>
    <x v="4573"/>
    <x v="4548"/>
  </r>
  <r>
    <x v="6"/>
    <x v="196"/>
    <x v="4574"/>
    <x v="4549"/>
  </r>
  <r>
    <x v="6"/>
    <x v="196"/>
    <x v="4575"/>
    <x v="4550"/>
  </r>
  <r>
    <x v="6"/>
    <x v="196"/>
    <x v="4576"/>
    <x v="4551"/>
  </r>
  <r>
    <x v="6"/>
    <x v="196"/>
    <x v="4577"/>
    <x v="4552"/>
  </r>
  <r>
    <x v="6"/>
    <x v="196"/>
    <x v="4578"/>
    <x v="4553"/>
  </r>
  <r>
    <x v="6"/>
    <x v="196"/>
    <x v="4579"/>
    <x v="4554"/>
  </r>
  <r>
    <x v="6"/>
    <x v="196"/>
    <x v="4580"/>
    <x v="4555"/>
  </r>
  <r>
    <x v="6"/>
    <x v="196"/>
    <x v="4581"/>
    <x v="4556"/>
  </r>
  <r>
    <x v="6"/>
    <x v="196"/>
    <x v="4582"/>
    <x v="4557"/>
  </r>
  <r>
    <x v="6"/>
    <x v="196"/>
    <x v="4583"/>
    <x v="4558"/>
  </r>
  <r>
    <x v="6"/>
    <x v="196"/>
    <x v="4584"/>
    <x v="4559"/>
  </r>
  <r>
    <x v="6"/>
    <x v="196"/>
    <x v="4585"/>
    <x v="4560"/>
  </r>
  <r>
    <x v="6"/>
    <x v="196"/>
    <x v="4586"/>
    <x v="4561"/>
  </r>
  <r>
    <x v="6"/>
    <x v="196"/>
    <x v="4587"/>
    <x v="4562"/>
  </r>
  <r>
    <x v="6"/>
    <x v="196"/>
    <x v="4588"/>
    <x v="4563"/>
  </r>
  <r>
    <x v="6"/>
    <x v="196"/>
    <x v="4589"/>
    <x v="4564"/>
  </r>
  <r>
    <x v="6"/>
    <x v="196"/>
    <x v="4590"/>
    <x v="4565"/>
  </r>
  <r>
    <x v="6"/>
    <x v="196"/>
    <x v="4591"/>
    <x v="4566"/>
  </r>
  <r>
    <x v="6"/>
    <x v="196"/>
    <x v="4592"/>
    <x v="4567"/>
  </r>
  <r>
    <x v="6"/>
    <x v="196"/>
    <x v="4593"/>
    <x v="4568"/>
  </r>
  <r>
    <x v="6"/>
    <x v="196"/>
    <x v="4594"/>
    <x v="4569"/>
  </r>
  <r>
    <x v="6"/>
    <x v="196"/>
    <x v="4595"/>
    <x v="4570"/>
  </r>
  <r>
    <x v="6"/>
    <x v="196"/>
    <x v="4596"/>
    <x v="4571"/>
  </r>
  <r>
    <x v="6"/>
    <x v="196"/>
    <x v="4597"/>
    <x v="4572"/>
  </r>
  <r>
    <x v="6"/>
    <x v="196"/>
    <x v="4598"/>
    <x v="4573"/>
  </r>
  <r>
    <x v="6"/>
    <x v="196"/>
    <x v="4599"/>
    <x v="4574"/>
  </r>
  <r>
    <x v="6"/>
    <x v="196"/>
    <x v="4600"/>
    <x v="4575"/>
  </r>
  <r>
    <x v="6"/>
    <x v="196"/>
    <x v="4601"/>
    <x v="4576"/>
  </r>
  <r>
    <x v="6"/>
    <x v="196"/>
    <x v="4602"/>
    <x v="4577"/>
  </r>
  <r>
    <x v="6"/>
    <x v="196"/>
    <x v="4603"/>
    <x v="4578"/>
  </r>
  <r>
    <x v="6"/>
    <x v="196"/>
    <x v="4604"/>
    <x v="4579"/>
  </r>
  <r>
    <x v="6"/>
    <x v="196"/>
    <x v="4605"/>
    <x v="4580"/>
  </r>
  <r>
    <x v="6"/>
    <x v="196"/>
    <x v="4606"/>
    <x v="4581"/>
  </r>
  <r>
    <x v="6"/>
    <x v="196"/>
    <x v="4607"/>
    <x v="4582"/>
  </r>
  <r>
    <x v="6"/>
    <x v="196"/>
    <x v="4608"/>
    <x v="4583"/>
  </r>
  <r>
    <x v="6"/>
    <x v="196"/>
    <x v="4609"/>
    <x v="4584"/>
  </r>
  <r>
    <x v="6"/>
    <x v="196"/>
    <x v="4610"/>
    <x v="4585"/>
  </r>
  <r>
    <x v="6"/>
    <x v="196"/>
    <x v="4611"/>
    <x v="4586"/>
  </r>
  <r>
    <x v="6"/>
    <x v="196"/>
    <x v="4612"/>
    <x v="4587"/>
  </r>
  <r>
    <x v="6"/>
    <x v="196"/>
    <x v="4613"/>
    <x v="4588"/>
  </r>
  <r>
    <x v="6"/>
    <x v="196"/>
    <x v="4614"/>
    <x v="4589"/>
  </r>
  <r>
    <x v="6"/>
    <x v="196"/>
    <x v="4615"/>
    <x v="4590"/>
  </r>
  <r>
    <x v="6"/>
    <x v="196"/>
    <x v="4616"/>
    <x v="4591"/>
  </r>
  <r>
    <x v="6"/>
    <x v="196"/>
    <x v="4617"/>
    <x v="4592"/>
  </r>
  <r>
    <x v="6"/>
    <x v="196"/>
    <x v="4618"/>
    <x v="4593"/>
  </r>
  <r>
    <x v="6"/>
    <x v="196"/>
    <x v="4619"/>
    <x v="4594"/>
  </r>
  <r>
    <x v="6"/>
    <x v="196"/>
    <x v="4620"/>
    <x v="4595"/>
  </r>
  <r>
    <x v="6"/>
    <x v="196"/>
    <x v="4621"/>
    <x v="4596"/>
  </r>
  <r>
    <x v="6"/>
    <x v="196"/>
    <x v="4622"/>
    <x v="4597"/>
  </r>
  <r>
    <x v="6"/>
    <x v="196"/>
    <x v="4623"/>
    <x v="4598"/>
  </r>
  <r>
    <x v="6"/>
    <x v="196"/>
    <x v="4624"/>
    <x v="4599"/>
  </r>
  <r>
    <x v="6"/>
    <x v="196"/>
    <x v="4625"/>
    <x v="4600"/>
  </r>
  <r>
    <x v="6"/>
    <x v="196"/>
    <x v="4626"/>
    <x v="4601"/>
  </r>
  <r>
    <x v="6"/>
    <x v="196"/>
    <x v="4627"/>
    <x v="4602"/>
  </r>
  <r>
    <x v="6"/>
    <x v="196"/>
    <x v="4628"/>
    <x v="4603"/>
  </r>
  <r>
    <x v="6"/>
    <x v="197"/>
    <x v="4629"/>
    <x v="4604"/>
  </r>
  <r>
    <x v="6"/>
    <x v="197"/>
    <x v="4630"/>
    <x v="4605"/>
  </r>
  <r>
    <x v="6"/>
    <x v="197"/>
    <x v="4631"/>
    <x v="4606"/>
  </r>
  <r>
    <x v="6"/>
    <x v="197"/>
    <x v="4632"/>
    <x v="4607"/>
  </r>
  <r>
    <x v="6"/>
    <x v="197"/>
    <x v="4633"/>
    <x v="4608"/>
  </r>
  <r>
    <x v="6"/>
    <x v="197"/>
    <x v="4634"/>
    <x v="4609"/>
  </r>
  <r>
    <x v="6"/>
    <x v="197"/>
    <x v="4635"/>
    <x v="4610"/>
  </r>
  <r>
    <x v="6"/>
    <x v="197"/>
    <x v="4636"/>
    <x v="4611"/>
  </r>
  <r>
    <x v="6"/>
    <x v="198"/>
    <x v="4637"/>
    <x v="4612"/>
  </r>
  <r>
    <x v="6"/>
    <x v="198"/>
    <x v="4638"/>
    <x v="4613"/>
  </r>
  <r>
    <x v="6"/>
    <x v="198"/>
    <x v="4639"/>
    <x v="4614"/>
  </r>
  <r>
    <x v="6"/>
    <x v="198"/>
    <x v="4640"/>
    <x v="4615"/>
  </r>
  <r>
    <x v="6"/>
    <x v="198"/>
    <x v="4641"/>
    <x v="4616"/>
  </r>
  <r>
    <x v="6"/>
    <x v="198"/>
    <x v="4642"/>
    <x v="4617"/>
  </r>
  <r>
    <x v="6"/>
    <x v="198"/>
    <x v="4643"/>
    <x v="4618"/>
  </r>
  <r>
    <x v="6"/>
    <x v="198"/>
    <x v="4644"/>
    <x v="4619"/>
  </r>
  <r>
    <x v="6"/>
    <x v="198"/>
    <x v="4645"/>
    <x v="4620"/>
  </r>
  <r>
    <x v="6"/>
    <x v="198"/>
    <x v="4646"/>
    <x v="4621"/>
  </r>
  <r>
    <x v="6"/>
    <x v="198"/>
    <x v="4647"/>
    <x v="4622"/>
  </r>
  <r>
    <x v="6"/>
    <x v="198"/>
    <x v="4648"/>
    <x v="4623"/>
  </r>
  <r>
    <x v="6"/>
    <x v="198"/>
    <x v="4649"/>
    <x v="4624"/>
  </r>
  <r>
    <x v="6"/>
    <x v="198"/>
    <x v="4650"/>
    <x v="4625"/>
  </r>
  <r>
    <x v="6"/>
    <x v="198"/>
    <x v="4651"/>
    <x v="4626"/>
  </r>
  <r>
    <x v="6"/>
    <x v="198"/>
    <x v="4652"/>
    <x v="4627"/>
  </r>
  <r>
    <x v="6"/>
    <x v="198"/>
    <x v="4653"/>
    <x v="4628"/>
  </r>
  <r>
    <x v="6"/>
    <x v="198"/>
    <x v="4654"/>
    <x v="4629"/>
  </r>
  <r>
    <x v="6"/>
    <x v="198"/>
    <x v="4655"/>
    <x v="4630"/>
  </r>
  <r>
    <x v="6"/>
    <x v="198"/>
    <x v="4656"/>
    <x v="4631"/>
  </r>
  <r>
    <x v="6"/>
    <x v="198"/>
    <x v="4657"/>
    <x v="4632"/>
  </r>
  <r>
    <x v="6"/>
    <x v="198"/>
    <x v="4658"/>
    <x v="4633"/>
  </r>
  <r>
    <x v="6"/>
    <x v="198"/>
    <x v="4659"/>
    <x v="4634"/>
  </r>
  <r>
    <x v="6"/>
    <x v="198"/>
    <x v="4660"/>
    <x v="4635"/>
  </r>
  <r>
    <x v="6"/>
    <x v="198"/>
    <x v="4661"/>
    <x v="4636"/>
  </r>
  <r>
    <x v="6"/>
    <x v="198"/>
    <x v="4662"/>
    <x v="4637"/>
  </r>
  <r>
    <x v="6"/>
    <x v="198"/>
    <x v="4663"/>
    <x v="4638"/>
  </r>
  <r>
    <x v="6"/>
    <x v="198"/>
    <x v="4664"/>
    <x v="4639"/>
  </r>
  <r>
    <x v="6"/>
    <x v="198"/>
    <x v="4665"/>
    <x v="4640"/>
  </r>
  <r>
    <x v="6"/>
    <x v="198"/>
    <x v="4666"/>
    <x v="4641"/>
  </r>
  <r>
    <x v="6"/>
    <x v="198"/>
    <x v="4667"/>
    <x v="4642"/>
  </r>
  <r>
    <x v="6"/>
    <x v="198"/>
    <x v="4668"/>
    <x v="4643"/>
  </r>
  <r>
    <x v="6"/>
    <x v="198"/>
    <x v="4669"/>
    <x v="4644"/>
  </r>
  <r>
    <x v="6"/>
    <x v="198"/>
    <x v="4670"/>
    <x v="4645"/>
  </r>
  <r>
    <x v="6"/>
    <x v="198"/>
    <x v="4671"/>
    <x v="4646"/>
  </r>
  <r>
    <x v="6"/>
    <x v="198"/>
    <x v="4672"/>
    <x v="4647"/>
  </r>
  <r>
    <x v="6"/>
    <x v="198"/>
    <x v="4673"/>
    <x v="4648"/>
  </r>
  <r>
    <x v="6"/>
    <x v="198"/>
    <x v="4674"/>
    <x v="4649"/>
  </r>
  <r>
    <x v="6"/>
    <x v="198"/>
    <x v="4675"/>
    <x v="4650"/>
  </r>
  <r>
    <x v="6"/>
    <x v="198"/>
    <x v="4676"/>
    <x v="4651"/>
  </r>
  <r>
    <x v="6"/>
    <x v="198"/>
    <x v="4677"/>
    <x v="4652"/>
  </r>
  <r>
    <x v="6"/>
    <x v="198"/>
    <x v="4678"/>
    <x v="4653"/>
  </r>
  <r>
    <x v="6"/>
    <x v="198"/>
    <x v="4679"/>
    <x v="4654"/>
  </r>
  <r>
    <x v="6"/>
    <x v="198"/>
    <x v="4680"/>
    <x v="4655"/>
  </r>
  <r>
    <x v="6"/>
    <x v="198"/>
    <x v="4681"/>
    <x v="4656"/>
  </r>
  <r>
    <x v="6"/>
    <x v="198"/>
    <x v="4682"/>
    <x v="4657"/>
  </r>
  <r>
    <x v="6"/>
    <x v="198"/>
    <x v="4683"/>
    <x v="4658"/>
  </r>
  <r>
    <x v="6"/>
    <x v="198"/>
    <x v="4684"/>
    <x v="4659"/>
  </r>
  <r>
    <x v="6"/>
    <x v="198"/>
    <x v="4685"/>
    <x v="4660"/>
  </r>
  <r>
    <x v="6"/>
    <x v="198"/>
    <x v="4686"/>
    <x v="4661"/>
  </r>
  <r>
    <x v="6"/>
    <x v="198"/>
    <x v="4687"/>
    <x v="4662"/>
  </r>
  <r>
    <x v="6"/>
    <x v="198"/>
    <x v="4688"/>
    <x v="4663"/>
  </r>
  <r>
    <x v="6"/>
    <x v="198"/>
    <x v="4689"/>
    <x v="4664"/>
  </r>
  <r>
    <x v="6"/>
    <x v="198"/>
    <x v="4690"/>
    <x v="4665"/>
  </r>
  <r>
    <x v="6"/>
    <x v="198"/>
    <x v="4691"/>
    <x v="4666"/>
  </r>
  <r>
    <x v="6"/>
    <x v="198"/>
    <x v="4692"/>
    <x v="4667"/>
  </r>
  <r>
    <x v="6"/>
    <x v="198"/>
    <x v="4693"/>
    <x v="4668"/>
  </r>
  <r>
    <x v="6"/>
    <x v="198"/>
    <x v="4694"/>
    <x v="4669"/>
  </r>
  <r>
    <x v="6"/>
    <x v="198"/>
    <x v="4695"/>
    <x v="4670"/>
  </r>
  <r>
    <x v="6"/>
    <x v="198"/>
    <x v="4696"/>
    <x v="4671"/>
  </r>
  <r>
    <x v="6"/>
    <x v="198"/>
    <x v="4697"/>
    <x v="4672"/>
  </r>
  <r>
    <x v="6"/>
    <x v="198"/>
    <x v="4698"/>
    <x v="4673"/>
  </r>
  <r>
    <x v="6"/>
    <x v="198"/>
    <x v="4699"/>
    <x v="4674"/>
  </r>
  <r>
    <x v="6"/>
    <x v="198"/>
    <x v="4700"/>
    <x v="4675"/>
  </r>
  <r>
    <x v="6"/>
    <x v="198"/>
    <x v="4701"/>
    <x v="4676"/>
  </r>
  <r>
    <x v="6"/>
    <x v="198"/>
    <x v="4702"/>
    <x v="4677"/>
  </r>
  <r>
    <x v="6"/>
    <x v="198"/>
    <x v="4703"/>
    <x v="4678"/>
  </r>
  <r>
    <x v="6"/>
    <x v="198"/>
    <x v="4704"/>
    <x v="4679"/>
  </r>
  <r>
    <x v="6"/>
    <x v="198"/>
    <x v="4705"/>
    <x v="4680"/>
  </r>
  <r>
    <x v="6"/>
    <x v="198"/>
    <x v="4706"/>
    <x v="4681"/>
  </r>
  <r>
    <x v="6"/>
    <x v="198"/>
    <x v="4707"/>
    <x v="4682"/>
  </r>
  <r>
    <x v="6"/>
    <x v="198"/>
    <x v="4708"/>
    <x v="4683"/>
  </r>
  <r>
    <x v="6"/>
    <x v="199"/>
    <x v="4709"/>
    <x v="4684"/>
  </r>
  <r>
    <x v="6"/>
    <x v="199"/>
    <x v="4710"/>
    <x v="4685"/>
  </r>
  <r>
    <x v="6"/>
    <x v="199"/>
    <x v="4711"/>
    <x v="4686"/>
  </r>
  <r>
    <x v="6"/>
    <x v="199"/>
    <x v="4712"/>
    <x v="4687"/>
  </r>
  <r>
    <x v="6"/>
    <x v="199"/>
    <x v="4713"/>
    <x v="4688"/>
  </r>
  <r>
    <x v="6"/>
    <x v="199"/>
    <x v="4714"/>
    <x v="4689"/>
  </r>
  <r>
    <x v="6"/>
    <x v="199"/>
    <x v="4715"/>
    <x v="4690"/>
  </r>
  <r>
    <x v="6"/>
    <x v="199"/>
    <x v="4716"/>
    <x v="4691"/>
  </r>
  <r>
    <x v="6"/>
    <x v="199"/>
    <x v="4717"/>
    <x v="4692"/>
  </r>
  <r>
    <x v="6"/>
    <x v="199"/>
    <x v="4718"/>
    <x v="4693"/>
  </r>
  <r>
    <x v="6"/>
    <x v="199"/>
    <x v="4719"/>
    <x v="4694"/>
  </r>
  <r>
    <x v="6"/>
    <x v="199"/>
    <x v="4720"/>
    <x v="4695"/>
  </r>
  <r>
    <x v="6"/>
    <x v="199"/>
    <x v="4721"/>
    <x v="4696"/>
  </r>
  <r>
    <x v="6"/>
    <x v="199"/>
    <x v="4722"/>
    <x v="4697"/>
  </r>
  <r>
    <x v="6"/>
    <x v="199"/>
    <x v="4723"/>
    <x v="4698"/>
  </r>
  <r>
    <x v="6"/>
    <x v="199"/>
    <x v="4724"/>
    <x v="4699"/>
  </r>
  <r>
    <x v="6"/>
    <x v="199"/>
    <x v="4725"/>
    <x v="4700"/>
  </r>
  <r>
    <x v="6"/>
    <x v="199"/>
    <x v="4726"/>
    <x v="4701"/>
  </r>
  <r>
    <x v="6"/>
    <x v="199"/>
    <x v="4727"/>
    <x v="4702"/>
  </r>
  <r>
    <x v="6"/>
    <x v="199"/>
    <x v="4728"/>
    <x v="4703"/>
  </r>
  <r>
    <x v="6"/>
    <x v="199"/>
    <x v="4729"/>
    <x v="4704"/>
  </r>
  <r>
    <x v="6"/>
    <x v="199"/>
    <x v="4730"/>
    <x v="4705"/>
  </r>
  <r>
    <x v="6"/>
    <x v="199"/>
    <x v="4731"/>
    <x v="4706"/>
  </r>
  <r>
    <x v="6"/>
    <x v="199"/>
    <x v="4732"/>
    <x v="4707"/>
  </r>
  <r>
    <x v="6"/>
    <x v="199"/>
    <x v="4733"/>
    <x v="4708"/>
  </r>
  <r>
    <x v="6"/>
    <x v="199"/>
    <x v="4734"/>
    <x v="4709"/>
  </r>
  <r>
    <x v="6"/>
    <x v="199"/>
    <x v="4735"/>
    <x v="4710"/>
  </r>
  <r>
    <x v="6"/>
    <x v="199"/>
    <x v="4736"/>
    <x v="4711"/>
  </r>
  <r>
    <x v="6"/>
    <x v="199"/>
    <x v="4737"/>
    <x v="4712"/>
  </r>
  <r>
    <x v="6"/>
    <x v="199"/>
    <x v="4738"/>
    <x v="4713"/>
  </r>
  <r>
    <x v="6"/>
    <x v="199"/>
    <x v="4739"/>
    <x v="4714"/>
  </r>
  <r>
    <x v="6"/>
    <x v="199"/>
    <x v="4740"/>
    <x v="4715"/>
  </r>
  <r>
    <x v="6"/>
    <x v="199"/>
    <x v="4741"/>
    <x v="4716"/>
  </r>
  <r>
    <x v="6"/>
    <x v="199"/>
    <x v="4742"/>
    <x v="4717"/>
  </r>
  <r>
    <x v="6"/>
    <x v="199"/>
    <x v="4743"/>
    <x v="4718"/>
  </r>
  <r>
    <x v="6"/>
    <x v="199"/>
    <x v="4744"/>
    <x v="4719"/>
  </r>
  <r>
    <x v="6"/>
    <x v="199"/>
    <x v="4745"/>
    <x v="4720"/>
  </r>
  <r>
    <x v="6"/>
    <x v="199"/>
    <x v="4746"/>
    <x v="4721"/>
  </r>
  <r>
    <x v="6"/>
    <x v="199"/>
    <x v="4747"/>
    <x v="4722"/>
  </r>
  <r>
    <x v="6"/>
    <x v="199"/>
    <x v="4748"/>
    <x v="4723"/>
  </r>
  <r>
    <x v="6"/>
    <x v="199"/>
    <x v="4749"/>
    <x v="4724"/>
  </r>
  <r>
    <x v="6"/>
    <x v="199"/>
    <x v="4750"/>
    <x v="4725"/>
  </r>
  <r>
    <x v="6"/>
    <x v="199"/>
    <x v="4751"/>
    <x v="4726"/>
  </r>
  <r>
    <x v="6"/>
    <x v="199"/>
    <x v="4752"/>
    <x v="4727"/>
  </r>
  <r>
    <x v="6"/>
    <x v="200"/>
    <x v="4753"/>
    <x v="4728"/>
  </r>
  <r>
    <x v="6"/>
    <x v="200"/>
    <x v="4754"/>
    <x v="4729"/>
  </r>
  <r>
    <x v="6"/>
    <x v="200"/>
    <x v="4755"/>
    <x v="4730"/>
  </r>
  <r>
    <x v="6"/>
    <x v="200"/>
    <x v="4756"/>
    <x v="4731"/>
  </r>
  <r>
    <x v="6"/>
    <x v="200"/>
    <x v="4757"/>
    <x v="4732"/>
  </r>
  <r>
    <x v="6"/>
    <x v="200"/>
    <x v="4758"/>
    <x v="4733"/>
  </r>
  <r>
    <x v="6"/>
    <x v="200"/>
    <x v="4759"/>
    <x v="4734"/>
  </r>
  <r>
    <x v="6"/>
    <x v="200"/>
    <x v="4760"/>
    <x v="4735"/>
  </r>
  <r>
    <x v="6"/>
    <x v="200"/>
    <x v="4761"/>
    <x v="4736"/>
  </r>
  <r>
    <x v="6"/>
    <x v="200"/>
    <x v="4762"/>
    <x v="4737"/>
  </r>
  <r>
    <x v="6"/>
    <x v="200"/>
    <x v="4763"/>
    <x v="4738"/>
  </r>
  <r>
    <x v="6"/>
    <x v="200"/>
    <x v="4764"/>
    <x v="4739"/>
  </r>
  <r>
    <x v="6"/>
    <x v="200"/>
    <x v="4765"/>
    <x v="4740"/>
  </r>
  <r>
    <x v="6"/>
    <x v="200"/>
    <x v="4766"/>
    <x v="4741"/>
  </r>
  <r>
    <x v="6"/>
    <x v="200"/>
    <x v="4767"/>
    <x v="4742"/>
  </r>
  <r>
    <x v="6"/>
    <x v="200"/>
    <x v="4768"/>
    <x v="4743"/>
  </r>
  <r>
    <x v="6"/>
    <x v="200"/>
    <x v="4769"/>
    <x v="4744"/>
  </r>
  <r>
    <x v="6"/>
    <x v="200"/>
    <x v="4770"/>
    <x v="4745"/>
  </r>
  <r>
    <x v="6"/>
    <x v="200"/>
    <x v="4771"/>
    <x v="4746"/>
  </r>
  <r>
    <x v="6"/>
    <x v="200"/>
    <x v="4772"/>
    <x v="4747"/>
  </r>
  <r>
    <x v="6"/>
    <x v="200"/>
    <x v="4773"/>
    <x v="4748"/>
  </r>
  <r>
    <x v="6"/>
    <x v="200"/>
    <x v="4774"/>
    <x v="4749"/>
  </r>
  <r>
    <x v="6"/>
    <x v="200"/>
    <x v="4775"/>
    <x v="4750"/>
  </r>
  <r>
    <x v="6"/>
    <x v="200"/>
    <x v="4776"/>
    <x v="4751"/>
  </r>
  <r>
    <x v="6"/>
    <x v="200"/>
    <x v="4777"/>
    <x v="4752"/>
  </r>
  <r>
    <x v="6"/>
    <x v="200"/>
    <x v="4778"/>
    <x v="4753"/>
  </r>
  <r>
    <x v="6"/>
    <x v="200"/>
    <x v="4779"/>
    <x v="4754"/>
  </r>
  <r>
    <x v="6"/>
    <x v="200"/>
    <x v="4780"/>
    <x v="4755"/>
  </r>
  <r>
    <x v="6"/>
    <x v="200"/>
    <x v="4781"/>
    <x v="4756"/>
  </r>
  <r>
    <x v="6"/>
    <x v="200"/>
    <x v="4782"/>
    <x v="4757"/>
  </r>
  <r>
    <x v="6"/>
    <x v="200"/>
    <x v="4783"/>
    <x v="4758"/>
  </r>
  <r>
    <x v="6"/>
    <x v="200"/>
    <x v="4784"/>
    <x v="4759"/>
  </r>
  <r>
    <x v="6"/>
    <x v="200"/>
    <x v="4785"/>
    <x v="4760"/>
  </r>
  <r>
    <x v="6"/>
    <x v="200"/>
    <x v="4786"/>
    <x v="4761"/>
  </r>
  <r>
    <x v="6"/>
    <x v="200"/>
    <x v="4787"/>
    <x v="4762"/>
  </r>
  <r>
    <x v="6"/>
    <x v="200"/>
    <x v="4788"/>
    <x v="4763"/>
  </r>
  <r>
    <x v="6"/>
    <x v="200"/>
    <x v="4789"/>
    <x v="4764"/>
  </r>
  <r>
    <x v="6"/>
    <x v="200"/>
    <x v="4790"/>
    <x v="4765"/>
  </r>
  <r>
    <x v="6"/>
    <x v="200"/>
    <x v="4791"/>
    <x v="4766"/>
  </r>
  <r>
    <x v="6"/>
    <x v="200"/>
    <x v="4792"/>
    <x v="4767"/>
  </r>
  <r>
    <x v="6"/>
    <x v="200"/>
    <x v="4793"/>
    <x v="4768"/>
  </r>
  <r>
    <x v="6"/>
    <x v="200"/>
    <x v="4794"/>
    <x v="4769"/>
  </r>
  <r>
    <x v="6"/>
    <x v="200"/>
    <x v="4795"/>
    <x v="4770"/>
  </r>
  <r>
    <x v="6"/>
    <x v="200"/>
    <x v="4796"/>
    <x v="4771"/>
  </r>
  <r>
    <x v="6"/>
    <x v="200"/>
    <x v="4797"/>
    <x v="4772"/>
  </r>
  <r>
    <x v="6"/>
    <x v="200"/>
    <x v="4798"/>
    <x v="4773"/>
  </r>
  <r>
    <x v="6"/>
    <x v="200"/>
    <x v="4799"/>
    <x v="4774"/>
  </r>
  <r>
    <x v="6"/>
    <x v="200"/>
    <x v="4800"/>
    <x v="4775"/>
  </r>
  <r>
    <x v="6"/>
    <x v="200"/>
    <x v="4801"/>
    <x v="4776"/>
  </r>
  <r>
    <x v="6"/>
    <x v="200"/>
    <x v="4802"/>
    <x v="4777"/>
  </r>
  <r>
    <x v="6"/>
    <x v="200"/>
    <x v="4803"/>
    <x v="4778"/>
  </r>
  <r>
    <x v="6"/>
    <x v="200"/>
    <x v="4804"/>
    <x v="4779"/>
  </r>
  <r>
    <x v="6"/>
    <x v="200"/>
    <x v="4805"/>
    <x v="4780"/>
  </r>
  <r>
    <x v="6"/>
    <x v="200"/>
    <x v="4806"/>
    <x v="4781"/>
  </r>
  <r>
    <x v="6"/>
    <x v="200"/>
    <x v="4807"/>
    <x v="4782"/>
  </r>
  <r>
    <x v="6"/>
    <x v="200"/>
    <x v="4808"/>
    <x v="4783"/>
  </r>
  <r>
    <x v="6"/>
    <x v="200"/>
    <x v="4809"/>
    <x v="4784"/>
  </r>
  <r>
    <x v="6"/>
    <x v="200"/>
    <x v="4810"/>
    <x v="4785"/>
  </r>
  <r>
    <x v="6"/>
    <x v="200"/>
    <x v="4811"/>
    <x v="4786"/>
  </r>
  <r>
    <x v="6"/>
    <x v="200"/>
    <x v="4812"/>
    <x v="4787"/>
  </r>
  <r>
    <x v="6"/>
    <x v="200"/>
    <x v="4813"/>
    <x v="4788"/>
  </r>
  <r>
    <x v="6"/>
    <x v="200"/>
    <x v="4814"/>
    <x v="4789"/>
  </r>
  <r>
    <x v="6"/>
    <x v="200"/>
    <x v="4815"/>
    <x v="4790"/>
  </r>
  <r>
    <x v="6"/>
    <x v="200"/>
    <x v="4816"/>
    <x v="4791"/>
  </r>
  <r>
    <x v="6"/>
    <x v="200"/>
    <x v="4817"/>
    <x v="4411"/>
  </r>
  <r>
    <x v="6"/>
    <x v="200"/>
    <x v="4818"/>
    <x v="4792"/>
  </r>
  <r>
    <x v="6"/>
    <x v="200"/>
    <x v="4819"/>
    <x v="4793"/>
  </r>
  <r>
    <x v="6"/>
    <x v="200"/>
    <x v="4820"/>
    <x v="4794"/>
  </r>
  <r>
    <x v="6"/>
    <x v="200"/>
    <x v="4821"/>
    <x v="4795"/>
  </r>
  <r>
    <x v="6"/>
    <x v="200"/>
    <x v="4822"/>
    <x v="4796"/>
  </r>
  <r>
    <x v="6"/>
    <x v="200"/>
    <x v="4823"/>
    <x v="4797"/>
  </r>
  <r>
    <x v="6"/>
    <x v="200"/>
    <x v="4824"/>
    <x v="4798"/>
  </r>
  <r>
    <x v="6"/>
    <x v="200"/>
    <x v="4825"/>
    <x v="4799"/>
  </r>
  <r>
    <x v="6"/>
    <x v="200"/>
    <x v="4826"/>
    <x v="4800"/>
  </r>
  <r>
    <x v="6"/>
    <x v="200"/>
    <x v="4827"/>
    <x v="4801"/>
  </r>
  <r>
    <x v="6"/>
    <x v="200"/>
    <x v="4828"/>
    <x v="4802"/>
  </r>
  <r>
    <x v="6"/>
    <x v="200"/>
    <x v="4829"/>
    <x v="4803"/>
  </r>
  <r>
    <x v="6"/>
    <x v="200"/>
    <x v="4830"/>
    <x v="4804"/>
  </r>
  <r>
    <x v="6"/>
    <x v="200"/>
    <x v="4831"/>
    <x v="4805"/>
  </r>
  <r>
    <x v="6"/>
    <x v="200"/>
    <x v="4832"/>
    <x v="4806"/>
  </r>
  <r>
    <x v="6"/>
    <x v="200"/>
    <x v="4833"/>
    <x v="4807"/>
  </r>
  <r>
    <x v="6"/>
    <x v="200"/>
    <x v="4834"/>
    <x v="4808"/>
  </r>
  <r>
    <x v="6"/>
    <x v="200"/>
    <x v="4835"/>
    <x v="4809"/>
  </r>
  <r>
    <x v="6"/>
    <x v="200"/>
    <x v="4836"/>
    <x v="4810"/>
  </r>
  <r>
    <x v="6"/>
    <x v="200"/>
    <x v="4837"/>
    <x v="4811"/>
  </r>
  <r>
    <x v="6"/>
    <x v="200"/>
    <x v="4838"/>
    <x v="4812"/>
  </r>
  <r>
    <x v="6"/>
    <x v="200"/>
    <x v="4839"/>
    <x v="4813"/>
  </r>
  <r>
    <x v="6"/>
    <x v="200"/>
    <x v="4840"/>
    <x v="4814"/>
  </r>
  <r>
    <x v="6"/>
    <x v="200"/>
    <x v="4841"/>
    <x v="4815"/>
  </r>
  <r>
    <x v="6"/>
    <x v="200"/>
    <x v="4842"/>
    <x v="4816"/>
  </r>
  <r>
    <x v="6"/>
    <x v="200"/>
    <x v="4843"/>
    <x v="2756"/>
  </r>
  <r>
    <x v="6"/>
    <x v="200"/>
    <x v="4844"/>
    <x v="4817"/>
  </r>
  <r>
    <x v="6"/>
    <x v="200"/>
    <x v="4845"/>
    <x v="4818"/>
  </r>
  <r>
    <x v="6"/>
    <x v="200"/>
    <x v="4846"/>
    <x v="4819"/>
  </r>
  <r>
    <x v="6"/>
    <x v="200"/>
    <x v="4847"/>
    <x v="4820"/>
  </r>
  <r>
    <x v="6"/>
    <x v="200"/>
    <x v="4848"/>
    <x v="4821"/>
  </r>
  <r>
    <x v="6"/>
    <x v="200"/>
    <x v="4849"/>
    <x v="4822"/>
  </r>
  <r>
    <x v="6"/>
    <x v="200"/>
    <x v="4850"/>
    <x v="4823"/>
  </r>
  <r>
    <x v="6"/>
    <x v="200"/>
    <x v="4851"/>
    <x v="4824"/>
  </r>
  <r>
    <x v="6"/>
    <x v="201"/>
    <x v="4852"/>
    <x v="4825"/>
  </r>
  <r>
    <x v="6"/>
    <x v="201"/>
    <x v="4853"/>
    <x v="4826"/>
  </r>
  <r>
    <x v="6"/>
    <x v="201"/>
    <x v="4854"/>
    <x v="4827"/>
  </r>
  <r>
    <x v="6"/>
    <x v="201"/>
    <x v="4855"/>
    <x v="4828"/>
  </r>
  <r>
    <x v="6"/>
    <x v="201"/>
    <x v="4856"/>
    <x v="4829"/>
  </r>
  <r>
    <x v="6"/>
    <x v="201"/>
    <x v="4857"/>
    <x v="4830"/>
  </r>
  <r>
    <x v="6"/>
    <x v="201"/>
    <x v="4858"/>
    <x v="4831"/>
  </r>
  <r>
    <x v="6"/>
    <x v="201"/>
    <x v="4859"/>
    <x v="4832"/>
  </r>
  <r>
    <x v="6"/>
    <x v="201"/>
    <x v="4860"/>
    <x v="4833"/>
  </r>
  <r>
    <x v="6"/>
    <x v="201"/>
    <x v="4861"/>
    <x v="4834"/>
  </r>
  <r>
    <x v="6"/>
    <x v="201"/>
    <x v="4862"/>
    <x v="4835"/>
  </r>
  <r>
    <x v="6"/>
    <x v="201"/>
    <x v="4863"/>
    <x v="4836"/>
  </r>
  <r>
    <x v="6"/>
    <x v="201"/>
    <x v="4864"/>
    <x v="4837"/>
  </r>
  <r>
    <x v="6"/>
    <x v="201"/>
    <x v="4865"/>
    <x v="4838"/>
  </r>
  <r>
    <x v="6"/>
    <x v="202"/>
    <x v="4866"/>
    <x v="4839"/>
  </r>
  <r>
    <x v="6"/>
    <x v="202"/>
    <x v="4867"/>
    <x v="4840"/>
  </r>
  <r>
    <x v="6"/>
    <x v="202"/>
    <x v="4868"/>
    <x v="4841"/>
  </r>
  <r>
    <x v="6"/>
    <x v="202"/>
    <x v="4869"/>
    <x v="4842"/>
  </r>
  <r>
    <x v="6"/>
    <x v="202"/>
    <x v="4870"/>
    <x v="4843"/>
  </r>
  <r>
    <x v="6"/>
    <x v="202"/>
    <x v="4871"/>
    <x v="4844"/>
  </r>
  <r>
    <x v="6"/>
    <x v="202"/>
    <x v="4872"/>
    <x v="4845"/>
  </r>
  <r>
    <x v="6"/>
    <x v="202"/>
    <x v="4873"/>
    <x v="4846"/>
  </r>
  <r>
    <x v="6"/>
    <x v="202"/>
    <x v="4874"/>
    <x v="4847"/>
  </r>
  <r>
    <x v="6"/>
    <x v="202"/>
    <x v="4875"/>
    <x v="4848"/>
  </r>
  <r>
    <x v="6"/>
    <x v="202"/>
    <x v="4876"/>
    <x v="4849"/>
  </r>
  <r>
    <x v="6"/>
    <x v="202"/>
    <x v="4877"/>
    <x v="4850"/>
  </r>
  <r>
    <x v="6"/>
    <x v="202"/>
    <x v="4878"/>
    <x v="4851"/>
  </r>
  <r>
    <x v="6"/>
    <x v="202"/>
    <x v="4879"/>
    <x v="4852"/>
  </r>
  <r>
    <x v="6"/>
    <x v="202"/>
    <x v="4880"/>
    <x v="4853"/>
  </r>
  <r>
    <x v="6"/>
    <x v="202"/>
    <x v="4881"/>
    <x v="4854"/>
  </r>
  <r>
    <x v="6"/>
    <x v="202"/>
    <x v="4882"/>
    <x v="4855"/>
  </r>
  <r>
    <x v="6"/>
    <x v="202"/>
    <x v="4883"/>
    <x v="4856"/>
  </r>
  <r>
    <x v="6"/>
    <x v="202"/>
    <x v="4884"/>
    <x v="4857"/>
  </r>
  <r>
    <x v="6"/>
    <x v="202"/>
    <x v="4885"/>
    <x v="4858"/>
  </r>
  <r>
    <x v="6"/>
    <x v="202"/>
    <x v="4886"/>
    <x v="4859"/>
  </r>
  <r>
    <x v="6"/>
    <x v="202"/>
    <x v="4887"/>
    <x v="4860"/>
  </r>
  <r>
    <x v="6"/>
    <x v="202"/>
    <x v="4888"/>
    <x v="4861"/>
  </r>
  <r>
    <x v="6"/>
    <x v="202"/>
    <x v="4889"/>
    <x v="4862"/>
  </r>
  <r>
    <x v="6"/>
    <x v="202"/>
    <x v="4890"/>
    <x v="4863"/>
  </r>
  <r>
    <x v="6"/>
    <x v="202"/>
    <x v="4891"/>
    <x v="4864"/>
  </r>
  <r>
    <x v="6"/>
    <x v="202"/>
    <x v="4892"/>
    <x v="4865"/>
  </r>
  <r>
    <x v="6"/>
    <x v="202"/>
    <x v="4893"/>
    <x v="4866"/>
  </r>
  <r>
    <x v="6"/>
    <x v="202"/>
    <x v="4894"/>
    <x v="4867"/>
  </r>
  <r>
    <x v="6"/>
    <x v="202"/>
    <x v="4895"/>
    <x v="4868"/>
  </r>
  <r>
    <x v="6"/>
    <x v="202"/>
    <x v="4896"/>
    <x v="4869"/>
  </r>
  <r>
    <x v="6"/>
    <x v="202"/>
    <x v="4897"/>
    <x v="4870"/>
  </r>
  <r>
    <x v="6"/>
    <x v="202"/>
    <x v="4898"/>
    <x v="4871"/>
  </r>
  <r>
    <x v="6"/>
    <x v="202"/>
    <x v="4899"/>
    <x v="4872"/>
  </r>
  <r>
    <x v="6"/>
    <x v="202"/>
    <x v="4900"/>
    <x v="4873"/>
  </r>
  <r>
    <x v="6"/>
    <x v="202"/>
    <x v="4901"/>
    <x v="4874"/>
  </r>
  <r>
    <x v="6"/>
    <x v="202"/>
    <x v="4902"/>
    <x v="4875"/>
  </r>
  <r>
    <x v="6"/>
    <x v="202"/>
    <x v="4903"/>
    <x v="4876"/>
  </r>
  <r>
    <x v="6"/>
    <x v="202"/>
    <x v="4904"/>
    <x v="4877"/>
  </r>
  <r>
    <x v="6"/>
    <x v="202"/>
    <x v="4905"/>
    <x v="4878"/>
  </r>
  <r>
    <x v="6"/>
    <x v="202"/>
    <x v="4906"/>
    <x v="4879"/>
  </r>
  <r>
    <x v="6"/>
    <x v="202"/>
    <x v="4907"/>
    <x v="4880"/>
  </r>
  <r>
    <x v="6"/>
    <x v="203"/>
    <x v="4908"/>
    <x v="4881"/>
  </r>
  <r>
    <x v="6"/>
    <x v="203"/>
    <x v="4909"/>
    <x v="4882"/>
  </r>
  <r>
    <x v="6"/>
    <x v="203"/>
    <x v="4910"/>
    <x v="2447"/>
  </r>
  <r>
    <x v="6"/>
    <x v="203"/>
    <x v="4911"/>
    <x v="4883"/>
  </r>
  <r>
    <x v="6"/>
    <x v="203"/>
    <x v="4912"/>
    <x v="4884"/>
  </r>
  <r>
    <x v="6"/>
    <x v="203"/>
    <x v="4913"/>
    <x v="4885"/>
  </r>
  <r>
    <x v="6"/>
    <x v="203"/>
    <x v="4914"/>
    <x v="4886"/>
  </r>
  <r>
    <x v="6"/>
    <x v="203"/>
    <x v="4915"/>
    <x v="4887"/>
  </r>
  <r>
    <x v="6"/>
    <x v="203"/>
    <x v="4916"/>
    <x v="4888"/>
  </r>
  <r>
    <x v="6"/>
    <x v="203"/>
    <x v="4917"/>
    <x v="4889"/>
  </r>
  <r>
    <x v="6"/>
    <x v="203"/>
    <x v="4918"/>
    <x v="4890"/>
  </r>
  <r>
    <x v="6"/>
    <x v="203"/>
    <x v="4919"/>
    <x v="1422"/>
  </r>
  <r>
    <x v="6"/>
    <x v="203"/>
    <x v="4920"/>
    <x v="4891"/>
  </r>
  <r>
    <x v="6"/>
    <x v="203"/>
    <x v="4921"/>
    <x v="4892"/>
  </r>
  <r>
    <x v="6"/>
    <x v="203"/>
    <x v="4922"/>
    <x v="4893"/>
  </r>
  <r>
    <x v="6"/>
    <x v="203"/>
    <x v="4923"/>
    <x v="4894"/>
  </r>
  <r>
    <x v="6"/>
    <x v="203"/>
    <x v="4924"/>
    <x v="4895"/>
  </r>
  <r>
    <x v="6"/>
    <x v="203"/>
    <x v="4925"/>
    <x v="4896"/>
  </r>
  <r>
    <x v="6"/>
    <x v="203"/>
    <x v="4926"/>
    <x v="4897"/>
  </r>
  <r>
    <x v="6"/>
    <x v="203"/>
    <x v="4927"/>
    <x v="4898"/>
  </r>
  <r>
    <x v="6"/>
    <x v="203"/>
    <x v="4928"/>
    <x v="4899"/>
  </r>
  <r>
    <x v="6"/>
    <x v="203"/>
    <x v="4929"/>
    <x v="4900"/>
  </r>
  <r>
    <x v="6"/>
    <x v="203"/>
    <x v="4930"/>
    <x v="4901"/>
  </r>
  <r>
    <x v="6"/>
    <x v="203"/>
    <x v="4931"/>
    <x v="4902"/>
  </r>
  <r>
    <x v="6"/>
    <x v="203"/>
    <x v="4932"/>
    <x v="4903"/>
  </r>
  <r>
    <x v="6"/>
    <x v="203"/>
    <x v="4933"/>
    <x v="4904"/>
  </r>
  <r>
    <x v="6"/>
    <x v="203"/>
    <x v="4934"/>
    <x v="4905"/>
  </r>
  <r>
    <x v="6"/>
    <x v="203"/>
    <x v="4935"/>
    <x v="4906"/>
  </r>
  <r>
    <x v="6"/>
    <x v="203"/>
    <x v="4936"/>
    <x v="4907"/>
  </r>
  <r>
    <x v="6"/>
    <x v="203"/>
    <x v="4937"/>
    <x v="4908"/>
  </r>
  <r>
    <x v="6"/>
    <x v="203"/>
    <x v="4938"/>
    <x v="4909"/>
  </r>
  <r>
    <x v="6"/>
    <x v="203"/>
    <x v="4939"/>
    <x v="4910"/>
  </r>
  <r>
    <x v="6"/>
    <x v="203"/>
    <x v="4940"/>
    <x v="4911"/>
  </r>
  <r>
    <x v="6"/>
    <x v="203"/>
    <x v="4941"/>
    <x v="4912"/>
  </r>
  <r>
    <x v="6"/>
    <x v="203"/>
    <x v="4942"/>
    <x v="4913"/>
  </r>
  <r>
    <x v="6"/>
    <x v="203"/>
    <x v="4943"/>
    <x v="4914"/>
  </r>
  <r>
    <x v="6"/>
    <x v="203"/>
    <x v="4944"/>
    <x v="4915"/>
  </r>
  <r>
    <x v="6"/>
    <x v="203"/>
    <x v="4945"/>
    <x v="4916"/>
  </r>
  <r>
    <x v="6"/>
    <x v="203"/>
    <x v="4946"/>
    <x v="4176"/>
  </r>
  <r>
    <x v="6"/>
    <x v="203"/>
    <x v="4947"/>
    <x v="4917"/>
  </r>
  <r>
    <x v="6"/>
    <x v="203"/>
    <x v="4948"/>
    <x v="4918"/>
  </r>
  <r>
    <x v="6"/>
    <x v="204"/>
    <x v="4949"/>
    <x v="4919"/>
  </r>
  <r>
    <x v="6"/>
    <x v="204"/>
    <x v="4950"/>
    <x v="4920"/>
  </r>
  <r>
    <x v="6"/>
    <x v="204"/>
    <x v="4951"/>
    <x v="4921"/>
  </r>
  <r>
    <x v="6"/>
    <x v="204"/>
    <x v="4952"/>
    <x v="4922"/>
  </r>
  <r>
    <x v="6"/>
    <x v="204"/>
    <x v="4953"/>
    <x v="4923"/>
  </r>
  <r>
    <x v="6"/>
    <x v="204"/>
    <x v="4954"/>
    <x v="4924"/>
  </r>
  <r>
    <x v="6"/>
    <x v="204"/>
    <x v="4955"/>
    <x v="4925"/>
  </r>
  <r>
    <x v="6"/>
    <x v="204"/>
    <x v="4956"/>
    <x v="4926"/>
  </r>
  <r>
    <x v="6"/>
    <x v="204"/>
    <x v="4957"/>
    <x v="4927"/>
  </r>
  <r>
    <x v="6"/>
    <x v="204"/>
    <x v="4958"/>
    <x v="4928"/>
  </r>
  <r>
    <x v="6"/>
    <x v="204"/>
    <x v="4959"/>
    <x v="4929"/>
  </r>
  <r>
    <x v="6"/>
    <x v="204"/>
    <x v="4960"/>
    <x v="4930"/>
  </r>
  <r>
    <x v="6"/>
    <x v="204"/>
    <x v="4961"/>
    <x v="4931"/>
  </r>
  <r>
    <x v="6"/>
    <x v="204"/>
    <x v="4962"/>
    <x v="4932"/>
  </r>
  <r>
    <x v="6"/>
    <x v="204"/>
    <x v="4963"/>
    <x v="4933"/>
  </r>
  <r>
    <x v="6"/>
    <x v="204"/>
    <x v="4964"/>
    <x v="4934"/>
  </r>
  <r>
    <x v="6"/>
    <x v="204"/>
    <x v="4965"/>
    <x v="4935"/>
  </r>
  <r>
    <x v="6"/>
    <x v="204"/>
    <x v="4966"/>
    <x v="4936"/>
  </r>
  <r>
    <x v="6"/>
    <x v="204"/>
    <x v="4967"/>
    <x v="4937"/>
  </r>
  <r>
    <x v="6"/>
    <x v="204"/>
    <x v="4968"/>
    <x v="4938"/>
  </r>
  <r>
    <x v="6"/>
    <x v="204"/>
    <x v="4969"/>
    <x v="4939"/>
  </r>
  <r>
    <x v="6"/>
    <x v="204"/>
    <x v="4970"/>
    <x v="4940"/>
  </r>
  <r>
    <x v="6"/>
    <x v="204"/>
    <x v="4971"/>
    <x v="4941"/>
  </r>
  <r>
    <x v="6"/>
    <x v="204"/>
    <x v="4972"/>
    <x v="4942"/>
  </r>
  <r>
    <x v="6"/>
    <x v="204"/>
    <x v="4973"/>
    <x v="4943"/>
  </r>
  <r>
    <x v="6"/>
    <x v="204"/>
    <x v="4974"/>
    <x v="4944"/>
  </r>
  <r>
    <x v="6"/>
    <x v="204"/>
    <x v="4975"/>
    <x v="4945"/>
  </r>
  <r>
    <x v="6"/>
    <x v="204"/>
    <x v="4976"/>
    <x v="4946"/>
  </r>
  <r>
    <x v="6"/>
    <x v="204"/>
    <x v="4977"/>
    <x v="4947"/>
  </r>
  <r>
    <x v="6"/>
    <x v="204"/>
    <x v="4978"/>
    <x v="4948"/>
  </r>
  <r>
    <x v="6"/>
    <x v="204"/>
    <x v="4979"/>
    <x v="4949"/>
  </r>
  <r>
    <x v="6"/>
    <x v="204"/>
    <x v="4980"/>
    <x v="4950"/>
  </r>
  <r>
    <x v="6"/>
    <x v="204"/>
    <x v="4981"/>
    <x v="4951"/>
  </r>
  <r>
    <x v="6"/>
    <x v="204"/>
    <x v="4982"/>
    <x v="4952"/>
  </r>
  <r>
    <x v="6"/>
    <x v="204"/>
    <x v="4983"/>
    <x v="4953"/>
  </r>
  <r>
    <x v="6"/>
    <x v="204"/>
    <x v="4984"/>
    <x v="4954"/>
  </r>
  <r>
    <x v="6"/>
    <x v="204"/>
    <x v="4985"/>
    <x v="4955"/>
  </r>
  <r>
    <x v="6"/>
    <x v="204"/>
    <x v="4986"/>
    <x v="4956"/>
  </r>
  <r>
    <x v="6"/>
    <x v="204"/>
    <x v="4987"/>
    <x v="4957"/>
  </r>
  <r>
    <x v="6"/>
    <x v="204"/>
    <x v="4988"/>
    <x v="4958"/>
  </r>
  <r>
    <x v="6"/>
    <x v="204"/>
    <x v="4989"/>
    <x v="4959"/>
  </r>
  <r>
    <x v="6"/>
    <x v="204"/>
    <x v="4990"/>
    <x v="4960"/>
  </r>
  <r>
    <x v="6"/>
    <x v="204"/>
    <x v="4991"/>
    <x v="4961"/>
  </r>
  <r>
    <x v="6"/>
    <x v="205"/>
    <x v="4992"/>
    <x v="4962"/>
  </r>
  <r>
    <x v="6"/>
    <x v="205"/>
    <x v="4993"/>
    <x v="4963"/>
  </r>
  <r>
    <x v="6"/>
    <x v="205"/>
    <x v="4994"/>
    <x v="4964"/>
  </r>
  <r>
    <x v="6"/>
    <x v="205"/>
    <x v="4995"/>
    <x v="4965"/>
  </r>
  <r>
    <x v="6"/>
    <x v="205"/>
    <x v="4996"/>
    <x v="4966"/>
  </r>
  <r>
    <x v="6"/>
    <x v="205"/>
    <x v="4997"/>
    <x v="4967"/>
  </r>
  <r>
    <x v="6"/>
    <x v="205"/>
    <x v="4998"/>
    <x v="4968"/>
  </r>
  <r>
    <x v="6"/>
    <x v="205"/>
    <x v="4999"/>
    <x v="4969"/>
  </r>
  <r>
    <x v="6"/>
    <x v="205"/>
    <x v="5000"/>
    <x v="4970"/>
  </r>
  <r>
    <x v="6"/>
    <x v="205"/>
    <x v="5001"/>
    <x v="4971"/>
  </r>
  <r>
    <x v="6"/>
    <x v="205"/>
    <x v="5002"/>
    <x v="4972"/>
  </r>
  <r>
    <x v="6"/>
    <x v="205"/>
    <x v="5003"/>
    <x v="4973"/>
  </r>
  <r>
    <x v="6"/>
    <x v="205"/>
    <x v="5004"/>
    <x v="4974"/>
  </r>
  <r>
    <x v="6"/>
    <x v="205"/>
    <x v="5005"/>
    <x v="4975"/>
  </r>
  <r>
    <x v="6"/>
    <x v="205"/>
    <x v="5006"/>
    <x v="4976"/>
  </r>
  <r>
    <x v="6"/>
    <x v="205"/>
    <x v="5007"/>
    <x v="4977"/>
  </r>
  <r>
    <x v="6"/>
    <x v="205"/>
    <x v="5008"/>
    <x v="4978"/>
  </r>
  <r>
    <x v="6"/>
    <x v="205"/>
    <x v="5009"/>
    <x v="4979"/>
  </r>
  <r>
    <x v="6"/>
    <x v="205"/>
    <x v="5010"/>
    <x v="4980"/>
  </r>
  <r>
    <x v="6"/>
    <x v="205"/>
    <x v="5011"/>
    <x v="4981"/>
  </r>
  <r>
    <x v="6"/>
    <x v="205"/>
    <x v="5012"/>
    <x v="4982"/>
  </r>
  <r>
    <x v="6"/>
    <x v="205"/>
    <x v="5013"/>
    <x v="4983"/>
  </r>
  <r>
    <x v="6"/>
    <x v="205"/>
    <x v="5014"/>
    <x v="4984"/>
  </r>
  <r>
    <x v="6"/>
    <x v="205"/>
    <x v="5015"/>
    <x v="4985"/>
  </r>
  <r>
    <x v="6"/>
    <x v="205"/>
    <x v="5016"/>
    <x v="4986"/>
  </r>
  <r>
    <x v="6"/>
    <x v="205"/>
    <x v="5017"/>
    <x v="4987"/>
  </r>
  <r>
    <x v="6"/>
    <x v="205"/>
    <x v="5018"/>
    <x v="4988"/>
  </r>
  <r>
    <x v="6"/>
    <x v="205"/>
    <x v="5019"/>
    <x v="4989"/>
  </r>
  <r>
    <x v="6"/>
    <x v="205"/>
    <x v="5020"/>
    <x v="4990"/>
  </r>
  <r>
    <x v="6"/>
    <x v="205"/>
    <x v="5021"/>
    <x v="4991"/>
  </r>
  <r>
    <x v="6"/>
    <x v="205"/>
    <x v="5022"/>
    <x v="4992"/>
  </r>
  <r>
    <x v="6"/>
    <x v="205"/>
    <x v="5023"/>
    <x v="4993"/>
  </r>
  <r>
    <x v="6"/>
    <x v="206"/>
    <x v="5024"/>
    <x v="4994"/>
  </r>
  <r>
    <x v="6"/>
    <x v="206"/>
    <x v="5025"/>
    <x v="4995"/>
  </r>
  <r>
    <x v="6"/>
    <x v="207"/>
    <x v="5026"/>
    <x v="4996"/>
  </r>
  <r>
    <x v="6"/>
    <x v="207"/>
    <x v="5027"/>
    <x v="4997"/>
  </r>
  <r>
    <x v="6"/>
    <x v="207"/>
    <x v="5028"/>
    <x v="4998"/>
  </r>
  <r>
    <x v="6"/>
    <x v="207"/>
    <x v="5029"/>
    <x v="4999"/>
  </r>
  <r>
    <x v="6"/>
    <x v="207"/>
    <x v="5030"/>
    <x v="5000"/>
  </r>
  <r>
    <x v="6"/>
    <x v="207"/>
    <x v="5031"/>
    <x v="5001"/>
  </r>
  <r>
    <x v="6"/>
    <x v="207"/>
    <x v="5032"/>
    <x v="5002"/>
  </r>
  <r>
    <x v="6"/>
    <x v="207"/>
    <x v="5033"/>
    <x v="5003"/>
  </r>
  <r>
    <x v="6"/>
    <x v="207"/>
    <x v="5034"/>
    <x v="5004"/>
  </r>
  <r>
    <x v="6"/>
    <x v="207"/>
    <x v="5035"/>
    <x v="5005"/>
  </r>
  <r>
    <x v="6"/>
    <x v="207"/>
    <x v="5036"/>
    <x v="5006"/>
  </r>
  <r>
    <x v="6"/>
    <x v="207"/>
    <x v="5037"/>
    <x v="5007"/>
  </r>
  <r>
    <x v="6"/>
    <x v="207"/>
    <x v="5038"/>
    <x v="5008"/>
  </r>
  <r>
    <x v="6"/>
    <x v="207"/>
    <x v="5039"/>
    <x v="5009"/>
  </r>
  <r>
    <x v="6"/>
    <x v="207"/>
    <x v="5040"/>
    <x v="5010"/>
  </r>
  <r>
    <x v="6"/>
    <x v="207"/>
    <x v="5041"/>
    <x v="5011"/>
  </r>
  <r>
    <x v="6"/>
    <x v="207"/>
    <x v="5042"/>
    <x v="5012"/>
  </r>
  <r>
    <x v="6"/>
    <x v="207"/>
    <x v="5043"/>
    <x v="5013"/>
  </r>
  <r>
    <x v="6"/>
    <x v="207"/>
    <x v="5044"/>
    <x v="5014"/>
  </r>
  <r>
    <x v="6"/>
    <x v="207"/>
    <x v="5045"/>
    <x v="5015"/>
  </r>
  <r>
    <x v="6"/>
    <x v="207"/>
    <x v="5046"/>
    <x v="5016"/>
  </r>
  <r>
    <x v="6"/>
    <x v="207"/>
    <x v="5047"/>
    <x v="5017"/>
  </r>
  <r>
    <x v="6"/>
    <x v="207"/>
    <x v="5048"/>
    <x v="5018"/>
  </r>
  <r>
    <x v="6"/>
    <x v="207"/>
    <x v="5049"/>
    <x v="5019"/>
  </r>
  <r>
    <x v="6"/>
    <x v="207"/>
    <x v="5050"/>
    <x v="5020"/>
  </r>
  <r>
    <x v="6"/>
    <x v="207"/>
    <x v="5051"/>
    <x v="5021"/>
  </r>
  <r>
    <x v="6"/>
    <x v="207"/>
    <x v="5052"/>
    <x v="5022"/>
  </r>
  <r>
    <x v="6"/>
    <x v="207"/>
    <x v="5053"/>
    <x v="5023"/>
  </r>
  <r>
    <x v="6"/>
    <x v="207"/>
    <x v="5054"/>
    <x v="5024"/>
  </r>
  <r>
    <x v="6"/>
    <x v="207"/>
    <x v="5055"/>
    <x v="5025"/>
  </r>
  <r>
    <x v="6"/>
    <x v="207"/>
    <x v="5056"/>
    <x v="5026"/>
  </r>
  <r>
    <x v="6"/>
    <x v="207"/>
    <x v="5057"/>
    <x v="5027"/>
  </r>
  <r>
    <x v="6"/>
    <x v="207"/>
    <x v="5058"/>
    <x v="5028"/>
  </r>
  <r>
    <x v="6"/>
    <x v="208"/>
    <x v="5059"/>
    <x v="5029"/>
  </r>
  <r>
    <x v="6"/>
    <x v="208"/>
    <x v="5060"/>
    <x v="5030"/>
  </r>
  <r>
    <x v="6"/>
    <x v="208"/>
    <x v="5061"/>
    <x v="5031"/>
  </r>
  <r>
    <x v="6"/>
    <x v="208"/>
    <x v="5062"/>
    <x v="5032"/>
  </r>
  <r>
    <x v="6"/>
    <x v="208"/>
    <x v="5063"/>
    <x v="5033"/>
  </r>
  <r>
    <x v="6"/>
    <x v="208"/>
    <x v="5064"/>
    <x v="5034"/>
  </r>
  <r>
    <x v="6"/>
    <x v="208"/>
    <x v="5065"/>
    <x v="5035"/>
  </r>
  <r>
    <x v="6"/>
    <x v="208"/>
    <x v="5066"/>
    <x v="5036"/>
  </r>
  <r>
    <x v="6"/>
    <x v="208"/>
    <x v="5067"/>
    <x v="5037"/>
  </r>
  <r>
    <x v="6"/>
    <x v="208"/>
    <x v="5068"/>
    <x v="5038"/>
  </r>
  <r>
    <x v="6"/>
    <x v="208"/>
    <x v="5069"/>
    <x v="5039"/>
  </r>
  <r>
    <x v="6"/>
    <x v="208"/>
    <x v="5070"/>
    <x v="5040"/>
  </r>
  <r>
    <x v="6"/>
    <x v="208"/>
    <x v="5071"/>
    <x v="5041"/>
  </r>
  <r>
    <x v="6"/>
    <x v="209"/>
    <x v="5072"/>
    <x v="5042"/>
  </r>
  <r>
    <x v="6"/>
    <x v="209"/>
    <x v="5073"/>
    <x v="5043"/>
  </r>
  <r>
    <x v="6"/>
    <x v="209"/>
    <x v="5074"/>
    <x v="5044"/>
  </r>
  <r>
    <x v="6"/>
    <x v="209"/>
    <x v="5075"/>
    <x v="5045"/>
  </r>
  <r>
    <x v="6"/>
    <x v="209"/>
    <x v="5076"/>
    <x v="5046"/>
  </r>
  <r>
    <x v="6"/>
    <x v="209"/>
    <x v="5077"/>
    <x v="5047"/>
  </r>
  <r>
    <x v="6"/>
    <x v="209"/>
    <x v="5078"/>
    <x v="5048"/>
  </r>
  <r>
    <x v="6"/>
    <x v="209"/>
    <x v="5079"/>
    <x v="5049"/>
  </r>
  <r>
    <x v="6"/>
    <x v="209"/>
    <x v="5080"/>
    <x v="5050"/>
  </r>
  <r>
    <x v="6"/>
    <x v="209"/>
    <x v="5081"/>
    <x v="5051"/>
  </r>
  <r>
    <x v="6"/>
    <x v="209"/>
    <x v="5082"/>
    <x v="5052"/>
  </r>
  <r>
    <x v="6"/>
    <x v="209"/>
    <x v="5083"/>
    <x v="5053"/>
  </r>
  <r>
    <x v="6"/>
    <x v="209"/>
    <x v="5084"/>
    <x v="5054"/>
  </r>
  <r>
    <x v="6"/>
    <x v="209"/>
    <x v="5085"/>
    <x v="5055"/>
  </r>
  <r>
    <x v="6"/>
    <x v="209"/>
    <x v="5086"/>
    <x v="5056"/>
  </r>
  <r>
    <x v="6"/>
    <x v="209"/>
    <x v="5087"/>
    <x v="5057"/>
  </r>
  <r>
    <x v="6"/>
    <x v="209"/>
    <x v="5088"/>
    <x v="5058"/>
  </r>
  <r>
    <x v="6"/>
    <x v="209"/>
    <x v="5089"/>
    <x v="5059"/>
  </r>
  <r>
    <x v="6"/>
    <x v="209"/>
    <x v="5090"/>
    <x v="5060"/>
  </r>
  <r>
    <x v="6"/>
    <x v="209"/>
    <x v="5091"/>
    <x v="5061"/>
  </r>
  <r>
    <x v="6"/>
    <x v="209"/>
    <x v="5092"/>
    <x v="5062"/>
  </r>
  <r>
    <x v="6"/>
    <x v="209"/>
    <x v="5093"/>
    <x v="5063"/>
  </r>
  <r>
    <x v="6"/>
    <x v="209"/>
    <x v="5094"/>
    <x v="5064"/>
  </r>
  <r>
    <x v="6"/>
    <x v="209"/>
    <x v="5095"/>
    <x v="5065"/>
  </r>
  <r>
    <x v="6"/>
    <x v="209"/>
    <x v="5096"/>
    <x v="5066"/>
  </r>
  <r>
    <x v="6"/>
    <x v="209"/>
    <x v="5097"/>
    <x v="5067"/>
  </r>
  <r>
    <x v="6"/>
    <x v="209"/>
    <x v="5098"/>
    <x v="5068"/>
  </r>
  <r>
    <x v="6"/>
    <x v="209"/>
    <x v="5099"/>
    <x v="5069"/>
  </r>
  <r>
    <x v="6"/>
    <x v="209"/>
    <x v="5100"/>
    <x v="5070"/>
  </r>
  <r>
    <x v="6"/>
    <x v="209"/>
    <x v="5101"/>
    <x v="5071"/>
  </r>
  <r>
    <x v="6"/>
    <x v="209"/>
    <x v="5102"/>
    <x v="5072"/>
  </r>
  <r>
    <x v="6"/>
    <x v="209"/>
    <x v="5103"/>
    <x v="5073"/>
  </r>
  <r>
    <x v="6"/>
    <x v="209"/>
    <x v="5104"/>
    <x v="5074"/>
  </r>
  <r>
    <x v="6"/>
    <x v="209"/>
    <x v="5105"/>
    <x v="5075"/>
  </r>
  <r>
    <x v="6"/>
    <x v="209"/>
    <x v="5106"/>
    <x v="5076"/>
  </r>
  <r>
    <x v="6"/>
    <x v="209"/>
    <x v="5107"/>
    <x v="5077"/>
  </r>
  <r>
    <x v="6"/>
    <x v="209"/>
    <x v="5108"/>
    <x v="5078"/>
  </r>
  <r>
    <x v="6"/>
    <x v="209"/>
    <x v="5109"/>
    <x v="5079"/>
  </r>
  <r>
    <x v="6"/>
    <x v="210"/>
    <x v="5110"/>
    <x v="5080"/>
  </r>
  <r>
    <x v="6"/>
    <x v="210"/>
    <x v="5111"/>
    <x v="5081"/>
  </r>
  <r>
    <x v="6"/>
    <x v="210"/>
    <x v="5112"/>
    <x v="5082"/>
  </r>
  <r>
    <x v="6"/>
    <x v="210"/>
    <x v="5113"/>
    <x v="5083"/>
  </r>
  <r>
    <x v="6"/>
    <x v="210"/>
    <x v="5114"/>
    <x v="5084"/>
  </r>
  <r>
    <x v="6"/>
    <x v="210"/>
    <x v="5115"/>
    <x v="5085"/>
  </r>
  <r>
    <x v="6"/>
    <x v="210"/>
    <x v="5116"/>
    <x v="5086"/>
  </r>
  <r>
    <x v="6"/>
    <x v="210"/>
    <x v="5117"/>
    <x v="5087"/>
  </r>
  <r>
    <x v="6"/>
    <x v="210"/>
    <x v="5118"/>
    <x v="5088"/>
  </r>
  <r>
    <x v="6"/>
    <x v="210"/>
    <x v="5119"/>
    <x v="5089"/>
  </r>
  <r>
    <x v="6"/>
    <x v="210"/>
    <x v="5120"/>
    <x v="5090"/>
  </r>
  <r>
    <x v="6"/>
    <x v="210"/>
    <x v="5121"/>
    <x v="5091"/>
  </r>
  <r>
    <x v="6"/>
    <x v="210"/>
    <x v="5122"/>
    <x v="5092"/>
  </r>
  <r>
    <x v="6"/>
    <x v="210"/>
    <x v="5123"/>
    <x v="5093"/>
  </r>
  <r>
    <x v="6"/>
    <x v="210"/>
    <x v="5124"/>
    <x v="5094"/>
  </r>
  <r>
    <x v="6"/>
    <x v="210"/>
    <x v="5125"/>
    <x v="5095"/>
  </r>
  <r>
    <x v="6"/>
    <x v="210"/>
    <x v="5126"/>
    <x v="5096"/>
  </r>
  <r>
    <x v="6"/>
    <x v="210"/>
    <x v="5127"/>
    <x v="5097"/>
  </r>
  <r>
    <x v="6"/>
    <x v="210"/>
    <x v="5128"/>
    <x v="5098"/>
  </r>
  <r>
    <x v="6"/>
    <x v="210"/>
    <x v="5129"/>
    <x v="5099"/>
  </r>
  <r>
    <x v="6"/>
    <x v="210"/>
    <x v="5130"/>
    <x v="5100"/>
  </r>
  <r>
    <x v="6"/>
    <x v="210"/>
    <x v="5131"/>
    <x v="5101"/>
  </r>
  <r>
    <x v="6"/>
    <x v="210"/>
    <x v="5132"/>
    <x v="5102"/>
  </r>
  <r>
    <x v="6"/>
    <x v="210"/>
    <x v="5133"/>
    <x v="5103"/>
  </r>
  <r>
    <x v="6"/>
    <x v="210"/>
    <x v="5134"/>
    <x v="5104"/>
  </r>
  <r>
    <x v="6"/>
    <x v="210"/>
    <x v="5135"/>
    <x v="5105"/>
  </r>
  <r>
    <x v="6"/>
    <x v="210"/>
    <x v="5136"/>
    <x v="5106"/>
  </r>
  <r>
    <x v="6"/>
    <x v="210"/>
    <x v="5137"/>
    <x v="5107"/>
  </r>
  <r>
    <x v="6"/>
    <x v="210"/>
    <x v="5138"/>
    <x v="5108"/>
  </r>
  <r>
    <x v="6"/>
    <x v="210"/>
    <x v="5139"/>
    <x v="5109"/>
  </r>
  <r>
    <x v="6"/>
    <x v="210"/>
    <x v="5140"/>
    <x v="5110"/>
  </r>
  <r>
    <x v="6"/>
    <x v="210"/>
    <x v="5141"/>
    <x v="5111"/>
  </r>
  <r>
    <x v="6"/>
    <x v="210"/>
    <x v="5142"/>
    <x v="5112"/>
  </r>
  <r>
    <x v="6"/>
    <x v="210"/>
    <x v="5143"/>
    <x v="5113"/>
  </r>
  <r>
    <x v="6"/>
    <x v="210"/>
    <x v="5144"/>
    <x v="5114"/>
  </r>
  <r>
    <x v="6"/>
    <x v="210"/>
    <x v="5145"/>
    <x v="5115"/>
  </r>
  <r>
    <x v="6"/>
    <x v="210"/>
    <x v="5146"/>
    <x v="5116"/>
  </r>
  <r>
    <x v="6"/>
    <x v="210"/>
    <x v="5147"/>
    <x v="5117"/>
  </r>
  <r>
    <x v="6"/>
    <x v="210"/>
    <x v="5148"/>
    <x v="5118"/>
  </r>
  <r>
    <x v="6"/>
    <x v="210"/>
    <x v="5149"/>
    <x v="5119"/>
  </r>
  <r>
    <x v="6"/>
    <x v="210"/>
    <x v="5150"/>
    <x v="5120"/>
  </r>
  <r>
    <x v="6"/>
    <x v="210"/>
    <x v="5151"/>
    <x v="5121"/>
  </r>
  <r>
    <x v="6"/>
    <x v="210"/>
    <x v="5152"/>
    <x v="5122"/>
  </r>
  <r>
    <x v="6"/>
    <x v="210"/>
    <x v="5153"/>
    <x v="5123"/>
  </r>
  <r>
    <x v="6"/>
    <x v="210"/>
    <x v="5154"/>
    <x v="5124"/>
  </r>
  <r>
    <x v="6"/>
    <x v="210"/>
    <x v="5155"/>
    <x v="5125"/>
  </r>
  <r>
    <x v="6"/>
    <x v="210"/>
    <x v="5156"/>
    <x v="368"/>
  </r>
  <r>
    <x v="6"/>
    <x v="210"/>
    <x v="5157"/>
    <x v="5126"/>
  </r>
  <r>
    <x v="6"/>
    <x v="210"/>
    <x v="5158"/>
    <x v="5127"/>
  </r>
  <r>
    <x v="6"/>
    <x v="210"/>
    <x v="5159"/>
    <x v="5128"/>
  </r>
  <r>
    <x v="6"/>
    <x v="210"/>
    <x v="5160"/>
    <x v="5129"/>
  </r>
  <r>
    <x v="6"/>
    <x v="210"/>
    <x v="5161"/>
    <x v="5130"/>
  </r>
  <r>
    <x v="6"/>
    <x v="210"/>
    <x v="5162"/>
    <x v="5131"/>
  </r>
  <r>
    <x v="6"/>
    <x v="210"/>
    <x v="5163"/>
    <x v="5132"/>
  </r>
  <r>
    <x v="6"/>
    <x v="210"/>
    <x v="5164"/>
    <x v="5133"/>
  </r>
  <r>
    <x v="6"/>
    <x v="210"/>
    <x v="5165"/>
    <x v="5134"/>
  </r>
  <r>
    <x v="6"/>
    <x v="210"/>
    <x v="5166"/>
    <x v="5135"/>
  </r>
  <r>
    <x v="6"/>
    <x v="210"/>
    <x v="5167"/>
    <x v="5136"/>
  </r>
  <r>
    <x v="6"/>
    <x v="210"/>
    <x v="5168"/>
    <x v="5137"/>
  </r>
  <r>
    <x v="6"/>
    <x v="210"/>
    <x v="5169"/>
    <x v="5138"/>
  </r>
  <r>
    <x v="6"/>
    <x v="210"/>
    <x v="5170"/>
    <x v="5139"/>
  </r>
  <r>
    <x v="6"/>
    <x v="210"/>
    <x v="5171"/>
    <x v="5140"/>
  </r>
  <r>
    <x v="6"/>
    <x v="210"/>
    <x v="5172"/>
    <x v="5141"/>
  </r>
  <r>
    <x v="6"/>
    <x v="210"/>
    <x v="5173"/>
    <x v="5142"/>
  </r>
  <r>
    <x v="6"/>
    <x v="210"/>
    <x v="5174"/>
    <x v="5143"/>
  </r>
  <r>
    <x v="6"/>
    <x v="210"/>
    <x v="5175"/>
    <x v="5144"/>
  </r>
  <r>
    <x v="6"/>
    <x v="210"/>
    <x v="5176"/>
    <x v="5145"/>
  </r>
  <r>
    <x v="6"/>
    <x v="210"/>
    <x v="5177"/>
    <x v="5146"/>
  </r>
  <r>
    <x v="6"/>
    <x v="210"/>
    <x v="5178"/>
    <x v="5147"/>
  </r>
  <r>
    <x v="6"/>
    <x v="210"/>
    <x v="5179"/>
    <x v="5148"/>
  </r>
  <r>
    <x v="6"/>
    <x v="210"/>
    <x v="5180"/>
    <x v="5149"/>
  </r>
  <r>
    <x v="6"/>
    <x v="210"/>
    <x v="5181"/>
    <x v="5150"/>
  </r>
  <r>
    <x v="6"/>
    <x v="210"/>
    <x v="5182"/>
    <x v="5151"/>
  </r>
  <r>
    <x v="6"/>
    <x v="210"/>
    <x v="5183"/>
    <x v="5152"/>
  </r>
  <r>
    <x v="6"/>
    <x v="210"/>
    <x v="5184"/>
    <x v="5153"/>
  </r>
  <r>
    <x v="6"/>
    <x v="210"/>
    <x v="5185"/>
    <x v="5154"/>
  </r>
  <r>
    <x v="6"/>
    <x v="210"/>
    <x v="5186"/>
    <x v="5155"/>
  </r>
  <r>
    <x v="6"/>
    <x v="210"/>
    <x v="5187"/>
    <x v="5156"/>
  </r>
  <r>
    <x v="6"/>
    <x v="210"/>
    <x v="5188"/>
    <x v="5157"/>
  </r>
  <r>
    <x v="6"/>
    <x v="210"/>
    <x v="5189"/>
    <x v="5158"/>
  </r>
  <r>
    <x v="6"/>
    <x v="210"/>
    <x v="5190"/>
    <x v="5159"/>
  </r>
  <r>
    <x v="6"/>
    <x v="210"/>
    <x v="5191"/>
    <x v="5160"/>
  </r>
  <r>
    <x v="6"/>
    <x v="210"/>
    <x v="5192"/>
    <x v="5161"/>
  </r>
  <r>
    <x v="6"/>
    <x v="210"/>
    <x v="5193"/>
    <x v="5162"/>
  </r>
  <r>
    <x v="6"/>
    <x v="210"/>
    <x v="5194"/>
    <x v="5163"/>
  </r>
  <r>
    <x v="6"/>
    <x v="210"/>
    <x v="5195"/>
    <x v="5164"/>
  </r>
  <r>
    <x v="6"/>
    <x v="210"/>
    <x v="5196"/>
    <x v="5165"/>
  </r>
  <r>
    <x v="6"/>
    <x v="210"/>
    <x v="5197"/>
    <x v="5166"/>
  </r>
  <r>
    <x v="6"/>
    <x v="210"/>
    <x v="5198"/>
    <x v="5167"/>
  </r>
  <r>
    <x v="6"/>
    <x v="210"/>
    <x v="5199"/>
    <x v="5168"/>
  </r>
  <r>
    <x v="6"/>
    <x v="210"/>
    <x v="5200"/>
    <x v="5169"/>
  </r>
  <r>
    <x v="6"/>
    <x v="210"/>
    <x v="5201"/>
    <x v="5170"/>
  </r>
  <r>
    <x v="6"/>
    <x v="210"/>
    <x v="5202"/>
    <x v="5171"/>
  </r>
  <r>
    <x v="6"/>
    <x v="210"/>
    <x v="5203"/>
    <x v="5172"/>
  </r>
  <r>
    <x v="6"/>
    <x v="210"/>
    <x v="5204"/>
    <x v="5173"/>
  </r>
  <r>
    <x v="6"/>
    <x v="210"/>
    <x v="5205"/>
    <x v="5174"/>
  </r>
  <r>
    <x v="6"/>
    <x v="210"/>
    <x v="5206"/>
    <x v="5175"/>
  </r>
  <r>
    <x v="6"/>
    <x v="210"/>
    <x v="5207"/>
    <x v="5176"/>
  </r>
  <r>
    <x v="6"/>
    <x v="210"/>
    <x v="5208"/>
    <x v="5177"/>
  </r>
  <r>
    <x v="6"/>
    <x v="210"/>
    <x v="5209"/>
    <x v="5178"/>
  </r>
  <r>
    <x v="6"/>
    <x v="210"/>
    <x v="5210"/>
    <x v="5179"/>
  </r>
  <r>
    <x v="6"/>
    <x v="210"/>
    <x v="5211"/>
    <x v="5180"/>
  </r>
  <r>
    <x v="6"/>
    <x v="210"/>
    <x v="5212"/>
    <x v="5181"/>
  </r>
  <r>
    <x v="6"/>
    <x v="210"/>
    <x v="5213"/>
    <x v="5182"/>
  </r>
  <r>
    <x v="6"/>
    <x v="210"/>
    <x v="5214"/>
    <x v="5183"/>
  </r>
  <r>
    <x v="6"/>
    <x v="210"/>
    <x v="5215"/>
    <x v="5184"/>
  </r>
  <r>
    <x v="6"/>
    <x v="210"/>
    <x v="5216"/>
    <x v="5185"/>
  </r>
  <r>
    <x v="6"/>
    <x v="210"/>
    <x v="5217"/>
    <x v="5186"/>
  </r>
  <r>
    <x v="6"/>
    <x v="210"/>
    <x v="5218"/>
    <x v="5187"/>
  </r>
  <r>
    <x v="6"/>
    <x v="210"/>
    <x v="5219"/>
    <x v="5188"/>
  </r>
  <r>
    <x v="6"/>
    <x v="210"/>
    <x v="5220"/>
    <x v="5189"/>
  </r>
  <r>
    <x v="6"/>
    <x v="210"/>
    <x v="5221"/>
    <x v="5190"/>
  </r>
  <r>
    <x v="6"/>
    <x v="210"/>
    <x v="5222"/>
    <x v="5191"/>
  </r>
  <r>
    <x v="6"/>
    <x v="210"/>
    <x v="5223"/>
    <x v="5192"/>
  </r>
  <r>
    <x v="6"/>
    <x v="210"/>
    <x v="5224"/>
    <x v="5193"/>
  </r>
  <r>
    <x v="6"/>
    <x v="210"/>
    <x v="5225"/>
    <x v="5194"/>
  </r>
  <r>
    <x v="6"/>
    <x v="210"/>
    <x v="5226"/>
    <x v="5195"/>
  </r>
  <r>
    <x v="6"/>
    <x v="211"/>
    <x v="5227"/>
    <x v="5196"/>
  </r>
  <r>
    <x v="6"/>
    <x v="211"/>
    <x v="5228"/>
    <x v="5197"/>
  </r>
  <r>
    <x v="6"/>
    <x v="211"/>
    <x v="5229"/>
    <x v="5198"/>
  </r>
  <r>
    <x v="6"/>
    <x v="211"/>
    <x v="5230"/>
    <x v="5199"/>
  </r>
  <r>
    <x v="6"/>
    <x v="211"/>
    <x v="5231"/>
    <x v="5200"/>
  </r>
  <r>
    <x v="6"/>
    <x v="211"/>
    <x v="5232"/>
    <x v="5201"/>
  </r>
  <r>
    <x v="6"/>
    <x v="211"/>
    <x v="5233"/>
    <x v="5202"/>
  </r>
  <r>
    <x v="6"/>
    <x v="211"/>
    <x v="5234"/>
    <x v="5203"/>
  </r>
  <r>
    <x v="6"/>
    <x v="211"/>
    <x v="5235"/>
    <x v="5204"/>
  </r>
  <r>
    <x v="6"/>
    <x v="211"/>
    <x v="5236"/>
    <x v="5205"/>
  </r>
  <r>
    <x v="6"/>
    <x v="211"/>
    <x v="5237"/>
    <x v="5206"/>
  </r>
  <r>
    <x v="6"/>
    <x v="211"/>
    <x v="5238"/>
    <x v="5207"/>
  </r>
  <r>
    <x v="6"/>
    <x v="211"/>
    <x v="5239"/>
    <x v="5208"/>
  </r>
  <r>
    <x v="6"/>
    <x v="211"/>
    <x v="5240"/>
    <x v="5209"/>
  </r>
  <r>
    <x v="6"/>
    <x v="211"/>
    <x v="5241"/>
    <x v="5210"/>
  </r>
  <r>
    <x v="6"/>
    <x v="211"/>
    <x v="5242"/>
    <x v="5211"/>
  </r>
  <r>
    <x v="6"/>
    <x v="211"/>
    <x v="5243"/>
    <x v="5212"/>
  </r>
  <r>
    <x v="6"/>
    <x v="211"/>
    <x v="5244"/>
    <x v="5213"/>
  </r>
  <r>
    <x v="6"/>
    <x v="211"/>
    <x v="5245"/>
    <x v="5214"/>
  </r>
  <r>
    <x v="6"/>
    <x v="211"/>
    <x v="5246"/>
    <x v="5215"/>
  </r>
  <r>
    <x v="6"/>
    <x v="211"/>
    <x v="5247"/>
    <x v="5216"/>
  </r>
  <r>
    <x v="6"/>
    <x v="211"/>
    <x v="5248"/>
    <x v="5217"/>
  </r>
  <r>
    <x v="6"/>
    <x v="211"/>
    <x v="5249"/>
    <x v="5218"/>
  </r>
  <r>
    <x v="6"/>
    <x v="211"/>
    <x v="5250"/>
    <x v="5219"/>
  </r>
  <r>
    <x v="6"/>
    <x v="211"/>
    <x v="5251"/>
    <x v="5220"/>
  </r>
  <r>
    <x v="6"/>
    <x v="211"/>
    <x v="5252"/>
    <x v="5221"/>
  </r>
  <r>
    <x v="6"/>
    <x v="211"/>
    <x v="5253"/>
    <x v="5222"/>
  </r>
  <r>
    <x v="6"/>
    <x v="211"/>
    <x v="5254"/>
    <x v="5223"/>
  </r>
  <r>
    <x v="6"/>
    <x v="211"/>
    <x v="5255"/>
    <x v="5224"/>
  </r>
  <r>
    <x v="6"/>
    <x v="211"/>
    <x v="5256"/>
    <x v="5225"/>
  </r>
  <r>
    <x v="6"/>
    <x v="211"/>
    <x v="5257"/>
    <x v="5226"/>
  </r>
  <r>
    <x v="6"/>
    <x v="211"/>
    <x v="5258"/>
    <x v="5227"/>
  </r>
  <r>
    <x v="6"/>
    <x v="211"/>
    <x v="5259"/>
    <x v="5228"/>
  </r>
  <r>
    <x v="6"/>
    <x v="211"/>
    <x v="5260"/>
    <x v="5229"/>
  </r>
  <r>
    <x v="6"/>
    <x v="211"/>
    <x v="5261"/>
    <x v="5230"/>
  </r>
  <r>
    <x v="6"/>
    <x v="212"/>
    <x v="5262"/>
    <x v="5231"/>
  </r>
  <r>
    <x v="6"/>
    <x v="212"/>
    <x v="5263"/>
    <x v="5232"/>
  </r>
  <r>
    <x v="6"/>
    <x v="212"/>
    <x v="5264"/>
    <x v="5233"/>
  </r>
  <r>
    <x v="6"/>
    <x v="212"/>
    <x v="5265"/>
    <x v="5234"/>
  </r>
  <r>
    <x v="6"/>
    <x v="212"/>
    <x v="5266"/>
    <x v="5235"/>
  </r>
  <r>
    <x v="6"/>
    <x v="212"/>
    <x v="5267"/>
    <x v="5236"/>
  </r>
  <r>
    <x v="6"/>
    <x v="212"/>
    <x v="5268"/>
    <x v="5237"/>
  </r>
  <r>
    <x v="6"/>
    <x v="212"/>
    <x v="5269"/>
    <x v="5238"/>
  </r>
  <r>
    <x v="6"/>
    <x v="212"/>
    <x v="5270"/>
    <x v="5239"/>
  </r>
  <r>
    <x v="6"/>
    <x v="212"/>
    <x v="5271"/>
    <x v="5240"/>
  </r>
  <r>
    <x v="6"/>
    <x v="212"/>
    <x v="5272"/>
    <x v="5241"/>
  </r>
  <r>
    <x v="6"/>
    <x v="212"/>
    <x v="5273"/>
    <x v="5242"/>
  </r>
  <r>
    <x v="6"/>
    <x v="212"/>
    <x v="5274"/>
    <x v="5243"/>
  </r>
  <r>
    <x v="6"/>
    <x v="212"/>
    <x v="5275"/>
    <x v="5244"/>
  </r>
  <r>
    <x v="6"/>
    <x v="212"/>
    <x v="5276"/>
    <x v="5245"/>
  </r>
  <r>
    <x v="6"/>
    <x v="212"/>
    <x v="5277"/>
    <x v="5246"/>
  </r>
  <r>
    <x v="6"/>
    <x v="212"/>
    <x v="5278"/>
    <x v="5247"/>
  </r>
  <r>
    <x v="6"/>
    <x v="212"/>
    <x v="5279"/>
    <x v="5248"/>
  </r>
  <r>
    <x v="6"/>
    <x v="212"/>
    <x v="5280"/>
    <x v="5249"/>
  </r>
  <r>
    <x v="6"/>
    <x v="212"/>
    <x v="5281"/>
    <x v="5250"/>
  </r>
  <r>
    <x v="6"/>
    <x v="212"/>
    <x v="5282"/>
    <x v="5251"/>
  </r>
  <r>
    <x v="6"/>
    <x v="212"/>
    <x v="5283"/>
    <x v="5252"/>
  </r>
  <r>
    <x v="6"/>
    <x v="212"/>
    <x v="5284"/>
    <x v="5253"/>
  </r>
  <r>
    <x v="6"/>
    <x v="212"/>
    <x v="5285"/>
    <x v="5254"/>
  </r>
  <r>
    <x v="6"/>
    <x v="213"/>
    <x v="5286"/>
    <x v="5255"/>
  </r>
  <r>
    <x v="6"/>
    <x v="213"/>
    <x v="5287"/>
    <x v="5256"/>
  </r>
  <r>
    <x v="6"/>
    <x v="213"/>
    <x v="5288"/>
    <x v="5257"/>
  </r>
  <r>
    <x v="6"/>
    <x v="213"/>
    <x v="5289"/>
    <x v="5258"/>
  </r>
  <r>
    <x v="6"/>
    <x v="213"/>
    <x v="5290"/>
    <x v="5259"/>
  </r>
  <r>
    <x v="6"/>
    <x v="213"/>
    <x v="5291"/>
    <x v="5260"/>
  </r>
  <r>
    <x v="6"/>
    <x v="213"/>
    <x v="5292"/>
    <x v="5261"/>
  </r>
  <r>
    <x v="6"/>
    <x v="213"/>
    <x v="5293"/>
    <x v="5262"/>
  </r>
  <r>
    <x v="6"/>
    <x v="213"/>
    <x v="5294"/>
    <x v="5263"/>
  </r>
  <r>
    <x v="6"/>
    <x v="213"/>
    <x v="5295"/>
    <x v="5264"/>
  </r>
  <r>
    <x v="6"/>
    <x v="213"/>
    <x v="5296"/>
    <x v="5265"/>
  </r>
  <r>
    <x v="6"/>
    <x v="213"/>
    <x v="5297"/>
    <x v="5266"/>
  </r>
  <r>
    <x v="6"/>
    <x v="214"/>
    <x v="5298"/>
    <x v="5267"/>
  </r>
  <r>
    <x v="6"/>
    <x v="214"/>
    <x v="5299"/>
    <x v="5268"/>
  </r>
  <r>
    <x v="6"/>
    <x v="214"/>
    <x v="5300"/>
    <x v="5269"/>
  </r>
  <r>
    <x v="6"/>
    <x v="214"/>
    <x v="5301"/>
    <x v="5270"/>
  </r>
  <r>
    <x v="6"/>
    <x v="214"/>
    <x v="5302"/>
    <x v="4816"/>
  </r>
  <r>
    <x v="6"/>
    <x v="214"/>
    <x v="5303"/>
    <x v="5271"/>
  </r>
  <r>
    <x v="6"/>
    <x v="214"/>
    <x v="5304"/>
    <x v="5272"/>
  </r>
  <r>
    <x v="6"/>
    <x v="214"/>
    <x v="5305"/>
    <x v="5273"/>
  </r>
  <r>
    <x v="6"/>
    <x v="214"/>
    <x v="5306"/>
    <x v="5274"/>
  </r>
  <r>
    <x v="6"/>
    <x v="214"/>
    <x v="5307"/>
    <x v="5275"/>
  </r>
  <r>
    <x v="6"/>
    <x v="214"/>
    <x v="5308"/>
    <x v="5276"/>
  </r>
  <r>
    <x v="6"/>
    <x v="214"/>
    <x v="5309"/>
    <x v="5277"/>
  </r>
  <r>
    <x v="6"/>
    <x v="214"/>
    <x v="5310"/>
    <x v="5278"/>
  </r>
  <r>
    <x v="6"/>
    <x v="214"/>
    <x v="5311"/>
    <x v="5279"/>
  </r>
  <r>
    <x v="6"/>
    <x v="214"/>
    <x v="5312"/>
    <x v="5280"/>
  </r>
  <r>
    <x v="6"/>
    <x v="214"/>
    <x v="5313"/>
    <x v="5281"/>
  </r>
  <r>
    <x v="6"/>
    <x v="214"/>
    <x v="5314"/>
    <x v="5282"/>
  </r>
  <r>
    <x v="6"/>
    <x v="214"/>
    <x v="5315"/>
    <x v="5283"/>
  </r>
  <r>
    <x v="6"/>
    <x v="214"/>
    <x v="5316"/>
    <x v="5284"/>
  </r>
  <r>
    <x v="6"/>
    <x v="214"/>
    <x v="5317"/>
    <x v="5285"/>
  </r>
  <r>
    <x v="6"/>
    <x v="214"/>
    <x v="5318"/>
    <x v="5286"/>
  </r>
  <r>
    <x v="6"/>
    <x v="214"/>
    <x v="5319"/>
    <x v="5287"/>
  </r>
  <r>
    <x v="6"/>
    <x v="214"/>
    <x v="5320"/>
    <x v="5288"/>
  </r>
  <r>
    <x v="6"/>
    <x v="214"/>
    <x v="5321"/>
    <x v="5289"/>
  </r>
  <r>
    <x v="6"/>
    <x v="214"/>
    <x v="5322"/>
    <x v="5290"/>
  </r>
  <r>
    <x v="6"/>
    <x v="214"/>
    <x v="5323"/>
    <x v="5291"/>
  </r>
  <r>
    <x v="6"/>
    <x v="214"/>
    <x v="5324"/>
    <x v="5292"/>
  </r>
  <r>
    <x v="6"/>
    <x v="214"/>
    <x v="5325"/>
    <x v="5293"/>
  </r>
  <r>
    <x v="6"/>
    <x v="214"/>
    <x v="5326"/>
    <x v="1308"/>
  </r>
  <r>
    <x v="6"/>
    <x v="214"/>
    <x v="5327"/>
    <x v="5294"/>
  </r>
  <r>
    <x v="6"/>
    <x v="214"/>
    <x v="5328"/>
    <x v="5295"/>
  </r>
  <r>
    <x v="6"/>
    <x v="214"/>
    <x v="5329"/>
    <x v="5296"/>
  </r>
  <r>
    <x v="6"/>
    <x v="214"/>
    <x v="5330"/>
    <x v="5297"/>
  </r>
  <r>
    <x v="6"/>
    <x v="214"/>
    <x v="5331"/>
    <x v="5298"/>
  </r>
  <r>
    <x v="6"/>
    <x v="214"/>
    <x v="5332"/>
    <x v="5299"/>
  </r>
  <r>
    <x v="6"/>
    <x v="214"/>
    <x v="5333"/>
    <x v="5300"/>
  </r>
  <r>
    <x v="6"/>
    <x v="214"/>
    <x v="5334"/>
    <x v="5301"/>
  </r>
  <r>
    <x v="6"/>
    <x v="214"/>
    <x v="5335"/>
    <x v="5302"/>
  </r>
  <r>
    <x v="6"/>
    <x v="214"/>
    <x v="5336"/>
    <x v="5303"/>
  </r>
  <r>
    <x v="6"/>
    <x v="214"/>
    <x v="5337"/>
    <x v="5304"/>
  </r>
  <r>
    <x v="6"/>
    <x v="214"/>
    <x v="5338"/>
    <x v="5305"/>
  </r>
  <r>
    <x v="6"/>
    <x v="214"/>
    <x v="5339"/>
    <x v="5306"/>
  </r>
  <r>
    <x v="6"/>
    <x v="214"/>
    <x v="5340"/>
    <x v="5307"/>
  </r>
  <r>
    <x v="6"/>
    <x v="214"/>
    <x v="5341"/>
    <x v="5308"/>
  </r>
  <r>
    <x v="6"/>
    <x v="214"/>
    <x v="5342"/>
    <x v="5309"/>
  </r>
  <r>
    <x v="6"/>
    <x v="214"/>
    <x v="5343"/>
    <x v="5310"/>
  </r>
  <r>
    <x v="6"/>
    <x v="214"/>
    <x v="5344"/>
    <x v="5311"/>
  </r>
  <r>
    <x v="6"/>
    <x v="214"/>
    <x v="5345"/>
    <x v="5312"/>
  </r>
  <r>
    <x v="6"/>
    <x v="214"/>
    <x v="5346"/>
    <x v="5313"/>
  </r>
  <r>
    <x v="6"/>
    <x v="214"/>
    <x v="5347"/>
    <x v="5314"/>
  </r>
  <r>
    <x v="6"/>
    <x v="214"/>
    <x v="5348"/>
    <x v="5315"/>
  </r>
  <r>
    <x v="6"/>
    <x v="214"/>
    <x v="5349"/>
    <x v="5316"/>
  </r>
  <r>
    <x v="6"/>
    <x v="214"/>
    <x v="5350"/>
    <x v="5317"/>
  </r>
  <r>
    <x v="6"/>
    <x v="214"/>
    <x v="5351"/>
    <x v="5318"/>
  </r>
  <r>
    <x v="6"/>
    <x v="215"/>
    <x v="5352"/>
    <x v="5319"/>
  </r>
  <r>
    <x v="6"/>
    <x v="215"/>
    <x v="5353"/>
    <x v="5320"/>
  </r>
  <r>
    <x v="6"/>
    <x v="215"/>
    <x v="5354"/>
    <x v="5321"/>
  </r>
  <r>
    <x v="6"/>
    <x v="215"/>
    <x v="5355"/>
    <x v="5322"/>
  </r>
  <r>
    <x v="6"/>
    <x v="215"/>
    <x v="5356"/>
    <x v="5323"/>
  </r>
  <r>
    <x v="6"/>
    <x v="215"/>
    <x v="5357"/>
    <x v="5324"/>
  </r>
  <r>
    <x v="6"/>
    <x v="215"/>
    <x v="5358"/>
    <x v="5325"/>
  </r>
  <r>
    <x v="6"/>
    <x v="215"/>
    <x v="5359"/>
    <x v="5326"/>
  </r>
  <r>
    <x v="6"/>
    <x v="215"/>
    <x v="5360"/>
    <x v="5327"/>
  </r>
  <r>
    <x v="6"/>
    <x v="215"/>
    <x v="5361"/>
    <x v="5328"/>
  </r>
  <r>
    <x v="6"/>
    <x v="215"/>
    <x v="5362"/>
    <x v="5329"/>
  </r>
  <r>
    <x v="6"/>
    <x v="215"/>
    <x v="5363"/>
    <x v="5330"/>
  </r>
  <r>
    <x v="6"/>
    <x v="215"/>
    <x v="5364"/>
    <x v="5331"/>
  </r>
  <r>
    <x v="6"/>
    <x v="215"/>
    <x v="5365"/>
    <x v="5332"/>
  </r>
  <r>
    <x v="6"/>
    <x v="215"/>
    <x v="5366"/>
    <x v="5333"/>
  </r>
  <r>
    <x v="6"/>
    <x v="215"/>
    <x v="5367"/>
    <x v="5334"/>
  </r>
  <r>
    <x v="6"/>
    <x v="215"/>
    <x v="5368"/>
    <x v="5335"/>
  </r>
  <r>
    <x v="6"/>
    <x v="215"/>
    <x v="5369"/>
    <x v="5336"/>
  </r>
  <r>
    <x v="6"/>
    <x v="215"/>
    <x v="5370"/>
    <x v="5337"/>
  </r>
  <r>
    <x v="6"/>
    <x v="215"/>
    <x v="5371"/>
    <x v="5338"/>
  </r>
  <r>
    <x v="6"/>
    <x v="215"/>
    <x v="5372"/>
    <x v="5339"/>
  </r>
  <r>
    <x v="6"/>
    <x v="215"/>
    <x v="5373"/>
    <x v="5340"/>
  </r>
  <r>
    <x v="6"/>
    <x v="215"/>
    <x v="5374"/>
    <x v="5341"/>
  </r>
  <r>
    <x v="6"/>
    <x v="215"/>
    <x v="5375"/>
    <x v="5342"/>
  </r>
  <r>
    <x v="6"/>
    <x v="215"/>
    <x v="5376"/>
    <x v="5343"/>
  </r>
  <r>
    <x v="6"/>
    <x v="215"/>
    <x v="5377"/>
    <x v="5344"/>
  </r>
  <r>
    <x v="6"/>
    <x v="215"/>
    <x v="5378"/>
    <x v="5345"/>
  </r>
  <r>
    <x v="6"/>
    <x v="215"/>
    <x v="5379"/>
    <x v="5346"/>
  </r>
  <r>
    <x v="6"/>
    <x v="215"/>
    <x v="5380"/>
    <x v="5347"/>
  </r>
  <r>
    <x v="6"/>
    <x v="215"/>
    <x v="5381"/>
    <x v="5348"/>
  </r>
  <r>
    <x v="6"/>
    <x v="215"/>
    <x v="5382"/>
    <x v="5349"/>
  </r>
  <r>
    <x v="6"/>
    <x v="215"/>
    <x v="5383"/>
    <x v="5350"/>
  </r>
  <r>
    <x v="6"/>
    <x v="215"/>
    <x v="5384"/>
    <x v="5351"/>
  </r>
  <r>
    <x v="6"/>
    <x v="215"/>
    <x v="5385"/>
    <x v="5352"/>
  </r>
  <r>
    <x v="6"/>
    <x v="215"/>
    <x v="5386"/>
    <x v="5353"/>
  </r>
  <r>
    <x v="6"/>
    <x v="215"/>
    <x v="5387"/>
    <x v="5354"/>
  </r>
  <r>
    <x v="6"/>
    <x v="215"/>
    <x v="5388"/>
    <x v="5355"/>
  </r>
  <r>
    <x v="6"/>
    <x v="215"/>
    <x v="5389"/>
    <x v="5356"/>
  </r>
  <r>
    <x v="6"/>
    <x v="215"/>
    <x v="5390"/>
    <x v="5357"/>
  </r>
  <r>
    <x v="6"/>
    <x v="215"/>
    <x v="5391"/>
    <x v="5358"/>
  </r>
  <r>
    <x v="6"/>
    <x v="215"/>
    <x v="5392"/>
    <x v="5359"/>
  </r>
  <r>
    <x v="6"/>
    <x v="215"/>
    <x v="5393"/>
    <x v="5360"/>
  </r>
  <r>
    <x v="6"/>
    <x v="215"/>
    <x v="5394"/>
    <x v="5361"/>
  </r>
  <r>
    <x v="6"/>
    <x v="215"/>
    <x v="5395"/>
    <x v="5362"/>
  </r>
  <r>
    <x v="6"/>
    <x v="215"/>
    <x v="5396"/>
    <x v="5363"/>
  </r>
  <r>
    <x v="6"/>
    <x v="215"/>
    <x v="5397"/>
    <x v="5364"/>
  </r>
  <r>
    <x v="6"/>
    <x v="215"/>
    <x v="5398"/>
    <x v="5365"/>
  </r>
  <r>
    <x v="6"/>
    <x v="216"/>
    <x v="5399"/>
    <x v="5366"/>
  </r>
  <r>
    <x v="6"/>
    <x v="216"/>
    <x v="5400"/>
    <x v="5367"/>
  </r>
  <r>
    <x v="6"/>
    <x v="216"/>
    <x v="5401"/>
    <x v="5368"/>
  </r>
  <r>
    <x v="6"/>
    <x v="216"/>
    <x v="5402"/>
    <x v="5369"/>
  </r>
  <r>
    <x v="6"/>
    <x v="216"/>
    <x v="5403"/>
    <x v="5370"/>
  </r>
  <r>
    <x v="6"/>
    <x v="216"/>
    <x v="5404"/>
    <x v="5371"/>
  </r>
  <r>
    <x v="6"/>
    <x v="216"/>
    <x v="5405"/>
    <x v="5372"/>
  </r>
  <r>
    <x v="6"/>
    <x v="216"/>
    <x v="5406"/>
    <x v="5373"/>
  </r>
  <r>
    <x v="6"/>
    <x v="216"/>
    <x v="5407"/>
    <x v="5374"/>
  </r>
  <r>
    <x v="6"/>
    <x v="216"/>
    <x v="5408"/>
    <x v="5375"/>
  </r>
  <r>
    <x v="6"/>
    <x v="216"/>
    <x v="5409"/>
    <x v="5376"/>
  </r>
  <r>
    <x v="6"/>
    <x v="216"/>
    <x v="5410"/>
    <x v="5377"/>
  </r>
  <r>
    <x v="6"/>
    <x v="216"/>
    <x v="5411"/>
    <x v="5378"/>
  </r>
  <r>
    <x v="6"/>
    <x v="216"/>
    <x v="5412"/>
    <x v="5379"/>
  </r>
  <r>
    <x v="6"/>
    <x v="216"/>
    <x v="5413"/>
    <x v="5380"/>
  </r>
  <r>
    <x v="6"/>
    <x v="216"/>
    <x v="5414"/>
    <x v="5381"/>
  </r>
  <r>
    <x v="6"/>
    <x v="216"/>
    <x v="5415"/>
    <x v="5382"/>
  </r>
  <r>
    <x v="6"/>
    <x v="216"/>
    <x v="5416"/>
    <x v="5383"/>
  </r>
  <r>
    <x v="6"/>
    <x v="216"/>
    <x v="5417"/>
    <x v="5384"/>
  </r>
  <r>
    <x v="6"/>
    <x v="216"/>
    <x v="5418"/>
    <x v="3417"/>
  </r>
  <r>
    <x v="6"/>
    <x v="216"/>
    <x v="5419"/>
    <x v="5385"/>
  </r>
  <r>
    <x v="6"/>
    <x v="216"/>
    <x v="5420"/>
    <x v="5386"/>
  </r>
  <r>
    <x v="6"/>
    <x v="216"/>
    <x v="5421"/>
    <x v="5387"/>
  </r>
  <r>
    <x v="6"/>
    <x v="216"/>
    <x v="5422"/>
    <x v="5388"/>
  </r>
  <r>
    <x v="6"/>
    <x v="216"/>
    <x v="5423"/>
    <x v="5389"/>
  </r>
  <r>
    <x v="6"/>
    <x v="216"/>
    <x v="5424"/>
    <x v="5390"/>
  </r>
  <r>
    <x v="6"/>
    <x v="216"/>
    <x v="5425"/>
    <x v="5391"/>
  </r>
  <r>
    <x v="6"/>
    <x v="216"/>
    <x v="5426"/>
    <x v="5392"/>
  </r>
  <r>
    <x v="6"/>
    <x v="216"/>
    <x v="5427"/>
    <x v="5393"/>
  </r>
  <r>
    <x v="6"/>
    <x v="216"/>
    <x v="5428"/>
    <x v="5394"/>
  </r>
  <r>
    <x v="6"/>
    <x v="216"/>
    <x v="5429"/>
    <x v="5395"/>
  </r>
  <r>
    <x v="6"/>
    <x v="216"/>
    <x v="5430"/>
    <x v="5396"/>
  </r>
  <r>
    <x v="6"/>
    <x v="216"/>
    <x v="5431"/>
    <x v="5397"/>
  </r>
  <r>
    <x v="6"/>
    <x v="216"/>
    <x v="5432"/>
    <x v="5398"/>
  </r>
  <r>
    <x v="6"/>
    <x v="216"/>
    <x v="5433"/>
    <x v="5399"/>
  </r>
  <r>
    <x v="6"/>
    <x v="216"/>
    <x v="5434"/>
    <x v="5400"/>
  </r>
  <r>
    <x v="6"/>
    <x v="216"/>
    <x v="5435"/>
    <x v="5401"/>
  </r>
  <r>
    <x v="6"/>
    <x v="216"/>
    <x v="5436"/>
    <x v="5402"/>
  </r>
  <r>
    <x v="6"/>
    <x v="216"/>
    <x v="5437"/>
    <x v="5403"/>
  </r>
  <r>
    <x v="6"/>
    <x v="216"/>
    <x v="5438"/>
    <x v="5404"/>
  </r>
  <r>
    <x v="6"/>
    <x v="216"/>
    <x v="5439"/>
    <x v="5405"/>
  </r>
  <r>
    <x v="6"/>
    <x v="216"/>
    <x v="5440"/>
    <x v="5406"/>
  </r>
  <r>
    <x v="6"/>
    <x v="216"/>
    <x v="5441"/>
    <x v="5407"/>
  </r>
  <r>
    <x v="6"/>
    <x v="216"/>
    <x v="5442"/>
    <x v="5408"/>
  </r>
  <r>
    <x v="6"/>
    <x v="216"/>
    <x v="5443"/>
    <x v="5409"/>
  </r>
  <r>
    <x v="6"/>
    <x v="216"/>
    <x v="5444"/>
    <x v="5410"/>
  </r>
  <r>
    <x v="6"/>
    <x v="216"/>
    <x v="5445"/>
    <x v="5411"/>
  </r>
  <r>
    <x v="6"/>
    <x v="216"/>
    <x v="5446"/>
    <x v="5412"/>
  </r>
  <r>
    <x v="6"/>
    <x v="216"/>
    <x v="5447"/>
    <x v="5413"/>
  </r>
  <r>
    <x v="7"/>
    <x v="217"/>
    <x v="5448"/>
    <x v="5414"/>
  </r>
  <r>
    <x v="7"/>
    <x v="217"/>
    <x v="5449"/>
    <x v="5415"/>
  </r>
  <r>
    <x v="7"/>
    <x v="217"/>
    <x v="5450"/>
    <x v="5416"/>
  </r>
  <r>
    <x v="7"/>
    <x v="218"/>
    <x v="5451"/>
    <x v="5417"/>
  </r>
  <r>
    <x v="7"/>
    <x v="218"/>
    <x v="5452"/>
    <x v="5418"/>
  </r>
  <r>
    <x v="7"/>
    <x v="218"/>
    <x v="5453"/>
    <x v="5419"/>
  </r>
  <r>
    <x v="7"/>
    <x v="218"/>
    <x v="5454"/>
    <x v="5420"/>
  </r>
  <r>
    <x v="7"/>
    <x v="219"/>
    <x v="5455"/>
    <x v="5421"/>
  </r>
  <r>
    <x v="7"/>
    <x v="219"/>
    <x v="5456"/>
    <x v="5422"/>
  </r>
  <r>
    <x v="7"/>
    <x v="219"/>
    <x v="5457"/>
    <x v="5423"/>
  </r>
  <r>
    <x v="7"/>
    <x v="219"/>
    <x v="5458"/>
    <x v="5424"/>
  </r>
  <r>
    <x v="7"/>
    <x v="220"/>
    <x v="5459"/>
    <x v="5425"/>
  </r>
  <r>
    <x v="7"/>
    <x v="221"/>
    <x v="5460"/>
    <x v="5426"/>
  </r>
  <r>
    <x v="7"/>
    <x v="221"/>
    <x v="5461"/>
    <x v="5427"/>
  </r>
  <r>
    <x v="7"/>
    <x v="221"/>
    <x v="5462"/>
    <x v="5428"/>
  </r>
  <r>
    <x v="7"/>
    <x v="221"/>
    <x v="5463"/>
    <x v="5429"/>
  </r>
  <r>
    <x v="7"/>
    <x v="221"/>
    <x v="5464"/>
    <x v="5430"/>
  </r>
  <r>
    <x v="7"/>
    <x v="221"/>
    <x v="5465"/>
    <x v="5431"/>
  </r>
  <r>
    <x v="7"/>
    <x v="221"/>
    <x v="5466"/>
    <x v="5432"/>
  </r>
  <r>
    <x v="7"/>
    <x v="221"/>
    <x v="5467"/>
    <x v="5433"/>
  </r>
  <r>
    <x v="7"/>
    <x v="221"/>
    <x v="5468"/>
    <x v="5434"/>
  </r>
  <r>
    <x v="7"/>
    <x v="221"/>
    <x v="5469"/>
    <x v="5435"/>
  </r>
  <r>
    <x v="7"/>
    <x v="221"/>
    <x v="5470"/>
    <x v="5436"/>
  </r>
  <r>
    <x v="7"/>
    <x v="221"/>
    <x v="5471"/>
    <x v="5437"/>
  </r>
  <r>
    <x v="7"/>
    <x v="222"/>
    <x v="5472"/>
    <x v="5438"/>
  </r>
  <r>
    <x v="7"/>
    <x v="222"/>
    <x v="5473"/>
    <x v="5439"/>
  </r>
  <r>
    <x v="7"/>
    <x v="222"/>
    <x v="5474"/>
    <x v="5440"/>
  </r>
  <r>
    <x v="7"/>
    <x v="222"/>
    <x v="5475"/>
    <x v="5441"/>
  </r>
  <r>
    <x v="7"/>
    <x v="222"/>
    <x v="5476"/>
    <x v="5442"/>
  </r>
  <r>
    <x v="7"/>
    <x v="222"/>
    <x v="5477"/>
    <x v="5443"/>
  </r>
  <r>
    <x v="7"/>
    <x v="222"/>
    <x v="5478"/>
    <x v="5444"/>
  </r>
  <r>
    <x v="7"/>
    <x v="223"/>
    <x v="5479"/>
    <x v="5445"/>
  </r>
  <r>
    <x v="7"/>
    <x v="223"/>
    <x v="5480"/>
    <x v="5446"/>
  </r>
  <r>
    <x v="7"/>
    <x v="224"/>
    <x v="5481"/>
    <x v="5447"/>
  </r>
  <r>
    <x v="7"/>
    <x v="224"/>
    <x v="5482"/>
    <x v="5448"/>
  </r>
  <r>
    <x v="7"/>
    <x v="225"/>
    <x v="5483"/>
    <x v="5449"/>
  </r>
  <r>
    <x v="7"/>
    <x v="225"/>
    <x v="5484"/>
    <x v="5450"/>
  </r>
  <r>
    <x v="7"/>
    <x v="225"/>
    <x v="5485"/>
    <x v="5451"/>
  </r>
  <r>
    <x v="7"/>
    <x v="225"/>
    <x v="5486"/>
    <x v="5452"/>
  </r>
  <r>
    <x v="7"/>
    <x v="225"/>
    <x v="5487"/>
    <x v="5453"/>
  </r>
  <r>
    <x v="7"/>
    <x v="226"/>
    <x v="5488"/>
    <x v="5454"/>
  </r>
  <r>
    <x v="7"/>
    <x v="226"/>
    <x v="5489"/>
    <x v="5455"/>
  </r>
  <r>
    <x v="7"/>
    <x v="226"/>
    <x v="5490"/>
    <x v="5456"/>
  </r>
  <r>
    <x v="7"/>
    <x v="226"/>
    <x v="5491"/>
    <x v="5457"/>
  </r>
  <r>
    <x v="7"/>
    <x v="226"/>
    <x v="5492"/>
    <x v="5458"/>
  </r>
  <r>
    <x v="7"/>
    <x v="226"/>
    <x v="5493"/>
    <x v="5459"/>
  </r>
  <r>
    <x v="7"/>
    <x v="226"/>
    <x v="5494"/>
    <x v="5460"/>
  </r>
  <r>
    <x v="7"/>
    <x v="226"/>
    <x v="5495"/>
    <x v="5461"/>
  </r>
  <r>
    <x v="7"/>
    <x v="226"/>
    <x v="5496"/>
    <x v="5462"/>
  </r>
  <r>
    <x v="7"/>
    <x v="226"/>
    <x v="5497"/>
    <x v="5463"/>
  </r>
  <r>
    <x v="7"/>
    <x v="227"/>
    <x v="5498"/>
    <x v="5464"/>
  </r>
  <r>
    <x v="7"/>
    <x v="227"/>
    <x v="5499"/>
    <x v="5465"/>
  </r>
  <r>
    <x v="7"/>
    <x v="228"/>
    <x v="5500"/>
    <x v="5466"/>
  </r>
  <r>
    <x v="7"/>
    <x v="228"/>
    <x v="5501"/>
    <x v="5467"/>
  </r>
  <r>
    <x v="7"/>
    <x v="228"/>
    <x v="5502"/>
    <x v="5468"/>
  </r>
  <r>
    <x v="7"/>
    <x v="228"/>
    <x v="5503"/>
    <x v="5469"/>
  </r>
  <r>
    <x v="7"/>
    <x v="228"/>
    <x v="5504"/>
    <x v="5470"/>
  </r>
  <r>
    <x v="7"/>
    <x v="229"/>
    <x v="5505"/>
    <x v="5471"/>
  </r>
  <r>
    <x v="7"/>
    <x v="229"/>
    <x v="5506"/>
    <x v="5472"/>
  </r>
  <r>
    <x v="7"/>
    <x v="229"/>
    <x v="5507"/>
    <x v="5473"/>
  </r>
  <r>
    <x v="7"/>
    <x v="229"/>
    <x v="5508"/>
    <x v="5474"/>
  </r>
  <r>
    <x v="7"/>
    <x v="229"/>
    <x v="5509"/>
    <x v="5475"/>
  </r>
  <r>
    <x v="7"/>
    <x v="230"/>
    <x v="5510"/>
    <x v="5476"/>
  </r>
  <r>
    <x v="7"/>
    <x v="230"/>
    <x v="5511"/>
    <x v="5477"/>
  </r>
  <r>
    <x v="7"/>
    <x v="231"/>
    <x v="5512"/>
    <x v="5478"/>
  </r>
  <r>
    <x v="7"/>
    <x v="231"/>
    <x v="5513"/>
    <x v="5479"/>
  </r>
  <r>
    <x v="7"/>
    <x v="231"/>
    <x v="5514"/>
    <x v="5480"/>
  </r>
  <r>
    <x v="7"/>
    <x v="231"/>
    <x v="5515"/>
    <x v="5481"/>
  </r>
  <r>
    <x v="7"/>
    <x v="231"/>
    <x v="5516"/>
    <x v="5482"/>
  </r>
  <r>
    <x v="7"/>
    <x v="231"/>
    <x v="5517"/>
    <x v="5483"/>
  </r>
  <r>
    <x v="7"/>
    <x v="231"/>
    <x v="5518"/>
    <x v="5484"/>
  </r>
  <r>
    <x v="7"/>
    <x v="231"/>
    <x v="5519"/>
    <x v="5485"/>
  </r>
  <r>
    <x v="7"/>
    <x v="231"/>
    <x v="5520"/>
    <x v="5486"/>
  </r>
  <r>
    <x v="7"/>
    <x v="231"/>
    <x v="5521"/>
    <x v="5487"/>
  </r>
  <r>
    <x v="7"/>
    <x v="231"/>
    <x v="5522"/>
    <x v="5488"/>
  </r>
  <r>
    <x v="7"/>
    <x v="231"/>
    <x v="5523"/>
    <x v="5489"/>
  </r>
  <r>
    <x v="7"/>
    <x v="231"/>
    <x v="5524"/>
    <x v="5490"/>
  </r>
  <r>
    <x v="7"/>
    <x v="231"/>
    <x v="5525"/>
    <x v="5491"/>
  </r>
  <r>
    <x v="7"/>
    <x v="232"/>
    <x v="5526"/>
    <x v="5492"/>
  </r>
  <r>
    <x v="7"/>
    <x v="232"/>
    <x v="5527"/>
    <x v="5493"/>
  </r>
  <r>
    <x v="7"/>
    <x v="232"/>
    <x v="5528"/>
    <x v="5494"/>
  </r>
  <r>
    <x v="7"/>
    <x v="232"/>
    <x v="5529"/>
    <x v="5495"/>
  </r>
  <r>
    <x v="7"/>
    <x v="232"/>
    <x v="5530"/>
    <x v="1095"/>
  </r>
  <r>
    <x v="7"/>
    <x v="233"/>
    <x v="5531"/>
    <x v="5496"/>
  </r>
  <r>
    <x v="7"/>
    <x v="233"/>
    <x v="5532"/>
    <x v="5497"/>
  </r>
  <r>
    <x v="7"/>
    <x v="233"/>
    <x v="5533"/>
    <x v="5498"/>
  </r>
  <r>
    <x v="7"/>
    <x v="233"/>
    <x v="5534"/>
    <x v="5499"/>
  </r>
  <r>
    <x v="7"/>
    <x v="233"/>
    <x v="5535"/>
    <x v="5500"/>
  </r>
  <r>
    <x v="7"/>
    <x v="233"/>
    <x v="5536"/>
    <x v="5501"/>
  </r>
  <r>
    <x v="7"/>
    <x v="233"/>
    <x v="5537"/>
    <x v="5502"/>
  </r>
  <r>
    <x v="7"/>
    <x v="233"/>
    <x v="5538"/>
    <x v="5503"/>
  </r>
  <r>
    <x v="7"/>
    <x v="233"/>
    <x v="5539"/>
    <x v="5504"/>
  </r>
  <r>
    <x v="7"/>
    <x v="234"/>
    <x v="5540"/>
    <x v="5505"/>
  </r>
  <r>
    <x v="7"/>
    <x v="234"/>
    <x v="5541"/>
    <x v="5506"/>
  </r>
  <r>
    <x v="7"/>
    <x v="234"/>
    <x v="5542"/>
    <x v="5507"/>
  </r>
  <r>
    <x v="7"/>
    <x v="234"/>
    <x v="5543"/>
    <x v="5508"/>
  </r>
  <r>
    <x v="7"/>
    <x v="234"/>
    <x v="5544"/>
    <x v="5509"/>
  </r>
  <r>
    <x v="7"/>
    <x v="234"/>
    <x v="5545"/>
    <x v="5510"/>
  </r>
  <r>
    <x v="7"/>
    <x v="234"/>
    <x v="5546"/>
    <x v="5511"/>
  </r>
  <r>
    <x v="7"/>
    <x v="234"/>
    <x v="5547"/>
    <x v="5512"/>
  </r>
  <r>
    <x v="7"/>
    <x v="235"/>
    <x v="5548"/>
    <x v="5513"/>
  </r>
  <r>
    <x v="7"/>
    <x v="235"/>
    <x v="5549"/>
    <x v="5514"/>
  </r>
  <r>
    <x v="7"/>
    <x v="235"/>
    <x v="5550"/>
    <x v="5515"/>
  </r>
  <r>
    <x v="7"/>
    <x v="235"/>
    <x v="5551"/>
    <x v="5516"/>
  </r>
  <r>
    <x v="7"/>
    <x v="235"/>
    <x v="5552"/>
    <x v="5517"/>
  </r>
  <r>
    <x v="7"/>
    <x v="236"/>
    <x v="5553"/>
    <x v="5518"/>
  </r>
  <r>
    <x v="7"/>
    <x v="236"/>
    <x v="5554"/>
    <x v="5519"/>
  </r>
  <r>
    <x v="7"/>
    <x v="236"/>
    <x v="5555"/>
    <x v="5520"/>
  </r>
  <r>
    <x v="7"/>
    <x v="236"/>
    <x v="5556"/>
    <x v="5521"/>
  </r>
  <r>
    <x v="7"/>
    <x v="236"/>
    <x v="5557"/>
    <x v="5522"/>
  </r>
  <r>
    <x v="7"/>
    <x v="236"/>
    <x v="5558"/>
    <x v="5523"/>
  </r>
  <r>
    <x v="7"/>
    <x v="236"/>
    <x v="5559"/>
    <x v="5524"/>
  </r>
  <r>
    <x v="7"/>
    <x v="236"/>
    <x v="5560"/>
    <x v="5525"/>
  </r>
  <r>
    <x v="7"/>
    <x v="236"/>
    <x v="5561"/>
    <x v="5526"/>
  </r>
  <r>
    <x v="7"/>
    <x v="236"/>
    <x v="5562"/>
    <x v="5527"/>
  </r>
  <r>
    <x v="7"/>
    <x v="236"/>
    <x v="5563"/>
    <x v="5528"/>
  </r>
  <r>
    <x v="7"/>
    <x v="236"/>
    <x v="5564"/>
    <x v="5529"/>
  </r>
  <r>
    <x v="7"/>
    <x v="236"/>
    <x v="5565"/>
    <x v="5530"/>
  </r>
  <r>
    <x v="7"/>
    <x v="236"/>
    <x v="5566"/>
    <x v="5531"/>
  </r>
  <r>
    <x v="7"/>
    <x v="236"/>
    <x v="5567"/>
    <x v="5532"/>
  </r>
  <r>
    <x v="7"/>
    <x v="236"/>
    <x v="5568"/>
    <x v="5533"/>
  </r>
  <r>
    <x v="7"/>
    <x v="236"/>
    <x v="5569"/>
    <x v="5534"/>
  </r>
  <r>
    <x v="7"/>
    <x v="237"/>
    <x v="5570"/>
    <x v="5535"/>
  </r>
  <r>
    <x v="7"/>
    <x v="237"/>
    <x v="5571"/>
    <x v="5536"/>
  </r>
  <r>
    <x v="7"/>
    <x v="237"/>
    <x v="5572"/>
    <x v="5537"/>
  </r>
  <r>
    <x v="7"/>
    <x v="237"/>
    <x v="5573"/>
    <x v="5538"/>
  </r>
  <r>
    <x v="7"/>
    <x v="237"/>
    <x v="5574"/>
    <x v="5539"/>
  </r>
  <r>
    <x v="7"/>
    <x v="237"/>
    <x v="5575"/>
    <x v="5540"/>
  </r>
  <r>
    <x v="8"/>
    <x v="238"/>
    <x v="5576"/>
    <x v="5541"/>
  </r>
  <r>
    <x v="8"/>
    <x v="238"/>
    <x v="5577"/>
    <x v="5542"/>
  </r>
  <r>
    <x v="8"/>
    <x v="238"/>
    <x v="5578"/>
    <x v="5543"/>
  </r>
  <r>
    <x v="8"/>
    <x v="238"/>
    <x v="5579"/>
    <x v="5544"/>
  </r>
  <r>
    <x v="8"/>
    <x v="238"/>
    <x v="5580"/>
    <x v="5545"/>
  </r>
  <r>
    <x v="8"/>
    <x v="238"/>
    <x v="5581"/>
    <x v="5546"/>
  </r>
  <r>
    <x v="8"/>
    <x v="238"/>
    <x v="5582"/>
    <x v="5547"/>
  </r>
  <r>
    <x v="8"/>
    <x v="238"/>
    <x v="5583"/>
    <x v="5548"/>
  </r>
  <r>
    <x v="8"/>
    <x v="238"/>
    <x v="5584"/>
    <x v="5549"/>
  </r>
  <r>
    <x v="8"/>
    <x v="238"/>
    <x v="5585"/>
    <x v="5550"/>
  </r>
  <r>
    <x v="8"/>
    <x v="238"/>
    <x v="5586"/>
    <x v="5551"/>
  </r>
  <r>
    <x v="8"/>
    <x v="238"/>
    <x v="5587"/>
    <x v="5552"/>
  </r>
  <r>
    <x v="8"/>
    <x v="238"/>
    <x v="5588"/>
    <x v="5553"/>
  </r>
  <r>
    <x v="8"/>
    <x v="238"/>
    <x v="5589"/>
    <x v="5554"/>
  </r>
  <r>
    <x v="8"/>
    <x v="238"/>
    <x v="5590"/>
    <x v="5555"/>
  </r>
  <r>
    <x v="8"/>
    <x v="238"/>
    <x v="5591"/>
    <x v="5556"/>
  </r>
  <r>
    <x v="8"/>
    <x v="238"/>
    <x v="5592"/>
    <x v="5557"/>
  </r>
  <r>
    <x v="8"/>
    <x v="238"/>
    <x v="5593"/>
    <x v="5558"/>
  </r>
  <r>
    <x v="8"/>
    <x v="238"/>
    <x v="5594"/>
    <x v="5559"/>
  </r>
  <r>
    <x v="8"/>
    <x v="238"/>
    <x v="5595"/>
    <x v="5560"/>
  </r>
  <r>
    <x v="8"/>
    <x v="238"/>
    <x v="5596"/>
    <x v="5561"/>
  </r>
  <r>
    <x v="8"/>
    <x v="238"/>
    <x v="5597"/>
    <x v="5562"/>
  </r>
  <r>
    <x v="8"/>
    <x v="238"/>
    <x v="5598"/>
    <x v="5563"/>
  </r>
  <r>
    <x v="8"/>
    <x v="238"/>
    <x v="5599"/>
    <x v="5564"/>
  </r>
  <r>
    <x v="8"/>
    <x v="238"/>
    <x v="5600"/>
    <x v="5565"/>
  </r>
  <r>
    <x v="8"/>
    <x v="238"/>
    <x v="5601"/>
    <x v="5566"/>
  </r>
  <r>
    <x v="8"/>
    <x v="238"/>
    <x v="5602"/>
    <x v="5567"/>
  </r>
  <r>
    <x v="8"/>
    <x v="238"/>
    <x v="5603"/>
    <x v="5568"/>
  </r>
  <r>
    <x v="8"/>
    <x v="238"/>
    <x v="5604"/>
    <x v="5569"/>
  </r>
  <r>
    <x v="8"/>
    <x v="238"/>
    <x v="5605"/>
    <x v="5570"/>
  </r>
  <r>
    <x v="8"/>
    <x v="238"/>
    <x v="5606"/>
    <x v="5571"/>
  </r>
  <r>
    <x v="8"/>
    <x v="238"/>
    <x v="5607"/>
    <x v="5572"/>
  </r>
  <r>
    <x v="8"/>
    <x v="238"/>
    <x v="5608"/>
    <x v="5573"/>
  </r>
  <r>
    <x v="8"/>
    <x v="238"/>
    <x v="5609"/>
    <x v="5574"/>
  </r>
  <r>
    <x v="8"/>
    <x v="238"/>
    <x v="5610"/>
    <x v="5575"/>
  </r>
  <r>
    <x v="8"/>
    <x v="238"/>
    <x v="5611"/>
    <x v="5576"/>
  </r>
  <r>
    <x v="8"/>
    <x v="238"/>
    <x v="5612"/>
    <x v="5577"/>
  </r>
  <r>
    <x v="8"/>
    <x v="238"/>
    <x v="5613"/>
    <x v="5578"/>
  </r>
  <r>
    <x v="8"/>
    <x v="238"/>
    <x v="5614"/>
    <x v="5579"/>
  </r>
  <r>
    <x v="8"/>
    <x v="238"/>
    <x v="5615"/>
    <x v="5580"/>
  </r>
  <r>
    <x v="8"/>
    <x v="238"/>
    <x v="5616"/>
    <x v="5581"/>
  </r>
  <r>
    <x v="8"/>
    <x v="238"/>
    <x v="5617"/>
    <x v="5582"/>
  </r>
  <r>
    <x v="8"/>
    <x v="238"/>
    <x v="5618"/>
    <x v="4708"/>
  </r>
  <r>
    <x v="8"/>
    <x v="238"/>
    <x v="5619"/>
    <x v="5583"/>
  </r>
  <r>
    <x v="8"/>
    <x v="238"/>
    <x v="5620"/>
    <x v="5584"/>
  </r>
  <r>
    <x v="8"/>
    <x v="238"/>
    <x v="5621"/>
    <x v="5585"/>
  </r>
  <r>
    <x v="8"/>
    <x v="238"/>
    <x v="5622"/>
    <x v="5586"/>
  </r>
  <r>
    <x v="8"/>
    <x v="238"/>
    <x v="5623"/>
    <x v="5587"/>
  </r>
  <r>
    <x v="8"/>
    <x v="238"/>
    <x v="5624"/>
    <x v="5588"/>
  </r>
  <r>
    <x v="8"/>
    <x v="238"/>
    <x v="5625"/>
    <x v="5589"/>
  </r>
  <r>
    <x v="8"/>
    <x v="239"/>
    <x v="5626"/>
    <x v="5590"/>
  </r>
  <r>
    <x v="8"/>
    <x v="239"/>
    <x v="5627"/>
    <x v="5591"/>
  </r>
  <r>
    <x v="8"/>
    <x v="239"/>
    <x v="5628"/>
    <x v="5592"/>
  </r>
  <r>
    <x v="8"/>
    <x v="239"/>
    <x v="5629"/>
    <x v="5593"/>
  </r>
  <r>
    <x v="8"/>
    <x v="239"/>
    <x v="5630"/>
    <x v="5197"/>
  </r>
  <r>
    <x v="8"/>
    <x v="239"/>
    <x v="5631"/>
    <x v="5594"/>
  </r>
  <r>
    <x v="8"/>
    <x v="239"/>
    <x v="5632"/>
    <x v="5595"/>
  </r>
  <r>
    <x v="8"/>
    <x v="239"/>
    <x v="5633"/>
    <x v="5596"/>
  </r>
  <r>
    <x v="8"/>
    <x v="239"/>
    <x v="5634"/>
    <x v="5597"/>
  </r>
  <r>
    <x v="8"/>
    <x v="239"/>
    <x v="5635"/>
    <x v="5598"/>
  </r>
  <r>
    <x v="8"/>
    <x v="239"/>
    <x v="5636"/>
    <x v="5599"/>
  </r>
  <r>
    <x v="8"/>
    <x v="239"/>
    <x v="5637"/>
    <x v="5600"/>
  </r>
  <r>
    <x v="8"/>
    <x v="239"/>
    <x v="5638"/>
    <x v="5601"/>
  </r>
  <r>
    <x v="8"/>
    <x v="239"/>
    <x v="5639"/>
    <x v="5602"/>
  </r>
  <r>
    <x v="8"/>
    <x v="239"/>
    <x v="5640"/>
    <x v="5603"/>
  </r>
  <r>
    <x v="8"/>
    <x v="239"/>
    <x v="5641"/>
    <x v="5604"/>
  </r>
  <r>
    <x v="8"/>
    <x v="239"/>
    <x v="5642"/>
    <x v="5605"/>
  </r>
  <r>
    <x v="8"/>
    <x v="239"/>
    <x v="5643"/>
    <x v="5606"/>
  </r>
  <r>
    <x v="8"/>
    <x v="239"/>
    <x v="5644"/>
    <x v="5607"/>
  </r>
  <r>
    <x v="8"/>
    <x v="239"/>
    <x v="5645"/>
    <x v="5608"/>
  </r>
  <r>
    <x v="8"/>
    <x v="239"/>
    <x v="5646"/>
    <x v="5609"/>
  </r>
  <r>
    <x v="8"/>
    <x v="239"/>
    <x v="5647"/>
    <x v="5610"/>
  </r>
  <r>
    <x v="8"/>
    <x v="239"/>
    <x v="5648"/>
    <x v="5611"/>
  </r>
  <r>
    <x v="8"/>
    <x v="239"/>
    <x v="5649"/>
    <x v="5612"/>
  </r>
  <r>
    <x v="8"/>
    <x v="239"/>
    <x v="5650"/>
    <x v="5613"/>
  </r>
  <r>
    <x v="8"/>
    <x v="239"/>
    <x v="5651"/>
    <x v="5614"/>
  </r>
  <r>
    <x v="8"/>
    <x v="239"/>
    <x v="5652"/>
    <x v="5615"/>
  </r>
  <r>
    <x v="8"/>
    <x v="239"/>
    <x v="5653"/>
    <x v="5616"/>
  </r>
  <r>
    <x v="8"/>
    <x v="239"/>
    <x v="5654"/>
    <x v="5617"/>
  </r>
  <r>
    <x v="8"/>
    <x v="239"/>
    <x v="5655"/>
    <x v="5618"/>
  </r>
  <r>
    <x v="8"/>
    <x v="239"/>
    <x v="5656"/>
    <x v="5619"/>
  </r>
  <r>
    <x v="8"/>
    <x v="239"/>
    <x v="5657"/>
    <x v="5620"/>
  </r>
  <r>
    <x v="8"/>
    <x v="239"/>
    <x v="5658"/>
    <x v="5621"/>
  </r>
  <r>
    <x v="8"/>
    <x v="240"/>
    <x v="5659"/>
    <x v="5622"/>
  </r>
  <r>
    <x v="8"/>
    <x v="240"/>
    <x v="5660"/>
    <x v="5623"/>
  </r>
  <r>
    <x v="8"/>
    <x v="240"/>
    <x v="5661"/>
    <x v="5624"/>
  </r>
  <r>
    <x v="8"/>
    <x v="241"/>
    <x v="5662"/>
    <x v="5625"/>
  </r>
  <r>
    <x v="8"/>
    <x v="241"/>
    <x v="5663"/>
    <x v="5626"/>
  </r>
  <r>
    <x v="8"/>
    <x v="241"/>
    <x v="5664"/>
    <x v="5627"/>
  </r>
  <r>
    <x v="8"/>
    <x v="242"/>
    <x v="5665"/>
    <x v="5628"/>
  </r>
  <r>
    <x v="8"/>
    <x v="242"/>
    <x v="5666"/>
    <x v="5629"/>
  </r>
  <r>
    <x v="8"/>
    <x v="242"/>
    <x v="5667"/>
    <x v="5630"/>
  </r>
  <r>
    <x v="8"/>
    <x v="243"/>
    <x v="5668"/>
    <x v="5631"/>
  </r>
  <r>
    <x v="8"/>
    <x v="243"/>
    <x v="5669"/>
    <x v="5632"/>
  </r>
  <r>
    <x v="8"/>
    <x v="243"/>
    <x v="5670"/>
    <x v="5633"/>
  </r>
  <r>
    <x v="8"/>
    <x v="243"/>
    <x v="5671"/>
    <x v="5634"/>
  </r>
  <r>
    <x v="8"/>
    <x v="243"/>
    <x v="5672"/>
    <x v="5635"/>
  </r>
  <r>
    <x v="8"/>
    <x v="243"/>
    <x v="5673"/>
    <x v="5636"/>
  </r>
  <r>
    <x v="8"/>
    <x v="243"/>
    <x v="5674"/>
    <x v="5637"/>
  </r>
  <r>
    <x v="8"/>
    <x v="243"/>
    <x v="5675"/>
    <x v="5638"/>
  </r>
  <r>
    <x v="8"/>
    <x v="243"/>
    <x v="5676"/>
    <x v="5639"/>
  </r>
  <r>
    <x v="8"/>
    <x v="244"/>
    <x v="5677"/>
    <x v="5640"/>
  </r>
  <r>
    <x v="8"/>
    <x v="244"/>
    <x v="5678"/>
    <x v="5641"/>
  </r>
  <r>
    <x v="8"/>
    <x v="244"/>
    <x v="5679"/>
    <x v="5642"/>
  </r>
  <r>
    <x v="8"/>
    <x v="244"/>
    <x v="5680"/>
    <x v="5643"/>
  </r>
  <r>
    <x v="8"/>
    <x v="244"/>
    <x v="5681"/>
    <x v="5644"/>
  </r>
  <r>
    <x v="8"/>
    <x v="244"/>
    <x v="5682"/>
    <x v="5645"/>
  </r>
  <r>
    <x v="8"/>
    <x v="244"/>
    <x v="5683"/>
    <x v="5646"/>
  </r>
  <r>
    <x v="8"/>
    <x v="244"/>
    <x v="5684"/>
    <x v="5647"/>
  </r>
  <r>
    <x v="8"/>
    <x v="244"/>
    <x v="5685"/>
    <x v="5648"/>
  </r>
  <r>
    <x v="8"/>
    <x v="244"/>
    <x v="5686"/>
    <x v="5649"/>
  </r>
  <r>
    <x v="8"/>
    <x v="244"/>
    <x v="5687"/>
    <x v="5650"/>
  </r>
  <r>
    <x v="8"/>
    <x v="244"/>
    <x v="5688"/>
    <x v="5651"/>
  </r>
  <r>
    <x v="8"/>
    <x v="244"/>
    <x v="5689"/>
    <x v="5652"/>
  </r>
  <r>
    <x v="8"/>
    <x v="244"/>
    <x v="5690"/>
    <x v="5653"/>
  </r>
  <r>
    <x v="8"/>
    <x v="244"/>
    <x v="5691"/>
    <x v="5654"/>
  </r>
  <r>
    <x v="8"/>
    <x v="244"/>
    <x v="5692"/>
    <x v="5655"/>
  </r>
  <r>
    <x v="8"/>
    <x v="244"/>
    <x v="5693"/>
    <x v="5656"/>
  </r>
  <r>
    <x v="8"/>
    <x v="245"/>
    <x v="5694"/>
    <x v="5657"/>
  </r>
  <r>
    <x v="8"/>
    <x v="245"/>
    <x v="5695"/>
    <x v="5658"/>
  </r>
  <r>
    <x v="8"/>
    <x v="245"/>
    <x v="5696"/>
    <x v="5659"/>
  </r>
  <r>
    <x v="8"/>
    <x v="245"/>
    <x v="5697"/>
    <x v="5660"/>
  </r>
  <r>
    <x v="8"/>
    <x v="245"/>
    <x v="5698"/>
    <x v="5661"/>
  </r>
  <r>
    <x v="8"/>
    <x v="245"/>
    <x v="5699"/>
    <x v="5662"/>
  </r>
  <r>
    <x v="8"/>
    <x v="245"/>
    <x v="5700"/>
    <x v="5663"/>
  </r>
  <r>
    <x v="8"/>
    <x v="245"/>
    <x v="5701"/>
    <x v="5664"/>
  </r>
  <r>
    <x v="8"/>
    <x v="245"/>
    <x v="5702"/>
    <x v="5665"/>
  </r>
  <r>
    <x v="8"/>
    <x v="245"/>
    <x v="5703"/>
    <x v="5666"/>
  </r>
  <r>
    <x v="8"/>
    <x v="246"/>
    <x v="5704"/>
    <x v="5667"/>
  </r>
  <r>
    <x v="8"/>
    <x v="246"/>
    <x v="5705"/>
    <x v="5668"/>
  </r>
  <r>
    <x v="8"/>
    <x v="246"/>
    <x v="5706"/>
    <x v="5669"/>
  </r>
  <r>
    <x v="8"/>
    <x v="246"/>
    <x v="5707"/>
    <x v="5670"/>
  </r>
  <r>
    <x v="8"/>
    <x v="247"/>
    <x v="5708"/>
    <x v="5671"/>
  </r>
  <r>
    <x v="8"/>
    <x v="248"/>
    <x v="5709"/>
    <x v="5672"/>
  </r>
  <r>
    <x v="8"/>
    <x v="248"/>
    <x v="5710"/>
    <x v="5673"/>
  </r>
  <r>
    <x v="8"/>
    <x v="248"/>
    <x v="5711"/>
    <x v="5674"/>
  </r>
  <r>
    <x v="8"/>
    <x v="248"/>
    <x v="5712"/>
    <x v="5675"/>
  </r>
  <r>
    <x v="8"/>
    <x v="248"/>
    <x v="5713"/>
    <x v="5676"/>
  </r>
  <r>
    <x v="8"/>
    <x v="248"/>
    <x v="5714"/>
    <x v="5677"/>
  </r>
  <r>
    <x v="8"/>
    <x v="248"/>
    <x v="5715"/>
    <x v="5678"/>
  </r>
  <r>
    <x v="8"/>
    <x v="248"/>
    <x v="5716"/>
    <x v="5679"/>
  </r>
  <r>
    <x v="8"/>
    <x v="248"/>
    <x v="5717"/>
    <x v="5680"/>
  </r>
  <r>
    <x v="8"/>
    <x v="248"/>
    <x v="5718"/>
    <x v="5681"/>
  </r>
  <r>
    <x v="8"/>
    <x v="248"/>
    <x v="5719"/>
    <x v="5682"/>
  </r>
  <r>
    <x v="8"/>
    <x v="248"/>
    <x v="5720"/>
    <x v="5683"/>
  </r>
  <r>
    <x v="8"/>
    <x v="248"/>
    <x v="5721"/>
    <x v="5684"/>
  </r>
  <r>
    <x v="8"/>
    <x v="248"/>
    <x v="5722"/>
    <x v="5685"/>
  </r>
  <r>
    <x v="8"/>
    <x v="248"/>
    <x v="5723"/>
    <x v="5686"/>
  </r>
  <r>
    <x v="8"/>
    <x v="248"/>
    <x v="5724"/>
    <x v="5687"/>
  </r>
  <r>
    <x v="8"/>
    <x v="248"/>
    <x v="5725"/>
    <x v="5688"/>
  </r>
  <r>
    <x v="8"/>
    <x v="248"/>
    <x v="5726"/>
    <x v="5689"/>
  </r>
  <r>
    <x v="8"/>
    <x v="248"/>
    <x v="5727"/>
    <x v="5690"/>
  </r>
  <r>
    <x v="8"/>
    <x v="248"/>
    <x v="5728"/>
    <x v="5691"/>
  </r>
  <r>
    <x v="8"/>
    <x v="248"/>
    <x v="5729"/>
    <x v="5692"/>
  </r>
  <r>
    <x v="8"/>
    <x v="248"/>
    <x v="5730"/>
    <x v="5693"/>
  </r>
  <r>
    <x v="8"/>
    <x v="248"/>
    <x v="5731"/>
    <x v="5694"/>
  </r>
  <r>
    <x v="8"/>
    <x v="248"/>
    <x v="5732"/>
    <x v="5695"/>
  </r>
  <r>
    <x v="8"/>
    <x v="248"/>
    <x v="5733"/>
    <x v="5696"/>
  </r>
  <r>
    <x v="8"/>
    <x v="248"/>
    <x v="5734"/>
    <x v="5697"/>
  </r>
  <r>
    <x v="8"/>
    <x v="248"/>
    <x v="5735"/>
    <x v="5698"/>
  </r>
  <r>
    <x v="8"/>
    <x v="248"/>
    <x v="5736"/>
    <x v="5699"/>
  </r>
  <r>
    <x v="8"/>
    <x v="248"/>
    <x v="5737"/>
    <x v="5700"/>
  </r>
  <r>
    <x v="8"/>
    <x v="248"/>
    <x v="5738"/>
    <x v="5701"/>
  </r>
  <r>
    <x v="8"/>
    <x v="248"/>
    <x v="5739"/>
    <x v="5702"/>
  </r>
  <r>
    <x v="8"/>
    <x v="248"/>
    <x v="5740"/>
    <x v="5703"/>
  </r>
  <r>
    <x v="8"/>
    <x v="248"/>
    <x v="5741"/>
    <x v="5704"/>
  </r>
  <r>
    <x v="8"/>
    <x v="248"/>
    <x v="5742"/>
    <x v="5705"/>
  </r>
  <r>
    <x v="8"/>
    <x v="248"/>
    <x v="5743"/>
    <x v="5706"/>
  </r>
  <r>
    <x v="8"/>
    <x v="248"/>
    <x v="5744"/>
    <x v="5707"/>
  </r>
  <r>
    <x v="8"/>
    <x v="248"/>
    <x v="5745"/>
    <x v="5708"/>
  </r>
  <r>
    <x v="8"/>
    <x v="249"/>
    <x v="5746"/>
    <x v="5709"/>
  </r>
  <r>
    <x v="8"/>
    <x v="249"/>
    <x v="5747"/>
    <x v="5710"/>
  </r>
  <r>
    <x v="8"/>
    <x v="249"/>
    <x v="5748"/>
    <x v="5711"/>
  </r>
  <r>
    <x v="8"/>
    <x v="249"/>
    <x v="5749"/>
    <x v="5712"/>
  </r>
  <r>
    <x v="8"/>
    <x v="249"/>
    <x v="5750"/>
    <x v="5713"/>
  </r>
  <r>
    <x v="8"/>
    <x v="249"/>
    <x v="5751"/>
    <x v="5714"/>
  </r>
  <r>
    <x v="8"/>
    <x v="249"/>
    <x v="5752"/>
    <x v="5715"/>
  </r>
  <r>
    <x v="8"/>
    <x v="249"/>
    <x v="5753"/>
    <x v="5716"/>
  </r>
  <r>
    <x v="8"/>
    <x v="249"/>
    <x v="5754"/>
    <x v="5717"/>
  </r>
  <r>
    <x v="8"/>
    <x v="249"/>
    <x v="5755"/>
    <x v="5718"/>
  </r>
  <r>
    <x v="8"/>
    <x v="250"/>
    <x v="5756"/>
    <x v="5719"/>
  </r>
  <r>
    <x v="8"/>
    <x v="250"/>
    <x v="5757"/>
    <x v="5720"/>
  </r>
  <r>
    <x v="8"/>
    <x v="250"/>
    <x v="5758"/>
    <x v="5721"/>
  </r>
  <r>
    <x v="8"/>
    <x v="250"/>
    <x v="5759"/>
    <x v="5722"/>
  </r>
  <r>
    <x v="8"/>
    <x v="250"/>
    <x v="5760"/>
    <x v="5723"/>
  </r>
  <r>
    <x v="8"/>
    <x v="250"/>
    <x v="5761"/>
    <x v="5724"/>
  </r>
  <r>
    <x v="8"/>
    <x v="250"/>
    <x v="5762"/>
    <x v="5725"/>
  </r>
  <r>
    <x v="8"/>
    <x v="250"/>
    <x v="5763"/>
    <x v="5726"/>
  </r>
  <r>
    <x v="8"/>
    <x v="250"/>
    <x v="5764"/>
    <x v="5727"/>
  </r>
  <r>
    <x v="8"/>
    <x v="250"/>
    <x v="5765"/>
    <x v="5728"/>
  </r>
  <r>
    <x v="8"/>
    <x v="250"/>
    <x v="5766"/>
    <x v="5729"/>
  </r>
  <r>
    <x v="8"/>
    <x v="250"/>
    <x v="5767"/>
    <x v="5730"/>
  </r>
  <r>
    <x v="8"/>
    <x v="250"/>
    <x v="5768"/>
    <x v="5731"/>
  </r>
  <r>
    <x v="8"/>
    <x v="250"/>
    <x v="5769"/>
    <x v="5732"/>
  </r>
  <r>
    <x v="8"/>
    <x v="250"/>
    <x v="5770"/>
    <x v="5733"/>
  </r>
  <r>
    <x v="8"/>
    <x v="250"/>
    <x v="5771"/>
    <x v="5734"/>
  </r>
  <r>
    <x v="8"/>
    <x v="250"/>
    <x v="5772"/>
    <x v="5735"/>
  </r>
  <r>
    <x v="8"/>
    <x v="250"/>
    <x v="5773"/>
    <x v="5736"/>
  </r>
  <r>
    <x v="8"/>
    <x v="250"/>
    <x v="5774"/>
    <x v="5737"/>
  </r>
  <r>
    <x v="8"/>
    <x v="250"/>
    <x v="5775"/>
    <x v="5738"/>
  </r>
  <r>
    <x v="8"/>
    <x v="250"/>
    <x v="5776"/>
    <x v="5739"/>
  </r>
  <r>
    <x v="8"/>
    <x v="250"/>
    <x v="5777"/>
    <x v="5740"/>
  </r>
  <r>
    <x v="8"/>
    <x v="250"/>
    <x v="5778"/>
    <x v="5741"/>
  </r>
  <r>
    <x v="8"/>
    <x v="250"/>
    <x v="5779"/>
    <x v="5742"/>
  </r>
  <r>
    <x v="8"/>
    <x v="250"/>
    <x v="5780"/>
    <x v="5743"/>
  </r>
  <r>
    <x v="8"/>
    <x v="250"/>
    <x v="5781"/>
    <x v="5744"/>
  </r>
  <r>
    <x v="8"/>
    <x v="250"/>
    <x v="5782"/>
    <x v="5745"/>
  </r>
  <r>
    <x v="8"/>
    <x v="250"/>
    <x v="5783"/>
    <x v="5746"/>
  </r>
  <r>
    <x v="8"/>
    <x v="250"/>
    <x v="5784"/>
    <x v="5747"/>
  </r>
  <r>
    <x v="8"/>
    <x v="250"/>
    <x v="5785"/>
    <x v="5748"/>
  </r>
  <r>
    <x v="8"/>
    <x v="250"/>
    <x v="5786"/>
    <x v="5749"/>
  </r>
  <r>
    <x v="8"/>
    <x v="250"/>
    <x v="5787"/>
    <x v="5750"/>
  </r>
  <r>
    <x v="8"/>
    <x v="250"/>
    <x v="5788"/>
    <x v="5751"/>
  </r>
  <r>
    <x v="8"/>
    <x v="250"/>
    <x v="5789"/>
    <x v="5752"/>
  </r>
  <r>
    <x v="8"/>
    <x v="251"/>
    <x v="5790"/>
    <x v="5753"/>
  </r>
  <r>
    <x v="8"/>
    <x v="251"/>
    <x v="5791"/>
    <x v="5754"/>
  </r>
  <r>
    <x v="8"/>
    <x v="251"/>
    <x v="5792"/>
    <x v="5755"/>
  </r>
  <r>
    <x v="8"/>
    <x v="251"/>
    <x v="5793"/>
    <x v="5756"/>
  </r>
  <r>
    <x v="8"/>
    <x v="251"/>
    <x v="5794"/>
    <x v="5757"/>
  </r>
  <r>
    <x v="8"/>
    <x v="251"/>
    <x v="5795"/>
    <x v="5758"/>
  </r>
  <r>
    <x v="8"/>
    <x v="251"/>
    <x v="5796"/>
    <x v="5759"/>
  </r>
  <r>
    <x v="8"/>
    <x v="251"/>
    <x v="5797"/>
    <x v="5760"/>
  </r>
  <r>
    <x v="8"/>
    <x v="251"/>
    <x v="5798"/>
    <x v="5761"/>
  </r>
  <r>
    <x v="8"/>
    <x v="251"/>
    <x v="5799"/>
    <x v="5762"/>
  </r>
  <r>
    <x v="8"/>
    <x v="251"/>
    <x v="5800"/>
    <x v="5763"/>
  </r>
  <r>
    <x v="8"/>
    <x v="251"/>
    <x v="5801"/>
    <x v="5764"/>
  </r>
  <r>
    <x v="8"/>
    <x v="251"/>
    <x v="5802"/>
    <x v="5765"/>
  </r>
  <r>
    <x v="8"/>
    <x v="251"/>
    <x v="5803"/>
    <x v="5766"/>
  </r>
  <r>
    <x v="8"/>
    <x v="251"/>
    <x v="5804"/>
    <x v="5767"/>
  </r>
  <r>
    <x v="8"/>
    <x v="251"/>
    <x v="5805"/>
    <x v="5768"/>
  </r>
  <r>
    <x v="8"/>
    <x v="251"/>
    <x v="5806"/>
    <x v="5769"/>
  </r>
  <r>
    <x v="8"/>
    <x v="251"/>
    <x v="5807"/>
    <x v="5770"/>
  </r>
  <r>
    <x v="8"/>
    <x v="251"/>
    <x v="5808"/>
    <x v="5771"/>
  </r>
  <r>
    <x v="8"/>
    <x v="251"/>
    <x v="5809"/>
    <x v="5772"/>
  </r>
  <r>
    <x v="8"/>
    <x v="251"/>
    <x v="5810"/>
    <x v="5773"/>
  </r>
  <r>
    <x v="8"/>
    <x v="251"/>
    <x v="5811"/>
    <x v="5774"/>
  </r>
  <r>
    <x v="8"/>
    <x v="251"/>
    <x v="5812"/>
    <x v="5775"/>
  </r>
  <r>
    <x v="8"/>
    <x v="251"/>
    <x v="5813"/>
    <x v="5776"/>
  </r>
  <r>
    <x v="8"/>
    <x v="251"/>
    <x v="5814"/>
    <x v="5777"/>
  </r>
  <r>
    <x v="8"/>
    <x v="251"/>
    <x v="5815"/>
    <x v="5778"/>
  </r>
  <r>
    <x v="8"/>
    <x v="251"/>
    <x v="5816"/>
    <x v="5779"/>
  </r>
  <r>
    <x v="8"/>
    <x v="251"/>
    <x v="5817"/>
    <x v="5780"/>
  </r>
  <r>
    <x v="8"/>
    <x v="251"/>
    <x v="5818"/>
    <x v="5781"/>
  </r>
  <r>
    <x v="8"/>
    <x v="251"/>
    <x v="5819"/>
    <x v="5782"/>
  </r>
  <r>
    <x v="8"/>
    <x v="251"/>
    <x v="5820"/>
    <x v="5783"/>
  </r>
  <r>
    <x v="8"/>
    <x v="251"/>
    <x v="5821"/>
    <x v="5784"/>
  </r>
  <r>
    <x v="8"/>
    <x v="251"/>
    <x v="5822"/>
    <x v="5785"/>
  </r>
  <r>
    <x v="8"/>
    <x v="251"/>
    <x v="5823"/>
    <x v="5786"/>
  </r>
  <r>
    <x v="8"/>
    <x v="251"/>
    <x v="5824"/>
    <x v="5787"/>
  </r>
  <r>
    <x v="8"/>
    <x v="251"/>
    <x v="5825"/>
    <x v="5788"/>
  </r>
  <r>
    <x v="8"/>
    <x v="251"/>
    <x v="5826"/>
    <x v="5789"/>
  </r>
  <r>
    <x v="8"/>
    <x v="251"/>
    <x v="5827"/>
    <x v="5790"/>
  </r>
  <r>
    <x v="8"/>
    <x v="251"/>
    <x v="5828"/>
    <x v="5791"/>
  </r>
  <r>
    <x v="8"/>
    <x v="251"/>
    <x v="5829"/>
    <x v="5792"/>
  </r>
  <r>
    <x v="8"/>
    <x v="251"/>
    <x v="5830"/>
    <x v="5793"/>
  </r>
  <r>
    <x v="8"/>
    <x v="251"/>
    <x v="5831"/>
    <x v="5794"/>
  </r>
  <r>
    <x v="8"/>
    <x v="251"/>
    <x v="5832"/>
    <x v="5795"/>
  </r>
  <r>
    <x v="8"/>
    <x v="251"/>
    <x v="5833"/>
    <x v="5796"/>
  </r>
  <r>
    <x v="8"/>
    <x v="251"/>
    <x v="5834"/>
    <x v="5797"/>
  </r>
  <r>
    <x v="8"/>
    <x v="251"/>
    <x v="5835"/>
    <x v="5798"/>
  </r>
  <r>
    <x v="8"/>
    <x v="251"/>
    <x v="5836"/>
    <x v="5799"/>
  </r>
  <r>
    <x v="8"/>
    <x v="251"/>
    <x v="5837"/>
    <x v="5800"/>
  </r>
  <r>
    <x v="8"/>
    <x v="251"/>
    <x v="5838"/>
    <x v="5801"/>
  </r>
  <r>
    <x v="8"/>
    <x v="251"/>
    <x v="5839"/>
    <x v="5802"/>
  </r>
  <r>
    <x v="8"/>
    <x v="251"/>
    <x v="5840"/>
    <x v="5803"/>
  </r>
  <r>
    <x v="8"/>
    <x v="251"/>
    <x v="5841"/>
    <x v="5804"/>
  </r>
  <r>
    <x v="8"/>
    <x v="251"/>
    <x v="5842"/>
    <x v="5805"/>
  </r>
  <r>
    <x v="8"/>
    <x v="251"/>
    <x v="5843"/>
    <x v="5806"/>
  </r>
  <r>
    <x v="8"/>
    <x v="251"/>
    <x v="5844"/>
    <x v="5807"/>
  </r>
  <r>
    <x v="8"/>
    <x v="251"/>
    <x v="5845"/>
    <x v="5808"/>
  </r>
  <r>
    <x v="8"/>
    <x v="251"/>
    <x v="5846"/>
    <x v="5809"/>
  </r>
  <r>
    <x v="8"/>
    <x v="251"/>
    <x v="5847"/>
    <x v="5810"/>
  </r>
  <r>
    <x v="8"/>
    <x v="251"/>
    <x v="5848"/>
    <x v="5811"/>
  </r>
  <r>
    <x v="8"/>
    <x v="251"/>
    <x v="5849"/>
    <x v="5812"/>
  </r>
  <r>
    <x v="8"/>
    <x v="251"/>
    <x v="5850"/>
    <x v="5204"/>
  </r>
  <r>
    <x v="8"/>
    <x v="251"/>
    <x v="5851"/>
    <x v="5813"/>
  </r>
  <r>
    <x v="8"/>
    <x v="251"/>
    <x v="5852"/>
    <x v="5814"/>
  </r>
  <r>
    <x v="8"/>
    <x v="251"/>
    <x v="5853"/>
    <x v="5815"/>
  </r>
  <r>
    <x v="8"/>
    <x v="251"/>
    <x v="5854"/>
    <x v="5816"/>
  </r>
  <r>
    <x v="8"/>
    <x v="251"/>
    <x v="5855"/>
    <x v="5817"/>
  </r>
  <r>
    <x v="8"/>
    <x v="251"/>
    <x v="5856"/>
    <x v="5818"/>
  </r>
  <r>
    <x v="8"/>
    <x v="251"/>
    <x v="5857"/>
    <x v="5819"/>
  </r>
  <r>
    <x v="8"/>
    <x v="251"/>
    <x v="5858"/>
    <x v="5820"/>
  </r>
  <r>
    <x v="8"/>
    <x v="251"/>
    <x v="5859"/>
    <x v="5821"/>
  </r>
  <r>
    <x v="8"/>
    <x v="251"/>
    <x v="5860"/>
    <x v="5822"/>
  </r>
  <r>
    <x v="8"/>
    <x v="251"/>
    <x v="5861"/>
    <x v="5823"/>
  </r>
  <r>
    <x v="8"/>
    <x v="251"/>
    <x v="5862"/>
    <x v="5824"/>
  </r>
  <r>
    <x v="8"/>
    <x v="251"/>
    <x v="5863"/>
    <x v="5825"/>
  </r>
  <r>
    <x v="8"/>
    <x v="252"/>
    <x v="5864"/>
    <x v="5826"/>
  </r>
  <r>
    <x v="8"/>
    <x v="252"/>
    <x v="5865"/>
    <x v="5827"/>
  </r>
  <r>
    <x v="8"/>
    <x v="252"/>
    <x v="5866"/>
    <x v="5828"/>
  </r>
  <r>
    <x v="8"/>
    <x v="252"/>
    <x v="5867"/>
    <x v="5829"/>
  </r>
  <r>
    <x v="8"/>
    <x v="252"/>
    <x v="5868"/>
    <x v="5830"/>
  </r>
  <r>
    <x v="8"/>
    <x v="252"/>
    <x v="5869"/>
    <x v="5831"/>
  </r>
  <r>
    <x v="8"/>
    <x v="252"/>
    <x v="5870"/>
    <x v="5832"/>
  </r>
  <r>
    <x v="8"/>
    <x v="252"/>
    <x v="5871"/>
    <x v="5833"/>
  </r>
  <r>
    <x v="8"/>
    <x v="252"/>
    <x v="5872"/>
    <x v="5834"/>
  </r>
  <r>
    <x v="8"/>
    <x v="252"/>
    <x v="5873"/>
    <x v="5835"/>
  </r>
  <r>
    <x v="8"/>
    <x v="252"/>
    <x v="5874"/>
    <x v="5836"/>
  </r>
  <r>
    <x v="8"/>
    <x v="252"/>
    <x v="5875"/>
    <x v="5837"/>
  </r>
  <r>
    <x v="8"/>
    <x v="252"/>
    <x v="5876"/>
    <x v="5838"/>
  </r>
  <r>
    <x v="8"/>
    <x v="252"/>
    <x v="5877"/>
    <x v="5839"/>
  </r>
  <r>
    <x v="8"/>
    <x v="252"/>
    <x v="5878"/>
    <x v="5840"/>
  </r>
  <r>
    <x v="8"/>
    <x v="252"/>
    <x v="5879"/>
    <x v="5841"/>
  </r>
  <r>
    <x v="8"/>
    <x v="252"/>
    <x v="5880"/>
    <x v="5842"/>
  </r>
  <r>
    <x v="8"/>
    <x v="252"/>
    <x v="5881"/>
    <x v="5843"/>
  </r>
  <r>
    <x v="8"/>
    <x v="252"/>
    <x v="5882"/>
    <x v="5844"/>
  </r>
  <r>
    <x v="8"/>
    <x v="252"/>
    <x v="5883"/>
    <x v="5845"/>
  </r>
  <r>
    <x v="8"/>
    <x v="252"/>
    <x v="5884"/>
    <x v="5846"/>
  </r>
  <r>
    <x v="8"/>
    <x v="252"/>
    <x v="5885"/>
    <x v="1718"/>
  </r>
  <r>
    <x v="8"/>
    <x v="252"/>
    <x v="5886"/>
    <x v="5847"/>
  </r>
  <r>
    <x v="8"/>
    <x v="252"/>
    <x v="5887"/>
    <x v="5848"/>
  </r>
  <r>
    <x v="8"/>
    <x v="252"/>
    <x v="5888"/>
    <x v="5849"/>
  </r>
  <r>
    <x v="8"/>
    <x v="252"/>
    <x v="5889"/>
    <x v="5850"/>
  </r>
  <r>
    <x v="8"/>
    <x v="252"/>
    <x v="5890"/>
    <x v="5851"/>
  </r>
  <r>
    <x v="8"/>
    <x v="252"/>
    <x v="5891"/>
    <x v="5852"/>
  </r>
  <r>
    <x v="8"/>
    <x v="252"/>
    <x v="5892"/>
    <x v="1860"/>
  </r>
  <r>
    <x v="8"/>
    <x v="252"/>
    <x v="5893"/>
    <x v="5853"/>
  </r>
  <r>
    <x v="8"/>
    <x v="252"/>
    <x v="5894"/>
    <x v="5854"/>
  </r>
  <r>
    <x v="8"/>
    <x v="252"/>
    <x v="5895"/>
    <x v="5855"/>
  </r>
  <r>
    <x v="8"/>
    <x v="252"/>
    <x v="5896"/>
    <x v="5856"/>
  </r>
  <r>
    <x v="8"/>
    <x v="252"/>
    <x v="5897"/>
    <x v="5857"/>
  </r>
  <r>
    <x v="8"/>
    <x v="253"/>
    <x v="5898"/>
    <x v="5858"/>
  </r>
  <r>
    <x v="8"/>
    <x v="253"/>
    <x v="5899"/>
    <x v="5859"/>
  </r>
  <r>
    <x v="8"/>
    <x v="253"/>
    <x v="5900"/>
    <x v="5860"/>
  </r>
  <r>
    <x v="8"/>
    <x v="253"/>
    <x v="5901"/>
    <x v="5861"/>
  </r>
  <r>
    <x v="8"/>
    <x v="253"/>
    <x v="5902"/>
    <x v="5862"/>
  </r>
  <r>
    <x v="8"/>
    <x v="253"/>
    <x v="5903"/>
    <x v="5863"/>
  </r>
  <r>
    <x v="8"/>
    <x v="253"/>
    <x v="5904"/>
    <x v="5864"/>
  </r>
  <r>
    <x v="8"/>
    <x v="253"/>
    <x v="5905"/>
    <x v="5865"/>
  </r>
  <r>
    <x v="8"/>
    <x v="253"/>
    <x v="5906"/>
    <x v="5866"/>
  </r>
  <r>
    <x v="8"/>
    <x v="253"/>
    <x v="5907"/>
    <x v="5867"/>
  </r>
  <r>
    <x v="8"/>
    <x v="254"/>
    <x v="5908"/>
    <x v="5868"/>
  </r>
  <r>
    <x v="8"/>
    <x v="254"/>
    <x v="5909"/>
    <x v="5869"/>
  </r>
  <r>
    <x v="8"/>
    <x v="254"/>
    <x v="5910"/>
    <x v="5870"/>
  </r>
  <r>
    <x v="8"/>
    <x v="254"/>
    <x v="5911"/>
    <x v="5871"/>
  </r>
  <r>
    <x v="8"/>
    <x v="254"/>
    <x v="5912"/>
    <x v="5872"/>
  </r>
  <r>
    <x v="8"/>
    <x v="254"/>
    <x v="5913"/>
    <x v="5873"/>
  </r>
  <r>
    <x v="8"/>
    <x v="254"/>
    <x v="5914"/>
    <x v="5874"/>
  </r>
  <r>
    <x v="8"/>
    <x v="254"/>
    <x v="5915"/>
    <x v="5875"/>
  </r>
  <r>
    <x v="8"/>
    <x v="254"/>
    <x v="5916"/>
    <x v="5876"/>
  </r>
  <r>
    <x v="8"/>
    <x v="254"/>
    <x v="5917"/>
    <x v="5877"/>
  </r>
  <r>
    <x v="8"/>
    <x v="254"/>
    <x v="5918"/>
    <x v="5878"/>
  </r>
  <r>
    <x v="8"/>
    <x v="254"/>
    <x v="5919"/>
    <x v="5879"/>
  </r>
  <r>
    <x v="8"/>
    <x v="254"/>
    <x v="5920"/>
    <x v="5880"/>
  </r>
  <r>
    <x v="8"/>
    <x v="254"/>
    <x v="5921"/>
    <x v="5881"/>
  </r>
  <r>
    <x v="8"/>
    <x v="254"/>
    <x v="5922"/>
    <x v="5882"/>
  </r>
  <r>
    <x v="8"/>
    <x v="254"/>
    <x v="5923"/>
    <x v="5883"/>
  </r>
  <r>
    <x v="8"/>
    <x v="254"/>
    <x v="5924"/>
    <x v="5884"/>
  </r>
  <r>
    <x v="8"/>
    <x v="254"/>
    <x v="5925"/>
    <x v="5885"/>
  </r>
  <r>
    <x v="8"/>
    <x v="254"/>
    <x v="5926"/>
    <x v="5886"/>
  </r>
  <r>
    <x v="8"/>
    <x v="254"/>
    <x v="5927"/>
    <x v="5887"/>
  </r>
  <r>
    <x v="8"/>
    <x v="254"/>
    <x v="5928"/>
    <x v="5888"/>
  </r>
  <r>
    <x v="8"/>
    <x v="254"/>
    <x v="5929"/>
    <x v="5889"/>
  </r>
  <r>
    <x v="8"/>
    <x v="255"/>
    <x v="5930"/>
    <x v="5890"/>
  </r>
  <r>
    <x v="8"/>
    <x v="255"/>
    <x v="5931"/>
    <x v="5891"/>
  </r>
  <r>
    <x v="8"/>
    <x v="255"/>
    <x v="5932"/>
    <x v="5892"/>
  </r>
  <r>
    <x v="8"/>
    <x v="255"/>
    <x v="5933"/>
    <x v="5893"/>
  </r>
  <r>
    <x v="8"/>
    <x v="255"/>
    <x v="5934"/>
    <x v="5894"/>
  </r>
  <r>
    <x v="8"/>
    <x v="255"/>
    <x v="5935"/>
    <x v="5895"/>
  </r>
  <r>
    <x v="8"/>
    <x v="255"/>
    <x v="5936"/>
    <x v="5896"/>
  </r>
  <r>
    <x v="8"/>
    <x v="255"/>
    <x v="5937"/>
    <x v="5897"/>
  </r>
  <r>
    <x v="8"/>
    <x v="255"/>
    <x v="5938"/>
    <x v="5898"/>
  </r>
  <r>
    <x v="8"/>
    <x v="255"/>
    <x v="5939"/>
    <x v="5899"/>
  </r>
  <r>
    <x v="8"/>
    <x v="255"/>
    <x v="5940"/>
    <x v="5900"/>
  </r>
  <r>
    <x v="8"/>
    <x v="255"/>
    <x v="5941"/>
    <x v="5901"/>
  </r>
  <r>
    <x v="8"/>
    <x v="255"/>
    <x v="5942"/>
    <x v="5902"/>
  </r>
  <r>
    <x v="8"/>
    <x v="255"/>
    <x v="5943"/>
    <x v="5903"/>
  </r>
  <r>
    <x v="8"/>
    <x v="255"/>
    <x v="5944"/>
    <x v="5904"/>
  </r>
  <r>
    <x v="8"/>
    <x v="255"/>
    <x v="5945"/>
    <x v="5905"/>
  </r>
  <r>
    <x v="8"/>
    <x v="255"/>
    <x v="5946"/>
    <x v="5906"/>
  </r>
  <r>
    <x v="8"/>
    <x v="255"/>
    <x v="5947"/>
    <x v="5347"/>
  </r>
  <r>
    <x v="8"/>
    <x v="255"/>
    <x v="5948"/>
    <x v="3142"/>
  </r>
  <r>
    <x v="8"/>
    <x v="255"/>
    <x v="5949"/>
    <x v="5907"/>
  </r>
  <r>
    <x v="8"/>
    <x v="255"/>
    <x v="5950"/>
    <x v="5908"/>
  </r>
  <r>
    <x v="8"/>
    <x v="255"/>
    <x v="5951"/>
    <x v="5909"/>
  </r>
  <r>
    <x v="8"/>
    <x v="255"/>
    <x v="5952"/>
    <x v="5910"/>
  </r>
  <r>
    <x v="8"/>
    <x v="255"/>
    <x v="5953"/>
    <x v="5911"/>
  </r>
  <r>
    <x v="8"/>
    <x v="255"/>
    <x v="5954"/>
    <x v="5912"/>
  </r>
  <r>
    <x v="8"/>
    <x v="255"/>
    <x v="5955"/>
    <x v="5913"/>
  </r>
  <r>
    <x v="8"/>
    <x v="256"/>
    <x v="5956"/>
    <x v="5914"/>
  </r>
  <r>
    <x v="8"/>
    <x v="256"/>
    <x v="5957"/>
    <x v="5915"/>
  </r>
  <r>
    <x v="8"/>
    <x v="256"/>
    <x v="5958"/>
    <x v="5916"/>
  </r>
  <r>
    <x v="8"/>
    <x v="256"/>
    <x v="5959"/>
    <x v="5917"/>
  </r>
  <r>
    <x v="8"/>
    <x v="256"/>
    <x v="5960"/>
    <x v="5918"/>
  </r>
  <r>
    <x v="8"/>
    <x v="256"/>
    <x v="5961"/>
    <x v="5919"/>
  </r>
  <r>
    <x v="8"/>
    <x v="256"/>
    <x v="5962"/>
    <x v="5920"/>
  </r>
  <r>
    <x v="8"/>
    <x v="256"/>
    <x v="5963"/>
    <x v="5921"/>
  </r>
  <r>
    <x v="8"/>
    <x v="256"/>
    <x v="5964"/>
    <x v="5922"/>
  </r>
  <r>
    <x v="8"/>
    <x v="256"/>
    <x v="5965"/>
    <x v="5923"/>
  </r>
  <r>
    <x v="8"/>
    <x v="256"/>
    <x v="5966"/>
    <x v="5924"/>
  </r>
  <r>
    <x v="8"/>
    <x v="256"/>
    <x v="5967"/>
    <x v="5925"/>
  </r>
  <r>
    <x v="8"/>
    <x v="256"/>
    <x v="5968"/>
    <x v="5926"/>
  </r>
  <r>
    <x v="8"/>
    <x v="256"/>
    <x v="5969"/>
    <x v="5927"/>
  </r>
  <r>
    <x v="8"/>
    <x v="256"/>
    <x v="5970"/>
    <x v="5928"/>
  </r>
  <r>
    <x v="8"/>
    <x v="256"/>
    <x v="5971"/>
    <x v="5929"/>
  </r>
  <r>
    <x v="8"/>
    <x v="256"/>
    <x v="5972"/>
    <x v="5930"/>
  </r>
  <r>
    <x v="8"/>
    <x v="256"/>
    <x v="5973"/>
    <x v="5931"/>
  </r>
  <r>
    <x v="8"/>
    <x v="256"/>
    <x v="5974"/>
    <x v="5932"/>
  </r>
  <r>
    <x v="8"/>
    <x v="256"/>
    <x v="5975"/>
    <x v="5933"/>
  </r>
  <r>
    <x v="8"/>
    <x v="256"/>
    <x v="5976"/>
    <x v="5934"/>
  </r>
  <r>
    <x v="8"/>
    <x v="256"/>
    <x v="5977"/>
    <x v="5935"/>
  </r>
  <r>
    <x v="8"/>
    <x v="256"/>
    <x v="5978"/>
    <x v="5936"/>
  </r>
  <r>
    <x v="8"/>
    <x v="256"/>
    <x v="5979"/>
    <x v="5937"/>
  </r>
  <r>
    <x v="8"/>
    <x v="256"/>
    <x v="5980"/>
    <x v="5938"/>
  </r>
  <r>
    <x v="8"/>
    <x v="256"/>
    <x v="5981"/>
    <x v="5939"/>
  </r>
  <r>
    <x v="8"/>
    <x v="256"/>
    <x v="5982"/>
    <x v="5940"/>
  </r>
  <r>
    <x v="8"/>
    <x v="256"/>
    <x v="5983"/>
    <x v="5941"/>
  </r>
  <r>
    <x v="8"/>
    <x v="256"/>
    <x v="5984"/>
    <x v="5942"/>
  </r>
  <r>
    <x v="8"/>
    <x v="256"/>
    <x v="5985"/>
    <x v="5943"/>
  </r>
  <r>
    <x v="8"/>
    <x v="256"/>
    <x v="5986"/>
    <x v="5944"/>
  </r>
  <r>
    <x v="8"/>
    <x v="256"/>
    <x v="5987"/>
    <x v="5945"/>
  </r>
  <r>
    <x v="8"/>
    <x v="256"/>
    <x v="5988"/>
    <x v="5946"/>
  </r>
  <r>
    <x v="8"/>
    <x v="256"/>
    <x v="5989"/>
    <x v="5947"/>
  </r>
  <r>
    <x v="8"/>
    <x v="256"/>
    <x v="5990"/>
    <x v="5948"/>
  </r>
  <r>
    <x v="8"/>
    <x v="256"/>
    <x v="5991"/>
    <x v="5949"/>
  </r>
  <r>
    <x v="8"/>
    <x v="256"/>
    <x v="5992"/>
    <x v="5950"/>
  </r>
  <r>
    <x v="8"/>
    <x v="256"/>
    <x v="5993"/>
    <x v="5951"/>
  </r>
  <r>
    <x v="8"/>
    <x v="257"/>
    <x v="5994"/>
    <x v="5952"/>
  </r>
  <r>
    <x v="8"/>
    <x v="257"/>
    <x v="5995"/>
    <x v="5953"/>
  </r>
  <r>
    <x v="8"/>
    <x v="257"/>
    <x v="5996"/>
    <x v="5954"/>
  </r>
  <r>
    <x v="8"/>
    <x v="257"/>
    <x v="5997"/>
    <x v="5955"/>
  </r>
  <r>
    <x v="8"/>
    <x v="257"/>
    <x v="5998"/>
    <x v="5956"/>
  </r>
  <r>
    <x v="8"/>
    <x v="257"/>
    <x v="5999"/>
    <x v="5957"/>
  </r>
  <r>
    <x v="8"/>
    <x v="257"/>
    <x v="6000"/>
    <x v="5958"/>
  </r>
  <r>
    <x v="8"/>
    <x v="257"/>
    <x v="6001"/>
    <x v="5959"/>
  </r>
  <r>
    <x v="8"/>
    <x v="257"/>
    <x v="6002"/>
    <x v="5960"/>
  </r>
  <r>
    <x v="8"/>
    <x v="257"/>
    <x v="6003"/>
    <x v="5961"/>
  </r>
  <r>
    <x v="8"/>
    <x v="257"/>
    <x v="6004"/>
    <x v="5962"/>
  </r>
  <r>
    <x v="8"/>
    <x v="257"/>
    <x v="6005"/>
    <x v="5963"/>
  </r>
  <r>
    <x v="8"/>
    <x v="257"/>
    <x v="6006"/>
    <x v="5964"/>
  </r>
  <r>
    <x v="8"/>
    <x v="257"/>
    <x v="6007"/>
    <x v="5965"/>
  </r>
  <r>
    <x v="8"/>
    <x v="257"/>
    <x v="6008"/>
    <x v="5966"/>
  </r>
  <r>
    <x v="8"/>
    <x v="257"/>
    <x v="6009"/>
    <x v="5967"/>
  </r>
  <r>
    <x v="8"/>
    <x v="257"/>
    <x v="6010"/>
    <x v="5968"/>
  </r>
  <r>
    <x v="8"/>
    <x v="257"/>
    <x v="6011"/>
    <x v="5969"/>
  </r>
  <r>
    <x v="8"/>
    <x v="257"/>
    <x v="6012"/>
    <x v="5970"/>
  </r>
  <r>
    <x v="8"/>
    <x v="257"/>
    <x v="6013"/>
    <x v="5971"/>
  </r>
  <r>
    <x v="8"/>
    <x v="257"/>
    <x v="6014"/>
    <x v="5972"/>
  </r>
  <r>
    <x v="8"/>
    <x v="257"/>
    <x v="6015"/>
    <x v="5973"/>
  </r>
  <r>
    <x v="8"/>
    <x v="257"/>
    <x v="6016"/>
    <x v="5974"/>
  </r>
  <r>
    <x v="8"/>
    <x v="257"/>
    <x v="6017"/>
    <x v="5975"/>
  </r>
  <r>
    <x v="8"/>
    <x v="257"/>
    <x v="6018"/>
    <x v="5976"/>
  </r>
  <r>
    <x v="8"/>
    <x v="257"/>
    <x v="6019"/>
    <x v="5977"/>
  </r>
  <r>
    <x v="8"/>
    <x v="257"/>
    <x v="6020"/>
    <x v="5978"/>
  </r>
  <r>
    <x v="8"/>
    <x v="257"/>
    <x v="6021"/>
    <x v="5979"/>
  </r>
  <r>
    <x v="8"/>
    <x v="257"/>
    <x v="6022"/>
    <x v="5980"/>
  </r>
  <r>
    <x v="8"/>
    <x v="257"/>
    <x v="6023"/>
    <x v="5981"/>
  </r>
  <r>
    <x v="8"/>
    <x v="257"/>
    <x v="6024"/>
    <x v="5982"/>
  </r>
  <r>
    <x v="8"/>
    <x v="257"/>
    <x v="6025"/>
    <x v="5983"/>
  </r>
  <r>
    <x v="8"/>
    <x v="257"/>
    <x v="6026"/>
    <x v="5984"/>
  </r>
  <r>
    <x v="8"/>
    <x v="257"/>
    <x v="6027"/>
    <x v="5985"/>
  </r>
  <r>
    <x v="8"/>
    <x v="257"/>
    <x v="6028"/>
    <x v="5986"/>
  </r>
  <r>
    <x v="8"/>
    <x v="257"/>
    <x v="6029"/>
    <x v="5987"/>
  </r>
  <r>
    <x v="8"/>
    <x v="257"/>
    <x v="6030"/>
    <x v="5988"/>
  </r>
  <r>
    <x v="8"/>
    <x v="257"/>
    <x v="6031"/>
    <x v="5989"/>
  </r>
  <r>
    <x v="8"/>
    <x v="257"/>
    <x v="6032"/>
    <x v="5990"/>
  </r>
  <r>
    <x v="8"/>
    <x v="257"/>
    <x v="6033"/>
    <x v="5991"/>
  </r>
  <r>
    <x v="8"/>
    <x v="257"/>
    <x v="6034"/>
    <x v="5992"/>
  </r>
  <r>
    <x v="8"/>
    <x v="257"/>
    <x v="6035"/>
    <x v="5993"/>
  </r>
  <r>
    <x v="8"/>
    <x v="257"/>
    <x v="6036"/>
    <x v="5994"/>
  </r>
  <r>
    <x v="8"/>
    <x v="257"/>
    <x v="6037"/>
    <x v="5995"/>
  </r>
  <r>
    <x v="8"/>
    <x v="257"/>
    <x v="6038"/>
    <x v="5996"/>
  </r>
  <r>
    <x v="8"/>
    <x v="257"/>
    <x v="6039"/>
    <x v="5997"/>
  </r>
  <r>
    <x v="8"/>
    <x v="257"/>
    <x v="6040"/>
    <x v="5998"/>
  </r>
  <r>
    <x v="8"/>
    <x v="257"/>
    <x v="6041"/>
    <x v="5999"/>
  </r>
  <r>
    <x v="8"/>
    <x v="257"/>
    <x v="6042"/>
    <x v="6000"/>
  </r>
  <r>
    <x v="8"/>
    <x v="257"/>
    <x v="6043"/>
    <x v="6001"/>
  </r>
  <r>
    <x v="8"/>
    <x v="257"/>
    <x v="6044"/>
    <x v="6002"/>
  </r>
  <r>
    <x v="8"/>
    <x v="257"/>
    <x v="6045"/>
    <x v="6003"/>
  </r>
  <r>
    <x v="8"/>
    <x v="257"/>
    <x v="6046"/>
    <x v="6004"/>
  </r>
  <r>
    <x v="8"/>
    <x v="257"/>
    <x v="6047"/>
    <x v="6005"/>
  </r>
  <r>
    <x v="8"/>
    <x v="257"/>
    <x v="6048"/>
    <x v="6006"/>
  </r>
  <r>
    <x v="8"/>
    <x v="257"/>
    <x v="6049"/>
    <x v="6007"/>
  </r>
  <r>
    <x v="8"/>
    <x v="257"/>
    <x v="6050"/>
    <x v="6008"/>
  </r>
  <r>
    <x v="8"/>
    <x v="257"/>
    <x v="6051"/>
    <x v="6009"/>
  </r>
  <r>
    <x v="8"/>
    <x v="257"/>
    <x v="6052"/>
    <x v="6010"/>
  </r>
  <r>
    <x v="8"/>
    <x v="257"/>
    <x v="6053"/>
    <x v="6011"/>
  </r>
  <r>
    <x v="8"/>
    <x v="257"/>
    <x v="6054"/>
    <x v="6012"/>
  </r>
  <r>
    <x v="8"/>
    <x v="258"/>
    <x v="6055"/>
    <x v="6013"/>
  </r>
  <r>
    <x v="8"/>
    <x v="258"/>
    <x v="6056"/>
    <x v="6014"/>
  </r>
  <r>
    <x v="8"/>
    <x v="258"/>
    <x v="6057"/>
    <x v="6015"/>
  </r>
  <r>
    <x v="8"/>
    <x v="258"/>
    <x v="6058"/>
    <x v="6016"/>
  </r>
  <r>
    <x v="8"/>
    <x v="258"/>
    <x v="6059"/>
    <x v="6017"/>
  </r>
  <r>
    <x v="8"/>
    <x v="258"/>
    <x v="6060"/>
    <x v="6018"/>
  </r>
  <r>
    <x v="8"/>
    <x v="258"/>
    <x v="6061"/>
    <x v="6019"/>
  </r>
  <r>
    <x v="8"/>
    <x v="258"/>
    <x v="6062"/>
    <x v="6020"/>
  </r>
  <r>
    <x v="8"/>
    <x v="258"/>
    <x v="6063"/>
    <x v="6021"/>
  </r>
  <r>
    <x v="8"/>
    <x v="258"/>
    <x v="6064"/>
    <x v="6022"/>
  </r>
  <r>
    <x v="8"/>
    <x v="258"/>
    <x v="6065"/>
    <x v="6023"/>
  </r>
  <r>
    <x v="8"/>
    <x v="258"/>
    <x v="6066"/>
    <x v="6024"/>
  </r>
  <r>
    <x v="8"/>
    <x v="258"/>
    <x v="6067"/>
    <x v="6025"/>
  </r>
  <r>
    <x v="8"/>
    <x v="258"/>
    <x v="6068"/>
    <x v="6026"/>
  </r>
  <r>
    <x v="8"/>
    <x v="258"/>
    <x v="6069"/>
    <x v="6027"/>
  </r>
  <r>
    <x v="8"/>
    <x v="258"/>
    <x v="6070"/>
    <x v="6028"/>
  </r>
  <r>
    <x v="8"/>
    <x v="258"/>
    <x v="6071"/>
    <x v="6029"/>
  </r>
  <r>
    <x v="8"/>
    <x v="258"/>
    <x v="6072"/>
    <x v="6030"/>
  </r>
  <r>
    <x v="8"/>
    <x v="258"/>
    <x v="6073"/>
    <x v="6031"/>
  </r>
  <r>
    <x v="8"/>
    <x v="258"/>
    <x v="6074"/>
    <x v="6032"/>
  </r>
  <r>
    <x v="8"/>
    <x v="258"/>
    <x v="6075"/>
    <x v="6033"/>
  </r>
  <r>
    <x v="8"/>
    <x v="258"/>
    <x v="6076"/>
    <x v="6034"/>
  </r>
  <r>
    <x v="8"/>
    <x v="258"/>
    <x v="6077"/>
    <x v="6035"/>
  </r>
  <r>
    <x v="8"/>
    <x v="258"/>
    <x v="6078"/>
    <x v="6036"/>
  </r>
  <r>
    <x v="8"/>
    <x v="258"/>
    <x v="6079"/>
    <x v="6037"/>
  </r>
  <r>
    <x v="8"/>
    <x v="258"/>
    <x v="6080"/>
    <x v="6038"/>
  </r>
  <r>
    <x v="8"/>
    <x v="258"/>
    <x v="6081"/>
    <x v="6039"/>
  </r>
  <r>
    <x v="8"/>
    <x v="258"/>
    <x v="6082"/>
    <x v="6040"/>
  </r>
  <r>
    <x v="8"/>
    <x v="258"/>
    <x v="6083"/>
    <x v="6041"/>
  </r>
  <r>
    <x v="8"/>
    <x v="258"/>
    <x v="6084"/>
    <x v="6042"/>
  </r>
  <r>
    <x v="8"/>
    <x v="258"/>
    <x v="6085"/>
    <x v="6043"/>
  </r>
  <r>
    <x v="8"/>
    <x v="258"/>
    <x v="6086"/>
    <x v="6044"/>
  </r>
  <r>
    <x v="8"/>
    <x v="258"/>
    <x v="6087"/>
    <x v="6045"/>
  </r>
  <r>
    <x v="8"/>
    <x v="258"/>
    <x v="6088"/>
    <x v="6046"/>
  </r>
  <r>
    <x v="8"/>
    <x v="258"/>
    <x v="6089"/>
    <x v="6047"/>
  </r>
  <r>
    <x v="8"/>
    <x v="258"/>
    <x v="6090"/>
    <x v="6048"/>
  </r>
  <r>
    <x v="8"/>
    <x v="258"/>
    <x v="6091"/>
    <x v="6049"/>
  </r>
  <r>
    <x v="8"/>
    <x v="258"/>
    <x v="6092"/>
    <x v="6050"/>
  </r>
  <r>
    <x v="8"/>
    <x v="258"/>
    <x v="6093"/>
    <x v="6051"/>
  </r>
  <r>
    <x v="8"/>
    <x v="258"/>
    <x v="6094"/>
    <x v="6052"/>
  </r>
  <r>
    <x v="8"/>
    <x v="258"/>
    <x v="6095"/>
    <x v="6053"/>
  </r>
  <r>
    <x v="8"/>
    <x v="258"/>
    <x v="6096"/>
    <x v="6054"/>
  </r>
  <r>
    <x v="8"/>
    <x v="258"/>
    <x v="6097"/>
    <x v="6055"/>
  </r>
  <r>
    <x v="8"/>
    <x v="258"/>
    <x v="6098"/>
    <x v="6056"/>
  </r>
  <r>
    <x v="8"/>
    <x v="259"/>
    <x v="6099"/>
    <x v="6057"/>
  </r>
  <r>
    <x v="8"/>
    <x v="259"/>
    <x v="6100"/>
    <x v="6058"/>
  </r>
  <r>
    <x v="8"/>
    <x v="259"/>
    <x v="6101"/>
    <x v="6059"/>
  </r>
  <r>
    <x v="8"/>
    <x v="259"/>
    <x v="6102"/>
    <x v="6060"/>
  </r>
  <r>
    <x v="8"/>
    <x v="259"/>
    <x v="6103"/>
    <x v="6061"/>
  </r>
  <r>
    <x v="8"/>
    <x v="259"/>
    <x v="6104"/>
    <x v="6062"/>
  </r>
  <r>
    <x v="8"/>
    <x v="259"/>
    <x v="6105"/>
    <x v="6063"/>
  </r>
  <r>
    <x v="8"/>
    <x v="259"/>
    <x v="6106"/>
    <x v="6064"/>
  </r>
  <r>
    <x v="8"/>
    <x v="260"/>
    <x v="6107"/>
    <x v="6065"/>
  </r>
  <r>
    <x v="8"/>
    <x v="260"/>
    <x v="6108"/>
    <x v="6066"/>
  </r>
  <r>
    <x v="8"/>
    <x v="260"/>
    <x v="6109"/>
    <x v="6067"/>
  </r>
  <r>
    <x v="8"/>
    <x v="260"/>
    <x v="6110"/>
    <x v="6068"/>
  </r>
  <r>
    <x v="8"/>
    <x v="260"/>
    <x v="6111"/>
    <x v="6069"/>
  </r>
  <r>
    <x v="8"/>
    <x v="260"/>
    <x v="6112"/>
    <x v="6070"/>
  </r>
  <r>
    <x v="8"/>
    <x v="260"/>
    <x v="6113"/>
    <x v="6071"/>
  </r>
  <r>
    <x v="8"/>
    <x v="260"/>
    <x v="6114"/>
    <x v="6072"/>
  </r>
  <r>
    <x v="8"/>
    <x v="260"/>
    <x v="6115"/>
    <x v="6073"/>
  </r>
  <r>
    <x v="8"/>
    <x v="260"/>
    <x v="6116"/>
    <x v="6074"/>
  </r>
  <r>
    <x v="8"/>
    <x v="260"/>
    <x v="6117"/>
    <x v="6075"/>
  </r>
  <r>
    <x v="8"/>
    <x v="261"/>
    <x v="6118"/>
    <x v="2522"/>
  </r>
  <r>
    <x v="8"/>
    <x v="261"/>
    <x v="6119"/>
    <x v="6076"/>
  </r>
  <r>
    <x v="8"/>
    <x v="261"/>
    <x v="6120"/>
    <x v="6077"/>
  </r>
  <r>
    <x v="8"/>
    <x v="262"/>
    <x v="6121"/>
    <x v="6078"/>
  </r>
  <r>
    <x v="8"/>
    <x v="262"/>
    <x v="6122"/>
    <x v="6079"/>
  </r>
  <r>
    <x v="8"/>
    <x v="262"/>
    <x v="6123"/>
    <x v="6080"/>
  </r>
  <r>
    <x v="8"/>
    <x v="262"/>
    <x v="6124"/>
    <x v="6081"/>
  </r>
  <r>
    <x v="8"/>
    <x v="262"/>
    <x v="6125"/>
    <x v="6082"/>
  </r>
  <r>
    <x v="8"/>
    <x v="262"/>
    <x v="6126"/>
    <x v="6083"/>
  </r>
  <r>
    <x v="8"/>
    <x v="262"/>
    <x v="6127"/>
    <x v="6084"/>
  </r>
  <r>
    <x v="8"/>
    <x v="262"/>
    <x v="6128"/>
    <x v="6085"/>
  </r>
  <r>
    <x v="8"/>
    <x v="262"/>
    <x v="6129"/>
    <x v="6086"/>
  </r>
  <r>
    <x v="8"/>
    <x v="262"/>
    <x v="6130"/>
    <x v="6087"/>
  </r>
  <r>
    <x v="8"/>
    <x v="262"/>
    <x v="6131"/>
    <x v="3313"/>
  </r>
  <r>
    <x v="8"/>
    <x v="262"/>
    <x v="6132"/>
    <x v="6088"/>
  </r>
  <r>
    <x v="8"/>
    <x v="262"/>
    <x v="6133"/>
    <x v="6089"/>
  </r>
  <r>
    <x v="8"/>
    <x v="262"/>
    <x v="6134"/>
    <x v="6090"/>
  </r>
  <r>
    <x v="8"/>
    <x v="262"/>
    <x v="6135"/>
    <x v="6091"/>
  </r>
  <r>
    <x v="8"/>
    <x v="262"/>
    <x v="6136"/>
    <x v="6092"/>
  </r>
  <r>
    <x v="8"/>
    <x v="262"/>
    <x v="6137"/>
    <x v="6093"/>
  </r>
  <r>
    <x v="8"/>
    <x v="262"/>
    <x v="6138"/>
    <x v="6094"/>
  </r>
  <r>
    <x v="8"/>
    <x v="262"/>
    <x v="6139"/>
    <x v="6095"/>
  </r>
  <r>
    <x v="8"/>
    <x v="262"/>
    <x v="6140"/>
    <x v="6096"/>
  </r>
  <r>
    <x v="8"/>
    <x v="262"/>
    <x v="6141"/>
    <x v="6097"/>
  </r>
  <r>
    <x v="8"/>
    <x v="263"/>
    <x v="6142"/>
    <x v="6098"/>
  </r>
  <r>
    <x v="8"/>
    <x v="263"/>
    <x v="6143"/>
    <x v="6099"/>
  </r>
  <r>
    <x v="8"/>
    <x v="263"/>
    <x v="6144"/>
    <x v="6100"/>
  </r>
  <r>
    <x v="8"/>
    <x v="263"/>
    <x v="6145"/>
    <x v="6101"/>
  </r>
  <r>
    <x v="8"/>
    <x v="264"/>
    <x v="6146"/>
    <x v="6102"/>
  </r>
  <r>
    <x v="8"/>
    <x v="264"/>
    <x v="6147"/>
    <x v="6103"/>
  </r>
  <r>
    <x v="8"/>
    <x v="264"/>
    <x v="6148"/>
    <x v="6104"/>
  </r>
  <r>
    <x v="8"/>
    <x v="264"/>
    <x v="6149"/>
    <x v="6105"/>
  </r>
  <r>
    <x v="8"/>
    <x v="264"/>
    <x v="6150"/>
    <x v="6106"/>
  </r>
  <r>
    <x v="8"/>
    <x v="264"/>
    <x v="6151"/>
    <x v="6107"/>
  </r>
  <r>
    <x v="8"/>
    <x v="264"/>
    <x v="6152"/>
    <x v="6108"/>
  </r>
  <r>
    <x v="8"/>
    <x v="264"/>
    <x v="6153"/>
    <x v="6109"/>
  </r>
  <r>
    <x v="8"/>
    <x v="264"/>
    <x v="6154"/>
    <x v="6110"/>
  </r>
  <r>
    <x v="8"/>
    <x v="264"/>
    <x v="6155"/>
    <x v="6111"/>
  </r>
  <r>
    <x v="8"/>
    <x v="264"/>
    <x v="6156"/>
    <x v="6112"/>
  </r>
  <r>
    <x v="8"/>
    <x v="264"/>
    <x v="6157"/>
    <x v="6113"/>
  </r>
  <r>
    <x v="8"/>
    <x v="264"/>
    <x v="6158"/>
    <x v="6114"/>
  </r>
  <r>
    <x v="8"/>
    <x v="264"/>
    <x v="6159"/>
    <x v="6115"/>
  </r>
  <r>
    <x v="8"/>
    <x v="264"/>
    <x v="6160"/>
    <x v="6116"/>
  </r>
  <r>
    <x v="8"/>
    <x v="264"/>
    <x v="6161"/>
    <x v="6117"/>
  </r>
  <r>
    <x v="8"/>
    <x v="264"/>
    <x v="6162"/>
    <x v="6118"/>
  </r>
  <r>
    <x v="8"/>
    <x v="264"/>
    <x v="6163"/>
    <x v="6119"/>
  </r>
  <r>
    <x v="8"/>
    <x v="264"/>
    <x v="6164"/>
    <x v="6120"/>
  </r>
  <r>
    <x v="8"/>
    <x v="264"/>
    <x v="6165"/>
    <x v="6121"/>
  </r>
  <r>
    <x v="8"/>
    <x v="264"/>
    <x v="6166"/>
    <x v="6122"/>
  </r>
  <r>
    <x v="8"/>
    <x v="264"/>
    <x v="6167"/>
    <x v="6123"/>
  </r>
  <r>
    <x v="8"/>
    <x v="264"/>
    <x v="6168"/>
    <x v="6124"/>
  </r>
  <r>
    <x v="8"/>
    <x v="264"/>
    <x v="6169"/>
    <x v="6125"/>
  </r>
  <r>
    <x v="8"/>
    <x v="264"/>
    <x v="6170"/>
    <x v="6126"/>
  </r>
  <r>
    <x v="8"/>
    <x v="264"/>
    <x v="6171"/>
    <x v="6127"/>
  </r>
  <r>
    <x v="8"/>
    <x v="264"/>
    <x v="6172"/>
    <x v="6128"/>
  </r>
  <r>
    <x v="8"/>
    <x v="264"/>
    <x v="6173"/>
    <x v="6129"/>
  </r>
  <r>
    <x v="8"/>
    <x v="264"/>
    <x v="6174"/>
    <x v="6130"/>
  </r>
  <r>
    <x v="8"/>
    <x v="264"/>
    <x v="6175"/>
    <x v="6131"/>
  </r>
  <r>
    <x v="8"/>
    <x v="264"/>
    <x v="6176"/>
    <x v="6132"/>
  </r>
  <r>
    <x v="8"/>
    <x v="264"/>
    <x v="6177"/>
    <x v="6133"/>
  </r>
  <r>
    <x v="8"/>
    <x v="264"/>
    <x v="6178"/>
    <x v="6134"/>
  </r>
  <r>
    <x v="8"/>
    <x v="265"/>
    <x v="6179"/>
    <x v="6135"/>
  </r>
  <r>
    <x v="8"/>
    <x v="265"/>
    <x v="6180"/>
    <x v="6136"/>
  </r>
  <r>
    <x v="8"/>
    <x v="266"/>
    <x v="6181"/>
    <x v="6137"/>
  </r>
  <r>
    <x v="8"/>
    <x v="266"/>
    <x v="6182"/>
    <x v="6138"/>
  </r>
  <r>
    <x v="8"/>
    <x v="266"/>
    <x v="6183"/>
    <x v="6139"/>
  </r>
  <r>
    <x v="8"/>
    <x v="266"/>
    <x v="6184"/>
    <x v="6140"/>
  </r>
  <r>
    <x v="8"/>
    <x v="266"/>
    <x v="6185"/>
    <x v="6141"/>
  </r>
  <r>
    <x v="8"/>
    <x v="266"/>
    <x v="6186"/>
    <x v="6142"/>
  </r>
  <r>
    <x v="8"/>
    <x v="266"/>
    <x v="6187"/>
    <x v="6143"/>
  </r>
  <r>
    <x v="8"/>
    <x v="266"/>
    <x v="6188"/>
    <x v="6144"/>
  </r>
  <r>
    <x v="8"/>
    <x v="266"/>
    <x v="6189"/>
    <x v="6145"/>
  </r>
  <r>
    <x v="8"/>
    <x v="266"/>
    <x v="6190"/>
    <x v="6146"/>
  </r>
  <r>
    <x v="8"/>
    <x v="266"/>
    <x v="6191"/>
    <x v="6147"/>
  </r>
  <r>
    <x v="8"/>
    <x v="266"/>
    <x v="6192"/>
    <x v="6148"/>
  </r>
  <r>
    <x v="8"/>
    <x v="266"/>
    <x v="6193"/>
    <x v="6149"/>
  </r>
  <r>
    <x v="8"/>
    <x v="266"/>
    <x v="6194"/>
    <x v="6150"/>
  </r>
  <r>
    <x v="8"/>
    <x v="266"/>
    <x v="6195"/>
    <x v="6151"/>
  </r>
  <r>
    <x v="8"/>
    <x v="266"/>
    <x v="6196"/>
    <x v="6152"/>
  </r>
  <r>
    <x v="8"/>
    <x v="266"/>
    <x v="6197"/>
    <x v="6153"/>
  </r>
  <r>
    <x v="8"/>
    <x v="266"/>
    <x v="6198"/>
    <x v="6154"/>
  </r>
  <r>
    <x v="8"/>
    <x v="266"/>
    <x v="6199"/>
    <x v="6155"/>
  </r>
  <r>
    <x v="8"/>
    <x v="266"/>
    <x v="6200"/>
    <x v="6156"/>
  </r>
  <r>
    <x v="8"/>
    <x v="266"/>
    <x v="6201"/>
    <x v="6157"/>
  </r>
  <r>
    <x v="8"/>
    <x v="266"/>
    <x v="6202"/>
    <x v="6158"/>
  </r>
  <r>
    <x v="8"/>
    <x v="266"/>
    <x v="6203"/>
    <x v="6159"/>
  </r>
  <r>
    <x v="8"/>
    <x v="266"/>
    <x v="6204"/>
    <x v="6160"/>
  </r>
  <r>
    <x v="8"/>
    <x v="266"/>
    <x v="6205"/>
    <x v="6161"/>
  </r>
  <r>
    <x v="8"/>
    <x v="266"/>
    <x v="6206"/>
    <x v="6162"/>
  </r>
  <r>
    <x v="8"/>
    <x v="266"/>
    <x v="6207"/>
    <x v="6163"/>
  </r>
  <r>
    <x v="8"/>
    <x v="266"/>
    <x v="6208"/>
    <x v="6164"/>
  </r>
  <r>
    <x v="8"/>
    <x v="266"/>
    <x v="6209"/>
    <x v="6165"/>
  </r>
  <r>
    <x v="8"/>
    <x v="266"/>
    <x v="6210"/>
    <x v="6166"/>
  </r>
  <r>
    <x v="8"/>
    <x v="266"/>
    <x v="6211"/>
    <x v="6167"/>
  </r>
  <r>
    <x v="8"/>
    <x v="266"/>
    <x v="6212"/>
    <x v="6168"/>
  </r>
  <r>
    <x v="8"/>
    <x v="266"/>
    <x v="6213"/>
    <x v="6169"/>
  </r>
  <r>
    <x v="8"/>
    <x v="266"/>
    <x v="6214"/>
    <x v="6170"/>
  </r>
  <r>
    <x v="8"/>
    <x v="266"/>
    <x v="6215"/>
    <x v="6171"/>
  </r>
  <r>
    <x v="8"/>
    <x v="266"/>
    <x v="6216"/>
    <x v="6172"/>
  </r>
  <r>
    <x v="8"/>
    <x v="266"/>
    <x v="6217"/>
    <x v="6173"/>
  </r>
  <r>
    <x v="8"/>
    <x v="266"/>
    <x v="6218"/>
    <x v="6174"/>
  </r>
  <r>
    <x v="8"/>
    <x v="266"/>
    <x v="6219"/>
    <x v="6175"/>
  </r>
  <r>
    <x v="8"/>
    <x v="266"/>
    <x v="6220"/>
    <x v="6176"/>
  </r>
  <r>
    <x v="8"/>
    <x v="266"/>
    <x v="6221"/>
    <x v="6177"/>
  </r>
  <r>
    <x v="8"/>
    <x v="266"/>
    <x v="6222"/>
    <x v="6178"/>
  </r>
  <r>
    <x v="8"/>
    <x v="266"/>
    <x v="6223"/>
    <x v="6179"/>
  </r>
  <r>
    <x v="8"/>
    <x v="266"/>
    <x v="6224"/>
    <x v="6180"/>
  </r>
  <r>
    <x v="8"/>
    <x v="266"/>
    <x v="6225"/>
    <x v="6181"/>
  </r>
  <r>
    <x v="8"/>
    <x v="266"/>
    <x v="6226"/>
    <x v="6182"/>
  </r>
  <r>
    <x v="8"/>
    <x v="266"/>
    <x v="6227"/>
    <x v="6183"/>
  </r>
  <r>
    <x v="8"/>
    <x v="266"/>
    <x v="6228"/>
    <x v="6184"/>
  </r>
  <r>
    <x v="8"/>
    <x v="266"/>
    <x v="6229"/>
    <x v="6185"/>
  </r>
  <r>
    <x v="8"/>
    <x v="266"/>
    <x v="6230"/>
    <x v="6186"/>
  </r>
  <r>
    <x v="8"/>
    <x v="266"/>
    <x v="6231"/>
    <x v="6187"/>
  </r>
  <r>
    <x v="8"/>
    <x v="267"/>
    <x v="6232"/>
    <x v="6188"/>
  </r>
  <r>
    <x v="8"/>
    <x v="267"/>
    <x v="6233"/>
    <x v="6189"/>
  </r>
  <r>
    <x v="8"/>
    <x v="267"/>
    <x v="6234"/>
    <x v="6190"/>
  </r>
  <r>
    <x v="8"/>
    <x v="268"/>
    <x v="6235"/>
    <x v="6191"/>
  </r>
  <r>
    <x v="8"/>
    <x v="268"/>
    <x v="6236"/>
    <x v="6192"/>
  </r>
  <r>
    <x v="8"/>
    <x v="268"/>
    <x v="6237"/>
    <x v="6193"/>
  </r>
  <r>
    <x v="8"/>
    <x v="268"/>
    <x v="6238"/>
    <x v="6194"/>
  </r>
  <r>
    <x v="8"/>
    <x v="268"/>
    <x v="6239"/>
    <x v="6195"/>
  </r>
  <r>
    <x v="8"/>
    <x v="268"/>
    <x v="6240"/>
    <x v="6196"/>
  </r>
  <r>
    <x v="8"/>
    <x v="268"/>
    <x v="6241"/>
    <x v="6197"/>
  </r>
  <r>
    <x v="8"/>
    <x v="268"/>
    <x v="6242"/>
    <x v="6198"/>
  </r>
  <r>
    <x v="8"/>
    <x v="268"/>
    <x v="6243"/>
    <x v="6199"/>
  </r>
  <r>
    <x v="8"/>
    <x v="268"/>
    <x v="6244"/>
    <x v="6200"/>
  </r>
  <r>
    <x v="8"/>
    <x v="268"/>
    <x v="6245"/>
    <x v="6201"/>
  </r>
  <r>
    <x v="8"/>
    <x v="268"/>
    <x v="6246"/>
    <x v="6202"/>
  </r>
  <r>
    <x v="8"/>
    <x v="268"/>
    <x v="6247"/>
    <x v="6203"/>
  </r>
  <r>
    <x v="8"/>
    <x v="268"/>
    <x v="6248"/>
    <x v="6204"/>
  </r>
  <r>
    <x v="8"/>
    <x v="268"/>
    <x v="6249"/>
    <x v="6205"/>
  </r>
  <r>
    <x v="8"/>
    <x v="268"/>
    <x v="6250"/>
    <x v="6206"/>
  </r>
  <r>
    <x v="8"/>
    <x v="268"/>
    <x v="6251"/>
    <x v="6207"/>
  </r>
  <r>
    <x v="8"/>
    <x v="268"/>
    <x v="6252"/>
    <x v="6208"/>
  </r>
  <r>
    <x v="8"/>
    <x v="268"/>
    <x v="6253"/>
    <x v="6209"/>
  </r>
  <r>
    <x v="8"/>
    <x v="268"/>
    <x v="6254"/>
    <x v="6210"/>
  </r>
  <r>
    <x v="8"/>
    <x v="268"/>
    <x v="6255"/>
    <x v="6211"/>
  </r>
  <r>
    <x v="8"/>
    <x v="268"/>
    <x v="6256"/>
    <x v="6212"/>
  </r>
  <r>
    <x v="8"/>
    <x v="268"/>
    <x v="6257"/>
    <x v="6213"/>
  </r>
  <r>
    <x v="8"/>
    <x v="268"/>
    <x v="6258"/>
    <x v="6214"/>
  </r>
  <r>
    <x v="8"/>
    <x v="268"/>
    <x v="6259"/>
    <x v="6215"/>
  </r>
  <r>
    <x v="8"/>
    <x v="268"/>
    <x v="6260"/>
    <x v="6216"/>
  </r>
  <r>
    <x v="8"/>
    <x v="268"/>
    <x v="6261"/>
    <x v="6217"/>
  </r>
  <r>
    <x v="8"/>
    <x v="268"/>
    <x v="6262"/>
    <x v="6218"/>
  </r>
  <r>
    <x v="8"/>
    <x v="268"/>
    <x v="6263"/>
    <x v="6219"/>
  </r>
  <r>
    <x v="8"/>
    <x v="268"/>
    <x v="6264"/>
    <x v="6220"/>
  </r>
  <r>
    <x v="8"/>
    <x v="268"/>
    <x v="6265"/>
    <x v="6221"/>
  </r>
  <r>
    <x v="8"/>
    <x v="268"/>
    <x v="6266"/>
    <x v="6222"/>
  </r>
  <r>
    <x v="8"/>
    <x v="268"/>
    <x v="6267"/>
    <x v="6223"/>
  </r>
  <r>
    <x v="8"/>
    <x v="268"/>
    <x v="6268"/>
    <x v="6224"/>
  </r>
  <r>
    <x v="8"/>
    <x v="268"/>
    <x v="6269"/>
    <x v="6225"/>
  </r>
  <r>
    <x v="8"/>
    <x v="268"/>
    <x v="6270"/>
    <x v="6226"/>
  </r>
  <r>
    <x v="8"/>
    <x v="268"/>
    <x v="6271"/>
    <x v="6227"/>
  </r>
  <r>
    <x v="8"/>
    <x v="268"/>
    <x v="6272"/>
    <x v="6228"/>
  </r>
  <r>
    <x v="8"/>
    <x v="268"/>
    <x v="6273"/>
    <x v="6229"/>
  </r>
  <r>
    <x v="8"/>
    <x v="268"/>
    <x v="6274"/>
    <x v="6230"/>
  </r>
  <r>
    <x v="8"/>
    <x v="268"/>
    <x v="6275"/>
    <x v="6231"/>
  </r>
  <r>
    <x v="8"/>
    <x v="268"/>
    <x v="6276"/>
    <x v="6232"/>
  </r>
  <r>
    <x v="8"/>
    <x v="268"/>
    <x v="6277"/>
    <x v="6233"/>
  </r>
  <r>
    <x v="8"/>
    <x v="268"/>
    <x v="6278"/>
    <x v="6234"/>
  </r>
  <r>
    <x v="8"/>
    <x v="268"/>
    <x v="6279"/>
    <x v="6235"/>
  </r>
  <r>
    <x v="8"/>
    <x v="268"/>
    <x v="6280"/>
    <x v="6236"/>
  </r>
  <r>
    <x v="8"/>
    <x v="268"/>
    <x v="6281"/>
    <x v="6237"/>
  </r>
  <r>
    <x v="8"/>
    <x v="268"/>
    <x v="6282"/>
    <x v="6238"/>
  </r>
  <r>
    <x v="8"/>
    <x v="268"/>
    <x v="6283"/>
    <x v="6239"/>
  </r>
  <r>
    <x v="8"/>
    <x v="268"/>
    <x v="6284"/>
    <x v="6240"/>
  </r>
  <r>
    <x v="8"/>
    <x v="268"/>
    <x v="6285"/>
    <x v="6241"/>
  </r>
  <r>
    <x v="8"/>
    <x v="268"/>
    <x v="6286"/>
    <x v="6242"/>
  </r>
  <r>
    <x v="8"/>
    <x v="268"/>
    <x v="6287"/>
    <x v="6243"/>
  </r>
  <r>
    <x v="8"/>
    <x v="268"/>
    <x v="6288"/>
    <x v="6244"/>
  </r>
  <r>
    <x v="8"/>
    <x v="268"/>
    <x v="6289"/>
    <x v="6245"/>
  </r>
  <r>
    <x v="8"/>
    <x v="268"/>
    <x v="6290"/>
    <x v="6246"/>
  </r>
  <r>
    <x v="8"/>
    <x v="268"/>
    <x v="6291"/>
    <x v="6247"/>
  </r>
  <r>
    <x v="8"/>
    <x v="268"/>
    <x v="6292"/>
    <x v="6248"/>
  </r>
  <r>
    <x v="8"/>
    <x v="268"/>
    <x v="6293"/>
    <x v="6249"/>
  </r>
  <r>
    <x v="8"/>
    <x v="268"/>
    <x v="6294"/>
    <x v="6250"/>
  </r>
  <r>
    <x v="8"/>
    <x v="268"/>
    <x v="6295"/>
    <x v="6251"/>
  </r>
  <r>
    <x v="8"/>
    <x v="268"/>
    <x v="6296"/>
    <x v="6252"/>
  </r>
  <r>
    <x v="8"/>
    <x v="268"/>
    <x v="6297"/>
    <x v="6253"/>
  </r>
  <r>
    <x v="8"/>
    <x v="268"/>
    <x v="6298"/>
    <x v="6254"/>
  </r>
  <r>
    <x v="8"/>
    <x v="268"/>
    <x v="6299"/>
    <x v="6255"/>
  </r>
  <r>
    <x v="8"/>
    <x v="268"/>
    <x v="6300"/>
    <x v="6256"/>
  </r>
  <r>
    <x v="8"/>
    <x v="268"/>
    <x v="6301"/>
    <x v="6257"/>
  </r>
  <r>
    <x v="8"/>
    <x v="268"/>
    <x v="6302"/>
    <x v="6258"/>
  </r>
  <r>
    <x v="8"/>
    <x v="268"/>
    <x v="6303"/>
    <x v="6259"/>
  </r>
  <r>
    <x v="8"/>
    <x v="268"/>
    <x v="6304"/>
    <x v="6260"/>
  </r>
  <r>
    <x v="8"/>
    <x v="268"/>
    <x v="6305"/>
    <x v="6261"/>
  </r>
  <r>
    <x v="8"/>
    <x v="268"/>
    <x v="6306"/>
    <x v="6262"/>
  </r>
  <r>
    <x v="8"/>
    <x v="268"/>
    <x v="6307"/>
    <x v="6263"/>
  </r>
  <r>
    <x v="8"/>
    <x v="268"/>
    <x v="6308"/>
    <x v="6264"/>
  </r>
  <r>
    <x v="8"/>
    <x v="268"/>
    <x v="6309"/>
    <x v="6265"/>
  </r>
  <r>
    <x v="8"/>
    <x v="268"/>
    <x v="6310"/>
    <x v="6266"/>
  </r>
  <r>
    <x v="8"/>
    <x v="269"/>
    <x v="6311"/>
    <x v="6267"/>
  </r>
  <r>
    <x v="8"/>
    <x v="269"/>
    <x v="6312"/>
    <x v="6268"/>
  </r>
  <r>
    <x v="8"/>
    <x v="269"/>
    <x v="6313"/>
    <x v="4963"/>
  </r>
  <r>
    <x v="8"/>
    <x v="269"/>
    <x v="6314"/>
    <x v="6269"/>
  </r>
  <r>
    <x v="8"/>
    <x v="269"/>
    <x v="6315"/>
    <x v="6270"/>
  </r>
  <r>
    <x v="8"/>
    <x v="269"/>
    <x v="6316"/>
    <x v="6271"/>
  </r>
  <r>
    <x v="8"/>
    <x v="269"/>
    <x v="6317"/>
    <x v="6272"/>
  </r>
  <r>
    <x v="8"/>
    <x v="269"/>
    <x v="6318"/>
    <x v="6273"/>
  </r>
  <r>
    <x v="8"/>
    <x v="269"/>
    <x v="6319"/>
    <x v="6274"/>
  </r>
  <r>
    <x v="8"/>
    <x v="269"/>
    <x v="6320"/>
    <x v="6275"/>
  </r>
  <r>
    <x v="8"/>
    <x v="269"/>
    <x v="6321"/>
    <x v="6276"/>
  </r>
  <r>
    <x v="8"/>
    <x v="269"/>
    <x v="6322"/>
    <x v="6277"/>
  </r>
  <r>
    <x v="8"/>
    <x v="269"/>
    <x v="6323"/>
    <x v="6278"/>
  </r>
  <r>
    <x v="8"/>
    <x v="269"/>
    <x v="6324"/>
    <x v="6279"/>
  </r>
  <r>
    <x v="8"/>
    <x v="269"/>
    <x v="6325"/>
    <x v="6280"/>
  </r>
  <r>
    <x v="8"/>
    <x v="269"/>
    <x v="6326"/>
    <x v="6281"/>
  </r>
  <r>
    <x v="8"/>
    <x v="269"/>
    <x v="6327"/>
    <x v="1774"/>
  </r>
  <r>
    <x v="8"/>
    <x v="269"/>
    <x v="6328"/>
    <x v="6282"/>
  </r>
  <r>
    <x v="8"/>
    <x v="269"/>
    <x v="6329"/>
    <x v="6283"/>
  </r>
  <r>
    <x v="8"/>
    <x v="269"/>
    <x v="6330"/>
    <x v="6284"/>
  </r>
  <r>
    <x v="8"/>
    <x v="269"/>
    <x v="6331"/>
    <x v="6285"/>
  </r>
  <r>
    <x v="8"/>
    <x v="269"/>
    <x v="6332"/>
    <x v="6286"/>
  </r>
  <r>
    <x v="8"/>
    <x v="269"/>
    <x v="6333"/>
    <x v="6287"/>
  </r>
  <r>
    <x v="8"/>
    <x v="269"/>
    <x v="6334"/>
    <x v="6288"/>
  </r>
  <r>
    <x v="8"/>
    <x v="269"/>
    <x v="6335"/>
    <x v="6289"/>
  </r>
  <r>
    <x v="8"/>
    <x v="269"/>
    <x v="6336"/>
    <x v="6290"/>
  </r>
  <r>
    <x v="8"/>
    <x v="269"/>
    <x v="6337"/>
    <x v="6291"/>
  </r>
  <r>
    <x v="8"/>
    <x v="269"/>
    <x v="6338"/>
    <x v="6292"/>
  </r>
  <r>
    <x v="8"/>
    <x v="269"/>
    <x v="6339"/>
    <x v="6293"/>
  </r>
  <r>
    <x v="8"/>
    <x v="269"/>
    <x v="6340"/>
    <x v="6294"/>
  </r>
  <r>
    <x v="8"/>
    <x v="269"/>
    <x v="6341"/>
    <x v="6295"/>
  </r>
  <r>
    <x v="8"/>
    <x v="269"/>
    <x v="6342"/>
    <x v="6296"/>
  </r>
  <r>
    <x v="8"/>
    <x v="269"/>
    <x v="6343"/>
    <x v="6297"/>
  </r>
  <r>
    <x v="8"/>
    <x v="269"/>
    <x v="6344"/>
    <x v="6298"/>
  </r>
  <r>
    <x v="8"/>
    <x v="269"/>
    <x v="6345"/>
    <x v="6299"/>
  </r>
  <r>
    <x v="8"/>
    <x v="269"/>
    <x v="6346"/>
    <x v="6300"/>
  </r>
  <r>
    <x v="8"/>
    <x v="269"/>
    <x v="6347"/>
    <x v="6301"/>
  </r>
  <r>
    <x v="8"/>
    <x v="269"/>
    <x v="6348"/>
    <x v="6302"/>
  </r>
  <r>
    <x v="8"/>
    <x v="269"/>
    <x v="6349"/>
    <x v="6303"/>
  </r>
  <r>
    <x v="8"/>
    <x v="269"/>
    <x v="6350"/>
    <x v="6304"/>
  </r>
  <r>
    <x v="8"/>
    <x v="269"/>
    <x v="6351"/>
    <x v="6305"/>
  </r>
  <r>
    <x v="8"/>
    <x v="269"/>
    <x v="6352"/>
    <x v="6306"/>
  </r>
  <r>
    <x v="8"/>
    <x v="269"/>
    <x v="6353"/>
    <x v="6307"/>
  </r>
  <r>
    <x v="8"/>
    <x v="269"/>
    <x v="6354"/>
    <x v="6308"/>
  </r>
  <r>
    <x v="8"/>
    <x v="269"/>
    <x v="6355"/>
    <x v="6309"/>
  </r>
  <r>
    <x v="8"/>
    <x v="269"/>
    <x v="6356"/>
    <x v="6310"/>
  </r>
  <r>
    <x v="8"/>
    <x v="269"/>
    <x v="6357"/>
    <x v="6311"/>
  </r>
  <r>
    <x v="8"/>
    <x v="269"/>
    <x v="6358"/>
    <x v="6312"/>
  </r>
  <r>
    <x v="8"/>
    <x v="269"/>
    <x v="6359"/>
    <x v="6313"/>
  </r>
  <r>
    <x v="8"/>
    <x v="269"/>
    <x v="6360"/>
    <x v="6314"/>
  </r>
  <r>
    <x v="8"/>
    <x v="269"/>
    <x v="6361"/>
    <x v="6315"/>
  </r>
  <r>
    <x v="8"/>
    <x v="269"/>
    <x v="6362"/>
    <x v="6316"/>
  </r>
  <r>
    <x v="8"/>
    <x v="269"/>
    <x v="6363"/>
    <x v="6317"/>
  </r>
  <r>
    <x v="8"/>
    <x v="269"/>
    <x v="6364"/>
    <x v="6318"/>
  </r>
  <r>
    <x v="8"/>
    <x v="269"/>
    <x v="6365"/>
    <x v="6319"/>
  </r>
  <r>
    <x v="8"/>
    <x v="269"/>
    <x v="6366"/>
    <x v="6320"/>
  </r>
  <r>
    <x v="8"/>
    <x v="269"/>
    <x v="6367"/>
    <x v="6321"/>
  </r>
  <r>
    <x v="8"/>
    <x v="269"/>
    <x v="6368"/>
    <x v="6322"/>
  </r>
  <r>
    <x v="8"/>
    <x v="269"/>
    <x v="6369"/>
    <x v="6323"/>
  </r>
  <r>
    <x v="8"/>
    <x v="269"/>
    <x v="6370"/>
    <x v="6324"/>
  </r>
  <r>
    <x v="8"/>
    <x v="269"/>
    <x v="6371"/>
    <x v="6325"/>
  </r>
  <r>
    <x v="8"/>
    <x v="269"/>
    <x v="6372"/>
    <x v="6326"/>
  </r>
  <r>
    <x v="8"/>
    <x v="269"/>
    <x v="6373"/>
    <x v="6327"/>
  </r>
  <r>
    <x v="8"/>
    <x v="269"/>
    <x v="6374"/>
    <x v="6328"/>
  </r>
  <r>
    <x v="8"/>
    <x v="269"/>
    <x v="6375"/>
    <x v="6329"/>
  </r>
  <r>
    <x v="8"/>
    <x v="269"/>
    <x v="6376"/>
    <x v="6330"/>
  </r>
  <r>
    <x v="8"/>
    <x v="269"/>
    <x v="6377"/>
    <x v="6331"/>
  </r>
  <r>
    <x v="8"/>
    <x v="269"/>
    <x v="6378"/>
    <x v="6332"/>
  </r>
  <r>
    <x v="8"/>
    <x v="269"/>
    <x v="6379"/>
    <x v="6333"/>
  </r>
  <r>
    <x v="8"/>
    <x v="269"/>
    <x v="6380"/>
    <x v="6334"/>
  </r>
  <r>
    <x v="8"/>
    <x v="269"/>
    <x v="6381"/>
    <x v="6335"/>
  </r>
  <r>
    <x v="8"/>
    <x v="269"/>
    <x v="6382"/>
    <x v="6336"/>
  </r>
  <r>
    <x v="8"/>
    <x v="269"/>
    <x v="6383"/>
    <x v="6337"/>
  </r>
  <r>
    <x v="8"/>
    <x v="269"/>
    <x v="6384"/>
    <x v="2163"/>
  </r>
  <r>
    <x v="8"/>
    <x v="269"/>
    <x v="6385"/>
    <x v="6338"/>
  </r>
  <r>
    <x v="8"/>
    <x v="269"/>
    <x v="6386"/>
    <x v="6339"/>
  </r>
  <r>
    <x v="8"/>
    <x v="269"/>
    <x v="6387"/>
    <x v="6340"/>
  </r>
  <r>
    <x v="8"/>
    <x v="269"/>
    <x v="6388"/>
    <x v="6341"/>
  </r>
  <r>
    <x v="8"/>
    <x v="269"/>
    <x v="6389"/>
    <x v="6342"/>
  </r>
  <r>
    <x v="8"/>
    <x v="269"/>
    <x v="6390"/>
    <x v="6343"/>
  </r>
  <r>
    <x v="8"/>
    <x v="269"/>
    <x v="6391"/>
    <x v="6344"/>
  </r>
  <r>
    <x v="8"/>
    <x v="269"/>
    <x v="6392"/>
    <x v="6345"/>
  </r>
  <r>
    <x v="8"/>
    <x v="269"/>
    <x v="6393"/>
    <x v="6346"/>
  </r>
  <r>
    <x v="8"/>
    <x v="269"/>
    <x v="6394"/>
    <x v="6347"/>
  </r>
  <r>
    <x v="8"/>
    <x v="269"/>
    <x v="6395"/>
    <x v="6348"/>
  </r>
  <r>
    <x v="8"/>
    <x v="269"/>
    <x v="6396"/>
    <x v="6349"/>
  </r>
  <r>
    <x v="8"/>
    <x v="269"/>
    <x v="6397"/>
    <x v="6350"/>
  </r>
  <r>
    <x v="8"/>
    <x v="269"/>
    <x v="6398"/>
    <x v="6351"/>
  </r>
  <r>
    <x v="8"/>
    <x v="269"/>
    <x v="6399"/>
    <x v="6352"/>
  </r>
  <r>
    <x v="8"/>
    <x v="269"/>
    <x v="6400"/>
    <x v="6353"/>
  </r>
  <r>
    <x v="8"/>
    <x v="269"/>
    <x v="6401"/>
    <x v="6354"/>
  </r>
  <r>
    <x v="8"/>
    <x v="269"/>
    <x v="6402"/>
    <x v="6355"/>
  </r>
  <r>
    <x v="8"/>
    <x v="269"/>
    <x v="6403"/>
    <x v="6356"/>
  </r>
  <r>
    <x v="8"/>
    <x v="269"/>
    <x v="6404"/>
    <x v="6357"/>
  </r>
  <r>
    <x v="8"/>
    <x v="269"/>
    <x v="6405"/>
    <x v="6358"/>
  </r>
  <r>
    <x v="8"/>
    <x v="269"/>
    <x v="6406"/>
    <x v="6359"/>
  </r>
  <r>
    <x v="8"/>
    <x v="269"/>
    <x v="6407"/>
    <x v="6360"/>
  </r>
  <r>
    <x v="8"/>
    <x v="269"/>
    <x v="6408"/>
    <x v="6361"/>
  </r>
  <r>
    <x v="8"/>
    <x v="269"/>
    <x v="6409"/>
    <x v="6362"/>
  </r>
  <r>
    <x v="8"/>
    <x v="269"/>
    <x v="6410"/>
    <x v="6363"/>
  </r>
  <r>
    <x v="8"/>
    <x v="269"/>
    <x v="6411"/>
    <x v="6364"/>
  </r>
  <r>
    <x v="8"/>
    <x v="269"/>
    <x v="6412"/>
    <x v="6365"/>
  </r>
  <r>
    <x v="8"/>
    <x v="269"/>
    <x v="6413"/>
    <x v="6366"/>
  </r>
  <r>
    <x v="8"/>
    <x v="269"/>
    <x v="6414"/>
    <x v="6367"/>
  </r>
  <r>
    <x v="8"/>
    <x v="269"/>
    <x v="6415"/>
    <x v="6368"/>
  </r>
  <r>
    <x v="8"/>
    <x v="269"/>
    <x v="6416"/>
    <x v="6369"/>
  </r>
  <r>
    <x v="8"/>
    <x v="269"/>
    <x v="6417"/>
    <x v="6370"/>
  </r>
  <r>
    <x v="8"/>
    <x v="269"/>
    <x v="6418"/>
    <x v="6371"/>
  </r>
  <r>
    <x v="8"/>
    <x v="269"/>
    <x v="6419"/>
    <x v="6372"/>
  </r>
  <r>
    <x v="8"/>
    <x v="269"/>
    <x v="6420"/>
    <x v="6373"/>
  </r>
  <r>
    <x v="8"/>
    <x v="269"/>
    <x v="6421"/>
    <x v="6374"/>
  </r>
  <r>
    <x v="8"/>
    <x v="269"/>
    <x v="6422"/>
    <x v="6375"/>
  </r>
  <r>
    <x v="8"/>
    <x v="269"/>
    <x v="6423"/>
    <x v="6376"/>
  </r>
  <r>
    <x v="8"/>
    <x v="269"/>
    <x v="6424"/>
    <x v="6377"/>
  </r>
  <r>
    <x v="8"/>
    <x v="269"/>
    <x v="6425"/>
    <x v="6378"/>
  </r>
  <r>
    <x v="8"/>
    <x v="269"/>
    <x v="6426"/>
    <x v="6379"/>
  </r>
  <r>
    <x v="8"/>
    <x v="269"/>
    <x v="6427"/>
    <x v="6380"/>
  </r>
  <r>
    <x v="8"/>
    <x v="269"/>
    <x v="6428"/>
    <x v="6381"/>
  </r>
  <r>
    <x v="8"/>
    <x v="269"/>
    <x v="6429"/>
    <x v="6382"/>
  </r>
  <r>
    <x v="8"/>
    <x v="269"/>
    <x v="6430"/>
    <x v="6383"/>
  </r>
  <r>
    <x v="8"/>
    <x v="269"/>
    <x v="6431"/>
    <x v="6384"/>
  </r>
  <r>
    <x v="8"/>
    <x v="269"/>
    <x v="6432"/>
    <x v="6385"/>
  </r>
  <r>
    <x v="8"/>
    <x v="269"/>
    <x v="6433"/>
    <x v="6386"/>
  </r>
  <r>
    <x v="8"/>
    <x v="269"/>
    <x v="6434"/>
    <x v="6387"/>
  </r>
  <r>
    <x v="8"/>
    <x v="269"/>
    <x v="6435"/>
    <x v="6388"/>
  </r>
  <r>
    <x v="8"/>
    <x v="269"/>
    <x v="6436"/>
    <x v="6389"/>
  </r>
  <r>
    <x v="8"/>
    <x v="269"/>
    <x v="6437"/>
    <x v="6390"/>
  </r>
  <r>
    <x v="8"/>
    <x v="269"/>
    <x v="6438"/>
    <x v="6391"/>
  </r>
  <r>
    <x v="8"/>
    <x v="269"/>
    <x v="6439"/>
    <x v="6392"/>
  </r>
  <r>
    <x v="8"/>
    <x v="269"/>
    <x v="6440"/>
    <x v="6393"/>
  </r>
  <r>
    <x v="8"/>
    <x v="269"/>
    <x v="6441"/>
    <x v="6394"/>
  </r>
  <r>
    <x v="8"/>
    <x v="269"/>
    <x v="6442"/>
    <x v="6395"/>
  </r>
  <r>
    <x v="8"/>
    <x v="269"/>
    <x v="6443"/>
    <x v="6396"/>
  </r>
  <r>
    <x v="8"/>
    <x v="269"/>
    <x v="6444"/>
    <x v="6397"/>
  </r>
  <r>
    <x v="8"/>
    <x v="269"/>
    <x v="6445"/>
    <x v="6398"/>
  </r>
  <r>
    <x v="8"/>
    <x v="269"/>
    <x v="6446"/>
    <x v="6399"/>
  </r>
  <r>
    <x v="8"/>
    <x v="269"/>
    <x v="6447"/>
    <x v="6400"/>
  </r>
  <r>
    <x v="8"/>
    <x v="269"/>
    <x v="6448"/>
    <x v="6401"/>
  </r>
  <r>
    <x v="8"/>
    <x v="269"/>
    <x v="6449"/>
    <x v="6402"/>
  </r>
  <r>
    <x v="8"/>
    <x v="269"/>
    <x v="6450"/>
    <x v="6403"/>
  </r>
  <r>
    <x v="8"/>
    <x v="269"/>
    <x v="6451"/>
    <x v="6404"/>
  </r>
  <r>
    <x v="8"/>
    <x v="269"/>
    <x v="6452"/>
    <x v="6405"/>
  </r>
  <r>
    <x v="8"/>
    <x v="269"/>
    <x v="6453"/>
    <x v="6406"/>
  </r>
  <r>
    <x v="8"/>
    <x v="269"/>
    <x v="6454"/>
    <x v="6407"/>
  </r>
  <r>
    <x v="8"/>
    <x v="269"/>
    <x v="6455"/>
    <x v="6408"/>
  </r>
  <r>
    <x v="8"/>
    <x v="269"/>
    <x v="6456"/>
    <x v="6409"/>
  </r>
  <r>
    <x v="8"/>
    <x v="269"/>
    <x v="6457"/>
    <x v="6410"/>
  </r>
  <r>
    <x v="8"/>
    <x v="269"/>
    <x v="6458"/>
    <x v="6411"/>
  </r>
  <r>
    <x v="8"/>
    <x v="269"/>
    <x v="6459"/>
    <x v="6412"/>
  </r>
  <r>
    <x v="8"/>
    <x v="269"/>
    <x v="6460"/>
    <x v="6413"/>
  </r>
  <r>
    <x v="8"/>
    <x v="269"/>
    <x v="6461"/>
    <x v="6414"/>
  </r>
  <r>
    <x v="8"/>
    <x v="269"/>
    <x v="6462"/>
    <x v="6415"/>
  </r>
  <r>
    <x v="8"/>
    <x v="269"/>
    <x v="6463"/>
    <x v="6416"/>
  </r>
  <r>
    <x v="8"/>
    <x v="269"/>
    <x v="6464"/>
    <x v="6417"/>
  </r>
  <r>
    <x v="8"/>
    <x v="269"/>
    <x v="6465"/>
    <x v="6418"/>
  </r>
  <r>
    <x v="8"/>
    <x v="269"/>
    <x v="6466"/>
    <x v="6419"/>
  </r>
  <r>
    <x v="8"/>
    <x v="270"/>
    <x v="6467"/>
    <x v="6420"/>
  </r>
  <r>
    <x v="8"/>
    <x v="270"/>
    <x v="6468"/>
    <x v="6421"/>
  </r>
  <r>
    <x v="8"/>
    <x v="270"/>
    <x v="6469"/>
    <x v="6422"/>
  </r>
  <r>
    <x v="8"/>
    <x v="270"/>
    <x v="6470"/>
    <x v="6423"/>
  </r>
  <r>
    <x v="8"/>
    <x v="270"/>
    <x v="6471"/>
    <x v="6424"/>
  </r>
  <r>
    <x v="8"/>
    <x v="270"/>
    <x v="6472"/>
    <x v="6425"/>
  </r>
  <r>
    <x v="8"/>
    <x v="270"/>
    <x v="6473"/>
    <x v="6426"/>
  </r>
  <r>
    <x v="8"/>
    <x v="270"/>
    <x v="6474"/>
    <x v="6427"/>
  </r>
  <r>
    <x v="8"/>
    <x v="270"/>
    <x v="6475"/>
    <x v="6428"/>
  </r>
  <r>
    <x v="8"/>
    <x v="270"/>
    <x v="6476"/>
    <x v="6429"/>
  </r>
  <r>
    <x v="8"/>
    <x v="271"/>
    <x v="6477"/>
    <x v="6430"/>
  </r>
  <r>
    <x v="8"/>
    <x v="271"/>
    <x v="6478"/>
    <x v="6431"/>
  </r>
  <r>
    <x v="8"/>
    <x v="271"/>
    <x v="6479"/>
    <x v="6432"/>
  </r>
  <r>
    <x v="8"/>
    <x v="271"/>
    <x v="6480"/>
    <x v="6433"/>
  </r>
  <r>
    <x v="8"/>
    <x v="271"/>
    <x v="6481"/>
    <x v="6434"/>
  </r>
  <r>
    <x v="8"/>
    <x v="271"/>
    <x v="6482"/>
    <x v="6435"/>
  </r>
  <r>
    <x v="8"/>
    <x v="272"/>
    <x v="6483"/>
    <x v="6436"/>
  </r>
  <r>
    <x v="8"/>
    <x v="272"/>
    <x v="6484"/>
    <x v="6437"/>
  </r>
  <r>
    <x v="8"/>
    <x v="272"/>
    <x v="6485"/>
    <x v="6438"/>
  </r>
  <r>
    <x v="8"/>
    <x v="272"/>
    <x v="6486"/>
    <x v="6439"/>
  </r>
  <r>
    <x v="8"/>
    <x v="272"/>
    <x v="6487"/>
    <x v="6440"/>
  </r>
  <r>
    <x v="8"/>
    <x v="272"/>
    <x v="6488"/>
    <x v="6441"/>
  </r>
  <r>
    <x v="8"/>
    <x v="272"/>
    <x v="6489"/>
    <x v="6442"/>
  </r>
  <r>
    <x v="8"/>
    <x v="272"/>
    <x v="6490"/>
    <x v="6443"/>
  </r>
  <r>
    <x v="8"/>
    <x v="272"/>
    <x v="6491"/>
    <x v="6444"/>
  </r>
  <r>
    <x v="8"/>
    <x v="272"/>
    <x v="6492"/>
    <x v="6445"/>
  </r>
  <r>
    <x v="8"/>
    <x v="272"/>
    <x v="6493"/>
    <x v="6446"/>
  </r>
  <r>
    <x v="8"/>
    <x v="272"/>
    <x v="6494"/>
    <x v="6447"/>
  </r>
  <r>
    <x v="8"/>
    <x v="272"/>
    <x v="6495"/>
    <x v="6448"/>
  </r>
  <r>
    <x v="8"/>
    <x v="272"/>
    <x v="6496"/>
    <x v="6449"/>
  </r>
  <r>
    <x v="8"/>
    <x v="272"/>
    <x v="6497"/>
    <x v="6450"/>
  </r>
  <r>
    <x v="8"/>
    <x v="272"/>
    <x v="6498"/>
    <x v="6451"/>
  </r>
  <r>
    <x v="8"/>
    <x v="272"/>
    <x v="6499"/>
    <x v="2027"/>
  </r>
  <r>
    <x v="8"/>
    <x v="272"/>
    <x v="6500"/>
    <x v="6452"/>
  </r>
  <r>
    <x v="8"/>
    <x v="272"/>
    <x v="6501"/>
    <x v="6453"/>
  </r>
  <r>
    <x v="8"/>
    <x v="272"/>
    <x v="6502"/>
    <x v="6454"/>
  </r>
  <r>
    <x v="8"/>
    <x v="272"/>
    <x v="6503"/>
    <x v="6455"/>
  </r>
  <r>
    <x v="8"/>
    <x v="272"/>
    <x v="6504"/>
    <x v="6456"/>
  </r>
  <r>
    <x v="8"/>
    <x v="272"/>
    <x v="6505"/>
    <x v="6457"/>
  </r>
  <r>
    <x v="8"/>
    <x v="272"/>
    <x v="6506"/>
    <x v="6458"/>
  </r>
  <r>
    <x v="8"/>
    <x v="272"/>
    <x v="6507"/>
    <x v="6459"/>
  </r>
  <r>
    <x v="8"/>
    <x v="272"/>
    <x v="6508"/>
    <x v="6460"/>
  </r>
  <r>
    <x v="8"/>
    <x v="272"/>
    <x v="6509"/>
    <x v="6461"/>
  </r>
  <r>
    <x v="8"/>
    <x v="272"/>
    <x v="6510"/>
    <x v="6462"/>
  </r>
  <r>
    <x v="8"/>
    <x v="272"/>
    <x v="6511"/>
    <x v="6463"/>
  </r>
  <r>
    <x v="8"/>
    <x v="273"/>
    <x v="6512"/>
    <x v="1547"/>
  </r>
  <r>
    <x v="8"/>
    <x v="273"/>
    <x v="6513"/>
    <x v="6464"/>
  </r>
  <r>
    <x v="8"/>
    <x v="273"/>
    <x v="6514"/>
    <x v="6465"/>
  </r>
  <r>
    <x v="8"/>
    <x v="273"/>
    <x v="6515"/>
    <x v="6466"/>
  </r>
  <r>
    <x v="8"/>
    <x v="273"/>
    <x v="6516"/>
    <x v="6467"/>
  </r>
  <r>
    <x v="8"/>
    <x v="273"/>
    <x v="6517"/>
    <x v="6468"/>
  </r>
  <r>
    <x v="8"/>
    <x v="274"/>
    <x v="6518"/>
    <x v="6469"/>
  </r>
  <r>
    <x v="8"/>
    <x v="274"/>
    <x v="6519"/>
    <x v="6470"/>
  </r>
  <r>
    <x v="8"/>
    <x v="274"/>
    <x v="6520"/>
    <x v="6471"/>
  </r>
  <r>
    <x v="8"/>
    <x v="274"/>
    <x v="6521"/>
    <x v="6472"/>
  </r>
  <r>
    <x v="8"/>
    <x v="274"/>
    <x v="6522"/>
    <x v="6473"/>
  </r>
  <r>
    <x v="8"/>
    <x v="274"/>
    <x v="6523"/>
    <x v="6474"/>
  </r>
  <r>
    <x v="8"/>
    <x v="274"/>
    <x v="6524"/>
    <x v="6475"/>
  </r>
  <r>
    <x v="8"/>
    <x v="274"/>
    <x v="6525"/>
    <x v="6476"/>
  </r>
  <r>
    <x v="8"/>
    <x v="274"/>
    <x v="6526"/>
    <x v="6477"/>
  </r>
  <r>
    <x v="8"/>
    <x v="274"/>
    <x v="6527"/>
    <x v="6478"/>
  </r>
  <r>
    <x v="8"/>
    <x v="275"/>
    <x v="6528"/>
    <x v="6479"/>
  </r>
  <r>
    <x v="8"/>
    <x v="275"/>
    <x v="6529"/>
    <x v="6480"/>
  </r>
  <r>
    <x v="8"/>
    <x v="275"/>
    <x v="6530"/>
    <x v="6481"/>
  </r>
  <r>
    <x v="8"/>
    <x v="275"/>
    <x v="6531"/>
    <x v="6482"/>
  </r>
  <r>
    <x v="8"/>
    <x v="275"/>
    <x v="6532"/>
    <x v="6483"/>
  </r>
  <r>
    <x v="8"/>
    <x v="275"/>
    <x v="6533"/>
    <x v="6484"/>
  </r>
  <r>
    <x v="8"/>
    <x v="275"/>
    <x v="6534"/>
    <x v="6485"/>
  </r>
  <r>
    <x v="8"/>
    <x v="275"/>
    <x v="6535"/>
    <x v="6486"/>
  </r>
  <r>
    <x v="8"/>
    <x v="275"/>
    <x v="6536"/>
    <x v="6487"/>
  </r>
  <r>
    <x v="8"/>
    <x v="275"/>
    <x v="6537"/>
    <x v="6488"/>
  </r>
  <r>
    <x v="8"/>
    <x v="275"/>
    <x v="6538"/>
    <x v="6489"/>
  </r>
  <r>
    <x v="8"/>
    <x v="275"/>
    <x v="6539"/>
    <x v="6490"/>
  </r>
  <r>
    <x v="8"/>
    <x v="275"/>
    <x v="6540"/>
    <x v="6491"/>
  </r>
  <r>
    <x v="8"/>
    <x v="275"/>
    <x v="6541"/>
    <x v="6492"/>
  </r>
  <r>
    <x v="8"/>
    <x v="275"/>
    <x v="6542"/>
    <x v="6493"/>
  </r>
  <r>
    <x v="8"/>
    <x v="275"/>
    <x v="6543"/>
    <x v="6494"/>
  </r>
  <r>
    <x v="8"/>
    <x v="275"/>
    <x v="6544"/>
    <x v="6495"/>
  </r>
  <r>
    <x v="8"/>
    <x v="275"/>
    <x v="6545"/>
    <x v="6496"/>
  </r>
  <r>
    <x v="8"/>
    <x v="275"/>
    <x v="6546"/>
    <x v="6497"/>
  </r>
  <r>
    <x v="8"/>
    <x v="275"/>
    <x v="6547"/>
    <x v="6498"/>
  </r>
  <r>
    <x v="8"/>
    <x v="275"/>
    <x v="6548"/>
    <x v="6499"/>
  </r>
  <r>
    <x v="8"/>
    <x v="275"/>
    <x v="6549"/>
    <x v="6500"/>
  </r>
  <r>
    <x v="8"/>
    <x v="275"/>
    <x v="6550"/>
    <x v="6501"/>
  </r>
  <r>
    <x v="8"/>
    <x v="275"/>
    <x v="6551"/>
    <x v="6502"/>
  </r>
  <r>
    <x v="8"/>
    <x v="276"/>
    <x v="6552"/>
    <x v="6503"/>
  </r>
  <r>
    <x v="8"/>
    <x v="276"/>
    <x v="6553"/>
    <x v="6504"/>
  </r>
  <r>
    <x v="8"/>
    <x v="276"/>
    <x v="6554"/>
    <x v="6505"/>
  </r>
  <r>
    <x v="8"/>
    <x v="276"/>
    <x v="6555"/>
    <x v="6506"/>
  </r>
  <r>
    <x v="8"/>
    <x v="276"/>
    <x v="6556"/>
    <x v="6507"/>
  </r>
  <r>
    <x v="8"/>
    <x v="276"/>
    <x v="6557"/>
    <x v="6508"/>
  </r>
  <r>
    <x v="8"/>
    <x v="276"/>
    <x v="6558"/>
    <x v="6509"/>
  </r>
  <r>
    <x v="8"/>
    <x v="276"/>
    <x v="6559"/>
    <x v="6510"/>
  </r>
  <r>
    <x v="8"/>
    <x v="276"/>
    <x v="6560"/>
    <x v="6511"/>
  </r>
  <r>
    <x v="8"/>
    <x v="276"/>
    <x v="6561"/>
    <x v="6512"/>
  </r>
  <r>
    <x v="8"/>
    <x v="276"/>
    <x v="6562"/>
    <x v="6513"/>
  </r>
  <r>
    <x v="8"/>
    <x v="276"/>
    <x v="6563"/>
    <x v="6514"/>
  </r>
  <r>
    <x v="8"/>
    <x v="276"/>
    <x v="6564"/>
    <x v="6515"/>
  </r>
  <r>
    <x v="8"/>
    <x v="276"/>
    <x v="6565"/>
    <x v="6516"/>
  </r>
  <r>
    <x v="8"/>
    <x v="276"/>
    <x v="6566"/>
    <x v="6517"/>
  </r>
  <r>
    <x v="8"/>
    <x v="276"/>
    <x v="6567"/>
    <x v="6518"/>
  </r>
  <r>
    <x v="8"/>
    <x v="276"/>
    <x v="6568"/>
    <x v="6519"/>
  </r>
  <r>
    <x v="8"/>
    <x v="276"/>
    <x v="6569"/>
    <x v="6520"/>
  </r>
  <r>
    <x v="8"/>
    <x v="276"/>
    <x v="6570"/>
    <x v="6521"/>
  </r>
  <r>
    <x v="8"/>
    <x v="276"/>
    <x v="6571"/>
    <x v="6522"/>
  </r>
  <r>
    <x v="8"/>
    <x v="276"/>
    <x v="6572"/>
    <x v="6523"/>
  </r>
  <r>
    <x v="8"/>
    <x v="276"/>
    <x v="6573"/>
    <x v="6524"/>
  </r>
  <r>
    <x v="8"/>
    <x v="276"/>
    <x v="6574"/>
    <x v="6525"/>
  </r>
  <r>
    <x v="8"/>
    <x v="276"/>
    <x v="6575"/>
    <x v="6526"/>
  </r>
  <r>
    <x v="8"/>
    <x v="276"/>
    <x v="6576"/>
    <x v="6527"/>
  </r>
  <r>
    <x v="8"/>
    <x v="276"/>
    <x v="6577"/>
    <x v="6528"/>
  </r>
  <r>
    <x v="8"/>
    <x v="276"/>
    <x v="6578"/>
    <x v="6529"/>
  </r>
  <r>
    <x v="8"/>
    <x v="276"/>
    <x v="6579"/>
    <x v="6530"/>
  </r>
  <r>
    <x v="8"/>
    <x v="276"/>
    <x v="6580"/>
    <x v="6531"/>
  </r>
  <r>
    <x v="8"/>
    <x v="276"/>
    <x v="6581"/>
    <x v="6532"/>
  </r>
  <r>
    <x v="8"/>
    <x v="276"/>
    <x v="6582"/>
    <x v="6533"/>
  </r>
  <r>
    <x v="8"/>
    <x v="276"/>
    <x v="6583"/>
    <x v="6534"/>
  </r>
  <r>
    <x v="8"/>
    <x v="276"/>
    <x v="6584"/>
    <x v="6535"/>
  </r>
  <r>
    <x v="8"/>
    <x v="276"/>
    <x v="6585"/>
    <x v="6536"/>
  </r>
  <r>
    <x v="8"/>
    <x v="276"/>
    <x v="6586"/>
    <x v="6537"/>
  </r>
  <r>
    <x v="8"/>
    <x v="276"/>
    <x v="6587"/>
    <x v="6538"/>
  </r>
  <r>
    <x v="8"/>
    <x v="276"/>
    <x v="6588"/>
    <x v="6539"/>
  </r>
  <r>
    <x v="8"/>
    <x v="276"/>
    <x v="6589"/>
    <x v="6540"/>
  </r>
  <r>
    <x v="8"/>
    <x v="276"/>
    <x v="6590"/>
    <x v="6541"/>
  </r>
  <r>
    <x v="8"/>
    <x v="276"/>
    <x v="6591"/>
    <x v="6542"/>
  </r>
  <r>
    <x v="8"/>
    <x v="276"/>
    <x v="6592"/>
    <x v="6543"/>
  </r>
  <r>
    <x v="8"/>
    <x v="276"/>
    <x v="6593"/>
    <x v="6544"/>
  </r>
  <r>
    <x v="8"/>
    <x v="276"/>
    <x v="6594"/>
    <x v="6545"/>
  </r>
  <r>
    <x v="8"/>
    <x v="276"/>
    <x v="6595"/>
    <x v="6546"/>
  </r>
  <r>
    <x v="8"/>
    <x v="276"/>
    <x v="6596"/>
    <x v="6547"/>
  </r>
  <r>
    <x v="8"/>
    <x v="276"/>
    <x v="6597"/>
    <x v="6548"/>
  </r>
  <r>
    <x v="8"/>
    <x v="276"/>
    <x v="6598"/>
    <x v="6549"/>
  </r>
  <r>
    <x v="8"/>
    <x v="276"/>
    <x v="6599"/>
    <x v="6550"/>
  </r>
  <r>
    <x v="8"/>
    <x v="276"/>
    <x v="6600"/>
    <x v="6551"/>
  </r>
  <r>
    <x v="8"/>
    <x v="276"/>
    <x v="6601"/>
    <x v="6552"/>
  </r>
  <r>
    <x v="8"/>
    <x v="276"/>
    <x v="6602"/>
    <x v="6553"/>
  </r>
  <r>
    <x v="8"/>
    <x v="276"/>
    <x v="6603"/>
    <x v="6554"/>
  </r>
  <r>
    <x v="8"/>
    <x v="276"/>
    <x v="6604"/>
    <x v="6555"/>
  </r>
  <r>
    <x v="8"/>
    <x v="276"/>
    <x v="6605"/>
    <x v="6556"/>
  </r>
  <r>
    <x v="8"/>
    <x v="276"/>
    <x v="6606"/>
    <x v="6557"/>
  </r>
  <r>
    <x v="8"/>
    <x v="276"/>
    <x v="6607"/>
    <x v="6558"/>
  </r>
  <r>
    <x v="8"/>
    <x v="276"/>
    <x v="6608"/>
    <x v="6559"/>
  </r>
  <r>
    <x v="8"/>
    <x v="276"/>
    <x v="6609"/>
    <x v="6560"/>
  </r>
  <r>
    <x v="8"/>
    <x v="276"/>
    <x v="6610"/>
    <x v="6561"/>
  </r>
  <r>
    <x v="8"/>
    <x v="276"/>
    <x v="6611"/>
    <x v="6562"/>
  </r>
  <r>
    <x v="8"/>
    <x v="276"/>
    <x v="6612"/>
    <x v="6563"/>
  </r>
  <r>
    <x v="8"/>
    <x v="276"/>
    <x v="6613"/>
    <x v="6564"/>
  </r>
  <r>
    <x v="8"/>
    <x v="276"/>
    <x v="6614"/>
    <x v="6565"/>
  </r>
  <r>
    <x v="8"/>
    <x v="276"/>
    <x v="6615"/>
    <x v="6566"/>
  </r>
  <r>
    <x v="8"/>
    <x v="276"/>
    <x v="6616"/>
    <x v="6567"/>
  </r>
  <r>
    <x v="8"/>
    <x v="276"/>
    <x v="6617"/>
    <x v="6568"/>
  </r>
  <r>
    <x v="8"/>
    <x v="276"/>
    <x v="6618"/>
    <x v="6569"/>
  </r>
  <r>
    <x v="8"/>
    <x v="276"/>
    <x v="6619"/>
    <x v="6570"/>
  </r>
  <r>
    <x v="8"/>
    <x v="276"/>
    <x v="6620"/>
    <x v="6571"/>
  </r>
  <r>
    <x v="8"/>
    <x v="276"/>
    <x v="6621"/>
    <x v="6572"/>
  </r>
  <r>
    <x v="8"/>
    <x v="276"/>
    <x v="6622"/>
    <x v="6573"/>
  </r>
  <r>
    <x v="8"/>
    <x v="276"/>
    <x v="6623"/>
    <x v="6574"/>
  </r>
  <r>
    <x v="8"/>
    <x v="276"/>
    <x v="6624"/>
    <x v="6575"/>
  </r>
  <r>
    <x v="8"/>
    <x v="276"/>
    <x v="6625"/>
    <x v="6576"/>
  </r>
  <r>
    <x v="8"/>
    <x v="276"/>
    <x v="6626"/>
    <x v="6577"/>
  </r>
  <r>
    <x v="8"/>
    <x v="276"/>
    <x v="6627"/>
    <x v="6578"/>
  </r>
  <r>
    <x v="8"/>
    <x v="276"/>
    <x v="6628"/>
    <x v="6579"/>
  </r>
  <r>
    <x v="8"/>
    <x v="276"/>
    <x v="6629"/>
    <x v="6580"/>
  </r>
  <r>
    <x v="8"/>
    <x v="276"/>
    <x v="6630"/>
    <x v="6581"/>
  </r>
  <r>
    <x v="8"/>
    <x v="276"/>
    <x v="6631"/>
    <x v="6582"/>
  </r>
  <r>
    <x v="8"/>
    <x v="276"/>
    <x v="6632"/>
    <x v="6583"/>
  </r>
  <r>
    <x v="8"/>
    <x v="276"/>
    <x v="6633"/>
    <x v="6584"/>
  </r>
  <r>
    <x v="8"/>
    <x v="276"/>
    <x v="6634"/>
    <x v="6585"/>
  </r>
  <r>
    <x v="8"/>
    <x v="276"/>
    <x v="6635"/>
    <x v="6586"/>
  </r>
  <r>
    <x v="8"/>
    <x v="276"/>
    <x v="6636"/>
    <x v="6587"/>
  </r>
  <r>
    <x v="8"/>
    <x v="276"/>
    <x v="6637"/>
    <x v="6588"/>
  </r>
  <r>
    <x v="8"/>
    <x v="276"/>
    <x v="6638"/>
    <x v="6589"/>
  </r>
  <r>
    <x v="8"/>
    <x v="276"/>
    <x v="6639"/>
    <x v="6590"/>
  </r>
  <r>
    <x v="8"/>
    <x v="276"/>
    <x v="6640"/>
    <x v="6591"/>
  </r>
  <r>
    <x v="8"/>
    <x v="276"/>
    <x v="6641"/>
    <x v="6592"/>
  </r>
  <r>
    <x v="8"/>
    <x v="276"/>
    <x v="6642"/>
    <x v="6593"/>
  </r>
  <r>
    <x v="8"/>
    <x v="276"/>
    <x v="6643"/>
    <x v="6594"/>
  </r>
  <r>
    <x v="8"/>
    <x v="276"/>
    <x v="6644"/>
    <x v="6595"/>
  </r>
  <r>
    <x v="8"/>
    <x v="276"/>
    <x v="6645"/>
    <x v="6596"/>
  </r>
  <r>
    <x v="8"/>
    <x v="276"/>
    <x v="6646"/>
    <x v="6597"/>
  </r>
  <r>
    <x v="8"/>
    <x v="276"/>
    <x v="6647"/>
    <x v="6598"/>
  </r>
  <r>
    <x v="8"/>
    <x v="276"/>
    <x v="6648"/>
    <x v="6599"/>
  </r>
  <r>
    <x v="8"/>
    <x v="276"/>
    <x v="6649"/>
    <x v="6600"/>
  </r>
  <r>
    <x v="8"/>
    <x v="276"/>
    <x v="6650"/>
    <x v="6601"/>
  </r>
  <r>
    <x v="8"/>
    <x v="276"/>
    <x v="6651"/>
    <x v="6602"/>
  </r>
  <r>
    <x v="8"/>
    <x v="276"/>
    <x v="6652"/>
    <x v="6603"/>
  </r>
  <r>
    <x v="8"/>
    <x v="276"/>
    <x v="6653"/>
    <x v="6604"/>
  </r>
  <r>
    <x v="8"/>
    <x v="276"/>
    <x v="6654"/>
    <x v="6605"/>
  </r>
  <r>
    <x v="8"/>
    <x v="277"/>
    <x v="6655"/>
    <x v="6606"/>
  </r>
  <r>
    <x v="8"/>
    <x v="277"/>
    <x v="6656"/>
    <x v="6607"/>
  </r>
  <r>
    <x v="9"/>
    <x v="278"/>
    <x v="6657"/>
    <x v="2468"/>
  </r>
  <r>
    <x v="9"/>
    <x v="278"/>
    <x v="6658"/>
    <x v="6608"/>
  </r>
  <r>
    <x v="9"/>
    <x v="279"/>
    <x v="6659"/>
    <x v="6609"/>
  </r>
  <r>
    <x v="9"/>
    <x v="279"/>
    <x v="6660"/>
    <x v="6610"/>
  </r>
  <r>
    <x v="9"/>
    <x v="279"/>
    <x v="6661"/>
    <x v="6611"/>
  </r>
  <r>
    <x v="9"/>
    <x v="280"/>
    <x v="6662"/>
    <x v="6612"/>
  </r>
  <r>
    <x v="9"/>
    <x v="280"/>
    <x v="6663"/>
    <x v="6613"/>
  </r>
  <r>
    <x v="9"/>
    <x v="280"/>
    <x v="6664"/>
    <x v="6614"/>
  </r>
  <r>
    <x v="9"/>
    <x v="280"/>
    <x v="6665"/>
    <x v="6615"/>
  </r>
  <r>
    <x v="9"/>
    <x v="280"/>
    <x v="6666"/>
    <x v="6616"/>
  </r>
  <r>
    <x v="9"/>
    <x v="280"/>
    <x v="6667"/>
    <x v="6617"/>
  </r>
  <r>
    <x v="9"/>
    <x v="280"/>
    <x v="6668"/>
    <x v="6314"/>
  </r>
  <r>
    <x v="9"/>
    <x v="280"/>
    <x v="6669"/>
    <x v="6618"/>
  </r>
  <r>
    <x v="9"/>
    <x v="280"/>
    <x v="6670"/>
    <x v="6619"/>
  </r>
  <r>
    <x v="9"/>
    <x v="280"/>
    <x v="6671"/>
    <x v="6620"/>
  </r>
  <r>
    <x v="9"/>
    <x v="281"/>
    <x v="6672"/>
    <x v="6621"/>
  </r>
  <r>
    <x v="9"/>
    <x v="282"/>
    <x v="6673"/>
    <x v="6622"/>
  </r>
  <r>
    <x v="9"/>
    <x v="282"/>
    <x v="6674"/>
    <x v="6623"/>
  </r>
  <r>
    <x v="9"/>
    <x v="282"/>
    <x v="6675"/>
    <x v="6624"/>
  </r>
  <r>
    <x v="9"/>
    <x v="282"/>
    <x v="6676"/>
    <x v="6625"/>
  </r>
  <r>
    <x v="9"/>
    <x v="282"/>
    <x v="6677"/>
    <x v="6626"/>
  </r>
  <r>
    <x v="9"/>
    <x v="282"/>
    <x v="6678"/>
    <x v="6627"/>
  </r>
  <r>
    <x v="9"/>
    <x v="282"/>
    <x v="6679"/>
    <x v="6628"/>
  </r>
  <r>
    <x v="9"/>
    <x v="282"/>
    <x v="6680"/>
    <x v="6629"/>
  </r>
  <r>
    <x v="9"/>
    <x v="282"/>
    <x v="6681"/>
    <x v="6630"/>
  </r>
  <r>
    <x v="9"/>
    <x v="282"/>
    <x v="6682"/>
    <x v="6631"/>
  </r>
  <r>
    <x v="9"/>
    <x v="282"/>
    <x v="6683"/>
    <x v="6632"/>
  </r>
  <r>
    <x v="9"/>
    <x v="282"/>
    <x v="6684"/>
    <x v="6633"/>
  </r>
  <r>
    <x v="9"/>
    <x v="283"/>
    <x v="6685"/>
    <x v="6634"/>
  </r>
  <r>
    <x v="9"/>
    <x v="283"/>
    <x v="6686"/>
    <x v="6635"/>
  </r>
  <r>
    <x v="9"/>
    <x v="283"/>
    <x v="6687"/>
    <x v="6636"/>
  </r>
  <r>
    <x v="9"/>
    <x v="284"/>
    <x v="6688"/>
    <x v="6637"/>
  </r>
  <r>
    <x v="9"/>
    <x v="284"/>
    <x v="6689"/>
    <x v="6638"/>
  </r>
  <r>
    <x v="9"/>
    <x v="284"/>
    <x v="6690"/>
    <x v="6639"/>
  </r>
  <r>
    <x v="9"/>
    <x v="284"/>
    <x v="6691"/>
    <x v="6640"/>
  </r>
  <r>
    <x v="9"/>
    <x v="284"/>
    <x v="6692"/>
    <x v="6641"/>
  </r>
  <r>
    <x v="9"/>
    <x v="284"/>
    <x v="6693"/>
    <x v="6642"/>
  </r>
  <r>
    <x v="9"/>
    <x v="285"/>
    <x v="6694"/>
    <x v="6643"/>
  </r>
  <r>
    <x v="9"/>
    <x v="285"/>
    <x v="6695"/>
    <x v="6644"/>
  </r>
  <r>
    <x v="9"/>
    <x v="285"/>
    <x v="6696"/>
    <x v="6645"/>
  </r>
  <r>
    <x v="9"/>
    <x v="285"/>
    <x v="6697"/>
    <x v="6646"/>
  </r>
  <r>
    <x v="9"/>
    <x v="285"/>
    <x v="6698"/>
    <x v="6647"/>
  </r>
  <r>
    <x v="9"/>
    <x v="285"/>
    <x v="6699"/>
    <x v="6648"/>
  </r>
  <r>
    <x v="9"/>
    <x v="286"/>
    <x v="6700"/>
    <x v="6649"/>
  </r>
  <r>
    <x v="9"/>
    <x v="286"/>
    <x v="6701"/>
    <x v="6650"/>
  </r>
  <r>
    <x v="9"/>
    <x v="286"/>
    <x v="6702"/>
    <x v="6651"/>
  </r>
  <r>
    <x v="9"/>
    <x v="286"/>
    <x v="6703"/>
    <x v="6652"/>
  </r>
  <r>
    <x v="9"/>
    <x v="286"/>
    <x v="6704"/>
    <x v="6653"/>
  </r>
  <r>
    <x v="9"/>
    <x v="286"/>
    <x v="6705"/>
    <x v="6654"/>
  </r>
  <r>
    <x v="9"/>
    <x v="286"/>
    <x v="6706"/>
    <x v="6655"/>
  </r>
  <r>
    <x v="9"/>
    <x v="286"/>
    <x v="6707"/>
    <x v="6656"/>
  </r>
  <r>
    <x v="9"/>
    <x v="286"/>
    <x v="6708"/>
    <x v="6657"/>
  </r>
  <r>
    <x v="9"/>
    <x v="286"/>
    <x v="6709"/>
    <x v="6658"/>
  </r>
  <r>
    <x v="9"/>
    <x v="286"/>
    <x v="6710"/>
    <x v="6659"/>
  </r>
  <r>
    <x v="9"/>
    <x v="286"/>
    <x v="6711"/>
    <x v="6660"/>
  </r>
  <r>
    <x v="9"/>
    <x v="286"/>
    <x v="6712"/>
    <x v="6661"/>
  </r>
  <r>
    <x v="9"/>
    <x v="286"/>
    <x v="6713"/>
    <x v="6662"/>
  </r>
  <r>
    <x v="9"/>
    <x v="286"/>
    <x v="6714"/>
    <x v="6663"/>
  </r>
  <r>
    <x v="9"/>
    <x v="286"/>
    <x v="6715"/>
    <x v="6664"/>
  </r>
  <r>
    <x v="9"/>
    <x v="286"/>
    <x v="6716"/>
    <x v="6665"/>
  </r>
  <r>
    <x v="9"/>
    <x v="286"/>
    <x v="6717"/>
    <x v="6666"/>
  </r>
  <r>
    <x v="9"/>
    <x v="286"/>
    <x v="6718"/>
    <x v="6667"/>
  </r>
  <r>
    <x v="9"/>
    <x v="286"/>
    <x v="6719"/>
    <x v="6668"/>
  </r>
  <r>
    <x v="9"/>
    <x v="286"/>
    <x v="6720"/>
    <x v="6669"/>
  </r>
  <r>
    <x v="9"/>
    <x v="286"/>
    <x v="6721"/>
    <x v="6670"/>
  </r>
  <r>
    <x v="9"/>
    <x v="286"/>
    <x v="6722"/>
    <x v="6671"/>
  </r>
  <r>
    <x v="9"/>
    <x v="286"/>
    <x v="6723"/>
    <x v="6672"/>
  </r>
  <r>
    <x v="9"/>
    <x v="286"/>
    <x v="6724"/>
    <x v="6673"/>
  </r>
  <r>
    <x v="9"/>
    <x v="286"/>
    <x v="6725"/>
    <x v="6674"/>
  </r>
  <r>
    <x v="9"/>
    <x v="287"/>
    <x v="6726"/>
    <x v="6675"/>
  </r>
  <r>
    <x v="9"/>
    <x v="287"/>
    <x v="6727"/>
    <x v="6676"/>
  </r>
  <r>
    <x v="9"/>
    <x v="287"/>
    <x v="6728"/>
    <x v="6677"/>
  </r>
  <r>
    <x v="9"/>
    <x v="287"/>
    <x v="6729"/>
    <x v="6678"/>
  </r>
  <r>
    <x v="9"/>
    <x v="287"/>
    <x v="6730"/>
    <x v="6679"/>
  </r>
  <r>
    <x v="9"/>
    <x v="287"/>
    <x v="6731"/>
    <x v="6680"/>
  </r>
  <r>
    <x v="9"/>
    <x v="287"/>
    <x v="6732"/>
    <x v="6681"/>
  </r>
  <r>
    <x v="9"/>
    <x v="287"/>
    <x v="6733"/>
    <x v="6682"/>
  </r>
  <r>
    <x v="9"/>
    <x v="287"/>
    <x v="6734"/>
    <x v="6683"/>
  </r>
  <r>
    <x v="9"/>
    <x v="287"/>
    <x v="6735"/>
    <x v="6684"/>
  </r>
  <r>
    <x v="9"/>
    <x v="287"/>
    <x v="6736"/>
    <x v="6685"/>
  </r>
  <r>
    <x v="9"/>
    <x v="288"/>
    <x v="6737"/>
    <x v="6686"/>
  </r>
  <r>
    <x v="9"/>
    <x v="288"/>
    <x v="6738"/>
    <x v="6687"/>
  </r>
  <r>
    <x v="9"/>
    <x v="288"/>
    <x v="6739"/>
    <x v="6688"/>
  </r>
  <r>
    <x v="9"/>
    <x v="288"/>
    <x v="6740"/>
    <x v="6689"/>
  </r>
  <r>
    <x v="9"/>
    <x v="288"/>
    <x v="6741"/>
    <x v="5961"/>
  </r>
  <r>
    <x v="9"/>
    <x v="288"/>
    <x v="6742"/>
    <x v="6690"/>
  </r>
  <r>
    <x v="9"/>
    <x v="288"/>
    <x v="6743"/>
    <x v="6691"/>
  </r>
  <r>
    <x v="9"/>
    <x v="288"/>
    <x v="6744"/>
    <x v="6692"/>
  </r>
  <r>
    <x v="9"/>
    <x v="288"/>
    <x v="6745"/>
    <x v="6693"/>
  </r>
  <r>
    <x v="9"/>
    <x v="288"/>
    <x v="6746"/>
    <x v="763"/>
  </r>
  <r>
    <x v="9"/>
    <x v="288"/>
    <x v="6747"/>
    <x v="6694"/>
  </r>
  <r>
    <x v="9"/>
    <x v="288"/>
    <x v="6748"/>
    <x v="6695"/>
  </r>
  <r>
    <x v="9"/>
    <x v="288"/>
    <x v="6749"/>
    <x v="6696"/>
  </r>
  <r>
    <x v="9"/>
    <x v="288"/>
    <x v="6750"/>
    <x v="6697"/>
  </r>
  <r>
    <x v="9"/>
    <x v="288"/>
    <x v="6751"/>
    <x v="6698"/>
  </r>
  <r>
    <x v="9"/>
    <x v="288"/>
    <x v="6752"/>
    <x v="6699"/>
  </r>
  <r>
    <x v="9"/>
    <x v="288"/>
    <x v="6753"/>
    <x v="6700"/>
  </r>
  <r>
    <x v="9"/>
    <x v="288"/>
    <x v="6754"/>
    <x v="6701"/>
  </r>
  <r>
    <x v="9"/>
    <x v="288"/>
    <x v="6755"/>
    <x v="6702"/>
  </r>
  <r>
    <x v="9"/>
    <x v="288"/>
    <x v="6756"/>
    <x v="6703"/>
  </r>
  <r>
    <x v="9"/>
    <x v="289"/>
    <x v="6757"/>
    <x v="6704"/>
  </r>
  <r>
    <x v="9"/>
    <x v="289"/>
    <x v="6758"/>
    <x v="6705"/>
  </r>
  <r>
    <x v="9"/>
    <x v="289"/>
    <x v="6759"/>
    <x v="6706"/>
  </r>
  <r>
    <x v="9"/>
    <x v="289"/>
    <x v="6760"/>
    <x v="6707"/>
  </r>
  <r>
    <x v="9"/>
    <x v="289"/>
    <x v="6761"/>
    <x v="6708"/>
  </r>
  <r>
    <x v="9"/>
    <x v="289"/>
    <x v="6762"/>
    <x v="6709"/>
  </r>
  <r>
    <x v="9"/>
    <x v="289"/>
    <x v="6763"/>
    <x v="6710"/>
  </r>
  <r>
    <x v="9"/>
    <x v="289"/>
    <x v="6764"/>
    <x v="6711"/>
  </r>
  <r>
    <x v="9"/>
    <x v="289"/>
    <x v="6765"/>
    <x v="6712"/>
  </r>
  <r>
    <x v="9"/>
    <x v="289"/>
    <x v="6766"/>
    <x v="6713"/>
  </r>
  <r>
    <x v="9"/>
    <x v="289"/>
    <x v="6767"/>
    <x v="6714"/>
  </r>
  <r>
    <x v="9"/>
    <x v="289"/>
    <x v="6768"/>
    <x v="6715"/>
  </r>
  <r>
    <x v="9"/>
    <x v="290"/>
    <x v="6769"/>
    <x v="6716"/>
  </r>
  <r>
    <x v="9"/>
    <x v="290"/>
    <x v="6770"/>
    <x v="6717"/>
  </r>
  <r>
    <x v="9"/>
    <x v="290"/>
    <x v="6771"/>
    <x v="6718"/>
  </r>
  <r>
    <x v="9"/>
    <x v="290"/>
    <x v="6772"/>
    <x v="6719"/>
  </r>
  <r>
    <x v="9"/>
    <x v="290"/>
    <x v="6773"/>
    <x v="6720"/>
  </r>
  <r>
    <x v="9"/>
    <x v="290"/>
    <x v="6774"/>
    <x v="6721"/>
  </r>
  <r>
    <x v="9"/>
    <x v="290"/>
    <x v="6775"/>
    <x v="6722"/>
  </r>
  <r>
    <x v="9"/>
    <x v="290"/>
    <x v="6776"/>
    <x v="6723"/>
  </r>
  <r>
    <x v="9"/>
    <x v="290"/>
    <x v="6777"/>
    <x v="6724"/>
  </r>
  <r>
    <x v="9"/>
    <x v="290"/>
    <x v="6778"/>
    <x v="6725"/>
  </r>
  <r>
    <x v="9"/>
    <x v="290"/>
    <x v="6779"/>
    <x v="6726"/>
  </r>
  <r>
    <x v="9"/>
    <x v="290"/>
    <x v="6780"/>
    <x v="6727"/>
  </r>
  <r>
    <x v="9"/>
    <x v="290"/>
    <x v="6781"/>
    <x v="6728"/>
  </r>
  <r>
    <x v="9"/>
    <x v="290"/>
    <x v="6782"/>
    <x v="6729"/>
  </r>
  <r>
    <x v="9"/>
    <x v="290"/>
    <x v="6783"/>
    <x v="6730"/>
  </r>
  <r>
    <x v="9"/>
    <x v="290"/>
    <x v="6784"/>
    <x v="6731"/>
  </r>
  <r>
    <x v="9"/>
    <x v="290"/>
    <x v="6785"/>
    <x v="6732"/>
  </r>
  <r>
    <x v="9"/>
    <x v="290"/>
    <x v="6786"/>
    <x v="6733"/>
  </r>
  <r>
    <x v="9"/>
    <x v="290"/>
    <x v="6787"/>
    <x v="6734"/>
  </r>
  <r>
    <x v="9"/>
    <x v="290"/>
    <x v="6788"/>
    <x v="6735"/>
  </r>
  <r>
    <x v="9"/>
    <x v="290"/>
    <x v="6789"/>
    <x v="6736"/>
  </r>
  <r>
    <x v="9"/>
    <x v="290"/>
    <x v="6790"/>
    <x v="6737"/>
  </r>
  <r>
    <x v="9"/>
    <x v="290"/>
    <x v="6791"/>
    <x v="6738"/>
  </r>
  <r>
    <x v="9"/>
    <x v="290"/>
    <x v="6792"/>
    <x v="6739"/>
  </r>
  <r>
    <x v="9"/>
    <x v="290"/>
    <x v="6793"/>
    <x v="6740"/>
  </r>
  <r>
    <x v="9"/>
    <x v="290"/>
    <x v="6794"/>
    <x v="6741"/>
  </r>
  <r>
    <x v="9"/>
    <x v="291"/>
    <x v="6795"/>
    <x v="6742"/>
  </r>
  <r>
    <x v="9"/>
    <x v="291"/>
    <x v="6796"/>
    <x v="6743"/>
  </r>
  <r>
    <x v="9"/>
    <x v="291"/>
    <x v="6797"/>
    <x v="6744"/>
  </r>
  <r>
    <x v="9"/>
    <x v="291"/>
    <x v="6798"/>
    <x v="6745"/>
  </r>
  <r>
    <x v="9"/>
    <x v="291"/>
    <x v="6799"/>
    <x v="6746"/>
  </r>
  <r>
    <x v="9"/>
    <x v="291"/>
    <x v="6800"/>
    <x v="6747"/>
  </r>
  <r>
    <x v="9"/>
    <x v="292"/>
    <x v="6801"/>
    <x v="6748"/>
  </r>
  <r>
    <x v="9"/>
    <x v="292"/>
    <x v="6802"/>
    <x v="6749"/>
  </r>
  <r>
    <x v="9"/>
    <x v="292"/>
    <x v="6803"/>
    <x v="6750"/>
  </r>
  <r>
    <x v="9"/>
    <x v="293"/>
    <x v="6804"/>
    <x v="6751"/>
  </r>
  <r>
    <x v="9"/>
    <x v="294"/>
    <x v="6805"/>
    <x v="3474"/>
  </r>
  <r>
    <x v="9"/>
    <x v="294"/>
    <x v="6806"/>
    <x v="6752"/>
  </r>
  <r>
    <x v="9"/>
    <x v="294"/>
    <x v="6807"/>
    <x v="6753"/>
  </r>
  <r>
    <x v="9"/>
    <x v="294"/>
    <x v="6808"/>
    <x v="6754"/>
  </r>
  <r>
    <x v="9"/>
    <x v="294"/>
    <x v="6809"/>
    <x v="6755"/>
  </r>
  <r>
    <x v="9"/>
    <x v="294"/>
    <x v="6810"/>
    <x v="6756"/>
  </r>
  <r>
    <x v="9"/>
    <x v="295"/>
    <x v="6811"/>
    <x v="6757"/>
  </r>
  <r>
    <x v="9"/>
    <x v="295"/>
    <x v="6812"/>
    <x v="6758"/>
  </r>
  <r>
    <x v="9"/>
    <x v="295"/>
    <x v="6813"/>
    <x v="5392"/>
  </r>
  <r>
    <x v="9"/>
    <x v="295"/>
    <x v="6814"/>
    <x v="6759"/>
  </r>
  <r>
    <x v="9"/>
    <x v="295"/>
    <x v="6815"/>
    <x v="6760"/>
  </r>
  <r>
    <x v="9"/>
    <x v="295"/>
    <x v="6816"/>
    <x v="6761"/>
  </r>
  <r>
    <x v="9"/>
    <x v="295"/>
    <x v="6817"/>
    <x v="6762"/>
  </r>
  <r>
    <x v="9"/>
    <x v="295"/>
    <x v="6818"/>
    <x v="6763"/>
  </r>
  <r>
    <x v="9"/>
    <x v="295"/>
    <x v="6819"/>
    <x v="6764"/>
  </r>
  <r>
    <x v="9"/>
    <x v="295"/>
    <x v="6820"/>
    <x v="6765"/>
  </r>
  <r>
    <x v="9"/>
    <x v="295"/>
    <x v="6821"/>
    <x v="6766"/>
  </r>
  <r>
    <x v="9"/>
    <x v="295"/>
    <x v="6822"/>
    <x v="6767"/>
  </r>
  <r>
    <x v="9"/>
    <x v="295"/>
    <x v="6823"/>
    <x v="6768"/>
  </r>
  <r>
    <x v="9"/>
    <x v="295"/>
    <x v="6824"/>
    <x v="6769"/>
  </r>
  <r>
    <x v="9"/>
    <x v="295"/>
    <x v="6825"/>
    <x v="6770"/>
  </r>
  <r>
    <x v="9"/>
    <x v="295"/>
    <x v="6826"/>
    <x v="6771"/>
  </r>
  <r>
    <x v="9"/>
    <x v="295"/>
    <x v="6827"/>
    <x v="6772"/>
  </r>
  <r>
    <x v="9"/>
    <x v="295"/>
    <x v="6828"/>
    <x v="6773"/>
  </r>
  <r>
    <x v="9"/>
    <x v="295"/>
    <x v="6829"/>
    <x v="6774"/>
  </r>
  <r>
    <x v="9"/>
    <x v="295"/>
    <x v="6830"/>
    <x v="6775"/>
  </r>
  <r>
    <x v="9"/>
    <x v="295"/>
    <x v="6831"/>
    <x v="6776"/>
  </r>
  <r>
    <x v="9"/>
    <x v="296"/>
    <x v="6832"/>
    <x v="6777"/>
  </r>
  <r>
    <x v="9"/>
    <x v="296"/>
    <x v="6833"/>
    <x v="6778"/>
  </r>
  <r>
    <x v="9"/>
    <x v="296"/>
    <x v="6834"/>
    <x v="6779"/>
  </r>
  <r>
    <x v="9"/>
    <x v="296"/>
    <x v="6835"/>
    <x v="6780"/>
  </r>
  <r>
    <x v="9"/>
    <x v="296"/>
    <x v="6836"/>
    <x v="6781"/>
  </r>
  <r>
    <x v="9"/>
    <x v="296"/>
    <x v="6837"/>
    <x v="1133"/>
  </r>
  <r>
    <x v="9"/>
    <x v="296"/>
    <x v="6838"/>
    <x v="6782"/>
  </r>
  <r>
    <x v="9"/>
    <x v="296"/>
    <x v="6839"/>
    <x v="6783"/>
  </r>
  <r>
    <x v="9"/>
    <x v="296"/>
    <x v="6840"/>
    <x v="6784"/>
  </r>
  <r>
    <x v="9"/>
    <x v="297"/>
    <x v="6841"/>
    <x v="6785"/>
  </r>
  <r>
    <x v="9"/>
    <x v="298"/>
    <x v="6842"/>
    <x v="6786"/>
  </r>
  <r>
    <x v="9"/>
    <x v="298"/>
    <x v="6843"/>
    <x v="6787"/>
  </r>
  <r>
    <x v="9"/>
    <x v="298"/>
    <x v="6844"/>
    <x v="6788"/>
  </r>
  <r>
    <x v="9"/>
    <x v="298"/>
    <x v="6845"/>
    <x v="6789"/>
  </r>
  <r>
    <x v="9"/>
    <x v="298"/>
    <x v="6846"/>
    <x v="6790"/>
  </r>
  <r>
    <x v="9"/>
    <x v="298"/>
    <x v="6847"/>
    <x v="6791"/>
  </r>
  <r>
    <x v="9"/>
    <x v="299"/>
    <x v="6848"/>
    <x v="6792"/>
  </r>
  <r>
    <x v="9"/>
    <x v="299"/>
    <x v="6849"/>
    <x v="6793"/>
  </r>
  <r>
    <x v="9"/>
    <x v="299"/>
    <x v="6850"/>
    <x v="6794"/>
  </r>
  <r>
    <x v="9"/>
    <x v="299"/>
    <x v="6851"/>
    <x v="6795"/>
  </r>
  <r>
    <x v="9"/>
    <x v="299"/>
    <x v="6852"/>
    <x v="6796"/>
  </r>
  <r>
    <x v="9"/>
    <x v="299"/>
    <x v="6853"/>
    <x v="6797"/>
  </r>
  <r>
    <x v="9"/>
    <x v="299"/>
    <x v="6854"/>
    <x v="6798"/>
  </r>
  <r>
    <x v="9"/>
    <x v="299"/>
    <x v="6855"/>
    <x v="6799"/>
  </r>
  <r>
    <x v="9"/>
    <x v="299"/>
    <x v="6856"/>
    <x v="6800"/>
  </r>
  <r>
    <x v="9"/>
    <x v="299"/>
    <x v="6857"/>
    <x v="6801"/>
  </r>
  <r>
    <x v="9"/>
    <x v="299"/>
    <x v="6858"/>
    <x v="6802"/>
  </r>
  <r>
    <x v="9"/>
    <x v="299"/>
    <x v="6859"/>
    <x v="6803"/>
  </r>
  <r>
    <x v="9"/>
    <x v="300"/>
    <x v="6860"/>
    <x v="6804"/>
  </r>
  <r>
    <x v="9"/>
    <x v="301"/>
    <x v="6861"/>
    <x v="6805"/>
  </r>
  <r>
    <x v="9"/>
    <x v="301"/>
    <x v="6862"/>
    <x v="6806"/>
  </r>
  <r>
    <x v="9"/>
    <x v="301"/>
    <x v="6863"/>
    <x v="6807"/>
  </r>
  <r>
    <x v="9"/>
    <x v="301"/>
    <x v="6864"/>
    <x v="6808"/>
  </r>
  <r>
    <x v="9"/>
    <x v="301"/>
    <x v="6865"/>
    <x v="6809"/>
  </r>
  <r>
    <x v="9"/>
    <x v="301"/>
    <x v="6866"/>
    <x v="6810"/>
  </r>
  <r>
    <x v="9"/>
    <x v="301"/>
    <x v="6867"/>
    <x v="6811"/>
  </r>
  <r>
    <x v="9"/>
    <x v="301"/>
    <x v="6868"/>
    <x v="6812"/>
  </r>
  <r>
    <x v="9"/>
    <x v="301"/>
    <x v="6869"/>
    <x v="6813"/>
  </r>
  <r>
    <x v="9"/>
    <x v="301"/>
    <x v="6870"/>
    <x v="6814"/>
  </r>
  <r>
    <x v="9"/>
    <x v="301"/>
    <x v="6871"/>
    <x v="6815"/>
  </r>
  <r>
    <x v="9"/>
    <x v="301"/>
    <x v="6872"/>
    <x v="6816"/>
  </r>
  <r>
    <x v="9"/>
    <x v="301"/>
    <x v="6873"/>
    <x v="6817"/>
  </r>
  <r>
    <x v="9"/>
    <x v="301"/>
    <x v="6874"/>
    <x v="6818"/>
  </r>
  <r>
    <x v="9"/>
    <x v="301"/>
    <x v="6875"/>
    <x v="6819"/>
  </r>
  <r>
    <x v="9"/>
    <x v="302"/>
    <x v="6876"/>
    <x v="6820"/>
  </r>
  <r>
    <x v="9"/>
    <x v="302"/>
    <x v="6877"/>
    <x v="6821"/>
  </r>
  <r>
    <x v="9"/>
    <x v="302"/>
    <x v="6878"/>
    <x v="6822"/>
  </r>
  <r>
    <x v="9"/>
    <x v="302"/>
    <x v="6879"/>
    <x v="6823"/>
  </r>
  <r>
    <x v="9"/>
    <x v="302"/>
    <x v="6880"/>
    <x v="6824"/>
  </r>
  <r>
    <x v="9"/>
    <x v="302"/>
    <x v="6881"/>
    <x v="6825"/>
  </r>
  <r>
    <x v="9"/>
    <x v="303"/>
    <x v="6882"/>
    <x v="6826"/>
  </r>
  <r>
    <x v="9"/>
    <x v="303"/>
    <x v="6883"/>
    <x v="6827"/>
  </r>
  <r>
    <x v="9"/>
    <x v="303"/>
    <x v="6884"/>
    <x v="6828"/>
  </r>
  <r>
    <x v="9"/>
    <x v="303"/>
    <x v="6885"/>
    <x v="6829"/>
  </r>
  <r>
    <x v="9"/>
    <x v="303"/>
    <x v="6886"/>
    <x v="6830"/>
  </r>
  <r>
    <x v="9"/>
    <x v="303"/>
    <x v="6887"/>
    <x v="6831"/>
  </r>
  <r>
    <x v="9"/>
    <x v="303"/>
    <x v="6888"/>
    <x v="6832"/>
  </r>
  <r>
    <x v="9"/>
    <x v="303"/>
    <x v="6889"/>
    <x v="6833"/>
  </r>
  <r>
    <x v="9"/>
    <x v="303"/>
    <x v="6890"/>
    <x v="6834"/>
  </r>
  <r>
    <x v="9"/>
    <x v="304"/>
    <x v="6891"/>
    <x v="6835"/>
  </r>
  <r>
    <x v="9"/>
    <x v="305"/>
    <x v="6892"/>
    <x v="6836"/>
  </r>
  <r>
    <x v="9"/>
    <x v="305"/>
    <x v="6893"/>
    <x v="6837"/>
  </r>
  <r>
    <x v="9"/>
    <x v="306"/>
    <x v="6894"/>
    <x v="6838"/>
  </r>
  <r>
    <x v="9"/>
    <x v="306"/>
    <x v="6895"/>
    <x v="6839"/>
  </r>
  <r>
    <x v="9"/>
    <x v="306"/>
    <x v="6896"/>
    <x v="6840"/>
  </r>
  <r>
    <x v="9"/>
    <x v="306"/>
    <x v="6897"/>
    <x v="6841"/>
  </r>
  <r>
    <x v="9"/>
    <x v="306"/>
    <x v="6898"/>
    <x v="6842"/>
  </r>
  <r>
    <x v="9"/>
    <x v="306"/>
    <x v="6899"/>
    <x v="6843"/>
  </r>
  <r>
    <x v="9"/>
    <x v="306"/>
    <x v="6900"/>
    <x v="6844"/>
  </r>
  <r>
    <x v="9"/>
    <x v="306"/>
    <x v="6901"/>
    <x v="6845"/>
  </r>
  <r>
    <x v="9"/>
    <x v="306"/>
    <x v="6902"/>
    <x v="6846"/>
  </r>
  <r>
    <x v="9"/>
    <x v="306"/>
    <x v="6903"/>
    <x v="6847"/>
  </r>
  <r>
    <x v="9"/>
    <x v="306"/>
    <x v="6904"/>
    <x v="6848"/>
  </r>
  <r>
    <x v="9"/>
    <x v="306"/>
    <x v="6905"/>
    <x v="6849"/>
  </r>
  <r>
    <x v="9"/>
    <x v="306"/>
    <x v="6906"/>
    <x v="6850"/>
  </r>
  <r>
    <x v="9"/>
    <x v="306"/>
    <x v="6907"/>
    <x v="6851"/>
  </r>
  <r>
    <x v="9"/>
    <x v="306"/>
    <x v="6908"/>
    <x v="6852"/>
  </r>
  <r>
    <x v="9"/>
    <x v="307"/>
    <x v="6909"/>
    <x v="6853"/>
  </r>
  <r>
    <x v="9"/>
    <x v="307"/>
    <x v="6910"/>
    <x v="6854"/>
  </r>
  <r>
    <x v="9"/>
    <x v="307"/>
    <x v="6911"/>
    <x v="6855"/>
  </r>
  <r>
    <x v="9"/>
    <x v="308"/>
    <x v="6912"/>
    <x v="6856"/>
  </r>
  <r>
    <x v="9"/>
    <x v="308"/>
    <x v="6913"/>
    <x v="6857"/>
  </r>
  <r>
    <x v="9"/>
    <x v="308"/>
    <x v="6914"/>
    <x v="6858"/>
  </r>
  <r>
    <x v="9"/>
    <x v="308"/>
    <x v="6915"/>
    <x v="6859"/>
  </r>
  <r>
    <x v="9"/>
    <x v="308"/>
    <x v="6916"/>
    <x v="6860"/>
  </r>
  <r>
    <x v="9"/>
    <x v="308"/>
    <x v="6917"/>
    <x v="6861"/>
  </r>
  <r>
    <x v="9"/>
    <x v="308"/>
    <x v="6918"/>
    <x v="6862"/>
  </r>
  <r>
    <x v="9"/>
    <x v="308"/>
    <x v="6919"/>
    <x v="6863"/>
  </r>
  <r>
    <x v="9"/>
    <x v="308"/>
    <x v="6920"/>
    <x v="474"/>
  </r>
  <r>
    <x v="9"/>
    <x v="308"/>
    <x v="6921"/>
    <x v="6864"/>
  </r>
  <r>
    <x v="9"/>
    <x v="308"/>
    <x v="6922"/>
    <x v="6865"/>
  </r>
  <r>
    <x v="9"/>
    <x v="308"/>
    <x v="6923"/>
    <x v="6866"/>
  </r>
  <r>
    <x v="9"/>
    <x v="308"/>
    <x v="6924"/>
    <x v="6867"/>
  </r>
  <r>
    <x v="9"/>
    <x v="308"/>
    <x v="6925"/>
    <x v="6868"/>
  </r>
  <r>
    <x v="9"/>
    <x v="308"/>
    <x v="6926"/>
    <x v="6869"/>
  </r>
  <r>
    <x v="9"/>
    <x v="308"/>
    <x v="6927"/>
    <x v="6870"/>
  </r>
  <r>
    <x v="9"/>
    <x v="309"/>
    <x v="6928"/>
    <x v="6871"/>
  </r>
  <r>
    <x v="9"/>
    <x v="309"/>
    <x v="6929"/>
    <x v="6872"/>
  </r>
  <r>
    <x v="9"/>
    <x v="309"/>
    <x v="6930"/>
    <x v="6873"/>
  </r>
  <r>
    <x v="9"/>
    <x v="309"/>
    <x v="6931"/>
    <x v="6874"/>
  </r>
  <r>
    <x v="9"/>
    <x v="310"/>
    <x v="6932"/>
    <x v="6875"/>
  </r>
  <r>
    <x v="9"/>
    <x v="310"/>
    <x v="6933"/>
    <x v="6876"/>
  </r>
  <r>
    <x v="9"/>
    <x v="310"/>
    <x v="6934"/>
    <x v="6877"/>
  </r>
  <r>
    <x v="9"/>
    <x v="310"/>
    <x v="6935"/>
    <x v="6878"/>
  </r>
  <r>
    <x v="9"/>
    <x v="311"/>
    <x v="6936"/>
    <x v="6879"/>
  </r>
  <r>
    <x v="9"/>
    <x v="311"/>
    <x v="6937"/>
    <x v="6880"/>
  </r>
  <r>
    <x v="9"/>
    <x v="311"/>
    <x v="6938"/>
    <x v="6881"/>
  </r>
  <r>
    <x v="9"/>
    <x v="311"/>
    <x v="6939"/>
    <x v="6882"/>
  </r>
  <r>
    <x v="9"/>
    <x v="311"/>
    <x v="6940"/>
    <x v="6883"/>
  </r>
  <r>
    <x v="9"/>
    <x v="311"/>
    <x v="6941"/>
    <x v="6884"/>
  </r>
  <r>
    <x v="9"/>
    <x v="312"/>
    <x v="6942"/>
    <x v="6885"/>
  </r>
  <r>
    <x v="9"/>
    <x v="312"/>
    <x v="6943"/>
    <x v="6886"/>
  </r>
  <r>
    <x v="9"/>
    <x v="313"/>
    <x v="6944"/>
    <x v="6887"/>
  </r>
  <r>
    <x v="9"/>
    <x v="313"/>
    <x v="6945"/>
    <x v="6888"/>
  </r>
  <r>
    <x v="9"/>
    <x v="313"/>
    <x v="6946"/>
    <x v="6889"/>
  </r>
  <r>
    <x v="9"/>
    <x v="313"/>
    <x v="6947"/>
    <x v="6890"/>
  </r>
  <r>
    <x v="9"/>
    <x v="313"/>
    <x v="6948"/>
    <x v="6891"/>
  </r>
  <r>
    <x v="9"/>
    <x v="313"/>
    <x v="6949"/>
    <x v="1557"/>
  </r>
  <r>
    <x v="9"/>
    <x v="313"/>
    <x v="6950"/>
    <x v="6892"/>
  </r>
  <r>
    <x v="9"/>
    <x v="313"/>
    <x v="6951"/>
    <x v="6893"/>
  </r>
  <r>
    <x v="9"/>
    <x v="313"/>
    <x v="6952"/>
    <x v="6894"/>
  </r>
  <r>
    <x v="9"/>
    <x v="313"/>
    <x v="6953"/>
    <x v="6895"/>
  </r>
  <r>
    <x v="9"/>
    <x v="313"/>
    <x v="6954"/>
    <x v="6896"/>
  </r>
  <r>
    <x v="9"/>
    <x v="313"/>
    <x v="6955"/>
    <x v="6897"/>
  </r>
  <r>
    <x v="9"/>
    <x v="313"/>
    <x v="6956"/>
    <x v="6898"/>
  </r>
  <r>
    <x v="9"/>
    <x v="313"/>
    <x v="6957"/>
    <x v="6899"/>
  </r>
  <r>
    <x v="9"/>
    <x v="313"/>
    <x v="6958"/>
    <x v="6900"/>
  </r>
  <r>
    <x v="9"/>
    <x v="313"/>
    <x v="6959"/>
    <x v="6901"/>
  </r>
  <r>
    <x v="9"/>
    <x v="313"/>
    <x v="6960"/>
    <x v="6902"/>
  </r>
  <r>
    <x v="9"/>
    <x v="313"/>
    <x v="6961"/>
    <x v="6903"/>
  </r>
  <r>
    <x v="9"/>
    <x v="313"/>
    <x v="6962"/>
    <x v="6904"/>
  </r>
  <r>
    <x v="9"/>
    <x v="313"/>
    <x v="6963"/>
    <x v="6905"/>
  </r>
  <r>
    <x v="9"/>
    <x v="313"/>
    <x v="6964"/>
    <x v="6906"/>
  </r>
  <r>
    <x v="9"/>
    <x v="313"/>
    <x v="6965"/>
    <x v="6907"/>
  </r>
  <r>
    <x v="9"/>
    <x v="314"/>
    <x v="6966"/>
    <x v="6908"/>
  </r>
  <r>
    <x v="9"/>
    <x v="314"/>
    <x v="6967"/>
    <x v="6909"/>
  </r>
  <r>
    <x v="9"/>
    <x v="314"/>
    <x v="6968"/>
    <x v="6910"/>
  </r>
  <r>
    <x v="9"/>
    <x v="314"/>
    <x v="6969"/>
    <x v="6911"/>
  </r>
  <r>
    <x v="9"/>
    <x v="314"/>
    <x v="6970"/>
    <x v="6912"/>
  </r>
  <r>
    <x v="9"/>
    <x v="314"/>
    <x v="6971"/>
    <x v="6913"/>
  </r>
  <r>
    <x v="9"/>
    <x v="314"/>
    <x v="6972"/>
    <x v="6914"/>
  </r>
  <r>
    <x v="9"/>
    <x v="314"/>
    <x v="6973"/>
    <x v="6915"/>
  </r>
  <r>
    <x v="9"/>
    <x v="315"/>
    <x v="6974"/>
    <x v="6916"/>
  </r>
  <r>
    <x v="9"/>
    <x v="315"/>
    <x v="6975"/>
    <x v="6917"/>
  </r>
  <r>
    <x v="9"/>
    <x v="315"/>
    <x v="6976"/>
    <x v="6918"/>
  </r>
  <r>
    <x v="9"/>
    <x v="315"/>
    <x v="6977"/>
    <x v="6919"/>
  </r>
  <r>
    <x v="9"/>
    <x v="315"/>
    <x v="6978"/>
    <x v="6920"/>
  </r>
  <r>
    <x v="9"/>
    <x v="315"/>
    <x v="6979"/>
    <x v="6921"/>
  </r>
  <r>
    <x v="9"/>
    <x v="315"/>
    <x v="6980"/>
    <x v="6922"/>
  </r>
  <r>
    <x v="9"/>
    <x v="315"/>
    <x v="6981"/>
    <x v="6923"/>
  </r>
  <r>
    <x v="9"/>
    <x v="315"/>
    <x v="6982"/>
    <x v="6924"/>
  </r>
  <r>
    <x v="9"/>
    <x v="316"/>
    <x v="6983"/>
    <x v="6925"/>
  </r>
  <r>
    <x v="9"/>
    <x v="316"/>
    <x v="6984"/>
    <x v="6926"/>
  </r>
  <r>
    <x v="9"/>
    <x v="316"/>
    <x v="6985"/>
    <x v="6927"/>
  </r>
  <r>
    <x v="9"/>
    <x v="316"/>
    <x v="6986"/>
    <x v="6928"/>
  </r>
  <r>
    <x v="9"/>
    <x v="316"/>
    <x v="6987"/>
    <x v="6929"/>
  </r>
  <r>
    <x v="9"/>
    <x v="316"/>
    <x v="6988"/>
    <x v="6930"/>
  </r>
  <r>
    <x v="9"/>
    <x v="316"/>
    <x v="6989"/>
    <x v="6931"/>
  </r>
  <r>
    <x v="9"/>
    <x v="316"/>
    <x v="6990"/>
    <x v="6932"/>
  </r>
  <r>
    <x v="9"/>
    <x v="316"/>
    <x v="6991"/>
    <x v="6933"/>
  </r>
  <r>
    <x v="9"/>
    <x v="316"/>
    <x v="6992"/>
    <x v="6934"/>
  </r>
  <r>
    <x v="9"/>
    <x v="316"/>
    <x v="6993"/>
    <x v="6935"/>
  </r>
  <r>
    <x v="9"/>
    <x v="316"/>
    <x v="6994"/>
    <x v="6936"/>
  </r>
  <r>
    <x v="9"/>
    <x v="316"/>
    <x v="6995"/>
    <x v="6937"/>
  </r>
  <r>
    <x v="9"/>
    <x v="317"/>
    <x v="6996"/>
    <x v="6938"/>
  </r>
  <r>
    <x v="9"/>
    <x v="317"/>
    <x v="6997"/>
    <x v="6939"/>
  </r>
  <r>
    <x v="9"/>
    <x v="318"/>
    <x v="6998"/>
    <x v="6940"/>
  </r>
  <r>
    <x v="9"/>
    <x v="318"/>
    <x v="6999"/>
    <x v="6941"/>
  </r>
  <r>
    <x v="9"/>
    <x v="318"/>
    <x v="7000"/>
    <x v="6942"/>
  </r>
  <r>
    <x v="9"/>
    <x v="318"/>
    <x v="7001"/>
    <x v="6943"/>
  </r>
  <r>
    <x v="9"/>
    <x v="318"/>
    <x v="7002"/>
    <x v="6944"/>
  </r>
  <r>
    <x v="9"/>
    <x v="318"/>
    <x v="7003"/>
    <x v="6945"/>
  </r>
  <r>
    <x v="9"/>
    <x v="318"/>
    <x v="7004"/>
    <x v="6946"/>
  </r>
  <r>
    <x v="9"/>
    <x v="319"/>
    <x v="7005"/>
    <x v="6947"/>
  </r>
  <r>
    <x v="9"/>
    <x v="319"/>
    <x v="7006"/>
    <x v="6948"/>
  </r>
  <r>
    <x v="9"/>
    <x v="319"/>
    <x v="7007"/>
    <x v="6949"/>
  </r>
  <r>
    <x v="9"/>
    <x v="319"/>
    <x v="7008"/>
    <x v="6950"/>
  </r>
  <r>
    <x v="9"/>
    <x v="319"/>
    <x v="7009"/>
    <x v="6951"/>
  </r>
  <r>
    <x v="9"/>
    <x v="319"/>
    <x v="7010"/>
    <x v="6952"/>
  </r>
  <r>
    <x v="9"/>
    <x v="319"/>
    <x v="7011"/>
    <x v="6953"/>
  </r>
  <r>
    <x v="9"/>
    <x v="319"/>
    <x v="7012"/>
    <x v="6954"/>
  </r>
  <r>
    <x v="9"/>
    <x v="319"/>
    <x v="7013"/>
    <x v="6955"/>
  </r>
  <r>
    <x v="9"/>
    <x v="319"/>
    <x v="7014"/>
    <x v="6956"/>
  </r>
  <r>
    <x v="9"/>
    <x v="319"/>
    <x v="7015"/>
    <x v="6957"/>
  </r>
  <r>
    <x v="9"/>
    <x v="320"/>
    <x v="7016"/>
    <x v="6958"/>
  </r>
  <r>
    <x v="9"/>
    <x v="320"/>
    <x v="7017"/>
    <x v="6959"/>
  </r>
  <r>
    <x v="9"/>
    <x v="320"/>
    <x v="7018"/>
    <x v="6960"/>
  </r>
  <r>
    <x v="9"/>
    <x v="320"/>
    <x v="7019"/>
    <x v="6961"/>
  </r>
  <r>
    <x v="9"/>
    <x v="320"/>
    <x v="7020"/>
    <x v="6962"/>
  </r>
  <r>
    <x v="9"/>
    <x v="320"/>
    <x v="7021"/>
    <x v="6963"/>
  </r>
  <r>
    <x v="9"/>
    <x v="320"/>
    <x v="7022"/>
    <x v="6964"/>
  </r>
  <r>
    <x v="9"/>
    <x v="320"/>
    <x v="7023"/>
    <x v="6965"/>
  </r>
  <r>
    <x v="9"/>
    <x v="320"/>
    <x v="7024"/>
    <x v="6966"/>
  </r>
  <r>
    <x v="9"/>
    <x v="320"/>
    <x v="7025"/>
    <x v="6967"/>
  </r>
  <r>
    <x v="9"/>
    <x v="320"/>
    <x v="7026"/>
    <x v="6968"/>
  </r>
  <r>
    <x v="9"/>
    <x v="320"/>
    <x v="7027"/>
    <x v="6969"/>
  </r>
  <r>
    <x v="9"/>
    <x v="320"/>
    <x v="7028"/>
    <x v="6970"/>
  </r>
  <r>
    <x v="9"/>
    <x v="320"/>
    <x v="7029"/>
    <x v="6971"/>
  </r>
  <r>
    <x v="9"/>
    <x v="320"/>
    <x v="7030"/>
    <x v="6972"/>
  </r>
  <r>
    <x v="9"/>
    <x v="320"/>
    <x v="7031"/>
    <x v="6973"/>
  </r>
  <r>
    <x v="9"/>
    <x v="320"/>
    <x v="7032"/>
    <x v="6974"/>
  </r>
  <r>
    <x v="9"/>
    <x v="320"/>
    <x v="7033"/>
    <x v="6975"/>
  </r>
  <r>
    <x v="9"/>
    <x v="320"/>
    <x v="7034"/>
    <x v="6976"/>
  </r>
  <r>
    <x v="9"/>
    <x v="320"/>
    <x v="7035"/>
    <x v="6977"/>
  </r>
  <r>
    <x v="9"/>
    <x v="320"/>
    <x v="7036"/>
    <x v="6978"/>
  </r>
  <r>
    <x v="9"/>
    <x v="320"/>
    <x v="7037"/>
    <x v="6979"/>
  </r>
  <r>
    <x v="9"/>
    <x v="320"/>
    <x v="7038"/>
    <x v="6980"/>
  </r>
  <r>
    <x v="9"/>
    <x v="320"/>
    <x v="7039"/>
    <x v="6981"/>
  </r>
  <r>
    <x v="9"/>
    <x v="321"/>
    <x v="7040"/>
    <x v="6982"/>
  </r>
  <r>
    <x v="9"/>
    <x v="321"/>
    <x v="7041"/>
    <x v="698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7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6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DB2433-1CC0-44FE-ADD7-A46B8A37EB0C}" name="Pivottabell18" cacheId="79" applyNumberFormats="0" applyBorderFormats="0" applyFontFormats="0" applyPatternFormats="0" applyAlignmentFormats="0" applyWidthHeightFormats="1" dataCaption="Verdier" updatedVersion="7" minRefreshableVersion="3" subtotalHiddenItems="1" rowGrandTotals="0" colGrandTotals="0" itemPrintTitles="1" createdVersion="7" indent="0" outline="1" outlineData="1" multipleFieldFilters="0">
  <location ref="B4:D333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</items>
    </pivotField>
    <pivotField axis="axisCol"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</pivotFields>
  <rowFields count="1">
    <field x="1"/>
  </rowFields>
  <rowItems count="3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</rowItems>
  <colFields count="1">
    <field x="2"/>
  </colFields>
  <colItems count="2">
    <i>
      <x/>
    </i>
    <i>
      <x v="1"/>
    </i>
  </colItems>
  <pageFields count="1">
    <pageField fld="0" hier="5" name="[T_kommune].[fylke].[All]" cap="All"/>
  </pageFields>
  <dataFields count="1">
    <dataField fld="3" subtotal="count" showDataAs="percentDiff" baseField="2" baseItem="0" numFmtId="10"/>
  </dataFields>
  <pivotHierarchies count="2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D5C624-ECB6-4B11-AC7C-F78C70F58959}" name="Pivottabell21" cacheId="98" applyNumberFormats="0" applyBorderFormats="0" applyFontFormats="0" applyPatternFormats="0" applyAlignmentFormats="0" applyWidthHeightFormats="1" dataCaption="Verdier" tag="a5312b61-854a-437d-a13d-ba26faca830d" updatedVersion="7" minRefreshableVersion="3" itemPrintTitles="1" createdVersion="7" indent="0" outline="1" outlineData="1" multipleFieldFilters="0" chartFormat="5">
  <location ref="J3:K14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sortType="a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1"/>
  </rowFields>
  <rowItems count="11">
    <i>
      <x v="7"/>
    </i>
    <i>
      <x v="5"/>
    </i>
    <i>
      <x/>
    </i>
    <i>
      <x v="9"/>
    </i>
    <i>
      <x v="3"/>
    </i>
    <i>
      <x v="2"/>
    </i>
    <i>
      <x v="4"/>
    </i>
    <i>
      <x v="8"/>
    </i>
    <i>
      <x v="1"/>
    </i>
    <i>
      <x v="6"/>
    </i>
    <i t="grand">
      <x/>
    </i>
  </rowItems>
  <colItems count="1">
    <i/>
  </colItems>
  <pageFields count="1">
    <pageField fld="0" hier="0" name="[Melkeleveranser].[aar].&amp;[2018]" cap="2018"/>
  </pageFields>
  <dataFields count="1">
    <dataField fld="2" subtotal="count" showDataAs="percentOfCol" baseField="1" baseItem="0" numFmtId="9"/>
  </dataFields>
  <formats count="4">
    <format dxfId="136">
      <pivotArea dataOnly="0" labelOnly="1" fieldPosition="0">
        <references count="1">
          <reference field="1" count="0"/>
        </references>
      </pivotArea>
    </format>
    <format dxfId="135">
      <pivotArea dataOnly="0" labelOnly="1" grandRow="1" outline="0" fieldPosition="0"/>
    </format>
    <format dxfId="134">
      <pivotArea outline="0" fieldPosition="0">
        <references count="1">
          <reference field="4294967294" count="1">
            <x v="0"/>
          </reference>
        </references>
      </pivotArea>
    </format>
    <format dxfId="133">
      <pivotArea outline="0" collapsedLevelsAreSubtotals="1" fieldPosition="0"/>
    </format>
  </formats>
  <chartFormats count="11">
    <chartFormat chart="4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3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4" format="24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4" format="25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4" format="26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4" format="27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4" format="28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4" format="29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4" format="30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4" format="3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4" format="32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</chartFormats>
  <pivotHierarchies count="24">
    <pivotHierarchy multipleItemSelectionAllowed="1" dragToData="1">
      <members count="1" level="1">
        <member name="[Melkeleveranser].[aar].&amp;[2018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Sum av kumelk_liter"/>
    <pivotHierarchy dragToData="1" caption="Antall av kumelk_liter"/>
  </pivotHierarchies>
  <pivotTableStyleInfo name="PivotStyleLight16" showRowHeaders="1" showColHeaders="1" showRowStripes="0" showColStripes="0" showLastColumn="1"/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Melkeleveranser]"/>
        <x15:activeTabTopLevelEntity name="[T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B22E3E-2F95-4419-85B7-B508B9E7B865}" name="Pivottabell6" cacheId="99" applyNumberFormats="0" applyBorderFormats="0" applyFontFormats="0" applyPatternFormats="0" applyAlignmentFormats="0" applyWidthHeightFormats="1" dataCaption="Verdier" grandTotalCaption="Sum leverandrører" tag="18bf88ed-3c54-4c42-8904-5d94249a7525" updatedVersion="7" minRefreshableVersion="3" itemPrintTitles="1" createdVersion="7" indent="0" showHeaders="0" outline="1" outlineData="1" multipleFieldFilters="0" chartFormat="5">
  <location ref="G20:H31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1"/>
  </rowFields>
  <rowItems count="11">
    <i>
      <x v="6"/>
    </i>
    <i>
      <x v="1"/>
    </i>
    <i>
      <x v="8"/>
    </i>
    <i>
      <x v="4"/>
    </i>
    <i>
      <x v="2"/>
    </i>
    <i>
      <x v="3"/>
    </i>
    <i>
      <x v="9"/>
    </i>
    <i>
      <x/>
    </i>
    <i>
      <x v="5"/>
    </i>
    <i>
      <x v="7"/>
    </i>
    <i t="grand">
      <x/>
    </i>
  </rowItems>
  <colItems count="1">
    <i/>
  </colItems>
  <pageFields count="1">
    <pageField fld="0" hier="0" name="[Melkeleveranser].[aar].&amp;[2018]" cap="2018"/>
  </pageFields>
  <dataFields count="1">
    <dataField fld="2" subtotal="count" baseField="0" baseItem="0"/>
  </dataFields>
  <formats count="3">
    <format dxfId="139">
      <pivotArea dataOnly="0" labelOnly="1" fieldPosition="0">
        <references count="1">
          <reference field="1" count="0"/>
        </references>
      </pivotArea>
    </format>
    <format dxfId="138">
      <pivotArea dataOnly="0" labelOnly="1" grandRow="1" outline="0" fieldPosition="0"/>
    </format>
    <format dxfId="137">
      <pivotArea outline="0" collapsedLevelsAreSubtotals="1" fieldPosition="0"/>
    </format>
  </formats>
  <chartFormats count="2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7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" format="9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10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4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3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4" format="24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4" format="25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4" format="26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4" format="27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4" format="28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4" format="29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4" format="30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4" format="3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4" format="32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</chartFormats>
  <pivotHierarchies count="24">
    <pivotHierarchy multipleItemSelectionAllowed="1" dragToData="1">
      <members count="1" level="1">
        <member name="[Melkeleveranser].[aar].&amp;[2018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Sum av kumelk_liter"/>
    <pivotHierarchy dragToData="1" caption="Antall av kumelk_liter"/>
  </pivotHierarchies>
  <pivotTableStyleInfo name="PivotStyleLight16" showRowHeaders="1" showColHeaders="1" showRowStripes="0" showColStripes="0" showLastColumn="1"/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Melkeleveranser]"/>
        <x15:activeTabTopLevelEntity name="[T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F6A6DF-2FD5-4C99-A435-4E65364C36B6}" name="Pivottabell2" cacheId="95" applyNumberFormats="0" applyBorderFormats="0" applyFontFormats="0" applyPatternFormats="0" applyAlignmentFormats="0" applyWidthHeightFormats="1" dataCaption="Verdier" tag="16ffda76-733c-4a31-9eb5-afc1d3541649" updatedVersion="7" minRefreshableVersion="3" itemPrintTitles="1" createdVersion="7" indent="0" outline="1" outlineData="1" multipleFieldFilters="0" chartFormat="7">
  <location ref="A3:B14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sortType="a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1"/>
  </rowFields>
  <rowItems count="11">
    <i>
      <x v="7"/>
    </i>
    <i>
      <x/>
    </i>
    <i>
      <x v="5"/>
    </i>
    <i>
      <x v="9"/>
    </i>
    <i>
      <x v="3"/>
    </i>
    <i>
      <x v="2"/>
    </i>
    <i>
      <x v="8"/>
    </i>
    <i>
      <x v="1"/>
    </i>
    <i>
      <x v="4"/>
    </i>
    <i>
      <x v="6"/>
    </i>
    <i t="grand">
      <x/>
    </i>
  </rowItems>
  <colItems count="1">
    <i/>
  </colItems>
  <pageFields count="1">
    <pageField fld="0" hier="0" name="[Melkeleveranser].[aar].&amp;[2018]" cap="2018"/>
  </pageFields>
  <dataFields count="1">
    <dataField fld="2" subtotal="count" baseField="0" baseItem="0"/>
  </dataFields>
  <formats count="3">
    <format dxfId="142">
      <pivotArea dataOnly="0" labelOnly="1" fieldPosition="0">
        <references count="1">
          <reference field="1" count="0"/>
        </references>
      </pivotArea>
    </format>
    <format dxfId="141">
      <pivotArea dataOnly="0" labelOnly="1" grandRow="1" outline="0" fieldPosition="0"/>
    </format>
    <format dxfId="140">
      <pivotArea outline="0" collapsedLevelsAreSubtotals="1" fieldPosition="0"/>
    </format>
  </formats>
  <chartFormats count="1">
    <chartFormat chart="3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4">
    <pivotHierarchy multipleItemSelectionAllowed="1" dragToData="1">
      <members count="1" level="1">
        <member name="[Melkeleveranser].[aar].&amp;[2018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Sum av kumelk_liter"/>
    <pivotHierarchy dragToData="1" caption="Antall av kumelk_liter"/>
  </pivotHierarchies>
  <pivotTableStyleInfo name="PivotStyleLight16" showRowHeaders="1" showColHeaders="1" showRowStripes="0" showColStripes="0" showLastColumn="1"/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Melkeleveranser]"/>
        <x15:activeTabTopLevelEntity name="[T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DA7C39-5242-491A-8C28-B2952C1BA9B9}" name="Pivottabell9" cacheId="102" applyNumberFormats="0" applyBorderFormats="0" applyFontFormats="0" applyPatternFormats="0" applyAlignmentFormats="0" applyWidthHeightFormats="1" dataCaption="Verdier" tag="a5312b61-854a-437d-a13d-ba26faca830d" updatedVersion="7" minRefreshableVersion="3" itemPrintTitles="1" createdVersion="7" indent="0" showHeaders="0" outline="1" outlineData="1" multipleFieldFilters="0" chartFormat="5">
  <location ref="J20:K31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1"/>
  </rowFields>
  <rowItems count="11">
    <i>
      <x v="6"/>
    </i>
    <i>
      <x v="1"/>
    </i>
    <i>
      <x v="8"/>
    </i>
    <i>
      <x v="4"/>
    </i>
    <i>
      <x v="2"/>
    </i>
    <i>
      <x v="3"/>
    </i>
    <i>
      <x v="9"/>
    </i>
    <i>
      <x/>
    </i>
    <i>
      <x v="5"/>
    </i>
    <i>
      <x v="7"/>
    </i>
    <i t="grand">
      <x/>
    </i>
  </rowItems>
  <colItems count="1">
    <i/>
  </colItems>
  <pageFields count="1">
    <pageField fld="0" hier="0" name="[Melkeleveranser].[aar].&amp;[2018]" cap="2018"/>
  </pageFields>
  <dataFields count="1">
    <dataField fld="2" subtotal="count" showDataAs="percentOfCol" baseField="1" baseItem="0" numFmtId="9"/>
  </dataFields>
  <formats count="4">
    <format dxfId="146">
      <pivotArea dataOnly="0" labelOnly="1" fieldPosition="0">
        <references count="1">
          <reference field="1" count="0"/>
        </references>
      </pivotArea>
    </format>
    <format dxfId="145">
      <pivotArea dataOnly="0" labelOnly="1" grandRow="1" outline="0" fieldPosition="0"/>
    </format>
    <format dxfId="144">
      <pivotArea outline="0" fieldPosition="0">
        <references count="1">
          <reference field="4294967294" count="1">
            <x v="0"/>
          </reference>
        </references>
      </pivotArea>
    </format>
    <format dxfId="143">
      <pivotArea outline="0" collapsedLevelsAreSubtotals="1" fieldPosition="0"/>
    </format>
  </formats>
  <chartFormats count="2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7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" format="9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10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4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3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4" format="24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4" format="25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4" format="26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4" format="27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4" format="28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4" format="29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4" format="30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4" format="3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4" format="32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</chartFormats>
  <pivotHierarchies count="24">
    <pivotHierarchy multipleItemSelectionAllowed="1" dragToData="1">
      <members count="1" level="1">
        <member name="[Melkeleveranser].[aar].&amp;[2018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Sum av kumelk_liter"/>
    <pivotHierarchy dragToData="1" caption="Antall av kumelk_liter"/>
  </pivotHierarchies>
  <pivotTableStyleInfo name="PivotStyleLight16" showRowHeaders="1" showColHeaders="1" showRowStripes="0" showColStripes="0" showLastColumn="1"/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Melkeleveranser]"/>
        <x15:activeTabTopLevelEntity name="[T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8086F6-4077-47BE-A7FA-6D032904F22E}" name="Pivottabell7" cacheId="100" applyNumberFormats="0" applyBorderFormats="0" applyFontFormats="0" applyPatternFormats="0" applyAlignmentFormats="0" applyWidthHeightFormats="1" dataCaption="Verdier" tag="be1a8b5c-74ad-402b-8e19-c567641f4748" updatedVersion="7" minRefreshableVersion="3" itemPrintTitles="1" createdVersion="7" indent="0" showHeaders="0" outline="1" outlineData="1" multipleFieldFilters="0" chartFormat="5">
  <location ref="D20:E31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1"/>
  </rowFields>
  <rowItems count="11">
    <i>
      <x v="6"/>
    </i>
    <i>
      <x v="4"/>
    </i>
    <i>
      <x v="1"/>
    </i>
    <i>
      <x v="8"/>
    </i>
    <i>
      <x v="2"/>
    </i>
    <i>
      <x v="3"/>
    </i>
    <i>
      <x v="9"/>
    </i>
    <i>
      <x v="5"/>
    </i>
    <i>
      <x/>
    </i>
    <i>
      <x v="7"/>
    </i>
    <i t="grand">
      <x/>
    </i>
  </rowItems>
  <colItems count="1">
    <i/>
  </colItems>
  <pageFields count="1">
    <pageField fld="0" hier="0" name="[Melkeleveranser].[aar].&amp;[2018]" cap="2018"/>
  </pageFields>
  <dataFields count="1">
    <dataField fld="2" subtotal="count" showDataAs="percentOfCol" baseField="1" baseItem="0" numFmtId="9"/>
  </dataFields>
  <formats count="4">
    <format dxfId="150">
      <pivotArea dataOnly="0" labelOnly="1" fieldPosition="0">
        <references count="1">
          <reference field="1" count="0"/>
        </references>
      </pivotArea>
    </format>
    <format dxfId="149">
      <pivotArea dataOnly="0" labelOnly="1" grandRow="1" outline="0" fieldPosition="0"/>
    </format>
    <format dxfId="148">
      <pivotArea outline="0" fieldPosition="0">
        <references count="1">
          <reference field="4294967294" count="1">
            <x v="0"/>
          </reference>
        </references>
      </pivotArea>
    </format>
    <format dxfId="147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4">
    <pivotHierarchy multipleItemSelectionAllowed="1" dragToData="1">
      <members count="1" level="1">
        <member name="[Melkeleveranser].[aar].&amp;[2018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Sum av kumelk_liter"/>
    <pivotHierarchy dragToData="1" caption="Antall av kumelk_liter"/>
  </pivotHierarchies>
  <pivotTableStyleInfo name="PivotStyleLight16" showRowHeaders="1" showColHeaders="1" showRowStripes="0" showColStripes="0" showLastColumn="1"/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Melkeleveranser]"/>
        <x15:activeTabTopLevelEntity name="[T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F9D5FF-6013-4DDC-B990-937CFEB0E1A6}" name="Pivottabell19" cacheId="97" applyNumberFormats="0" applyBorderFormats="0" applyFontFormats="0" applyPatternFormats="0" applyAlignmentFormats="0" applyWidthHeightFormats="1" dataCaption="Verdier" tag="18bf88ed-3c54-4c42-8904-5d94249a7525" updatedVersion="7" minRefreshableVersion="3" itemPrintTitles="1" createdVersion="7" indent="0" outline="1" outlineData="1" multipleFieldFilters="0" chartFormat="8">
  <location ref="G3:H14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sortType="a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1"/>
  </rowFields>
  <rowItems count="11">
    <i>
      <x v="7"/>
    </i>
    <i>
      <x v="5"/>
    </i>
    <i>
      <x/>
    </i>
    <i>
      <x v="9"/>
    </i>
    <i>
      <x v="3"/>
    </i>
    <i>
      <x v="2"/>
    </i>
    <i>
      <x v="4"/>
    </i>
    <i>
      <x v="8"/>
    </i>
    <i>
      <x v="1"/>
    </i>
    <i>
      <x v="6"/>
    </i>
    <i t="grand">
      <x/>
    </i>
  </rowItems>
  <colItems count="1">
    <i/>
  </colItems>
  <pageFields count="1">
    <pageField fld="0" hier="0" name="[Melkeleveranser].[aar].&amp;[2018]" cap="2018"/>
  </pageFields>
  <dataFields count="1">
    <dataField fld="2" subtotal="count" baseField="0" baseItem="0"/>
  </dataFields>
  <formats count="3">
    <format dxfId="153">
      <pivotArea dataOnly="0" labelOnly="1" fieldPosition="0">
        <references count="1">
          <reference field="1" count="0"/>
        </references>
      </pivotArea>
    </format>
    <format dxfId="152">
      <pivotArea dataOnly="0" labelOnly="1" grandRow="1" outline="0" fieldPosition="0"/>
    </format>
    <format dxfId="151">
      <pivotArea outline="0" collapsedLevelsAreSubtotals="1" fieldPosition="0"/>
    </format>
  </formats>
  <chartFormats count="11">
    <chartFormat chart="4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3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4" format="24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4" format="25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4" format="26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4" format="27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4" format="28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4" format="29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4" format="30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4" format="3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4" format="32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</chartFormats>
  <pivotHierarchies count="24">
    <pivotHierarchy multipleItemSelectionAllowed="1" dragToData="1">
      <members count="1" level="1">
        <member name="[Melkeleveranser].[aar].&amp;[2018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Sum av kumelk_liter"/>
    <pivotHierarchy dragToData="1" caption="Antall av kumelk_liter"/>
  </pivotHierarchies>
  <pivotTableStyleInfo name="PivotStyleLight16" showRowHeaders="1" showColHeaders="1" showRowStripes="0" showColStripes="0" showLastColumn="1"/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Melkeleveranser]"/>
        <x15:activeTabTopLevelEntity name="[T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C04074-098B-49F4-8966-D353C3C54AEA}" name="Pivottabell2" cacheId="76" applyNumberFormats="0" applyBorderFormats="0" applyFontFormats="0" applyPatternFormats="0" applyAlignmentFormats="0" applyWidthHeightFormats="1" dataCaption="Verdier" tag="ca524f6f-d290-4d29-92ea-3d6fa8c169cb" updatedVersion="7" minRefreshableVersion="3" colGrandTotals="0" itemPrintTitles="1" createdVersion="7" indent="0" showHeaders="0" outline="1" outlineData="1" multipleFieldFilters="0">
  <location ref="B33:K45" firstHeaderRow="1" firstDataRow="2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Col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subtotalTop="0" showAll="0" defaultSubtota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colItems>
  <dataFields count="1">
    <dataField fld="2" subtotal="count" baseField="0" baseItem="0" numFmtId="164"/>
  </dataFields>
  <formats count="1">
    <format dxfId="118">
      <pivotArea outline="0" collapsedLevelsAreSubtotals="1" fieldPosition="0"/>
    </format>
  </formats>
  <pivotHierarchies count="2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845588-9291-4A4D-AD29-B47D2DD82B5C}" name="Pivottabell1" cacheId="75" applyNumberFormats="0" applyBorderFormats="0" applyFontFormats="0" applyPatternFormats="0" applyAlignmentFormats="0" applyWidthHeightFormats="1" dataCaption="Verdier" tag="784351b9-3c5c-4476-b3b6-e0dadf17b192" updatedVersion="7" minRefreshableVersion="3" showDrill="0" colGrandTotals="0" itemPrintTitles="1" createdVersion="7" indent="0" showHeaders="0" outline="1" outlineData="1" multipleFieldFilters="0">
  <location ref="B3:K15" firstHeaderRow="1" firstDataRow="2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Col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subtotalTop="0" showAll="0" defaultSubtota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colItems>
  <dataFields count="1">
    <dataField fld="2" subtotal="count" baseField="0" baseItem="0" numFmtId="164"/>
  </dataFields>
  <formats count="2">
    <format dxfId="120">
      <pivotArea collapsedLevelsAreSubtotals="1" fieldPosition="0">
        <references count="2">
          <reference field="0" count="1">
            <x v="4"/>
          </reference>
          <reference field="1" count="1" selected="0">
            <x v="6"/>
          </reference>
        </references>
      </pivotArea>
    </format>
    <format dxfId="119">
      <pivotArea outline="0" collapsedLevelsAreSubtotals="1" fieldPosition="0"/>
    </format>
  </formats>
  <pivotHierarchies count="2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03925-CC9E-42CB-B161-8BEA0AC92867}" name="Pivottabell5" cacheId="74" applyNumberFormats="0" applyBorderFormats="0" applyFontFormats="0" applyPatternFormats="0" applyAlignmentFormats="0" applyWidthHeightFormats="1" dataCaption="Verdier" tag="ca524f6f-d290-4d29-92ea-3d6fa8c169cb" updatedVersion="7" minRefreshableVersion="3" colGrandTotals="0" itemPrintTitles="1" createdVersion="7" indent="0" showHeaders="0" outline="1" outlineData="1" multipleFieldFilters="0">
  <location ref="B47:K59" firstHeaderRow="1" firstDataRow="2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Col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subtotalTop="0" showAll="0" defaultSubtota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colItems>
  <dataFields count="1">
    <dataField fld="2" subtotal="count" showDataAs="percentOfCol" baseField="0" baseItem="1" numFmtId="167"/>
  </dataFields>
  <formats count="2">
    <format dxfId="122">
      <pivotArea outline="0" fieldPosition="0">
        <references count="1">
          <reference field="4294967294" count="1">
            <x v="0"/>
          </reference>
        </references>
      </pivotArea>
    </format>
    <format dxfId="121">
      <pivotArea outline="0" collapsedLevelsAreSubtotals="1" fieldPosition="0"/>
    </format>
  </formats>
  <pivotHierarchies count="2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2678DF-7B5F-4F40-9C52-CF45EFCFEA70}" name="Pivottabell3" cacheId="73" applyNumberFormats="0" applyBorderFormats="0" applyFontFormats="0" applyPatternFormats="0" applyAlignmentFormats="0" applyWidthHeightFormats="1" dataCaption="Verdier" tag="784351b9-3c5c-4476-b3b6-e0dadf17b192" updatedVersion="7" minRefreshableVersion="3" colGrandTotals="0" itemPrintTitles="1" createdVersion="7" indent="0" showHeaders="0" outline="1" outlineData="1" multipleFieldFilters="0">
  <location ref="B18:K30" firstHeaderRow="1" firstDataRow="2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Col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subtotalTop="0" showAll="0" defaultSubtota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colItems>
  <dataFields count="1">
    <dataField fld="2" subtotal="count" showDataAs="percentOfCol" baseField="0" baseItem="2" numFmtId="167"/>
  </dataFields>
  <formats count="3">
    <format dxfId="125">
      <pivotArea collapsedLevelsAreSubtotals="1" fieldPosition="0">
        <references count="2">
          <reference field="0" count="1">
            <x v="4"/>
          </reference>
          <reference field="1" count="1" selected="0">
            <x v="6"/>
          </reference>
        </references>
      </pivotArea>
    </format>
    <format dxfId="124">
      <pivotArea outline="0" fieldPosition="0">
        <references count="1">
          <reference field="4294967294" count="1">
            <x v="0"/>
          </reference>
        </references>
      </pivotArea>
    </format>
    <format dxfId="123">
      <pivotArea outline="0" collapsedLevelsAreSubtotals="1" fieldPosition="0"/>
    </format>
  </formats>
  <pivotHierarchies count="2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2670B1-9DC3-4AC0-9AEC-644ED8255CB9}" name="Pivottabell5" cacheId="78" applyNumberFormats="0" applyBorderFormats="0" applyFontFormats="0" applyPatternFormats="0" applyAlignmentFormats="0" applyWidthHeightFormats="1" dataCaption="Verdier" updatedVersion="7" minRefreshableVersion="3" rowGrandTotals="0" colGrandTotals="0" itemPrintTitles="1" createdVersion="7" indent="0" outline="1" outlineData="1" multipleFieldFilters="0">
  <location ref="P4:R333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</items>
    </pivotField>
    <pivotField axis="axisCol"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</pivotFields>
  <rowFields count="1">
    <field x="1"/>
  </rowFields>
  <rowItems count="3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</rowItems>
  <colFields count="1">
    <field x="2"/>
  </colFields>
  <colItems count="2">
    <i>
      <x/>
    </i>
    <i>
      <x v="1"/>
    </i>
  </colItems>
  <pageFields count="1">
    <pageField fld="0" hier="5" name="[T_kommune].[fylke].[All]" cap="All"/>
  </pageFields>
  <dataFields count="1">
    <dataField fld="3" subtotal="count" showDataAs="difference" baseField="2" baseItem="0"/>
  </dataFields>
  <formats count="4">
    <format dxfId="177">
      <pivotArea collapsedLevelsAreSubtotals="1" fieldPosition="0">
        <references count="1">
          <reference field="1" count="1">
            <x v="49"/>
          </reference>
        </references>
      </pivotArea>
    </format>
    <format dxfId="176">
      <pivotArea dataOnly="0" labelOnly="1" fieldPosition="0">
        <references count="1">
          <reference field="1" count="1">
            <x v="49"/>
          </reference>
        </references>
      </pivotArea>
    </format>
    <format dxfId="175">
      <pivotArea collapsedLevelsAreSubtotals="1" fieldPosition="0">
        <references count="1">
          <reference field="1" count="4">
            <x v="49"/>
            <x v="50"/>
            <x v="51"/>
            <x v="52"/>
          </reference>
        </references>
      </pivotArea>
    </format>
    <format dxfId="174">
      <pivotArea dataOnly="0" labelOnly="1" fieldPosition="0">
        <references count="1">
          <reference field="1" count="4">
            <x v="49"/>
            <x v="50"/>
            <x v="51"/>
            <x v="52"/>
          </reference>
        </references>
      </pivotArea>
    </format>
  </formats>
  <pivotHierarchies count="2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63817D-7511-4374-AEA5-750C840A15EB}" name="Pivottabell2" cacheId="85" applyNumberFormats="0" applyBorderFormats="0" applyFontFormats="0" applyPatternFormats="0" applyAlignmentFormats="0" applyWidthHeightFormats="1" dataCaption="Verdier" tag="aab58b0b-b9d6-4811-bb77-b7976e0c5072" updatedVersion="7" minRefreshableVersion="3" subtotalHiddenItems="1" rowGrandTotals="0" colGrandTotals="0" itemPrintTitles="1" createdVersion="7" indent="0" compact="0" compactData="0" multipleFieldFilters="0">
  <location ref="C16:G284" firstHeaderRow="1" firstDataRow="2" firstDataCol="3" rowPageCount="1" colPageCount="1"/>
  <pivotFields count="6">
    <pivotField axis="axisPage" compact="0" allDrilled="1" outline="0" subtotalTop="0" showAll="0" dataSourceSort="1" defaultSubtotal="0" defaultAttributeDrillState="1"/>
    <pivotField axis="axisRow" compact="0" allDrilled="1" outline="0" subtotalTop="0" showAll="0" measureFilter="1" sortType="descending" defaultSubtotal="0" defaultAttributeDrillState="1">
      <items count="2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3" count="1" selected="0">
              <x v="1"/>
            </reference>
          </references>
        </pivotArea>
      </autoSortScope>
    </pivotField>
    <pivotField dataField="1" compact="0" outline="0" subtotalTop="0" showAll="0" defaultSubtotal="0"/>
    <pivotField axis="axisCol" compact="0" allDrilled="1" outline="0" subtotalTop="0" showAll="0" dataSourceSort="1" defaultSubtotal="0" defaultAttributeDrillState="1">
      <items count="2">
        <item s="1" x="0"/>
        <item s="1" x="1"/>
      </items>
    </pivotField>
    <pivotField axis="axisRow" compact="0" allDrilled="1" outline="0" subtotalTop="0" showAll="0" dataSourceSort="1" defaultSubtotal="0" defaultAttributeDrillState="1">
      <items count="2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</items>
    </pivotField>
    <pivotField axis="axisRow" compact="0" allDrilled="1" outline="0" subtotalTop="0" showAll="0" dataSourceSort="1" defaultSubtotal="0" defaultAttributeDrillState="1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</pivotField>
  </pivotFields>
  <rowFields count="3">
    <field x="1"/>
    <field x="4"/>
    <field x="5"/>
  </rowFields>
  <rowItems count="267">
    <i>
      <x v="95"/>
      <x v="100"/>
      <x v="9"/>
    </i>
    <i>
      <x v="101"/>
      <x v="106"/>
      <x v="1"/>
    </i>
    <i>
      <x v="182"/>
      <x v="189"/>
      <x v="4"/>
    </i>
    <i>
      <x v="68"/>
      <x v="72"/>
      <x/>
    </i>
    <i>
      <x v="52"/>
      <x v="55"/>
      <x v="10"/>
    </i>
    <i>
      <x v="172"/>
      <x v="179"/>
      <x v="1"/>
    </i>
    <i>
      <x v="240"/>
      <x v="251"/>
      <x v="9"/>
    </i>
    <i>
      <x v="120"/>
      <x v="125"/>
      <x v="29"/>
    </i>
    <i>
      <x v="83"/>
      <x v="88"/>
      <x v="17"/>
    </i>
    <i>
      <x v="208"/>
      <x v="216"/>
      <x v="4"/>
    </i>
    <i>
      <x v="9"/>
      <x v="9"/>
      <x v="2"/>
    </i>
    <i>
      <x v="222"/>
      <x v="231"/>
      <x v="2"/>
    </i>
    <i>
      <x v="150"/>
      <x v="155"/>
      <x v="10"/>
    </i>
    <i>
      <x v="211"/>
      <x v="219"/>
      <x v="10"/>
    </i>
    <i>
      <x v="171"/>
      <x v="178"/>
      <x v="29"/>
    </i>
    <i>
      <x v="117"/>
      <x v="122"/>
      <x v="9"/>
    </i>
    <i>
      <x v="124"/>
      <x v="129"/>
      <x v="13"/>
    </i>
    <i>
      <x v="102"/>
      <x v="107"/>
      <x v="3"/>
    </i>
    <i>
      <x v="18"/>
      <x v="18"/>
      <x v="8"/>
    </i>
    <i>
      <x v="204"/>
      <x v="211"/>
      <x v="7"/>
    </i>
    <i>
      <x v="43"/>
      <x v="45"/>
      <x v="9"/>
    </i>
    <i>
      <x v="216"/>
      <x v="225"/>
      <x v="8"/>
    </i>
    <i>
      <x v="180"/>
      <x v="187"/>
      <x v="7"/>
    </i>
    <i>
      <x v="84"/>
      <x v="89"/>
      <x v="2"/>
    </i>
    <i>
      <x v="51"/>
      <x v="54"/>
      <x v="22"/>
    </i>
    <i>
      <x v="38"/>
      <x v="40"/>
      <x v="8"/>
    </i>
    <i>
      <x v="237"/>
      <x v="248"/>
      <x v="17"/>
    </i>
    <i>
      <x v="81"/>
      <x v="86"/>
      <x v="9"/>
    </i>
    <i>
      <x v="111"/>
      <x v="116"/>
      <x v="13"/>
    </i>
    <i>
      <x v="58"/>
      <x v="61"/>
      <x v="4"/>
    </i>
    <i>
      <x v="198"/>
      <x v="205"/>
      <x v="9"/>
    </i>
    <i>
      <x v="16"/>
      <x v="16"/>
      <x v="3"/>
    </i>
    <i>
      <x v="89"/>
      <x v="94"/>
      <x v="13"/>
    </i>
    <i>
      <x v="4"/>
      <x v="4"/>
      <x v="4"/>
    </i>
    <i>
      <x v="49"/>
      <x v="52"/>
      <x v="8"/>
    </i>
    <i>
      <x v="121"/>
      <x v="126"/>
      <x v="8"/>
    </i>
    <i>
      <x v="15"/>
      <x v="15"/>
      <x v="7"/>
    </i>
    <i>
      <x v="155"/>
      <x v="160"/>
      <x v="32"/>
    </i>
    <i>
      <x v="190"/>
      <x v="197"/>
      <x v="23"/>
    </i>
    <i>
      <x v="195"/>
      <x v="202"/>
      <x v="16"/>
    </i>
    <i>
      <x v="200"/>
      <x v="207"/>
      <x v="4"/>
    </i>
    <i>
      <x v="196"/>
      <x v="203"/>
      <x v="9"/>
    </i>
    <i>
      <x v="162"/>
      <x v="167"/>
      <x v="13"/>
    </i>
    <i>
      <x v="233"/>
      <x v="244"/>
      <x v="8"/>
    </i>
    <i>
      <x v="206"/>
      <x v="213"/>
      <x v="7"/>
    </i>
    <i r="1">
      <x v="214"/>
      <x v="7"/>
    </i>
    <i>
      <x v="157"/>
      <x v="162"/>
      <x v="1"/>
    </i>
    <i>
      <x v="44"/>
      <x v="46"/>
      <x v="12"/>
    </i>
    <i>
      <x v="197"/>
      <x v="204"/>
      <x v="9"/>
    </i>
    <i>
      <x v="151"/>
      <x v="156"/>
      <x v="26"/>
    </i>
    <i>
      <x v="104"/>
      <x v="109"/>
      <x v="2"/>
    </i>
    <i>
      <x v="248"/>
      <x v="259"/>
      <x v="15"/>
    </i>
    <i>
      <x v="217"/>
      <x v="226"/>
      <x v="4"/>
    </i>
    <i>
      <x v="239"/>
      <x v="250"/>
      <x v="15"/>
    </i>
    <i>
      <x v="161"/>
      <x v="166"/>
      <x v="8"/>
    </i>
    <i>
      <x v="35"/>
      <x v="36"/>
      <x v="12"/>
    </i>
    <i>
      <x v="138"/>
      <x v="143"/>
      <x v="13"/>
    </i>
    <i>
      <x v="238"/>
      <x v="249"/>
      <x v="3"/>
    </i>
    <i>
      <x v="164"/>
      <x v="169"/>
      <x v="9"/>
    </i>
    <i>
      <x v="220"/>
      <x v="229"/>
      <x v="9"/>
    </i>
    <i>
      <x v="90"/>
      <x v="95"/>
      <x v="3"/>
    </i>
    <i>
      <x v="10"/>
      <x v="10"/>
      <x v="6"/>
    </i>
    <i>
      <x v="118"/>
      <x v="123"/>
      <x v="8"/>
    </i>
    <i>
      <x v="166"/>
      <x v="172"/>
      <x v="9"/>
    </i>
    <i>
      <x v="134"/>
      <x v="139"/>
      <x v="2"/>
    </i>
    <i>
      <x v="174"/>
      <x v="181"/>
      <x v="3"/>
    </i>
    <i>
      <x v="199"/>
      <x v="206"/>
      <x v="19"/>
    </i>
    <i>
      <x v="86"/>
      <x v="91"/>
      <x v="10"/>
    </i>
    <i>
      <x v="173"/>
      <x v="180"/>
      <x v="27"/>
    </i>
    <i>
      <x v="234"/>
      <x v="245"/>
      <x v="10"/>
    </i>
    <i>
      <x v="14"/>
      <x v="14"/>
      <x v="10"/>
    </i>
    <i>
      <x v="178"/>
      <x v="185"/>
      <x v="9"/>
    </i>
    <i>
      <x v="106"/>
      <x v="111"/>
      <x v="4"/>
    </i>
    <i>
      <x v="79"/>
      <x v="84"/>
      <x v="1"/>
    </i>
    <i>
      <x v="254"/>
      <x v="265"/>
      <x v="8"/>
    </i>
    <i>
      <x v="135"/>
      <x v="140"/>
      <x v="15"/>
    </i>
    <i>
      <x v="98"/>
      <x v="103"/>
      <x v="16"/>
    </i>
    <i>
      <x v="158"/>
      <x v="163"/>
      <x v="11"/>
    </i>
    <i>
      <x v="218"/>
      <x v="227"/>
      <x v="8"/>
    </i>
    <i>
      <x v="123"/>
      <x v="128"/>
      <x v="13"/>
    </i>
    <i>
      <x v="21"/>
      <x v="21"/>
      <x v="12"/>
    </i>
    <i>
      <x v="85"/>
      <x v="90"/>
      <x v="4"/>
    </i>
    <i>
      <x v="214"/>
      <x v="222"/>
      <x v="9"/>
    </i>
    <i r="1">
      <x v="223"/>
      <x v="9"/>
    </i>
    <i>
      <x v="201"/>
      <x v="208"/>
      <x v="3"/>
    </i>
    <i>
      <x v="112"/>
      <x v="117"/>
      <x v="2"/>
    </i>
    <i>
      <x v="75"/>
      <x v="79"/>
      <x v="2"/>
    </i>
    <i>
      <x v="177"/>
      <x v="184"/>
      <x v="23"/>
    </i>
    <i>
      <x v="236"/>
      <x v="247"/>
      <x v="10"/>
    </i>
    <i>
      <x v="105"/>
      <x v="110"/>
      <x v="9"/>
    </i>
    <i>
      <x v="183"/>
      <x v="190"/>
      <x v="28"/>
    </i>
    <i>
      <x v="116"/>
      <x v="121"/>
      <x v="8"/>
    </i>
    <i>
      <x v="139"/>
      <x v="144"/>
      <x v="2"/>
    </i>
    <i>
      <x v="143"/>
      <x v="148"/>
      <x v="23"/>
    </i>
    <i>
      <x v="136"/>
      <x v="141"/>
      <x v="17"/>
    </i>
    <i>
      <x v="30"/>
      <x v="31"/>
      <x v="17"/>
    </i>
    <i>
      <x v="39"/>
      <x v="41"/>
      <x v="17"/>
    </i>
    <i>
      <x v="145"/>
      <x v="150"/>
      <x v="3"/>
    </i>
    <i>
      <x v="232"/>
      <x v="243"/>
      <x v="14"/>
    </i>
    <i>
      <x v="142"/>
      <x v="147"/>
      <x v="32"/>
    </i>
    <i>
      <x v="231"/>
      <x v="241"/>
      <x v="15"/>
    </i>
    <i r="1">
      <x v="242"/>
      <x v="15"/>
    </i>
    <i>
      <x v="23"/>
      <x v="24"/>
      <x v="14"/>
    </i>
    <i>
      <x v="215"/>
      <x v="224"/>
      <x v="29"/>
    </i>
    <i>
      <x v="235"/>
      <x v="246"/>
      <x v="6"/>
    </i>
    <i>
      <x v="167"/>
      <x v="173"/>
      <x v="8"/>
    </i>
    <i>
      <x v="221"/>
      <x v="230"/>
      <x v="20"/>
    </i>
    <i>
      <x v="242"/>
      <x v="253"/>
      <x v="11"/>
    </i>
    <i>
      <x v="25"/>
      <x v="26"/>
      <x v="6"/>
    </i>
    <i>
      <x v="59"/>
      <x v="62"/>
      <x v="3"/>
    </i>
    <i>
      <x v="186"/>
      <x v="193"/>
      <x v="23"/>
    </i>
    <i>
      <x v="209"/>
      <x v="217"/>
      <x v="8"/>
    </i>
    <i>
      <x v="91"/>
      <x v="96"/>
      <x v="26"/>
    </i>
    <i>
      <x v="71"/>
      <x v="75"/>
      <x v="24"/>
    </i>
    <i>
      <x v="70"/>
      <x v="74"/>
      <x v="13"/>
    </i>
    <i>
      <x v="251"/>
      <x v="262"/>
      <x v="15"/>
    </i>
    <i>
      <x v="212"/>
      <x v="220"/>
      <x v="2"/>
    </i>
    <i>
      <x v="29"/>
      <x v="30"/>
      <x v="16"/>
    </i>
    <i>
      <x v="130"/>
      <x v="135"/>
      <x v="1"/>
    </i>
    <i>
      <x v="56"/>
      <x v="59"/>
      <x v="6"/>
    </i>
    <i>
      <x v="8"/>
      <x v="8"/>
      <x v="3"/>
    </i>
    <i>
      <x v="147"/>
      <x v="152"/>
      <x v="6"/>
    </i>
    <i>
      <x v="156"/>
      <x v="161"/>
      <x v="7"/>
    </i>
    <i>
      <x v="146"/>
      <x v="151"/>
      <x v="26"/>
    </i>
    <i>
      <x v="245"/>
      <x v="256"/>
      <x v="2"/>
    </i>
    <i>
      <x v="53"/>
      <x v="56"/>
      <x v="1"/>
    </i>
    <i>
      <x v="188"/>
      <x v="195"/>
      <x v="8"/>
    </i>
    <i>
      <x v="185"/>
      <x v="192"/>
      <x v="10"/>
    </i>
    <i>
      <x v="103"/>
      <x v="108"/>
      <x v="6"/>
    </i>
    <i>
      <x v="78"/>
      <x v="82"/>
      <x v="25"/>
    </i>
    <i r="1">
      <x v="83"/>
      <x v="25"/>
    </i>
    <i>
      <x v="191"/>
      <x v="198"/>
      <x v="8"/>
    </i>
    <i>
      <x v="202"/>
      <x v="209"/>
      <x v="30"/>
    </i>
    <i>
      <x v="189"/>
      <x v="196"/>
      <x v="2"/>
    </i>
    <i>
      <x v="126"/>
      <x v="131"/>
      <x v="30"/>
    </i>
    <i>
      <x v="181"/>
      <x v="188"/>
      <x v="2"/>
    </i>
    <i>
      <x v="247"/>
      <x v="258"/>
      <x v="2"/>
    </i>
    <i>
      <x v="13"/>
      <x v="13"/>
      <x v="9"/>
    </i>
    <i>
      <x v="37"/>
      <x v="39"/>
      <x v="8"/>
    </i>
    <i>
      <x v="246"/>
      <x v="257"/>
      <x v="9"/>
    </i>
    <i>
      <x v="165"/>
      <x v="170"/>
      <x v="10"/>
    </i>
    <i r="1">
      <x v="171"/>
      <x v="10"/>
    </i>
    <i>
      <x v="250"/>
      <x v="261"/>
      <x v="8"/>
    </i>
    <i>
      <x v="253"/>
      <x v="264"/>
      <x v="16"/>
    </i>
    <i>
      <x v="62"/>
      <x v="66"/>
      <x v="7"/>
    </i>
    <i>
      <x v="227"/>
      <x v="236"/>
      <x v="19"/>
    </i>
    <i r="1">
      <x v="237"/>
      <x v="19"/>
    </i>
    <i>
      <x v="243"/>
      <x v="254"/>
      <x v="8"/>
    </i>
    <i>
      <x v="127"/>
      <x v="132"/>
      <x v="10"/>
    </i>
    <i>
      <x v="6"/>
      <x v="6"/>
      <x v="3"/>
    </i>
    <i>
      <x v="133"/>
      <x v="138"/>
      <x v="8"/>
    </i>
    <i>
      <x v="176"/>
      <x v="183"/>
      <x v="11"/>
    </i>
    <i>
      <x v="249"/>
      <x v="260"/>
      <x v="13"/>
    </i>
    <i>
      <x v="184"/>
      <x v="191"/>
      <x v="11"/>
    </i>
    <i>
      <x v="109"/>
      <x v="114"/>
      <x v="13"/>
    </i>
    <i>
      <x v="129"/>
      <x v="134"/>
      <x v="31"/>
    </i>
    <i>
      <x v="207"/>
      <x v="215"/>
      <x v="17"/>
    </i>
    <i>
      <x v="100"/>
      <x v="105"/>
      <x v="4"/>
    </i>
    <i>
      <x v="3"/>
      <x v="3"/>
      <x v="3"/>
    </i>
    <i>
      <x v="205"/>
      <x v="212"/>
      <x v="10"/>
    </i>
    <i>
      <x v="160"/>
      <x v="165"/>
      <x v="7"/>
    </i>
    <i>
      <x v="45"/>
      <x v="47"/>
      <x v="9"/>
    </i>
    <i>
      <x v="193"/>
      <x v="200"/>
      <x v="7"/>
    </i>
    <i>
      <x v="77"/>
      <x v="81"/>
      <x v="2"/>
    </i>
    <i>
      <x v="224"/>
      <x v="233"/>
      <x v="29"/>
    </i>
    <i>
      <x v="179"/>
      <x v="186"/>
      <x v="9"/>
    </i>
    <i>
      <x v="168"/>
      <x v="174"/>
      <x v="7"/>
    </i>
    <i r="1">
      <x v="175"/>
      <x v="7"/>
    </i>
    <i>
      <x v="80"/>
      <x v="85"/>
      <x v="8"/>
    </i>
    <i>
      <x v="41"/>
      <x v="43"/>
      <x v="3"/>
    </i>
    <i>
      <x v="131"/>
      <x v="136"/>
      <x v="10"/>
    </i>
    <i>
      <x v="125"/>
      <x v="130"/>
      <x v="10"/>
    </i>
    <i>
      <x v="110"/>
      <x v="115"/>
      <x v="8"/>
    </i>
    <i>
      <x v="137"/>
      <x v="142"/>
      <x v="16"/>
    </i>
    <i>
      <x v="24"/>
      <x v="25"/>
      <x v="7"/>
    </i>
    <i>
      <x v="72"/>
      <x v="76"/>
      <x v="2"/>
    </i>
    <i>
      <x/>
      <x/>
      <x/>
    </i>
    <i>
      <x v="169"/>
      <x v="176"/>
      <x v="16"/>
    </i>
    <i>
      <x v="28"/>
      <x v="29"/>
      <x v="15"/>
    </i>
    <i>
      <x v="17"/>
      <x v="17"/>
      <x v="2"/>
    </i>
    <i>
      <x v="19"/>
      <x v="19"/>
      <x v="11"/>
    </i>
    <i>
      <x v="54"/>
      <x v="57"/>
      <x v="17"/>
    </i>
    <i>
      <x v="144"/>
      <x v="149"/>
      <x v="2"/>
    </i>
    <i>
      <x v="223"/>
      <x v="232"/>
      <x v="8"/>
    </i>
    <i>
      <x v="194"/>
      <x v="201"/>
      <x/>
    </i>
    <i>
      <x v="76"/>
      <x v="80"/>
      <x v="6"/>
    </i>
    <i>
      <x v="128"/>
      <x v="133"/>
      <x v="4"/>
    </i>
    <i>
      <x v="55"/>
      <x v="58"/>
      <x v="8"/>
    </i>
    <i>
      <x v="132"/>
      <x v="137"/>
      <x v="9"/>
    </i>
    <i>
      <x v="46"/>
      <x v="48"/>
      <x v="20"/>
    </i>
    <i>
      <x v="115"/>
      <x v="120"/>
      <x v="22"/>
    </i>
    <i>
      <x v="67"/>
      <x v="71"/>
      <x v="6"/>
    </i>
    <i>
      <x v="107"/>
      <x v="112"/>
      <x v="26"/>
    </i>
    <i>
      <x v="26"/>
      <x v="27"/>
      <x v="7"/>
    </i>
    <i>
      <x v="36"/>
      <x v="37"/>
      <x v="7"/>
    </i>
    <i r="1">
      <x v="38"/>
      <x v="7"/>
    </i>
    <i>
      <x v="33"/>
      <x v="34"/>
      <x v="13"/>
    </i>
    <i>
      <x v="244"/>
      <x v="255"/>
      <x v="8"/>
    </i>
    <i>
      <x v="192"/>
      <x v="199"/>
      <x v="3"/>
    </i>
    <i>
      <x v="203"/>
      <x v="210"/>
      <x v="13"/>
    </i>
    <i>
      <x v="27"/>
      <x v="28"/>
      <x v="2"/>
    </i>
    <i>
      <x v="73"/>
      <x v="77"/>
      <x v="2"/>
    </i>
    <i>
      <x v="113"/>
      <x v="118"/>
      <x v="13"/>
    </i>
    <i>
      <x v="108"/>
      <x v="113"/>
      <x v="1"/>
    </i>
    <i>
      <x v="241"/>
      <x v="252"/>
      <x v="8"/>
    </i>
    <i>
      <x v="22"/>
      <x v="22"/>
      <x v="13"/>
    </i>
    <i r="1">
      <x v="23"/>
      <x v="13"/>
    </i>
    <i>
      <x v="47"/>
      <x v="49"/>
      <x v="21"/>
    </i>
    <i r="1">
      <x v="50"/>
      <x v="21"/>
    </i>
    <i>
      <x v="1"/>
      <x v="1"/>
      <x v="1"/>
    </i>
    <i>
      <x v="99"/>
      <x v="104"/>
      <x v="16"/>
    </i>
    <i>
      <x v="92"/>
      <x v="97"/>
      <x v="27"/>
    </i>
    <i>
      <x v="48"/>
      <x v="51"/>
      <x v="2"/>
    </i>
    <i>
      <x v="94"/>
      <x v="99"/>
      <x v="9"/>
    </i>
    <i>
      <x v="32"/>
      <x v="33"/>
      <x v="18"/>
    </i>
    <i>
      <x v="152"/>
      <x v="157"/>
      <x v="14"/>
    </i>
    <i>
      <x v="65"/>
      <x v="69"/>
      <x v="23"/>
    </i>
    <i>
      <x v="187"/>
      <x v="194"/>
      <x v="8"/>
    </i>
    <i>
      <x v="42"/>
      <x v="44"/>
      <x v="7"/>
    </i>
    <i>
      <x v="228"/>
      <x v="238"/>
      <x v="4"/>
    </i>
    <i>
      <x v="210"/>
      <x v="218"/>
      <x v="12"/>
    </i>
    <i>
      <x v="31"/>
      <x v="32"/>
      <x v="8"/>
    </i>
    <i>
      <x v="149"/>
      <x v="154"/>
      <x v="16"/>
    </i>
    <i>
      <x v="20"/>
      <x v="20"/>
      <x v="8"/>
    </i>
    <i>
      <x v="163"/>
      <x v="168"/>
      <x v="8"/>
    </i>
    <i>
      <x v="2"/>
      <x v="2"/>
      <x v="2"/>
    </i>
    <i>
      <x v="63"/>
      <x v="67"/>
      <x v="13"/>
    </i>
    <i r="2">
      <x v="2"/>
    </i>
    <i>
      <x v="175"/>
      <x v="182"/>
      <x v="13"/>
    </i>
    <i>
      <x v="7"/>
      <x v="7"/>
      <x v="5"/>
    </i>
    <i>
      <x v="74"/>
      <x v="78"/>
      <x v="11"/>
    </i>
    <i>
      <x v="252"/>
      <x v="263"/>
      <x v="2"/>
    </i>
    <i>
      <x v="153"/>
      <x v="158"/>
      <x v="13"/>
    </i>
    <i>
      <x v="213"/>
      <x v="221"/>
      <x v="6"/>
    </i>
    <i>
      <x v="64"/>
      <x v="68"/>
      <x v="1"/>
    </i>
    <i>
      <x v="50"/>
      <x v="53"/>
      <x v="17"/>
    </i>
    <i>
      <x v="170"/>
      <x v="177"/>
      <x v="8"/>
    </i>
    <i>
      <x v="40"/>
      <x v="42"/>
      <x v="19"/>
    </i>
    <i>
      <x v="11"/>
      <x v="11"/>
      <x v="7"/>
    </i>
    <i>
      <x v="5"/>
      <x v="5"/>
      <x v="1"/>
    </i>
    <i>
      <x v="140"/>
      <x v="145"/>
      <x v="11"/>
    </i>
    <i>
      <x v="34"/>
      <x v="35"/>
      <x v="17"/>
    </i>
    <i>
      <x v="229"/>
      <x v="239"/>
      <x v="3"/>
    </i>
    <i>
      <x v="87"/>
      <x v="92"/>
      <x v="3"/>
    </i>
    <i>
      <x v="141"/>
      <x v="146"/>
      <x v="9"/>
    </i>
    <i>
      <x v="93"/>
      <x v="98"/>
      <x v="4"/>
    </i>
    <i>
      <x v="226"/>
      <x v="235"/>
      <x v="12"/>
    </i>
    <i>
      <x v="60"/>
      <x v="63"/>
      <x v="8"/>
    </i>
    <i r="1">
      <x v="64"/>
      <x v="8"/>
    </i>
    <i>
      <x v="12"/>
      <x v="12"/>
      <x v="8"/>
    </i>
    <i>
      <x v="66"/>
      <x v="70"/>
      <x v="1"/>
    </i>
    <i>
      <x v="159"/>
      <x v="164"/>
      <x v="9"/>
    </i>
    <i>
      <x v="119"/>
      <x v="124"/>
      <x v="2"/>
    </i>
    <i>
      <x v="82"/>
      <x v="87"/>
      <x v="7"/>
    </i>
    <i>
      <x v="97"/>
      <x v="102"/>
      <x v="28"/>
    </i>
    <i>
      <x v="148"/>
      <x v="153"/>
      <x v="9"/>
    </i>
    <i>
      <x v="154"/>
      <x v="159"/>
      <x v="11"/>
    </i>
    <i>
      <x v="230"/>
      <x v="240"/>
      <x v="22"/>
    </i>
    <i>
      <x v="61"/>
      <x v="65"/>
      <x v="2"/>
    </i>
    <i>
      <x v="122"/>
      <x v="127"/>
      <x v="2"/>
    </i>
    <i>
      <x v="96"/>
      <x v="101"/>
      <x v="15"/>
    </i>
    <i>
      <x v="57"/>
      <x v="60"/>
      <x v="4"/>
    </i>
    <i>
      <x v="225"/>
      <x v="234"/>
      <x v="27"/>
    </i>
    <i>
      <x v="69"/>
      <x v="73"/>
      <x v="20"/>
    </i>
    <i>
      <x v="88"/>
      <x v="93"/>
      <x v="16"/>
    </i>
    <i>
      <x v="219"/>
      <x v="228"/>
      <x/>
    </i>
    <i>
      <x v="114"/>
      <x v="119"/>
      <x v="9"/>
    </i>
  </rowItems>
  <colFields count="1">
    <field x="3"/>
  </colFields>
  <colItems count="2">
    <i>
      <x/>
    </i>
    <i>
      <x v="1"/>
    </i>
  </colItems>
  <pageFields count="1">
    <pageField fld="0" hier="5" name="[T_kommune].[fylke].&amp;[Trøndelag]" cap="Trøndelag"/>
  </pageFields>
  <dataFields count="1">
    <dataField fld="2" subtotal="count" baseField="3" baseItem="0"/>
  </dataFields>
  <formats count="3">
    <format dxfId="115">
      <pivotArea outline="0" collapsedLevelsAreSubtotals="1" fieldPosition="0"/>
    </format>
    <format dxfId="114">
      <pivotArea dataOnly="0" labelOnly="1" outline="0" fieldPosition="0">
        <references count="1">
          <reference field="1" count="0"/>
        </references>
      </pivotArea>
    </format>
    <format dxfId="113">
      <pivotArea dataOnly="0" labelOnly="1" grandRow="1" outline="0" fieldPosition="0"/>
    </format>
  </formats>
  <pivotHierarchies count="24"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1" type="count" id="1" iMeasureHier="14">
      <autoFilter ref="A1">
        <filterColumn colId="0">
          <top10 val="255" filterVal="255"/>
        </filterColumn>
      </autoFilter>
    </filter>
  </filters>
  <rowHierarchiesUsage count="3">
    <rowHierarchyUsage hierarchyUsage="1"/>
    <rowHierarchyUsage hierarchyUsage="2"/>
    <rowHierarchyUsage hierarchyUsage="6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0F9F1F-9861-4DA7-A64A-1562A39FEDBB}" name="Pivottabell3" cacheId="86" applyNumberFormats="0" applyBorderFormats="0" applyFontFormats="0" applyPatternFormats="0" applyAlignmentFormats="0" applyWidthHeightFormats="1" dataCaption="Verdier" tag="aab58b0b-b9d6-4811-bb77-b7976e0c5072" updatedVersion="7" minRefreshableVersion="3" subtotalHiddenItems="1" colGrandTotals="0" itemPrintTitles="1" createdVersion="7" indent="0" compact="0" compactData="0" multipleFieldFilters="0">
  <location ref="E4:G6" firstHeaderRow="1" firstDataRow="2" firstDataCol="1" rowPageCount="2" colPageCount="1"/>
  <pivotFields count="5">
    <pivotField axis="axisPage" compact="0" allDrilled="1" outline="0" subtotalTop="0" showAll="0" dataSourceSort="1" defaultSubtotal="0" defaultAttributeDrillState="1"/>
    <pivotField compact="0" allDrilled="1" outline="0" subtotalTop="0" showAll="0" sortType="descending" defaultSubtotal="0" defaultAttributeDrillState="1">
      <items count="3">
        <item x="0"/>
        <item x="1"/>
        <item x="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ubtotalTop="0" showAll="0" defaultSubtotal="0"/>
    <pivotField axis="axisCol" compact="0" allDrilled="1" outline="0" subtotalTop="0" showAll="0" dataSourceSort="1" defaultSubtotal="0" defaultAttributeDrillState="1">
      <items count="2">
        <item s="1" x="0"/>
        <item s="1" x="1"/>
      </items>
    </pivotField>
    <pivotField axis="axisPage" compact="0" allDrilled="1" outline="0" subtotalTop="0" showAll="0" sortType="descending" defaultSubtotal="0" defaultAttributeDrillState="1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Items count="1">
    <i/>
  </rowItems>
  <colFields count="1">
    <field x="3"/>
  </colFields>
  <colItems count="2">
    <i>
      <x/>
    </i>
    <i>
      <x v="1"/>
    </i>
  </colItems>
  <pageFields count="2">
    <pageField fld="0" hier="5" name="[T_kommune].[fylke].&amp;[Trøndelag]" cap="Trøndelag"/>
    <pageField fld="4" hier="6" name="[T_kommune].[kommune].[All]" cap="All"/>
  </pageFields>
  <dataFields count="1">
    <dataField fld="2" subtotal="count" baseField="3" baseItem="0"/>
  </dataFields>
  <formats count="2">
    <format dxfId="117">
      <pivotArea outline="0" collapsedLevelsAreSubtotals="1" fieldPosition="0"/>
    </format>
    <format dxfId="116">
      <pivotArea dataOnly="0" labelOnly="1" grandRow="1" outline="0" fieldPosition="0"/>
    </format>
  </formats>
  <pivotHierarchies count="24"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1B9A5B-59FA-439D-8F5C-8FD16F254F24}" name="Pivottabell16" cacheId="106" applyNumberFormats="0" applyBorderFormats="0" applyFontFormats="0" applyPatternFormats="0" applyAlignmentFormats="0" applyWidthHeightFormats="1" dataCaption="Verdier" tag="e3ec1c44-f381-4404-a933-71764c38f455" updatedVersion="7" minRefreshableVersion="3" subtotalHiddenItems="1" rowGrandTotals="0" colGrandTotals="0" itemPrintTitles="1" createdVersion="7" indent="0" outline="1" outlineData="1" multipleFieldFilters="0" chartFormat="10">
  <location ref="N11:O49" firstHeaderRow="1" firstDataRow="1" firstDataCol="1" rowPageCount="2" colPageCount="1"/>
  <pivotFields count="4">
    <pivotField axis="axisRow" allDrilled="1" subtotalTop="0" showAll="0" measureFilter="1" sortType="de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38">
    <i>
      <x v="31"/>
    </i>
    <i>
      <x v="21"/>
    </i>
    <i>
      <x v="11"/>
    </i>
    <i>
      <x v="17"/>
    </i>
    <i>
      <x v="19"/>
    </i>
    <i>
      <x v="9"/>
    </i>
    <i>
      <x v="37"/>
    </i>
    <i>
      <x v="36"/>
    </i>
    <i>
      <x v="35"/>
    </i>
    <i>
      <x v="16"/>
    </i>
    <i>
      <x v="8"/>
    </i>
    <i>
      <x v="23"/>
    </i>
    <i>
      <x v="4"/>
    </i>
    <i>
      <x v="25"/>
    </i>
    <i>
      <x v="20"/>
    </i>
    <i>
      <x v="14"/>
    </i>
    <i>
      <x v="28"/>
    </i>
    <i>
      <x v="30"/>
    </i>
    <i>
      <x v="24"/>
    </i>
    <i>
      <x v="26"/>
    </i>
    <i>
      <x v="32"/>
    </i>
    <i>
      <x v="3"/>
    </i>
    <i>
      <x v="7"/>
    </i>
    <i>
      <x v="33"/>
    </i>
    <i>
      <x v="12"/>
    </i>
    <i>
      <x v="22"/>
    </i>
    <i>
      <x v="29"/>
    </i>
    <i>
      <x v="10"/>
    </i>
    <i>
      <x v="34"/>
    </i>
    <i>
      <x v="13"/>
    </i>
    <i>
      <x v="6"/>
    </i>
    <i>
      <x v="18"/>
    </i>
    <i>
      <x/>
    </i>
    <i>
      <x v="5"/>
    </i>
    <i>
      <x v="1"/>
    </i>
    <i>
      <x v="15"/>
    </i>
    <i>
      <x v="2"/>
    </i>
    <i>
      <x v="27"/>
    </i>
  </rowItems>
  <colItems count="1">
    <i/>
  </colItems>
  <pageFields count="2">
    <pageField fld="3" hier="5" name="[T_kommune].[fylke].&amp;[Trøndelag]" cap="Trøndelag"/>
    <pageField fld="1" hier="0" name="[Melkeleveranser].[aar].&amp;[2019]" cap="2019"/>
  </pageFields>
  <dataFields count="1">
    <dataField fld="2" subtotal="count" baseField="0" baseItem="0" numFmtId="164"/>
  </dataFields>
  <formats count="1">
    <format dxfId="99">
      <pivotArea outline="0" collapsedLevelsAreSubtotals="1" fieldPosition="0"/>
    </format>
  </formats>
  <chartFormats count="1"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4">
    <pivotHierarchy multipleItemSelectionAllowed="1" dragToData="1">
      <members count="1" level="1">
        <member name="[Melkeleveranser].[aar].&amp;[2019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0" type="count" id="3" iMeasureHier="16">
      <autoFilter ref="A1">
        <filterColumn colId="0">
          <top10 val="40" filterVal="40"/>
        </filterColumn>
      </autoFilter>
    </filter>
  </filters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23BCAC-3268-43CF-BBA2-A90165E2C5C2}" name="Pivottabell5" cacheId="103" applyNumberFormats="0" applyBorderFormats="0" applyFontFormats="0" applyPatternFormats="0" applyAlignmentFormats="0" applyWidthHeightFormats="1" dataCaption="Verdier" tag="e3ec1c44-f381-4404-a933-71764c38f455" updatedVersion="7" minRefreshableVersion="3" subtotalHiddenItems="1" rowGrandTotals="0" colGrandTotals="0" itemPrintTitles="1" createdVersion="7" indent="0" outline="1" outlineData="1" multipleFieldFilters="0">
  <location ref="C11:D49" firstHeaderRow="1" firstDataRow="1" firstDataCol="1" rowPageCount="2" colPageCount="1"/>
  <pivotFields count="4">
    <pivotField axis="axisRow" allDrilled="1" subtotalTop="0" showAll="0" sortType="de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38">
    <i>
      <x v="31"/>
    </i>
    <i>
      <x v="21"/>
    </i>
    <i>
      <x v="11"/>
    </i>
    <i>
      <x v="17"/>
    </i>
    <i>
      <x v="19"/>
    </i>
    <i>
      <x v="9"/>
    </i>
    <i>
      <x v="37"/>
    </i>
    <i>
      <x v="36"/>
    </i>
    <i>
      <x v="35"/>
    </i>
    <i>
      <x v="16"/>
    </i>
    <i>
      <x v="8"/>
    </i>
    <i>
      <x v="23"/>
    </i>
    <i>
      <x v="4"/>
    </i>
    <i>
      <x v="25"/>
    </i>
    <i>
      <x v="20"/>
    </i>
    <i>
      <x v="14"/>
    </i>
    <i>
      <x v="28"/>
    </i>
    <i>
      <x v="30"/>
    </i>
    <i>
      <x v="24"/>
    </i>
    <i>
      <x v="26"/>
    </i>
    <i>
      <x v="32"/>
    </i>
    <i>
      <x v="3"/>
    </i>
    <i>
      <x v="7"/>
    </i>
    <i>
      <x v="33"/>
    </i>
    <i>
      <x v="12"/>
    </i>
    <i>
      <x v="22"/>
    </i>
    <i>
      <x v="29"/>
    </i>
    <i>
      <x v="10"/>
    </i>
    <i>
      <x v="34"/>
    </i>
    <i>
      <x v="13"/>
    </i>
    <i>
      <x v="6"/>
    </i>
    <i>
      <x v="18"/>
    </i>
    <i>
      <x/>
    </i>
    <i>
      <x v="5"/>
    </i>
    <i>
      <x v="1"/>
    </i>
    <i>
      <x v="15"/>
    </i>
    <i>
      <x v="2"/>
    </i>
    <i>
      <x v="27"/>
    </i>
  </rowItems>
  <colItems count="1">
    <i/>
  </colItems>
  <pageFields count="2">
    <pageField fld="3" hier="5" name="[T_kommune].[fylke].&amp;[Trøndelag]" cap="Trøndelag"/>
    <pageField fld="1" hier="0" name="[Melkeleveranser].[aar].&amp;[2019]" cap="2019"/>
  </pageFields>
  <dataFields count="1">
    <dataField fld="2" subtotal="count" baseField="0" baseItem="0" numFmtId="164"/>
  </dataFields>
  <formats count="1">
    <format dxfId="100">
      <pivotArea outline="0" collapsedLevelsAreSubtotals="1" fieldPosition="0"/>
    </format>
  </formats>
  <pivotHierarchies count="24">
    <pivotHierarchy multipleItemSelectionAllowed="1" dragToData="1">
      <members count="1" level="1">
        <member name="[Melkeleveranser].[aar].&amp;[2019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8E0ACF-CD76-46FF-A901-FE646B3DD1D1}" name="Pivottabell9" cacheId="105" applyNumberFormats="0" applyBorderFormats="0" applyFontFormats="0" applyPatternFormats="0" applyAlignmentFormats="0" applyWidthHeightFormats="1" dataCaption="Verdier" tag="bdc89de5-19c0-4bfd-9d9d-e8d08d3a7dd2" updatedVersion="7" minRefreshableVersion="3" subtotalHiddenItems="1" rowGrandTotals="0" colGrandTotals="0" itemPrintTitles="1" createdVersion="7" indent="0" outline="1" outlineData="1" multipleFieldFilters="0">
  <location ref="I11:J49" firstHeaderRow="1" firstDataRow="1" firstDataCol="1" rowPageCount="2" colPageCount="1"/>
  <pivotFields count="4">
    <pivotField axis="axisRow" allDrilled="1" subtotalTop="0" showAll="0" sortType="descending" defaultSubtotal="0" defaultAttributeDrillState="1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38">
    <i>
      <x v="31"/>
    </i>
    <i>
      <x v="21"/>
    </i>
    <i>
      <x v="11"/>
    </i>
    <i>
      <x v="17"/>
    </i>
    <i>
      <x v="19"/>
    </i>
    <i>
      <x v="9"/>
    </i>
    <i>
      <x v="37"/>
    </i>
    <i>
      <x v="36"/>
    </i>
    <i>
      <x v="35"/>
    </i>
    <i>
      <x v="16"/>
    </i>
    <i>
      <x v="8"/>
    </i>
    <i>
      <x v="23"/>
    </i>
    <i>
      <x v="4"/>
    </i>
    <i>
      <x v="25"/>
    </i>
    <i>
      <x v="20"/>
    </i>
    <i>
      <x v="14"/>
    </i>
    <i>
      <x v="28"/>
    </i>
    <i>
      <x v="30"/>
    </i>
    <i>
      <x v="24"/>
    </i>
    <i>
      <x v="26"/>
    </i>
    <i>
      <x v="32"/>
    </i>
    <i>
      <x v="3"/>
    </i>
    <i>
      <x v="7"/>
    </i>
    <i>
      <x v="33"/>
    </i>
    <i>
      <x v="12"/>
    </i>
    <i>
      <x v="22"/>
    </i>
    <i>
      <x v="29"/>
    </i>
    <i>
      <x v="10"/>
    </i>
    <i>
      <x v="34"/>
    </i>
    <i>
      <x v="13"/>
    </i>
    <i>
      <x v="6"/>
    </i>
    <i>
      <x v="18"/>
    </i>
    <i>
      <x/>
    </i>
    <i>
      <x v="5"/>
    </i>
    <i>
      <x v="1"/>
    </i>
    <i>
      <x v="15"/>
    </i>
    <i>
      <x v="2"/>
    </i>
    <i>
      <x v="27"/>
    </i>
  </rowItems>
  <colItems count="1">
    <i/>
  </colItems>
  <pageFields count="2">
    <pageField fld="3" hier="5" name="[T_kommune].[fylke].&amp;[Trøndelag]" cap="Trøndelag"/>
    <pageField fld="1" hier="0" name="[Melkeleveranser].[aar].&amp;[2019]" cap="2019"/>
  </pageFields>
  <dataFields count="1">
    <dataField fld="2" subtotal="count" baseField="0" baseItem="240" numFmtId="167">
      <extLst>
        <ext xmlns:x14="http://schemas.microsoft.com/office/spreadsheetml/2009/9/main" uri="{E15A36E0-9728-4e99-A89B-3F7291B0FE68}">
          <x14:dataField pivotShowAs="percentOfRunningTotal"/>
        </ext>
      </extLst>
    </dataField>
  </dataFields>
  <formats count="3">
    <format dxfId="103">
      <pivotArea collapsedLevelsAreSubtotals="1" fieldPosition="0">
        <references count="1">
          <reference field="0" count="0"/>
        </references>
      </pivotArea>
    </format>
    <format dxfId="102">
      <pivotArea collapsedLevelsAreSubtotals="1" fieldPosition="0">
        <references count="1">
          <reference field="0" count="1">
            <x v="38"/>
          </reference>
        </references>
      </pivotArea>
    </format>
    <format dxfId="101">
      <pivotArea outline="0" collapsedLevelsAreSubtotals="1" fieldPosition="0"/>
    </format>
  </formats>
  <pivotHierarchies count="24">
    <pivotHierarchy multipleItemSelectionAllowed="1" dragToData="1">
      <members count="1" level="1">
        <member name="[Melkeleveranser].[aar].&amp;[2019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8EA489-3137-46D7-8502-1D78B251A418}" name="Pivottabell17" cacheId="104" applyNumberFormats="0" applyBorderFormats="0" applyFontFormats="0" applyPatternFormats="0" applyAlignmentFormats="0" applyWidthHeightFormats="1" dataCaption="Verdier" tag="bdc89de5-19c0-4bfd-9d9d-e8d08d3a7dd2" updatedVersion="7" minRefreshableVersion="3" subtotalHiddenItems="1" rowGrandTotals="0" colGrandTotals="0" itemPrintTitles="1" createdVersion="7" indent="0" outline="1" outlineData="1" multipleFieldFilters="0">
  <location ref="F11:G49" firstHeaderRow="1" firstDataRow="1" firstDataCol="1" rowPageCount="2" colPageCount="1"/>
  <pivotFields count="4">
    <pivotField axis="axisRow" allDrilled="1" subtotalTop="0" showAll="0" sortType="descending" defaultSubtotal="0" defaultAttributeDrillState="1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38">
    <i>
      <x v="31"/>
    </i>
    <i>
      <x v="21"/>
    </i>
    <i>
      <x v="11"/>
    </i>
    <i>
      <x v="17"/>
    </i>
    <i>
      <x v="19"/>
    </i>
    <i>
      <x v="9"/>
    </i>
    <i>
      <x v="37"/>
    </i>
    <i>
      <x v="36"/>
    </i>
    <i>
      <x v="35"/>
    </i>
    <i>
      <x v="16"/>
    </i>
    <i>
      <x v="8"/>
    </i>
    <i>
      <x v="23"/>
    </i>
    <i>
      <x v="4"/>
    </i>
    <i>
      <x v="25"/>
    </i>
    <i>
      <x v="20"/>
    </i>
    <i>
      <x v="14"/>
    </i>
    <i>
      <x v="28"/>
    </i>
    <i>
      <x v="30"/>
    </i>
    <i>
      <x v="24"/>
    </i>
    <i>
      <x v="26"/>
    </i>
    <i>
      <x v="32"/>
    </i>
    <i>
      <x v="3"/>
    </i>
    <i>
      <x v="7"/>
    </i>
    <i>
      <x v="33"/>
    </i>
    <i>
      <x v="12"/>
    </i>
    <i>
      <x v="22"/>
    </i>
    <i>
      <x v="29"/>
    </i>
    <i>
      <x v="10"/>
    </i>
    <i>
      <x v="34"/>
    </i>
    <i>
      <x v="13"/>
    </i>
    <i>
      <x v="6"/>
    </i>
    <i>
      <x v="18"/>
    </i>
    <i>
      <x/>
    </i>
    <i>
      <x v="5"/>
    </i>
    <i>
      <x v="1"/>
    </i>
    <i>
      <x v="15"/>
    </i>
    <i>
      <x v="2"/>
    </i>
    <i>
      <x v="27"/>
    </i>
  </rowItems>
  <colItems count="1">
    <i/>
  </colItems>
  <pageFields count="2">
    <pageField fld="3" hier="5" name="[T_kommune].[fylke].&amp;[Trøndelag]" cap="Trøndelag"/>
    <pageField fld="1" hier="0" name="[Melkeleveranser].[aar].&amp;[2019]" cap="2019"/>
  </pageFields>
  <dataFields count="1">
    <dataField fld="2" subtotal="count" showDataAs="percentOfCol" baseField="0" baseItem="240" numFmtId="167"/>
  </dataFields>
  <formats count="3">
    <format dxfId="106">
      <pivotArea collapsedLevelsAreSubtotals="1" fieldPosition="0">
        <references count="1">
          <reference field="0" count="0"/>
        </references>
      </pivotArea>
    </format>
    <format dxfId="105">
      <pivotArea collapsedLevelsAreSubtotals="1" fieldPosition="0">
        <references count="1">
          <reference field="0" count="1">
            <x v="38"/>
          </reference>
        </references>
      </pivotArea>
    </format>
    <format dxfId="104">
      <pivotArea outline="0" collapsedLevelsAreSubtotals="1" fieldPosition="0"/>
    </format>
  </formats>
  <pivotHierarchies count="24">
    <pivotHierarchy multipleItemSelectionAllowed="1" dragToData="1">
      <members count="1" level="1">
        <member name="[Melkeleveranser].[aar].&amp;[2019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200248-F203-4F86-85D1-C29F3C0C45A7}" name="Pivottabell19" cacheId="108" applyNumberFormats="0" applyBorderFormats="0" applyFontFormats="0" applyPatternFormats="0" applyAlignmentFormats="0" applyWidthHeightFormats="1" dataCaption="Verdier" tag="bdc89de5-19c0-4bfd-9d9d-e8d08d3a7dd2" updatedVersion="7" minRefreshableVersion="3" subtotalHiddenItems="1" rowGrandTotals="0" colGrandTotals="0" itemPrintTitles="1" createdVersion="7" indent="0" outline="1" outlineData="1" multipleFieldFilters="0">
  <location ref="V11:W49" firstHeaderRow="1" firstDataRow="1" firstDataCol="1" rowPageCount="2" colPageCount="1"/>
  <pivotFields count="4">
    <pivotField axis="axisRow" allDrilled="1" subtotalTop="0" showAll="0" sortType="descending" defaultSubtotal="0" defaultAttributeDrillState="1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38">
    <i>
      <x v="31"/>
    </i>
    <i>
      <x v="21"/>
    </i>
    <i>
      <x v="11"/>
    </i>
    <i>
      <x v="17"/>
    </i>
    <i>
      <x v="19"/>
    </i>
    <i>
      <x v="9"/>
    </i>
    <i>
      <x v="37"/>
    </i>
    <i>
      <x v="36"/>
    </i>
    <i>
      <x v="35"/>
    </i>
    <i>
      <x v="16"/>
    </i>
    <i>
      <x v="8"/>
    </i>
    <i>
      <x v="23"/>
    </i>
    <i>
      <x v="4"/>
    </i>
    <i>
      <x v="25"/>
    </i>
    <i>
      <x v="20"/>
    </i>
    <i>
      <x v="14"/>
    </i>
    <i>
      <x v="28"/>
    </i>
    <i>
      <x v="30"/>
    </i>
    <i>
      <x v="24"/>
    </i>
    <i>
      <x v="26"/>
    </i>
    <i>
      <x v="32"/>
    </i>
    <i>
      <x v="3"/>
    </i>
    <i>
      <x v="7"/>
    </i>
    <i>
      <x v="33"/>
    </i>
    <i>
      <x v="12"/>
    </i>
    <i>
      <x v="22"/>
    </i>
    <i>
      <x v="29"/>
    </i>
    <i>
      <x v="10"/>
    </i>
    <i>
      <x v="34"/>
    </i>
    <i>
      <x v="13"/>
    </i>
    <i>
      <x v="6"/>
    </i>
    <i>
      <x v="18"/>
    </i>
    <i>
      <x/>
    </i>
    <i>
      <x v="5"/>
    </i>
    <i>
      <x v="1"/>
    </i>
    <i>
      <x v="15"/>
    </i>
    <i>
      <x v="2"/>
    </i>
    <i>
      <x v="27"/>
    </i>
  </rowItems>
  <colItems count="1">
    <i/>
  </colItems>
  <pageFields count="2">
    <pageField fld="3" hier="5" name="[T_kommune].[fylke].&amp;[Trøndelag]" cap="Trøndelag"/>
    <pageField fld="1" hier="0" name="[Melkeleveranser].[aar].&amp;[2019]" cap="2019"/>
  </pageFields>
  <dataFields count="1">
    <dataField fld="2" subtotal="count" baseField="0" baseItem="240" numFmtId="167">
      <extLst>
        <ext xmlns:x14="http://schemas.microsoft.com/office/spreadsheetml/2009/9/main" uri="{E15A36E0-9728-4e99-A89B-3F7291B0FE68}">
          <x14:dataField pivotShowAs="percentOfRunningTotal"/>
        </ext>
      </extLst>
    </dataField>
  </dataFields>
  <formats count="3">
    <format dxfId="109">
      <pivotArea collapsedLevelsAreSubtotals="1" fieldPosition="0">
        <references count="1">
          <reference field="0" count="0"/>
        </references>
      </pivotArea>
    </format>
    <format dxfId="108">
      <pivotArea collapsedLevelsAreSubtotals="1" fieldPosition="0">
        <references count="1">
          <reference field="0" count="1">
            <x v="38"/>
          </reference>
        </references>
      </pivotArea>
    </format>
    <format dxfId="107">
      <pivotArea outline="0" collapsedLevelsAreSubtotals="1" fieldPosition="0"/>
    </format>
  </formats>
  <pivotHierarchies count="24">
    <pivotHierarchy multipleItemSelectionAllowed="1" dragToData="1">
      <members count="1" level="1">
        <member name="[Melkeleveranser].[aar].&amp;[2019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B2313C-0C6E-4296-97B0-8B7AEFC27953}" name="Pivottabell18" cacheId="107" applyNumberFormats="0" applyBorderFormats="0" applyFontFormats="0" applyPatternFormats="0" applyAlignmentFormats="0" applyWidthHeightFormats="1" dataCaption="Verdier" tag="bdc89de5-19c0-4bfd-9d9d-e8d08d3a7dd2" updatedVersion="7" minRefreshableVersion="3" subtotalHiddenItems="1" rowGrandTotals="0" colGrandTotals="0" itemPrintTitles="1" createdVersion="7" indent="0" outline="1" outlineData="1" multipleFieldFilters="0" chartFormat="5">
  <location ref="Q11:R49" firstHeaderRow="1" firstDataRow="1" firstDataCol="1" rowPageCount="2" colPageCount="1"/>
  <pivotFields count="4">
    <pivotField axis="axisRow" allDrilled="1" subtotalTop="0" showAll="0" measureFilter="1" sortType="descending" defaultSubtotal="0" defaultAttributeDrillState="1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38">
    <i>
      <x v="31"/>
    </i>
    <i>
      <x v="21"/>
    </i>
    <i>
      <x v="11"/>
    </i>
    <i>
      <x v="17"/>
    </i>
    <i>
      <x v="19"/>
    </i>
    <i>
      <x v="9"/>
    </i>
    <i>
      <x v="37"/>
    </i>
    <i>
      <x v="36"/>
    </i>
    <i>
      <x v="35"/>
    </i>
    <i>
      <x v="16"/>
    </i>
    <i>
      <x v="8"/>
    </i>
    <i>
      <x v="23"/>
    </i>
    <i>
      <x v="4"/>
    </i>
    <i>
      <x v="25"/>
    </i>
    <i>
      <x v="20"/>
    </i>
    <i>
      <x v="14"/>
    </i>
    <i>
      <x v="28"/>
    </i>
    <i>
      <x v="30"/>
    </i>
    <i>
      <x v="24"/>
    </i>
    <i>
      <x v="26"/>
    </i>
    <i>
      <x v="32"/>
    </i>
    <i>
      <x v="3"/>
    </i>
    <i>
      <x v="7"/>
    </i>
    <i>
      <x v="33"/>
    </i>
    <i>
      <x v="12"/>
    </i>
    <i>
      <x v="22"/>
    </i>
    <i>
      <x v="29"/>
    </i>
    <i>
      <x v="10"/>
    </i>
    <i>
      <x v="34"/>
    </i>
    <i>
      <x v="13"/>
    </i>
    <i>
      <x v="6"/>
    </i>
    <i>
      <x v="18"/>
    </i>
    <i>
      <x/>
    </i>
    <i>
      <x v="5"/>
    </i>
    <i>
      <x v="1"/>
    </i>
    <i>
      <x v="15"/>
    </i>
    <i>
      <x v="2"/>
    </i>
    <i>
      <x v="27"/>
    </i>
  </rowItems>
  <colItems count="1">
    <i/>
  </colItems>
  <pageFields count="2">
    <pageField fld="3" hier="5" name="[T_kommune].[fylke].&amp;[Trøndelag]" cap="Trøndelag"/>
    <pageField fld="1" hier="0" name="[Melkeleveranser].[aar].&amp;[2019]" cap="2019"/>
  </pageFields>
  <dataFields count="1">
    <dataField fld="2" subtotal="count" showDataAs="percentOfCol" baseField="0" baseItem="240" numFmtId="9"/>
  </dataFields>
  <formats count="3">
    <format dxfId="112">
      <pivotArea collapsedLevelsAreSubtotals="1" fieldPosition="0">
        <references count="1">
          <reference field="0" count="0"/>
        </references>
      </pivotArea>
    </format>
    <format dxfId="111">
      <pivotArea collapsedLevelsAreSubtotals="1" fieldPosition="0">
        <references count="1">
          <reference field="0" count="1">
            <x v="38"/>
          </reference>
        </references>
      </pivotArea>
    </format>
    <format dxfId="110">
      <pivotArea outline="0" collapsedLevelsAreSubtotals="1" fieldPosition="0"/>
    </format>
  </formats>
  <chartFormats count="1"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4">
    <pivotHierarchy multipleItemSelectionAllowed="1" dragToData="1">
      <members count="1" level="1">
        <member name="[Melkeleveranser].[aar].&amp;[2019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0" type="count" id="1" iMeasureHier="14">
      <autoFilter ref="A1">
        <filterColumn colId="0">
          <top10 val="40" filterVal="40"/>
        </filterColumn>
      </autoFilter>
    </filter>
  </filters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269688-BB11-4139-A3C4-23A62F52279C}" name="Pivottabell14" cacheId="90" applyNumberFormats="0" applyBorderFormats="0" applyFontFormats="0" applyPatternFormats="0" applyAlignmentFormats="0" applyWidthHeightFormats="1" dataCaption="Verdier" tag="aab58b0b-b9d6-4811-bb77-b7976e0c5072" updatedVersion="7" minRefreshableVersion="3" subtotalHiddenItems="1" rowGrandTotals="0" colGrandTotals="0" itemPrintTitles="1" createdVersion="7" indent="0" compact="0" compactData="0" multipleFieldFilters="0">
  <location ref="B10:E81" firstHeaderRow="1" firstDataRow="1" firstDataCol="3" rowPageCount="2" colPageCount="1"/>
  <pivotFields count="6">
    <pivotField axis="axisPage" compact="0" allDrilled="1" outline="0" subtotalTop="0" showAll="0" dataSourceSort="1" defaultSubtotal="0" defaultAttributeDrillState="1"/>
    <pivotField axis="axisRow" compact="0" allDrilled="1" outline="0" subtotalTop="0" showAll="0" measureFilter="1" sortType="descending" defaultSubtotal="0" defaultAttributeDrillState="1">
      <items count="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sortType="descending" defaultSubtotal="0" defaultAttributeDrillState="1">
      <items count="1">
        <item s="1" x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allDrilled="1" outline="0" subtotalTop="0" showAll="0" dataSourceSort="1" defaultSubtotal="0" defaultAttributeDrillState="1">
      <items count="7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</items>
    </pivotField>
    <pivotField dataField="1" compact="0" outline="0" subtotalTop="0" showAll="0" defaultSubtotal="0"/>
  </pivotFields>
  <rowFields count="3">
    <field x="1"/>
    <field x="4"/>
    <field x="3"/>
  </rowFields>
  <rowItems count="71">
    <i>
      <x v="48"/>
      <x v="48"/>
      <x/>
    </i>
    <i>
      <x v="66"/>
      <x v="67"/>
      <x/>
    </i>
    <i>
      <x v="62"/>
      <x v="63"/>
      <x/>
    </i>
    <i>
      <x v="55"/>
      <x v="56"/>
      <x/>
    </i>
    <i>
      <x v="43"/>
      <x v="43"/>
      <x/>
    </i>
    <i>
      <x v="59"/>
      <x v="60"/>
      <x/>
    </i>
    <i>
      <x v="57"/>
      <x v="58"/>
      <x/>
    </i>
    <i>
      <x v="42"/>
      <x v="42"/>
      <x/>
    </i>
    <i>
      <x v="49"/>
      <x v="49"/>
      <x/>
    </i>
    <i r="1">
      <x v="50"/>
      <x/>
    </i>
    <i>
      <x v="64"/>
      <x v="65"/>
      <x/>
    </i>
    <i>
      <x v="31"/>
      <x v="31"/>
      <x/>
    </i>
    <i>
      <x v="63"/>
      <x v="64"/>
      <x/>
    </i>
    <i>
      <x v="47"/>
      <x v="47"/>
      <x/>
    </i>
    <i>
      <x v="53"/>
      <x v="54"/>
      <x/>
    </i>
    <i>
      <x v="3"/>
      <x v="3"/>
      <x/>
    </i>
    <i>
      <x v="2"/>
      <x v="2"/>
      <x/>
    </i>
    <i>
      <x v="69"/>
      <x v="70"/>
      <x/>
    </i>
    <i>
      <x v="28"/>
      <x v="28"/>
      <x/>
    </i>
    <i>
      <x v="52"/>
      <x v="53"/>
      <x/>
    </i>
    <i>
      <x v="6"/>
      <x v="6"/>
      <x/>
    </i>
    <i>
      <x v="54"/>
      <x v="55"/>
      <x/>
    </i>
    <i>
      <x v="35"/>
      <x v="35"/>
      <x/>
    </i>
    <i>
      <x v="9"/>
      <x v="9"/>
      <x/>
    </i>
    <i>
      <x v="32"/>
      <x v="32"/>
      <x/>
    </i>
    <i>
      <x v="20"/>
      <x v="20"/>
      <x/>
    </i>
    <i>
      <x v="5"/>
      <x v="5"/>
      <x/>
    </i>
    <i>
      <x v="8"/>
      <x v="8"/>
      <x/>
    </i>
    <i>
      <x v="41"/>
      <x v="41"/>
      <x/>
    </i>
    <i>
      <x v="12"/>
      <x v="12"/>
      <x/>
    </i>
    <i>
      <x v="33"/>
      <x v="33"/>
      <x/>
    </i>
    <i>
      <x v="19"/>
      <x v="19"/>
      <x/>
    </i>
    <i>
      <x v="45"/>
      <x v="45"/>
      <x/>
    </i>
    <i>
      <x v="40"/>
      <x v="40"/>
      <x/>
    </i>
    <i>
      <x v="44"/>
      <x v="44"/>
      <x/>
    </i>
    <i>
      <x v="16"/>
      <x v="16"/>
      <x/>
    </i>
    <i>
      <x v="56"/>
      <x v="57"/>
      <x/>
    </i>
    <i>
      <x v="22"/>
      <x v="22"/>
      <x/>
    </i>
    <i>
      <x v="67"/>
      <x v="68"/>
      <x/>
    </i>
    <i>
      <x v="17"/>
      <x v="17"/>
      <x/>
    </i>
    <i>
      <x v="60"/>
      <x v="61"/>
      <x/>
    </i>
    <i>
      <x v="61"/>
      <x v="62"/>
      <x/>
    </i>
    <i>
      <x/>
      <x/>
      <x/>
    </i>
    <i>
      <x v="68"/>
      <x v="69"/>
      <x/>
    </i>
    <i>
      <x v="38"/>
      <x v="38"/>
      <x/>
    </i>
    <i>
      <x v="7"/>
      <x v="7"/>
      <x/>
    </i>
    <i>
      <x v="37"/>
      <x v="37"/>
      <x/>
    </i>
    <i>
      <x v="25"/>
      <x v="25"/>
      <x/>
    </i>
    <i>
      <x v="46"/>
      <x v="46"/>
      <x/>
    </i>
    <i>
      <x v="50"/>
      <x v="51"/>
      <x/>
    </i>
    <i>
      <x v="14"/>
      <x v="14"/>
      <x/>
    </i>
    <i>
      <x v="39"/>
      <x v="39"/>
      <x/>
    </i>
    <i>
      <x v="24"/>
      <x v="24"/>
      <x/>
    </i>
    <i>
      <x v="10"/>
      <x v="10"/>
      <x/>
    </i>
    <i>
      <x v="34"/>
      <x v="34"/>
      <x/>
    </i>
    <i>
      <x v="27"/>
      <x v="27"/>
      <x/>
    </i>
    <i>
      <x v="23"/>
      <x v="23"/>
      <x/>
    </i>
    <i>
      <x v="21"/>
      <x v="21"/>
      <x/>
    </i>
    <i>
      <x v="58"/>
      <x v="59"/>
      <x/>
    </i>
    <i>
      <x v="26"/>
      <x v="26"/>
      <x/>
    </i>
    <i>
      <x v="65"/>
      <x v="66"/>
      <x/>
    </i>
    <i>
      <x v="11"/>
      <x v="11"/>
      <x/>
    </i>
    <i>
      <x v="1"/>
      <x v="1"/>
      <x/>
    </i>
    <i>
      <x v="18"/>
      <x v="18"/>
      <x/>
    </i>
    <i>
      <x v="29"/>
      <x v="29"/>
      <x/>
    </i>
    <i>
      <x v="4"/>
      <x v="4"/>
      <x/>
    </i>
    <i>
      <x v="13"/>
      <x v="13"/>
      <x/>
    </i>
    <i>
      <x v="36"/>
      <x v="36"/>
      <x/>
    </i>
    <i>
      <x v="30"/>
      <x v="30"/>
      <x/>
    </i>
    <i>
      <x v="51"/>
      <x v="52"/>
      <x/>
    </i>
    <i>
      <x v="15"/>
      <x v="15"/>
      <x/>
    </i>
  </rowItems>
  <colItems count="1">
    <i/>
  </colItems>
  <pageFields count="2">
    <pageField fld="0" hier="5" name="[T_kommune].[fylke].&amp;[Trøndelag]" cap="Trøndelag"/>
    <pageField fld="2" hier="0" name="[Melkeleveranser].[aar].&amp;[2013]" cap="2013"/>
  </pageFields>
  <dataFields count="1">
    <dataField fld="5" subtotal="count" baseField="0" baseItem="0" numFmtId="164"/>
  </dataFields>
  <formats count="68">
    <format dxfId="96">
      <pivotArea outline="0" collapsedLevelsAreSubtotals="1" fieldPosition="0"/>
    </format>
    <format dxfId="95">
      <pivotArea dataOnly="0" labelOnly="1" outline="0" fieldPosition="0">
        <references count="1">
          <reference field="1" count="0"/>
        </references>
      </pivotArea>
    </format>
    <format dxfId="94">
      <pivotArea dataOnly="0" labelOnly="1" grandRow="1" outline="0" fieldPosition="0"/>
    </format>
    <format dxfId="93">
      <pivotArea dataOnly="0" labelOnly="1" outline="0" fieldPosition="0">
        <references count="2">
          <reference field="1" count="1" selected="0">
            <x v="48"/>
          </reference>
          <reference field="4" count="1">
            <x v="48"/>
          </reference>
        </references>
      </pivotArea>
    </format>
    <format dxfId="92">
      <pivotArea dataOnly="0" labelOnly="1" outline="0" fieldPosition="0">
        <references count="2">
          <reference field="1" count="1" selected="0">
            <x v="43"/>
          </reference>
          <reference field="4" count="1">
            <x v="43"/>
          </reference>
        </references>
      </pivotArea>
    </format>
    <format dxfId="91">
      <pivotArea dataOnly="0" labelOnly="1" outline="0" fieldPosition="0">
        <references count="2">
          <reference field="1" count="1" selected="0">
            <x v="66"/>
          </reference>
          <reference field="4" count="1">
            <x v="67"/>
          </reference>
        </references>
      </pivotArea>
    </format>
    <format dxfId="90">
      <pivotArea dataOnly="0" labelOnly="1" outline="0" fieldPosition="0">
        <references count="2">
          <reference field="1" count="1" selected="0">
            <x v="57"/>
          </reference>
          <reference field="4" count="1">
            <x v="58"/>
          </reference>
        </references>
      </pivotArea>
    </format>
    <format dxfId="89">
      <pivotArea dataOnly="0" labelOnly="1" outline="0" fieldPosition="0">
        <references count="2">
          <reference field="1" count="1" selected="0">
            <x v="31"/>
          </reference>
          <reference field="4" count="1">
            <x v="31"/>
          </reference>
        </references>
      </pivotArea>
    </format>
    <format dxfId="88">
      <pivotArea dataOnly="0" labelOnly="1" outline="0" fieldPosition="0">
        <references count="2">
          <reference field="1" count="1" selected="0">
            <x v="42"/>
          </reference>
          <reference field="4" count="1">
            <x v="42"/>
          </reference>
        </references>
      </pivotArea>
    </format>
    <format dxfId="87">
      <pivotArea dataOnly="0" labelOnly="1" outline="0" fieldPosition="0">
        <references count="2">
          <reference field="1" count="1" selected="0">
            <x v="3"/>
          </reference>
          <reference field="4" count="1">
            <x v="3"/>
          </reference>
        </references>
      </pivotArea>
    </format>
    <format dxfId="86">
      <pivotArea dataOnly="0" labelOnly="1" outline="0" fieldPosition="0">
        <references count="2">
          <reference field="1" count="1" selected="0">
            <x v="64"/>
          </reference>
          <reference field="4" count="1">
            <x v="65"/>
          </reference>
        </references>
      </pivotArea>
    </format>
    <format dxfId="85">
      <pivotArea dataOnly="0" labelOnly="1" outline="0" fieldPosition="0">
        <references count="2">
          <reference field="1" count="1" selected="0">
            <x v="2"/>
          </reference>
          <reference field="4" count="1">
            <x v="2"/>
          </reference>
        </references>
      </pivotArea>
    </format>
    <format dxfId="84">
      <pivotArea dataOnly="0" labelOnly="1" outline="0" fieldPosition="0">
        <references count="2">
          <reference field="1" count="1" selected="0">
            <x v="69"/>
          </reference>
          <reference field="4" count="1">
            <x v="70"/>
          </reference>
        </references>
      </pivotArea>
    </format>
    <format dxfId="83">
      <pivotArea dataOnly="0" labelOnly="1" outline="0" fieldPosition="0">
        <references count="2">
          <reference field="1" count="1" selected="0">
            <x v="8"/>
          </reference>
          <reference field="4" count="1">
            <x v="8"/>
          </reference>
        </references>
      </pivotArea>
    </format>
    <format dxfId="82">
      <pivotArea dataOnly="0" labelOnly="1" outline="0" fieldPosition="0">
        <references count="2">
          <reference field="1" count="1" selected="0">
            <x v="63"/>
          </reference>
          <reference field="4" count="1">
            <x v="64"/>
          </reference>
        </references>
      </pivotArea>
    </format>
    <format dxfId="81">
      <pivotArea dataOnly="0" labelOnly="1" outline="0" fieldPosition="0">
        <references count="2">
          <reference field="1" count="1" selected="0">
            <x v="6"/>
          </reference>
          <reference field="4" count="1">
            <x v="6"/>
          </reference>
        </references>
      </pivotArea>
    </format>
    <format dxfId="80">
      <pivotArea dataOnly="0" labelOnly="1" outline="0" fieldPosition="0">
        <references count="2">
          <reference field="1" count="1" selected="0">
            <x v="41"/>
          </reference>
          <reference field="4" count="1">
            <x v="41"/>
          </reference>
        </references>
      </pivotArea>
    </format>
    <format dxfId="79">
      <pivotArea dataOnly="0" labelOnly="1" outline="0" fieldPosition="0">
        <references count="2">
          <reference field="1" count="1" selected="0">
            <x v="16"/>
          </reference>
          <reference field="4" count="1">
            <x v="16"/>
          </reference>
        </references>
      </pivotArea>
    </format>
    <format dxfId="78">
      <pivotArea dataOnly="0" labelOnly="1" outline="0" fieldPosition="0">
        <references count="2">
          <reference field="1" count="1" selected="0">
            <x v="20"/>
          </reference>
          <reference field="4" count="1">
            <x v="20"/>
          </reference>
        </references>
      </pivotArea>
    </format>
    <format dxfId="77">
      <pivotArea dataOnly="0" labelOnly="1" outline="0" fieldPosition="0">
        <references count="2">
          <reference field="1" count="1" selected="0">
            <x v="17"/>
          </reference>
          <reference field="4" count="1">
            <x v="17"/>
          </reference>
        </references>
      </pivotArea>
    </format>
    <format dxfId="76">
      <pivotArea dataOnly="0" labelOnly="1" outline="0" fieldPosition="0">
        <references count="2">
          <reference field="1" count="1" selected="0">
            <x v="45"/>
          </reference>
          <reference field="4" count="1">
            <x v="45"/>
          </reference>
        </references>
      </pivotArea>
    </format>
    <format dxfId="75">
      <pivotArea dataOnly="0" labelOnly="1" outline="0" fieldPosition="0">
        <references count="2">
          <reference field="1" count="1" selected="0">
            <x v="61"/>
          </reference>
          <reference field="4" count="1">
            <x v="62"/>
          </reference>
        </references>
      </pivotArea>
    </format>
    <format dxfId="74">
      <pivotArea dataOnly="0" labelOnly="1" outline="0" fieldPosition="0">
        <references count="2">
          <reference field="1" count="1" selected="0">
            <x v="46"/>
          </reference>
          <reference field="4" count="1">
            <x v="46"/>
          </reference>
        </references>
      </pivotArea>
    </format>
    <format dxfId="73">
      <pivotArea dataOnly="0" labelOnly="1" outline="0" fieldPosition="0">
        <references count="2">
          <reference field="1" count="1" selected="0">
            <x v="35"/>
          </reference>
          <reference field="4" count="1">
            <x v="35"/>
          </reference>
        </references>
      </pivotArea>
    </format>
    <format dxfId="72">
      <pivotArea dataOnly="0" labelOnly="1" outline="0" fieldPosition="0">
        <references count="2">
          <reference field="1" count="1" selected="0">
            <x v="7"/>
          </reference>
          <reference field="4" count="1">
            <x v="7"/>
          </reference>
        </references>
      </pivotArea>
    </format>
    <format dxfId="71">
      <pivotArea dataOnly="0" labelOnly="1" outline="0" fieldPosition="0">
        <references count="2">
          <reference field="1" count="1" selected="0">
            <x v="54"/>
          </reference>
          <reference field="4" count="1">
            <x v="55"/>
          </reference>
        </references>
      </pivotArea>
    </format>
    <format dxfId="70">
      <pivotArea dataOnly="0" labelOnly="1" outline="0" fieldPosition="0">
        <references count="2">
          <reference field="1" count="1" selected="0">
            <x v="37"/>
          </reference>
          <reference field="4" count="1">
            <x v="37"/>
          </reference>
        </references>
      </pivotArea>
    </format>
    <format dxfId="69">
      <pivotArea dataOnly="0" labelOnly="1" outline="0" fieldPosition="0">
        <references count="2">
          <reference field="1" count="1" selected="0">
            <x v="68"/>
          </reference>
          <reference field="4" count="1">
            <x v="69"/>
          </reference>
        </references>
      </pivotArea>
    </format>
    <format dxfId="68">
      <pivotArea dataOnly="0" labelOnly="1" outline="0" fieldPosition="0">
        <references count="2">
          <reference field="1" count="1" selected="0">
            <x v="50"/>
          </reference>
          <reference field="4" count="1">
            <x v="51"/>
          </reference>
        </references>
      </pivotArea>
    </format>
    <format dxfId="67">
      <pivotArea dataOnly="0" labelOnly="1" outline="0" fieldPosition="0">
        <references count="2">
          <reference field="1" count="1" selected="0">
            <x v="25"/>
          </reference>
          <reference field="4" count="1">
            <x v="25"/>
          </reference>
        </references>
      </pivotArea>
    </format>
    <format dxfId="66">
      <pivotArea dataOnly="0" labelOnly="1" outline="0" fieldPosition="0">
        <references count="2">
          <reference field="1" count="1" selected="0">
            <x v="39"/>
          </reference>
          <reference field="4" count="1">
            <x v="39"/>
          </reference>
        </references>
      </pivotArea>
    </format>
    <format dxfId="65">
      <pivotArea dataOnly="0" labelOnly="1" outline="0" fieldPosition="0">
        <references count="2">
          <reference field="1" count="1" selected="0">
            <x v="22"/>
          </reference>
          <reference field="4" count="1">
            <x v="22"/>
          </reference>
        </references>
      </pivotArea>
    </format>
    <format dxfId="64">
      <pivotArea dataOnly="0" labelOnly="1" outline="0" fieldPosition="0">
        <references count="2">
          <reference field="1" count="1" selected="0">
            <x v="56"/>
          </reference>
          <reference field="4" count="1">
            <x v="57"/>
          </reference>
        </references>
      </pivotArea>
    </format>
    <format dxfId="63">
      <pivotArea dataOnly="0" labelOnly="1" outline="0" fieldPosition="0">
        <references count="2">
          <reference field="1" count="1" selected="0">
            <x v="23"/>
          </reference>
          <reference field="4" count="1">
            <x v="23"/>
          </reference>
        </references>
      </pivotArea>
    </format>
    <format dxfId="62">
      <pivotArea dataOnly="0" labelOnly="1" outline="0" fieldPosition="0">
        <references count="2">
          <reference field="1" count="1" selected="0">
            <x v="26"/>
          </reference>
          <reference field="4" count="1">
            <x v="26"/>
          </reference>
        </references>
      </pivotArea>
    </format>
    <format dxfId="61">
      <pivotArea dataOnly="0" labelOnly="1" outline="0" fieldPosition="0">
        <references count="3">
          <reference field="1" count="1" selected="0">
            <x v="48"/>
          </reference>
          <reference field="3" count="0"/>
          <reference field="4" count="1" selected="0">
            <x v="48"/>
          </reference>
        </references>
      </pivotArea>
    </format>
    <format dxfId="60">
      <pivotArea dataOnly="0" labelOnly="1" outline="0" fieldPosition="0">
        <references count="3">
          <reference field="1" count="1" selected="0">
            <x v="43"/>
          </reference>
          <reference field="3" count="0"/>
          <reference field="4" count="1" selected="0">
            <x v="43"/>
          </reference>
        </references>
      </pivotArea>
    </format>
    <format dxfId="59">
      <pivotArea dataOnly="0" labelOnly="1" outline="0" fieldPosition="0">
        <references count="3">
          <reference field="1" count="1" selected="0">
            <x v="66"/>
          </reference>
          <reference field="3" count="0"/>
          <reference field="4" count="1" selected="0">
            <x v="67"/>
          </reference>
        </references>
      </pivotArea>
    </format>
    <format dxfId="58">
      <pivotArea dataOnly="0" labelOnly="1" outline="0" fieldPosition="0">
        <references count="3">
          <reference field="1" count="1" selected="0">
            <x v="57"/>
          </reference>
          <reference field="3" count="0"/>
          <reference field="4" count="1" selected="0">
            <x v="58"/>
          </reference>
        </references>
      </pivotArea>
    </format>
    <format dxfId="57">
      <pivotArea dataOnly="0" labelOnly="1" outline="0" fieldPosition="0">
        <references count="3">
          <reference field="1" count="1" selected="0">
            <x v="31"/>
          </reference>
          <reference field="3" count="0"/>
          <reference field="4" count="1" selected="0">
            <x v="31"/>
          </reference>
        </references>
      </pivotArea>
    </format>
    <format dxfId="56">
      <pivotArea dataOnly="0" labelOnly="1" outline="0" fieldPosition="0">
        <references count="3">
          <reference field="1" count="1" selected="0">
            <x v="42"/>
          </reference>
          <reference field="3" count="0"/>
          <reference field="4" count="1" selected="0">
            <x v="42"/>
          </reference>
        </references>
      </pivotArea>
    </format>
    <format dxfId="55">
      <pivotArea dataOnly="0" labelOnly="1" outline="0" fieldPosition="0">
        <references count="3">
          <reference field="1" count="1" selected="0">
            <x v="3"/>
          </reference>
          <reference field="3" count="0"/>
          <reference field="4" count="1" selected="0">
            <x v="3"/>
          </reference>
        </references>
      </pivotArea>
    </format>
    <format dxfId="54">
      <pivotArea dataOnly="0" labelOnly="1" outline="0" fieldPosition="0">
        <references count="3">
          <reference field="1" count="1" selected="0">
            <x v="64"/>
          </reference>
          <reference field="3" count="0"/>
          <reference field="4" count="1" selected="0">
            <x v="65"/>
          </reference>
        </references>
      </pivotArea>
    </format>
    <format dxfId="53">
      <pivotArea dataOnly="0" labelOnly="1" outline="0" fieldPosition="0">
        <references count="3">
          <reference field="1" count="1" selected="0">
            <x v="2"/>
          </reference>
          <reference field="3" count="0"/>
          <reference field="4" count="1" selected="0">
            <x v="2"/>
          </reference>
        </references>
      </pivotArea>
    </format>
    <format dxfId="52">
      <pivotArea dataOnly="0" labelOnly="1" outline="0" fieldPosition="0">
        <references count="3">
          <reference field="1" count="1" selected="0">
            <x v="69"/>
          </reference>
          <reference field="3" count="0"/>
          <reference field="4" count="1" selected="0">
            <x v="70"/>
          </reference>
        </references>
      </pivotArea>
    </format>
    <format dxfId="51">
      <pivotArea dataOnly="0" labelOnly="1" outline="0" fieldPosition="0">
        <references count="3">
          <reference field="1" count="1" selected="0">
            <x v="8"/>
          </reference>
          <reference field="3" count="0"/>
          <reference field="4" count="1" selected="0">
            <x v="8"/>
          </reference>
        </references>
      </pivotArea>
    </format>
    <format dxfId="50">
      <pivotArea dataOnly="0" labelOnly="1" outline="0" fieldPosition="0">
        <references count="3">
          <reference field="1" count="1" selected="0">
            <x v="63"/>
          </reference>
          <reference field="3" count="0"/>
          <reference field="4" count="1" selected="0">
            <x v="64"/>
          </reference>
        </references>
      </pivotArea>
    </format>
    <format dxfId="49">
      <pivotArea dataOnly="0" labelOnly="1" outline="0" fieldPosition="0">
        <references count="3">
          <reference field="1" count="1" selected="0">
            <x v="6"/>
          </reference>
          <reference field="3" count="0"/>
          <reference field="4" count="1" selected="0">
            <x v="6"/>
          </reference>
        </references>
      </pivotArea>
    </format>
    <format dxfId="48">
      <pivotArea dataOnly="0" labelOnly="1" outline="0" fieldPosition="0">
        <references count="3">
          <reference field="1" count="1" selected="0">
            <x v="41"/>
          </reference>
          <reference field="3" count="0"/>
          <reference field="4" count="1" selected="0">
            <x v="41"/>
          </reference>
        </references>
      </pivotArea>
    </format>
    <format dxfId="47">
      <pivotArea dataOnly="0" labelOnly="1" outline="0" fieldPosition="0">
        <references count="3">
          <reference field="1" count="1" selected="0">
            <x v="16"/>
          </reference>
          <reference field="3" count="0"/>
          <reference field="4" count="1" selected="0">
            <x v="16"/>
          </reference>
        </references>
      </pivotArea>
    </format>
    <format dxfId="46">
      <pivotArea dataOnly="0" labelOnly="1" outline="0" fieldPosition="0">
        <references count="3">
          <reference field="1" count="1" selected="0">
            <x v="20"/>
          </reference>
          <reference field="3" count="0"/>
          <reference field="4" count="1" selected="0">
            <x v="20"/>
          </reference>
        </references>
      </pivotArea>
    </format>
    <format dxfId="45">
      <pivotArea dataOnly="0" labelOnly="1" outline="0" fieldPosition="0">
        <references count="3">
          <reference field="1" count="1" selected="0">
            <x v="17"/>
          </reference>
          <reference field="3" count="0"/>
          <reference field="4" count="1" selected="0">
            <x v="17"/>
          </reference>
        </references>
      </pivotArea>
    </format>
    <format dxfId="44">
      <pivotArea dataOnly="0" labelOnly="1" outline="0" fieldPosition="0">
        <references count="3">
          <reference field="1" count="1" selected="0">
            <x v="45"/>
          </reference>
          <reference field="3" count="0"/>
          <reference field="4" count="1" selected="0">
            <x v="45"/>
          </reference>
        </references>
      </pivotArea>
    </format>
    <format dxfId="43">
      <pivotArea dataOnly="0" labelOnly="1" outline="0" fieldPosition="0">
        <references count="3">
          <reference field="1" count="1" selected="0">
            <x v="61"/>
          </reference>
          <reference field="3" count="0"/>
          <reference field="4" count="1" selected="0">
            <x v="62"/>
          </reference>
        </references>
      </pivotArea>
    </format>
    <format dxfId="42">
      <pivotArea dataOnly="0" labelOnly="1" outline="0" fieldPosition="0">
        <references count="3">
          <reference field="1" count="1" selected="0">
            <x v="46"/>
          </reference>
          <reference field="3" count="0"/>
          <reference field="4" count="1" selected="0">
            <x v="46"/>
          </reference>
        </references>
      </pivotArea>
    </format>
    <format dxfId="41">
      <pivotArea dataOnly="0" labelOnly="1" outline="0" fieldPosition="0">
        <references count="3">
          <reference field="1" count="1" selected="0">
            <x v="35"/>
          </reference>
          <reference field="3" count="0"/>
          <reference field="4" count="1" selected="0">
            <x v="35"/>
          </reference>
        </references>
      </pivotArea>
    </format>
    <format dxfId="40">
      <pivotArea dataOnly="0" labelOnly="1" outline="0" fieldPosition="0">
        <references count="3">
          <reference field="1" count="1" selected="0">
            <x v="7"/>
          </reference>
          <reference field="3" count="0"/>
          <reference field="4" count="1" selected="0">
            <x v="7"/>
          </reference>
        </references>
      </pivotArea>
    </format>
    <format dxfId="39">
      <pivotArea dataOnly="0" labelOnly="1" outline="0" fieldPosition="0">
        <references count="3">
          <reference field="1" count="1" selected="0">
            <x v="54"/>
          </reference>
          <reference field="3" count="0"/>
          <reference field="4" count="1" selected="0">
            <x v="55"/>
          </reference>
        </references>
      </pivotArea>
    </format>
    <format dxfId="38">
      <pivotArea dataOnly="0" labelOnly="1" outline="0" fieldPosition="0">
        <references count="3">
          <reference field="1" count="1" selected="0">
            <x v="37"/>
          </reference>
          <reference field="3" count="0"/>
          <reference field="4" count="1" selected="0">
            <x v="37"/>
          </reference>
        </references>
      </pivotArea>
    </format>
    <format dxfId="37">
      <pivotArea dataOnly="0" labelOnly="1" outline="0" fieldPosition="0">
        <references count="3">
          <reference field="1" count="1" selected="0">
            <x v="68"/>
          </reference>
          <reference field="3" count="0"/>
          <reference field="4" count="1" selected="0">
            <x v="69"/>
          </reference>
        </references>
      </pivotArea>
    </format>
    <format dxfId="36">
      <pivotArea dataOnly="0" labelOnly="1" outline="0" fieldPosition="0">
        <references count="3">
          <reference field="1" count="1" selected="0">
            <x v="50"/>
          </reference>
          <reference field="3" count="0"/>
          <reference field="4" count="1" selected="0">
            <x v="51"/>
          </reference>
        </references>
      </pivotArea>
    </format>
    <format dxfId="35">
      <pivotArea dataOnly="0" labelOnly="1" outline="0" fieldPosition="0">
        <references count="3">
          <reference field="1" count="1" selected="0">
            <x v="25"/>
          </reference>
          <reference field="3" count="0"/>
          <reference field="4" count="1" selected="0">
            <x v="25"/>
          </reference>
        </references>
      </pivotArea>
    </format>
    <format dxfId="34">
      <pivotArea dataOnly="0" labelOnly="1" outline="0" fieldPosition="0">
        <references count="3">
          <reference field="1" count="1" selected="0">
            <x v="39"/>
          </reference>
          <reference field="3" count="0"/>
          <reference field="4" count="1" selected="0">
            <x v="39"/>
          </reference>
        </references>
      </pivotArea>
    </format>
    <format dxfId="33">
      <pivotArea dataOnly="0" labelOnly="1" outline="0" fieldPosition="0">
        <references count="3">
          <reference field="1" count="1" selected="0">
            <x v="22"/>
          </reference>
          <reference field="3" count="0"/>
          <reference field="4" count="1" selected="0">
            <x v="22"/>
          </reference>
        </references>
      </pivotArea>
    </format>
    <format dxfId="32">
      <pivotArea dataOnly="0" labelOnly="1" outline="0" fieldPosition="0">
        <references count="3">
          <reference field="1" count="1" selected="0">
            <x v="56"/>
          </reference>
          <reference field="3" count="0"/>
          <reference field="4" count="1" selected="0">
            <x v="57"/>
          </reference>
        </references>
      </pivotArea>
    </format>
    <format dxfId="31">
      <pivotArea dataOnly="0" labelOnly="1" outline="0" fieldPosition="0">
        <references count="3">
          <reference field="1" count="1" selected="0">
            <x v="23"/>
          </reference>
          <reference field="3" count="0"/>
          <reference field="4" count="1" selected="0">
            <x v="23"/>
          </reference>
        </references>
      </pivotArea>
    </format>
    <format dxfId="30">
      <pivotArea dataOnly="0" labelOnly="1" outline="0" fieldPosition="0">
        <references count="3">
          <reference field="1" count="1" selected="0">
            <x v="26"/>
          </reference>
          <reference field="3" count="0"/>
          <reference field="4" count="1" selected="0">
            <x v="26"/>
          </reference>
        </references>
      </pivotArea>
    </format>
    <format dxfId="29">
      <pivotArea outline="0" collapsedLevelsAreSubtotals="1" fieldPosition="0"/>
    </format>
  </formats>
  <pivotHierarchies count="24">
    <pivotHierarchy multipleItemSelectionAllowed="1" dragToData="1">
      <members count="1" level="1">
        <member name="[Melkeleveranser].[aar].&amp;[2013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1" type="count" id="1" iMeasureHier="14">
      <autoFilter ref="A1">
        <filterColumn colId="0">
          <top10 val="255" filterVal="255"/>
        </filterColumn>
      </autoFilter>
    </filter>
  </filters>
  <rowHierarchiesUsage count="3">
    <rowHierarchyUsage hierarchyUsage="1"/>
    <rowHierarchyUsage hierarchyUsage="2"/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DF8F10-7C4E-4321-97BD-9BBDE4CA58BE}" name="Pivottabell4" cacheId="91" applyNumberFormats="0" applyBorderFormats="0" applyFontFormats="0" applyPatternFormats="0" applyAlignmentFormats="0" applyWidthHeightFormats="1" dataCaption="Verdier" tag="aab58b0b-b9d6-4811-bb77-b7976e0c5072" updatedVersion="7" minRefreshableVersion="3" subtotalHiddenItems="1" rowGrandTotals="0" colGrandTotals="0" itemPrintTitles="1" createdVersion="7" indent="0" compact="0" compactData="0" multipleFieldFilters="0">
  <location ref="B5" firstHeaderRow="0" firstDataRow="0" firstDataCol="0" rowPageCount="3" colPageCount="1"/>
  <pivotFields count="4">
    <pivotField axis="axisPage" compact="0" allDrilled="1" outline="0" subtotalTop="0" showAll="0" dataSourceSort="1" defaultSubtotal="0" defaultAttributeDrillState="1"/>
    <pivotField compact="0" allDrilled="1" outline="0" subtotalTop="0" showAll="0" measureFilter="1" defaultSubtotal="0" defaultAttributeDrillState="1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</items>
    </pivotField>
    <pivotField axis="axisPage" compact="0" allDrilled="1" outline="0" subtotalTop="0" showAll="0" dataSourceSort="1" defaultSubtotal="0" defaultAttributeDrillState="1"/>
    <pivotField axis="axisPage" compact="0" allDrilled="1" outline="0" subtotalTop="0" showAll="0" defaultSubtotal="0" defaultAttributeDrillState="1"/>
  </pivotFields>
  <pageFields count="3">
    <pageField fld="0" hier="5" name="[T_kommune].[fylke].&amp;[Trøndelag]" cap="Trøndelag"/>
    <pageField fld="2" hier="0" name="[Melkeleveranser].[aar].&amp;[2013]" cap="2013"/>
    <pageField fld="3" hier="6" name="[T_kommune].[kommune].&amp;[Stjørdal]" cap="Stjørdal"/>
  </pageFields>
  <formats count="2">
    <format dxfId="98">
      <pivotArea outline="0" collapsedLevelsAreSubtotals="1" fieldPosition="0"/>
    </format>
    <format dxfId="97">
      <pivotArea dataOnly="0" labelOnly="1" grandRow="1" outline="0" fieldPosition="0"/>
    </format>
  </formats>
  <pivotHierarchies count="24">
    <pivotHierarchy multipleItemSelectionAllowed="1" dragToData="1">
      <members count="1" level="1">
        <member name="[Melkeleveranser].[aar].&amp;[2013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multipleItemSelectionAllowed="1" dragToData="1">
      <members count="1" level="1">
        <member name="[T_kommune].[kommune].&amp;[Stjørd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1" type="count" id="1" iMeasureHier="14">
      <autoFilter ref="A1">
        <filterColumn colId="0">
          <top10 val="255" filterVal="255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3C041A-44A2-4D22-9026-0164359E60E5}" name="Pivottabell5" cacheId="82" applyNumberFormats="0" applyBorderFormats="0" applyFontFormats="0" applyPatternFormats="0" applyAlignmentFormats="0" applyWidthHeightFormats="1" dataCaption="Verdier" tag="e3ec1c44-f381-4404-a933-71764c38f455" updatedVersion="7" minRefreshableVersion="3" useAutoFormatting="1" subtotalHiddenItems="1" rowGrandTotals="0" colGrandTotals="0" itemPrintTitles="1" createdVersion="7" indent="0" outline="1" outlineData="1" multipleFieldFilters="0" chartFormat="4">
  <location ref="C14:D78" firstHeaderRow="1" firstDataRow="1" firstDataCol="1" rowPageCount="2" colPageCount="1"/>
  <pivotFields count="4">
    <pivotField axis="axisRow" allDrilled="1" subtotalTop="0" showAll="0" sortType="descending" defaultSubtotal="0" defaultAttributeDrillState="1">
      <items count="6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64">
    <i>
      <x v="45"/>
    </i>
    <i>
      <x v="32"/>
    </i>
    <i>
      <x v="15"/>
    </i>
    <i>
      <x v="21"/>
    </i>
    <i>
      <x v="18"/>
    </i>
    <i>
      <x v="30"/>
    </i>
    <i>
      <x v="28"/>
    </i>
    <i>
      <x v="26"/>
    </i>
    <i>
      <x v="59"/>
    </i>
    <i>
      <x v="57"/>
    </i>
    <i>
      <x v="61"/>
    </i>
    <i>
      <x v="62"/>
    </i>
    <i>
      <x v="60"/>
    </i>
    <i>
      <x v="17"/>
    </i>
    <i>
      <x v="11"/>
    </i>
    <i>
      <x v="31"/>
    </i>
    <i>
      <x v="50"/>
    </i>
    <i>
      <x v="34"/>
    </i>
    <i>
      <x v="24"/>
    </i>
    <i>
      <x v="37"/>
    </i>
    <i>
      <x v="27"/>
    </i>
    <i>
      <x v="36"/>
    </i>
    <i>
      <x v="35"/>
    </i>
    <i>
      <x v="44"/>
    </i>
    <i>
      <x v="46"/>
    </i>
    <i>
      <x v="63"/>
    </i>
    <i>
      <x v="8"/>
    </i>
    <i>
      <x v="41"/>
    </i>
    <i>
      <x v="38"/>
    </i>
    <i>
      <x v="1"/>
    </i>
    <i>
      <x v="47"/>
    </i>
    <i>
      <x v="16"/>
    </i>
    <i>
      <x v="53"/>
    </i>
    <i>
      <x v="58"/>
    </i>
    <i>
      <x v="52"/>
    </i>
    <i>
      <x v="2"/>
    </i>
    <i>
      <x v="56"/>
    </i>
    <i>
      <x v="49"/>
    </i>
    <i>
      <x v="3"/>
    </i>
    <i>
      <x v="20"/>
    </i>
    <i>
      <x v="51"/>
    </i>
    <i>
      <x v="14"/>
    </i>
    <i>
      <x v="9"/>
    </i>
    <i>
      <x v="13"/>
    </i>
    <i>
      <x v="22"/>
    </i>
    <i>
      <x v="33"/>
    </i>
    <i>
      <x v="54"/>
    </i>
    <i>
      <x v="42"/>
    </i>
    <i>
      <x v="7"/>
    </i>
    <i>
      <x v="23"/>
    </i>
    <i>
      <x v="29"/>
    </i>
    <i>
      <x v="55"/>
    </i>
    <i>
      <x v="40"/>
    </i>
    <i>
      <x v="5"/>
    </i>
    <i>
      <x v="4"/>
    </i>
    <i>
      <x/>
    </i>
    <i>
      <x v="43"/>
    </i>
    <i>
      <x v="6"/>
    </i>
    <i>
      <x v="12"/>
    </i>
    <i>
      <x v="39"/>
    </i>
    <i>
      <x v="25"/>
    </i>
    <i>
      <x v="19"/>
    </i>
    <i>
      <x v="48"/>
    </i>
    <i>
      <x v="10"/>
    </i>
  </rowItems>
  <colItems count="1">
    <i/>
  </colItems>
  <pageFields count="2">
    <pageField fld="1" hier="0" name="[Melkeleveranser].[aar].&amp;[2020]" cap="2020"/>
    <pageField fld="3" hier="5" name="[T_kommune].[fylke].&amp;[Trøndelag]" cap="Trøndelag"/>
  </pageFields>
  <dataFields count="1">
    <dataField fld="2" subtotal="count" baseField="0" baseItem="0"/>
  </dataFields>
  <formats count="1">
    <format dxfId="154">
      <pivotArea outline="0" collapsedLevelsAreSubtotals="1" fieldPosition="0"/>
    </format>
  </formats>
  <chartFormats count="2"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4">
    <pivotHierarchy multipleItemSelectionAllowed="1" dragToData="1">
      <members count="1" level="1">
        <member name="[Melkeleveranser].[aar].&amp;[2020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2" level="1">
        <member name="[T_kommune].[fylke].&amp;[Møre og Romsdal]"/>
        <member name="[T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FA598D-08BB-4F34-B965-7B7F126EE007}" name="Pivottabell23" cacheId="72" applyNumberFormats="0" applyBorderFormats="0" applyFontFormats="0" applyPatternFormats="0" applyAlignmentFormats="0" applyWidthHeightFormats="1" dataCaption="Verdier" tag="d9883c5d-5522-4ed0-8a9a-6f7b74ac116b" updatedVersion="7" minRefreshableVersion="3" useAutoFormatting="1" subtotalHiddenItems="1" itemPrintTitles="1" createdVersion="7" indent="0" compact="0" compactData="0" multipleFieldFilters="0">
  <location ref="C3:F7047" firstHeaderRow="1" firstDataRow="1" firstDataCol="3" rowPageCount="1" colPageCount="1"/>
  <pivotFields count="5">
    <pivotField axis="axisRow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Row" compact="0" allDrilled="1" outline="0" subtotalTop="0" showAll="0" dataSourceSort="1" defaultSubtotal="0" defaultAttributeDrillState="1">
      <items count="3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</items>
    </pivotField>
    <pivotField dataField="1" compact="0" outline="0" subtotalTop="0" showAll="0" defaultSubtotal="0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70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</items>
    </pivotField>
  </pivotFields>
  <rowFields count="3">
    <field x="0"/>
    <field x="1"/>
    <field x="4"/>
  </rowFields>
  <rowItems count="7044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1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1">
      <x v="2"/>
      <x v="26"/>
    </i>
    <i r="2">
      <x v="27"/>
    </i>
    <i r="2">
      <x v="28"/>
    </i>
    <i r="1">
      <x v="3"/>
      <x v="29"/>
    </i>
    <i r="1">
      <x v="4"/>
      <x v="30"/>
    </i>
    <i r="2">
      <x v="31"/>
    </i>
    <i r="2">
      <x v="32"/>
    </i>
    <i r="2">
      <x v="33"/>
    </i>
    <i r="2">
      <x v="34"/>
    </i>
    <i r="1">
      <x v="5"/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1">
      <x v="6"/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1">
      <x v="7"/>
      <x v="70"/>
    </i>
    <i r="2">
      <x v="71"/>
    </i>
    <i r="1">
      <x v="8"/>
      <x v="72"/>
    </i>
    <i r="2">
      <x v="73"/>
    </i>
    <i r="2">
      <x v="74"/>
    </i>
    <i r="2">
      <x v="75"/>
    </i>
    <i r="2">
      <x v="76"/>
    </i>
    <i r="2">
      <x v="77"/>
    </i>
    <i r="1">
      <x v="9"/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1">
      <x v="10"/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1">
      <x v="11"/>
      <x v="102"/>
    </i>
    <i r="2">
      <x v="103"/>
    </i>
    <i r="2">
      <x v="104"/>
    </i>
    <i r="2">
      <x v="105"/>
    </i>
    <i r="2">
      <x v="106"/>
    </i>
    <i r="1">
      <x v="12"/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1">
      <x v="13"/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1">
      <x v="14"/>
      <x v="132"/>
    </i>
    <i r="2">
      <x v="133"/>
    </i>
    <i r="2">
      <x v="134"/>
    </i>
    <i r="1">
      <x v="15"/>
      <x v="135"/>
    </i>
    <i r="2">
      <x v="136"/>
    </i>
    <i r="2">
      <x v="137"/>
    </i>
    <i r="2">
      <x v="138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r="2"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1">
      <x v="16"/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199"/>
    </i>
    <i r="2">
      <x v="200"/>
    </i>
    <i r="2">
      <x v="201"/>
    </i>
    <i r="2">
      <x v="202"/>
    </i>
    <i r="2">
      <x v="203"/>
    </i>
    <i r="2">
      <x v="204"/>
    </i>
    <i r="2">
      <x v="205"/>
    </i>
    <i r="2">
      <x v="206"/>
    </i>
    <i r="2">
      <x v="207"/>
    </i>
    <i r="2">
      <x v="208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2">
      <x v="217"/>
    </i>
    <i r="2">
      <x v="218"/>
    </i>
    <i r="2">
      <x v="219"/>
    </i>
    <i r="2">
      <x v="220"/>
    </i>
    <i r="1">
      <x v="17"/>
      <x v="221"/>
    </i>
    <i r="2">
      <x v="222"/>
    </i>
    <i r="2">
      <x v="223"/>
    </i>
    <i r="2">
      <x v="224"/>
    </i>
    <i r="1">
      <x v="18"/>
      <x v="225"/>
    </i>
    <i r="2">
      <x v="226"/>
    </i>
    <i r="2">
      <x v="227"/>
    </i>
    <i r="2">
      <x v="228"/>
    </i>
    <i r="2">
      <x v="229"/>
    </i>
    <i r="2">
      <x v="230"/>
    </i>
    <i r="2">
      <x v="231"/>
    </i>
    <i r="2">
      <x v="232"/>
    </i>
    <i r="2">
      <x v="233"/>
    </i>
    <i r="2">
      <x v="234"/>
    </i>
    <i r="2">
      <x v="235"/>
    </i>
    <i r="2">
      <x v="236"/>
    </i>
    <i r="1">
      <x v="19"/>
      <x v="237"/>
    </i>
    <i r="2">
      <x v="238"/>
    </i>
    <i r="2">
      <x v="239"/>
    </i>
    <i r="2">
      <x v="240"/>
    </i>
    <i r="2">
      <x v="241"/>
    </i>
    <i r="1">
      <x v="20"/>
      <x v="242"/>
    </i>
    <i r="2">
      <x v="243"/>
    </i>
    <i r="2">
      <x v="244"/>
    </i>
    <i r="1">
      <x v="21"/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1">
      <x v="22"/>
      <x v="258"/>
    </i>
    <i r="2">
      <x v="259"/>
    </i>
    <i r="2">
      <x v="260"/>
    </i>
    <i r="2">
      <x v="261"/>
    </i>
    <i r="2">
      <x v="262"/>
    </i>
    <i r="2">
      <x v="263"/>
    </i>
    <i r="1">
      <x v="23"/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>
      <x v="1"/>
      <x v="24"/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r="2">
      <x v="305"/>
    </i>
    <i r="2">
      <x v="306"/>
    </i>
    <i r="2">
      <x v="307"/>
    </i>
    <i r="2">
      <x v="308"/>
    </i>
    <i r="2">
      <x v="309"/>
    </i>
    <i r="2">
      <x v="310"/>
    </i>
    <i r="2">
      <x v="311"/>
    </i>
    <i r="2">
      <x v="312"/>
    </i>
    <i r="2">
      <x v="313"/>
    </i>
    <i r="2">
      <x v="314"/>
    </i>
    <i r="2">
      <x v="315"/>
    </i>
    <i r="2">
      <x v="316"/>
    </i>
    <i r="2">
      <x v="317"/>
    </i>
    <i r="2">
      <x v="318"/>
    </i>
    <i r="2">
      <x v="319"/>
    </i>
    <i r="2">
      <x v="320"/>
    </i>
    <i r="2">
      <x v="321"/>
    </i>
    <i r="1">
      <x v="25"/>
      <x v="322"/>
    </i>
    <i r="2">
      <x v="323"/>
    </i>
    <i r="2">
      <x v="324"/>
    </i>
    <i r="2">
      <x v="325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332"/>
    </i>
    <i r="2">
      <x v="333"/>
    </i>
    <i r="2">
      <x v="334"/>
    </i>
    <i r="2">
      <x v="335"/>
    </i>
    <i r="2">
      <x v="336"/>
    </i>
    <i r="2">
      <x v="337"/>
    </i>
    <i r="2">
      <x v="338"/>
    </i>
    <i r="2">
      <x v="339"/>
    </i>
    <i r="2">
      <x v="340"/>
    </i>
    <i r="2">
      <x v="341"/>
    </i>
    <i r="2">
      <x v="342"/>
    </i>
    <i r="2">
      <x v="343"/>
    </i>
    <i r="2">
      <x v="344"/>
    </i>
    <i r="2">
      <x v="345"/>
    </i>
    <i r="2">
      <x v="346"/>
    </i>
    <i r="2">
      <x v="347"/>
    </i>
    <i r="2">
      <x v="348"/>
    </i>
    <i r="2">
      <x v="349"/>
    </i>
    <i r="2">
      <x v="350"/>
    </i>
    <i r="2">
      <x v="351"/>
    </i>
    <i r="2">
      <x v="352"/>
    </i>
    <i r="2">
      <x v="353"/>
    </i>
    <i r="2">
      <x v="354"/>
    </i>
    <i r="2">
      <x v="355"/>
    </i>
    <i r="1">
      <x v="26"/>
      <x v="356"/>
    </i>
    <i r="1">
      <x v="27"/>
      <x v="357"/>
    </i>
    <i r="2">
      <x v="358"/>
    </i>
    <i r="2">
      <x v="359"/>
    </i>
    <i r="2">
      <x v="360"/>
    </i>
    <i r="2">
      <x v="361"/>
    </i>
    <i r="2">
      <x v="362"/>
    </i>
    <i r="2">
      <x v="363"/>
    </i>
    <i r="2">
      <x v="364"/>
    </i>
    <i r="2">
      <x v="365"/>
    </i>
    <i r="1">
      <x v="28"/>
      <x v="366"/>
    </i>
    <i r="2">
      <x v="367"/>
    </i>
    <i r="2">
      <x v="368"/>
    </i>
    <i r="2">
      <x v="369"/>
    </i>
    <i r="2">
      <x v="370"/>
    </i>
    <i r="2">
      <x v="371"/>
    </i>
    <i r="2">
      <x v="372"/>
    </i>
    <i r="2">
      <x v="373"/>
    </i>
    <i r="2">
      <x v="374"/>
    </i>
    <i r="2">
      <x v="375"/>
    </i>
    <i r="2">
      <x v="376"/>
    </i>
    <i r="2">
      <x v="377"/>
    </i>
    <i r="2">
      <x v="378"/>
    </i>
    <i r="2">
      <x v="379"/>
    </i>
    <i r="2">
      <x v="380"/>
    </i>
    <i r="1">
      <x v="29"/>
      <x v="381"/>
    </i>
    <i r="2">
      <x v="382"/>
    </i>
    <i r="2">
      <x v="383"/>
    </i>
    <i r="2">
      <x v="384"/>
    </i>
    <i r="2">
      <x v="385"/>
    </i>
    <i r="2">
      <x v="386"/>
    </i>
    <i r="2">
      <x v="387"/>
    </i>
    <i r="2">
      <x v="388"/>
    </i>
    <i r="2">
      <x v="389"/>
    </i>
    <i r="2">
      <x v="390"/>
    </i>
    <i r="2">
      <x v="391"/>
    </i>
    <i r="2">
      <x v="392"/>
    </i>
    <i r="2">
      <x v="393"/>
    </i>
    <i r="2">
      <x v="394"/>
    </i>
    <i r="2">
      <x v="395"/>
    </i>
    <i r="2">
      <x v="396"/>
    </i>
    <i r="2">
      <x v="397"/>
    </i>
    <i r="2">
      <x v="398"/>
    </i>
    <i r="2">
      <x v="399"/>
    </i>
    <i r="1">
      <x v="30"/>
      <x v="400"/>
    </i>
    <i r="2">
      <x v="401"/>
    </i>
    <i r="2">
      <x v="402"/>
    </i>
    <i r="2">
      <x v="403"/>
    </i>
    <i r="2">
      <x v="404"/>
    </i>
    <i r="2">
      <x v="405"/>
    </i>
    <i r="2">
      <x v="406"/>
    </i>
    <i r="2">
      <x v="407"/>
    </i>
    <i r="2">
      <x v="408"/>
    </i>
    <i r="2">
      <x v="409"/>
    </i>
    <i r="2">
      <x v="410"/>
    </i>
    <i r="2">
      <x v="411"/>
    </i>
    <i r="2">
      <x v="412"/>
    </i>
    <i r="2">
      <x v="413"/>
    </i>
    <i r="2">
      <x v="414"/>
    </i>
    <i r="2">
      <x v="415"/>
    </i>
    <i r="2">
      <x v="416"/>
    </i>
    <i r="2">
      <x v="417"/>
    </i>
    <i r="2">
      <x v="418"/>
    </i>
    <i r="2">
      <x v="419"/>
    </i>
    <i r="2">
      <x v="420"/>
    </i>
    <i r="2">
      <x v="421"/>
    </i>
    <i r="2">
      <x v="422"/>
    </i>
    <i r="2">
      <x v="423"/>
    </i>
    <i r="2">
      <x v="424"/>
    </i>
    <i r="2">
      <x v="425"/>
    </i>
    <i r="2">
      <x v="426"/>
    </i>
    <i r="2">
      <x v="427"/>
    </i>
    <i r="2">
      <x v="428"/>
    </i>
    <i r="2">
      <x v="429"/>
    </i>
    <i r="2">
      <x v="430"/>
    </i>
    <i r="1">
      <x v="31"/>
      <x v="431"/>
    </i>
    <i r="2">
      <x v="432"/>
    </i>
    <i r="2">
      <x v="433"/>
    </i>
    <i r="2">
      <x v="434"/>
    </i>
    <i r="2">
      <x v="435"/>
    </i>
    <i r="2">
      <x v="436"/>
    </i>
    <i r="2">
      <x v="437"/>
    </i>
    <i r="2">
      <x v="438"/>
    </i>
    <i r="2">
      <x v="439"/>
    </i>
    <i r="2">
      <x v="440"/>
    </i>
    <i r="2">
      <x v="441"/>
    </i>
    <i r="2">
      <x v="442"/>
    </i>
    <i r="2">
      <x v="443"/>
    </i>
    <i r="2">
      <x v="444"/>
    </i>
    <i r="2">
      <x v="445"/>
    </i>
    <i r="2">
      <x v="446"/>
    </i>
    <i r="2">
      <x v="447"/>
    </i>
    <i r="2">
      <x v="448"/>
    </i>
    <i r="2">
      <x v="449"/>
    </i>
    <i r="2">
      <x v="450"/>
    </i>
    <i r="2">
      <x v="451"/>
    </i>
    <i r="2">
      <x v="452"/>
    </i>
    <i r="2">
      <x v="453"/>
    </i>
    <i r="2">
      <x v="454"/>
    </i>
    <i r="2">
      <x v="455"/>
    </i>
    <i r="2">
      <x v="456"/>
    </i>
    <i r="2">
      <x v="457"/>
    </i>
    <i r="2">
      <x v="458"/>
    </i>
    <i r="2">
      <x v="459"/>
    </i>
    <i r="2">
      <x v="460"/>
    </i>
    <i r="2">
      <x v="461"/>
    </i>
    <i r="2">
      <x v="462"/>
    </i>
    <i r="2">
      <x v="463"/>
    </i>
    <i r="2">
      <x v="464"/>
    </i>
    <i r="2">
      <x v="465"/>
    </i>
    <i r="2">
      <x v="466"/>
    </i>
    <i r="2">
      <x v="467"/>
    </i>
    <i r="2">
      <x v="468"/>
    </i>
    <i r="2">
      <x v="469"/>
    </i>
    <i r="2">
      <x v="470"/>
    </i>
    <i r="2">
      <x v="471"/>
    </i>
    <i r="2">
      <x v="472"/>
    </i>
    <i r="2">
      <x v="473"/>
    </i>
    <i r="2">
      <x v="474"/>
    </i>
    <i r="2">
      <x v="475"/>
    </i>
    <i r="2">
      <x v="476"/>
    </i>
    <i r="2">
      <x v="477"/>
    </i>
    <i r="2">
      <x v="478"/>
    </i>
    <i r="2">
      <x v="479"/>
    </i>
    <i r="2">
      <x v="480"/>
    </i>
    <i r="2">
      <x v="481"/>
    </i>
    <i r="2">
      <x v="482"/>
    </i>
    <i r="2">
      <x v="483"/>
    </i>
    <i r="2">
      <x v="484"/>
    </i>
    <i r="2">
      <x v="485"/>
    </i>
    <i r="2">
      <x v="486"/>
    </i>
    <i r="2">
      <x v="487"/>
    </i>
    <i r="2">
      <x v="488"/>
    </i>
    <i r="2">
      <x v="489"/>
    </i>
    <i r="2">
      <x v="490"/>
    </i>
    <i r="2">
      <x v="491"/>
    </i>
    <i r="2">
      <x v="492"/>
    </i>
    <i r="2">
      <x v="493"/>
    </i>
    <i r="2">
      <x v="494"/>
    </i>
    <i r="2">
      <x v="495"/>
    </i>
    <i r="2">
      <x v="496"/>
    </i>
    <i r="2">
      <x v="497"/>
    </i>
    <i r="2">
      <x v="498"/>
    </i>
    <i r="2">
      <x v="499"/>
    </i>
    <i r="2">
      <x v="500"/>
    </i>
    <i r="2">
      <x v="501"/>
    </i>
    <i r="2">
      <x v="502"/>
    </i>
    <i r="2">
      <x v="503"/>
    </i>
    <i r="2">
      <x v="504"/>
    </i>
    <i r="2">
      <x v="505"/>
    </i>
    <i r="1">
      <x v="32"/>
      <x v="506"/>
    </i>
    <i r="2">
      <x v="507"/>
    </i>
    <i r="2">
      <x v="508"/>
    </i>
    <i r="2">
      <x v="509"/>
    </i>
    <i r="2">
      <x v="510"/>
    </i>
    <i r="2">
      <x v="511"/>
    </i>
    <i r="2">
      <x v="512"/>
    </i>
    <i r="2">
      <x v="513"/>
    </i>
    <i r="2">
      <x v="514"/>
    </i>
    <i r="2">
      <x v="515"/>
    </i>
    <i r="2">
      <x v="516"/>
    </i>
    <i r="2">
      <x v="517"/>
    </i>
    <i r="2">
      <x v="518"/>
    </i>
    <i r="2">
      <x v="519"/>
    </i>
    <i r="2">
      <x v="520"/>
    </i>
    <i r="2">
      <x v="521"/>
    </i>
    <i r="2">
      <x v="522"/>
    </i>
    <i r="2">
      <x v="523"/>
    </i>
    <i r="2">
      <x v="524"/>
    </i>
    <i r="2">
      <x v="525"/>
    </i>
    <i r="2">
      <x v="526"/>
    </i>
    <i r="2">
      <x v="527"/>
    </i>
    <i r="2">
      <x v="528"/>
    </i>
    <i r="2">
      <x v="529"/>
    </i>
    <i r="2">
      <x v="530"/>
    </i>
    <i r="2">
      <x v="531"/>
    </i>
    <i r="2">
      <x v="532"/>
    </i>
    <i r="2">
      <x v="533"/>
    </i>
    <i r="2">
      <x v="534"/>
    </i>
    <i r="2">
      <x v="535"/>
    </i>
    <i r="2">
      <x v="536"/>
    </i>
    <i r="2">
      <x v="537"/>
    </i>
    <i r="2">
      <x v="538"/>
    </i>
    <i r="2">
      <x v="539"/>
    </i>
    <i r="2">
      <x v="540"/>
    </i>
    <i r="2">
      <x v="541"/>
    </i>
    <i r="2">
      <x v="542"/>
    </i>
    <i r="2">
      <x v="543"/>
    </i>
    <i r="2">
      <x v="544"/>
    </i>
    <i r="2">
      <x v="545"/>
    </i>
    <i r="2">
      <x v="546"/>
    </i>
    <i r="2">
      <x v="547"/>
    </i>
    <i r="2">
      <x v="548"/>
    </i>
    <i r="2">
      <x v="549"/>
    </i>
    <i r="2">
      <x v="550"/>
    </i>
    <i r="2">
      <x v="551"/>
    </i>
    <i r="2">
      <x v="552"/>
    </i>
    <i r="2">
      <x v="553"/>
    </i>
    <i r="2">
      <x v="554"/>
    </i>
    <i r="2">
      <x v="555"/>
    </i>
    <i r="2">
      <x v="556"/>
    </i>
    <i r="2">
      <x v="557"/>
    </i>
    <i r="2">
      <x v="558"/>
    </i>
    <i r="2">
      <x v="559"/>
    </i>
    <i r="1">
      <x v="33"/>
      <x v="560"/>
    </i>
    <i r="2">
      <x v="561"/>
    </i>
    <i r="2">
      <x v="562"/>
    </i>
    <i r="2">
      <x v="563"/>
    </i>
    <i r="2">
      <x v="564"/>
    </i>
    <i r="2">
      <x v="565"/>
    </i>
    <i r="2">
      <x v="566"/>
    </i>
    <i r="2">
      <x v="567"/>
    </i>
    <i r="2">
      <x v="568"/>
    </i>
    <i r="2">
      <x v="569"/>
    </i>
    <i r="2">
      <x v="570"/>
    </i>
    <i r="2">
      <x v="571"/>
    </i>
    <i r="2">
      <x v="572"/>
    </i>
    <i r="2">
      <x v="573"/>
    </i>
    <i r="2">
      <x v="574"/>
    </i>
    <i r="2">
      <x v="575"/>
    </i>
    <i r="2">
      <x v="576"/>
    </i>
    <i r="1">
      <x v="34"/>
      <x v="577"/>
    </i>
    <i r="2">
      <x v="578"/>
    </i>
    <i r="1">
      <x v="35"/>
      <x v="579"/>
    </i>
    <i r="2">
      <x v="580"/>
    </i>
    <i r="2">
      <x v="581"/>
    </i>
    <i r="1">
      <x v="36"/>
      <x v="582"/>
    </i>
    <i r="2">
      <x v="583"/>
    </i>
    <i r="2">
      <x v="584"/>
    </i>
    <i r="2">
      <x v="585"/>
    </i>
    <i r="2">
      <x v="586"/>
    </i>
    <i r="2">
      <x v="587"/>
    </i>
    <i r="2">
      <x v="588"/>
    </i>
    <i r="2">
      <x v="589"/>
    </i>
    <i r="1">
      <x v="37"/>
      <x v="590"/>
    </i>
    <i r="2">
      <x v="591"/>
    </i>
    <i r="2">
      <x v="592"/>
    </i>
    <i r="2">
      <x v="593"/>
    </i>
    <i r="2">
      <x v="594"/>
    </i>
    <i r="2">
      <x v="595"/>
    </i>
    <i r="2">
      <x v="596"/>
    </i>
    <i r="2">
      <x v="597"/>
    </i>
    <i r="2">
      <x v="598"/>
    </i>
    <i r="2">
      <x v="599"/>
    </i>
    <i r="2">
      <x v="600"/>
    </i>
    <i r="2">
      <x v="601"/>
    </i>
    <i r="2">
      <x v="602"/>
    </i>
    <i r="2">
      <x v="603"/>
    </i>
    <i r="2">
      <x v="604"/>
    </i>
    <i r="2">
      <x v="605"/>
    </i>
    <i r="2">
      <x v="606"/>
    </i>
    <i r="2">
      <x v="607"/>
    </i>
    <i r="2">
      <x v="608"/>
    </i>
    <i r="2">
      <x v="609"/>
    </i>
    <i r="2">
      <x v="610"/>
    </i>
    <i r="2">
      <x v="611"/>
    </i>
    <i r="2">
      <x v="612"/>
    </i>
    <i r="2">
      <x v="613"/>
    </i>
    <i r="2">
      <x v="614"/>
    </i>
    <i r="2">
      <x v="615"/>
    </i>
    <i r="2">
      <x v="616"/>
    </i>
    <i r="2">
      <x v="617"/>
    </i>
    <i r="2">
      <x v="618"/>
    </i>
    <i r="2">
      <x v="619"/>
    </i>
    <i r="2">
      <x v="620"/>
    </i>
    <i r="2">
      <x v="621"/>
    </i>
    <i r="2">
      <x v="622"/>
    </i>
    <i r="2">
      <x v="623"/>
    </i>
    <i r="2">
      <x v="624"/>
    </i>
    <i r="2">
      <x v="625"/>
    </i>
    <i r="2">
      <x v="626"/>
    </i>
    <i r="2">
      <x v="627"/>
    </i>
    <i r="2">
      <x v="628"/>
    </i>
    <i r="2">
      <x v="629"/>
    </i>
    <i r="2">
      <x v="630"/>
    </i>
    <i r="2">
      <x v="631"/>
    </i>
    <i r="2">
      <x v="632"/>
    </i>
    <i r="2">
      <x v="633"/>
    </i>
    <i r="2">
      <x v="634"/>
    </i>
    <i r="2">
      <x v="635"/>
    </i>
    <i r="2">
      <x v="636"/>
    </i>
    <i r="2">
      <x v="637"/>
    </i>
    <i r="2">
      <x v="638"/>
    </i>
    <i r="2">
      <x v="639"/>
    </i>
    <i r="2">
      <x v="640"/>
    </i>
    <i r="1">
      <x v="38"/>
      <x v="641"/>
    </i>
    <i r="2">
      <x v="642"/>
    </i>
    <i r="2">
      <x v="643"/>
    </i>
    <i r="2">
      <x v="644"/>
    </i>
    <i r="2">
      <x v="645"/>
    </i>
    <i r="2">
      <x v="646"/>
    </i>
    <i r="2">
      <x v="647"/>
    </i>
    <i r="2">
      <x v="648"/>
    </i>
    <i r="2">
      <x v="649"/>
    </i>
    <i r="2">
      <x v="650"/>
    </i>
    <i r="2">
      <x v="651"/>
    </i>
    <i r="2">
      <x v="652"/>
    </i>
    <i r="2">
      <x v="653"/>
    </i>
    <i r="2">
      <x v="654"/>
    </i>
    <i r="2">
      <x v="655"/>
    </i>
    <i r="2">
      <x v="656"/>
    </i>
    <i r="2">
      <x v="657"/>
    </i>
    <i r="2">
      <x v="658"/>
    </i>
    <i r="2">
      <x v="659"/>
    </i>
    <i r="2">
      <x v="660"/>
    </i>
    <i r="2">
      <x v="661"/>
    </i>
    <i r="2">
      <x v="662"/>
    </i>
    <i r="2">
      <x v="663"/>
    </i>
    <i r="2">
      <x v="664"/>
    </i>
    <i r="2">
      <x v="665"/>
    </i>
    <i r="2">
      <x v="666"/>
    </i>
    <i r="1">
      <x v="39"/>
      <x v="667"/>
    </i>
    <i r="2">
      <x v="668"/>
    </i>
    <i r="2">
      <x v="669"/>
    </i>
    <i r="2">
      <x v="670"/>
    </i>
    <i r="2">
      <x v="671"/>
    </i>
    <i r="2">
      <x v="672"/>
    </i>
    <i r="2">
      <x v="673"/>
    </i>
    <i r="2">
      <x v="674"/>
    </i>
    <i r="2">
      <x v="675"/>
    </i>
    <i r="2">
      <x v="676"/>
    </i>
    <i r="2">
      <x v="677"/>
    </i>
    <i r="2">
      <x v="678"/>
    </i>
    <i r="2">
      <x v="679"/>
    </i>
    <i r="2">
      <x v="680"/>
    </i>
    <i r="2">
      <x v="681"/>
    </i>
    <i r="2">
      <x v="682"/>
    </i>
    <i r="2">
      <x v="683"/>
    </i>
    <i r="2">
      <x v="684"/>
    </i>
    <i r="2">
      <x v="685"/>
    </i>
    <i r="2">
      <x v="686"/>
    </i>
    <i r="2">
      <x v="687"/>
    </i>
    <i r="2">
      <x v="688"/>
    </i>
    <i r="2">
      <x v="689"/>
    </i>
    <i r="2">
      <x v="690"/>
    </i>
    <i r="2">
      <x v="691"/>
    </i>
    <i r="2">
      <x v="692"/>
    </i>
    <i r="2">
      <x v="693"/>
    </i>
    <i r="2">
      <x v="694"/>
    </i>
    <i r="2">
      <x v="695"/>
    </i>
    <i r="2">
      <x v="696"/>
    </i>
    <i r="2">
      <x v="697"/>
    </i>
    <i r="2">
      <x v="698"/>
    </i>
    <i r="2">
      <x v="699"/>
    </i>
    <i r="2">
      <x v="700"/>
    </i>
    <i r="2">
      <x v="701"/>
    </i>
    <i r="2">
      <x v="702"/>
    </i>
    <i r="2">
      <x v="703"/>
    </i>
    <i r="2">
      <x v="704"/>
    </i>
    <i r="2">
      <x v="705"/>
    </i>
    <i r="2">
      <x v="706"/>
    </i>
    <i r="2">
      <x v="707"/>
    </i>
    <i r="2">
      <x v="708"/>
    </i>
    <i r="2">
      <x v="709"/>
    </i>
    <i r="2">
      <x v="710"/>
    </i>
    <i r="2">
      <x v="711"/>
    </i>
    <i r="2">
      <x v="712"/>
    </i>
    <i r="2">
      <x v="713"/>
    </i>
    <i r="2">
      <x v="714"/>
    </i>
    <i r="2">
      <x v="715"/>
    </i>
    <i r="2">
      <x v="716"/>
    </i>
    <i r="2">
      <x v="717"/>
    </i>
    <i r="2">
      <x v="718"/>
    </i>
    <i r="2">
      <x v="719"/>
    </i>
    <i r="2">
      <x v="720"/>
    </i>
    <i r="2">
      <x v="721"/>
    </i>
    <i r="2">
      <x v="722"/>
    </i>
    <i r="2">
      <x v="723"/>
    </i>
    <i r="1">
      <x v="40"/>
      <x v="724"/>
    </i>
    <i r="2">
      <x v="725"/>
    </i>
    <i r="2">
      <x v="726"/>
    </i>
    <i r="2">
      <x v="727"/>
    </i>
    <i r="2">
      <x v="728"/>
    </i>
    <i r="2">
      <x v="729"/>
    </i>
    <i r="2">
      <x v="730"/>
    </i>
    <i r="2">
      <x v="731"/>
    </i>
    <i r="2">
      <x v="732"/>
    </i>
    <i r="2">
      <x v="733"/>
    </i>
    <i r="2">
      <x v="734"/>
    </i>
    <i r="2">
      <x v="735"/>
    </i>
    <i r="2">
      <x v="736"/>
    </i>
    <i r="2">
      <x v="737"/>
    </i>
    <i r="2">
      <x v="738"/>
    </i>
    <i r="2">
      <x v="739"/>
    </i>
    <i r="1">
      <x v="41"/>
      <x v="740"/>
    </i>
    <i r="2">
      <x v="741"/>
    </i>
    <i r="2">
      <x v="742"/>
    </i>
    <i r="2">
      <x v="743"/>
    </i>
    <i r="2">
      <x v="744"/>
    </i>
    <i r="2">
      <x v="745"/>
    </i>
    <i r="2">
      <x v="746"/>
    </i>
    <i r="2">
      <x v="747"/>
    </i>
    <i r="2">
      <x v="748"/>
    </i>
    <i r="2">
      <x v="749"/>
    </i>
    <i r="2">
      <x v="750"/>
    </i>
    <i r="2">
      <x v="751"/>
    </i>
    <i r="2">
      <x v="752"/>
    </i>
    <i r="2">
      <x v="753"/>
    </i>
    <i r="2">
      <x v="754"/>
    </i>
    <i r="2">
      <x v="755"/>
    </i>
    <i r="2">
      <x v="756"/>
    </i>
    <i r="2">
      <x v="757"/>
    </i>
    <i r="2">
      <x v="758"/>
    </i>
    <i r="2">
      <x v="759"/>
    </i>
    <i r="2">
      <x v="760"/>
    </i>
    <i r="2">
      <x v="761"/>
    </i>
    <i r="2">
      <x v="762"/>
    </i>
    <i r="2">
      <x v="763"/>
    </i>
    <i r="2">
      <x v="764"/>
    </i>
    <i r="2">
      <x v="765"/>
    </i>
    <i r="2">
      <x v="766"/>
    </i>
    <i r="2">
      <x v="767"/>
    </i>
    <i r="2">
      <x v="768"/>
    </i>
    <i r="2">
      <x v="769"/>
    </i>
    <i r="2">
      <x v="770"/>
    </i>
    <i r="2">
      <x v="771"/>
    </i>
    <i r="2">
      <x v="772"/>
    </i>
    <i r="2">
      <x v="773"/>
    </i>
    <i r="2">
      <x v="774"/>
    </i>
    <i r="2">
      <x v="775"/>
    </i>
    <i r="2">
      <x v="776"/>
    </i>
    <i r="2">
      <x v="777"/>
    </i>
    <i r="2">
      <x v="778"/>
    </i>
    <i r="2">
      <x v="779"/>
    </i>
    <i r="2">
      <x v="780"/>
    </i>
    <i r="2">
      <x v="781"/>
    </i>
    <i r="2">
      <x v="782"/>
    </i>
    <i r="2">
      <x v="783"/>
    </i>
    <i r="2">
      <x v="784"/>
    </i>
    <i r="2">
      <x v="785"/>
    </i>
    <i r="2">
      <x v="786"/>
    </i>
    <i r="2">
      <x v="787"/>
    </i>
    <i r="2">
      <x v="788"/>
    </i>
    <i r="2">
      <x v="789"/>
    </i>
    <i r="2">
      <x v="790"/>
    </i>
    <i r="2">
      <x v="791"/>
    </i>
    <i r="1">
      <x v="42"/>
      <x v="792"/>
    </i>
    <i r="2">
      <x v="793"/>
    </i>
    <i r="2">
      <x v="794"/>
    </i>
    <i r="2">
      <x v="795"/>
    </i>
    <i r="2">
      <x v="796"/>
    </i>
    <i r="2">
      <x v="797"/>
    </i>
    <i r="2">
      <x v="798"/>
    </i>
    <i r="2">
      <x v="799"/>
    </i>
    <i r="2">
      <x v="800"/>
    </i>
    <i r="2">
      <x v="801"/>
    </i>
    <i r="2">
      <x v="802"/>
    </i>
    <i r="2">
      <x v="803"/>
    </i>
    <i r="2">
      <x v="804"/>
    </i>
    <i r="2">
      <x v="805"/>
    </i>
    <i r="2">
      <x v="806"/>
    </i>
    <i r="2">
      <x v="807"/>
    </i>
    <i r="2">
      <x v="808"/>
    </i>
    <i r="2">
      <x v="809"/>
    </i>
    <i r="2">
      <x v="810"/>
    </i>
    <i r="2">
      <x v="811"/>
    </i>
    <i r="2">
      <x v="812"/>
    </i>
    <i r="2">
      <x v="813"/>
    </i>
    <i r="2">
      <x v="814"/>
    </i>
    <i r="2">
      <x v="815"/>
    </i>
    <i r="2">
      <x v="816"/>
    </i>
    <i r="2">
      <x v="817"/>
    </i>
    <i r="2">
      <x v="818"/>
    </i>
    <i r="2">
      <x v="819"/>
    </i>
    <i r="2">
      <x v="820"/>
    </i>
    <i r="2">
      <x v="821"/>
    </i>
    <i r="2">
      <x v="822"/>
    </i>
    <i r="2">
      <x v="823"/>
    </i>
    <i r="2">
      <x v="824"/>
    </i>
    <i r="2">
      <x v="825"/>
    </i>
    <i r="2">
      <x v="826"/>
    </i>
    <i r="2">
      <x v="827"/>
    </i>
    <i r="2">
      <x v="828"/>
    </i>
    <i r="2">
      <x v="829"/>
    </i>
    <i r="2">
      <x v="830"/>
    </i>
    <i r="2">
      <x v="831"/>
    </i>
    <i r="1">
      <x v="43"/>
      <x v="832"/>
    </i>
    <i r="1">
      <x v="44"/>
      <x v="833"/>
    </i>
    <i r="2">
      <x v="834"/>
    </i>
    <i r="2">
      <x v="835"/>
    </i>
    <i r="2">
      <x v="836"/>
    </i>
    <i r="2">
      <x v="837"/>
    </i>
    <i r="2">
      <x v="838"/>
    </i>
    <i r="2">
      <x v="839"/>
    </i>
    <i r="2">
      <x v="840"/>
    </i>
    <i r="2">
      <x v="841"/>
    </i>
    <i r="2">
      <x v="842"/>
    </i>
    <i r="2">
      <x v="843"/>
    </i>
    <i r="2">
      <x v="844"/>
    </i>
    <i r="2">
      <x v="845"/>
    </i>
    <i r="2">
      <x v="846"/>
    </i>
    <i r="2">
      <x v="847"/>
    </i>
    <i r="2">
      <x v="848"/>
    </i>
    <i r="2">
      <x v="849"/>
    </i>
    <i r="2">
      <x v="850"/>
    </i>
    <i r="2">
      <x v="851"/>
    </i>
    <i r="2">
      <x v="852"/>
    </i>
    <i r="2">
      <x v="853"/>
    </i>
    <i r="2">
      <x v="854"/>
    </i>
    <i r="2">
      <x v="855"/>
    </i>
    <i r="2">
      <x v="856"/>
    </i>
    <i r="2">
      <x v="857"/>
    </i>
    <i r="2">
      <x v="858"/>
    </i>
    <i r="2">
      <x v="859"/>
    </i>
    <i r="2">
      <x v="860"/>
    </i>
    <i r="2">
      <x v="861"/>
    </i>
    <i r="2">
      <x v="862"/>
    </i>
    <i r="2">
      <x v="863"/>
    </i>
    <i r="2">
      <x v="864"/>
    </i>
    <i r="2">
      <x v="865"/>
    </i>
    <i r="2">
      <x v="866"/>
    </i>
    <i r="2">
      <x v="867"/>
    </i>
    <i r="2">
      <x v="868"/>
    </i>
    <i r="2">
      <x v="869"/>
    </i>
    <i r="2">
      <x v="870"/>
    </i>
    <i r="2">
      <x v="871"/>
    </i>
    <i r="2">
      <x v="872"/>
    </i>
    <i r="2">
      <x v="873"/>
    </i>
    <i r="2">
      <x v="874"/>
    </i>
    <i r="1">
      <x v="45"/>
      <x v="875"/>
    </i>
    <i r="2">
      <x v="876"/>
    </i>
    <i r="2">
      <x v="877"/>
    </i>
    <i r="2">
      <x v="878"/>
    </i>
    <i r="2">
      <x v="879"/>
    </i>
    <i r="2">
      <x v="880"/>
    </i>
    <i r="2">
      <x v="881"/>
    </i>
    <i r="2">
      <x v="882"/>
    </i>
    <i r="2">
      <x v="883"/>
    </i>
    <i r="2">
      <x v="884"/>
    </i>
    <i r="2">
      <x v="885"/>
    </i>
    <i r="2">
      <x v="886"/>
    </i>
    <i r="2">
      <x v="887"/>
    </i>
    <i r="2">
      <x v="888"/>
    </i>
    <i r="2">
      <x v="889"/>
    </i>
    <i r="2">
      <x v="890"/>
    </i>
    <i r="2">
      <x v="891"/>
    </i>
    <i r="2">
      <x v="892"/>
    </i>
    <i r="2">
      <x v="893"/>
    </i>
    <i r="2">
      <x v="894"/>
    </i>
    <i r="2">
      <x v="895"/>
    </i>
    <i r="2">
      <x v="896"/>
    </i>
    <i r="2">
      <x v="897"/>
    </i>
    <i r="2">
      <x v="898"/>
    </i>
    <i r="2">
      <x v="899"/>
    </i>
    <i r="2">
      <x v="900"/>
    </i>
    <i r="2">
      <x v="901"/>
    </i>
    <i r="2">
      <x v="902"/>
    </i>
    <i r="2">
      <x v="903"/>
    </i>
    <i r="2">
      <x v="904"/>
    </i>
    <i r="2">
      <x v="905"/>
    </i>
    <i r="2">
      <x v="906"/>
    </i>
    <i r="2">
      <x v="907"/>
    </i>
    <i r="2">
      <x v="908"/>
    </i>
    <i r="2">
      <x v="909"/>
    </i>
    <i r="2">
      <x v="910"/>
    </i>
    <i r="2">
      <x v="911"/>
    </i>
    <i r="2">
      <x v="912"/>
    </i>
    <i r="2">
      <x v="913"/>
    </i>
    <i r="2">
      <x v="914"/>
    </i>
    <i r="2">
      <x v="915"/>
    </i>
    <i r="2">
      <x v="916"/>
    </i>
    <i r="2">
      <x v="917"/>
    </i>
    <i r="2">
      <x v="918"/>
    </i>
    <i r="2">
      <x v="919"/>
    </i>
    <i r="2">
      <x v="920"/>
    </i>
    <i r="2">
      <x v="921"/>
    </i>
    <i r="2">
      <x v="922"/>
    </i>
    <i r="2">
      <x v="923"/>
    </i>
    <i r="2">
      <x v="924"/>
    </i>
    <i r="2">
      <x v="925"/>
    </i>
    <i r="2">
      <x v="926"/>
    </i>
    <i r="2">
      <x v="927"/>
    </i>
    <i r="2">
      <x v="928"/>
    </i>
    <i r="2">
      <x v="929"/>
    </i>
    <i r="1">
      <x v="46"/>
      <x v="930"/>
    </i>
    <i r="2">
      <x v="931"/>
    </i>
    <i r="2">
      <x v="932"/>
    </i>
    <i r="2">
      <x v="933"/>
    </i>
    <i r="2">
      <x v="934"/>
    </i>
    <i r="2">
      <x v="935"/>
    </i>
    <i r="2">
      <x v="936"/>
    </i>
    <i r="2">
      <x v="937"/>
    </i>
    <i r="2">
      <x v="938"/>
    </i>
    <i r="2">
      <x v="939"/>
    </i>
    <i r="2">
      <x v="940"/>
    </i>
    <i r="2">
      <x v="941"/>
    </i>
    <i r="2">
      <x v="942"/>
    </i>
    <i r="2">
      <x v="943"/>
    </i>
    <i r="1">
      <x v="47"/>
      <x v="944"/>
    </i>
    <i r="2">
      <x v="945"/>
    </i>
    <i r="2">
      <x v="946"/>
    </i>
    <i r="2">
      <x v="947"/>
    </i>
    <i r="2">
      <x v="948"/>
    </i>
    <i r="2">
      <x v="949"/>
    </i>
    <i r="2">
      <x v="950"/>
    </i>
    <i r="2">
      <x v="951"/>
    </i>
    <i r="2">
      <x v="952"/>
    </i>
    <i r="2">
      <x v="953"/>
    </i>
    <i r="2">
      <x v="954"/>
    </i>
    <i r="2">
      <x v="955"/>
    </i>
    <i r="2">
      <x v="956"/>
    </i>
    <i r="2">
      <x v="957"/>
    </i>
    <i r="2">
      <x v="958"/>
    </i>
    <i r="2">
      <x v="959"/>
    </i>
    <i r="2">
      <x v="960"/>
    </i>
    <i r="2">
      <x v="961"/>
    </i>
    <i r="2">
      <x v="962"/>
    </i>
    <i r="2">
      <x v="963"/>
    </i>
    <i r="2">
      <x v="964"/>
    </i>
    <i r="2">
      <x v="965"/>
    </i>
    <i r="2">
      <x v="966"/>
    </i>
    <i r="2">
      <x v="967"/>
    </i>
    <i r="2">
      <x v="968"/>
    </i>
    <i r="2">
      <x v="969"/>
    </i>
    <i r="2">
      <x v="970"/>
    </i>
    <i r="2">
      <x v="971"/>
    </i>
    <i r="2">
      <x v="972"/>
    </i>
    <i r="2">
      <x v="973"/>
    </i>
    <i r="2">
      <x v="974"/>
    </i>
    <i r="2">
      <x v="975"/>
    </i>
    <i r="2">
      <x v="976"/>
    </i>
    <i r="2">
      <x v="977"/>
    </i>
    <i r="2">
      <x v="978"/>
    </i>
    <i r="2">
      <x v="979"/>
    </i>
    <i r="2">
      <x v="980"/>
    </i>
    <i r="2">
      <x v="981"/>
    </i>
    <i r="2">
      <x v="982"/>
    </i>
    <i r="2">
      <x v="983"/>
    </i>
    <i r="2">
      <x v="984"/>
    </i>
    <i r="2">
      <x v="985"/>
    </i>
    <i r="2">
      <x v="986"/>
    </i>
    <i r="2">
      <x v="987"/>
    </i>
    <i r="2">
      <x v="988"/>
    </i>
    <i r="2">
      <x v="989"/>
    </i>
    <i r="2">
      <x v="990"/>
    </i>
    <i r="2">
      <x v="991"/>
    </i>
    <i r="2">
      <x v="992"/>
    </i>
    <i r="2">
      <x v="993"/>
    </i>
    <i r="2">
      <x v="994"/>
    </i>
    <i r="2">
      <x v="995"/>
    </i>
    <i r="2">
      <x v="996"/>
    </i>
    <i r="2">
      <x v="997"/>
    </i>
    <i r="2">
      <x v="998"/>
    </i>
    <i r="2">
      <x v="999"/>
    </i>
    <i r="1">
      <x v="48"/>
      <x v="1000"/>
    </i>
    <i r="2">
      <x v="1001"/>
    </i>
    <i r="2">
      <x v="1002"/>
    </i>
    <i r="2">
      <x v="1003"/>
    </i>
    <i r="2">
      <x v="1004"/>
    </i>
    <i r="2">
      <x v="1005"/>
    </i>
    <i r="2">
      <x v="1006"/>
    </i>
    <i r="2">
      <x v="1007"/>
    </i>
    <i r="2">
      <x v="1008"/>
    </i>
    <i r="2">
      <x v="1009"/>
    </i>
    <i r="2">
      <x v="1010"/>
    </i>
    <i r="2">
      <x v="1011"/>
    </i>
    <i r="2">
      <x v="1012"/>
    </i>
    <i r="2">
      <x v="1013"/>
    </i>
    <i r="2">
      <x v="1014"/>
    </i>
    <i r="2">
      <x v="1015"/>
    </i>
    <i r="2">
      <x v="1016"/>
    </i>
    <i r="2">
      <x v="1017"/>
    </i>
    <i r="2">
      <x v="1018"/>
    </i>
    <i r="2">
      <x v="1019"/>
    </i>
    <i r="2">
      <x v="1020"/>
    </i>
    <i r="2">
      <x v="1021"/>
    </i>
    <i r="2">
      <x v="1022"/>
    </i>
    <i r="2">
      <x v="1023"/>
    </i>
    <i r="2">
      <x v="1024"/>
    </i>
    <i r="2">
      <x v="1025"/>
    </i>
    <i r="2">
      <x v="1026"/>
    </i>
    <i r="2">
      <x v="1027"/>
    </i>
    <i r="2">
      <x v="1028"/>
    </i>
    <i r="2">
      <x v="1029"/>
    </i>
    <i r="2">
      <x v="1030"/>
    </i>
    <i r="2">
      <x v="1031"/>
    </i>
    <i r="2">
      <x v="1032"/>
    </i>
    <i r="2">
      <x v="1033"/>
    </i>
    <i r="2">
      <x v="1034"/>
    </i>
    <i r="2">
      <x v="1035"/>
    </i>
    <i r="2">
      <x v="1036"/>
    </i>
    <i r="2">
      <x v="1037"/>
    </i>
    <i r="2">
      <x v="1038"/>
    </i>
    <i r="2">
      <x v="1039"/>
    </i>
    <i r="2">
      <x v="1040"/>
    </i>
    <i r="2">
      <x v="1041"/>
    </i>
    <i r="2">
      <x v="1042"/>
    </i>
    <i r="2">
      <x v="1043"/>
    </i>
    <i r="2">
      <x v="1044"/>
    </i>
    <i r="2">
      <x v="1045"/>
    </i>
    <i r="2">
      <x v="1046"/>
    </i>
    <i r="2">
      <x v="1047"/>
    </i>
    <i r="2">
      <x v="1048"/>
    </i>
    <i r="2">
      <x v="1049"/>
    </i>
    <i r="2">
      <x v="1050"/>
    </i>
    <i r="2">
      <x v="1051"/>
    </i>
    <i r="2">
      <x v="1052"/>
    </i>
    <i r="2">
      <x v="1053"/>
    </i>
    <i r="2">
      <x v="1054"/>
    </i>
    <i r="2">
      <x v="1055"/>
    </i>
    <i r="2">
      <x v="1056"/>
    </i>
    <i r="2">
      <x v="1057"/>
    </i>
    <i r="2">
      <x v="1058"/>
    </i>
    <i r="2">
      <x v="1059"/>
    </i>
    <i r="2">
      <x v="1060"/>
    </i>
    <i r="2">
      <x v="1061"/>
    </i>
    <i r="2">
      <x v="1062"/>
    </i>
    <i r="2">
      <x v="1063"/>
    </i>
    <i r="2">
      <x v="1064"/>
    </i>
    <i r="2">
      <x v="1065"/>
    </i>
    <i r="2">
      <x v="1066"/>
    </i>
    <i r="2">
      <x v="1067"/>
    </i>
    <i r="2">
      <x v="1068"/>
    </i>
    <i r="2">
      <x v="1069"/>
    </i>
    <i r="2">
      <x v="1070"/>
    </i>
    <i r="2">
      <x v="1071"/>
    </i>
    <i r="2">
      <x v="1072"/>
    </i>
    <i r="2">
      <x v="1073"/>
    </i>
    <i r="2">
      <x v="1074"/>
    </i>
    <i r="1">
      <x v="49"/>
      <x v="1075"/>
    </i>
    <i r="2">
      <x v="1076"/>
    </i>
    <i r="2">
      <x v="1077"/>
    </i>
    <i r="2">
      <x v="1078"/>
    </i>
    <i r="2">
      <x v="1079"/>
    </i>
    <i r="2">
      <x v="1080"/>
    </i>
    <i r="2">
      <x v="1081"/>
    </i>
    <i r="2">
      <x v="1082"/>
    </i>
    <i r="2">
      <x v="1083"/>
    </i>
    <i r="2">
      <x v="1084"/>
    </i>
    <i r="2">
      <x v="1085"/>
    </i>
    <i r="2">
      <x v="1086"/>
    </i>
    <i r="2">
      <x v="1087"/>
    </i>
    <i r="2">
      <x v="1088"/>
    </i>
    <i r="2">
      <x v="1089"/>
    </i>
    <i r="2">
      <x v="1090"/>
    </i>
    <i r="2">
      <x v="1091"/>
    </i>
    <i r="2">
      <x v="1092"/>
    </i>
    <i r="2">
      <x v="1093"/>
    </i>
    <i r="2">
      <x v="1094"/>
    </i>
    <i r="2">
      <x v="1095"/>
    </i>
    <i r="2">
      <x v="1096"/>
    </i>
    <i r="2">
      <x v="1097"/>
    </i>
    <i r="1">
      <x v="50"/>
      <x v="1098"/>
    </i>
    <i r="2">
      <x v="1099"/>
    </i>
    <i r="2">
      <x v="1100"/>
    </i>
    <i r="2">
      <x v="1101"/>
    </i>
    <i r="2">
      <x v="1102"/>
    </i>
    <i r="2">
      <x v="1103"/>
    </i>
    <i r="2">
      <x v="1104"/>
    </i>
    <i r="2">
      <x v="1105"/>
    </i>
    <i r="2">
      <x v="1106"/>
    </i>
    <i r="2">
      <x v="1107"/>
    </i>
    <i r="2">
      <x v="1108"/>
    </i>
    <i r="2">
      <x v="1109"/>
    </i>
    <i r="2">
      <x v="1110"/>
    </i>
    <i r="2">
      <x v="1111"/>
    </i>
    <i r="2">
      <x v="1112"/>
    </i>
    <i r="2">
      <x v="1113"/>
    </i>
    <i r="2">
      <x v="1114"/>
    </i>
    <i r="2">
      <x v="1115"/>
    </i>
    <i r="2">
      <x v="1116"/>
    </i>
    <i r="2">
      <x v="1117"/>
    </i>
    <i r="2">
      <x v="1118"/>
    </i>
    <i r="2">
      <x v="1119"/>
    </i>
    <i r="2">
      <x v="1120"/>
    </i>
    <i r="2">
      <x v="1121"/>
    </i>
    <i r="2">
      <x v="1122"/>
    </i>
    <i r="2">
      <x v="1123"/>
    </i>
    <i r="2">
      <x v="1124"/>
    </i>
    <i r="2">
      <x v="1125"/>
    </i>
    <i r="2">
      <x v="1126"/>
    </i>
    <i r="2">
      <x v="1127"/>
    </i>
    <i r="2">
      <x v="1128"/>
    </i>
    <i r="2">
      <x v="1129"/>
    </i>
    <i r="2">
      <x v="1130"/>
    </i>
    <i r="2">
      <x v="1131"/>
    </i>
    <i r="2">
      <x v="1132"/>
    </i>
    <i r="2">
      <x v="1133"/>
    </i>
    <i r="2">
      <x v="1134"/>
    </i>
    <i r="2">
      <x v="1135"/>
    </i>
    <i r="1">
      <x v="51"/>
      <x v="1136"/>
    </i>
    <i r="2">
      <x v="1137"/>
    </i>
    <i r="2">
      <x v="1138"/>
    </i>
    <i r="2">
      <x v="1139"/>
    </i>
    <i r="2">
      <x v="1140"/>
    </i>
    <i r="2">
      <x v="1141"/>
    </i>
    <i r="2">
      <x v="1142"/>
    </i>
    <i r="2">
      <x v="1143"/>
    </i>
    <i r="2">
      <x v="1144"/>
    </i>
    <i r="2">
      <x v="1145"/>
    </i>
    <i r="2">
      <x v="1146"/>
    </i>
    <i r="2">
      <x v="1147"/>
    </i>
    <i r="2">
      <x v="1148"/>
    </i>
    <i r="2">
      <x v="1149"/>
    </i>
    <i r="1">
      <x v="52"/>
      <x v="1150"/>
    </i>
    <i r="2">
      <x v="1151"/>
    </i>
    <i r="2">
      <x v="1152"/>
    </i>
    <i r="2">
      <x v="1153"/>
    </i>
    <i r="2">
      <x v="1154"/>
    </i>
    <i r="2">
      <x v="1155"/>
    </i>
    <i r="2">
      <x v="1156"/>
    </i>
    <i r="2">
      <x v="1157"/>
    </i>
    <i r="2">
      <x v="1158"/>
    </i>
    <i r="2">
      <x v="1159"/>
    </i>
    <i r="1">
      <x v="53"/>
      <x v="1160"/>
    </i>
    <i r="2">
      <x v="1161"/>
    </i>
    <i r="2">
      <x v="1162"/>
    </i>
    <i r="2">
      <x v="1163"/>
    </i>
    <i r="2">
      <x v="1164"/>
    </i>
    <i r="1">
      <x v="54"/>
      <x v="1165"/>
    </i>
    <i r="2">
      <x v="1166"/>
    </i>
    <i r="2">
      <x v="1167"/>
    </i>
    <i r="2">
      <x v="1168"/>
    </i>
    <i r="2">
      <x v="1169"/>
    </i>
    <i r="2">
      <x v="1170"/>
    </i>
    <i r="2">
      <x v="1171"/>
    </i>
    <i r="2">
      <x v="1172"/>
    </i>
    <i r="2">
      <x v="1173"/>
    </i>
    <i r="2">
      <x v="1174"/>
    </i>
    <i r="2">
      <x v="1175"/>
    </i>
    <i r="2">
      <x v="1176"/>
    </i>
    <i r="2">
      <x v="1177"/>
    </i>
    <i r="2">
      <x v="1178"/>
    </i>
    <i r="2">
      <x v="1179"/>
    </i>
    <i r="2">
      <x v="1180"/>
    </i>
    <i r="2">
      <x v="1181"/>
    </i>
    <i r="2">
      <x v="1182"/>
    </i>
    <i r="1">
      <x v="55"/>
      <x v="1183"/>
    </i>
    <i r="2">
      <x v="1184"/>
    </i>
    <i r="2">
      <x v="1185"/>
    </i>
    <i r="2">
      <x v="1186"/>
    </i>
    <i r="2">
      <x v="1187"/>
    </i>
    <i r="2">
      <x v="1188"/>
    </i>
    <i r="2">
      <x v="1189"/>
    </i>
    <i r="2">
      <x v="1190"/>
    </i>
    <i r="2">
      <x v="1191"/>
    </i>
    <i r="2">
      <x v="1192"/>
    </i>
    <i r="2">
      <x v="1193"/>
    </i>
    <i r="2">
      <x v="1194"/>
    </i>
    <i r="2">
      <x v="1195"/>
    </i>
    <i r="2">
      <x v="1196"/>
    </i>
    <i r="2">
      <x v="1197"/>
    </i>
    <i r="2">
      <x v="1198"/>
    </i>
    <i r="2">
      <x v="1199"/>
    </i>
    <i r="2">
      <x v="1200"/>
    </i>
    <i r="2">
      <x v="1201"/>
    </i>
    <i r="2">
      <x v="1202"/>
    </i>
    <i r="2">
      <x v="1203"/>
    </i>
    <i r="2">
      <x v="1204"/>
    </i>
    <i r="2">
      <x v="1205"/>
    </i>
    <i r="2">
      <x v="1206"/>
    </i>
    <i r="2">
      <x v="1207"/>
    </i>
    <i r="2">
      <x v="1208"/>
    </i>
    <i r="2">
      <x v="1209"/>
    </i>
    <i r="2">
      <x v="1210"/>
    </i>
    <i r="2">
      <x v="1211"/>
    </i>
    <i r="2">
      <x v="1212"/>
    </i>
    <i r="2">
      <x v="1213"/>
    </i>
    <i r="2">
      <x v="1214"/>
    </i>
    <i r="2">
      <x v="1215"/>
    </i>
    <i r="2">
      <x v="1216"/>
    </i>
    <i r="2">
      <x v="1217"/>
    </i>
    <i r="2">
      <x v="1218"/>
    </i>
    <i r="1">
      <x v="56"/>
      <x v="1219"/>
    </i>
    <i r="1">
      <x v="57"/>
      <x v="1220"/>
    </i>
    <i r="2">
      <x v="1221"/>
    </i>
    <i r="2">
      <x v="1222"/>
    </i>
    <i r="2">
      <x v="1223"/>
    </i>
    <i r="2">
      <x v="1224"/>
    </i>
    <i r="2">
      <x v="1225"/>
    </i>
    <i r="2">
      <x v="1226"/>
    </i>
    <i r="2">
      <x v="1227"/>
    </i>
    <i r="2">
      <x v="1228"/>
    </i>
    <i r="2">
      <x v="1229"/>
    </i>
    <i r="2">
      <x v="1230"/>
    </i>
    <i r="2">
      <x v="1231"/>
    </i>
    <i r="2">
      <x v="1232"/>
    </i>
    <i r="2">
      <x v="1233"/>
    </i>
    <i r="2">
      <x v="1234"/>
    </i>
    <i r="2">
      <x v="1235"/>
    </i>
    <i r="2">
      <x v="1236"/>
    </i>
    <i r="2">
      <x v="1237"/>
    </i>
    <i r="2">
      <x v="1238"/>
    </i>
    <i r="2">
      <x v="1239"/>
    </i>
    <i r="2">
      <x v="1240"/>
    </i>
    <i r="2">
      <x v="1241"/>
    </i>
    <i r="2">
      <x v="1242"/>
    </i>
    <i r="2">
      <x v="1243"/>
    </i>
    <i r="2">
      <x v="1244"/>
    </i>
    <i r="2">
      <x v="1245"/>
    </i>
    <i r="2">
      <x v="1246"/>
    </i>
    <i r="2">
      <x v="1247"/>
    </i>
    <i r="2">
      <x v="1248"/>
    </i>
    <i r="2">
      <x v="1249"/>
    </i>
    <i r="2">
      <x v="1250"/>
    </i>
    <i r="2">
      <x v="1251"/>
    </i>
    <i r="2">
      <x v="1252"/>
    </i>
    <i r="2">
      <x v="1253"/>
    </i>
    <i r="2">
      <x v="1254"/>
    </i>
    <i r="2">
      <x v="1255"/>
    </i>
    <i r="2">
      <x v="1256"/>
    </i>
    <i r="2">
      <x v="1257"/>
    </i>
    <i r="2">
      <x v="1258"/>
    </i>
    <i r="2">
      <x v="1259"/>
    </i>
    <i r="2">
      <x v="1260"/>
    </i>
    <i r="2">
      <x v="1261"/>
    </i>
    <i r="2">
      <x v="1262"/>
    </i>
    <i r="2">
      <x v="1263"/>
    </i>
    <i r="2">
      <x v="1264"/>
    </i>
    <i r="2">
      <x v="1265"/>
    </i>
    <i r="2">
      <x v="1266"/>
    </i>
    <i r="2">
      <x v="1267"/>
    </i>
    <i r="2">
      <x v="1268"/>
    </i>
    <i r="2">
      <x v="1269"/>
    </i>
    <i r="2">
      <x v="1270"/>
    </i>
    <i r="1">
      <x v="58"/>
      <x v="1271"/>
    </i>
    <i r="2">
      <x v="1272"/>
    </i>
    <i r="2">
      <x v="1273"/>
    </i>
    <i r="2">
      <x v="1274"/>
    </i>
    <i r="2">
      <x v="1275"/>
    </i>
    <i r="2">
      <x v="1276"/>
    </i>
    <i r="2">
      <x v="1277"/>
    </i>
    <i r="2">
      <x v="1278"/>
    </i>
    <i r="2">
      <x v="1279"/>
    </i>
    <i r="2">
      <x v="1280"/>
    </i>
    <i r="2">
      <x v="1281"/>
    </i>
    <i r="2">
      <x v="1282"/>
    </i>
    <i r="2">
      <x v="1283"/>
    </i>
    <i r="1">
      <x v="59"/>
      <x v="1284"/>
    </i>
    <i r="2">
      <x v="1285"/>
    </i>
    <i r="2">
      <x v="1286"/>
    </i>
    <i r="2">
      <x v="1287"/>
    </i>
    <i r="2">
      <x v="1288"/>
    </i>
    <i r="2">
      <x v="1289"/>
    </i>
    <i r="2">
      <x v="1290"/>
    </i>
    <i r="2">
      <x v="1291"/>
    </i>
    <i r="2">
      <x v="1292"/>
    </i>
    <i r="2">
      <x v="1293"/>
    </i>
    <i r="2">
      <x v="1294"/>
    </i>
    <i r="2">
      <x v="1295"/>
    </i>
    <i r="2">
      <x v="1296"/>
    </i>
    <i r="2">
      <x v="1297"/>
    </i>
    <i r="2">
      <x v="1298"/>
    </i>
    <i r="2">
      <x v="1299"/>
    </i>
    <i r="2">
      <x v="1300"/>
    </i>
    <i r="2">
      <x v="1301"/>
    </i>
    <i r="2">
      <x v="1302"/>
    </i>
    <i r="2">
      <x v="1303"/>
    </i>
    <i r="2">
      <x v="1304"/>
    </i>
    <i r="2">
      <x v="1305"/>
    </i>
    <i r="2">
      <x v="1306"/>
    </i>
    <i r="2">
      <x v="1307"/>
    </i>
    <i r="2">
      <x v="1308"/>
    </i>
    <i r="2">
      <x v="1309"/>
    </i>
    <i r="2">
      <x v="1310"/>
    </i>
    <i r="2">
      <x v="1311"/>
    </i>
    <i r="2">
      <x v="1312"/>
    </i>
    <i r="2">
      <x v="1313"/>
    </i>
    <i r="2">
      <x v="1314"/>
    </i>
    <i r="2">
      <x v="1315"/>
    </i>
    <i r="2">
      <x v="1316"/>
    </i>
    <i r="2">
      <x v="1317"/>
    </i>
    <i r="2">
      <x v="1318"/>
    </i>
    <i r="2">
      <x v="1319"/>
    </i>
    <i r="2">
      <x v="1320"/>
    </i>
    <i r="2">
      <x v="1321"/>
    </i>
    <i r="2">
      <x v="1322"/>
    </i>
    <i r="2">
      <x v="1323"/>
    </i>
    <i r="2">
      <x v="1324"/>
    </i>
    <i r="2">
      <x v="1325"/>
    </i>
    <i r="2">
      <x v="1326"/>
    </i>
    <i r="2">
      <x v="1327"/>
    </i>
    <i r="2">
      <x v="1328"/>
    </i>
    <i r="2">
      <x v="1329"/>
    </i>
    <i r="2">
      <x v="1330"/>
    </i>
    <i r="2">
      <x v="1331"/>
    </i>
    <i r="2">
      <x v="1332"/>
    </i>
    <i r="2">
      <x v="1333"/>
    </i>
    <i r="2">
      <x v="1334"/>
    </i>
    <i r="2">
      <x v="1335"/>
    </i>
    <i r="2">
      <x v="1336"/>
    </i>
    <i r="2">
      <x v="1337"/>
    </i>
    <i r="2">
      <x v="1338"/>
    </i>
    <i r="2">
      <x v="1339"/>
    </i>
    <i r="2">
      <x v="1340"/>
    </i>
    <i r="2">
      <x v="1341"/>
    </i>
    <i r="2">
      <x v="1342"/>
    </i>
    <i r="2">
      <x v="1343"/>
    </i>
    <i r="2">
      <x v="1344"/>
    </i>
    <i r="2">
      <x v="1345"/>
    </i>
    <i r="2">
      <x v="1346"/>
    </i>
    <i r="1">
      <x v="60"/>
      <x v="1347"/>
    </i>
    <i r="2">
      <x v="1348"/>
    </i>
    <i r="2">
      <x v="1349"/>
    </i>
    <i r="2">
      <x v="1350"/>
    </i>
    <i r="2">
      <x v="1351"/>
    </i>
    <i r="2">
      <x v="1352"/>
    </i>
    <i r="2">
      <x v="1353"/>
    </i>
    <i r="2">
      <x v="1354"/>
    </i>
    <i r="2">
      <x v="1355"/>
    </i>
    <i r="2">
      <x v="1356"/>
    </i>
    <i r="2">
      <x v="1357"/>
    </i>
    <i r="2">
      <x v="1358"/>
    </i>
    <i r="2">
      <x v="1359"/>
    </i>
    <i r="2">
      <x v="1360"/>
    </i>
    <i r="2">
      <x v="1361"/>
    </i>
    <i r="2">
      <x v="1362"/>
    </i>
    <i r="2">
      <x v="1363"/>
    </i>
    <i r="2">
      <x v="1364"/>
    </i>
    <i r="2">
      <x v="1365"/>
    </i>
    <i r="2">
      <x v="1366"/>
    </i>
    <i r="2">
      <x v="1367"/>
    </i>
    <i r="2">
      <x v="1368"/>
    </i>
    <i r="2">
      <x v="1369"/>
    </i>
    <i r="2">
      <x v="1370"/>
    </i>
    <i r="2">
      <x v="1371"/>
    </i>
    <i r="2">
      <x v="1372"/>
    </i>
    <i r="2">
      <x v="1373"/>
    </i>
    <i r="2">
      <x v="1374"/>
    </i>
    <i r="2">
      <x v="1375"/>
    </i>
    <i r="2">
      <x v="1376"/>
    </i>
    <i r="1">
      <x v="61"/>
      <x v="1377"/>
    </i>
    <i r="2">
      <x v="1378"/>
    </i>
    <i r="2">
      <x v="1379"/>
    </i>
    <i r="2">
      <x v="1380"/>
    </i>
    <i r="2">
      <x v="1381"/>
    </i>
    <i r="2">
      <x v="745"/>
    </i>
    <i r="2">
      <x v="1382"/>
    </i>
    <i r="2">
      <x v="1383"/>
    </i>
    <i r="2">
      <x v="1384"/>
    </i>
    <i r="2">
      <x v="1385"/>
    </i>
    <i r="2">
      <x v="1386"/>
    </i>
    <i r="2">
      <x v="1387"/>
    </i>
    <i r="2">
      <x v="1388"/>
    </i>
    <i r="2">
      <x v="1389"/>
    </i>
    <i r="2">
      <x v="1390"/>
    </i>
    <i r="2">
      <x v="1391"/>
    </i>
    <i r="2">
      <x v="1392"/>
    </i>
    <i r="2">
      <x v="1393"/>
    </i>
    <i r="2">
      <x v="1394"/>
    </i>
    <i r="2">
      <x v="1395"/>
    </i>
    <i r="2">
      <x v="1396"/>
    </i>
    <i r="2">
      <x v="1397"/>
    </i>
    <i r="2">
      <x v="1398"/>
    </i>
    <i r="2">
      <x v="1399"/>
    </i>
    <i r="2">
      <x v="1400"/>
    </i>
    <i r="2">
      <x v="1401"/>
    </i>
    <i r="2">
      <x v="1402"/>
    </i>
    <i r="2">
      <x v="1403"/>
    </i>
    <i r="2">
      <x v="1404"/>
    </i>
    <i r="2">
      <x v="1405"/>
    </i>
    <i r="2">
      <x v="1406"/>
    </i>
    <i r="2">
      <x v="1407"/>
    </i>
    <i r="2">
      <x v="1408"/>
    </i>
    <i r="2">
      <x v="1409"/>
    </i>
    <i r="2">
      <x v="1410"/>
    </i>
    <i r="2">
      <x v="1411"/>
    </i>
    <i r="2">
      <x v="1412"/>
    </i>
    <i r="2">
      <x v="1413"/>
    </i>
    <i r="2">
      <x v="1414"/>
    </i>
    <i r="2">
      <x v="1415"/>
    </i>
    <i r="2">
      <x v="1416"/>
    </i>
    <i r="2">
      <x v="1417"/>
    </i>
    <i r="1">
      <x v="62"/>
      <x v="1418"/>
    </i>
    <i r="2">
      <x v="1419"/>
    </i>
    <i r="2">
      <x v="1420"/>
    </i>
    <i r="2">
      <x v="1421"/>
    </i>
    <i r="2">
      <x v="1422"/>
    </i>
    <i r="2">
      <x v="1423"/>
    </i>
    <i r="2">
      <x v="1424"/>
    </i>
    <i r="2">
      <x v="1425"/>
    </i>
    <i r="2">
      <x v="1426"/>
    </i>
    <i r="2">
      <x v="1427"/>
    </i>
    <i r="2">
      <x v="1428"/>
    </i>
    <i r="2">
      <x v="1429"/>
    </i>
    <i r="2">
      <x v="1430"/>
    </i>
    <i r="2">
      <x v="1431"/>
    </i>
    <i r="2">
      <x v="1432"/>
    </i>
    <i r="2">
      <x v="1433"/>
    </i>
    <i r="2">
      <x v="1434"/>
    </i>
    <i r="2">
      <x v="1435"/>
    </i>
    <i r="2">
      <x v="1436"/>
    </i>
    <i r="2">
      <x v="1437"/>
    </i>
    <i r="2">
      <x v="1438"/>
    </i>
    <i r="2">
      <x v="1439"/>
    </i>
    <i r="2">
      <x v="1440"/>
    </i>
    <i r="2">
      <x v="1441"/>
    </i>
    <i r="2">
      <x v="1442"/>
    </i>
    <i r="2">
      <x v="1443"/>
    </i>
    <i r="2">
      <x v="1444"/>
    </i>
    <i r="1">
      <x v="63"/>
      <x v="1445"/>
    </i>
    <i r="2">
      <x v="1446"/>
    </i>
    <i r="2">
      <x v="1447"/>
    </i>
    <i r="2">
      <x v="1448"/>
    </i>
    <i r="2">
      <x v="1449"/>
    </i>
    <i r="2">
      <x v="1450"/>
    </i>
    <i r="2">
      <x v="1451"/>
    </i>
    <i r="2">
      <x v="1452"/>
    </i>
    <i r="2">
      <x v="1453"/>
    </i>
    <i r="2">
      <x v="1454"/>
    </i>
    <i r="2">
      <x v="1455"/>
    </i>
    <i r="2">
      <x v="1456"/>
    </i>
    <i r="2">
      <x v="1457"/>
    </i>
    <i r="2">
      <x v="1458"/>
    </i>
    <i r="2">
      <x v="1459"/>
    </i>
    <i r="2">
      <x v="1460"/>
    </i>
    <i r="2">
      <x v="1461"/>
    </i>
    <i r="2">
      <x v="1462"/>
    </i>
    <i r="2">
      <x v="1463"/>
    </i>
    <i r="2">
      <x v="1464"/>
    </i>
    <i r="2">
      <x v="1465"/>
    </i>
    <i r="2">
      <x v="1466"/>
    </i>
    <i r="2">
      <x v="1467"/>
    </i>
    <i r="2">
      <x v="1468"/>
    </i>
    <i r="2">
      <x v="1469"/>
    </i>
    <i r="2">
      <x v="1470"/>
    </i>
    <i r="2">
      <x v="1471"/>
    </i>
    <i r="2">
      <x v="1472"/>
    </i>
    <i r="2">
      <x v="1473"/>
    </i>
    <i r="2">
      <x v="1474"/>
    </i>
    <i r="2">
      <x v="1475"/>
    </i>
    <i r="2">
      <x v="1476"/>
    </i>
    <i r="2">
      <x v="1477"/>
    </i>
    <i r="2">
      <x v="1478"/>
    </i>
    <i r="2">
      <x v="1479"/>
    </i>
    <i r="2">
      <x v="1480"/>
    </i>
    <i r="2">
      <x v="1481"/>
    </i>
    <i r="2">
      <x v="1482"/>
    </i>
    <i r="2">
      <x v="1483"/>
    </i>
    <i r="2">
      <x v="1484"/>
    </i>
    <i r="2">
      <x v="1485"/>
    </i>
    <i r="2">
      <x v="1486"/>
    </i>
    <i r="2">
      <x v="1487"/>
    </i>
    <i r="2">
      <x v="1488"/>
    </i>
    <i r="2">
      <x v="1489"/>
    </i>
    <i r="2">
      <x v="1490"/>
    </i>
    <i r="2">
      <x v="1491"/>
    </i>
    <i r="1">
      <x v="64"/>
      <x v="1492"/>
    </i>
    <i r="2">
      <x v="1493"/>
    </i>
    <i r="1">
      <x v="65"/>
      <x v="1494"/>
    </i>
    <i r="2">
      <x v="1495"/>
    </i>
    <i r="2">
      <x v="1496"/>
    </i>
    <i r="2">
      <x v="1497"/>
    </i>
    <i r="2">
      <x v="1498"/>
    </i>
    <i r="2">
      <x v="1499"/>
    </i>
    <i r="2">
      <x v="1500"/>
    </i>
    <i r="2">
      <x v="1501"/>
    </i>
    <i r="2">
      <x v="1502"/>
    </i>
    <i r="2">
      <x v="1503"/>
    </i>
    <i r="2">
      <x v="1504"/>
    </i>
    <i r="2">
      <x v="1505"/>
    </i>
    <i r="2">
      <x v="1506"/>
    </i>
    <i r="2">
      <x v="1507"/>
    </i>
    <i r="2">
      <x v="1508"/>
    </i>
    <i r="2">
      <x v="1509"/>
    </i>
    <i r="2">
      <x v="1510"/>
    </i>
    <i r="2">
      <x v="1511"/>
    </i>
    <i r="2">
      <x v="1512"/>
    </i>
    <i r="2">
      <x v="1513"/>
    </i>
    <i r="2">
      <x v="1514"/>
    </i>
    <i r="2">
      <x v="1515"/>
    </i>
    <i r="2">
      <x v="1516"/>
    </i>
    <i r="2">
      <x v="1517"/>
    </i>
    <i r="2">
      <x v="1518"/>
    </i>
    <i r="2">
      <x v="1519"/>
    </i>
    <i r="1">
      <x v="66"/>
      <x v="1520"/>
    </i>
    <i r="2">
      <x v="1521"/>
    </i>
    <i r="2">
      <x v="1522"/>
    </i>
    <i r="2">
      <x v="1523"/>
    </i>
    <i r="2">
      <x v="1524"/>
    </i>
    <i r="2">
      <x v="1525"/>
    </i>
    <i r="2">
      <x v="1526"/>
    </i>
    <i r="2">
      <x v="1527"/>
    </i>
    <i r="2">
      <x v="1528"/>
    </i>
    <i r="2">
      <x v="1529"/>
    </i>
    <i r="2">
      <x v="1530"/>
    </i>
    <i r="2">
      <x v="1531"/>
    </i>
    <i r="2">
      <x v="1532"/>
    </i>
    <i r="2">
      <x v="1533"/>
    </i>
    <i r="2">
      <x v="1534"/>
    </i>
    <i r="2">
      <x v="1535"/>
    </i>
    <i r="2">
      <x v="1536"/>
    </i>
    <i r="2">
      <x v="1537"/>
    </i>
    <i r="2">
      <x v="1538"/>
    </i>
    <i r="2">
      <x v="1539"/>
    </i>
    <i r="2">
      <x v="1540"/>
    </i>
    <i r="2">
      <x v="1541"/>
    </i>
    <i r="2">
      <x v="1542"/>
    </i>
    <i r="2">
      <x v="1543"/>
    </i>
    <i r="2">
      <x v="1544"/>
    </i>
    <i r="2">
      <x v="1545"/>
    </i>
    <i r="2">
      <x v="1546"/>
    </i>
    <i r="2">
      <x v="1547"/>
    </i>
    <i r="2">
      <x v="1548"/>
    </i>
    <i r="2">
      <x v="1549"/>
    </i>
    <i r="2">
      <x v="1550"/>
    </i>
    <i r="2">
      <x v="1551"/>
    </i>
    <i r="2">
      <x v="1552"/>
    </i>
    <i r="2">
      <x v="1553"/>
    </i>
    <i r="2">
      <x v="1554"/>
    </i>
    <i r="1">
      <x v="67"/>
      <x v="1555"/>
    </i>
    <i r="2">
      <x v="1556"/>
    </i>
    <i r="2">
      <x v="1557"/>
    </i>
    <i r="2">
      <x v="1558"/>
    </i>
    <i r="2">
      <x v="1559"/>
    </i>
    <i r="2">
      <x v="1560"/>
    </i>
    <i r="2">
      <x v="1561"/>
    </i>
    <i r="2">
      <x v="1562"/>
    </i>
    <i r="2">
      <x v="1563"/>
    </i>
    <i r="2">
      <x v="1564"/>
    </i>
    <i r="2">
      <x v="1565"/>
    </i>
    <i r="2">
      <x v="1566"/>
    </i>
    <i r="2">
      <x v="1567"/>
    </i>
    <i r="2">
      <x v="1568"/>
    </i>
    <i r="2">
      <x v="1569"/>
    </i>
    <i r="2">
      <x v="1570"/>
    </i>
    <i r="2">
      <x v="1571"/>
    </i>
    <i r="2">
      <x v="1572"/>
    </i>
    <i r="2">
      <x v="1573"/>
    </i>
    <i r="2">
      <x v="1574"/>
    </i>
    <i r="2">
      <x v="1575"/>
    </i>
    <i r="2">
      <x v="1576"/>
    </i>
    <i r="2">
      <x v="1577"/>
    </i>
    <i r="2">
      <x v="1578"/>
    </i>
    <i r="2">
      <x v="1579"/>
    </i>
    <i r="2">
      <x v="1580"/>
    </i>
    <i r="2">
      <x v="1581"/>
    </i>
    <i r="2">
      <x v="1582"/>
    </i>
    <i r="2">
      <x v="1583"/>
    </i>
    <i r="2">
      <x v="1584"/>
    </i>
    <i r="2">
      <x v="1585"/>
    </i>
    <i r="2">
      <x v="1586"/>
    </i>
    <i r="2">
      <x v="1587"/>
    </i>
    <i r="2">
      <x v="1588"/>
    </i>
    <i r="2">
      <x v="1589"/>
    </i>
    <i r="2">
      <x v="1590"/>
    </i>
    <i r="2">
      <x v="1591"/>
    </i>
    <i r="2">
      <x v="1592"/>
    </i>
    <i r="2">
      <x v="1593"/>
    </i>
    <i r="2">
      <x v="1594"/>
    </i>
    <i r="2">
      <x v="1595"/>
    </i>
    <i r="2">
      <x v="1596"/>
    </i>
    <i r="2">
      <x v="1597"/>
    </i>
    <i r="2">
      <x v="1598"/>
    </i>
    <i r="2">
      <x v="1599"/>
    </i>
    <i r="2">
      <x v="1600"/>
    </i>
    <i r="2">
      <x v="1601"/>
    </i>
    <i r="2">
      <x v="1602"/>
    </i>
    <i r="2">
      <x v="1603"/>
    </i>
    <i r="2">
      <x v="1604"/>
    </i>
    <i r="2">
      <x v="1605"/>
    </i>
    <i r="2">
      <x v="1606"/>
    </i>
    <i r="1">
      <x v="68"/>
      <x v="1607"/>
    </i>
    <i r="2">
      <x v="1608"/>
    </i>
    <i r="2">
      <x v="1609"/>
    </i>
    <i r="2">
      <x v="1610"/>
    </i>
    <i r="2">
      <x v="1611"/>
    </i>
    <i r="2">
      <x v="1612"/>
    </i>
    <i r="1">
      <x v="69"/>
      <x v="1613"/>
    </i>
    <i r="2">
      <x v="1614"/>
    </i>
    <i r="2">
      <x v="1615"/>
    </i>
    <i r="2">
      <x v="1616"/>
    </i>
    <i>
      <x v="2"/>
      <x v="70"/>
      <x v="1617"/>
    </i>
    <i r="2">
      <x v="1618"/>
    </i>
    <i r="2">
      <x v="1619"/>
    </i>
    <i r="2">
      <x v="1620"/>
    </i>
    <i r="2">
      <x v="1621"/>
    </i>
    <i r="1">
      <x v="71"/>
      <x v="1622"/>
    </i>
    <i r="2">
      <x v="1623"/>
    </i>
    <i r="2">
      <x v="1624"/>
    </i>
    <i r="2">
      <x v="1625"/>
    </i>
    <i r="2">
      <x v="1626"/>
    </i>
    <i r="2">
      <x v="1627"/>
    </i>
    <i r="2">
      <x v="1628"/>
    </i>
    <i r="2">
      <x v="1629"/>
    </i>
    <i r="2">
      <x v="1630"/>
    </i>
    <i r="2">
      <x v="1631"/>
    </i>
    <i r="2">
      <x v="1632"/>
    </i>
    <i r="2">
      <x v="1633"/>
    </i>
    <i r="2">
      <x v="1634"/>
    </i>
    <i r="2">
      <x v="1635"/>
    </i>
    <i r="2">
      <x v="1636"/>
    </i>
    <i r="2">
      <x v="1637"/>
    </i>
    <i r="2">
      <x v="1638"/>
    </i>
    <i r="2">
      <x v="1639"/>
    </i>
    <i r="2">
      <x v="1640"/>
    </i>
    <i r="2">
      <x v="1641"/>
    </i>
    <i r="2">
      <x v="1642"/>
    </i>
    <i r="2">
      <x v="1643"/>
    </i>
    <i r="2">
      <x v="1644"/>
    </i>
    <i r="2">
      <x v="1645"/>
    </i>
    <i r="2">
      <x v="1646"/>
    </i>
    <i r="2">
      <x v="1647"/>
    </i>
    <i r="2">
      <x v="1648"/>
    </i>
    <i r="2">
      <x v="1649"/>
    </i>
    <i r="2">
      <x v="1650"/>
    </i>
    <i r="2">
      <x v="1651"/>
    </i>
    <i r="2">
      <x v="1652"/>
    </i>
    <i r="2">
      <x v="1653"/>
    </i>
    <i r="2">
      <x v="1654"/>
    </i>
    <i r="2">
      <x v="1655"/>
    </i>
    <i r="1">
      <x v="72"/>
      <x v="1656"/>
    </i>
    <i r="2">
      <x v="1657"/>
    </i>
    <i r="2">
      <x v="1658"/>
    </i>
    <i r="2">
      <x v="1659"/>
    </i>
    <i r="2">
      <x v="1660"/>
    </i>
    <i r="2">
      <x v="1661"/>
    </i>
    <i r="2">
      <x v="1662"/>
    </i>
    <i r="2">
      <x v="1663"/>
    </i>
    <i r="2">
      <x v="1664"/>
    </i>
    <i r="2">
      <x v="1665"/>
    </i>
    <i r="2">
      <x v="1666"/>
    </i>
    <i r="2">
      <x v="1667"/>
    </i>
    <i r="2">
      <x v="1668"/>
    </i>
    <i r="2">
      <x v="1669"/>
    </i>
    <i r="2">
      <x v="1670"/>
    </i>
    <i r="2">
      <x v="1671"/>
    </i>
    <i r="2">
      <x v="1672"/>
    </i>
    <i r="2">
      <x v="1673"/>
    </i>
    <i r="2">
      <x v="1674"/>
    </i>
    <i r="2">
      <x v="1675"/>
    </i>
    <i r="2">
      <x v="1676"/>
    </i>
    <i r="1">
      <x v="73"/>
      <x v="1677"/>
    </i>
    <i r="2">
      <x v="1678"/>
    </i>
    <i r="2">
      <x v="1679"/>
    </i>
    <i r="2">
      <x v="1680"/>
    </i>
    <i r="2">
      <x v="1681"/>
    </i>
    <i r="2">
      <x v="1682"/>
    </i>
    <i r="2">
      <x v="1683"/>
    </i>
    <i r="2">
      <x v="1684"/>
    </i>
    <i r="2">
      <x v="1685"/>
    </i>
    <i r="2">
      <x v="1686"/>
    </i>
    <i r="2">
      <x v="1687"/>
    </i>
    <i r="2">
      <x v="1688"/>
    </i>
    <i r="2">
      <x v="1689"/>
    </i>
    <i r="2">
      <x v="1690"/>
    </i>
    <i r="2">
      <x v="1691"/>
    </i>
    <i r="2">
      <x v="1692"/>
    </i>
    <i r="2">
      <x v="1693"/>
    </i>
    <i r="1">
      <x v="74"/>
      <x v="1694"/>
    </i>
    <i r="2">
      <x v="1695"/>
    </i>
    <i r="2">
      <x v="1696"/>
    </i>
    <i r="2">
      <x v="1697"/>
    </i>
    <i r="2">
      <x v="1698"/>
    </i>
    <i r="2">
      <x v="1699"/>
    </i>
    <i r="2">
      <x v="1700"/>
    </i>
    <i r="2">
      <x v="1701"/>
    </i>
    <i r="2">
      <x v="1702"/>
    </i>
    <i r="2">
      <x v="1703"/>
    </i>
    <i r="2">
      <x v="1704"/>
    </i>
    <i r="1">
      <x v="75"/>
      <x v="1705"/>
    </i>
    <i r="2">
      <x v="1706"/>
    </i>
    <i r="2">
      <x v="1707"/>
    </i>
    <i r="2">
      <x v="1708"/>
    </i>
    <i r="2">
      <x v="1709"/>
    </i>
    <i r="2">
      <x v="1710"/>
    </i>
    <i r="2">
      <x v="1711"/>
    </i>
    <i r="2">
      <x v="1712"/>
    </i>
    <i r="2">
      <x v="1713"/>
    </i>
    <i r="2">
      <x v="1714"/>
    </i>
    <i r="2">
      <x v="1715"/>
    </i>
    <i r="2">
      <x v="1716"/>
    </i>
    <i r="2">
      <x v="1717"/>
    </i>
    <i r="2">
      <x v="1718"/>
    </i>
    <i r="2">
      <x v="1719"/>
    </i>
    <i r="2">
      <x v="1720"/>
    </i>
    <i r="2">
      <x v="1721"/>
    </i>
    <i r="2">
      <x v="1722"/>
    </i>
    <i r="2">
      <x v="1723"/>
    </i>
    <i r="2">
      <x v="1724"/>
    </i>
    <i r="2">
      <x v="1725"/>
    </i>
    <i r="2">
      <x v="1726"/>
    </i>
    <i r="2">
      <x v="1727"/>
    </i>
    <i r="2">
      <x v="1728"/>
    </i>
    <i r="2">
      <x v="1729"/>
    </i>
    <i r="2">
      <x v="1730"/>
    </i>
    <i r="2">
      <x v="1731"/>
    </i>
    <i r="2">
      <x v="1732"/>
    </i>
    <i r="2">
      <x v="1733"/>
    </i>
    <i r="2">
      <x v="1734"/>
    </i>
    <i r="2">
      <x v="1735"/>
    </i>
    <i r="2">
      <x v="1736"/>
    </i>
    <i r="1">
      <x v="76"/>
      <x v="1737"/>
    </i>
    <i r="1">
      <x v="77"/>
      <x v="1738"/>
    </i>
    <i r="2">
      <x v="1739"/>
    </i>
    <i r="2">
      <x v="1740"/>
    </i>
    <i r="1">
      <x v="78"/>
      <x v="1741"/>
    </i>
    <i r="2">
      <x v="1742"/>
    </i>
    <i r="2">
      <x v="1743"/>
    </i>
    <i r="2">
      <x v="1744"/>
    </i>
    <i r="2">
      <x v="1745"/>
    </i>
    <i r="2">
      <x v="1746"/>
    </i>
    <i r="2">
      <x v="1747"/>
    </i>
    <i r="2">
      <x v="1748"/>
    </i>
    <i r="2">
      <x v="1749"/>
    </i>
    <i r="2">
      <x v="1750"/>
    </i>
    <i r="2">
      <x v="1751"/>
    </i>
    <i r="2">
      <x v="1752"/>
    </i>
    <i r="2">
      <x v="1753"/>
    </i>
    <i r="2">
      <x v="1754"/>
    </i>
    <i r="2">
      <x v="1755"/>
    </i>
    <i r="2">
      <x v="1756"/>
    </i>
    <i r="2">
      <x v="1757"/>
    </i>
    <i r="2">
      <x v="1758"/>
    </i>
    <i r="2">
      <x v="1759"/>
    </i>
    <i r="2">
      <x v="1760"/>
    </i>
    <i r="2">
      <x v="1761"/>
    </i>
    <i r="2">
      <x v="1762"/>
    </i>
    <i r="2">
      <x v="1763"/>
    </i>
    <i r="2">
      <x v="1764"/>
    </i>
    <i r="2">
      <x v="1765"/>
    </i>
    <i r="2">
      <x v="1766"/>
    </i>
    <i r="2">
      <x v="1767"/>
    </i>
    <i r="2">
      <x v="1768"/>
    </i>
    <i r="2">
      <x v="1769"/>
    </i>
    <i r="2">
      <x v="1770"/>
    </i>
    <i r="2">
      <x v="1771"/>
    </i>
    <i r="2">
      <x v="1772"/>
    </i>
    <i r="2">
      <x v="1773"/>
    </i>
    <i r="2">
      <x v="1774"/>
    </i>
    <i r="2">
      <x v="1775"/>
    </i>
    <i r="2">
      <x v="1776"/>
    </i>
    <i r="2">
      <x v="1777"/>
    </i>
    <i r="2">
      <x v="1778"/>
    </i>
    <i r="2">
      <x v="1779"/>
    </i>
    <i r="2">
      <x v="1780"/>
    </i>
    <i r="2">
      <x v="1781"/>
    </i>
    <i r="2">
      <x v="1782"/>
    </i>
    <i r="2">
      <x v="1783"/>
    </i>
    <i r="2">
      <x v="1784"/>
    </i>
    <i r="2">
      <x v="1785"/>
    </i>
    <i r="2">
      <x v="1786"/>
    </i>
    <i r="2">
      <x v="1787"/>
    </i>
    <i r="2">
      <x v="1788"/>
    </i>
    <i r="2">
      <x v="1789"/>
    </i>
    <i r="2">
      <x v="1790"/>
    </i>
    <i r="2">
      <x v="1791"/>
    </i>
    <i r="2">
      <x v="1792"/>
    </i>
    <i r="2">
      <x v="1793"/>
    </i>
    <i r="2">
      <x v="1794"/>
    </i>
    <i r="2">
      <x v="1795"/>
    </i>
    <i r="2">
      <x v="1796"/>
    </i>
    <i r="2">
      <x v="1797"/>
    </i>
    <i r="2">
      <x v="1798"/>
    </i>
    <i r="2">
      <x v="1799"/>
    </i>
    <i r="2">
      <x v="1800"/>
    </i>
    <i r="2">
      <x v="1801"/>
    </i>
    <i r="2">
      <x v="1802"/>
    </i>
    <i r="2">
      <x v="1803"/>
    </i>
    <i r="2">
      <x v="1804"/>
    </i>
    <i r="2">
      <x v="1805"/>
    </i>
    <i r="2">
      <x v="1806"/>
    </i>
    <i r="2">
      <x v="1807"/>
    </i>
    <i r="2">
      <x v="1808"/>
    </i>
    <i r="2">
      <x v="1809"/>
    </i>
    <i r="2">
      <x v="1810"/>
    </i>
    <i r="2">
      <x v="1811"/>
    </i>
    <i r="2">
      <x v="1812"/>
    </i>
    <i r="2">
      <x v="1813"/>
    </i>
    <i r="2">
      <x v="1814"/>
    </i>
    <i r="2">
      <x v="1815"/>
    </i>
    <i r="2">
      <x v="1816"/>
    </i>
    <i r="2">
      <x v="1817"/>
    </i>
    <i r="2">
      <x v="1818"/>
    </i>
    <i r="2">
      <x v="1819"/>
    </i>
    <i r="2">
      <x v="1820"/>
    </i>
    <i r="2">
      <x v="1821"/>
    </i>
    <i r="2">
      <x v="1822"/>
    </i>
    <i r="2">
      <x v="1823"/>
    </i>
    <i r="2">
      <x v="1824"/>
    </i>
    <i r="2">
      <x v="1825"/>
    </i>
    <i r="2">
      <x v="1826"/>
    </i>
    <i r="2">
      <x v="1827"/>
    </i>
    <i r="2">
      <x v="1828"/>
    </i>
    <i r="2">
      <x v="1829"/>
    </i>
    <i r="2">
      <x v="1830"/>
    </i>
    <i r="2">
      <x v="1831"/>
    </i>
    <i r="2">
      <x v="1832"/>
    </i>
    <i r="2">
      <x v="1833"/>
    </i>
    <i r="2">
      <x v="1834"/>
    </i>
    <i r="1">
      <x v="79"/>
      <x v="1835"/>
    </i>
    <i r="1">
      <x v="80"/>
      <x v="1836"/>
    </i>
    <i r="2">
      <x v="1837"/>
    </i>
    <i r="2">
      <x v="1838"/>
    </i>
    <i r="2">
      <x v="1839"/>
    </i>
    <i r="2">
      <x v="1840"/>
    </i>
    <i r="2">
      <x v="1841"/>
    </i>
    <i r="2">
      <x v="1842"/>
    </i>
    <i r="2">
      <x v="1843"/>
    </i>
    <i r="2">
      <x v="1844"/>
    </i>
    <i r="2">
      <x v="1845"/>
    </i>
    <i r="2">
      <x v="1846"/>
    </i>
    <i r="2">
      <x v="1847"/>
    </i>
    <i r="2">
      <x v="1848"/>
    </i>
    <i r="2">
      <x v="1849"/>
    </i>
    <i r="2">
      <x v="1850"/>
    </i>
    <i r="2">
      <x v="1851"/>
    </i>
    <i r="2">
      <x v="1852"/>
    </i>
    <i r="2">
      <x v="1853"/>
    </i>
    <i r="2">
      <x v="1854"/>
    </i>
    <i r="2">
      <x v="1855"/>
    </i>
    <i r="2">
      <x v="1856"/>
    </i>
    <i r="2">
      <x v="1857"/>
    </i>
    <i r="2">
      <x v="1858"/>
    </i>
    <i r="2">
      <x v="1859"/>
    </i>
    <i r="2">
      <x v="1860"/>
    </i>
    <i r="2">
      <x v="1861"/>
    </i>
    <i r="2">
      <x v="1862"/>
    </i>
    <i r="2">
      <x v="1863"/>
    </i>
    <i r="2">
      <x v="1864"/>
    </i>
    <i r="2">
      <x v="1865"/>
    </i>
    <i r="2">
      <x v="1866"/>
    </i>
    <i r="2">
      <x v="1867"/>
    </i>
    <i r="2">
      <x v="1868"/>
    </i>
    <i r="2">
      <x v="1869"/>
    </i>
    <i r="2">
      <x v="1870"/>
    </i>
    <i r="2">
      <x v="1871"/>
    </i>
    <i r="2">
      <x v="1872"/>
    </i>
    <i r="2">
      <x v="1873"/>
    </i>
    <i r="2">
      <x v="1874"/>
    </i>
    <i r="2">
      <x v="1875"/>
    </i>
    <i r="2">
      <x v="1876"/>
    </i>
    <i r="2">
      <x v="1877"/>
    </i>
    <i r="1">
      <x v="81"/>
      <x v="1878"/>
    </i>
    <i r="2">
      <x v="1879"/>
    </i>
    <i r="2">
      <x v="1880"/>
    </i>
    <i r="2">
      <x v="1881"/>
    </i>
    <i r="2">
      <x v="1882"/>
    </i>
    <i r="2">
      <x v="1883"/>
    </i>
    <i r="2">
      <x v="1884"/>
    </i>
    <i r="2">
      <x v="1885"/>
    </i>
    <i r="2">
      <x v="1886"/>
    </i>
    <i r="2">
      <x v="1887"/>
    </i>
    <i r="2">
      <x v="1888"/>
    </i>
    <i r="2">
      <x v="1889"/>
    </i>
    <i r="2">
      <x v="1890"/>
    </i>
    <i r="2">
      <x v="1891"/>
    </i>
    <i r="2">
      <x v="1892"/>
    </i>
    <i r="2">
      <x v="1893"/>
    </i>
    <i r="2">
      <x v="1894"/>
    </i>
    <i r="2">
      <x v="1895"/>
    </i>
    <i r="2">
      <x v="1896"/>
    </i>
    <i r="2">
      <x v="1897"/>
    </i>
    <i r="2">
      <x v="1898"/>
    </i>
    <i r="2">
      <x v="1899"/>
    </i>
    <i r="2">
      <x v="1900"/>
    </i>
    <i r="2">
      <x v="1901"/>
    </i>
    <i r="2">
      <x v="1902"/>
    </i>
    <i r="2">
      <x v="1903"/>
    </i>
    <i r="2">
      <x v="1904"/>
    </i>
    <i r="2">
      <x v="1905"/>
    </i>
    <i r="2">
      <x v="1906"/>
    </i>
    <i r="2">
      <x v="1907"/>
    </i>
    <i r="2">
      <x v="1908"/>
    </i>
    <i r="2">
      <x v="1909"/>
    </i>
    <i r="2">
      <x v="1910"/>
    </i>
    <i r="2">
      <x v="1911"/>
    </i>
    <i r="2">
      <x v="1912"/>
    </i>
    <i r="2">
      <x v="1913"/>
    </i>
    <i r="2">
      <x v="1914"/>
    </i>
    <i r="2">
      <x v="1915"/>
    </i>
    <i r="1">
      <x v="82"/>
      <x v="1916"/>
    </i>
    <i r="2">
      <x v="1917"/>
    </i>
    <i r="2">
      <x v="1918"/>
    </i>
    <i r="2">
      <x v="1919"/>
    </i>
    <i r="2">
      <x v="1920"/>
    </i>
    <i r="1">
      <x v="83"/>
      <x v="1921"/>
    </i>
    <i r="2">
      <x v="1922"/>
    </i>
    <i r="2">
      <x v="1923"/>
    </i>
    <i r="2">
      <x v="1924"/>
    </i>
    <i r="2">
      <x v="1925"/>
    </i>
    <i r="1">
      <x v="84"/>
      <x v="1926"/>
    </i>
    <i r="2">
      <x v="1927"/>
    </i>
    <i r="2">
      <x v="1928"/>
    </i>
    <i r="2">
      <x v="1929"/>
    </i>
    <i r="2">
      <x v="1930"/>
    </i>
    <i r="2">
      <x v="1931"/>
    </i>
    <i r="2">
      <x v="1932"/>
    </i>
    <i r="2">
      <x v="1933"/>
    </i>
    <i r="2">
      <x v="1934"/>
    </i>
    <i r="2">
      <x v="1935"/>
    </i>
    <i r="2">
      <x v="1936"/>
    </i>
    <i r="2">
      <x v="1937"/>
    </i>
    <i r="2">
      <x v="1938"/>
    </i>
    <i r="2">
      <x v="1939"/>
    </i>
    <i r="2">
      <x v="1940"/>
    </i>
    <i r="2">
      <x v="1941"/>
    </i>
    <i r="2">
      <x v="1942"/>
    </i>
    <i r="2">
      <x v="1943"/>
    </i>
    <i r="2">
      <x v="1944"/>
    </i>
    <i r="2">
      <x v="1945"/>
    </i>
    <i r="2">
      <x v="1946"/>
    </i>
    <i r="2">
      <x v="1947"/>
    </i>
    <i r="2">
      <x v="1948"/>
    </i>
    <i r="2">
      <x v="1949"/>
    </i>
    <i r="2">
      <x v="1950"/>
    </i>
    <i r="2">
      <x v="1951"/>
    </i>
    <i r="2">
      <x v="1952"/>
    </i>
    <i r="2">
      <x v="1953"/>
    </i>
    <i r="2">
      <x v="1954"/>
    </i>
    <i r="2">
      <x v="1955"/>
    </i>
    <i r="2">
      <x v="1956"/>
    </i>
    <i r="1">
      <x v="85"/>
      <x v="1957"/>
    </i>
    <i r="1">
      <x v="86"/>
      <x v="1958"/>
    </i>
    <i r="2">
      <x v="1959"/>
    </i>
    <i r="2">
      <x v="1960"/>
    </i>
    <i r="2">
      <x v="1961"/>
    </i>
    <i r="2">
      <x v="1962"/>
    </i>
    <i r="2">
      <x v="1963"/>
    </i>
    <i r="2">
      <x v="1964"/>
    </i>
    <i r="2">
      <x v="1965"/>
    </i>
    <i r="2">
      <x v="1966"/>
    </i>
    <i r="2">
      <x v="1967"/>
    </i>
    <i r="2">
      <x v="1968"/>
    </i>
    <i r="2">
      <x v="1969"/>
    </i>
    <i r="2">
      <x v="1970"/>
    </i>
    <i r="2">
      <x v="1971"/>
    </i>
    <i r="2">
      <x v="1972"/>
    </i>
    <i r="2">
      <x v="1973"/>
    </i>
    <i r="2">
      <x v="1974"/>
    </i>
    <i r="2">
      <x v="1975"/>
    </i>
    <i r="2">
      <x v="1976"/>
    </i>
    <i r="1">
      <x v="87"/>
      <x v="1977"/>
    </i>
    <i r="2">
      <x v="1978"/>
    </i>
    <i r="2">
      <x v="1979"/>
    </i>
    <i r="2">
      <x v="1980"/>
    </i>
    <i r="2">
      <x v="1981"/>
    </i>
    <i r="2">
      <x v="1982"/>
    </i>
    <i r="2">
      <x v="1983"/>
    </i>
    <i r="2">
      <x v="1984"/>
    </i>
    <i r="2">
      <x v="1985"/>
    </i>
    <i r="2">
      <x v="1986"/>
    </i>
    <i r="2">
      <x v="1987"/>
    </i>
    <i r="2">
      <x v="1988"/>
    </i>
    <i r="2">
      <x v="1989"/>
    </i>
    <i r="2">
      <x v="1990"/>
    </i>
    <i r="2">
      <x v="1991"/>
    </i>
    <i r="2">
      <x v="1992"/>
    </i>
    <i r="2">
      <x v="1993"/>
    </i>
    <i r="2">
      <x v="1994"/>
    </i>
    <i r="2">
      <x v="1995"/>
    </i>
    <i r="2">
      <x v="1996"/>
    </i>
    <i r="2">
      <x v="1997"/>
    </i>
    <i r="2">
      <x v="1998"/>
    </i>
    <i r="2">
      <x v="1999"/>
    </i>
    <i r="2">
      <x v="2000"/>
    </i>
    <i r="2">
      <x v="2001"/>
    </i>
    <i r="2">
      <x v="2002"/>
    </i>
    <i r="2">
      <x v="2003"/>
    </i>
    <i r="2">
      <x v="2004"/>
    </i>
    <i r="2">
      <x v="2005"/>
    </i>
    <i r="2">
      <x v="2006"/>
    </i>
    <i r="2">
      <x v="2007"/>
    </i>
    <i r="2">
      <x v="2008"/>
    </i>
    <i r="2">
      <x v="2009"/>
    </i>
    <i r="2">
      <x v="2010"/>
    </i>
    <i r="2">
      <x v="2011"/>
    </i>
    <i r="2">
      <x v="2012"/>
    </i>
    <i r="2">
      <x v="2013"/>
    </i>
    <i r="2">
      <x v="2014"/>
    </i>
    <i r="2">
      <x v="2015"/>
    </i>
    <i r="2">
      <x v="2016"/>
    </i>
    <i r="2">
      <x v="2017"/>
    </i>
    <i r="2">
      <x v="2018"/>
    </i>
    <i r="2">
      <x v="2019"/>
    </i>
    <i r="2">
      <x v="2020"/>
    </i>
    <i r="2">
      <x v="2021"/>
    </i>
    <i r="2">
      <x v="2022"/>
    </i>
    <i r="2">
      <x v="2023"/>
    </i>
    <i r="2">
      <x v="2024"/>
    </i>
    <i r="1">
      <x v="88"/>
      <x v="2025"/>
    </i>
    <i r="2">
      <x v="2026"/>
    </i>
    <i r="2">
      <x v="2027"/>
    </i>
    <i r="2">
      <x v="2028"/>
    </i>
    <i r="2">
      <x v="2029"/>
    </i>
    <i r="2">
      <x v="2030"/>
    </i>
    <i r="2">
      <x v="2031"/>
    </i>
    <i r="2">
      <x v="2032"/>
    </i>
    <i r="2">
      <x v="2033"/>
    </i>
    <i r="2">
      <x v="2034"/>
    </i>
    <i r="2">
      <x v="2035"/>
    </i>
    <i r="2">
      <x v="2036"/>
    </i>
    <i r="2">
      <x v="2037"/>
    </i>
    <i r="2">
      <x v="2038"/>
    </i>
    <i r="2">
      <x v="2039"/>
    </i>
    <i r="2">
      <x v="2040"/>
    </i>
    <i r="2">
      <x v="2041"/>
    </i>
    <i r="1">
      <x v="89"/>
      <x v="2042"/>
    </i>
    <i r="2">
      <x v="2043"/>
    </i>
    <i r="2">
      <x v="2044"/>
    </i>
    <i r="2">
      <x v="2045"/>
    </i>
    <i r="2">
      <x v="2046"/>
    </i>
    <i r="2">
      <x v="2047"/>
    </i>
    <i r="2">
      <x v="2048"/>
    </i>
    <i r="2">
      <x v="2049"/>
    </i>
    <i r="2">
      <x v="2050"/>
    </i>
    <i r="2">
      <x v="2051"/>
    </i>
    <i r="2">
      <x v="2052"/>
    </i>
    <i r="2">
      <x v="2053"/>
    </i>
    <i r="2">
      <x v="2054"/>
    </i>
    <i r="2">
      <x v="2055"/>
    </i>
    <i r="2">
      <x v="2056"/>
    </i>
    <i r="2">
      <x v="2057"/>
    </i>
    <i r="2">
      <x v="2058"/>
    </i>
    <i r="2">
      <x v="2059"/>
    </i>
    <i r="2">
      <x v="2060"/>
    </i>
    <i r="2">
      <x v="2061"/>
    </i>
    <i r="2">
      <x v="2062"/>
    </i>
    <i r="2">
      <x v="2063"/>
    </i>
    <i r="2">
      <x v="2064"/>
    </i>
    <i r="1">
      <x v="90"/>
      <x v="2065"/>
    </i>
    <i r="2">
      <x v="2066"/>
    </i>
    <i r="2">
      <x v="2067"/>
    </i>
    <i r="2">
      <x v="2068"/>
    </i>
    <i r="2">
      <x v="2069"/>
    </i>
    <i r="2">
      <x v="2070"/>
    </i>
    <i r="2">
      <x v="2071"/>
    </i>
    <i r="1">
      <x v="91"/>
      <x v="2072"/>
    </i>
    <i r="2">
      <x v="2073"/>
    </i>
    <i r="2">
      <x v="2074"/>
    </i>
    <i r="2">
      <x v="2075"/>
    </i>
    <i r="2">
      <x v="2076"/>
    </i>
    <i r="2">
      <x v="2077"/>
    </i>
    <i r="2">
      <x v="2078"/>
    </i>
    <i r="2">
      <x v="2079"/>
    </i>
    <i r="2">
      <x v="2080"/>
    </i>
    <i r="2">
      <x v="2081"/>
    </i>
    <i r="2">
      <x v="2082"/>
    </i>
    <i r="2">
      <x v="2083"/>
    </i>
    <i r="2">
      <x v="2084"/>
    </i>
    <i r="2">
      <x v="2085"/>
    </i>
    <i r="2">
      <x v="2086"/>
    </i>
    <i r="2">
      <x v="2087"/>
    </i>
    <i r="2">
      <x v="2088"/>
    </i>
    <i r="2">
      <x v="2089"/>
    </i>
    <i r="2">
      <x v="2090"/>
    </i>
    <i r="1">
      <x v="92"/>
      <x v="2091"/>
    </i>
    <i r="2">
      <x v="2092"/>
    </i>
    <i r="2">
      <x v="2093"/>
    </i>
    <i r="2">
      <x v="2094"/>
    </i>
    <i r="2">
      <x v="2095"/>
    </i>
    <i r="2">
      <x v="2096"/>
    </i>
    <i r="2">
      <x v="2097"/>
    </i>
    <i r="2">
      <x v="2098"/>
    </i>
    <i r="2">
      <x v="2099"/>
    </i>
    <i r="2">
      <x v="2100"/>
    </i>
    <i r="2">
      <x v="2101"/>
    </i>
    <i r="2">
      <x v="2102"/>
    </i>
    <i r="2">
      <x v="2103"/>
    </i>
    <i r="2">
      <x v="2104"/>
    </i>
    <i r="2">
      <x v="2105"/>
    </i>
    <i r="2">
      <x v="2106"/>
    </i>
    <i r="2">
      <x v="2107"/>
    </i>
    <i r="2">
      <x v="2108"/>
    </i>
    <i r="2">
      <x v="2109"/>
    </i>
    <i r="2">
      <x v="2110"/>
    </i>
    <i r="2">
      <x v="2111"/>
    </i>
    <i r="2">
      <x v="2112"/>
    </i>
    <i r="2">
      <x v="2113"/>
    </i>
    <i r="2">
      <x v="2114"/>
    </i>
    <i r="1">
      <x v="93"/>
      <x v="2115"/>
    </i>
    <i r="2">
      <x v="2116"/>
    </i>
    <i r="2">
      <x v="2117"/>
    </i>
    <i r="2">
      <x v="2118"/>
    </i>
    <i r="2">
      <x v="2119"/>
    </i>
    <i r="2">
      <x v="2120"/>
    </i>
    <i r="2">
      <x v="2121"/>
    </i>
    <i r="2">
      <x v="2122"/>
    </i>
    <i r="2">
      <x v="2123"/>
    </i>
    <i r="2">
      <x v="2124"/>
    </i>
    <i r="2">
      <x v="2125"/>
    </i>
    <i r="2">
      <x v="2126"/>
    </i>
    <i r="2">
      <x v="2127"/>
    </i>
    <i r="2">
      <x v="2128"/>
    </i>
    <i r="2">
      <x v="2129"/>
    </i>
    <i r="2">
      <x v="2130"/>
    </i>
    <i r="2">
      <x v="2131"/>
    </i>
    <i r="2">
      <x v="2132"/>
    </i>
    <i r="2">
      <x v="2133"/>
    </i>
    <i r="2">
      <x v="2134"/>
    </i>
    <i r="2">
      <x v="2135"/>
    </i>
    <i r="2">
      <x v="2136"/>
    </i>
    <i r="2">
      <x v="2137"/>
    </i>
    <i r="2">
      <x v="2138"/>
    </i>
    <i r="2">
      <x v="2139"/>
    </i>
    <i r="2">
      <x v="2140"/>
    </i>
    <i r="2">
      <x v="2141"/>
    </i>
    <i r="2">
      <x v="2142"/>
    </i>
    <i r="2">
      <x v="2143"/>
    </i>
    <i r="2">
      <x v="2144"/>
    </i>
    <i r="2">
      <x v="2145"/>
    </i>
    <i r="2">
      <x v="2146"/>
    </i>
    <i r="2">
      <x v="2147"/>
    </i>
    <i r="2">
      <x v="2148"/>
    </i>
    <i r="2">
      <x v="2149"/>
    </i>
    <i r="2">
      <x v="2150"/>
    </i>
    <i r="2">
      <x v="2151"/>
    </i>
    <i r="2">
      <x v="2152"/>
    </i>
    <i r="2">
      <x v="2153"/>
    </i>
    <i r="2">
      <x v="2154"/>
    </i>
    <i r="2">
      <x v="2155"/>
    </i>
    <i r="2">
      <x v="2156"/>
    </i>
    <i r="2">
      <x v="2157"/>
    </i>
    <i r="2">
      <x v="2158"/>
    </i>
    <i r="2">
      <x v="2159"/>
    </i>
    <i r="2">
      <x v="2160"/>
    </i>
    <i r="2">
      <x v="2161"/>
    </i>
    <i r="2">
      <x v="2162"/>
    </i>
    <i r="2">
      <x v="2163"/>
    </i>
    <i r="2">
      <x v="2164"/>
    </i>
    <i r="2">
      <x v="2165"/>
    </i>
    <i r="2">
      <x v="2166"/>
    </i>
    <i r="1">
      <x v="94"/>
      <x v="2167"/>
    </i>
    <i r="2">
      <x v="2168"/>
    </i>
    <i r="2">
      <x v="2169"/>
    </i>
    <i r="2">
      <x v="2170"/>
    </i>
    <i r="2">
      <x v="2171"/>
    </i>
    <i r="2">
      <x v="2172"/>
    </i>
    <i r="2">
      <x v="2173"/>
    </i>
    <i r="2">
      <x v="2174"/>
    </i>
    <i r="2">
      <x v="2175"/>
    </i>
    <i r="2">
      <x v="2176"/>
    </i>
    <i r="2">
      <x v="2177"/>
    </i>
    <i r="2">
      <x v="2178"/>
    </i>
    <i r="2">
      <x v="2179"/>
    </i>
    <i r="2">
      <x v="2180"/>
    </i>
    <i r="2">
      <x v="2181"/>
    </i>
    <i r="2">
      <x v="2182"/>
    </i>
    <i r="2">
      <x v="2183"/>
    </i>
    <i r="2">
      <x v="2184"/>
    </i>
    <i r="2">
      <x v="2185"/>
    </i>
    <i r="2">
      <x v="2186"/>
    </i>
    <i r="2">
      <x v="2187"/>
    </i>
    <i r="2">
      <x v="2188"/>
    </i>
    <i r="2">
      <x v="2189"/>
    </i>
    <i r="2">
      <x v="2190"/>
    </i>
    <i r="2">
      <x v="2191"/>
    </i>
    <i r="2">
      <x v="2192"/>
    </i>
    <i r="2">
      <x v="2193"/>
    </i>
    <i r="2">
      <x v="2194"/>
    </i>
    <i r="2">
      <x v="2195"/>
    </i>
    <i r="2">
      <x v="2196"/>
    </i>
    <i r="2">
      <x v="2197"/>
    </i>
    <i r="2">
      <x v="2198"/>
    </i>
    <i r="2">
      <x v="2199"/>
    </i>
    <i r="2">
      <x v="2200"/>
    </i>
    <i r="2">
      <x v="2201"/>
    </i>
    <i r="2">
      <x v="2202"/>
    </i>
    <i r="2">
      <x v="2203"/>
    </i>
    <i r="2">
      <x v="2204"/>
    </i>
    <i r="2">
      <x v="2205"/>
    </i>
    <i r="2">
      <x v="2206"/>
    </i>
    <i r="2">
      <x v="2207"/>
    </i>
    <i r="2">
      <x v="2208"/>
    </i>
    <i r="2">
      <x v="2209"/>
    </i>
    <i r="2">
      <x v="2210"/>
    </i>
    <i r="2">
      <x v="2211"/>
    </i>
    <i r="2">
      <x v="2212"/>
    </i>
    <i r="2">
      <x v="2213"/>
    </i>
    <i r="2">
      <x v="2214"/>
    </i>
    <i r="2">
      <x v="2215"/>
    </i>
    <i r="1">
      <x v="95"/>
      <x v="2216"/>
    </i>
    <i r="2">
      <x v="2217"/>
    </i>
    <i r="2">
      <x v="2218"/>
    </i>
    <i r="2">
      <x v="2219"/>
    </i>
    <i r="2">
      <x v="2220"/>
    </i>
    <i r="2">
      <x v="2221"/>
    </i>
    <i r="2">
      <x v="2222"/>
    </i>
    <i r="2">
      <x v="2223"/>
    </i>
    <i r="2">
      <x v="2224"/>
    </i>
    <i r="2">
      <x v="2225"/>
    </i>
    <i r="2">
      <x v="2226"/>
    </i>
    <i r="2">
      <x v="2227"/>
    </i>
    <i r="2">
      <x v="2228"/>
    </i>
    <i r="2">
      <x v="2229"/>
    </i>
    <i r="2">
      <x v="2230"/>
    </i>
    <i r="2">
      <x v="2231"/>
    </i>
    <i r="2">
      <x v="2232"/>
    </i>
    <i r="2">
      <x v="2233"/>
    </i>
    <i r="2">
      <x v="2234"/>
    </i>
    <i r="2">
      <x v="2235"/>
    </i>
    <i r="2">
      <x v="2236"/>
    </i>
    <i r="2">
      <x v="2237"/>
    </i>
    <i r="2">
      <x v="2238"/>
    </i>
    <i r="2">
      <x v="2239"/>
    </i>
    <i r="2">
      <x v="2240"/>
    </i>
    <i r="2">
      <x v="2241"/>
    </i>
    <i r="2">
      <x v="2242"/>
    </i>
    <i r="2">
      <x v="2243"/>
    </i>
    <i r="2">
      <x v="2244"/>
    </i>
    <i r="2">
      <x v="2245"/>
    </i>
    <i r="2">
      <x v="2246"/>
    </i>
    <i r="2">
      <x v="2247"/>
    </i>
    <i r="2">
      <x v="2248"/>
    </i>
    <i>
      <x v="3"/>
      <x v="96"/>
      <x v="2249"/>
    </i>
    <i r="2">
      <x v="2250"/>
    </i>
    <i r="2">
      <x v="2251"/>
    </i>
    <i r="2">
      <x v="2252"/>
    </i>
    <i r="2">
      <x v="2253"/>
    </i>
    <i r="2">
      <x v="2254"/>
    </i>
    <i r="2">
      <x v="2255"/>
    </i>
    <i r="2">
      <x v="2256"/>
    </i>
    <i r="2">
      <x v="2257"/>
    </i>
    <i r="2">
      <x v="2258"/>
    </i>
    <i r="2">
      <x v="2259"/>
    </i>
    <i r="2">
      <x v="2260"/>
    </i>
    <i r="2">
      <x v="2261"/>
    </i>
    <i r="2">
      <x v="2262"/>
    </i>
    <i r="2">
      <x v="2263"/>
    </i>
    <i r="2">
      <x v="2264"/>
    </i>
    <i r="2">
      <x v="2265"/>
    </i>
    <i r="2">
      <x v="2266"/>
    </i>
    <i r="2">
      <x v="2267"/>
    </i>
    <i r="1">
      <x v="97"/>
      <x v="2268"/>
    </i>
    <i r="2">
      <x v="2269"/>
    </i>
    <i r="2">
      <x v="2270"/>
    </i>
    <i r="2">
      <x v="2271"/>
    </i>
    <i r="2">
      <x v="2272"/>
    </i>
    <i r="2">
      <x v="2273"/>
    </i>
    <i r="2">
      <x v="2274"/>
    </i>
    <i r="2">
      <x v="2275"/>
    </i>
    <i r="2">
      <x v="2276"/>
    </i>
    <i r="2">
      <x v="2277"/>
    </i>
    <i r="2">
      <x v="2278"/>
    </i>
    <i r="1">
      <x v="98"/>
      <x v="2279"/>
    </i>
    <i r="2">
      <x v="2280"/>
    </i>
    <i r="2">
      <x v="2281"/>
    </i>
    <i r="2">
      <x v="2282"/>
    </i>
    <i r="2">
      <x v="2283"/>
    </i>
    <i r="2">
      <x v="2284"/>
    </i>
    <i r="1">
      <x v="99"/>
      <x v="2285"/>
    </i>
    <i r="2">
      <x v="2286"/>
    </i>
    <i r="2">
      <x v="2287"/>
    </i>
    <i r="2">
      <x v="2288"/>
    </i>
    <i r="2">
      <x v="2289"/>
    </i>
    <i r="2">
      <x v="2290"/>
    </i>
    <i r="2">
      <x v="2291"/>
    </i>
    <i r="2">
      <x v="2292"/>
    </i>
    <i r="2">
      <x v="2293"/>
    </i>
    <i r="1">
      <x v="100"/>
      <x v="2294"/>
    </i>
    <i r="2">
      <x v="2295"/>
    </i>
    <i r="2">
      <x v="2296"/>
    </i>
    <i r="2">
      <x v="2297"/>
    </i>
    <i r="2">
      <x v="2298"/>
    </i>
    <i r="2">
      <x v="2299"/>
    </i>
    <i r="2">
      <x v="2300"/>
    </i>
    <i r="2">
      <x v="2301"/>
    </i>
    <i r="2">
      <x v="2302"/>
    </i>
    <i r="2">
      <x v="2303"/>
    </i>
    <i r="2">
      <x v="2304"/>
    </i>
    <i r="2">
      <x v="2305"/>
    </i>
    <i r="2">
      <x v="2306"/>
    </i>
    <i r="2">
      <x v="2307"/>
    </i>
    <i r="2">
      <x v="2308"/>
    </i>
    <i r="2">
      <x v="2309"/>
    </i>
    <i r="2">
      <x v="2310"/>
    </i>
    <i r="2">
      <x v="2311"/>
    </i>
    <i r="1">
      <x v="101"/>
      <x v="2312"/>
    </i>
    <i r="2">
      <x v="2313"/>
    </i>
    <i r="2">
      <x v="2314"/>
    </i>
    <i r="2">
      <x v="2315"/>
    </i>
    <i r="2">
      <x v="2316"/>
    </i>
    <i r="2">
      <x v="2317"/>
    </i>
    <i r="2">
      <x v="2318"/>
    </i>
    <i r="2">
      <x v="2319"/>
    </i>
    <i r="2">
      <x v="2320"/>
    </i>
    <i r="2">
      <x v="2321"/>
    </i>
    <i r="2">
      <x v="2322"/>
    </i>
    <i r="2">
      <x v="2323"/>
    </i>
    <i r="2">
      <x v="2324"/>
    </i>
    <i r="2">
      <x v="2325"/>
    </i>
    <i r="2">
      <x v="2326"/>
    </i>
    <i r="2">
      <x v="2327"/>
    </i>
    <i r="2">
      <x v="2328"/>
    </i>
    <i r="2">
      <x v="2329"/>
    </i>
    <i r="2">
      <x v="2330"/>
    </i>
    <i r="2">
      <x v="2331"/>
    </i>
    <i r="2">
      <x v="2332"/>
    </i>
    <i r="2">
      <x v="2333"/>
    </i>
    <i r="2">
      <x v="2334"/>
    </i>
    <i r="2">
      <x v="2335"/>
    </i>
    <i r="2">
      <x v="2336"/>
    </i>
    <i r="2">
      <x v="2337"/>
    </i>
    <i r="2">
      <x v="2338"/>
    </i>
    <i r="2">
      <x v="2339"/>
    </i>
    <i r="2">
      <x v="2340"/>
    </i>
    <i r="1">
      <x v="102"/>
      <x v="2341"/>
    </i>
    <i r="2">
      <x v="2342"/>
    </i>
    <i r="2">
      <x v="2343"/>
    </i>
    <i r="2">
      <x v="2344"/>
    </i>
    <i r="2">
      <x v="2345"/>
    </i>
    <i r="2">
      <x v="2346"/>
    </i>
    <i r="2">
      <x v="2347"/>
    </i>
    <i r="2">
      <x v="2348"/>
    </i>
    <i r="2">
      <x v="2349"/>
    </i>
    <i r="1">
      <x v="103"/>
      <x v="2350"/>
    </i>
    <i r="2">
      <x v="2351"/>
    </i>
    <i r="2">
      <x v="2352"/>
    </i>
    <i r="2">
      <x v="2353"/>
    </i>
    <i r="2">
      <x v="2354"/>
    </i>
    <i r="2">
      <x v="2355"/>
    </i>
    <i r="2">
      <x v="2356"/>
    </i>
    <i r="2">
      <x v="2357"/>
    </i>
    <i r="2">
      <x v="2358"/>
    </i>
    <i r="2">
      <x v="2359"/>
    </i>
    <i r="2">
      <x v="2360"/>
    </i>
    <i r="2">
      <x v="2361"/>
    </i>
    <i r="2">
      <x v="2362"/>
    </i>
    <i r="2">
      <x v="2363"/>
    </i>
    <i r="2">
      <x v="2364"/>
    </i>
    <i r="2">
      <x v="2365"/>
    </i>
    <i r="2">
      <x v="2366"/>
    </i>
    <i r="1">
      <x v="104"/>
      <x v="2367"/>
    </i>
    <i r="2">
      <x v="2368"/>
    </i>
    <i r="2">
      <x v="2369"/>
    </i>
    <i r="1">
      <x v="105"/>
      <x v="2370"/>
    </i>
    <i r="2">
      <x v="2371"/>
    </i>
    <i r="2">
      <x v="2372"/>
    </i>
    <i r="2">
      <x v="2373"/>
    </i>
    <i r="2">
      <x v="2374"/>
    </i>
    <i r="2">
      <x v="2375"/>
    </i>
    <i r="2">
      <x v="2376"/>
    </i>
    <i r="2">
      <x v="2377"/>
    </i>
    <i r="2">
      <x v="2378"/>
    </i>
    <i r="2">
      <x v="2379"/>
    </i>
    <i r="2">
      <x v="2380"/>
    </i>
    <i r="1">
      <x v="106"/>
      <x v="2381"/>
    </i>
    <i r="1">
      <x v="107"/>
      <x v="2382"/>
    </i>
    <i r="2">
      <x v="2383"/>
    </i>
    <i r="2">
      <x v="2384"/>
    </i>
    <i r="2">
      <x v="2385"/>
    </i>
    <i r="1">
      <x v="108"/>
      <x v="2386"/>
    </i>
    <i r="2">
      <x v="2387"/>
    </i>
    <i r="2">
      <x v="2388"/>
    </i>
    <i r="2">
      <x v="2389"/>
    </i>
    <i r="2">
      <x v="2390"/>
    </i>
    <i r="2">
      <x v="2391"/>
    </i>
    <i r="2">
      <x v="2392"/>
    </i>
    <i r="1">
      <x v="109"/>
      <x v="2393"/>
    </i>
    <i r="2">
      <x v="2394"/>
    </i>
    <i r="2">
      <x v="2395"/>
    </i>
    <i r="2">
      <x v="2396"/>
    </i>
    <i r="2">
      <x v="2397"/>
    </i>
    <i r="2">
      <x v="2398"/>
    </i>
    <i r="1">
      <x v="110"/>
      <x v="2399"/>
    </i>
    <i r="2">
      <x v="2400"/>
    </i>
    <i r="2">
      <x v="2401"/>
    </i>
    <i r="2">
      <x v="2402"/>
    </i>
    <i r="1">
      <x v="111"/>
      <x v="2403"/>
    </i>
    <i r="2">
      <x v="2404"/>
    </i>
    <i r="2">
      <x v="2405"/>
    </i>
    <i r="2">
      <x v="2406"/>
    </i>
    <i r="2">
      <x v="2407"/>
    </i>
    <i r="2">
      <x v="2408"/>
    </i>
    <i r="2">
      <x v="2409"/>
    </i>
    <i r="2">
      <x v="2410"/>
    </i>
    <i r="2">
      <x v="2411"/>
    </i>
    <i r="2">
      <x v="2412"/>
    </i>
    <i r="2">
      <x v="2413"/>
    </i>
    <i r="2">
      <x v="2414"/>
    </i>
    <i r="2">
      <x v="2415"/>
    </i>
    <i r="2">
      <x v="2416"/>
    </i>
    <i r="2">
      <x v="2417"/>
    </i>
    <i r="2">
      <x v="2418"/>
    </i>
    <i r="2">
      <x v="2419"/>
    </i>
    <i r="2">
      <x v="2420"/>
    </i>
    <i r="2">
      <x v="2421"/>
    </i>
    <i r="1">
      <x v="112"/>
      <x v="2422"/>
    </i>
    <i r="2">
      <x v="2423"/>
    </i>
    <i r="2">
      <x v="2424"/>
    </i>
    <i r="2">
      <x v="2425"/>
    </i>
    <i r="2">
      <x v="2426"/>
    </i>
    <i r="2">
      <x v="2427"/>
    </i>
    <i r="2">
      <x v="2428"/>
    </i>
    <i r="2">
      <x v="2429"/>
    </i>
    <i r="2">
      <x v="2430"/>
    </i>
    <i r="2">
      <x v="2431"/>
    </i>
    <i r="2">
      <x v="2432"/>
    </i>
    <i r="2">
      <x v="2433"/>
    </i>
    <i r="2">
      <x v="2434"/>
    </i>
    <i r="2">
      <x v="2435"/>
    </i>
    <i r="2">
      <x v="2436"/>
    </i>
    <i r="2">
      <x v="2437"/>
    </i>
    <i r="2">
      <x v="2438"/>
    </i>
    <i r="2">
      <x v="2439"/>
    </i>
    <i r="2">
      <x v="2440"/>
    </i>
    <i r="1">
      <x v="77"/>
      <x v="2441"/>
    </i>
    <i r="2">
      <x v="2442"/>
    </i>
    <i r="2">
      <x v="2443"/>
    </i>
    <i r="2">
      <x v="2444"/>
    </i>
    <i r="2">
      <x v="2445"/>
    </i>
    <i r="1">
      <x v="113"/>
      <x v="2446"/>
    </i>
    <i r="2">
      <x v="2447"/>
    </i>
    <i r="2">
      <x v="2448"/>
    </i>
    <i r="2">
      <x v="2449"/>
    </i>
    <i r="2">
      <x v="2450"/>
    </i>
    <i r="2">
      <x v="2451"/>
    </i>
    <i r="2">
      <x v="2452"/>
    </i>
    <i r="2">
      <x v="2453"/>
    </i>
    <i r="2">
      <x v="2454"/>
    </i>
    <i r="2">
      <x v="2455"/>
    </i>
    <i r="2">
      <x v="2456"/>
    </i>
    <i r="2">
      <x v="2457"/>
    </i>
    <i r="2">
      <x v="2458"/>
    </i>
    <i r="2">
      <x v="2459"/>
    </i>
    <i r="2">
      <x v="2460"/>
    </i>
    <i r="2">
      <x v="2461"/>
    </i>
    <i r="2">
      <x v="2462"/>
    </i>
    <i r="2">
      <x v="2463"/>
    </i>
    <i r="2">
      <x v="2464"/>
    </i>
    <i r="2">
      <x v="2465"/>
    </i>
    <i r="2">
      <x v="2466"/>
    </i>
    <i r="2">
      <x v="2467"/>
    </i>
    <i r="2">
      <x v="2468"/>
    </i>
    <i r="2">
      <x v="2469"/>
    </i>
    <i r="2">
      <x v="2470"/>
    </i>
    <i r="2">
      <x v="2471"/>
    </i>
    <i r="1">
      <x v="114"/>
      <x v="2472"/>
    </i>
    <i r="2">
      <x v="2473"/>
    </i>
    <i r="2">
      <x v="2474"/>
    </i>
    <i r="2">
      <x v="2475"/>
    </i>
    <i r="2">
      <x v="2476"/>
    </i>
    <i r="2">
      <x v="2477"/>
    </i>
    <i r="1">
      <x v="115"/>
      <x v="2478"/>
    </i>
    <i r="2">
      <x v="2479"/>
    </i>
    <i r="2">
      <x v="2480"/>
    </i>
    <i r="2">
      <x v="2481"/>
    </i>
    <i r="1">
      <x v="116"/>
      <x v="2482"/>
    </i>
    <i r="2">
      <x v="2483"/>
    </i>
    <i r="2">
      <x v="2484"/>
    </i>
    <i r="2">
      <x v="2485"/>
    </i>
    <i r="2">
      <x v="2486"/>
    </i>
    <i r="2">
      <x v="2487"/>
    </i>
    <i r="2">
      <x v="2488"/>
    </i>
    <i r="2">
      <x v="2489"/>
    </i>
    <i r="2">
      <x v="2490"/>
    </i>
    <i r="2">
      <x v="2491"/>
    </i>
    <i r="2">
      <x v="2492"/>
    </i>
    <i r="2">
      <x v="2493"/>
    </i>
    <i r="2">
      <x v="2494"/>
    </i>
    <i r="2">
      <x v="2495"/>
    </i>
    <i r="1">
      <x v="117"/>
      <x v="2496"/>
    </i>
    <i r="2">
      <x v="2497"/>
    </i>
    <i r="2">
      <x v="2498"/>
    </i>
    <i r="2">
      <x v="2499"/>
    </i>
    <i r="2">
      <x v="2500"/>
    </i>
    <i r="2">
      <x v="2501"/>
    </i>
    <i r="2">
      <x v="2502"/>
    </i>
    <i r="2">
      <x v="2503"/>
    </i>
    <i r="2">
      <x v="2504"/>
    </i>
    <i r="2">
      <x v="2505"/>
    </i>
    <i r="2">
      <x v="2506"/>
    </i>
    <i r="1">
      <x v="118"/>
      <x v="2507"/>
    </i>
    <i r="2">
      <x v="2508"/>
    </i>
    <i r="2">
      <x v="2509"/>
    </i>
    <i r="2">
      <x v="2510"/>
    </i>
    <i r="2">
      <x v="2511"/>
    </i>
    <i r="2">
      <x v="2512"/>
    </i>
    <i r="2">
      <x v="2513"/>
    </i>
    <i r="1">
      <x v="119"/>
      <x v="2514"/>
    </i>
    <i r="2">
      <x v="2515"/>
    </i>
    <i r="2">
      <x v="2516"/>
    </i>
    <i r="2">
      <x v="2517"/>
    </i>
    <i r="2">
      <x v="2518"/>
    </i>
    <i r="2">
      <x v="2519"/>
    </i>
    <i r="2">
      <x v="2520"/>
    </i>
    <i r="2">
      <x v="2521"/>
    </i>
    <i r="2">
      <x v="2522"/>
    </i>
    <i r="2">
      <x v="2523"/>
    </i>
    <i r="2">
      <x v="2524"/>
    </i>
    <i r="2">
      <x v="2525"/>
    </i>
    <i r="2">
      <x v="2526"/>
    </i>
    <i r="2">
      <x v="2527"/>
    </i>
    <i r="2">
      <x v="2528"/>
    </i>
    <i r="2">
      <x v="2529"/>
    </i>
    <i r="2">
      <x v="2530"/>
    </i>
    <i r="2">
      <x v="2531"/>
    </i>
    <i r="2">
      <x v="2532"/>
    </i>
    <i r="2">
      <x v="2533"/>
    </i>
    <i r="1">
      <x v="120"/>
      <x v="2534"/>
    </i>
    <i r="2">
      <x v="2535"/>
    </i>
    <i r="2">
      <x v="2536"/>
    </i>
    <i r="2">
      <x v="2537"/>
    </i>
    <i r="2">
      <x v="2538"/>
    </i>
    <i r="2">
      <x v="2539"/>
    </i>
    <i r="2">
      <x v="2540"/>
    </i>
    <i r="2">
      <x v="2541"/>
    </i>
    <i r="2">
      <x v="2542"/>
    </i>
    <i r="2">
      <x v="2543"/>
    </i>
    <i r="1">
      <x v="121"/>
      <x v="2544"/>
    </i>
    <i r="2">
      <x v="2545"/>
    </i>
    <i r="1">
      <x v="122"/>
      <x v="2546"/>
    </i>
    <i r="2">
      <x v="2547"/>
    </i>
    <i r="2">
      <x v="2548"/>
    </i>
    <i r="2">
      <x v="2549"/>
    </i>
    <i r="2">
      <x v="2550"/>
    </i>
    <i r="2">
      <x v="2551"/>
    </i>
    <i r="2">
      <x v="2552"/>
    </i>
    <i r="2">
      <x v="2553"/>
    </i>
    <i r="2">
      <x v="2554"/>
    </i>
    <i r="2">
      <x v="2555"/>
    </i>
    <i r="2">
      <x v="2556"/>
    </i>
    <i r="2">
      <x v="2557"/>
    </i>
    <i r="2">
      <x v="2558"/>
    </i>
    <i r="2">
      <x v="2559"/>
    </i>
    <i r="2">
      <x v="2560"/>
    </i>
    <i r="1">
      <x v="123"/>
      <x v="2561"/>
    </i>
    <i r="2">
      <x v="2562"/>
    </i>
    <i r="2">
      <x v="2563"/>
    </i>
    <i r="2">
      <x v="2564"/>
    </i>
    <i r="2">
      <x v="2565"/>
    </i>
    <i r="2">
      <x v="2566"/>
    </i>
    <i r="2">
      <x v="2567"/>
    </i>
    <i r="2">
      <x v="2568"/>
    </i>
    <i r="2">
      <x v="2569"/>
    </i>
    <i r="2">
      <x v="2570"/>
    </i>
    <i r="2">
      <x v="2571"/>
    </i>
    <i r="2">
      <x v="2572"/>
    </i>
    <i r="2">
      <x v="2573"/>
    </i>
    <i r="2">
      <x v="2574"/>
    </i>
    <i r="2">
      <x v="2575"/>
    </i>
    <i r="2">
      <x v="2576"/>
    </i>
    <i r="2">
      <x v="2577"/>
    </i>
    <i r="2">
      <x v="2578"/>
    </i>
    <i r="2">
      <x v="2579"/>
    </i>
    <i r="2">
      <x v="2580"/>
    </i>
    <i r="2">
      <x v="2581"/>
    </i>
    <i r="2">
      <x v="2582"/>
    </i>
    <i r="2">
      <x v="2583"/>
    </i>
    <i r="2">
      <x v="2584"/>
    </i>
    <i r="2">
      <x v="2585"/>
    </i>
    <i r="2">
      <x v="2586"/>
    </i>
    <i r="2">
      <x v="2587"/>
    </i>
    <i r="2">
      <x v="2588"/>
    </i>
    <i r="1">
      <x v="124"/>
      <x v="2589"/>
    </i>
    <i r="2">
      <x v="2590"/>
    </i>
    <i r="2">
      <x v="2591"/>
    </i>
    <i r="2">
      <x v="2592"/>
    </i>
    <i r="2">
      <x v="2593"/>
    </i>
    <i r="2">
      <x v="2594"/>
    </i>
    <i r="2">
      <x v="2595"/>
    </i>
    <i r="2">
      <x v="2596"/>
    </i>
    <i r="2">
      <x v="2597"/>
    </i>
    <i r="2">
      <x v="2598"/>
    </i>
    <i r="2">
      <x v="2599"/>
    </i>
    <i r="2">
      <x v="2600"/>
    </i>
    <i r="2">
      <x v="2601"/>
    </i>
    <i r="2">
      <x v="2602"/>
    </i>
    <i r="2">
      <x v="2603"/>
    </i>
    <i r="2">
      <x v="2604"/>
    </i>
    <i r="2">
      <x v="2605"/>
    </i>
    <i r="2">
      <x v="2606"/>
    </i>
    <i r="2">
      <x v="2607"/>
    </i>
    <i r="2">
      <x v="2608"/>
    </i>
    <i r="2">
      <x v="2609"/>
    </i>
    <i r="2">
      <x v="2610"/>
    </i>
    <i r="2">
      <x v="2611"/>
    </i>
    <i r="2">
      <x v="2612"/>
    </i>
    <i r="2">
      <x v="2613"/>
    </i>
    <i r="2">
      <x v="2614"/>
    </i>
    <i r="2">
      <x v="2615"/>
    </i>
    <i r="2">
      <x v="2616"/>
    </i>
    <i r="2">
      <x v="2617"/>
    </i>
    <i r="2">
      <x v="2618"/>
    </i>
    <i r="2">
      <x v="2619"/>
    </i>
    <i r="2">
      <x v="2620"/>
    </i>
    <i r="2">
      <x v="2621"/>
    </i>
    <i r="2">
      <x v="2622"/>
    </i>
    <i r="2">
      <x v="2623"/>
    </i>
    <i r="2">
      <x v="2624"/>
    </i>
    <i r="2">
      <x v="2625"/>
    </i>
    <i r="2">
      <x v="2626"/>
    </i>
    <i r="2">
      <x v="2627"/>
    </i>
    <i r="2">
      <x v="2628"/>
    </i>
    <i r="2">
      <x v="2629"/>
    </i>
    <i r="2">
      <x v="2630"/>
    </i>
    <i r="2">
      <x v="2631"/>
    </i>
    <i r="2">
      <x v="2632"/>
    </i>
    <i r="2">
      <x v="2633"/>
    </i>
    <i r="2">
      <x v="2634"/>
    </i>
    <i r="2">
      <x v="2635"/>
    </i>
    <i r="2">
      <x v="2636"/>
    </i>
    <i r="2">
      <x v="2637"/>
    </i>
    <i r="1">
      <x v="125"/>
      <x v="2638"/>
    </i>
    <i r="2">
      <x v="2639"/>
    </i>
    <i r="1">
      <x v="126"/>
      <x v="2640"/>
    </i>
    <i r="2">
      <x v="2641"/>
    </i>
    <i r="2">
      <x v="2642"/>
    </i>
    <i r="2">
      <x v="2643"/>
    </i>
    <i r="2">
      <x v="2644"/>
    </i>
    <i r="2">
      <x v="2645"/>
    </i>
    <i r="2">
      <x v="2646"/>
    </i>
    <i r="2">
      <x v="2647"/>
    </i>
    <i r="2">
      <x v="2648"/>
    </i>
    <i r="2">
      <x v="2649"/>
    </i>
    <i r="2">
      <x v="2650"/>
    </i>
    <i r="2">
      <x v="2651"/>
    </i>
    <i r="2">
      <x v="2652"/>
    </i>
    <i r="2">
      <x v="2653"/>
    </i>
    <i r="2">
      <x v="2654"/>
    </i>
    <i r="2">
      <x v="2655"/>
    </i>
    <i r="2">
      <x v="2656"/>
    </i>
    <i r="2">
      <x v="2657"/>
    </i>
    <i r="1">
      <x v="127"/>
      <x v="2658"/>
    </i>
    <i r="2">
      <x v="2659"/>
    </i>
    <i r="2">
      <x v="2660"/>
    </i>
    <i r="2">
      <x v="2661"/>
    </i>
    <i r="2">
      <x v="2662"/>
    </i>
    <i r="2">
      <x v="2663"/>
    </i>
    <i r="2">
      <x v="2664"/>
    </i>
    <i r="2">
      <x v="2665"/>
    </i>
    <i r="2">
      <x v="2666"/>
    </i>
    <i r="2">
      <x v="2667"/>
    </i>
    <i r="2">
      <x v="2668"/>
    </i>
    <i r="2">
      <x v="2669"/>
    </i>
    <i r="2">
      <x v="2670"/>
    </i>
    <i r="2">
      <x v="2671"/>
    </i>
    <i r="2">
      <x v="2672"/>
    </i>
    <i r="2">
      <x v="2673"/>
    </i>
    <i r="2">
      <x v="2674"/>
    </i>
    <i r="2">
      <x v="2675"/>
    </i>
    <i r="2">
      <x v="2676"/>
    </i>
    <i r="2">
      <x v="2677"/>
    </i>
    <i r="1">
      <x v="128"/>
      <x v="2678"/>
    </i>
    <i r="2">
      <x v="2679"/>
    </i>
    <i r="2">
      <x v="2680"/>
    </i>
    <i r="2">
      <x v="2681"/>
    </i>
    <i r="2">
      <x v="2682"/>
    </i>
    <i r="2">
      <x v="2683"/>
    </i>
    <i r="2">
      <x v="2684"/>
    </i>
    <i r="2">
      <x v="2685"/>
    </i>
    <i r="2">
      <x v="2686"/>
    </i>
    <i r="2">
      <x v="2687"/>
    </i>
    <i r="2">
      <x v="2688"/>
    </i>
    <i r="2">
      <x v="2689"/>
    </i>
    <i r="2">
      <x v="2690"/>
    </i>
    <i r="2">
      <x v="2691"/>
    </i>
    <i r="2">
      <x v="2692"/>
    </i>
    <i r="2">
      <x v="2693"/>
    </i>
    <i r="2">
      <x v="2694"/>
    </i>
    <i r="2">
      <x v="2695"/>
    </i>
    <i r="2">
      <x v="2696"/>
    </i>
    <i r="2">
      <x v="2697"/>
    </i>
    <i r="1">
      <x v="129"/>
      <x v="2698"/>
    </i>
    <i r="2">
      <x v="2699"/>
    </i>
    <i r="2">
      <x v="2700"/>
    </i>
    <i r="2">
      <x v="2701"/>
    </i>
    <i r="2">
      <x v="2702"/>
    </i>
    <i r="2">
      <x v="2703"/>
    </i>
    <i r="2">
      <x v="2704"/>
    </i>
    <i r="2">
      <x v="2705"/>
    </i>
    <i r="2">
      <x v="2706"/>
    </i>
    <i r="2">
      <x v="2707"/>
    </i>
    <i r="2">
      <x v="2708"/>
    </i>
    <i r="2">
      <x v="2709"/>
    </i>
    <i r="1">
      <x v="130"/>
      <x v="2710"/>
    </i>
    <i r="2">
      <x v="2711"/>
    </i>
    <i r="2">
      <x v="2712"/>
    </i>
    <i r="2">
      <x v="2713"/>
    </i>
    <i r="2">
      <x v="2714"/>
    </i>
    <i r="2">
      <x v="2715"/>
    </i>
    <i r="1">
      <x v="131"/>
      <x v="2716"/>
    </i>
    <i>
      <x v="4"/>
      <x v="132"/>
      <x v="2717"/>
    </i>
    <i r="2">
      <x v="2718"/>
    </i>
    <i r="2">
      <x v="2719"/>
    </i>
    <i r="2">
      <x v="2720"/>
    </i>
    <i r="2">
      <x v="2721"/>
    </i>
    <i r="2">
      <x v="2722"/>
    </i>
    <i r="2">
      <x v="2723"/>
    </i>
    <i r="2">
      <x v="2724"/>
    </i>
    <i r="2">
      <x v="2725"/>
    </i>
    <i r="2">
      <x v="2726"/>
    </i>
    <i r="2">
      <x v="2727"/>
    </i>
    <i r="2">
      <x v="2728"/>
    </i>
    <i r="2">
      <x v="2729"/>
    </i>
    <i r="2">
      <x v="2730"/>
    </i>
    <i r="2">
      <x v="2731"/>
    </i>
    <i r="2">
      <x v="2732"/>
    </i>
    <i r="2">
      <x v="2733"/>
    </i>
    <i r="2">
      <x v="2734"/>
    </i>
    <i r="2">
      <x v="2735"/>
    </i>
    <i r="2">
      <x v="2736"/>
    </i>
    <i r="2">
      <x v="2737"/>
    </i>
    <i r="2">
      <x v="2738"/>
    </i>
    <i r="2">
      <x v="2739"/>
    </i>
    <i r="2">
      <x v="2740"/>
    </i>
    <i r="2">
      <x v="2741"/>
    </i>
    <i r="2">
      <x v="2742"/>
    </i>
    <i r="2">
      <x v="2743"/>
    </i>
    <i r="2">
      <x v="2744"/>
    </i>
    <i r="2">
      <x v="2745"/>
    </i>
    <i r="2">
      <x v="2746"/>
    </i>
    <i r="2">
      <x v="2747"/>
    </i>
    <i r="2">
      <x v="2748"/>
    </i>
    <i r="2">
      <x v="2749"/>
    </i>
    <i r="2">
      <x v="2750"/>
    </i>
    <i r="2">
      <x v="2751"/>
    </i>
    <i r="2">
      <x v="2752"/>
    </i>
    <i r="2">
      <x v="2753"/>
    </i>
    <i r="2">
      <x v="2754"/>
    </i>
    <i r="2">
      <x v="2755"/>
    </i>
    <i r="2">
      <x v="2756"/>
    </i>
    <i r="2">
      <x v="2757"/>
    </i>
    <i r="2">
      <x v="2758"/>
    </i>
    <i r="2">
      <x v="2759"/>
    </i>
    <i r="2">
      <x v="2760"/>
    </i>
    <i r="2">
      <x v="2761"/>
    </i>
    <i r="2">
      <x v="2762"/>
    </i>
    <i r="2">
      <x v="2763"/>
    </i>
    <i r="2">
      <x v="2764"/>
    </i>
    <i r="2">
      <x v="2765"/>
    </i>
    <i r="2">
      <x v="2766"/>
    </i>
    <i r="2">
      <x v="2767"/>
    </i>
    <i r="2">
      <x v="2768"/>
    </i>
    <i r="2">
      <x v="2769"/>
    </i>
    <i r="2">
      <x v="2770"/>
    </i>
    <i r="2">
      <x v="2771"/>
    </i>
    <i r="2">
      <x v="2772"/>
    </i>
    <i r="2">
      <x v="2773"/>
    </i>
    <i r="2">
      <x v="2774"/>
    </i>
    <i r="2">
      <x v="2775"/>
    </i>
    <i r="2">
      <x v="2776"/>
    </i>
    <i r="2">
      <x v="2777"/>
    </i>
    <i r="2">
      <x v="2778"/>
    </i>
    <i r="2">
      <x v="2779"/>
    </i>
    <i r="2">
      <x v="2780"/>
    </i>
    <i r="2">
      <x v="2781"/>
    </i>
    <i r="2">
      <x v="2782"/>
    </i>
    <i r="2">
      <x v="2783"/>
    </i>
    <i r="2">
      <x v="2784"/>
    </i>
    <i r="2">
      <x v="2785"/>
    </i>
    <i r="2">
      <x v="2786"/>
    </i>
    <i r="2">
      <x v="2787"/>
    </i>
    <i r="2">
      <x v="2788"/>
    </i>
    <i r="2">
      <x v="2789"/>
    </i>
    <i r="2">
      <x v="2790"/>
    </i>
    <i r="2">
      <x v="2791"/>
    </i>
    <i r="2">
      <x v="2792"/>
    </i>
    <i r="2">
      <x v="2793"/>
    </i>
    <i r="2">
      <x v="2794"/>
    </i>
    <i r="1">
      <x v="133"/>
      <x v="2795"/>
    </i>
    <i r="2">
      <x v="2796"/>
    </i>
    <i r="2">
      <x v="2797"/>
    </i>
    <i r="2">
      <x v="2798"/>
    </i>
    <i r="2">
      <x v="2799"/>
    </i>
    <i r="2">
      <x v="2800"/>
    </i>
    <i r="2">
      <x v="2801"/>
    </i>
    <i r="1">
      <x v="134"/>
      <x v="2802"/>
    </i>
    <i r="2">
      <x v="2803"/>
    </i>
    <i r="2">
      <x v="2804"/>
    </i>
    <i r="2">
      <x v="2805"/>
    </i>
    <i r="2">
      <x v="2806"/>
    </i>
    <i r="2">
      <x v="2807"/>
    </i>
    <i r="2">
      <x v="2808"/>
    </i>
    <i r="2">
      <x v="2809"/>
    </i>
    <i r="2">
      <x v="2810"/>
    </i>
    <i r="2">
      <x v="2811"/>
    </i>
    <i r="2">
      <x v="2812"/>
    </i>
    <i r="2">
      <x v="2813"/>
    </i>
    <i r="2">
      <x v="2814"/>
    </i>
    <i r="2">
      <x v="2815"/>
    </i>
    <i r="2">
      <x v="2816"/>
    </i>
    <i r="2">
      <x v="2817"/>
    </i>
    <i r="2">
      <x v="2818"/>
    </i>
    <i r="2">
      <x v="2819"/>
    </i>
    <i r="2">
      <x v="2820"/>
    </i>
    <i r="2">
      <x v="2821"/>
    </i>
    <i r="2">
      <x v="2822"/>
    </i>
    <i r="2">
      <x v="2823"/>
    </i>
    <i r="2">
      <x v="2824"/>
    </i>
    <i r="2">
      <x v="2825"/>
    </i>
    <i r="2">
      <x v="2826"/>
    </i>
    <i r="2">
      <x v="2827"/>
    </i>
    <i r="2">
      <x v="2828"/>
    </i>
    <i r="2">
      <x v="2829"/>
    </i>
    <i r="2">
      <x v="2830"/>
    </i>
    <i r="2">
      <x v="2831"/>
    </i>
    <i r="2">
      <x v="2832"/>
    </i>
    <i r="1">
      <x v="135"/>
      <x v="2833"/>
    </i>
    <i r="2">
      <x v="2834"/>
    </i>
    <i r="2">
      <x v="2835"/>
    </i>
    <i r="2">
      <x v="2836"/>
    </i>
    <i r="2">
      <x v="2837"/>
    </i>
    <i r="2">
      <x v="2838"/>
    </i>
    <i r="2">
      <x v="2839"/>
    </i>
    <i r="2">
      <x v="2840"/>
    </i>
    <i r="2">
      <x v="2841"/>
    </i>
    <i r="2">
      <x v="2842"/>
    </i>
    <i r="2">
      <x v="2843"/>
    </i>
    <i r="2">
      <x v="2844"/>
    </i>
    <i r="2">
      <x v="2845"/>
    </i>
    <i r="2">
      <x v="2846"/>
    </i>
    <i r="2">
      <x v="2847"/>
    </i>
    <i r="2">
      <x v="2848"/>
    </i>
    <i r="2">
      <x v="2849"/>
    </i>
    <i r="2">
      <x v="2850"/>
    </i>
    <i r="2">
      <x v="2851"/>
    </i>
    <i r="2">
      <x v="2852"/>
    </i>
    <i r="2">
      <x v="2853"/>
    </i>
    <i r="2">
      <x v="2854"/>
    </i>
    <i r="2">
      <x v="2855"/>
    </i>
    <i r="2">
      <x v="2856"/>
    </i>
    <i r="2">
      <x v="2857"/>
    </i>
    <i r="2">
      <x v="2858"/>
    </i>
    <i r="2">
      <x v="2859"/>
    </i>
    <i r="2">
      <x v="2860"/>
    </i>
    <i r="2">
      <x v="2861"/>
    </i>
    <i r="2">
      <x v="2862"/>
    </i>
    <i r="2">
      <x v="2863"/>
    </i>
    <i r="2">
      <x v="2864"/>
    </i>
    <i r="2">
      <x v="2865"/>
    </i>
    <i r="2">
      <x v="2866"/>
    </i>
    <i r="2">
      <x v="2867"/>
    </i>
    <i r="2">
      <x v="2868"/>
    </i>
    <i r="2">
      <x v="2869"/>
    </i>
    <i r="2">
      <x v="2870"/>
    </i>
    <i r="2">
      <x v="2871"/>
    </i>
    <i r="2">
      <x v="2872"/>
    </i>
    <i r="2">
      <x v="2873"/>
    </i>
    <i r="2">
      <x v="2874"/>
    </i>
    <i r="2">
      <x v="2875"/>
    </i>
    <i r="2">
      <x v="2876"/>
    </i>
    <i r="2">
      <x v="2877"/>
    </i>
    <i r="1">
      <x v="136"/>
      <x v="2878"/>
    </i>
    <i r="2">
      <x v="2879"/>
    </i>
    <i r="2">
      <x v="2880"/>
    </i>
    <i r="1">
      <x v="137"/>
      <x v="2881"/>
    </i>
    <i r="2">
      <x v="2882"/>
    </i>
    <i r="2">
      <x v="2883"/>
    </i>
    <i r="2">
      <x v="2884"/>
    </i>
    <i r="2">
      <x v="2885"/>
    </i>
    <i r="2">
      <x v="2886"/>
    </i>
    <i r="2">
      <x v="2887"/>
    </i>
    <i r="2">
      <x v="2888"/>
    </i>
    <i r="2">
      <x v="2889"/>
    </i>
    <i r="2">
      <x v="2890"/>
    </i>
    <i r="2">
      <x v="2891"/>
    </i>
    <i r="2">
      <x v="2892"/>
    </i>
    <i r="2">
      <x v="2893"/>
    </i>
    <i r="2">
      <x v="2894"/>
    </i>
    <i r="2">
      <x v="2895"/>
    </i>
    <i r="2">
      <x v="2896"/>
    </i>
    <i r="2">
      <x v="2897"/>
    </i>
    <i r="2">
      <x v="2898"/>
    </i>
    <i r="2">
      <x v="2899"/>
    </i>
    <i r="2">
      <x v="2900"/>
    </i>
    <i r="2">
      <x v="2901"/>
    </i>
    <i r="2">
      <x v="2902"/>
    </i>
    <i r="2">
      <x v="2903"/>
    </i>
    <i r="2">
      <x v="2904"/>
    </i>
    <i r="2">
      <x v="2905"/>
    </i>
    <i r="2">
      <x v="2906"/>
    </i>
    <i r="2">
      <x v="2907"/>
    </i>
    <i r="2">
      <x v="2908"/>
    </i>
    <i r="1">
      <x v="138"/>
      <x v="2909"/>
    </i>
    <i r="2">
      <x v="2910"/>
    </i>
    <i r="2">
      <x v="2911"/>
    </i>
    <i r="2">
      <x v="2912"/>
    </i>
    <i r="2">
      <x v="2913"/>
    </i>
    <i r="2">
      <x v="2914"/>
    </i>
    <i r="2">
      <x v="2915"/>
    </i>
    <i r="2">
      <x v="2916"/>
    </i>
    <i r="2">
      <x v="2917"/>
    </i>
    <i r="2">
      <x v="2918"/>
    </i>
    <i r="2">
      <x v="2919"/>
    </i>
    <i r="2">
      <x v="2920"/>
    </i>
    <i r="2">
      <x v="2921"/>
    </i>
    <i r="2">
      <x v="2922"/>
    </i>
    <i r="2">
      <x v="2923"/>
    </i>
    <i r="2">
      <x v="2924"/>
    </i>
    <i r="2">
      <x v="2925"/>
    </i>
    <i r="2">
      <x v="2926"/>
    </i>
    <i r="2">
      <x v="2927"/>
    </i>
    <i r="2">
      <x v="2928"/>
    </i>
    <i r="2">
      <x v="2929"/>
    </i>
    <i r="2">
      <x v="2930"/>
    </i>
    <i r="2">
      <x v="2931"/>
    </i>
    <i r="2">
      <x v="2932"/>
    </i>
    <i r="2">
      <x v="2933"/>
    </i>
    <i r="2">
      <x v="2934"/>
    </i>
    <i r="2">
      <x v="2935"/>
    </i>
    <i r="2">
      <x v="2936"/>
    </i>
    <i r="2">
      <x v="2937"/>
    </i>
    <i r="2">
      <x v="2938"/>
    </i>
    <i r="2">
      <x v="2939"/>
    </i>
    <i r="2">
      <x v="2940"/>
    </i>
    <i r="2">
      <x v="2941"/>
    </i>
    <i r="2">
      <x v="2942"/>
    </i>
    <i r="2">
      <x v="2943"/>
    </i>
    <i r="2">
      <x v="2944"/>
    </i>
    <i r="2">
      <x v="2945"/>
    </i>
    <i r="2">
      <x v="2946"/>
    </i>
    <i r="2">
      <x v="2947"/>
    </i>
    <i r="2">
      <x v="2948"/>
    </i>
    <i r="2">
      <x v="2949"/>
    </i>
    <i r="2">
      <x v="2950"/>
    </i>
    <i r="2">
      <x v="2951"/>
    </i>
    <i r="2">
      <x v="2952"/>
    </i>
    <i r="2">
      <x v="2953"/>
    </i>
    <i r="2">
      <x v="2954"/>
    </i>
    <i r="2">
      <x v="2955"/>
    </i>
    <i r="2">
      <x v="2956"/>
    </i>
    <i r="2">
      <x v="2957"/>
    </i>
    <i r="2">
      <x v="2958"/>
    </i>
    <i r="2">
      <x v="2959"/>
    </i>
    <i r="2">
      <x v="2960"/>
    </i>
    <i r="2">
      <x v="2961"/>
    </i>
    <i r="2">
      <x v="2962"/>
    </i>
    <i r="2">
      <x v="2963"/>
    </i>
    <i r="2">
      <x v="2964"/>
    </i>
    <i r="2">
      <x v="2965"/>
    </i>
    <i r="2">
      <x v="2966"/>
    </i>
    <i r="2">
      <x v="2967"/>
    </i>
    <i r="2">
      <x v="2968"/>
    </i>
    <i r="2">
      <x v="2969"/>
    </i>
    <i r="2">
      <x v="2970"/>
    </i>
    <i r="2">
      <x v="2971"/>
    </i>
    <i r="2">
      <x v="2972"/>
    </i>
    <i r="2">
      <x v="2973"/>
    </i>
    <i r="2">
      <x v="2974"/>
    </i>
    <i r="2">
      <x v="2975"/>
    </i>
    <i r="2">
      <x v="2976"/>
    </i>
    <i r="2">
      <x v="2977"/>
    </i>
    <i r="2">
      <x v="2978"/>
    </i>
    <i r="2">
      <x v="2979"/>
    </i>
    <i r="2">
      <x v="2980"/>
    </i>
    <i r="2">
      <x v="2981"/>
    </i>
    <i r="2">
      <x v="2982"/>
    </i>
    <i r="2">
      <x v="2983"/>
    </i>
    <i r="2">
      <x v="2984"/>
    </i>
    <i r="2">
      <x v="2985"/>
    </i>
    <i r="2">
      <x v="2986"/>
    </i>
    <i r="2">
      <x v="2987"/>
    </i>
    <i r="2">
      <x v="2988"/>
    </i>
    <i r="2">
      <x v="2989"/>
    </i>
    <i r="2">
      <x v="2990"/>
    </i>
    <i r="2">
      <x v="2991"/>
    </i>
    <i r="2">
      <x v="2992"/>
    </i>
    <i r="2">
      <x v="2993"/>
    </i>
    <i r="2">
      <x v="2994"/>
    </i>
    <i r="2">
      <x v="2995"/>
    </i>
    <i r="2">
      <x v="2996"/>
    </i>
    <i r="2">
      <x v="2997"/>
    </i>
    <i r="2">
      <x v="2998"/>
    </i>
    <i r="2">
      <x v="2999"/>
    </i>
    <i r="2">
      <x v="3000"/>
    </i>
    <i r="2">
      <x v="3001"/>
    </i>
    <i r="2">
      <x v="3002"/>
    </i>
    <i r="2">
      <x v="3003"/>
    </i>
    <i r="2">
      <x v="3004"/>
    </i>
    <i r="2">
      <x v="3005"/>
    </i>
    <i r="2">
      <x v="3006"/>
    </i>
    <i r="2">
      <x v="3007"/>
    </i>
    <i r="2">
      <x v="3008"/>
    </i>
    <i r="2">
      <x v="3009"/>
    </i>
    <i r="2">
      <x v="3010"/>
    </i>
    <i r="2">
      <x v="3011"/>
    </i>
    <i r="2">
      <x v="3012"/>
    </i>
    <i r="2">
      <x v="3013"/>
    </i>
    <i r="2">
      <x v="3014"/>
    </i>
    <i r="2">
      <x v="3015"/>
    </i>
    <i r="2">
      <x v="3016"/>
    </i>
    <i r="2">
      <x v="3017"/>
    </i>
    <i r="2">
      <x v="3018"/>
    </i>
    <i r="2">
      <x v="3019"/>
    </i>
    <i r="2">
      <x v="3020"/>
    </i>
    <i r="2">
      <x v="3021"/>
    </i>
    <i r="2">
      <x v="3022"/>
    </i>
    <i r="2">
      <x v="3023"/>
    </i>
    <i r="2">
      <x v="3024"/>
    </i>
    <i r="2">
      <x v="3025"/>
    </i>
    <i r="2">
      <x v="3026"/>
    </i>
    <i r="2">
      <x v="3027"/>
    </i>
    <i r="2">
      <x v="3028"/>
    </i>
    <i r="2">
      <x v="3029"/>
    </i>
    <i r="2">
      <x v="3030"/>
    </i>
    <i r="2">
      <x v="3031"/>
    </i>
    <i r="2">
      <x v="3032"/>
    </i>
    <i r="2">
      <x v="3033"/>
    </i>
    <i r="2">
      <x v="3034"/>
    </i>
    <i r="2">
      <x v="3035"/>
    </i>
    <i r="2">
      <x v="3036"/>
    </i>
    <i r="2">
      <x v="3037"/>
    </i>
    <i r="2">
      <x v="3038"/>
    </i>
    <i r="2">
      <x v="3039"/>
    </i>
    <i r="2">
      <x v="3040"/>
    </i>
    <i r="2">
      <x v="3041"/>
    </i>
    <i r="2">
      <x v="3042"/>
    </i>
    <i r="2">
      <x v="3043"/>
    </i>
    <i r="2">
      <x v="3044"/>
    </i>
    <i r="2">
      <x v="3045"/>
    </i>
    <i r="2">
      <x v="3046"/>
    </i>
    <i r="2">
      <x v="3047"/>
    </i>
    <i r="2">
      <x v="3048"/>
    </i>
    <i r="2">
      <x v="3049"/>
    </i>
    <i r="2">
      <x v="3050"/>
    </i>
    <i r="2">
      <x v="3051"/>
    </i>
    <i r="2">
      <x v="3052"/>
    </i>
    <i r="2">
      <x v="3053"/>
    </i>
    <i r="2">
      <x v="3054"/>
    </i>
    <i r="2">
      <x v="3055"/>
    </i>
    <i r="2">
      <x v="3056"/>
    </i>
    <i r="2">
      <x v="3057"/>
    </i>
    <i r="2">
      <x v="3058"/>
    </i>
    <i r="2">
      <x v="3059"/>
    </i>
    <i r="2">
      <x v="3060"/>
    </i>
    <i r="2">
      <x v="3061"/>
    </i>
    <i r="2">
      <x v="3062"/>
    </i>
    <i r="2">
      <x v="3063"/>
    </i>
    <i r="2">
      <x v="3064"/>
    </i>
    <i r="2">
      <x v="3065"/>
    </i>
    <i r="2">
      <x v="3066"/>
    </i>
    <i r="2">
      <x v="3067"/>
    </i>
    <i r="2">
      <x v="3068"/>
    </i>
    <i r="2">
      <x v="3069"/>
    </i>
    <i r="2">
      <x v="3070"/>
    </i>
    <i r="2">
      <x v="3071"/>
    </i>
    <i r="2">
      <x v="3072"/>
    </i>
    <i r="2">
      <x v="3073"/>
    </i>
    <i r="2">
      <x v="3074"/>
    </i>
    <i r="2">
      <x v="3075"/>
    </i>
    <i r="2">
      <x v="3076"/>
    </i>
    <i r="2">
      <x v="3077"/>
    </i>
    <i r="2">
      <x v="3078"/>
    </i>
    <i r="2">
      <x v="3079"/>
    </i>
    <i r="2">
      <x v="3080"/>
    </i>
    <i r="2">
      <x v="3081"/>
    </i>
    <i r="2">
      <x v="3082"/>
    </i>
    <i r="2">
      <x v="3083"/>
    </i>
    <i r="2">
      <x v="3084"/>
    </i>
    <i r="2">
      <x v="3085"/>
    </i>
    <i r="2">
      <x v="3086"/>
    </i>
    <i r="2">
      <x v="3087"/>
    </i>
    <i r="2">
      <x v="3088"/>
    </i>
    <i r="2">
      <x v="3089"/>
    </i>
    <i r="2">
      <x v="3090"/>
    </i>
    <i r="2">
      <x v="3091"/>
    </i>
    <i r="2">
      <x v="3092"/>
    </i>
    <i r="2">
      <x v="3093"/>
    </i>
    <i r="2">
      <x v="3094"/>
    </i>
    <i r="2">
      <x v="3095"/>
    </i>
    <i r="2">
      <x v="3096"/>
    </i>
    <i r="2">
      <x v="3097"/>
    </i>
    <i r="2">
      <x v="3098"/>
    </i>
    <i r="2">
      <x v="3099"/>
    </i>
    <i r="2">
      <x v="3100"/>
    </i>
    <i r="2">
      <x v="3101"/>
    </i>
    <i r="2">
      <x v="3102"/>
    </i>
    <i r="2">
      <x v="3103"/>
    </i>
    <i r="2">
      <x v="3104"/>
    </i>
    <i r="2">
      <x v="3105"/>
    </i>
    <i r="2">
      <x v="3106"/>
    </i>
    <i r="2">
      <x v="3107"/>
    </i>
    <i r="1">
      <x v="139"/>
      <x v="3108"/>
    </i>
    <i r="2">
      <x v="3109"/>
    </i>
    <i r="2">
      <x v="3110"/>
    </i>
    <i r="2">
      <x v="3111"/>
    </i>
    <i r="2">
      <x v="3112"/>
    </i>
    <i r="2">
      <x v="3113"/>
    </i>
    <i r="2">
      <x v="3114"/>
    </i>
    <i r="2">
      <x v="3115"/>
    </i>
    <i r="2">
      <x v="3116"/>
    </i>
    <i r="2">
      <x v="3117"/>
    </i>
    <i r="2">
      <x v="3118"/>
    </i>
    <i r="2">
      <x v="3119"/>
    </i>
    <i r="2">
      <x v="3120"/>
    </i>
    <i r="2">
      <x v="3121"/>
    </i>
    <i r="2">
      <x v="3122"/>
    </i>
    <i r="2">
      <x v="3123"/>
    </i>
    <i r="2">
      <x v="3124"/>
    </i>
    <i r="2">
      <x v="3125"/>
    </i>
    <i r="2">
      <x v="3126"/>
    </i>
    <i r="2">
      <x v="3127"/>
    </i>
    <i r="2">
      <x v="3128"/>
    </i>
    <i r="2">
      <x v="3129"/>
    </i>
    <i r="1">
      <x v="140"/>
      <x v="3130"/>
    </i>
    <i r="2">
      <x v="3131"/>
    </i>
    <i r="2">
      <x v="3132"/>
    </i>
    <i r="2">
      <x v="3133"/>
    </i>
    <i r="2">
      <x v="3134"/>
    </i>
    <i r="2">
      <x v="3135"/>
    </i>
    <i r="2">
      <x v="3136"/>
    </i>
    <i r="2">
      <x v="3137"/>
    </i>
    <i r="2">
      <x v="3138"/>
    </i>
    <i r="2">
      <x v="3139"/>
    </i>
    <i r="2">
      <x v="3140"/>
    </i>
    <i r="2">
      <x v="3141"/>
    </i>
    <i r="2">
      <x v="3142"/>
    </i>
    <i r="2">
      <x v="3143"/>
    </i>
    <i r="2">
      <x v="3144"/>
    </i>
    <i r="2">
      <x v="3145"/>
    </i>
    <i r="2">
      <x v="3146"/>
    </i>
    <i r="2">
      <x v="3147"/>
    </i>
    <i r="2">
      <x v="3148"/>
    </i>
    <i r="2">
      <x v="3149"/>
    </i>
    <i r="2">
      <x v="3150"/>
    </i>
    <i r="2">
      <x v="3151"/>
    </i>
    <i r="2">
      <x v="3152"/>
    </i>
    <i r="2">
      <x v="3153"/>
    </i>
    <i r="2">
      <x v="3154"/>
    </i>
    <i r="2">
      <x v="3155"/>
    </i>
    <i r="2">
      <x v="3156"/>
    </i>
    <i r="2">
      <x v="3157"/>
    </i>
    <i r="2">
      <x v="3158"/>
    </i>
    <i r="2">
      <x v="3159"/>
    </i>
    <i r="2">
      <x v="3160"/>
    </i>
    <i r="2">
      <x v="3161"/>
    </i>
    <i r="2">
      <x v="3162"/>
    </i>
    <i r="2">
      <x v="3163"/>
    </i>
    <i r="2">
      <x v="3164"/>
    </i>
    <i r="2">
      <x v="3165"/>
    </i>
    <i r="2">
      <x v="3166"/>
    </i>
    <i r="2">
      <x v="3167"/>
    </i>
    <i r="2">
      <x v="3168"/>
    </i>
    <i r="2">
      <x v="3169"/>
    </i>
    <i r="2">
      <x v="3170"/>
    </i>
    <i r="2">
      <x v="3171"/>
    </i>
    <i r="2">
      <x v="3172"/>
    </i>
    <i r="2">
      <x v="3173"/>
    </i>
    <i r="2">
      <x v="3174"/>
    </i>
    <i r="2">
      <x v="3175"/>
    </i>
    <i r="2">
      <x v="3176"/>
    </i>
    <i r="2">
      <x v="3177"/>
    </i>
    <i r="2">
      <x v="3178"/>
    </i>
    <i r="2">
      <x v="3179"/>
    </i>
    <i r="2">
      <x v="3180"/>
    </i>
    <i r="2">
      <x v="3181"/>
    </i>
    <i r="2">
      <x v="3182"/>
    </i>
    <i r="2">
      <x v="3183"/>
    </i>
    <i r="2">
      <x v="3184"/>
    </i>
    <i r="2">
      <x v="3185"/>
    </i>
    <i r="2">
      <x v="3186"/>
    </i>
    <i r="2">
      <x v="3187"/>
    </i>
    <i r="2">
      <x v="3188"/>
    </i>
    <i r="2">
      <x v="3189"/>
    </i>
    <i r="2">
      <x v="3190"/>
    </i>
    <i r="2">
      <x v="3191"/>
    </i>
    <i r="2">
      <x v="3192"/>
    </i>
    <i r="2">
      <x v="3193"/>
    </i>
    <i r="2">
      <x v="3194"/>
    </i>
    <i r="2">
      <x v="3195"/>
    </i>
    <i r="2">
      <x v="3196"/>
    </i>
    <i r="2">
      <x v="3197"/>
    </i>
    <i r="2">
      <x v="3198"/>
    </i>
    <i r="2">
      <x v="3199"/>
    </i>
    <i r="2">
      <x v="3200"/>
    </i>
    <i r="2">
      <x v="3201"/>
    </i>
    <i r="2">
      <x v="3202"/>
    </i>
    <i r="2">
      <x v="3203"/>
    </i>
    <i r="2">
      <x v="3204"/>
    </i>
    <i r="2">
      <x v="3205"/>
    </i>
    <i r="2">
      <x v="3206"/>
    </i>
    <i r="2">
      <x v="3207"/>
    </i>
    <i r="2">
      <x v="3208"/>
    </i>
    <i r="2">
      <x v="3209"/>
    </i>
    <i r="2">
      <x v="3210"/>
    </i>
    <i r="2">
      <x v="3211"/>
    </i>
    <i r="2">
      <x v="3212"/>
    </i>
    <i r="2">
      <x v="3213"/>
    </i>
    <i r="2">
      <x v="3214"/>
    </i>
    <i r="2">
      <x v="3215"/>
    </i>
    <i r="2">
      <x v="3216"/>
    </i>
    <i r="2">
      <x v="3217"/>
    </i>
    <i r="2">
      <x v="3218"/>
    </i>
    <i r="2">
      <x v="3219"/>
    </i>
    <i r="2">
      <x v="3220"/>
    </i>
    <i r="2">
      <x v="3221"/>
    </i>
    <i r="2">
      <x v="3222"/>
    </i>
    <i r="2">
      <x v="3223"/>
    </i>
    <i r="2">
      <x v="3224"/>
    </i>
    <i r="2">
      <x v="3225"/>
    </i>
    <i r="2">
      <x v="3226"/>
    </i>
    <i r="2">
      <x v="3227"/>
    </i>
    <i r="2">
      <x v="3228"/>
    </i>
    <i r="2">
      <x v="3229"/>
    </i>
    <i r="2">
      <x v="3230"/>
    </i>
    <i r="2">
      <x v="3231"/>
    </i>
    <i r="2">
      <x v="3232"/>
    </i>
    <i r="2">
      <x v="3233"/>
    </i>
    <i r="2">
      <x v="3234"/>
    </i>
    <i r="2">
      <x v="3235"/>
    </i>
    <i r="2">
      <x v="3236"/>
    </i>
    <i r="2">
      <x v="3237"/>
    </i>
    <i r="1">
      <x v="141"/>
      <x v="3238"/>
    </i>
    <i r="2">
      <x v="3239"/>
    </i>
    <i r="2">
      <x v="3240"/>
    </i>
    <i r="1">
      <x v="142"/>
      <x v="3241"/>
    </i>
    <i r="2">
      <x v="3242"/>
    </i>
    <i r="2">
      <x v="3243"/>
    </i>
    <i r="2">
      <x v="3244"/>
    </i>
    <i r="2">
      <x v="3245"/>
    </i>
    <i r="2">
      <x v="3246"/>
    </i>
    <i r="2">
      <x v="3247"/>
    </i>
    <i r="2">
      <x v="3248"/>
    </i>
    <i r="2">
      <x v="3249"/>
    </i>
    <i r="2">
      <x v="3250"/>
    </i>
    <i r="2">
      <x v="3251"/>
    </i>
    <i r="2">
      <x v="3252"/>
    </i>
    <i r="2">
      <x v="3253"/>
    </i>
    <i r="2">
      <x v="3254"/>
    </i>
    <i r="2">
      <x v="3255"/>
    </i>
    <i r="2">
      <x v="3256"/>
    </i>
    <i r="2">
      <x v="3257"/>
    </i>
    <i r="2">
      <x v="3258"/>
    </i>
    <i r="2">
      <x v="3259"/>
    </i>
    <i r="2">
      <x v="3260"/>
    </i>
    <i r="1">
      <x v="143"/>
      <x v="3261"/>
    </i>
    <i r="2">
      <x v="3262"/>
    </i>
    <i r="2">
      <x v="3263"/>
    </i>
    <i r="2">
      <x v="3264"/>
    </i>
    <i r="2">
      <x v="3265"/>
    </i>
    <i r="2">
      <x v="3266"/>
    </i>
    <i r="2">
      <x v="3267"/>
    </i>
    <i r="2">
      <x v="3268"/>
    </i>
    <i r="2">
      <x v="3269"/>
    </i>
    <i r="2">
      <x v="3270"/>
    </i>
    <i r="2">
      <x v="3271"/>
    </i>
    <i r="2">
      <x v="3272"/>
    </i>
    <i r="2">
      <x v="3273"/>
    </i>
    <i r="2">
      <x v="3274"/>
    </i>
    <i r="2">
      <x v="3275"/>
    </i>
    <i r="2">
      <x v="3276"/>
    </i>
    <i r="2">
      <x v="3277"/>
    </i>
    <i r="2">
      <x v="3278"/>
    </i>
    <i r="1">
      <x v="144"/>
      <x v="3279"/>
    </i>
    <i r="2">
      <x v="3280"/>
    </i>
    <i r="2">
      <x v="3281"/>
    </i>
    <i r="2">
      <x v="3282"/>
    </i>
    <i r="2">
      <x v="3283"/>
    </i>
    <i r="2">
      <x v="3284"/>
    </i>
    <i r="2">
      <x v="3285"/>
    </i>
    <i r="2">
      <x v="3286"/>
    </i>
    <i r="2">
      <x v="3287"/>
    </i>
    <i r="2">
      <x v="3288"/>
    </i>
    <i r="2">
      <x v="3289"/>
    </i>
    <i r="2">
      <x v="3290"/>
    </i>
    <i r="2">
      <x v="3291"/>
    </i>
    <i r="2">
      <x v="3292"/>
    </i>
    <i r="2">
      <x v="3293"/>
    </i>
    <i r="2">
      <x v="3294"/>
    </i>
    <i r="2">
      <x v="3295"/>
    </i>
    <i r="2">
      <x v="3296"/>
    </i>
    <i r="2">
      <x v="3297"/>
    </i>
    <i r="2">
      <x v="3298"/>
    </i>
    <i r="2">
      <x v="3299"/>
    </i>
    <i r="2">
      <x v="3300"/>
    </i>
    <i r="2">
      <x v="3301"/>
    </i>
    <i r="2">
      <x v="3302"/>
    </i>
    <i r="2">
      <x v="3303"/>
    </i>
    <i r="2">
      <x v="3304"/>
    </i>
    <i r="2">
      <x v="3305"/>
    </i>
    <i r="2">
      <x v="3306"/>
    </i>
    <i r="2">
      <x v="3307"/>
    </i>
    <i r="2">
      <x v="3308"/>
    </i>
    <i r="2">
      <x v="3309"/>
    </i>
    <i r="2">
      <x v="3310"/>
    </i>
    <i r="2">
      <x v="3311"/>
    </i>
    <i r="2">
      <x v="3312"/>
    </i>
    <i r="2">
      <x v="3313"/>
    </i>
    <i r="2">
      <x v="3314"/>
    </i>
    <i r="2">
      <x v="3315"/>
    </i>
    <i r="2">
      <x v="3316"/>
    </i>
    <i r="2">
      <x v="3317"/>
    </i>
    <i r="2">
      <x v="3318"/>
    </i>
    <i r="2">
      <x v="3319"/>
    </i>
    <i r="2">
      <x v="3320"/>
    </i>
    <i r="2">
      <x v="3321"/>
    </i>
    <i r="2">
      <x v="3322"/>
    </i>
    <i r="2">
      <x v="3323"/>
    </i>
    <i r="2">
      <x v="3324"/>
    </i>
    <i r="2">
      <x v="3325"/>
    </i>
    <i r="2">
      <x v="3326"/>
    </i>
    <i r="2">
      <x v="3327"/>
    </i>
    <i r="2">
      <x v="3328"/>
    </i>
    <i r="2">
      <x v="3329"/>
    </i>
    <i r="2">
      <x v="3330"/>
    </i>
    <i r="2">
      <x v="3331"/>
    </i>
    <i r="2">
      <x v="3332"/>
    </i>
    <i r="2">
      <x v="3333"/>
    </i>
    <i r="2">
      <x v="3334"/>
    </i>
    <i r="2">
      <x v="3335"/>
    </i>
    <i r="2">
      <x v="3336"/>
    </i>
    <i r="2">
      <x v="3337"/>
    </i>
    <i r="2">
      <x v="3338"/>
    </i>
    <i r="2">
      <x v="3339"/>
    </i>
    <i r="2">
      <x v="3340"/>
    </i>
    <i r="2">
      <x v="3341"/>
    </i>
    <i r="2">
      <x v="3342"/>
    </i>
    <i r="2">
      <x v="3343"/>
    </i>
    <i r="2">
      <x v="3344"/>
    </i>
    <i r="2">
      <x v="3345"/>
    </i>
    <i r="2">
      <x v="3346"/>
    </i>
    <i r="2">
      <x v="3347"/>
    </i>
    <i r="2">
      <x v="3348"/>
    </i>
    <i r="2">
      <x v="3349"/>
    </i>
    <i r="2">
      <x v="3350"/>
    </i>
    <i r="2">
      <x v="3351"/>
    </i>
    <i r="2">
      <x v="3352"/>
    </i>
    <i r="2">
      <x v="3353"/>
    </i>
    <i r="2">
      <x v="3354"/>
    </i>
    <i r="2">
      <x v="3355"/>
    </i>
    <i r="2">
      <x v="3356"/>
    </i>
    <i r="2">
      <x v="3357"/>
    </i>
    <i r="2">
      <x v="3358"/>
    </i>
    <i r="2">
      <x v="3359"/>
    </i>
    <i r="2">
      <x v="3360"/>
    </i>
    <i r="2">
      <x v="3361"/>
    </i>
    <i r="2">
      <x v="3362"/>
    </i>
    <i r="2">
      <x v="3363"/>
    </i>
    <i r="2">
      <x v="3364"/>
    </i>
    <i r="2">
      <x v="3365"/>
    </i>
    <i r="2">
      <x v="3366"/>
    </i>
    <i r="2">
      <x v="3367"/>
    </i>
    <i r="2">
      <x v="3368"/>
    </i>
    <i r="2">
      <x v="3369"/>
    </i>
    <i r="2">
      <x v="3370"/>
    </i>
    <i r="1">
      <x v="145"/>
      <x v="3371"/>
    </i>
    <i r="2">
      <x v="3372"/>
    </i>
    <i r="1">
      <x v="146"/>
      <x v="3373"/>
    </i>
    <i r="2">
      <x v="3374"/>
    </i>
    <i r="2">
      <x v="3375"/>
    </i>
    <i r="2">
      <x v="3376"/>
    </i>
    <i r="1">
      <x v="147"/>
      <x v="3377"/>
    </i>
    <i r="2">
      <x v="3378"/>
    </i>
    <i r="2">
      <x v="3379"/>
    </i>
    <i r="2">
      <x v="3380"/>
    </i>
    <i r="2">
      <x v="3381"/>
    </i>
    <i r="2">
      <x v="3382"/>
    </i>
    <i r="2">
      <x v="3383"/>
    </i>
    <i r="2">
      <x v="3384"/>
    </i>
    <i r="2">
      <x v="3385"/>
    </i>
    <i r="2">
      <x v="3386"/>
    </i>
    <i r="2">
      <x v="3387"/>
    </i>
    <i r="2">
      <x v="3388"/>
    </i>
    <i r="2">
      <x v="3389"/>
    </i>
    <i r="2">
      <x v="3390"/>
    </i>
    <i r="2">
      <x v="3391"/>
    </i>
    <i r="2">
      <x v="3392"/>
    </i>
    <i r="2">
      <x v="3393"/>
    </i>
    <i r="2">
      <x v="3394"/>
    </i>
    <i r="2">
      <x v="3395"/>
    </i>
    <i r="2">
      <x v="3396"/>
    </i>
    <i r="2">
      <x v="3397"/>
    </i>
    <i r="2">
      <x v="3398"/>
    </i>
    <i r="2">
      <x v="3399"/>
    </i>
    <i r="2">
      <x v="3400"/>
    </i>
    <i r="2">
      <x v="3401"/>
    </i>
    <i r="2">
      <x v="3402"/>
    </i>
    <i r="2">
      <x v="3403"/>
    </i>
    <i r="2">
      <x v="3404"/>
    </i>
    <i r="2">
      <x v="3405"/>
    </i>
    <i r="2">
      <x v="3406"/>
    </i>
    <i r="2">
      <x v="3407"/>
    </i>
    <i r="1">
      <x v="148"/>
      <x v="3408"/>
    </i>
    <i r="2">
      <x v="3409"/>
    </i>
    <i r="2">
      <x v="3410"/>
    </i>
    <i r="2">
      <x v="3411"/>
    </i>
    <i r="2">
      <x v="3412"/>
    </i>
    <i r="2">
      <x v="3413"/>
    </i>
    <i r="2">
      <x v="3414"/>
    </i>
    <i r="2">
      <x v="3415"/>
    </i>
    <i r="2">
      <x v="3416"/>
    </i>
    <i r="2">
      <x v="3417"/>
    </i>
    <i r="2">
      <x v="3418"/>
    </i>
    <i r="2">
      <x v="3419"/>
    </i>
    <i r="2">
      <x v="3420"/>
    </i>
    <i r="2">
      <x v="3421"/>
    </i>
    <i r="2">
      <x v="3422"/>
    </i>
    <i r="2">
      <x v="3423"/>
    </i>
    <i r="2">
      <x v="3424"/>
    </i>
    <i r="2">
      <x v="3425"/>
    </i>
    <i r="2">
      <x v="3426"/>
    </i>
    <i r="2">
      <x v="3427"/>
    </i>
    <i r="2">
      <x v="3428"/>
    </i>
    <i r="2">
      <x v="3429"/>
    </i>
    <i r="2">
      <x v="3430"/>
    </i>
    <i r="2">
      <x v="3431"/>
    </i>
    <i r="2">
      <x v="3432"/>
    </i>
    <i r="2">
      <x v="3433"/>
    </i>
    <i r="2">
      <x v="3434"/>
    </i>
    <i r="2">
      <x v="3435"/>
    </i>
    <i r="2">
      <x v="3436"/>
    </i>
    <i r="2">
      <x v="3437"/>
    </i>
    <i r="2">
      <x v="3438"/>
    </i>
    <i r="2">
      <x v="3439"/>
    </i>
    <i r="2">
      <x v="3440"/>
    </i>
    <i r="2">
      <x v="3441"/>
    </i>
    <i r="2">
      <x v="3442"/>
    </i>
    <i r="2">
      <x v="3443"/>
    </i>
    <i r="2">
      <x v="3444"/>
    </i>
    <i r="2">
      <x v="3445"/>
    </i>
    <i r="2">
      <x v="3446"/>
    </i>
    <i r="2">
      <x v="3447"/>
    </i>
    <i r="2">
      <x v="3448"/>
    </i>
    <i r="2">
      <x v="3449"/>
    </i>
    <i r="2">
      <x v="3450"/>
    </i>
    <i r="2">
      <x v="3451"/>
    </i>
    <i r="2">
      <x v="3452"/>
    </i>
    <i r="2">
      <x v="3453"/>
    </i>
    <i r="2">
      <x v="3454"/>
    </i>
    <i r="2">
      <x v="3455"/>
    </i>
    <i r="2">
      <x v="3456"/>
    </i>
    <i r="2">
      <x v="3457"/>
    </i>
    <i r="2">
      <x v="3458"/>
    </i>
    <i r="2">
      <x v="3459"/>
    </i>
    <i r="2">
      <x v="3460"/>
    </i>
    <i r="2">
      <x v="3461"/>
    </i>
    <i r="2">
      <x v="3462"/>
    </i>
    <i r="2">
      <x v="3463"/>
    </i>
    <i r="2">
      <x v="3464"/>
    </i>
    <i r="2">
      <x v="3465"/>
    </i>
    <i r="2">
      <x v="3466"/>
    </i>
    <i r="2">
      <x v="3467"/>
    </i>
    <i r="2">
      <x v="3468"/>
    </i>
    <i r="2">
      <x v="3469"/>
    </i>
    <i r="2">
      <x v="3470"/>
    </i>
    <i r="2">
      <x v="3471"/>
    </i>
    <i r="2">
      <x v="3472"/>
    </i>
    <i r="2">
      <x v="3473"/>
    </i>
    <i r="2">
      <x v="3474"/>
    </i>
    <i r="2">
      <x v="3475"/>
    </i>
    <i r="2">
      <x v="3476"/>
    </i>
    <i r="2">
      <x v="3477"/>
    </i>
    <i r="2">
      <x v="3478"/>
    </i>
    <i r="2">
      <x v="3479"/>
    </i>
    <i r="2">
      <x v="3480"/>
    </i>
    <i r="2">
      <x v="3481"/>
    </i>
    <i r="2">
      <x v="3482"/>
    </i>
    <i r="2">
      <x v="3483"/>
    </i>
    <i r="2">
      <x v="3484"/>
    </i>
    <i r="2">
      <x v="3485"/>
    </i>
    <i r="2">
      <x v="3486"/>
    </i>
    <i r="2">
      <x v="3487"/>
    </i>
    <i r="2">
      <x v="3488"/>
    </i>
    <i r="2">
      <x v="3489"/>
    </i>
    <i r="2">
      <x v="3490"/>
    </i>
    <i r="1">
      <x v="149"/>
      <x v="3491"/>
    </i>
    <i r="2">
      <x v="3492"/>
    </i>
    <i r="2">
      <x v="3493"/>
    </i>
    <i r="2">
      <x v="3494"/>
    </i>
    <i r="2">
      <x v="3495"/>
    </i>
    <i r="2">
      <x v="3496"/>
    </i>
    <i r="2">
      <x v="3497"/>
    </i>
    <i r="2">
      <x v="3498"/>
    </i>
    <i r="2">
      <x v="3499"/>
    </i>
    <i r="2">
      <x v="3500"/>
    </i>
    <i r="2">
      <x v="3501"/>
    </i>
    <i r="2">
      <x v="3502"/>
    </i>
    <i r="2">
      <x v="3503"/>
    </i>
    <i r="2">
      <x v="3504"/>
    </i>
    <i r="2">
      <x v="3505"/>
    </i>
    <i r="2">
      <x v="3506"/>
    </i>
    <i r="2">
      <x v="3507"/>
    </i>
    <i r="2">
      <x v="3508"/>
    </i>
    <i r="2">
      <x v="3509"/>
    </i>
    <i r="2">
      <x v="3510"/>
    </i>
    <i r="2">
      <x v="3511"/>
    </i>
    <i r="2">
      <x v="3512"/>
    </i>
    <i r="2">
      <x v="3513"/>
    </i>
    <i r="1">
      <x v="150"/>
      <x v="3514"/>
    </i>
    <i r="2">
      <x v="3515"/>
    </i>
    <i r="2">
      <x v="3516"/>
    </i>
    <i r="2">
      <x v="3517"/>
    </i>
    <i r="2">
      <x v="3518"/>
    </i>
    <i r="2">
      <x v="3519"/>
    </i>
    <i r="2">
      <x v="3520"/>
    </i>
    <i r="2">
      <x v="3521"/>
    </i>
    <i r="2">
      <x v="3522"/>
    </i>
    <i r="2">
      <x v="3523"/>
    </i>
    <i r="2">
      <x v="3524"/>
    </i>
    <i r="2">
      <x v="3525"/>
    </i>
    <i r="2">
      <x v="3526"/>
    </i>
    <i r="2">
      <x v="3527"/>
    </i>
    <i r="2">
      <x v="3528"/>
    </i>
    <i r="2">
      <x v="3529"/>
    </i>
    <i r="2">
      <x v="3530"/>
    </i>
    <i r="2">
      <x v="3531"/>
    </i>
    <i r="2">
      <x v="3532"/>
    </i>
    <i r="2">
      <x v="3533"/>
    </i>
    <i r="2">
      <x v="3534"/>
    </i>
    <i r="2">
      <x v="3535"/>
    </i>
    <i r="2">
      <x v="3536"/>
    </i>
    <i r="2">
      <x v="3537"/>
    </i>
    <i r="2">
      <x v="3538"/>
    </i>
    <i r="2">
      <x v="3539"/>
    </i>
    <i r="2">
      <x v="3540"/>
    </i>
    <i r="2">
      <x v="3541"/>
    </i>
    <i r="2">
      <x v="3542"/>
    </i>
    <i r="2">
      <x v="3543"/>
    </i>
    <i r="2">
      <x v="3544"/>
    </i>
    <i r="2">
      <x v="3545"/>
    </i>
    <i r="2">
      <x v="3546"/>
    </i>
    <i r="2">
      <x v="3547"/>
    </i>
    <i r="1">
      <x v="151"/>
      <x v="3548"/>
    </i>
    <i r="2">
      <x v="3549"/>
    </i>
    <i r="2">
      <x v="3550"/>
    </i>
    <i r="2">
      <x v="3551"/>
    </i>
    <i r="2">
      <x v="3552"/>
    </i>
    <i r="2">
      <x v="3553"/>
    </i>
    <i r="2">
      <x v="3554"/>
    </i>
    <i r="2">
      <x v="3555"/>
    </i>
    <i r="2">
      <x v="3556"/>
    </i>
    <i r="2">
      <x v="3557"/>
    </i>
    <i r="2">
      <x v="3558"/>
    </i>
    <i r="2">
      <x v="3559"/>
    </i>
    <i r="2">
      <x v="3560"/>
    </i>
    <i r="2">
      <x v="3561"/>
    </i>
    <i r="2">
      <x v="3562"/>
    </i>
    <i r="2">
      <x v="3563"/>
    </i>
    <i r="2">
      <x v="3564"/>
    </i>
    <i r="2">
      <x v="3565"/>
    </i>
    <i r="2">
      <x v="3566"/>
    </i>
    <i r="2">
      <x v="3567"/>
    </i>
    <i r="2">
      <x v="3568"/>
    </i>
    <i r="2">
      <x v="3569"/>
    </i>
    <i r="2">
      <x v="3570"/>
    </i>
    <i r="2">
      <x v="3571"/>
    </i>
    <i r="2">
      <x v="3572"/>
    </i>
    <i r="2">
      <x v="3573"/>
    </i>
    <i r="2">
      <x v="3574"/>
    </i>
    <i r="2">
      <x v="3575"/>
    </i>
    <i r="2">
      <x v="3576"/>
    </i>
    <i r="2">
      <x v="3577"/>
    </i>
    <i r="2">
      <x v="3578"/>
    </i>
    <i r="2">
      <x v="3579"/>
    </i>
    <i r="2">
      <x v="3580"/>
    </i>
    <i r="2">
      <x v="3581"/>
    </i>
    <i r="2">
      <x v="3582"/>
    </i>
    <i r="2">
      <x v="3583"/>
    </i>
    <i r="2">
      <x v="3584"/>
    </i>
    <i r="2">
      <x v="3585"/>
    </i>
    <i r="2">
      <x v="3586"/>
    </i>
    <i r="2">
      <x v="3587"/>
    </i>
    <i r="2">
      <x v="3588"/>
    </i>
    <i r="2">
      <x v="3589"/>
    </i>
    <i r="2">
      <x v="3590"/>
    </i>
    <i r="2">
      <x v="3591"/>
    </i>
    <i r="2">
      <x v="3592"/>
    </i>
    <i r="2">
      <x v="3593"/>
    </i>
    <i r="2">
      <x v="3594"/>
    </i>
    <i r="2">
      <x v="3595"/>
    </i>
    <i r="2">
      <x v="3596"/>
    </i>
    <i r="2">
      <x v="3597"/>
    </i>
    <i r="2">
      <x v="3598"/>
    </i>
    <i r="2">
      <x v="3599"/>
    </i>
    <i r="2">
      <x v="3600"/>
    </i>
    <i r="2">
      <x v="3601"/>
    </i>
    <i r="2">
      <x v="3602"/>
    </i>
    <i r="2">
      <x v="3603"/>
    </i>
    <i r="2">
      <x v="3604"/>
    </i>
    <i r="2">
      <x v="3605"/>
    </i>
    <i r="2">
      <x v="3606"/>
    </i>
    <i r="2">
      <x v="3607"/>
    </i>
    <i r="2">
      <x v="3608"/>
    </i>
    <i r="2">
      <x v="3609"/>
    </i>
    <i r="2">
      <x v="3610"/>
    </i>
    <i r="2">
      <x v="3611"/>
    </i>
    <i r="2">
      <x v="3612"/>
    </i>
    <i r="2">
      <x v="3613"/>
    </i>
    <i r="2">
      <x v="3614"/>
    </i>
    <i r="2">
      <x v="3615"/>
    </i>
    <i r="2">
      <x v="3616"/>
    </i>
    <i r="2">
      <x v="3617"/>
    </i>
    <i r="2">
      <x v="3618"/>
    </i>
    <i r="2">
      <x v="3619"/>
    </i>
    <i r="2">
      <x v="3620"/>
    </i>
    <i r="2">
      <x v="3621"/>
    </i>
    <i r="2">
      <x v="3622"/>
    </i>
    <i r="2">
      <x v="3623"/>
    </i>
    <i r="2">
      <x v="3624"/>
    </i>
    <i r="2">
      <x v="3625"/>
    </i>
    <i r="2">
      <x v="3626"/>
    </i>
    <i r="2">
      <x v="3627"/>
    </i>
    <i r="2">
      <x v="3628"/>
    </i>
    <i r="2">
      <x v="3629"/>
    </i>
    <i r="2">
      <x v="3630"/>
    </i>
    <i r="2">
      <x v="3631"/>
    </i>
    <i r="2">
      <x v="3632"/>
    </i>
    <i r="2">
      <x v="3633"/>
    </i>
    <i r="2">
      <x v="3634"/>
    </i>
    <i r="2">
      <x v="3635"/>
    </i>
    <i r="2">
      <x v="3636"/>
    </i>
    <i r="2">
      <x v="3637"/>
    </i>
    <i r="2">
      <x v="3638"/>
    </i>
    <i r="2">
      <x v="3639"/>
    </i>
    <i r="2">
      <x v="3640"/>
    </i>
    <i r="2">
      <x v="3641"/>
    </i>
    <i r="2">
      <x v="3642"/>
    </i>
    <i r="2">
      <x v="3643"/>
    </i>
    <i r="2">
      <x v="3644"/>
    </i>
    <i r="2">
      <x v="3645"/>
    </i>
    <i r="2">
      <x v="3646"/>
    </i>
    <i r="2">
      <x v="3647"/>
    </i>
    <i r="2">
      <x v="3648"/>
    </i>
    <i r="1">
      <x v="152"/>
      <x v="3649"/>
    </i>
    <i r="2">
      <x v="3650"/>
    </i>
    <i r="2">
      <x v="3651"/>
    </i>
    <i r="2">
      <x v="3652"/>
    </i>
    <i r="2">
      <x v="3653"/>
    </i>
    <i r="2">
      <x v="3654"/>
    </i>
    <i r="2">
      <x v="3655"/>
    </i>
    <i r="2">
      <x v="3656"/>
    </i>
    <i r="2">
      <x v="3657"/>
    </i>
    <i r="2">
      <x v="3658"/>
    </i>
    <i r="2">
      <x v="3659"/>
    </i>
    <i r="2">
      <x v="3660"/>
    </i>
    <i r="2">
      <x v="3661"/>
    </i>
    <i r="2">
      <x v="3662"/>
    </i>
    <i r="2">
      <x v="3663"/>
    </i>
    <i r="2">
      <x v="3664"/>
    </i>
    <i r="2">
      <x v="3665"/>
    </i>
    <i r="2">
      <x v="3666"/>
    </i>
    <i r="2">
      <x v="3667"/>
    </i>
    <i r="2">
      <x v="3668"/>
    </i>
    <i r="2">
      <x v="3669"/>
    </i>
    <i r="2">
      <x v="3670"/>
    </i>
    <i r="2">
      <x v="3671"/>
    </i>
    <i r="2">
      <x v="3672"/>
    </i>
    <i r="2">
      <x v="3673"/>
    </i>
    <i r="2">
      <x v="3674"/>
    </i>
    <i r="2">
      <x v="3675"/>
    </i>
    <i r="2">
      <x v="3676"/>
    </i>
    <i r="2">
      <x v="3677"/>
    </i>
    <i r="2">
      <x v="3678"/>
    </i>
    <i r="2">
      <x v="3679"/>
    </i>
    <i r="2">
      <x v="3680"/>
    </i>
    <i r="2">
      <x v="3681"/>
    </i>
    <i r="2">
      <x v="3682"/>
    </i>
    <i r="2">
      <x v="3683"/>
    </i>
    <i r="2">
      <x v="3684"/>
    </i>
    <i r="2">
      <x v="3685"/>
    </i>
    <i r="2">
      <x v="3686"/>
    </i>
    <i r="2">
      <x v="3687"/>
    </i>
    <i r="2">
      <x v="3688"/>
    </i>
    <i r="2">
      <x v="3689"/>
    </i>
    <i r="2">
      <x v="3690"/>
    </i>
    <i r="2">
      <x v="3691"/>
    </i>
    <i r="2">
      <x v="3692"/>
    </i>
    <i r="2">
      <x v="3693"/>
    </i>
    <i r="2">
      <x v="3694"/>
    </i>
    <i r="1">
      <x v="153"/>
      <x v="3695"/>
    </i>
    <i r="2">
      <x v="3696"/>
    </i>
    <i r="2">
      <x v="3697"/>
    </i>
    <i r="2">
      <x v="3698"/>
    </i>
    <i r="2">
      <x v="3699"/>
    </i>
    <i r="2">
      <x v="3700"/>
    </i>
    <i r="2">
      <x v="3701"/>
    </i>
    <i r="2">
      <x v="3702"/>
    </i>
    <i r="2">
      <x v="3703"/>
    </i>
    <i r="2">
      <x v="3704"/>
    </i>
    <i r="2">
      <x v="3705"/>
    </i>
    <i r="2">
      <x v="3706"/>
    </i>
    <i r="2">
      <x v="3707"/>
    </i>
    <i r="2">
      <x v="3708"/>
    </i>
    <i r="2">
      <x v="3709"/>
    </i>
    <i r="2">
      <x v="3710"/>
    </i>
    <i r="2">
      <x v="3711"/>
    </i>
    <i r="2">
      <x v="3712"/>
    </i>
    <i r="2">
      <x v="3713"/>
    </i>
    <i r="2">
      <x v="3714"/>
    </i>
    <i r="2">
      <x v="3715"/>
    </i>
    <i r="2">
      <x v="3716"/>
    </i>
    <i r="2">
      <x v="3717"/>
    </i>
    <i r="2">
      <x v="3718"/>
    </i>
    <i r="2">
      <x v="3719"/>
    </i>
    <i r="2">
      <x v="3720"/>
    </i>
    <i r="2">
      <x v="3721"/>
    </i>
    <i r="2">
      <x v="3722"/>
    </i>
    <i r="2">
      <x v="3723"/>
    </i>
    <i r="2">
      <x v="3724"/>
    </i>
    <i r="2">
      <x v="3725"/>
    </i>
    <i r="2">
      <x v="3726"/>
    </i>
    <i r="2">
      <x v="3727"/>
    </i>
    <i r="2">
      <x v="3728"/>
    </i>
    <i r="2">
      <x v="3729"/>
    </i>
    <i r="2">
      <x v="3730"/>
    </i>
    <i r="2">
      <x v="3731"/>
    </i>
    <i r="2">
      <x v="3732"/>
    </i>
    <i r="2">
      <x v="3733"/>
    </i>
    <i r="2">
      <x v="3734"/>
    </i>
    <i r="2">
      <x v="3735"/>
    </i>
    <i r="2">
      <x v="3736"/>
    </i>
    <i r="2">
      <x v="3737"/>
    </i>
    <i r="2">
      <x v="3738"/>
    </i>
    <i r="2">
      <x v="3739"/>
    </i>
    <i r="2">
      <x v="3740"/>
    </i>
    <i r="2">
      <x v="3741"/>
    </i>
    <i r="2">
      <x v="3742"/>
    </i>
    <i r="2">
      <x v="3743"/>
    </i>
    <i r="2">
      <x v="3744"/>
    </i>
    <i r="2">
      <x v="3745"/>
    </i>
    <i r="2">
      <x v="3746"/>
    </i>
    <i r="2">
      <x v="3747"/>
    </i>
    <i r="2">
      <x v="3748"/>
    </i>
    <i r="2">
      <x v="3749"/>
    </i>
    <i r="2">
      <x v="3750"/>
    </i>
    <i r="2">
      <x v="3751"/>
    </i>
    <i r="2">
      <x v="3752"/>
    </i>
    <i r="2">
      <x v="3753"/>
    </i>
    <i r="2">
      <x v="3754"/>
    </i>
    <i r="2">
      <x v="3755"/>
    </i>
    <i r="2">
      <x v="3756"/>
    </i>
    <i r="2">
      <x v="3757"/>
    </i>
    <i r="2">
      <x v="3758"/>
    </i>
    <i r="2">
      <x v="3759"/>
    </i>
    <i r="2">
      <x v="3760"/>
    </i>
    <i r="2">
      <x v="3761"/>
    </i>
    <i r="2">
      <x v="3762"/>
    </i>
    <i r="2">
      <x v="3763"/>
    </i>
    <i r="2">
      <x v="3764"/>
    </i>
    <i r="2">
      <x v="3765"/>
    </i>
    <i r="2">
      <x v="3766"/>
    </i>
    <i r="2">
      <x v="3767"/>
    </i>
    <i r="2">
      <x v="3768"/>
    </i>
    <i r="2">
      <x v="3769"/>
    </i>
    <i r="2">
      <x v="3770"/>
    </i>
    <i r="2">
      <x v="3771"/>
    </i>
    <i r="2">
      <x v="3772"/>
    </i>
    <i r="2">
      <x v="3773"/>
    </i>
    <i r="2">
      <x v="3774"/>
    </i>
    <i r="2">
      <x v="3775"/>
    </i>
    <i r="2">
      <x v="3776"/>
    </i>
    <i r="2">
      <x v="3777"/>
    </i>
    <i r="2">
      <x v="3778"/>
    </i>
    <i r="2">
      <x v="3779"/>
    </i>
    <i r="2">
      <x v="3780"/>
    </i>
    <i r="2">
      <x v="3781"/>
    </i>
    <i r="2">
      <x v="3782"/>
    </i>
    <i r="2">
      <x v="3783"/>
    </i>
    <i r="2">
      <x v="3784"/>
    </i>
    <i r="2">
      <x v="3785"/>
    </i>
    <i r="2">
      <x v="3786"/>
    </i>
    <i r="2">
      <x v="3787"/>
    </i>
    <i r="2">
      <x v="3788"/>
    </i>
    <i r="2">
      <x v="3789"/>
    </i>
    <i r="2">
      <x v="3790"/>
    </i>
    <i r="2">
      <x v="3791"/>
    </i>
    <i r="2">
      <x v="3792"/>
    </i>
    <i r="2">
      <x v="3793"/>
    </i>
    <i r="2">
      <x v="3794"/>
    </i>
    <i r="2">
      <x v="3795"/>
    </i>
    <i r="2">
      <x v="3796"/>
    </i>
    <i r="2">
      <x v="3797"/>
    </i>
    <i r="2">
      <x v="3798"/>
    </i>
    <i r="2">
      <x v="3799"/>
    </i>
    <i r="2">
      <x v="3800"/>
    </i>
    <i>
      <x v="5"/>
      <x v="154"/>
      <x v="3801"/>
    </i>
    <i r="2">
      <x v="3802"/>
    </i>
    <i r="2">
      <x v="3803"/>
    </i>
    <i r="2">
      <x v="3804"/>
    </i>
    <i r="2">
      <x v="3805"/>
    </i>
    <i r="2">
      <x v="3806"/>
    </i>
    <i r="2">
      <x v="3807"/>
    </i>
    <i r="2">
      <x v="3808"/>
    </i>
    <i r="2">
      <x v="3809"/>
    </i>
    <i r="2">
      <x v="3810"/>
    </i>
    <i r="2">
      <x v="3811"/>
    </i>
    <i r="2">
      <x v="3812"/>
    </i>
    <i r="2">
      <x v="3813"/>
    </i>
    <i r="2">
      <x v="3814"/>
    </i>
    <i r="2">
      <x v="3815"/>
    </i>
    <i r="2">
      <x v="3816"/>
    </i>
    <i r="2">
      <x v="3817"/>
    </i>
    <i r="2">
      <x v="3818"/>
    </i>
    <i r="2">
      <x v="3819"/>
    </i>
    <i r="2">
      <x v="3820"/>
    </i>
    <i r="2">
      <x v="3821"/>
    </i>
    <i r="2">
      <x v="3822"/>
    </i>
    <i r="2">
      <x v="3823"/>
    </i>
    <i r="2">
      <x v="3824"/>
    </i>
    <i r="2">
      <x v="3825"/>
    </i>
    <i r="2">
      <x v="3826"/>
    </i>
    <i r="2">
      <x v="3827"/>
    </i>
    <i r="2">
      <x v="3828"/>
    </i>
    <i r="2">
      <x v="3829"/>
    </i>
    <i r="2">
      <x v="3830"/>
    </i>
    <i r="2">
      <x v="3831"/>
    </i>
    <i r="2">
      <x v="3832"/>
    </i>
    <i r="2">
      <x v="3833"/>
    </i>
    <i r="2">
      <x v="3834"/>
    </i>
    <i r="2">
      <x v="3835"/>
    </i>
    <i r="2">
      <x v="3836"/>
    </i>
    <i r="2">
      <x v="3837"/>
    </i>
    <i r="2">
      <x v="3838"/>
    </i>
    <i r="1">
      <x v="155"/>
      <x v="3839"/>
    </i>
    <i r="2">
      <x v="3840"/>
    </i>
    <i r="2">
      <x v="3841"/>
    </i>
    <i r="2">
      <x v="3842"/>
    </i>
    <i r="2">
      <x v="3843"/>
    </i>
    <i r="2">
      <x v="3844"/>
    </i>
    <i r="2">
      <x v="3845"/>
    </i>
    <i r="2">
      <x v="3846"/>
    </i>
    <i r="2">
      <x v="3847"/>
    </i>
    <i r="2">
      <x v="3848"/>
    </i>
    <i r="2">
      <x v="3849"/>
    </i>
    <i r="2">
      <x v="3850"/>
    </i>
    <i r="2">
      <x v="3851"/>
    </i>
    <i r="2">
      <x v="3852"/>
    </i>
    <i r="2">
      <x v="3853"/>
    </i>
    <i r="2">
      <x v="3854"/>
    </i>
    <i r="2">
      <x v="3855"/>
    </i>
    <i r="2">
      <x v="3856"/>
    </i>
    <i r="2">
      <x v="3857"/>
    </i>
    <i r="2">
      <x v="3858"/>
    </i>
    <i r="2">
      <x v="3859"/>
    </i>
    <i r="2">
      <x v="3860"/>
    </i>
    <i r="2">
      <x v="3861"/>
    </i>
    <i r="2">
      <x v="3862"/>
    </i>
    <i r="2">
      <x v="3863"/>
    </i>
    <i r="2">
      <x v="3864"/>
    </i>
    <i r="2">
      <x v="3865"/>
    </i>
    <i r="2">
      <x v="3866"/>
    </i>
    <i r="2">
      <x v="3867"/>
    </i>
    <i r="2">
      <x v="3868"/>
    </i>
    <i r="2">
      <x v="3869"/>
    </i>
    <i r="2">
      <x v="3870"/>
    </i>
    <i r="2">
      <x v="3871"/>
    </i>
    <i r="2">
      <x v="3872"/>
    </i>
    <i r="2">
      <x v="3873"/>
    </i>
    <i r="2">
      <x v="3874"/>
    </i>
    <i r="2">
      <x v="3875"/>
    </i>
    <i r="2">
      <x v="3876"/>
    </i>
    <i r="2">
      <x v="3877"/>
    </i>
    <i r="2">
      <x v="3878"/>
    </i>
    <i r="2">
      <x v="3879"/>
    </i>
    <i r="2">
      <x v="3880"/>
    </i>
    <i r="2">
      <x v="3881"/>
    </i>
    <i r="2">
      <x v="3882"/>
    </i>
    <i r="2">
      <x v="3883"/>
    </i>
    <i r="2">
      <x v="3884"/>
    </i>
    <i r="2">
      <x v="3885"/>
    </i>
    <i r="2">
      <x v="3886"/>
    </i>
    <i r="2">
      <x v="3887"/>
    </i>
    <i r="2">
      <x v="3888"/>
    </i>
    <i r="1">
      <x v="156"/>
      <x v="3889"/>
    </i>
    <i r="2">
      <x v="3890"/>
    </i>
    <i r="2">
      <x v="3891"/>
    </i>
    <i r="2">
      <x v="3892"/>
    </i>
    <i r="2">
      <x v="3893"/>
    </i>
    <i r="2">
      <x v="3894"/>
    </i>
    <i r="2">
      <x v="3895"/>
    </i>
    <i r="2">
      <x v="3896"/>
    </i>
    <i r="2">
      <x v="3897"/>
    </i>
    <i r="2">
      <x v="3898"/>
    </i>
    <i r="2">
      <x v="3899"/>
    </i>
    <i r="2">
      <x v="3900"/>
    </i>
    <i r="1">
      <x v="157"/>
      <x v="3901"/>
    </i>
    <i r="2">
      <x v="3902"/>
    </i>
    <i r="2">
      <x v="3903"/>
    </i>
    <i r="1">
      <x v="158"/>
      <x v="3904"/>
    </i>
    <i r="2">
      <x v="3905"/>
    </i>
    <i r="1">
      <x v="159"/>
      <x v="3906"/>
    </i>
    <i r="2">
      <x v="3907"/>
    </i>
    <i r="2">
      <x v="3908"/>
    </i>
    <i r="2">
      <x v="3909"/>
    </i>
    <i r="2">
      <x v="3910"/>
    </i>
    <i r="2">
      <x v="3911"/>
    </i>
    <i r="2">
      <x v="3912"/>
    </i>
    <i r="2">
      <x v="3913"/>
    </i>
    <i r="2">
      <x v="3914"/>
    </i>
    <i r="2">
      <x v="3915"/>
    </i>
    <i r="2">
      <x v="3916"/>
    </i>
    <i r="2">
      <x v="3917"/>
    </i>
    <i r="2">
      <x v="3918"/>
    </i>
    <i r="2">
      <x v="3919"/>
    </i>
    <i r="2">
      <x v="3920"/>
    </i>
    <i r="2">
      <x v="3921"/>
    </i>
    <i r="1">
      <x v="160"/>
      <x v="3922"/>
    </i>
    <i r="2">
      <x v="3923"/>
    </i>
    <i r="1">
      <x v="161"/>
      <x v="3924"/>
    </i>
    <i r="2">
      <x v="3925"/>
    </i>
    <i r="2">
      <x v="3926"/>
    </i>
    <i r="2">
      <x v="3927"/>
    </i>
    <i r="2">
      <x v="3928"/>
    </i>
    <i r="1">
      <x v="162"/>
      <x v="3929"/>
    </i>
    <i r="2">
      <x v="3930"/>
    </i>
    <i r="2">
      <x v="3931"/>
    </i>
    <i r="2">
      <x v="3932"/>
    </i>
    <i r="1">
      <x v="163"/>
      <x v="3933"/>
    </i>
    <i r="2">
      <x v="3934"/>
    </i>
    <i r="2">
      <x v="3935"/>
    </i>
    <i r="2">
      <x v="3936"/>
    </i>
    <i r="2">
      <x v="3937"/>
    </i>
    <i r="2">
      <x v="3938"/>
    </i>
    <i r="2">
      <x v="3939"/>
    </i>
    <i r="2">
      <x v="3940"/>
    </i>
    <i r="2">
      <x v="3941"/>
    </i>
    <i r="2">
      <x v="3942"/>
    </i>
    <i r="2">
      <x v="3943"/>
    </i>
    <i r="2">
      <x v="3944"/>
    </i>
    <i r="2">
      <x v="3945"/>
    </i>
    <i r="2">
      <x v="3946"/>
    </i>
    <i r="1">
      <x v="164"/>
      <x v="3947"/>
    </i>
    <i r="2">
      <x v="3948"/>
    </i>
    <i r="1">
      <x v="165"/>
      <x v="3949"/>
    </i>
    <i r="2">
      <x v="3950"/>
    </i>
    <i r="2">
      <x v="3951"/>
    </i>
    <i r="2">
      <x v="3952"/>
    </i>
    <i r="2">
      <x v="3953"/>
    </i>
    <i r="2">
      <x v="3954"/>
    </i>
    <i r="2">
      <x v="3955"/>
    </i>
    <i r="2">
      <x v="3956"/>
    </i>
    <i r="2">
      <x v="3957"/>
    </i>
    <i r="2">
      <x v="3958"/>
    </i>
    <i r="2">
      <x v="3959"/>
    </i>
    <i r="1">
      <x v="166"/>
      <x v="3960"/>
    </i>
    <i r="2">
      <x v="3961"/>
    </i>
    <i r="2">
      <x v="3962"/>
    </i>
    <i r="2">
      <x v="3963"/>
    </i>
    <i r="1">
      <x v="167"/>
      <x v="3964"/>
    </i>
    <i r="2">
      <x v="3965"/>
    </i>
    <i r="2">
      <x v="3966"/>
    </i>
    <i r="2">
      <x v="3967"/>
    </i>
    <i r="2">
      <x v="3968"/>
    </i>
    <i r="2">
      <x v="3969"/>
    </i>
    <i r="1">
      <x v="168"/>
      <x v="3970"/>
    </i>
    <i r="2">
      <x v="3971"/>
    </i>
    <i r="2">
      <x v="3972"/>
    </i>
    <i r="2">
      <x v="3973"/>
    </i>
    <i r="2">
      <x v="3974"/>
    </i>
    <i r="2">
      <x v="3975"/>
    </i>
    <i r="2">
      <x v="3976"/>
    </i>
    <i r="2">
      <x v="3977"/>
    </i>
    <i r="2">
      <x v="3978"/>
    </i>
    <i r="2">
      <x v="3979"/>
    </i>
    <i r="2">
      <x v="3980"/>
    </i>
    <i r="2">
      <x v="3981"/>
    </i>
    <i r="2">
      <x v="3982"/>
    </i>
    <i r="2">
      <x v="3983"/>
    </i>
    <i r="2">
      <x v="3984"/>
    </i>
    <i r="2">
      <x v="3985"/>
    </i>
    <i r="2">
      <x v="3986"/>
    </i>
    <i r="2">
      <x v="3987"/>
    </i>
    <i r="1">
      <x v="169"/>
      <x v="3988"/>
    </i>
    <i r="2">
      <x v="3989"/>
    </i>
    <i r="2">
      <x v="3990"/>
    </i>
    <i r="2">
      <x v="3991"/>
    </i>
    <i r="2">
      <x v="3992"/>
    </i>
    <i r="2">
      <x v="3993"/>
    </i>
    <i r="2">
      <x v="3994"/>
    </i>
    <i r="2">
      <x v="3995"/>
    </i>
    <i r="2">
      <x v="3996"/>
    </i>
    <i r="1">
      <x v="170"/>
      <x v="3997"/>
    </i>
    <i r="2">
      <x v="3998"/>
    </i>
    <i r="2">
      <x v="3999"/>
    </i>
    <i r="2">
      <x v="4000"/>
    </i>
    <i r="2">
      <x v="4001"/>
    </i>
    <i r="2">
      <x v="4002"/>
    </i>
    <i r="2">
      <x v="4003"/>
    </i>
    <i r="1">
      <x v="171"/>
      <x v="4004"/>
    </i>
    <i r="2">
      <x v="4005"/>
    </i>
    <i r="2">
      <x v="4006"/>
    </i>
    <i r="2">
      <x v="4007"/>
    </i>
    <i r="2">
      <x v="4008"/>
    </i>
    <i r="1">
      <x v="172"/>
      <x v="4009"/>
    </i>
    <i r="2">
      <x v="4010"/>
    </i>
    <i r="2">
      <x v="4011"/>
    </i>
    <i r="2">
      <x v="4012"/>
    </i>
    <i r="2">
      <x v="4013"/>
    </i>
    <i r="2">
      <x v="4014"/>
    </i>
    <i r="1">
      <x v="173"/>
      <x v="4015"/>
    </i>
    <i r="1">
      <x v="174"/>
      <x v="4016"/>
    </i>
    <i r="2">
      <x v="4017"/>
    </i>
    <i r="2">
      <x v="4018"/>
    </i>
    <i r="2">
      <x v="4019"/>
    </i>
    <i r="2">
      <x v="4020"/>
    </i>
    <i r="2">
      <x v="4021"/>
    </i>
    <i r="2">
      <x v="4022"/>
    </i>
    <i r="2">
      <x v="4023"/>
    </i>
    <i r="2">
      <x v="4024"/>
    </i>
    <i r="2">
      <x v="4025"/>
    </i>
    <i r="1">
      <x v="175"/>
      <x v="4026"/>
    </i>
    <i r="2">
      <x v="4027"/>
    </i>
    <i r="2">
      <x v="4028"/>
    </i>
    <i r="2">
      <x v="4029"/>
    </i>
    <i r="2">
      <x v="4030"/>
    </i>
    <i r="2">
      <x v="4031"/>
    </i>
    <i r="2">
      <x v="4032"/>
    </i>
    <i r="2">
      <x v="4033"/>
    </i>
    <i r="2">
      <x v="4034"/>
    </i>
    <i r="2">
      <x v="4035"/>
    </i>
    <i r="2">
      <x v="4036"/>
    </i>
    <i r="2">
      <x v="4037"/>
    </i>
    <i r="2">
      <x v="4038"/>
    </i>
    <i r="2">
      <x v="4039"/>
    </i>
    <i r="2">
      <x v="4040"/>
    </i>
    <i r="2">
      <x v="4041"/>
    </i>
    <i r="2">
      <x v="4042"/>
    </i>
    <i r="2">
      <x v="4043"/>
    </i>
    <i r="2">
      <x v="4044"/>
    </i>
    <i r="2">
      <x v="4045"/>
    </i>
    <i r="2">
      <x v="4046"/>
    </i>
    <i r="1">
      <x v="176"/>
      <x v="4047"/>
    </i>
    <i r="2">
      <x v="4048"/>
    </i>
    <i r="2">
      <x v="4049"/>
    </i>
    <i r="2">
      <x v="4050"/>
    </i>
    <i r="2">
      <x v="4051"/>
    </i>
    <i r="2">
      <x v="4052"/>
    </i>
    <i r="2">
      <x v="4053"/>
    </i>
    <i r="2">
      <x v="4054"/>
    </i>
    <i r="1">
      <x v="177"/>
      <x v="4055"/>
    </i>
    <i r="2">
      <x v="4056"/>
    </i>
    <i r="2">
      <x v="4057"/>
    </i>
    <i r="2">
      <x v="4058"/>
    </i>
    <i r="2">
      <x v="4059"/>
    </i>
    <i r="2">
      <x v="4060"/>
    </i>
    <i r="1">
      <x v="178"/>
      <x v="4061"/>
    </i>
    <i r="2">
      <x v="4062"/>
    </i>
    <i>
      <x v="6"/>
      <x v="179"/>
      <x v="4063"/>
    </i>
    <i r="2">
      <x v="4064"/>
    </i>
    <i r="2">
      <x v="4065"/>
    </i>
    <i r="2">
      <x v="4066"/>
    </i>
    <i r="2">
      <x v="4067"/>
    </i>
    <i r="2">
      <x v="4068"/>
    </i>
    <i r="1">
      <x v="180"/>
      <x v="4069"/>
    </i>
    <i r="2">
      <x v="4070"/>
    </i>
    <i r="2">
      <x v="4071"/>
    </i>
    <i r="2">
      <x v="4072"/>
    </i>
    <i r="2">
      <x v="4073"/>
    </i>
    <i r="2">
      <x v="4074"/>
    </i>
    <i r="2">
      <x v="4075"/>
    </i>
    <i r="1">
      <x v="181"/>
      <x v="4076"/>
    </i>
    <i r="2">
      <x v="4077"/>
    </i>
    <i r="2">
      <x v="4078"/>
    </i>
    <i r="1">
      <x v="182"/>
      <x v="4079"/>
    </i>
    <i r="2">
      <x v="4080"/>
    </i>
    <i r="2">
      <x v="4081"/>
    </i>
    <i r="2">
      <x v="4082"/>
    </i>
    <i r="2">
      <x v="4083"/>
    </i>
    <i r="2">
      <x v="4084"/>
    </i>
    <i r="2">
      <x v="4085"/>
    </i>
    <i r="2">
      <x v="4086"/>
    </i>
    <i r="2">
      <x v="4087"/>
    </i>
    <i r="2">
      <x v="4088"/>
    </i>
    <i r="2">
      <x v="4089"/>
    </i>
    <i r="2">
      <x v="4090"/>
    </i>
    <i r="2">
      <x v="4091"/>
    </i>
    <i r="2">
      <x v="4092"/>
    </i>
    <i r="2">
      <x v="4093"/>
    </i>
    <i r="2">
      <x v="4094"/>
    </i>
    <i r="2">
      <x v="4095"/>
    </i>
    <i r="1">
      <x v="183"/>
      <x v="4096"/>
    </i>
    <i r="2">
      <x v="4097"/>
    </i>
    <i r="2">
      <x v="4098"/>
    </i>
    <i r="2">
      <x v="4099"/>
    </i>
    <i r="2">
      <x v="4100"/>
    </i>
    <i r="2">
      <x v="4101"/>
    </i>
    <i r="2">
      <x v="4102"/>
    </i>
    <i r="2">
      <x v="4103"/>
    </i>
    <i r="2">
      <x v="4104"/>
    </i>
    <i r="2">
      <x v="4105"/>
    </i>
    <i r="2">
      <x v="4106"/>
    </i>
    <i r="2">
      <x v="4107"/>
    </i>
    <i r="2">
      <x v="4108"/>
    </i>
    <i r="2">
      <x v="4109"/>
    </i>
    <i r="2">
      <x v="4110"/>
    </i>
    <i r="2">
      <x v="4111"/>
    </i>
    <i r="2">
      <x v="4112"/>
    </i>
    <i r="2">
      <x v="4113"/>
    </i>
    <i r="2">
      <x v="4114"/>
    </i>
    <i r="2">
      <x v="4115"/>
    </i>
    <i r="2">
      <x v="4116"/>
    </i>
    <i r="2">
      <x v="4117"/>
    </i>
    <i r="2">
      <x v="4118"/>
    </i>
    <i r="2">
      <x v="4119"/>
    </i>
    <i r="2">
      <x v="4120"/>
    </i>
    <i r="2">
      <x v="4121"/>
    </i>
    <i r="2">
      <x v="4122"/>
    </i>
    <i r="2">
      <x v="4123"/>
    </i>
    <i r="2">
      <x v="4124"/>
    </i>
    <i r="2">
      <x v="4125"/>
    </i>
    <i r="2">
      <x v="4126"/>
    </i>
    <i r="2">
      <x v="4127"/>
    </i>
    <i r="2">
      <x v="4128"/>
    </i>
    <i r="2">
      <x v="4129"/>
    </i>
    <i r="2">
      <x v="4130"/>
    </i>
    <i r="2">
      <x v="4131"/>
    </i>
    <i r="2">
      <x v="4132"/>
    </i>
    <i r="2">
      <x v="4133"/>
    </i>
    <i r="2">
      <x v="4134"/>
    </i>
    <i r="2">
      <x v="4135"/>
    </i>
    <i r="2">
      <x v="4136"/>
    </i>
    <i r="2">
      <x v="4137"/>
    </i>
    <i r="2">
      <x v="4138"/>
    </i>
    <i r="2">
      <x v="4139"/>
    </i>
    <i r="2">
      <x v="4140"/>
    </i>
    <i r="2">
      <x v="4141"/>
    </i>
    <i r="2">
      <x v="4142"/>
    </i>
    <i r="1">
      <x v="184"/>
      <x v="4143"/>
    </i>
    <i r="2">
      <x v="4144"/>
    </i>
    <i r="2">
      <x v="4145"/>
    </i>
    <i r="2">
      <x v="4146"/>
    </i>
    <i r="2">
      <x v="4147"/>
    </i>
    <i r="2">
      <x v="4148"/>
    </i>
    <i r="2">
      <x v="4149"/>
    </i>
    <i r="2">
      <x v="4150"/>
    </i>
    <i r="2">
      <x v="4151"/>
    </i>
    <i r="2">
      <x v="4152"/>
    </i>
    <i r="2">
      <x v="4153"/>
    </i>
    <i r="2">
      <x v="4154"/>
    </i>
    <i r="2">
      <x v="4155"/>
    </i>
    <i r="2">
      <x v="4156"/>
    </i>
    <i r="2">
      <x v="4157"/>
    </i>
    <i r="1">
      <x v="185"/>
      <x v="4158"/>
    </i>
    <i r="2">
      <x v="4159"/>
    </i>
    <i r="2">
      <x v="4160"/>
    </i>
    <i r="2">
      <x v="4161"/>
    </i>
    <i r="2">
      <x v="4162"/>
    </i>
    <i r="2">
      <x v="4163"/>
    </i>
    <i r="2">
      <x v="4164"/>
    </i>
    <i r="2">
      <x v="4165"/>
    </i>
    <i r="2">
      <x v="4166"/>
    </i>
    <i r="2">
      <x v="4167"/>
    </i>
    <i r="2">
      <x v="4168"/>
    </i>
    <i r="2">
      <x v="4169"/>
    </i>
    <i r="2">
      <x v="4170"/>
    </i>
    <i r="2">
      <x v="4171"/>
    </i>
    <i r="2">
      <x v="4172"/>
    </i>
    <i r="2">
      <x v="4173"/>
    </i>
    <i r="2">
      <x v="4174"/>
    </i>
    <i r="2">
      <x v="4175"/>
    </i>
    <i r="1">
      <x v="186"/>
      <x v="4176"/>
    </i>
    <i r="2">
      <x v="4177"/>
    </i>
    <i r="2">
      <x v="4178"/>
    </i>
    <i r="2">
      <x v="4179"/>
    </i>
    <i r="2">
      <x v="4180"/>
    </i>
    <i r="2">
      <x v="4181"/>
    </i>
    <i r="2">
      <x v="4182"/>
    </i>
    <i r="2">
      <x v="4183"/>
    </i>
    <i r="2">
      <x v="4184"/>
    </i>
    <i r="2">
      <x v="4185"/>
    </i>
    <i r="2">
      <x v="4186"/>
    </i>
    <i r="2">
      <x v="4187"/>
    </i>
    <i r="2">
      <x v="4188"/>
    </i>
    <i r="2">
      <x v="4189"/>
    </i>
    <i r="2">
      <x v="4190"/>
    </i>
    <i r="2">
      <x v="4191"/>
    </i>
    <i r="2">
      <x v="4192"/>
    </i>
    <i r="2">
      <x v="4193"/>
    </i>
    <i r="2">
      <x v="4194"/>
    </i>
    <i r="2">
      <x v="4195"/>
    </i>
    <i r="2">
      <x v="4196"/>
    </i>
    <i r="2">
      <x v="4197"/>
    </i>
    <i r="2">
      <x v="4198"/>
    </i>
    <i r="2">
      <x v="4199"/>
    </i>
    <i r="1">
      <x v="187"/>
      <x v="4200"/>
    </i>
    <i r="2">
      <x v="4201"/>
    </i>
    <i r="2">
      <x v="4202"/>
    </i>
    <i r="2">
      <x v="4203"/>
    </i>
    <i r="2">
      <x v="4204"/>
    </i>
    <i r="2">
      <x v="4205"/>
    </i>
    <i r="2">
      <x v="4206"/>
    </i>
    <i r="2">
      <x v="4207"/>
    </i>
    <i r="2">
      <x v="4208"/>
    </i>
    <i r="2">
      <x v="4209"/>
    </i>
    <i r="2">
      <x v="4210"/>
    </i>
    <i r="2">
      <x v="4211"/>
    </i>
    <i r="2">
      <x v="4212"/>
    </i>
    <i r="2">
      <x v="4213"/>
    </i>
    <i r="2">
      <x v="4214"/>
    </i>
    <i r="2">
      <x v="4215"/>
    </i>
    <i r="2">
      <x v="4216"/>
    </i>
    <i r="2">
      <x v="4217"/>
    </i>
    <i r="2">
      <x v="4218"/>
    </i>
    <i r="2">
      <x v="4219"/>
    </i>
    <i r="2">
      <x v="4220"/>
    </i>
    <i r="2">
      <x v="4221"/>
    </i>
    <i r="2">
      <x v="4222"/>
    </i>
    <i r="2">
      <x v="4223"/>
    </i>
    <i r="2">
      <x v="4224"/>
    </i>
    <i r="2">
      <x v="4225"/>
    </i>
    <i r="2">
      <x v="4226"/>
    </i>
    <i r="2">
      <x v="4227"/>
    </i>
    <i r="2">
      <x v="4228"/>
    </i>
    <i r="2">
      <x v="4229"/>
    </i>
    <i r="2">
      <x v="4230"/>
    </i>
    <i r="2">
      <x v="4231"/>
    </i>
    <i r="2">
      <x v="4232"/>
    </i>
    <i r="2">
      <x v="4233"/>
    </i>
    <i r="2">
      <x v="4234"/>
    </i>
    <i r="2">
      <x v="4235"/>
    </i>
    <i r="2">
      <x v="4236"/>
    </i>
    <i r="2">
      <x v="4237"/>
    </i>
    <i r="2">
      <x v="4238"/>
    </i>
    <i r="2">
      <x v="4239"/>
    </i>
    <i r="2">
      <x v="4240"/>
    </i>
    <i r="2">
      <x v="4241"/>
    </i>
    <i r="2">
      <x v="4242"/>
    </i>
    <i r="2">
      <x v="4243"/>
    </i>
    <i r="2">
      <x v="4244"/>
    </i>
    <i r="2">
      <x v="4245"/>
    </i>
    <i r="2">
      <x v="4246"/>
    </i>
    <i r="2">
      <x v="4247"/>
    </i>
    <i r="1">
      <x v="188"/>
      <x v="4248"/>
    </i>
    <i r="2">
      <x v="4249"/>
    </i>
    <i r="2">
      <x v="4250"/>
    </i>
    <i r="2">
      <x v="4251"/>
    </i>
    <i r="2">
      <x v="4252"/>
    </i>
    <i r="2">
      <x v="4253"/>
    </i>
    <i r="2">
      <x v="4254"/>
    </i>
    <i r="2">
      <x v="4255"/>
    </i>
    <i r="2">
      <x v="4256"/>
    </i>
    <i r="2">
      <x v="4257"/>
    </i>
    <i r="2">
      <x v="4258"/>
    </i>
    <i r="2">
      <x v="4259"/>
    </i>
    <i r="2">
      <x v="4260"/>
    </i>
    <i r="2">
      <x v="4261"/>
    </i>
    <i r="2">
      <x v="4262"/>
    </i>
    <i r="2">
      <x v="4263"/>
    </i>
    <i r="2">
      <x v="4264"/>
    </i>
    <i r="2">
      <x v="4265"/>
    </i>
    <i r="2">
      <x v="4266"/>
    </i>
    <i r="2">
      <x v="4267"/>
    </i>
    <i r="2">
      <x v="4268"/>
    </i>
    <i r="2">
      <x v="4269"/>
    </i>
    <i r="2">
      <x v="4270"/>
    </i>
    <i r="2">
      <x v="4271"/>
    </i>
    <i r="2">
      <x v="4272"/>
    </i>
    <i r="2">
      <x v="4273"/>
    </i>
    <i r="2">
      <x v="4274"/>
    </i>
    <i r="2">
      <x v="4275"/>
    </i>
    <i r="2">
      <x v="4276"/>
    </i>
    <i r="2">
      <x v="4277"/>
    </i>
    <i r="2">
      <x v="4278"/>
    </i>
    <i r="2">
      <x v="4279"/>
    </i>
    <i r="2">
      <x v="4280"/>
    </i>
    <i r="2">
      <x v="4281"/>
    </i>
    <i r="2">
      <x v="4282"/>
    </i>
    <i r="2">
      <x v="4283"/>
    </i>
    <i r="2">
      <x v="4284"/>
    </i>
    <i r="2">
      <x v="4285"/>
    </i>
    <i r="2">
      <x v="4286"/>
    </i>
    <i r="2">
      <x v="4287"/>
    </i>
    <i r="2">
      <x v="4288"/>
    </i>
    <i r="2">
      <x v="4289"/>
    </i>
    <i r="2">
      <x v="4290"/>
    </i>
    <i r="2">
      <x v="4291"/>
    </i>
    <i r="2">
      <x v="4292"/>
    </i>
    <i r="2">
      <x v="4293"/>
    </i>
    <i r="2">
      <x v="4294"/>
    </i>
    <i r="2">
      <x v="4295"/>
    </i>
    <i r="2">
      <x v="4296"/>
    </i>
    <i r="2">
      <x v="4297"/>
    </i>
    <i r="2">
      <x v="4298"/>
    </i>
    <i r="2">
      <x v="4299"/>
    </i>
    <i r="2">
      <x v="4300"/>
    </i>
    <i r="2">
      <x v="4301"/>
    </i>
    <i r="2">
      <x v="4302"/>
    </i>
    <i r="2">
      <x v="4303"/>
    </i>
    <i r="2">
      <x v="4304"/>
    </i>
    <i r="2">
      <x v="4305"/>
    </i>
    <i r="2">
      <x v="4306"/>
    </i>
    <i r="2">
      <x v="4307"/>
    </i>
    <i r="2">
      <x v="4308"/>
    </i>
    <i r="2">
      <x v="4309"/>
    </i>
    <i r="2">
      <x v="4310"/>
    </i>
    <i r="2">
      <x v="4311"/>
    </i>
    <i r="2">
      <x v="4312"/>
    </i>
    <i r="2">
      <x v="4313"/>
    </i>
    <i r="2">
      <x v="4314"/>
    </i>
    <i r="2">
      <x v="4315"/>
    </i>
    <i r="2">
      <x v="4316"/>
    </i>
    <i r="2">
      <x v="4317"/>
    </i>
    <i r="2">
      <x v="4318"/>
    </i>
    <i r="2">
      <x v="4319"/>
    </i>
    <i r="2">
      <x v="4320"/>
    </i>
    <i r="2">
      <x v="4321"/>
    </i>
    <i r="2">
      <x v="4322"/>
    </i>
    <i r="2">
      <x v="4323"/>
    </i>
    <i r="2">
      <x v="4324"/>
    </i>
    <i r="2">
      <x v="4325"/>
    </i>
    <i r="1">
      <x v="189"/>
      <x v="4326"/>
    </i>
    <i r="2">
      <x v="4327"/>
    </i>
    <i r="2">
      <x v="4328"/>
    </i>
    <i r="2">
      <x v="4329"/>
    </i>
    <i r="2">
      <x v="4330"/>
    </i>
    <i r="2">
      <x v="4331"/>
    </i>
    <i r="2">
      <x v="4332"/>
    </i>
    <i r="2">
      <x v="4333"/>
    </i>
    <i r="2">
      <x v="4334"/>
    </i>
    <i r="2">
      <x v="4335"/>
    </i>
    <i r="2">
      <x v="4336"/>
    </i>
    <i r="2">
      <x v="4337"/>
    </i>
    <i r="2">
      <x v="4338"/>
    </i>
    <i r="2">
      <x v="4339"/>
    </i>
    <i r="2">
      <x v="4340"/>
    </i>
    <i r="2">
      <x v="4341"/>
    </i>
    <i r="2">
      <x v="4342"/>
    </i>
    <i r="1">
      <x v="190"/>
      <x v="4343"/>
    </i>
    <i r="2">
      <x v="4344"/>
    </i>
    <i r="2">
      <x v="4345"/>
    </i>
    <i r="2">
      <x v="4346"/>
    </i>
    <i r="2">
      <x v="4347"/>
    </i>
    <i r="2">
      <x v="4348"/>
    </i>
    <i r="2">
      <x v="4349"/>
    </i>
    <i r="2">
      <x v="4350"/>
    </i>
    <i r="2">
      <x v="4351"/>
    </i>
    <i r="2">
      <x v="4352"/>
    </i>
    <i r="2">
      <x v="4353"/>
    </i>
    <i r="2">
      <x v="4354"/>
    </i>
    <i r="2">
      <x v="4355"/>
    </i>
    <i r="2">
      <x v="4356"/>
    </i>
    <i r="2">
      <x v="4357"/>
    </i>
    <i r="2">
      <x v="4358"/>
    </i>
    <i r="2">
      <x v="4359"/>
    </i>
    <i r="2">
      <x v="4360"/>
    </i>
    <i r="2">
      <x v="4361"/>
    </i>
    <i r="2">
      <x v="4362"/>
    </i>
    <i r="2">
      <x v="4363"/>
    </i>
    <i r="2">
      <x v="4364"/>
    </i>
    <i r="2">
      <x v="4365"/>
    </i>
    <i r="2">
      <x v="4366"/>
    </i>
    <i r="2">
      <x v="4367"/>
    </i>
    <i r="2">
      <x v="4368"/>
    </i>
    <i r="2">
      <x v="4369"/>
    </i>
    <i r="2">
      <x v="4370"/>
    </i>
    <i r="2">
      <x v="4371"/>
    </i>
    <i r="2">
      <x v="4372"/>
    </i>
    <i r="2">
      <x v="4373"/>
    </i>
    <i r="2">
      <x v="4374"/>
    </i>
    <i r="2">
      <x v="4375"/>
    </i>
    <i r="2">
      <x v="4376"/>
    </i>
    <i r="2">
      <x v="4377"/>
    </i>
    <i r="2">
      <x v="4378"/>
    </i>
    <i r="2">
      <x v="4379"/>
    </i>
    <i r="2">
      <x v="4380"/>
    </i>
    <i r="2">
      <x v="4381"/>
    </i>
    <i r="2">
      <x v="4382"/>
    </i>
    <i r="2">
      <x v="4383"/>
    </i>
    <i r="2">
      <x v="4384"/>
    </i>
    <i r="2">
      <x v="4385"/>
    </i>
    <i r="2">
      <x v="4386"/>
    </i>
    <i r="2">
      <x v="4387"/>
    </i>
    <i r="2">
      <x v="4388"/>
    </i>
    <i r="2">
      <x v="4389"/>
    </i>
    <i r="2">
      <x v="4390"/>
    </i>
    <i r="2">
      <x v="4391"/>
    </i>
    <i r="2">
      <x v="4392"/>
    </i>
    <i r="2">
      <x v="4393"/>
    </i>
    <i r="2">
      <x v="4394"/>
    </i>
    <i r="2">
      <x v="4395"/>
    </i>
    <i r="2">
      <x v="4396"/>
    </i>
    <i r="2">
      <x v="4397"/>
    </i>
    <i r="2">
      <x v="4398"/>
    </i>
    <i r="2">
      <x v="4399"/>
    </i>
    <i r="2">
      <x v="4400"/>
    </i>
    <i r="2">
      <x v="4401"/>
    </i>
    <i r="2">
      <x v="4402"/>
    </i>
    <i r="2">
      <x v="4403"/>
    </i>
    <i r="2">
      <x v="4404"/>
    </i>
    <i r="2">
      <x v="4405"/>
    </i>
    <i r="2">
      <x v="4406"/>
    </i>
    <i r="2">
      <x v="4407"/>
    </i>
    <i r="2">
      <x v="4408"/>
    </i>
    <i r="2">
      <x v="4409"/>
    </i>
    <i r="2">
      <x v="4410"/>
    </i>
    <i r="2">
      <x v="4411"/>
    </i>
    <i r="2">
      <x v="4412"/>
    </i>
    <i r="2">
      <x v="4413"/>
    </i>
    <i r="2">
      <x v="4414"/>
    </i>
    <i r="2">
      <x v="4415"/>
    </i>
    <i r="2">
      <x v="4416"/>
    </i>
    <i r="2">
      <x v="4417"/>
    </i>
    <i r="2">
      <x v="4418"/>
    </i>
    <i r="1">
      <x v="191"/>
      <x v="4419"/>
    </i>
    <i r="2">
      <x v="4420"/>
    </i>
    <i r="2">
      <x v="4421"/>
    </i>
    <i r="2">
      <x v="4422"/>
    </i>
    <i r="2">
      <x v="4423"/>
    </i>
    <i r="2">
      <x v="4424"/>
    </i>
    <i r="2">
      <x v="4425"/>
    </i>
    <i r="2">
      <x v="4426"/>
    </i>
    <i r="2">
      <x v="4427"/>
    </i>
    <i r="2">
      <x v="4428"/>
    </i>
    <i r="2">
      <x v="4429"/>
    </i>
    <i r="2">
      <x v="4430"/>
    </i>
    <i r="2">
      <x v="4431"/>
    </i>
    <i r="1">
      <x v="192"/>
      <x v="4432"/>
    </i>
    <i r="2">
      <x v="4433"/>
    </i>
    <i r="2">
      <x v="4434"/>
    </i>
    <i r="2">
      <x v="4435"/>
    </i>
    <i r="2">
      <x v="4436"/>
    </i>
    <i r="2">
      <x v="4437"/>
    </i>
    <i r="2">
      <x v="4438"/>
    </i>
    <i r="2">
      <x v="4439"/>
    </i>
    <i r="2">
      <x v="4440"/>
    </i>
    <i r="2">
      <x v="4441"/>
    </i>
    <i r="2">
      <x v="4442"/>
    </i>
    <i r="1">
      <x v="193"/>
      <x v="4443"/>
    </i>
    <i r="2">
      <x v="4444"/>
    </i>
    <i r="2">
      <x v="4445"/>
    </i>
    <i r="2">
      <x v="4446"/>
    </i>
    <i r="2">
      <x v="4447"/>
    </i>
    <i r="2">
      <x v="4448"/>
    </i>
    <i r="2">
      <x v="4449"/>
    </i>
    <i r="2">
      <x v="4450"/>
    </i>
    <i r="2">
      <x v="4451"/>
    </i>
    <i r="2">
      <x v="4452"/>
    </i>
    <i r="2">
      <x v="4453"/>
    </i>
    <i r="2">
      <x v="4454"/>
    </i>
    <i r="2">
      <x v="4455"/>
    </i>
    <i r="2">
      <x v="4456"/>
    </i>
    <i r="2">
      <x v="4457"/>
    </i>
    <i r="2">
      <x v="4458"/>
    </i>
    <i r="2">
      <x v="4459"/>
    </i>
    <i r="2">
      <x v="4460"/>
    </i>
    <i r="2">
      <x v="4461"/>
    </i>
    <i r="2">
      <x v="4462"/>
    </i>
    <i r="2">
      <x v="4463"/>
    </i>
    <i r="2">
      <x v="4464"/>
    </i>
    <i r="2">
      <x v="4465"/>
    </i>
    <i r="2">
      <x v="4466"/>
    </i>
    <i r="2">
      <x v="4467"/>
    </i>
    <i r="2">
      <x v="4468"/>
    </i>
    <i r="2">
      <x v="4469"/>
    </i>
    <i r="2">
      <x v="4470"/>
    </i>
    <i r="2">
      <x v="4471"/>
    </i>
    <i r="2">
      <x v="4472"/>
    </i>
    <i r="2">
      <x v="4473"/>
    </i>
    <i r="2">
      <x v="4474"/>
    </i>
    <i r="2">
      <x v="4475"/>
    </i>
    <i r="2">
      <x v="4476"/>
    </i>
    <i r="2">
      <x v="4477"/>
    </i>
    <i r="2">
      <x v="4478"/>
    </i>
    <i r="2">
      <x v="4479"/>
    </i>
    <i r="2">
      <x v="4480"/>
    </i>
    <i r="2">
      <x v="4481"/>
    </i>
    <i r="2">
      <x v="4482"/>
    </i>
    <i r="2">
      <x v="4483"/>
    </i>
    <i r="2">
      <x v="4484"/>
    </i>
    <i r="2">
      <x v="4485"/>
    </i>
    <i r="1">
      <x v="194"/>
      <x v="4486"/>
    </i>
    <i r="1">
      <x v="195"/>
      <x v="4487"/>
    </i>
    <i r="2">
      <x v="4488"/>
    </i>
    <i r="2">
      <x v="4489"/>
    </i>
    <i r="2">
      <x v="4490"/>
    </i>
    <i r="2">
      <x v="4491"/>
    </i>
    <i r="2">
      <x v="4492"/>
    </i>
    <i r="2">
      <x v="4493"/>
    </i>
    <i r="2">
      <x v="4494"/>
    </i>
    <i r="2">
      <x v="4495"/>
    </i>
    <i r="2">
      <x v="4496"/>
    </i>
    <i r="2">
      <x v="4497"/>
    </i>
    <i r="2">
      <x v="4498"/>
    </i>
    <i r="2">
      <x v="4499"/>
    </i>
    <i r="2">
      <x v="4500"/>
    </i>
    <i r="2">
      <x v="4501"/>
    </i>
    <i r="2">
      <x v="4502"/>
    </i>
    <i r="2">
      <x v="4503"/>
    </i>
    <i r="2">
      <x v="4504"/>
    </i>
    <i r="2">
      <x v="4505"/>
    </i>
    <i r="2">
      <x v="4506"/>
    </i>
    <i r="2">
      <x v="4507"/>
    </i>
    <i r="2">
      <x v="4508"/>
    </i>
    <i r="2">
      <x v="4509"/>
    </i>
    <i r="2">
      <x v="4510"/>
    </i>
    <i r="2">
      <x v="4511"/>
    </i>
    <i r="2">
      <x v="4512"/>
    </i>
    <i r="2">
      <x v="4513"/>
    </i>
    <i r="2">
      <x v="4514"/>
    </i>
    <i r="2">
      <x v="4515"/>
    </i>
    <i r="2">
      <x v="4516"/>
    </i>
    <i r="2">
      <x v="4517"/>
    </i>
    <i r="2">
      <x v="4518"/>
    </i>
    <i r="2">
      <x v="4519"/>
    </i>
    <i r="2">
      <x v="4520"/>
    </i>
    <i r="2">
      <x v="4521"/>
    </i>
    <i r="2">
      <x v="4522"/>
    </i>
    <i r="2">
      <x v="4523"/>
    </i>
    <i r="2">
      <x v="4524"/>
    </i>
    <i r="2">
      <x v="4525"/>
    </i>
    <i r="2">
      <x v="4526"/>
    </i>
    <i r="2">
      <x v="4527"/>
    </i>
    <i r="2">
      <x v="4528"/>
    </i>
    <i r="2">
      <x v="4529"/>
    </i>
    <i r="2">
      <x v="4530"/>
    </i>
    <i r="2">
      <x v="4531"/>
    </i>
    <i r="2">
      <x v="4532"/>
    </i>
    <i r="2">
      <x v="4533"/>
    </i>
    <i r="2">
      <x v="4534"/>
    </i>
    <i r="2">
      <x v="4535"/>
    </i>
    <i r="2">
      <x v="4536"/>
    </i>
    <i r="2">
      <x v="4537"/>
    </i>
    <i r="2">
      <x v="4538"/>
    </i>
    <i r="2">
      <x v="4539"/>
    </i>
    <i r="2">
      <x v="4540"/>
    </i>
    <i r="2">
      <x v="4541"/>
    </i>
    <i r="2">
      <x v="4542"/>
    </i>
    <i r="2">
      <x v="4543"/>
    </i>
    <i r="2">
      <x v="4544"/>
    </i>
    <i r="2">
      <x v="4545"/>
    </i>
    <i r="2">
      <x v="4546"/>
    </i>
    <i r="2">
      <x v="4547"/>
    </i>
    <i r="2">
      <x v="4548"/>
    </i>
    <i r="2">
      <x v="4549"/>
    </i>
    <i r="2">
      <x v="4550"/>
    </i>
    <i r="2">
      <x v="4551"/>
    </i>
    <i r="2">
      <x v="4552"/>
    </i>
    <i r="2">
      <x v="4553"/>
    </i>
    <i r="2">
      <x v="4554"/>
    </i>
    <i r="2">
      <x v="4555"/>
    </i>
    <i r="2">
      <x v="4556"/>
    </i>
    <i r="2">
      <x v="4557"/>
    </i>
    <i r="1">
      <x v="196"/>
      <x v="4558"/>
    </i>
    <i r="2">
      <x v="4559"/>
    </i>
    <i r="2">
      <x v="4560"/>
    </i>
    <i r="2">
      <x v="4561"/>
    </i>
    <i r="2">
      <x v="4562"/>
    </i>
    <i r="2">
      <x v="4563"/>
    </i>
    <i r="2">
      <x v="4564"/>
    </i>
    <i r="2">
      <x v="4565"/>
    </i>
    <i r="2">
      <x v="4566"/>
    </i>
    <i r="2">
      <x v="4567"/>
    </i>
    <i r="2">
      <x v="4568"/>
    </i>
    <i r="2">
      <x v="4569"/>
    </i>
    <i r="2">
      <x v="4570"/>
    </i>
    <i r="2">
      <x v="4571"/>
    </i>
    <i r="2">
      <x v="4572"/>
    </i>
    <i r="2">
      <x v="4573"/>
    </i>
    <i r="2">
      <x v="4574"/>
    </i>
    <i r="2">
      <x v="4575"/>
    </i>
    <i r="2">
      <x v="4576"/>
    </i>
    <i r="2">
      <x v="4577"/>
    </i>
    <i r="2">
      <x v="4578"/>
    </i>
    <i r="2">
      <x v="4579"/>
    </i>
    <i r="2">
      <x v="4580"/>
    </i>
    <i r="2">
      <x v="4581"/>
    </i>
    <i r="2">
      <x v="4582"/>
    </i>
    <i r="2">
      <x v="4583"/>
    </i>
    <i r="2">
      <x v="4584"/>
    </i>
    <i r="2">
      <x v="4585"/>
    </i>
    <i r="2">
      <x v="4586"/>
    </i>
    <i r="2">
      <x v="4587"/>
    </i>
    <i r="2">
      <x v="4588"/>
    </i>
    <i r="2">
      <x v="4589"/>
    </i>
    <i r="2">
      <x v="4590"/>
    </i>
    <i r="2">
      <x v="4591"/>
    </i>
    <i r="2">
      <x v="4592"/>
    </i>
    <i r="2">
      <x v="4593"/>
    </i>
    <i r="2">
      <x v="4594"/>
    </i>
    <i r="2">
      <x v="4595"/>
    </i>
    <i r="2">
      <x v="4596"/>
    </i>
    <i r="2">
      <x v="4597"/>
    </i>
    <i r="2">
      <x v="4598"/>
    </i>
    <i r="2">
      <x v="4599"/>
    </i>
    <i r="2">
      <x v="4600"/>
    </i>
    <i r="2">
      <x v="4601"/>
    </i>
    <i r="2">
      <x v="4602"/>
    </i>
    <i r="2">
      <x v="4603"/>
    </i>
    <i r="2">
      <x v="4604"/>
    </i>
    <i r="2">
      <x v="4605"/>
    </i>
    <i r="2">
      <x v="4606"/>
    </i>
    <i r="2">
      <x v="4607"/>
    </i>
    <i r="2">
      <x v="4608"/>
    </i>
    <i r="2">
      <x v="4609"/>
    </i>
    <i r="2">
      <x v="4610"/>
    </i>
    <i r="2">
      <x v="4611"/>
    </i>
    <i r="2">
      <x v="4612"/>
    </i>
    <i r="2">
      <x v="4613"/>
    </i>
    <i r="2">
      <x v="4614"/>
    </i>
    <i r="2">
      <x v="4615"/>
    </i>
    <i r="2">
      <x v="4616"/>
    </i>
    <i r="2">
      <x v="4617"/>
    </i>
    <i r="2">
      <x v="4618"/>
    </i>
    <i r="2">
      <x v="4619"/>
    </i>
    <i r="2">
      <x v="4620"/>
    </i>
    <i r="2">
      <x v="4621"/>
    </i>
    <i r="2">
      <x v="4622"/>
    </i>
    <i r="2">
      <x v="4623"/>
    </i>
    <i r="2">
      <x v="4624"/>
    </i>
    <i r="2">
      <x v="4625"/>
    </i>
    <i r="2">
      <x v="4626"/>
    </i>
    <i r="2">
      <x v="4627"/>
    </i>
    <i r="2">
      <x v="4628"/>
    </i>
    <i r="1">
      <x v="197"/>
      <x v="4629"/>
    </i>
    <i r="2">
      <x v="4630"/>
    </i>
    <i r="2">
      <x v="4631"/>
    </i>
    <i r="2">
      <x v="4632"/>
    </i>
    <i r="2">
      <x v="4633"/>
    </i>
    <i r="2">
      <x v="4634"/>
    </i>
    <i r="2">
      <x v="4635"/>
    </i>
    <i r="2">
      <x v="4636"/>
    </i>
    <i r="1">
      <x v="198"/>
      <x v="4637"/>
    </i>
    <i r="2">
      <x v="4638"/>
    </i>
    <i r="2">
      <x v="4639"/>
    </i>
    <i r="2">
      <x v="4640"/>
    </i>
    <i r="2">
      <x v="4641"/>
    </i>
    <i r="2">
      <x v="4642"/>
    </i>
    <i r="2">
      <x v="4643"/>
    </i>
    <i r="2">
      <x v="4644"/>
    </i>
    <i r="2">
      <x v="4645"/>
    </i>
    <i r="2">
      <x v="4646"/>
    </i>
    <i r="2">
      <x v="4647"/>
    </i>
    <i r="2">
      <x v="4648"/>
    </i>
    <i r="2">
      <x v="4649"/>
    </i>
    <i r="2">
      <x v="4650"/>
    </i>
    <i r="2">
      <x v="4651"/>
    </i>
    <i r="2">
      <x v="4652"/>
    </i>
    <i r="2">
      <x v="4653"/>
    </i>
    <i r="2">
      <x v="4654"/>
    </i>
    <i r="2">
      <x v="4655"/>
    </i>
    <i r="2">
      <x v="4656"/>
    </i>
    <i r="2">
      <x v="4657"/>
    </i>
    <i r="2">
      <x v="4658"/>
    </i>
    <i r="2">
      <x v="4659"/>
    </i>
    <i r="2">
      <x v="4660"/>
    </i>
    <i r="2">
      <x v="4661"/>
    </i>
    <i r="2">
      <x v="4662"/>
    </i>
    <i r="2">
      <x v="4663"/>
    </i>
    <i r="2">
      <x v="4664"/>
    </i>
    <i r="2">
      <x v="4665"/>
    </i>
    <i r="2">
      <x v="4666"/>
    </i>
    <i r="2">
      <x v="4667"/>
    </i>
    <i r="2">
      <x v="4668"/>
    </i>
    <i r="2">
      <x v="4669"/>
    </i>
    <i r="2">
      <x v="4670"/>
    </i>
    <i r="2">
      <x v="4671"/>
    </i>
    <i r="2">
      <x v="4672"/>
    </i>
    <i r="2">
      <x v="4673"/>
    </i>
    <i r="2">
      <x v="4674"/>
    </i>
    <i r="2">
      <x v="4675"/>
    </i>
    <i r="2">
      <x v="4676"/>
    </i>
    <i r="2">
      <x v="4677"/>
    </i>
    <i r="2">
      <x v="4678"/>
    </i>
    <i r="2">
      <x v="4679"/>
    </i>
    <i r="2">
      <x v="4680"/>
    </i>
    <i r="2">
      <x v="4681"/>
    </i>
    <i r="2">
      <x v="4682"/>
    </i>
    <i r="2">
      <x v="4683"/>
    </i>
    <i r="2">
      <x v="4684"/>
    </i>
    <i r="2">
      <x v="4685"/>
    </i>
    <i r="2">
      <x v="4686"/>
    </i>
    <i r="2">
      <x v="4687"/>
    </i>
    <i r="2">
      <x v="4688"/>
    </i>
    <i r="2">
      <x v="4689"/>
    </i>
    <i r="2">
      <x v="4690"/>
    </i>
    <i r="2">
      <x v="4691"/>
    </i>
    <i r="2">
      <x v="4692"/>
    </i>
    <i r="2">
      <x v="4693"/>
    </i>
    <i r="2">
      <x v="4694"/>
    </i>
    <i r="2">
      <x v="4695"/>
    </i>
    <i r="2">
      <x v="4696"/>
    </i>
    <i r="2">
      <x v="4697"/>
    </i>
    <i r="2">
      <x v="4698"/>
    </i>
    <i r="2">
      <x v="4699"/>
    </i>
    <i r="2">
      <x v="4700"/>
    </i>
    <i r="2">
      <x v="4701"/>
    </i>
    <i r="2">
      <x v="4702"/>
    </i>
    <i r="2">
      <x v="4703"/>
    </i>
    <i r="2">
      <x v="4704"/>
    </i>
    <i r="2">
      <x v="4705"/>
    </i>
    <i r="2">
      <x v="4706"/>
    </i>
    <i r="2">
      <x v="4707"/>
    </i>
    <i r="2">
      <x v="4708"/>
    </i>
    <i r="1">
      <x v="199"/>
      <x v="4709"/>
    </i>
    <i r="2">
      <x v="4710"/>
    </i>
    <i r="2">
      <x v="4711"/>
    </i>
    <i r="2">
      <x v="4712"/>
    </i>
    <i r="2">
      <x v="4713"/>
    </i>
    <i r="2">
      <x v="4714"/>
    </i>
    <i r="2">
      <x v="4715"/>
    </i>
    <i r="2">
      <x v="4716"/>
    </i>
    <i r="2">
      <x v="4717"/>
    </i>
    <i r="2">
      <x v="4718"/>
    </i>
    <i r="2">
      <x v="4719"/>
    </i>
    <i r="2">
      <x v="4720"/>
    </i>
    <i r="2">
      <x v="4721"/>
    </i>
    <i r="2">
      <x v="4722"/>
    </i>
    <i r="2">
      <x v="4723"/>
    </i>
    <i r="2">
      <x v="4724"/>
    </i>
    <i r="2">
      <x v="4725"/>
    </i>
    <i r="2">
      <x v="4726"/>
    </i>
    <i r="2">
      <x v="4727"/>
    </i>
    <i r="2">
      <x v="4728"/>
    </i>
    <i r="2">
      <x v="4729"/>
    </i>
    <i r="2">
      <x v="4730"/>
    </i>
    <i r="2">
      <x v="4731"/>
    </i>
    <i r="2">
      <x v="4732"/>
    </i>
    <i r="2">
      <x v="4733"/>
    </i>
    <i r="2">
      <x v="4734"/>
    </i>
    <i r="2">
      <x v="4735"/>
    </i>
    <i r="2">
      <x v="4736"/>
    </i>
    <i r="2">
      <x v="4737"/>
    </i>
    <i r="2">
      <x v="4738"/>
    </i>
    <i r="2">
      <x v="4739"/>
    </i>
    <i r="2">
      <x v="4740"/>
    </i>
    <i r="2">
      <x v="4741"/>
    </i>
    <i r="2">
      <x v="4742"/>
    </i>
    <i r="2">
      <x v="4743"/>
    </i>
    <i r="2">
      <x v="4744"/>
    </i>
    <i r="2">
      <x v="4745"/>
    </i>
    <i r="2">
      <x v="4746"/>
    </i>
    <i r="2">
      <x v="4747"/>
    </i>
    <i r="2">
      <x v="4748"/>
    </i>
    <i r="2">
      <x v="4749"/>
    </i>
    <i r="2">
      <x v="4750"/>
    </i>
    <i r="2">
      <x v="4751"/>
    </i>
    <i r="2">
      <x v="4752"/>
    </i>
    <i r="1">
      <x v="200"/>
      <x v="4753"/>
    </i>
    <i r="2">
      <x v="4754"/>
    </i>
    <i r="2">
      <x v="4755"/>
    </i>
    <i r="2">
      <x v="4756"/>
    </i>
    <i r="2">
      <x v="4757"/>
    </i>
    <i r="2">
      <x v="4758"/>
    </i>
    <i r="2">
      <x v="4759"/>
    </i>
    <i r="2">
      <x v="4760"/>
    </i>
    <i r="2">
      <x v="4761"/>
    </i>
    <i r="2">
      <x v="4762"/>
    </i>
    <i r="2">
      <x v="4763"/>
    </i>
    <i r="2">
      <x v="4764"/>
    </i>
    <i r="2">
      <x v="4765"/>
    </i>
    <i r="2">
      <x v="4766"/>
    </i>
    <i r="2">
      <x v="4767"/>
    </i>
    <i r="2">
      <x v="4768"/>
    </i>
    <i r="2">
      <x v="4769"/>
    </i>
    <i r="2">
      <x v="4770"/>
    </i>
    <i r="2">
      <x v="4771"/>
    </i>
    <i r="2">
      <x v="4772"/>
    </i>
    <i r="2">
      <x v="4773"/>
    </i>
    <i r="2">
      <x v="4774"/>
    </i>
    <i r="2">
      <x v="4775"/>
    </i>
    <i r="2">
      <x v="4776"/>
    </i>
    <i r="2">
      <x v="4777"/>
    </i>
    <i r="2">
      <x v="4778"/>
    </i>
    <i r="2">
      <x v="4779"/>
    </i>
    <i r="2">
      <x v="4780"/>
    </i>
    <i r="2">
      <x v="4781"/>
    </i>
    <i r="2">
      <x v="4782"/>
    </i>
    <i r="2">
      <x v="4783"/>
    </i>
    <i r="2">
      <x v="4784"/>
    </i>
    <i r="2">
      <x v="4785"/>
    </i>
    <i r="2">
      <x v="4786"/>
    </i>
    <i r="2">
      <x v="4787"/>
    </i>
    <i r="2">
      <x v="4788"/>
    </i>
    <i r="2">
      <x v="4789"/>
    </i>
    <i r="2">
      <x v="4790"/>
    </i>
    <i r="2">
      <x v="4791"/>
    </i>
    <i r="2">
      <x v="4792"/>
    </i>
    <i r="2">
      <x v="4793"/>
    </i>
    <i r="2">
      <x v="4794"/>
    </i>
    <i r="2">
      <x v="4795"/>
    </i>
    <i r="2">
      <x v="4796"/>
    </i>
    <i r="2">
      <x v="4797"/>
    </i>
    <i r="2">
      <x v="4798"/>
    </i>
    <i r="2">
      <x v="4799"/>
    </i>
    <i r="2">
      <x v="4800"/>
    </i>
    <i r="2">
      <x v="4801"/>
    </i>
    <i r="2">
      <x v="4802"/>
    </i>
    <i r="2">
      <x v="4803"/>
    </i>
    <i r="2">
      <x v="4804"/>
    </i>
    <i r="2">
      <x v="4805"/>
    </i>
    <i r="2">
      <x v="4806"/>
    </i>
    <i r="2">
      <x v="4807"/>
    </i>
    <i r="2">
      <x v="4808"/>
    </i>
    <i r="2">
      <x v="4809"/>
    </i>
    <i r="2">
      <x v="4810"/>
    </i>
    <i r="2">
      <x v="4811"/>
    </i>
    <i r="2">
      <x v="4812"/>
    </i>
    <i r="2">
      <x v="4813"/>
    </i>
    <i r="2">
      <x v="4814"/>
    </i>
    <i r="2">
      <x v="4815"/>
    </i>
    <i r="2">
      <x v="4816"/>
    </i>
    <i r="2">
      <x v="4817"/>
    </i>
    <i r="2">
      <x v="4818"/>
    </i>
    <i r="2">
      <x v="4819"/>
    </i>
    <i r="2">
      <x v="4820"/>
    </i>
    <i r="2">
      <x v="4821"/>
    </i>
    <i r="2">
      <x v="4822"/>
    </i>
    <i r="2">
      <x v="4823"/>
    </i>
    <i r="2">
      <x v="4824"/>
    </i>
    <i r="2">
      <x v="4825"/>
    </i>
    <i r="2">
      <x v="4826"/>
    </i>
    <i r="2">
      <x v="4827"/>
    </i>
    <i r="2">
      <x v="4828"/>
    </i>
    <i r="2">
      <x v="4829"/>
    </i>
    <i r="2">
      <x v="4830"/>
    </i>
    <i r="2">
      <x v="4831"/>
    </i>
    <i r="2">
      <x v="4832"/>
    </i>
    <i r="2">
      <x v="4833"/>
    </i>
    <i r="2">
      <x v="4834"/>
    </i>
    <i r="2">
      <x v="4835"/>
    </i>
    <i r="2">
      <x v="4836"/>
    </i>
    <i r="2">
      <x v="4837"/>
    </i>
    <i r="2">
      <x v="4838"/>
    </i>
    <i r="2">
      <x v="4839"/>
    </i>
    <i r="2">
      <x v="4840"/>
    </i>
    <i r="2">
      <x v="4841"/>
    </i>
    <i r="2">
      <x v="4842"/>
    </i>
    <i r="2">
      <x v="4843"/>
    </i>
    <i r="2">
      <x v="4844"/>
    </i>
    <i r="2">
      <x v="4845"/>
    </i>
    <i r="2">
      <x v="4846"/>
    </i>
    <i r="2">
      <x v="4847"/>
    </i>
    <i r="2">
      <x v="4848"/>
    </i>
    <i r="2">
      <x v="4849"/>
    </i>
    <i r="2">
      <x v="4850"/>
    </i>
    <i r="2">
      <x v="4851"/>
    </i>
    <i r="1">
      <x v="201"/>
      <x v="4852"/>
    </i>
    <i r="2">
      <x v="4853"/>
    </i>
    <i r="2">
      <x v="4854"/>
    </i>
    <i r="2">
      <x v="4855"/>
    </i>
    <i r="2">
      <x v="4856"/>
    </i>
    <i r="2">
      <x v="4857"/>
    </i>
    <i r="2">
      <x v="4858"/>
    </i>
    <i r="2">
      <x v="4859"/>
    </i>
    <i r="2">
      <x v="4860"/>
    </i>
    <i r="2">
      <x v="4861"/>
    </i>
    <i r="2">
      <x v="4862"/>
    </i>
    <i r="2">
      <x v="4863"/>
    </i>
    <i r="2">
      <x v="4864"/>
    </i>
    <i r="2">
      <x v="4865"/>
    </i>
    <i r="1">
      <x v="202"/>
      <x v="4866"/>
    </i>
    <i r="2">
      <x v="4867"/>
    </i>
    <i r="2">
      <x v="4868"/>
    </i>
    <i r="2">
      <x v="4869"/>
    </i>
    <i r="2">
      <x v="4870"/>
    </i>
    <i r="2">
      <x v="4871"/>
    </i>
    <i r="2">
      <x v="4872"/>
    </i>
    <i r="2">
      <x v="4873"/>
    </i>
    <i r="2">
      <x v="4874"/>
    </i>
    <i r="2">
      <x v="4875"/>
    </i>
    <i r="2">
      <x v="4876"/>
    </i>
    <i r="2">
      <x v="4877"/>
    </i>
    <i r="2">
      <x v="4878"/>
    </i>
    <i r="2">
      <x v="4879"/>
    </i>
    <i r="2">
      <x v="4880"/>
    </i>
    <i r="2">
      <x v="4881"/>
    </i>
    <i r="2">
      <x v="4882"/>
    </i>
    <i r="2">
      <x v="4883"/>
    </i>
    <i r="2">
      <x v="4884"/>
    </i>
    <i r="2">
      <x v="4885"/>
    </i>
    <i r="2">
      <x v="4886"/>
    </i>
    <i r="2">
      <x v="4887"/>
    </i>
    <i r="2">
      <x v="4888"/>
    </i>
    <i r="2">
      <x v="4889"/>
    </i>
    <i r="2">
      <x v="4890"/>
    </i>
    <i r="2">
      <x v="4891"/>
    </i>
    <i r="2">
      <x v="4892"/>
    </i>
    <i r="2">
      <x v="4893"/>
    </i>
    <i r="2">
      <x v="4894"/>
    </i>
    <i r="2">
      <x v="4895"/>
    </i>
    <i r="2">
      <x v="4896"/>
    </i>
    <i r="2">
      <x v="4897"/>
    </i>
    <i r="2">
      <x v="4898"/>
    </i>
    <i r="2">
      <x v="4899"/>
    </i>
    <i r="2">
      <x v="4900"/>
    </i>
    <i r="2">
      <x v="4901"/>
    </i>
    <i r="2">
      <x v="4902"/>
    </i>
    <i r="2">
      <x v="4903"/>
    </i>
    <i r="2">
      <x v="4904"/>
    </i>
    <i r="2">
      <x v="4905"/>
    </i>
    <i r="2">
      <x v="4906"/>
    </i>
    <i r="2">
      <x v="4907"/>
    </i>
    <i r="1">
      <x v="203"/>
      <x v="4908"/>
    </i>
    <i r="2">
      <x v="4909"/>
    </i>
    <i r="2">
      <x v="4910"/>
    </i>
    <i r="2">
      <x v="4911"/>
    </i>
    <i r="2">
      <x v="4912"/>
    </i>
    <i r="2">
      <x v="4913"/>
    </i>
    <i r="2">
      <x v="4914"/>
    </i>
    <i r="2">
      <x v="4915"/>
    </i>
    <i r="2">
      <x v="4916"/>
    </i>
    <i r="2">
      <x v="4917"/>
    </i>
    <i r="2">
      <x v="4918"/>
    </i>
    <i r="2">
      <x v="4919"/>
    </i>
    <i r="2">
      <x v="4920"/>
    </i>
    <i r="2">
      <x v="4921"/>
    </i>
    <i r="2">
      <x v="4922"/>
    </i>
    <i r="2">
      <x v="4923"/>
    </i>
    <i r="2">
      <x v="4924"/>
    </i>
    <i r="2">
      <x v="4925"/>
    </i>
    <i r="2">
      <x v="4926"/>
    </i>
    <i r="2">
      <x v="4927"/>
    </i>
    <i r="2">
      <x v="4928"/>
    </i>
    <i r="2">
      <x v="4929"/>
    </i>
    <i r="2">
      <x v="4930"/>
    </i>
    <i r="2">
      <x v="4931"/>
    </i>
    <i r="2">
      <x v="4932"/>
    </i>
    <i r="2">
      <x v="4933"/>
    </i>
    <i r="2">
      <x v="4934"/>
    </i>
    <i r="2">
      <x v="4935"/>
    </i>
    <i r="2">
      <x v="4936"/>
    </i>
    <i r="2">
      <x v="4937"/>
    </i>
    <i r="2">
      <x v="4938"/>
    </i>
    <i r="2">
      <x v="4939"/>
    </i>
    <i r="2">
      <x v="4940"/>
    </i>
    <i r="2">
      <x v="4941"/>
    </i>
    <i r="2">
      <x v="4942"/>
    </i>
    <i r="2">
      <x v="4943"/>
    </i>
    <i r="2">
      <x v="4944"/>
    </i>
    <i r="2">
      <x v="4945"/>
    </i>
    <i r="2">
      <x v="4946"/>
    </i>
    <i r="2">
      <x v="4947"/>
    </i>
    <i r="2">
      <x v="4948"/>
    </i>
    <i r="1">
      <x v="204"/>
      <x v="4949"/>
    </i>
    <i r="2">
      <x v="4950"/>
    </i>
    <i r="2">
      <x v="4951"/>
    </i>
    <i r="2">
      <x v="4952"/>
    </i>
    <i r="2">
      <x v="4953"/>
    </i>
    <i r="2">
      <x v="4954"/>
    </i>
    <i r="2">
      <x v="4955"/>
    </i>
    <i r="2">
      <x v="4956"/>
    </i>
    <i r="2">
      <x v="4957"/>
    </i>
    <i r="2">
      <x v="4958"/>
    </i>
    <i r="2">
      <x v="4959"/>
    </i>
    <i r="2">
      <x v="4960"/>
    </i>
    <i r="2">
      <x v="4961"/>
    </i>
    <i r="2">
      <x v="4962"/>
    </i>
    <i r="2">
      <x v="4963"/>
    </i>
    <i r="2">
      <x v="4964"/>
    </i>
    <i r="2">
      <x v="4965"/>
    </i>
    <i r="2">
      <x v="4966"/>
    </i>
    <i r="2">
      <x v="4967"/>
    </i>
    <i r="2">
      <x v="4968"/>
    </i>
    <i r="2">
      <x v="4969"/>
    </i>
    <i r="2">
      <x v="4970"/>
    </i>
    <i r="2">
      <x v="4971"/>
    </i>
    <i r="2">
      <x v="4972"/>
    </i>
    <i r="2">
      <x v="4973"/>
    </i>
    <i r="2">
      <x v="4974"/>
    </i>
    <i r="2">
      <x v="4975"/>
    </i>
    <i r="2">
      <x v="4976"/>
    </i>
    <i r="2">
      <x v="4977"/>
    </i>
    <i r="2">
      <x v="4978"/>
    </i>
    <i r="2">
      <x v="4979"/>
    </i>
    <i r="2">
      <x v="4980"/>
    </i>
    <i r="2">
      <x v="4981"/>
    </i>
    <i r="2">
      <x v="4982"/>
    </i>
    <i r="2">
      <x v="4983"/>
    </i>
    <i r="2">
      <x v="4984"/>
    </i>
    <i r="2">
      <x v="4985"/>
    </i>
    <i r="2">
      <x v="4986"/>
    </i>
    <i r="2">
      <x v="4987"/>
    </i>
    <i r="2">
      <x v="4988"/>
    </i>
    <i r="2">
      <x v="4989"/>
    </i>
    <i r="2">
      <x v="4990"/>
    </i>
    <i r="2">
      <x v="4991"/>
    </i>
    <i r="1">
      <x v="205"/>
      <x v="4992"/>
    </i>
    <i r="2">
      <x v="4993"/>
    </i>
    <i r="2">
      <x v="4994"/>
    </i>
    <i r="2">
      <x v="4995"/>
    </i>
    <i r="2">
      <x v="4996"/>
    </i>
    <i r="2">
      <x v="4997"/>
    </i>
    <i r="2">
      <x v="4998"/>
    </i>
    <i r="2">
      <x v="4999"/>
    </i>
    <i r="2">
      <x v="5000"/>
    </i>
    <i r="2">
      <x v="5001"/>
    </i>
    <i r="2">
      <x v="5002"/>
    </i>
    <i r="2">
      <x v="5003"/>
    </i>
    <i r="2">
      <x v="5004"/>
    </i>
    <i r="2">
      <x v="5005"/>
    </i>
    <i r="2">
      <x v="5006"/>
    </i>
    <i r="2">
      <x v="5007"/>
    </i>
    <i r="2">
      <x v="5008"/>
    </i>
    <i r="2">
      <x v="5009"/>
    </i>
    <i r="2">
      <x v="5010"/>
    </i>
    <i r="2">
      <x v="5011"/>
    </i>
    <i r="2">
      <x v="5012"/>
    </i>
    <i r="2">
      <x v="5013"/>
    </i>
    <i r="2">
      <x v="5014"/>
    </i>
    <i r="2">
      <x v="5015"/>
    </i>
    <i r="2">
      <x v="5016"/>
    </i>
    <i r="2">
      <x v="5017"/>
    </i>
    <i r="2">
      <x v="5018"/>
    </i>
    <i r="2">
      <x v="5019"/>
    </i>
    <i r="2">
      <x v="5020"/>
    </i>
    <i r="2">
      <x v="5021"/>
    </i>
    <i r="2">
      <x v="5022"/>
    </i>
    <i r="2">
      <x v="5023"/>
    </i>
    <i r="1">
      <x v="206"/>
      <x v="5024"/>
    </i>
    <i r="2">
      <x v="5025"/>
    </i>
    <i r="1">
      <x v="207"/>
      <x v="5026"/>
    </i>
    <i r="2">
      <x v="5027"/>
    </i>
    <i r="2">
      <x v="5028"/>
    </i>
    <i r="2">
      <x v="5029"/>
    </i>
    <i r="2">
      <x v="5030"/>
    </i>
    <i r="2">
      <x v="5031"/>
    </i>
    <i r="2">
      <x v="5032"/>
    </i>
    <i r="2">
      <x v="5033"/>
    </i>
    <i r="2">
      <x v="5034"/>
    </i>
    <i r="2">
      <x v="5035"/>
    </i>
    <i r="2">
      <x v="5036"/>
    </i>
    <i r="2">
      <x v="5037"/>
    </i>
    <i r="2">
      <x v="5038"/>
    </i>
    <i r="2">
      <x v="5039"/>
    </i>
    <i r="2">
      <x v="5040"/>
    </i>
    <i r="2">
      <x v="5041"/>
    </i>
    <i r="2">
      <x v="5042"/>
    </i>
    <i r="2">
      <x v="5043"/>
    </i>
    <i r="2">
      <x v="5044"/>
    </i>
    <i r="2">
      <x v="5045"/>
    </i>
    <i r="2">
      <x v="5046"/>
    </i>
    <i r="2">
      <x v="5047"/>
    </i>
    <i r="2">
      <x v="5048"/>
    </i>
    <i r="2">
      <x v="5049"/>
    </i>
    <i r="2">
      <x v="5050"/>
    </i>
    <i r="2">
      <x v="5051"/>
    </i>
    <i r="2">
      <x v="5052"/>
    </i>
    <i r="2">
      <x v="5053"/>
    </i>
    <i r="2">
      <x v="5054"/>
    </i>
    <i r="2">
      <x v="5055"/>
    </i>
    <i r="2">
      <x v="5056"/>
    </i>
    <i r="2">
      <x v="5057"/>
    </i>
    <i r="2">
      <x v="5058"/>
    </i>
    <i r="1">
      <x v="208"/>
      <x v="5059"/>
    </i>
    <i r="2">
      <x v="5060"/>
    </i>
    <i r="2">
      <x v="5061"/>
    </i>
    <i r="2">
      <x v="5062"/>
    </i>
    <i r="2">
      <x v="5063"/>
    </i>
    <i r="2">
      <x v="5064"/>
    </i>
    <i r="2">
      <x v="5065"/>
    </i>
    <i r="2">
      <x v="5066"/>
    </i>
    <i r="2">
      <x v="5067"/>
    </i>
    <i r="2">
      <x v="5068"/>
    </i>
    <i r="2">
      <x v="5069"/>
    </i>
    <i r="2">
      <x v="5070"/>
    </i>
    <i r="2">
      <x v="5071"/>
    </i>
    <i r="1">
      <x v="209"/>
      <x v="5072"/>
    </i>
    <i r="2">
      <x v="5073"/>
    </i>
    <i r="2">
      <x v="5074"/>
    </i>
    <i r="2">
      <x v="5075"/>
    </i>
    <i r="2">
      <x v="5076"/>
    </i>
    <i r="2">
      <x v="5077"/>
    </i>
    <i r="2">
      <x v="5078"/>
    </i>
    <i r="2">
      <x v="5079"/>
    </i>
    <i r="2">
      <x v="5080"/>
    </i>
    <i r="2">
      <x v="5081"/>
    </i>
    <i r="2">
      <x v="5082"/>
    </i>
    <i r="2">
      <x v="5083"/>
    </i>
    <i r="2">
      <x v="5084"/>
    </i>
    <i r="2">
      <x v="5085"/>
    </i>
    <i r="2">
      <x v="5086"/>
    </i>
    <i r="2">
      <x v="5087"/>
    </i>
    <i r="2">
      <x v="5088"/>
    </i>
    <i r="2">
      <x v="5089"/>
    </i>
    <i r="2">
      <x v="5090"/>
    </i>
    <i r="2">
      <x v="5091"/>
    </i>
    <i r="2">
      <x v="5092"/>
    </i>
    <i r="2">
      <x v="5093"/>
    </i>
    <i r="2">
      <x v="5094"/>
    </i>
    <i r="2">
      <x v="5095"/>
    </i>
    <i r="2">
      <x v="5096"/>
    </i>
    <i r="2">
      <x v="5097"/>
    </i>
    <i r="2">
      <x v="5098"/>
    </i>
    <i r="2">
      <x v="5099"/>
    </i>
    <i r="2">
      <x v="5100"/>
    </i>
    <i r="2">
      <x v="5101"/>
    </i>
    <i r="2">
      <x v="5102"/>
    </i>
    <i r="2">
      <x v="5103"/>
    </i>
    <i r="2">
      <x v="5104"/>
    </i>
    <i r="2">
      <x v="5105"/>
    </i>
    <i r="2">
      <x v="5106"/>
    </i>
    <i r="2">
      <x v="5107"/>
    </i>
    <i r="2">
      <x v="5108"/>
    </i>
    <i r="2">
      <x v="5109"/>
    </i>
    <i r="1">
      <x v="210"/>
      <x v="5110"/>
    </i>
    <i r="2">
      <x v="5111"/>
    </i>
    <i r="2">
      <x v="5112"/>
    </i>
    <i r="2">
      <x v="5113"/>
    </i>
    <i r="2">
      <x v="5114"/>
    </i>
    <i r="2">
      <x v="5115"/>
    </i>
    <i r="2">
      <x v="5116"/>
    </i>
    <i r="2">
      <x v="5117"/>
    </i>
    <i r="2">
      <x v="5118"/>
    </i>
    <i r="2">
      <x v="5119"/>
    </i>
    <i r="2">
      <x v="5120"/>
    </i>
    <i r="2">
      <x v="5121"/>
    </i>
    <i r="2">
      <x v="5122"/>
    </i>
    <i r="2">
      <x v="5123"/>
    </i>
    <i r="2">
      <x v="5124"/>
    </i>
    <i r="2">
      <x v="5125"/>
    </i>
    <i r="2">
      <x v="5126"/>
    </i>
    <i r="2">
      <x v="5127"/>
    </i>
    <i r="2">
      <x v="5128"/>
    </i>
    <i r="2">
      <x v="5129"/>
    </i>
    <i r="2">
      <x v="5130"/>
    </i>
    <i r="2">
      <x v="5131"/>
    </i>
    <i r="2">
      <x v="5132"/>
    </i>
    <i r="2">
      <x v="5133"/>
    </i>
    <i r="2">
      <x v="5134"/>
    </i>
    <i r="2">
      <x v="5135"/>
    </i>
    <i r="2">
      <x v="5136"/>
    </i>
    <i r="2">
      <x v="5137"/>
    </i>
    <i r="2">
      <x v="5138"/>
    </i>
    <i r="2">
      <x v="5139"/>
    </i>
    <i r="2">
      <x v="5140"/>
    </i>
    <i r="2">
      <x v="5141"/>
    </i>
    <i r="2">
      <x v="5142"/>
    </i>
    <i r="2">
      <x v="5143"/>
    </i>
    <i r="2">
      <x v="5144"/>
    </i>
    <i r="2">
      <x v="5145"/>
    </i>
    <i r="2">
      <x v="5146"/>
    </i>
    <i r="2">
      <x v="5147"/>
    </i>
    <i r="2">
      <x v="5148"/>
    </i>
    <i r="2">
      <x v="5149"/>
    </i>
    <i r="2">
      <x v="5150"/>
    </i>
    <i r="2">
      <x v="5151"/>
    </i>
    <i r="2">
      <x v="5152"/>
    </i>
    <i r="2">
      <x v="5153"/>
    </i>
    <i r="2">
      <x v="5154"/>
    </i>
    <i r="2">
      <x v="5155"/>
    </i>
    <i r="2">
      <x v="5156"/>
    </i>
    <i r="2">
      <x v="5157"/>
    </i>
    <i r="2">
      <x v="5158"/>
    </i>
    <i r="2">
      <x v="5159"/>
    </i>
    <i r="2">
      <x v="5160"/>
    </i>
    <i r="2">
      <x v="5161"/>
    </i>
    <i r="2">
      <x v="5162"/>
    </i>
    <i r="2">
      <x v="5163"/>
    </i>
    <i r="2">
      <x v="5164"/>
    </i>
    <i r="2">
      <x v="5165"/>
    </i>
    <i r="2">
      <x v="5166"/>
    </i>
    <i r="2">
      <x v="5167"/>
    </i>
    <i r="2">
      <x v="5168"/>
    </i>
    <i r="2">
      <x v="5169"/>
    </i>
    <i r="2">
      <x v="5170"/>
    </i>
    <i r="2">
      <x v="5171"/>
    </i>
    <i r="2">
      <x v="5172"/>
    </i>
    <i r="2">
      <x v="5173"/>
    </i>
    <i r="2">
      <x v="5174"/>
    </i>
    <i r="2">
      <x v="5175"/>
    </i>
    <i r="2">
      <x v="5176"/>
    </i>
    <i r="2">
      <x v="5177"/>
    </i>
    <i r="2">
      <x v="5178"/>
    </i>
    <i r="2">
      <x v="5179"/>
    </i>
    <i r="2">
      <x v="5180"/>
    </i>
    <i r="2">
      <x v="5181"/>
    </i>
    <i r="2">
      <x v="5182"/>
    </i>
    <i r="2">
      <x v="5183"/>
    </i>
    <i r="2">
      <x v="5184"/>
    </i>
    <i r="2">
      <x v="5185"/>
    </i>
    <i r="2">
      <x v="5186"/>
    </i>
    <i r="2">
      <x v="5187"/>
    </i>
    <i r="2">
      <x v="5188"/>
    </i>
    <i r="2">
      <x v="5189"/>
    </i>
    <i r="2">
      <x v="5190"/>
    </i>
    <i r="2">
      <x v="5191"/>
    </i>
    <i r="2">
      <x v="5192"/>
    </i>
    <i r="2">
      <x v="5193"/>
    </i>
    <i r="2">
      <x v="5194"/>
    </i>
    <i r="2">
      <x v="5195"/>
    </i>
    <i r="2">
      <x v="5196"/>
    </i>
    <i r="2">
      <x v="5197"/>
    </i>
    <i r="2">
      <x v="5198"/>
    </i>
    <i r="2">
      <x v="5199"/>
    </i>
    <i r="2">
      <x v="5200"/>
    </i>
    <i r="2">
      <x v="5201"/>
    </i>
    <i r="2">
      <x v="5202"/>
    </i>
    <i r="2">
      <x v="5203"/>
    </i>
    <i r="2">
      <x v="5204"/>
    </i>
    <i r="2">
      <x v="5205"/>
    </i>
    <i r="2">
      <x v="5206"/>
    </i>
    <i r="2">
      <x v="5207"/>
    </i>
    <i r="2">
      <x v="5208"/>
    </i>
    <i r="2">
      <x v="5209"/>
    </i>
    <i r="2">
      <x v="5210"/>
    </i>
    <i r="2">
      <x v="5211"/>
    </i>
    <i r="2">
      <x v="5212"/>
    </i>
    <i r="2">
      <x v="5213"/>
    </i>
    <i r="2">
      <x v="5214"/>
    </i>
    <i r="2">
      <x v="5215"/>
    </i>
    <i r="2">
      <x v="5216"/>
    </i>
    <i r="2">
      <x v="5217"/>
    </i>
    <i r="2">
      <x v="5218"/>
    </i>
    <i r="2">
      <x v="5219"/>
    </i>
    <i r="2">
      <x v="5220"/>
    </i>
    <i r="2">
      <x v="5221"/>
    </i>
    <i r="2">
      <x v="5222"/>
    </i>
    <i r="2">
      <x v="5223"/>
    </i>
    <i r="2">
      <x v="5224"/>
    </i>
    <i r="2">
      <x v="5225"/>
    </i>
    <i r="2">
      <x v="5226"/>
    </i>
    <i r="1">
      <x v="211"/>
      <x v="5227"/>
    </i>
    <i r="2">
      <x v="5228"/>
    </i>
    <i r="2">
      <x v="5229"/>
    </i>
    <i r="2">
      <x v="5230"/>
    </i>
    <i r="2">
      <x v="5231"/>
    </i>
    <i r="2">
      <x v="5232"/>
    </i>
    <i r="2">
      <x v="5233"/>
    </i>
    <i r="2">
      <x v="5234"/>
    </i>
    <i r="2">
      <x v="5235"/>
    </i>
    <i r="2">
      <x v="5236"/>
    </i>
    <i r="2">
      <x v="5237"/>
    </i>
    <i r="2">
      <x v="5238"/>
    </i>
    <i r="2">
      <x v="5239"/>
    </i>
    <i r="2">
      <x v="5240"/>
    </i>
    <i r="2">
      <x v="5241"/>
    </i>
    <i r="2">
      <x v="5242"/>
    </i>
    <i r="2">
      <x v="5243"/>
    </i>
    <i r="2">
      <x v="5244"/>
    </i>
    <i r="2">
      <x v="5245"/>
    </i>
    <i r="2">
      <x v="5246"/>
    </i>
    <i r="2">
      <x v="5247"/>
    </i>
    <i r="2">
      <x v="5248"/>
    </i>
    <i r="2">
      <x v="5249"/>
    </i>
    <i r="2">
      <x v="5250"/>
    </i>
    <i r="2">
      <x v="5251"/>
    </i>
    <i r="2">
      <x v="5252"/>
    </i>
    <i r="2">
      <x v="5253"/>
    </i>
    <i r="2">
      <x v="5254"/>
    </i>
    <i r="2">
      <x v="5255"/>
    </i>
    <i r="2">
      <x v="5256"/>
    </i>
    <i r="2">
      <x v="5257"/>
    </i>
    <i r="2">
      <x v="5258"/>
    </i>
    <i r="2">
      <x v="5259"/>
    </i>
    <i r="2">
      <x v="5260"/>
    </i>
    <i r="2">
      <x v="5261"/>
    </i>
    <i r="1">
      <x v="212"/>
      <x v="5262"/>
    </i>
    <i r="2">
      <x v="5263"/>
    </i>
    <i r="2">
      <x v="5264"/>
    </i>
    <i r="2">
      <x v="5265"/>
    </i>
    <i r="2">
      <x v="5266"/>
    </i>
    <i r="2">
      <x v="5267"/>
    </i>
    <i r="2">
      <x v="5268"/>
    </i>
    <i r="2">
      <x v="5269"/>
    </i>
    <i r="2">
      <x v="5270"/>
    </i>
    <i r="2">
      <x v="5271"/>
    </i>
    <i r="2">
      <x v="5272"/>
    </i>
    <i r="2">
      <x v="5273"/>
    </i>
    <i r="2">
      <x v="5274"/>
    </i>
    <i r="2">
      <x v="5275"/>
    </i>
    <i r="2">
      <x v="5276"/>
    </i>
    <i r="2">
      <x v="5277"/>
    </i>
    <i r="2">
      <x v="5278"/>
    </i>
    <i r="2">
      <x v="5279"/>
    </i>
    <i r="2">
      <x v="5280"/>
    </i>
    <i r="2">
      <x v="5281"/>
    </i>
    <i r="2">
      <x v="5282"/>
    </i>
    <i r="2">
      <x v="5283"/>
    </i>
    <i r="2">
      <x v="5284"/>
    </i>
    <i r="2">
      <x v="5285"/>
    </i>
    <i r="1">
      <x v="213"/>
      <x v="5286"/>
    </i>
    <i r="2">
      <x v="5287"/>
    </i>
    <i r="2">
      <x v="5288"/>
    </i>
    <i r="2">
      <x v="5289"/>
    </i>
    <i r="2">
      <x v="5290"/>
    </i>
    <i r="2">
      <x v="5291"/>
    </i>
    <i r="2">
      <x v="5292"/>
    </i>
    <i r="2">
      <x v="5293"/>
    </i>
    <i r="2">
      <x v="5294"/>
    </i>
    <i r="2">
      <x v="5295"/>
    </i>
    <i r="2">
      <x v="5296"/>
    </i>
    <i r="2">
      <x v="5297"/>
    </i>
    <i r="1">
      <x v="214"/>
      <x v="5298"/>
    </i>
    <i r="2">
      <x v="5299"/>
    </i>
    <i r="2">
      <x v="5300"/>
    </i>
    <i r="2">
      <x v="5301"/>
    </i>
    <i r="2">
      <x v="5302"/>
    </i>
    <i r="2">
      <x v="5303"/>
    </i>
    <i r="2">
      <x v="5304"/>
    </i>
    <i r="2">
      <x v="5305"/>
    </i>
    <i r="2">
      <x v="5306"/>
    </i>
    <i r="2">
      <x v="5307"/>
    </i>
    <i r="2">
      <x v="5308"/>
    </i>
    <i r="2">
      <x v="5309"/>
    </i>
    <i r="2">
      <x v="5310"/>
    </i>
    <i r="2">
      <x v="5311"/>
    </i>
    <i r="2">
      <x v="5312"/>
    </i>
    <i r="2">
      <x v="5313"/>
    </i>
    <i r="2">
      <x v="5314"/>
    </i>
    <i r="2">
      <x v="5315"/>
    </i>
    <i r="2">
      <x v="5316"/>
    </i>
    <i r="2">
      <x v="5317"/>
    </i>
    <i r="2">
      <x v="5318"/>
    </i>
    <i r="2">
      <x v="5319"/>
    </i>
    <i r="2">
      <x v="5320"/>
    </i>
    <i r="2">
      <x v="5321"/>
    </i>
    <i r="2">
      <x v="5322"/>
    </i>
    <i r="2">
      <x v="5323"/>
    </i>
    <i r="2">
      <x v="5324"/>
    </i>
    <i r="2">
      <x v="5325"/>
    </i>
    <i r="2">
      <x v="5326"/>
    </i>
    <i r="2">
      <x v="5327"/>
    </i>
    <i r="2">
      <x v="5328"/>
    </i>
    <i r="2">
      <x v="5329"/>
    </i>
    <i r="2">
      <x v="5330"/>
    </i>
    <i r="2">
      <x v="5331"/>
    </i>
    <i r="2">
      <x v="5332"/>
    </i>
    <i r="2">
      <x v="5333"/>
    </i>
    <i r="2">
      <x v="5334"/>
    </i>
    <i r="2">
      <x v="5335"/>
    </i>
    <i r="2">
      <x v="5336"/>
    </i>
    <i r="2">
      <x v="5337"/>
    </i>
    <i r="2">
      <x v="5338"/>
    </i>
    <i r="2">
      <x v="5339"/>
    </i>
    <i r="2">
      <x v="5340"/>
    </i>
    <i r="2">
      <x v="5341"/>
    </i>
    <i r="2">
      <x v="5342"/>
    </i>
    <i r="2">
      <x v="5343"/>
    </i>
    <i r="2">
      <x v="5344"/>
    </i>
    <i r="2">
      <x v="5345"/>
    </i>
    <i r="2">
      <x v="5346"/>
    </i>
    <i r="2">
      <x v="5347"/>
    </i>
    <i r="2">
      <x v="5348"/>
    </i>
    <i r="2">
      <x v="5349"/>
    </i>
    <i r="2">
      <x v="5350"/>
    </i>
    <i r="2">
      <x v="5351"/>
    </i>
    <i r="1">
      <x v="215"/>
      <x v="5352"/>
    </i>
    <i r="2">
      <x v="5353"/>
    </i>
    <i r="2">
      <x v="5354"/>
    </i>
    <i r="2">
      <x v="5355"/>
    </i>
    <i r="2">
      <x v="5356"/>
    </i>
    <i r="2">
      <x v="5357"/>
    </i>
    <i r="2">
      <x v="5358"/>
    </i>
    <i r="2">
      <x v="5359"/>
    </i>
    <i r="2">
      <x v="5360"/>
    </i>
    <i r="2">
      <x v="5361"/>
    </i>
    <i r="2">
      <x v="5362"/>
    </i>
    <i r="2">
      <x v="5363"/>
    </i>
    <i r="2">
      <x v="5364"/>
    </i>
    <i r="2">
      <x v="5365"/>
    </i>
    <i r="2">
      <x v="5366"/>
    </i>
    <i r="2">
      <x v="5367"/>
    </i>
    <i r="2">
      <x v="5368"/>
    </i>
    <i r="2">
      <x v="5369"/>
    </i>
    <i r="2">
      <x v="5370"/>
    </i>
    <i r="2">
      <x v="5371"/>
    </i>
    <i r="2">
      <x v="5372"/>
    </i>
    <i r="2">
      <x v="5373"/>
    </i>
    <i r="2">
      <x v="5374"/>
    </i>
    <i r="2">
      <x v="5375"/>
    </i>
    <i r="2">
      <x v="5376"/>
    </i>
    <i r="2">
      <x v="5377"/>
    </i>
    <i r="2">
      <x v="5378"/>
    </i>
    <i r="2">
      <x v="5379"/>
    </i>
    <i r="2">
      <x v="5380"/>
    </i>
    <i r="2">
      <x v="5381"/>
    </i>
    <i r="2">
      <x v="5382"/>
    </i>
    <i r="2">
      <x v="5383"/>
    </i>
    <i r="2">
      <x v="5384"/>
    </i>
    <i r="2">
      <x v="5385"/>
    </i>
    <i r="2">
      <x v="5386"/>
    </i>
    <i r="2">
      <x v="5387"/>
    </i>
    <i r="2">
      <x v="5388"/>
    </i>
    <i r="2">
      <x v="5389"/>
    </i>
    <i r="2">
      <x v="5390"/>
    </i>
    <i r="2">
      <x v="5391"/>
    </i>
    <i r="2">
      <x v="5392"/>
    </i>
    <i r="2">
      <x v="5393"/>
    </i>
    <i r="2">
      <x v="5394"/>
    </i>
    <i r="2">
      <x v="5395"/>
    </i>
    <i r="2">
      <x v="5396"/>
    </i>
    <i r="2">
      <x v="5397"/>
    </i>
    <i r="2">
      <x v="5398"/>
    </i>
    <i r="1">
      <x v="216"/>
      <x v="5399"/>
    </i>
    <i r="2">
      <x v="5400"/>
    </i>
    <i r="2">
      <x v="5401"/>
    </i>
    <i r="2">
      <x v="5402"/>
    </i>
    <i r="2">
      <x v="5403"/>
    </i>
    <i r="2">
      <x v="5404"/>
    </i>
    <i r="2">
      <x v="5405"/>
    </i>
    <i r="2">
      <x v="5406"/>
    </i>
    <i r="2">
      <x v="5407"/>
    </i>
    <i r="2">
      <x v="5408"/>
    </i>
    <i r="2">
      <x v="5409"/>
    </i>
    <i r="2">
      <x v="5410"/>
    </i>
    <i r="2">
      <x v="5411"/>
    </i>
    <i r="2">
      <x v="5412"/>
    </i>
    <i r="2">
      <x v="5413"/>
    </i>
    <i r="2">
      <x v="5414"/>
    </i>
    <i r="2">
      <x v="5415"/>
    </i>
    <i r="2">
      <x v="5416"/>
    </i>
    <i r="2">
      <x v="5417"/>
    </i>
    <i r="2">
      <x v="5418"/>
    </i>
    <i r="2">
      <x v="5419"/>
    </i>
    <i r="2">
      <x v="5420"/>
    </i>
    <i r="2">
      <x v="5421"/>
    </i>
    <i r="2">
      <x v="5422"/>
    </i>
    <i r="2">
      <x v="5423"/>
    </i>
    <i r="2">
      <x v="5424"/>
    </i>
    <i r="2">
      <x v="5425"/>
    </i>
    <i r="2">
      <x v="5426"/>
    </i>
    <i r="2">
      <x v="5427"/>
    </i>
    <i r="2">
      <x v="5428"/>
    </i>
    <i r="2">
      <x v="5429"/>
    </i>
    <i r="2">
      <x v="5430"/>
    </i>
    <i r="2">
      <x v="5431"/>
    </i>
    <i r="2">
      <x v="5432"/>
    </i>
    <i r="2">
      <x v="5433"/>
    </i>
    <i r="2">
      <x v="5434"/>
    </i>
    <i r="2">
      <x v="5435"/>
    </i>
    <i r="2">
      <x v="5436"/>
    </i>
    <i r="2">
      <x v="5437"/>
    </i>
    <i r="2">
      <x v="5438"/>
    </i>
    <i r="2">
      <x v="5439"/>
    </i>
    <i r="2">
      <x v="5440"/>
    </i>
    <i r="2">
      <x v="5441"/>
    </i>
    <i r="2">
      <x v="5442"/>
    </i>
    <i r="2">
      <x v="5443"/>
    </i>
    <i r="2">
      <x v="5444"/>
    </i>
    <i r="2">
      <x v="5445"/>
    </i>
    <i r="2">
      <x v="5446"/>
    </i>
    <i r="2">
      <x v="5447"/>
    </i>
    <i>
      <x v="7"/>
      <x v="217"/>
      <x v="5448"/>
    </i>
    <i r="2">
      <x v="5449"/>
    </i>
    <i r="2">
      <x v="5450"/>
    </i>
    <i r="1">
      <x v="218"/>
      <x v="5451"/>
    </i>
    <i r="2">
      <x v="5452"/>
    </i>
    <i r="2">
      <x v="5453"/>
    </i>
    <i r="2">
      <x v="5454"/>
    </i>
    <i r="1">
      <x v="219"/>
      <x v="5455"/>
    </i>
    <i r="2">
      <x v="5456"/>
    </i>
    <i r="2">
      <x v="5457"/>
    </i>
    <i r="2">
      <x v="5458"/>
    </i>
    <i r="1">
      <x v="220"/>
      <x v="5459"/>
    </i>
    <i r="1">
      <x v="221"/>
      <x v="5460"/>
    </i>
    <i r="2">
      <x v="5461"/>
    </i>
    <i r="2">
      <x v="5462"/>
    </i>
    <i r="2">
      <x v="5463"/>
    </i>
    <i r="2">
      <x v="5464"/>
    </i>
    <i r="2">
      <x v="5465"/>
    </i>
    <i r="2">
      <x v="5466"/>
    </i>
    <i r="2">
      <x v="5467"/>
    </i>
    <i r="2">
      <x v="5468"/>
    </i>
    <i r="2">
      <x v="5469"/>
    </i>
    <i r="2">
      <x v="5470"/>
    </i>
    <i r="2">
      <x v="5471"/>
    </i>
    <i r="1">
      <x v="222"/>
      <x v="5472"/>
    </i>
    <i r="2">
      <x v="5473"/>
    </i>
    <i r="2">
      <x v="5474"/>
    </i>
    <i r="2">
      <x v="5475"/>
    </i>
    <i r="2">
      <x v="5476"/>
    </i>
    <i r="2">
      <x v="5477"/>
    </i>
    <i r="2">
      <x v="5478"/>
    </i>
    <i r="1">
      <x v="223"/>
      <x v="5479"/>
    </i>
    <i r="2">
      <x v="5480"/>
    </i>
    <i r="1">
      <x v="224"/>
      <x v="5481"/>
    </i>
    <i r="2">
      <x v="5482"/>
    </i>
    <i r="1">
      <x v="225"/>
      <x v="5483"/>
    </i>
    <i r="2">
      <x v="5484"/>
    </i>
    <i r="2">
      <x v="5485"/>
    </i>
    <i r="2">
      <x v="5486"/>
    </i>
    <i r="2">
      <x v="5487"/>
    </i>
    <i r="1">
      <x v="226"/>
      <x v="5488"/>
    </i>
    <i r="2">
      <x v="5489"/>
    </i>
    <i r="2">
      <x v="5490"/>
    </i>
    <i r="2">
      <x v="5491"/>
    </i>
    <i r="2">
      <x v="5492"/>
    </i>
    <i r="2">
      <x v="5493"/>
    </i>
    <i r="2">
      <x v="5494"/>
    </i>
    <i r="2">
      <x v="5495"/>
    </i>
    <i r="2">
      <x v="5496"/>
    </i>
    <i r="2">
      <x v="5497"/>
    </i>
    <i r="1">
      <x v="227"/>
      <x v="5498"/>
    </i>
    <i r="2">
      <x v="5499"/>
    </i>
    <i r="1">
      <x v="228"/>
      <x v="5500"/>
    </i>
    <i r="2">
      <x v="5501"/>
    </i>
    <i r="2">
      <x v="5502"/>
    </i>
    <i r="2">
      <x v="5503"/>
    </i>
    <i r="2">
      <x v="5504"/>
    </i>
    <i r="1">
      <x v="229"/>
      <x v="5505"/>
    </i>
    <i r="2">
      <x v="5506"/>
    </i>
    <i r="2">
      <x v="5507"/>
    </i>
    <i r="2">
      <x v="5508"/>
    </i>
    <i r="2">
      <x v="5509"/>
    </i>
    <i r="1">
      <x v="230"/>
      <x v="5510"/>
    </i>
    <i r="2">
      <x v="5511"/>
    </i>
    <i r="1">
      <x v="231"/>
      <x v="5512"/>
    </i>
    <i r="2">
      <x v="5513"/>
    </i>
    <i r="2">
      <x v="5514"/>
    </i>
    <i r="2">
      <x v="5515"/>
    </i>
    <i r="2">
      <x v="5516"/>
    </i>
    <i r="2">
      <x v="5517"/>
    </i>
    <i r="2">
      <x v="5518"/>
    </i>
    <i r="2">
      <x v="5519"/>
    </i>
    <i r="2">
      <x v="5520"/>
    </i>
    <i r="2">
      <x v="5521"/>
    </i>
    <i r="2">
      <x v="5522"/>
    </i>
    <i r="2">
      <x v="5523"/>
    </i>
    <i r="2">
      <x v="5524"/>
    </i>
    <i r="2">
      <x v="5525"/>
    </i>
    <i r="1">
      <x v="232"/>
      <x v="5526"/>
    </i>
    <i r="2">
      <x v="5527"/>
    </i>
    <i r="2">
      <x v="5528"/>
    </i>
    <i r="2">
      <x v="5529"/>
    </i>
    <i r="2">
      <x v="5530"/>
    </i>
    <i r="1">
      <x v="233"/>
      <x v="5531"/>
    </i>
    <i r="2">
      <x v="5532"/>
    </i>
    <i r="2">
      <x v="5533"/>
    </i>
    <i r="2">
      <x v="5534"/>
    </i>
    <i r="2">
      <x v="5535"/>
    </i>
    <i r="2">
      <x v="5536"/>
    </i>
    <i r="2">
      <x v="5537"/>
    </i>
    <i r="2">
      <x v="5538"/>
    </i>
    <i r="2">
      <x v="5539"/>
    </i>
    <i r="1">
      <x v="234"/>
      <x v="5540"/>
    </i>
    <i r="2">
      <x v="5541"/>
    </i>
    <i r="2">
      <x v="5542"/>
    </i>
    <i r="2">
      <x v="5543"/>
    </i>
    <i r="2">
      <x v="5544"/>
    </i>
    <i r="2">
      <x v="5545"/>
    </i>
    <i r="2">
      <x v="5546"/>
    </i>
    <i r="2">
      <x v="5547"/>
    </i>
    <i r="1">
      <x v="235"/>
      <x v="5548"/>
    </i>
    <i r="2">
      <x v="5549"/>
    </i>
    <i r="2">
      <x v="5550"/>
    </i>
    <i r="2">
      <x v="5551"/>
    </i>
    <i r="2">
      <x v="5552"/>
    </i>
    <i r="1">
      <x v="236"/>
      <x v="5553"/>
    </i>
    <i r="2">
      <x v="5554"/>
    </i>
    <i r="2">
      <x v="5555"/>
    </i>
    <i r="2">
      <x v="5556"/>
    </i>
    <i r="2">
      <x v="5557"/>
    </i>
    <i r="2">
      <x v="5558"/>
    </i>
    <i r="2">
      <x v="5559"/>
    </i>
    <i r="2">
      <x v="5560"/>
    </i>
    <i r="2">
      <x v="5561"/>
    </i>
    <i r="2">
      <x v="5562"/>
    </i>
    <i r="2">
      <x v="5563"/>
    </i>
    <i r="2">
      <x v="5564"/>
    </i>
    <i r="2">
      <x v="5565"/>
    </i>
    <i r="2">
      <x v="5566"/>
    </i>
    <i r="2">
      <x v="5567"/>
    </i>
    <i r="2">
      <x v="5568"/>
    </i>
    <i r="2">
      <x v="5569"/>
    </i>
    <i r="1">
      <x v="237"/>
      <x v="5570"/>
    </i>
    <i r="2">
      <x v="5571"/>
    </i>
    <i r="2">
      <x v="5572"/>
    </i>
    <i r="2">
      <x v="5573"/>
    </i>
    <i r="2">
      <x v="5574"/>
    </i>
    <i r="2">
      <x v="5575"/>
    </i>
    <i>
      <x v="8"/>
      <x v="238"/>
      <x v="5576"/>
    </i>
    <i r="2">
      <x v="5577"/>
    </i>
    <i r="2">
      <x v="5578"/>
    </i>
    <i r="2">
      <x v="5579"/>
    </i>
    <i r="2">
      <x v="5580"/>
    </i>
    <i r="2">
      <x v="5581"/>
    </i>
    <i r="2">
      <x v="5582"/>
    </i>
    <i r="2">
      <x v="5583"/>
    </i>
    <i r="2">
      <x v="5584"/>
    </i>
    <i r="2">
      <x v="5585"/>
    </i>
    <i r="2">
      <x v="5586"/>
    </i>
    <i r="2">
      <x v="5587"/>
    </i>
    <i r="2">
      <x v="5588"/>
    </i>
    <i r="2">
      <x v="5589"/>
    </i>
    <i r="2">
      <x v="5590"/>
    </i>
    <i r="2">
      <x v="5591"/>
    </i>
    <i r="2">
      <x v="5592"/>
    </i>
    <i r="2">
      <x v="5593"/>
    </i>
    <i r="2">
      <x v="5594"/>
    </i>
    <i r="2">
      <x v="5595"/>
    </i>
    <i r="2">
      <x v="5596"/>
    </i>
    <i r="2">
      <x v="5597"/>
    </i>
    <i r="2">
      <x v="5598"/>
    </i>
    <i r="2">
      <x v="5599"/>
    </i>
    <i r="2">
      <x v="5600"/>
    </i>
    <i r="2">
      <x v="5601"/>
    </i>
    <i r="2">
      <x v="5602"/>
    </i>
    <i r="2">
      <x v="5603"/>
    </i>
    <i r="2">
      <x v="5604"/>
    </i>
    <i r="2">
      <x v="5605"/>
    </i>
    <i r="2">
      <x v="5606"/>
    </i>
    <i r="2">
      <x v="5607"/>
    </i>
    <i r="2">
      <x v="5608"/>
    </i>
    <i r="2">
      <x v="5609"/>
    </i>
    <i r="2">
      <x v="5610"/>
    </i>
    <i r="2">
      <x v="5611"/>
    </i>
    <i r="2">
      <x v="5612"/>
    </i>
    <i r="2">
      <x v="5613"/>
    </i>
    <i r="2">
      <x v="5614"/>
    </i>
    <i r="2">
      <x v="5615"/>
    </i>
    <i r="2">
      <x v="5616"/>
    </i>
    <i r="2">
      <x v="5617"/>
    </i>
    <i r="2">
      <x v="5618"/>
    </i>
    <i r="2">
      <x v="5619"/>
    </i>
    <i r="2">
      <x v="5620"/>
    </i>
    <i r="2">
      <x v="5621"/>
    </i>
    <i r="2">
      <x v="5622"/>
    </i>
    <i r="2">
      <x v="5623"/>
    </i>
    <i r="2">
      <x v="5624"/>
    </i>
    <i r="2">
      <x v="5625"/>
    </i>
    <i r="1">
      <x v="239"/>
      <x v="5626"/>
    </i>
    <i r="2">
      <x v="5627"/>
    </i>
    <i r="2">
      <x v="5628"/>
    </i>
    <i r="2">
      <x v="5629"/>
    </i>
    <i r="2">
      <x v="5630"/>
    </i>
    <i r="2">
      <x v="5631"/>
    </i>
    <i r="2">
      <x v="5632"/>
    </i>
    <i r="2">
      <x v="5633"/>
    </i>
    <i r="2">
      <x v="5634"/>
    </i>
    <i r="2">
      <x v="5635"/>
    </i>
    <i r="2">
      <x v="5636"/>
    </i>
    <i r="2">
      <x v="5637"/>
    </i>
    <i r="2">
      <x v="5638"/>
    </i>
    <i r="2">
      <x v="5639"/>
    </i>
    <i r="2">
      <x v="5640"/>
    </i>
    <i r="2">
      <x v="5641"/>
    </i>
    <i r="2">
      <x v="5642"/>
    </i>
    <i r="2">
      <x v="5643"/>
    </i>
    <i r="2">
      <x v="5644"/>
    </i>
    <i r="2">
      <x v="5645"/>
    </i>
    <i r="2">
      <x v="5646"/>
    </i>
    <i r="2">
      <x v="5647"/>
    </i>
    <i r="2">
      <x v="5648"/>
    </i>
    <i r="2">
      <x v="5649"/>
    </i>
    <i r="2">
      <x v="5650"/>
    </i>
    <i r="2">
      <x v="5651"/>
    </i>
    <i r="2">
      <x v="5652"/>
    </i>
    <i r="2">
      <x v="5653"/>
    </i>
    <i r="2">
      <x v="5654"/>
    </i>
    <i r="2">
      <x v="5655"/>
    </i>
    <i r="2">
      <x v="5656"/>
    </i>
    <i r="2">
      <x v="5657"/>
    </i>
    <i r="2">
      <x v="5658"/>
    </i>
    <i r="1">
      <x v="240"/>
      <x v="5659"/>
    </i>
    <i r="2">
      <x v="5660"/>
    </i>
    <i r="2">
      <x v="5661"/>
    </i>
    <i r="1">
      <x v="241"/>
      <x v="5662"/>
    </i>
    <i r="2">
      <x v="5663"/>
    </i>
    <i r="2">
      <x v="5664"/>
    </i>
    <i r="1">
      <x v="242"/>
      <x v="5665"/>
    </i>
    <i r="2">
      <x v="5666"/>
    </i>
    <i r="2">
      <x v="5667"/>
    </i>
    <i r="1">
      <x v="243"/>
      <x v="5668"/>
    </i>
    <i r="2">
      <x v="5669"/>
    </i>
    <i r="2">
      <x v="5670"/>
    </i>
    <i r="2">
      <x v="5671"/>
    </i>
    <i r="2">
      <x v="5672"/>
    </i>
    <i r="2">
      <x v="5673"/>
    </i>
    <i r="2">
      <x v="5674"/>
    </i>
    <i r="2">
      <x v="5675"/>
    </i>
    <i r="2">
      <x v="5676"/>
    </i>
    <i r="1">
      <x v="244"/>
      <x v="5677"/>
    </i>
    <i r="2">
      <x v="5678"/>
    </i>
    <i r="2">
      <x v="5679"/>
    </i>
    <i r="2">
      <x v="5680"/>
    </i>
    <i r="2">
      <x v="5681"/>
    </i>
    <i r="2">
      <x v="5682"/>
    </i>
    <i r="2">
      <x v="5683"/>
    </i>
    <i r="2">
      <x v="5684"/>
    </i>
    <i r="2">
      <x v="5685"/>
    </i>
    <i r="2">
      <x v="5686"/>
    </i>
    <i r="2">
      <x v="5687"/>
    </i>
    <i r="2">
      <x v="5688"/>
    </i>
    <i r="2">
      <x v="5689"/>
    </i>
    <i r="2">
      <x v="5690"/>
    </i>
    <i r="2">
      <x v="5691"/>
    </i>
    <i r="2">
      <x v="5692"/>
    </i>
    <i r="2">
      <x v="5693"/>
    </i>
    <i r="1">
      <x v="245"/>
      <x v="5694"/>
    </i>
    <i r="2">
      <x v="5695"/>
    </i>
    <i r="2">
      <x v="5696"/>
    </i>
    <i r="2">
      <x v="5697"/>
    </i>
    <i r="2">
      <x v="5698"/>
    </i>
    <i r="2">
      <x v="5699"/>
    </i>
    <i r="2">
      <x v="5700"/>
    </i>
    <i r="2">
      <x v="5701"/>
    </i>
    <i r="2">
      <x v="5702"/>
    </i>
    <i r="2">
      <x v="5703"/>
    </i>
    <i r="1">
      <x v="246"/>
      <x v="5704"/>
    </i>
    <i r="2">
      <x v="5705"/>
    </i>
    <i r="2">
      <x v="5706"/>
    </i>
    <i r="2">
      <x v="5707"/>
    </i>
    <i r="1">
      <x v="247"/>
      <x v="5708"/>
    </i>
    <i r="1">
      <x v="248"/>
      <x v="5709"/>
    </i>
    <i r="2">
      <x v="5710"/>
    </i>
    <i r="2">
      <x v="5711"/>
    </i>
    <i r="2">
      <x v="5712"/>
    </i>
    <i r="2">
      <x v="5713"/>
    </i>
    <i r="2">
      <x v="5714"/>
    </i>
    <i r="2">
      <x v="5715"/>
    </i>
    <i r="2">
      <x v="5716"/>
    </i>
    <i r="2">
      <x v="5717"/>
    </i>
    <i r="2">
      <x v="5718"/>
    </i>
    <i r="2">
      <x v="5719"/>
    </i>
    <i r="2">
      <x v="5720"/>
    </i>
    <i r="2">
      <x v="5721"/>
    </i>
    <i r="2">
      <x v="5722"/>
    </i>
    <i r="2">
      <x v="5723"/>
    </i>
    <i r="2">
      <x v="5724"/>
    </i>
    <i r="2">
      <x v="5725"/>
    </i>
    <i r="2">
      <x v="5726"/>
    </i>
    <i r="2">
      <x v="5727"/>
    </i>
    <i r="2">
      <x v="5728"/>
    </i>
    <i r="2">
      <x v="5729"/>
    </i>
    <i r="2">
      <x v="5730"/>
    </i>
    <i r="2">
      <x v="5731"/>
    </i>
    <i r="2">
      <x v="5732"/>
    </i>
    <i r="2">
      <x v="5733"/>
    </i>
    <i r="2">
      <x v="5734"/>
    </i>
    <i r="2">
      <x v="5735"/>
    </i>
    <i r="2">
      <x v="5736"/>
    </i>
    <i r="2">
      <x v="5737"/>
    </i>
    <i r="2">
      <x v="5738"/>
    </i>
    <i r="2">
      <x v="5739"/>
    </i>
    <i r="2">
      <x v="5740"/>
    </i>
    <i r="2">
      <x v="5741"/>
    </i>
    <i r="2">
      <x v="5742"/>
    </i>
    <i r="2">
      <x v="5743"/>
    </i>
    <i r="2">
      <x v="5744"/>
    </i>
    <i r="2">
      <x v="5745"/>
    </i>
    <i r="1">
      <x v="249"/>
      <x v="5746"/>
    </i>
    <i r="2">
      <x v="5747"/>
    </i>
    <i r="2">
      <x v="5748"/>
    </i>
    <i r="2">
      <x v="5749"/>
    </i>
    <i r="2">
      <x v="5750"/>
    </i>
    <i r="2">
      <x v="5751"/>
    </i>
    <i r="2">
      <x v="5752"/>
    </i>
    <i r="2">
      <x v="5753"/>
    </i>
    <i r="2">
      <x v="5754"/>
    </i>
    <i r="2">
      <x v="5755"/>
    </i>
    <i r="1">
      <x v="250"/>
      <x v="5756"/>
    </i>
    <i r="2">
      <x v="5757"/>
    </i>
    <i r="2">
      <x v="5758"/>
    </i>
    <i r="2">
      <x v="5759"/>
    </i>
    <i r="2">
      <x v="5760"/>
    </i>
    <i r="2">
      <x v="5761"/>
    </i>
    <i r="2">
      <x v="5762"/>
    </i>
    <i r="2">
      <x v="5763"/>
    </i>
    <i r="2">
      <x v="5764"/>
    </i>
    <i r="2">
      <x v="5765"/>
    </i>
    <i r="2">
      <x v="5766"/>
    </i>
    <i r="2">
      <x v="5767"/>
    </i>
    <i r="2">
      <x v="5768"/>
    </i>
    <i r="2">
      <x v="5769"/>
    </i>
    <i r="2">
      <x v="5770"/>
    </i>
    <i r="2">
      <x v="5771"/>
    </i>
    <i r="2">
      <x v="5772"/>
    </i>
    <i r="2">
      <x v="5773"/>
    </i>
    <i r="2">
      <x v="5774"/>
    </i>
    <i r="2">
      <x v="5775"/>
    </i>
    <i r="2">
      <x v="5776"/>
    </i>
    <i r="2">
      <x v="5777"/>
    </i>
    <i r="2">
      <x v="5778"/>
    </i>
    <i r="2">
      <x v="5779"/>
    </i>
    <i r="2">
      <x v="5780"/>
    </i>
    <i r="2">
      <x v="5781"/>
    </i>
    <i r="2">
      <x v="5782"/>
    </i>
    <i r="2">
      <x v="5783"/>
    </i>
    <i r="2">
      <x v="5784"/>
    </i>
    <i r="2">
      <x v="5785"/>
    </i>
    <i r="2">
      <x v="5786"/>
    </i>
    <i r="2">
      <x v="5787"/>
    </i>
    <i r="2">
      <x v="5788"/>
    </i>
    <i r="2">
      <x v="5789"/>
    </i>
    <i r="1">
      <x v="251"/>
      <x v="5790"/>
    </i>
    <i r="2">
      <x v="5791"/>
    </i>
    <i r="2">
      <x v="5792"/>
    </i>
    <i r="2">
      <x v="5793"/>
    </i>
    <i r="2">
      <x v="5794"/>
    </i>
    <i r="2">
      <x v="5795"/>
    </i>
    <i r="2">
      <x v="5796"/>
    </i>
    <i r="2">
      <x v="5797"/>
    </i>
    <i r="2">
      <x v="5798"/>
    </i>
    <i r="2">
      <x v="5799"/>
    </i>
    <i r="2">
      <x v="5800"/>
    </i>
    <i r="2">
      <x v="5801"/>
    </i>
    <i r="2">
      <x v="5802"/>
    </i>
    <i r="2">
      <x v="5803"/>
    </i>
    <i r="2">
      <x v="5804"/>
    </i>
    <i r="2">
      <x v="5805"/>
    </i>
    <i r="2">
      <x v="5806"/>
    </i>
    <i r="2">
      <x v="5807"/>
    </i>
    <i r="2">
      <x v="5808"/>
    </i>
    <i r="2">
      <x v="5809"/>
    </i>
    <i r="2">
      <x v="5810"/>
    </i>
    <i r="2">
      <x v="5811"/>
    </i>
    <i r="2">
      <x v="5812"/>
    </i>
    <i r="2">
      <x v="5813"/>
    </i>
    <i r="2">
      <x v="5814"/>
    </i>
    <i r="2">
      <x v="5815"/>
    </i>
    <i r="2">
      <x v="5816"/>
    </i>
    <i r="2">
      <x v="5817"/>
    </i>
    <i r="2">
      <x v="5818"/>
    </i>
    <i r="2">
      <x v="5819"/>
    </i>
    <i r="2">
      <x v="5820"/>
    </i>
    <i r="2">
      <x v="5821"/>
    </i>
    <i r="2">
      <x v="5822"/>
    </i>
    <i r="2">
      <x v="5823"/>
    </i>
    <i r="2">
      <x v="5824"/>
    </i>
    <i r="2">
      <x v="5825"/>
    </i>
    <i r="2">
      <x v="5826"/>
    </i>
    <i r="2">
      <x v="5827"/>
    </i>
    <i r="2">
      <x v="5828"/>
    </i>
    <i r="2">
      <x v="5829"/>
    </i>
    <i r="2">
      <x v="5830"/>
    </i>
    <i r="2">
      <x v="5831"/>
    </i>
    <i r="2">
      <x v="5832"/>
    </i>
    <i r="2">
      <x v="5833"/>
    </i>
    <i r="2">
      <x v="5834"/>
    </i>
    <i r="2">
      <x v="5835"/>
    </i>
    <i r="2">
      <x v="5836"/>
    </i>
    <i r="2">
      <x v="5837"/>
    </i>
    <i r="2">
      <x v="5838"/>
    </i>
    <i r="2">
      <x v="5839"/>
    </i>
    <i r="2">
      <x v="5840"/>
    </i>
    <i r="2">
      <x v="5841"/>
    </i>
    <i r="2">
      <x v="5842"/>
    </i>
    <i r="2">
      <x v="5843"/>
    </i>
    <i r="2">
      <x v="5844"/>
    </i>
    <i r="2">
      <x v="5845"/>
    </i>
    <i r="2">
      <x v="5846"/>
    </i>
    <i r="2">
      <x v="5847"/>
    </i>
    <i r="2">
      <x v="5848"/>
    </i>
    <i r="2">
      <x v="5849"/>
    </i>
    <i r="2">
      <x v="5850"/>
    </i>
    <i r="2">
      <x v="5851"/>
    </i>
    <i r="2">
      <x v="5852"/>
    </i>
    <i r="2">
      <x v="5853"/>
    </i>
    <i r="2">
      <x v="5854"/>
    </i>
    <i r="2">
      <x v="5855"/>
    </i>
    <i r="2">
      <x v="5856"/>
    </i>
    <i r="2">
      <x v="5857"/>
    </i>
    <i r="2">
      <x v="5858"/>
    </i>
    <i r="2">
      <x v="5859"/>
    </i>
    <i r="2">
      <x v="5860"/>
    </i>
    <i r="2">
      <x v="5861"/>
    </i>
    <i r="2">
      <x v="5862"/>
    </i>
    <i r="2">
      <x v="5863"/>
    </i>
    <i r="1">
      <x v="252"/>
      <x v="5864"/>
    </i>
    <i r="2">
      <x v="5865"/>
    </i>
    <i r="2">
      <x v="5866"/>
    </i>
    <i r="2">
      <x v="5867"/>
    </i>
    <i r="2">
      <x v="5868"/>
    </i>
    <i r="2">
      <x v="5869"/>
    </i>
    <i r="2">
      <x v="5870"/>
    </i>
    <i r="2">
      <x v="5871"/>
    </i>
    <i r="2">
      <x v="5872"/>
    </i>
    <i r="2">
      <x v="5873"/>
    </i>
    <i r="2">
      <x v="5874"/>
    </i>
    <i r="2">
      <x v="5875"/>
    </i>
    <i r="2">
      <x v="5876"/>
    </i>
    <i r="2">
      <x v="5877"/>
    </i>
    <i r="2">
      <x v="5878"/>
    </i>
    <i r="2">
      <x v="5879"/>
    </i>
    <i r="2">
      <x v="5880"/>
    </i>
    <i r="2">
      <x v="5881"/>
    </i>
    <i r="2">
      <x v="5882"/>
    </i>
    <i r="2">
      <x v="5883"/>
    </i>
    <i r="2">
      <x v="5884"/>
    </i>
    <i r="2">
      <x v="5885"/>
    </i>
    <i r="2">
      <x v="5886"/>
    </i>
    <i r="2">
      <x v="5887"/>
    </i>
    <i r="2">
      <x v="5888"/>
    </i>
    <i r="2">
      <x v="5889"/>
    </i>
    <i r="2">
      <x v="5890"/>
    </i>
    <i r="2">
      <x v="5891"/>
    </i>
    <i r="2">
      <x v="5892"/>
    </i>
    <i r="2">
      <x v="5893"/>
    </i>
    <i r="2">
      <x v="5894"/>
    </i>
    <i r="2">
      <x v="5895"/>
    </i>
    <i r="2">
      <x v="5896"/>
    </i>
    <i r="2">
      <x v="5897"/>
    </i>
    <i r="1">
      <x v="253"/>
      <x v="5898"/>
    </i>
    <i r="2">
      <x v="5899"/>
    </i>
    <i r="2">
      <x v="5900"/>
    </i>
    <i r="2">
      <x v="5901"/>
    </i>
    <i r="2">
      <x v="5902"/>
    </i>
    <i r="2">
      <x v="5903"/>
    </i>
    <i r="2">
      <x v="5904"/>
    </i>
    <i r="2">
      <x v="5905"/>
    </i>
    <i r="2">
      <x v="5906"/>
    </i>
    <i r="2">
      <x v="5907"/>
    </i>
    <i r="1">
      <x v="254"/>
      <x v="5908"/>
    </i>
    <i r="2">
      <x v="5909"/>
    </i>
    <i r="2">
      <x v="5910"/>
    </i>
    <i r="2">
      <x v="5911"/>
    </i>
    <i r="2">
      <x v="5912"/>
    </i>
    <i r="2">
      <x v="5913"/>
    </i>
    <i r="2">
      <x v="5914"/>
    </i>
    <i r="2">
      <x v="5915"/>
    </i>
    <i r="2">
      <x v="5916"/>
    </i>
    <i r="2">
      <x v="5917"/>
    </i>
    <i r="2">
      <x v="5918"/>
    </i>
    <i r="2">
      <x v="5919"/>
    </i>
    <i r="2">
      <x v="5920"/>
    </i>
    <i r="2">
      <x v="5921"/>
    </i>
    <i r="2">
      <x v="5922"/>
    </i>
    <i r="2">
      <x v="5923"/>
    </i>
    <i r="2">
      <x v="5924"/>
    </i>
    <i r="2">
      <x v="5925"/>
    </i>
    <i r="2">
      <x v="5926"/>
    </i>
    <i r="2">
      <x v="5927"/>
    </i>
    <i r="2">
      <x v="5928"/>
    </i>
    <i r="2">
      <x v="5929"/>
    </i>
    <i r="1">
      <x v="255"/>
      <x v="5930"/>
    </i>
    <i r="2">
      <x v="5931"/>
    </i>
    <i r="2">
      <x v="5932"/>
    </i>
    <i r="2">
      <x v="5933"/>
    </i>
    <i r="2">
      <x v="5934"/>
    </i>
    <i r="2">
      <x v="5935"/>
    </i>
    <i r="2">
      <x v="5936"/>
    </i>
    <i r="2">
      <x v="5937"/>
    </i>
    <i r="2">
      <x v="5938"/>
    </i>
    <i r="2">
      <x v="5939"/>
    </i>
    <i r="2">
      <x v="5940"/>
    </i>
    <i r="2">
      <x v="5941"/>
    </i>
    <i r="2">
      <x v="5942"/>
    </i>
    <i r="2">
      <x v="5943"/>
    </i>
    <i r="2">
      <x v="5944"/>
    </i>
    <i r="2">
      <x v="5945"/>
    </i>
    <i r="2">
      <x v="5946"/>
    </i>
    <i r="2">
      <x v="5947"/>
    </i>
    <i r="2">
      <x v="5948"/>
    </i>
    <i r="2">
      <x v="5949"/>
    </i>
    <i r="2">
      <x v="5950"/>
    </i>
    <i r="2">
      <x v="5951"/>
    </i>
    <i r="2">
      <x v="5952"/>
    </i>
    <i r="2">
      <x v="5953"/>
    </i>
    <i r="2">
      <x v="5954"/>
    </i>
    <i r="2">
      <x v="5955"/>
    </i>
    <i r="1">
      <x v="256"/>
      <x v="5956"/>
    </i>
    <i r="2">
      <x v="5957"/>
    </i>
    <i r="2">
      <x v="5958"/>
    </i>
    <i r="2">
      <x v="5959"/>
    </i>
    <i r="2">
      <x v="5960"/>
    </i>
    <i r="2">
      <x v="5961"/>
    </i>
    <i r="2">
      <x v="5962"/>
    </i>
    <i r="2">
      <x v="5963"/>
    </i>
    <i r="2">
      <x v="5964"/>
    </i>
    <i r="2">
      <x v="5965"/>
    </i>
    <i r="2">
      <x v="5966"/>
    </i>
    <i r="2">
      <x v="5967"/>
    </i>
    <i r="2">
      <x v="5968"/>
    </i>
    <i r="2">
      <x v="5969"/>
    </i>
    <i r="2">
      <x v="5970"/>
    </i>
    <i r="2">
      <x v="5971"/>
    </i>
    <i r="2">
      <x v="5972"/>
    </i>
    <i r="2">
      <x v="5973"/>
    </i>
    <i r="2">
      <x v="5974"/>
    </i>
    <i r="2">
      <x v="5975"/>
    </i>
    <i r="2">
      <x v="5976"/>
    </i>
    <i r="2">
      <x v="5977"/>
    </i>
    <i r="2">
      <x v="5978"/>
    </i>
    <i r="2">
      <x v="5979"/>
    </i>
    <i r="2">
      <x v="5980"/>
    </i>
    <i r="2">
      <x v="5981"/>
    </i>
    <i r="2">
      <x v="5982"/>
    </i>
    <i r="2">
      <x v="5983"/>
    </i>
    <i r="2">
      <x v="5984"/>
    </i>
    <i r="2">
      <x v="5985"/>
    </i>
    <i r="2">
      <x v="5986"/>
    </i>
    <i r="2">
      <x v="5987"/>
    </i>
    <i r="2">
      <x v="5988"/>
    </i>
    <i r="2">
      <x v="5989"/>
    </i>
    <i r="2">
      <x v="5990"/>
    </i>
    <i r="2">
      <x v="5991"/>
    </i>
    <i r="2">
      <x v="5992"/>
    </i>
    <i r="2">
      <x v="5993"/>
    </i>
    <i r="1">
      <x v="257"/>
      <x v="5994"/>
    </i>
    <i r="2">
      <x v="5995"/>
    </i>
    <i r="2">
      <x v="5996"/>
    </i>
    <i r="2">
      <x v="5997"/>
    </i>
    <i r="2">
      <x v="5998"/>
    </i>
    <i r="2">
      <x v="5999"/>
    </i>
    <i r="2">
      <x v="6000"/>
    </i>
    <i r="2">
      <x v="6001"/>
    </i>
    <i r="2">
      <x v="6002"/>
    </i>
    <i r="2">
      <x v="6003"/>
    </i>
    <i r="2">
      <x v="6004"/>
    </i>
    <i r="2">
      <x v="6005"/>
    </i>
    <i r="2">
      <x v="6006"/>
    </i>
    <i r="2">
      <x v="6007"/>
    </i>
    <i r="2">
      <x v="6008"/>
    </i>
    <i r="2">
      <x v="6009"/>
    </i>
    <i r="2">
      <x v="6010"/>
    </i>
    <i r="2">
      <x v="6011"/>
    </i>
    <i r="2">
      <x v="6012"/>
    </i>
    <i r="2">
      <x v="6013"/>
    </i>
    <i r="2">
      <x v="6014"/>
    </i>
    <i r="2">
      <x v="6015"/>
    </i>
    <i r="2">
      <x v="6016"/>
    </i>
    <i r="2">
      <x v="6017"/>
    </i>
    <i r="2">
      <x v="6018"/>
    </i>
    <i r="2">
      <x v="6019"/>
    </i>
    <i r="2">
      <x v="6020"/>
    </i>
    <i r="2">
      <x v="6021"/>
    </i>
    <i r="2">
      <x v="6022"/>
    </i>
    <i r="2">
      <x v="6023"/>
    </i>
    <i r="2">
      <x v="6024"/>
    </i>
    <i r="2">
      <x v="6025"/>
    </i>
    <i r="2">
      <x v="6026"/>
    </i>
    <i r="2">
      <x v="6027"/>
    </i>
    <i r="2">
      <x v="6028"/>
    </i>
    <i r="2">
      <x v="6029"/>
    </i>
    <i r="2">
      <x v="6030"/>
    </i>
    <i r="2">
      <x v="6031"/>
    </i>
    <i r="2">
      <x v="6032"/>
    </i>
    <i r="2">
      <x v="6033"/>
    </i>
    <i r="2">
      <x v="6034"/>
    </i>
    <i r="2">
      <x v="6035"/>
    </i>
    <i r="2">
      <x v="6036"/>
    </i>
    <i r="2">
      <x v="6037"/>
    </i>
    <i r="2">
      <x v="6038"/>
    </i>
    <i r="2">
      <x v="6039"/>
    </i>
    <i r="2">
      <x v="6040"/>
    </i>
    <i r="2">
      <x v="6041"/>
    </i>
    <i r="2">
      <x v="6042"/>
    </i>
    <i r="2">
      <x v="6043"/>
    </i>
    <i r="2">
      <x v="6044"/>
    </i>
    <i r="2">
      <x v="6045"/>
    </i>
    <i r="2">
      <x v="6046"/>
    </i>
    <i r="2">
      <x v="6047"/>
    </i>
    <i r="2">
      <x v="6048"/>
    </i>
    <i r="2">
      <x v="6049"/>
    </i>
    <i r="2">
      <x v="6050"/>
    </i>
    <i r="2">
      <x v="6051"/>
    </i>
    <i r="2">
      <x v="6052"/>
    </i>
    <i r="2">
      <x v="6053"/>
    </i>
    <i r="2">
      <x v="6054"/>
    </i>
    <i r="1">
      <x v="258"/>
      <x v="6055"/>
    </i>
    <i r="2">
      <x v="6056"/>
    </i>
    <i r="2">
      <x v="6057"/>
    </i>
    <i r="2">
      <x v="6058"/>
    </i>
    <i r="2">
      <x v="6059"/>
    </i>
    <i r="2">
      <x v="6060"/>
    </i>
    <i r="2">
      <x v="6061"/>
    </i>
    <i r="2">
      <x v="6062"/>
    </i>
    <i r="2">
      <x v="6063"/>
    </i>
    <i r="2">
      <x v="6064"/>
    </i>
    <i r="2">
      <x v="6065"/>
    </i>
    <i r="2">
      <x v="6066"/>
    </i>
    <i r="2">
      <x v="6067"/>
    </i>
    <i r="2">
      <x v="6068"/>
    </i>
    <i r="2">
      <x v="6069"/>
    </i>
    <i r="2">
      <x v="6070"/>
    </i>
    <i r="2">
      <x v="6071"/>
    </i>
    <i r="2">
      <x v="6072"/>
    </i>
    <i r="2">
      <x v="6073"/>
    </i>
    <i r="2">
      <x v="6074"/>
    </i>
    <i r="2">
      <x v="6075"/>
    </i>
    <i r="2">
      <x v="6076"/>
    </i>
    <i r="2">
      <x v="6077"/>
    </i>
    <i r="2">
      <x v="6078"/>
    </i>
    <i r="2">
      <x v="6079"/>
    </i>
    <i r="2">
      <x v="6080"/>
    </i>
    <i r="2">
      <x v="6081"/>
    </i>
    <i r="2">
      <x v="6082"/>
    </i>
    <i r="2">
      <x v="6083"/>
    </i>
    <i r="2">
      <x v="6084"/>
    </i>
    <i r="2">
      <x v="6085"/>
    </i>
    <i r="2">
      <x v="6086"/>
    </i>
    <i r="2">
      <x v="6087"/>
    </i>
    <i r="2">
      <x v="6088"/>
    </i>
    <i r="2">
      <x v="6089"/>
    </i>
    <i r="2">
      <x v="6090"/>
    </i>
    <i r="2">
      <x v="6091"/>
    </i>
    <i r="2">
      <x v="6092"/>
    </i>
    <i r="2">
      <x v="6093"/>
    </i>
    <i r="2">
      <x v="6094"/>
    </i>
    <i r="2">
      <x v="6095"/>
    </i>
    <i r="2">
      <x v="6096"/>
    </i>
    <i r="2">
      <x v="6097"/>
    </i>
    <i r="2">
      <x v="6098"/>
    </i>
    <i r="1">
      <x v="259"/>
      <x v="6099"/>
    </i>
    <i r="2">
      <x v="6100"/>
    </i>
    <i r="2">
      <x v="6101"/>
    </i>
    <i r="2">
      <x v="6102"/>
    </i>
    <i r="2">
      <x v="6103"/>
    </i>
    <i r="2">
      <x v="6104"/>
    </i>
    <i r="2">
      <x v="6105"/>
    </i>
    <i r="2">
      <x v="6106"/>
    </i>
    <i r="1">
      <x v="260"/>
      <x v="6107"/>
    </i>
    <i r="2">
      <x v="6108"/>
    </i>
    <i r="2">
      <x v="6109"/>
    </i>
    <i r="2">
      <x v="6110"/>
    </i>
    <i r="2">
      <x v="6111"/>
    </i>
    <i r="2">
      <x v="6112"/>
    </i>
    <i r="2">
      <x v="6113"/>
    </i>
    <i r="2">
      <x v="6114"/>
    </i>
    <i r="2">
      <x v="6115"/>
    </i>
    <i r="2">
      <x v="6116"/>
    </i>
    <i r="2">
      <x v="6117"/>
    </i>
    <i r="1">
      <x v="261"/>
      <x v="6118"/>
    </i>
    <i r="2">
      <x v="6119"/>
    </i>
    <i r="2">
      <x v="6120"/>
    </i>
    <i r="1">
      <x v="262"/>
      <x v="6121"/>
    </i>
    <i r="2">
      <x v="6122"/>
    </i>
    <i r="2">
      <x v="6123"/>
    </i>
    <i r="2">
      <x v="6124"/>
    </i>
    <i r="2">
      <x v="6125"/>
    </i>
    <i r="2">
      <x v="6126"/>
    </i>
    <i r="2">
      <x v="6127"/>
    </i>
    <i r="2">
      <x v="6128"/>
    </i>
    <i r="2">
      <x v="6129"/>
    </i>
    <i r="2">
      <x v="6130"/>
    </i>
    <i r="2">
      <x v="6131"/>
    </i>
    <i r="2">
      <x v="6132"/>
    </i>
    <i r="2">
      <x v="6133"/>
    </i>
    <i r="2">
      <x v="6134"/>
    </i>
    <i r="2">
      <x v="6135"/>
    </i>
    <i r="2">
      <x v="6136"/>
    </i>
    <i r="2">
      <x v="6137"/>
    </i>
    <i r="2">
      <x v="6138"/>
    </i>
    <i r="2">
      <x v="6139"/>
    </i>
    <i r="2">
      <x v="6140"/>
    </i>
    <i r="2">
      <x v="6141"/>
    </i>
    <i r="1">
      <x v="263"/>
      <x v="6142"/>
    </i>
    <i r="2">
      <x v="6143"/>
    </i>
    <i r="2">
      <x v="6144"/>
    </i>
    <i r="2">
      <x v="6145"/>
    </i>
    <i r="1">
      <x v="264"/>
      <x v="6146"/>
    </i>
    <i r="2">
      <x v="6147"/>
    </i>
    <i r="2">
      <x v="6148"/>
    </i>
    <i r="2">
      <x v="6149"/>
    </i>
    <i r="2">
      <x v="6150"/>
    </i>
    <i r="2">
      <x v="6151"/>
    </i>
    <i r="2">
      <x v="6152"/>
    </i>
    <i r="2">
      <x v="6153"/>
    </i>
    <i r="2">
      <x v="6154"/>
    </i>
    <i r="2">
      <x v="6155"/>
    </i>
    <i r="2">
      <x v="6156"/>
    </i>
    <i r="2">
      <x v="6157"/>
    </i>
    <i r="2">
      <x v="6158"/>
    </i>
    <i r="2">
      <x v="6159"/>
    </i>
    <i r="2">
      <x v="6160"/>
    </i>
    <i r="2">
      <x v="6161"/>
    </i>
    <i r="2">
      <x v="6162"/>
    </i>
    <i r="2">
      <x v="6163"/>
    </i>
    <i r="2">
      <x v="6164"/>
    </i>
    <i r="2">
      <x v="6165"/>
    </i>
    <i r="2">
      <x v="6166"/>
    </i>
    <i r="2">
      <x v="6167"/>
    </i>
    <i r="2">
      <x v="6168"/>
    </i>
    <i r="2">
      <x v="6169"/>
    </i>
    <i r="2">
      <x v="6170"/>
    </i>
    <i r="2">
      <x v="6171"/>
    </i>
    <i r="2">
      <x v="6172"/>
    </i>
    <i r="2">
      <x v="6173"/>
    </i>
    <i r="2">
      <x v="6174"/>
    </i>
    <i r="2">
      <x v="6175"/>
    </i>
    <i r="2">
      <x v="6176"/>
    </i>
    <i r="2">
      <x v="6177"/>
    </i>
    <i r="2">
      <x v="6178"/>
    </i>
    <i r="1">
      <x v="265"/>
      <x v="6179"/>
    </i>
    <i r="2">
      <x v="6180"/>
    </i>
    <i r="1">
      <x v="266"/>
      <x v="6181"/>
    </i>
    <i r="2">
      <x v="6182"/>
    </i>
    <i r="2">
      <x v="6183"/>
    </i>
    <i r="2">
      <x v="6184"/>
    </i>
    <i r="2">
      <x v="6185"/>
    </i>
    <i r="2">
      <x v="6186"/>
    </i>
    <i r="2">
      <x v="6187"/>
    </i>
    <i r="2">
      <x v="6188"/>
    </i>
    <i r="2">
      <x v="6189"/>
    </i>
    <i r="2">
      <x v="6190"/>
    </i>
    <i r="2">
      <x v="6191"/>
    </i>
    <i r="2">
      <x v="6192"/>
    </i>
    <i r="2">
      <x v="6193"/>
    </i>
    <i r="2">
      <x v="6194"/>
    </i>
    <i r="2">
      <x v="6195"/>
    </i>
    <i r="2">
      <x v="6196"/>
    </i>
    <i r="2">
      <x v="6197"/>
    </i>
    <i r="2">
      <x v="6198"/>
    </i>
    <i r="2">
      <x v="6199"/>
    </i>
    <i r="2">
      <x v="6200"/>
    </i>
    <i r="2">
      <x v="6201"/>
    </i>
    <i r="2">
      <x v="6202"/>
    </i>
    <i r="2">
      <x v="6203"/>
    </i>
    <i r="2">
      <x v="6204"/>
    </i>
    <i r="2">
      <x v="6205"/>
    </i>
    <i r="2">
      <x v="6206"/>
    </i>
    <i r="2">
      <x v="6207"/>
    </i>
    <i r="2">
      <x v="6208"/>
    </i>
    <i r="2">
      <x v="6209"/>
    </i>
    <i r="2">
      <x v="6210"/>
    </i>
    <i r="2">
      <x v="6211"/>
    </i>
    <i r="2">
      <x v="6212"/>
    </i>
    <i r="2">
      <x v="6213"/>
    </i>
    <i r="2">
      <x v="6214"/>
    </i>
    <i r="2">
      <x v="6215"/>
    </i>
    <i r="2">
      <x v="6216"/>
    </i>
    <i r="2">
      <x v="6217"/>
    </i>
    <i r="2">
      <x v="6218"/>
    </i>
    <i r="2">
      <x v="6219"/>
    </i>
    <i r="2">
      <x v="6220"/>
    </i>
    <i r="2">
      <x v="6221"/>
    </i>
    <i r="2">
      <x v="6222"/>
    </i>
    <i r="2">
      <x v="6223"/>
    </i>
    <i r="2">
      <x v="6224"/>
    </i>
    <i r="2">
      <x v="6225"/>
    </i>
    <i r="2">
      <x v="6226"/>
    </i>
    <i r="2">
      <x v="6227"/>
    </i>
    <i r="2">
      <x v="6228"/>
    </i>
    <i r="2">
      <x v="6229"/>
    </i>
    <i r="2">
      <x v="6230"/>
    </i>
    <i r="2">
      <x v="6231"/>
    </i>
    <i r="1">
      <x v="267"/>
      <x v="6232"/>
    </i>
    <i r="2">
      <x v="6233"/>
    </i>
    <i r="2">
      <x v="6234"/>
    </i>
    <i r="1">
      <x v="268"/>
      <x v="6235"/>
    </i>
    <i r="2">
      <x v="6236"/>
    </i>
    <i r="2">
      <x v="6237"/>
    </i>
    <i r="2">
      <x v="6238"/>
    </i>
    <i r="2">
      <x v="6239"/>
    </i>
    <i r="2">
      <x v="6240"/>
    </i>
    <i r="2">
      <x v="6241"/>
    </i>
    <i r="2">
      <x v="6242"/>
    </i>
    <i r="2">
      <x v="6243"/>
    </i>
    <i r="2">
      <x v="6244"/>
    </i>
    <i r="2">
      <x v="6245"/>
    </i>
    <i r="2">
      <x v="6246"/>
    </i>
    <i r="2">
      <x v="6247"/>
    </i>
    <i r="2">
      <x v="6248"/>
    </i>
    <i r="2">
      <x v="6249"/>
    </i>
    <i r="2">
      <x v="6250"/>
    </i>
    <i r="2">
      <x v="6251"/>
    </i>
    <i r="2">
      <x v="6252"/>
    </i>
    <i r="2">
      <x v="6253"/>
    </i>
    <i r="2">
      <x v="6254"/>
    </i>
    <i r="2">
      <x v="6255"/>
    </i>
    <i r="2">
      <x v="6256"/>
    </i>
    <i r="2">
      <x v="6257"/>
    </i>
    <i r="2">
      <x v="6258"/>
    </i>
    <i r="2">
      <x v="6259"/>
    </i>
    <i r="2">
      <x v="6260"/>
    </i>
    <i r="2">
      <x v="6261"/>
    </i>
    <i r="2">
      <x v="6262"/>
    </i>
    <i r="2">
      <x v="6263"/>
    </i>
    <i r="2">
      <x v="6264"/>
    </i>
    <i r="2">
      <x v="6265"/>
    </i>
    <i r="2">
      <x v="6266"/>
    </i>
    <i r="2">
      <x v="6267"/>
    </i>
    <i r="2">
      <x v="6268"/>
    </i>
    <i r="2">
      <x v="6269"/>
    </i>
    <i r="2">
      <x v="6270"/>
    </i>
    <i r="2">
      <x v="6271"/>
    </i>
    <i r="2">
      <x v="6272"/>
    </i>
    <i r="2">
      <x v="6273"/>
    </i>
    <i r="2">
      <x v="6274"/>
    </i>
    <i r="2">
      <x v="6275"/>
    </i>
    <i r="2">
      <x v="6276"/>
    </i>
    <i r="2">
      <x v="6277"/>
    </i>
    <i r="2">
      <x v="6278"/>
    </i>
    <i r="2">
      <x v="6279"/>
    </i>
    <i r="2">
      <x v="6280"/>
    </i>
    <i r="2">
      <x v="6281"/>
    </i>
    <i r="2">
      <x v="6282"/>
    </i>
    <i r="2">
      <x v="6283"/>
    </i>
    <i r="2">
      <x v="6284"/>
    </i>
    <i r="2">
      <x v="6285"/>
    </i>
    <i r="2">
      <x v="6286"/>
    </i>
    <i r="2">
      <x v="6287"/>
    </i>
    <i r="2">
      <x v="6288"/>
    </i>
    <i r="2">
      <x v="6289"/>
    </i>
    <i r="2">
      <x v="6290"/>
    </i>
    <i r="2">
      <x v="6291"/>
    </i>
    <i r="2">
      <x v="6292"/>
    </i>
    <i r="2">
      <x v="6293"/>
    </i>
    <i r="2">
      <x v="6294"/>
    </i>
    <i r="2">
      <x v="6295"/>
    </i>
    <i r="2">
      <x v="6296"/>
    </i>
    <i r="2">
      <x v="6297"/>
    </i>
    <i r="2">
      <x v="6298"/>
    </i>
    <i r="2">
      <x v="6299"/>
    </i>
    <i r="2">
      <x v="6300"/>
    </i>
    <i r="2">
      <x v="6301"/>
    </i>
    <i r="2">
      <x v="6302"/>
    </i>
    <i r="2">
      <x v="6303"/>
    </i>
    <i r="2">
      <x v="6304"/>
    </i>
    <i r="2">
      <x v="6305"/>
    </i>
    <i r="2">
      <x v="6306"/>
    </i>
    <i r="2">
      <x v="6307"/>
    </i>
    <i r="2">
      <x v="6308"/>
    </i>
    <i r="2">
      <x v="6309"/>
    </i>
    <i r="2">
      <x v="6310"/>
    </i>
    <i r="1">
      <x v="269"/>
      <x v="6311"/>
    </i>
    <i r="2">
      <x v="6312"/>
    </i>
    <i r="2">
      <x v="6313"/>
    </i>
    <i r="2">
      <x v="6314"/>
    </i>
    <i r="2">
      <x v="6315"/>
    </i>
    <i r="2">
      <x v="6316"/>
    </i>
    <i r="2">
      <x v="6317"/>
    </i>
    <i r="2">
      <x v="6318"/>
    </i>
    <i r="2">
      <x v="6319"/>
    </i>
    <i r="2">
      <x v="6320"/>
    </i>
    <i r="2">
      <x v="6321"/>
    </i>
    <i r="2">
      <x v="6322"/>
    </i>
    <i r="2">
      <x v="6323"/>
    </i>
    <i r="2">
      <x v="6324"/>
    </i>
    <i r="2">
      <x v="6325"/>
    </i>
    <i r="2">
      <x v="6326"/>
    </i>
    <i r="2">
      <x v="6327"/>
    </i>
    <i r="2">
      <x v="6328"/>
    </i>
    <i r="2">
      <x v="6329"/>
    </i>
    <i r="2">
      <x v="6330"/>
    </i>
    <i r="2">
      <x v="6331"/>
    </i>
    <i r="2">
      <x v="6332"/>
    </i>
    <i r="2">
      <x v="6333"/>
    </i>
    <i r="2">
      <x v="6334"/>
    </i>
    <i r="2">
      <x v="6335"/>
    </i>
    <i r="2">
      <x v="6336"/>
    </i>
    <i r="2">
      <x v="6337"/>
    </i>
    <i r="2">
      <x v="6338"/>
    </i>
    <i r="2">
      <x v="6339"/>
    </i>
    <i r="2">
      <x v="6340"/>
    </i>
    <i r="2">
      <x v="6341"/>
    </i>
    <i r="2">
      <x v="6342"/>
    </i>
    <i r="2">
      <x v="6343"/>
    </i>
    <i r="2">
      <x v="6344"/>
    </i>
    <i r="2">
      <x v="6345"/>
    </i>
    <i r="2">
      <x v="6346"/>
    </i>
    <i r="2">
      <x v="6347"/>
    </i>
    <i r="2">
      <x v="6348"/>
    </i>
    <i r="2">
      <x v="6349"/>
    </i>
    <i r="2">
      <x v="6350"/>
    </i>
    <i r="2">
      <x v="6351"/>
    </i>
    <i r="2">
      <x v="6352"/>
    </i>
    <i r="2">
      <x v="6353"/>
    </i>
    <i r="2">
      <x v="6354"/>
    </i>
    <i r="2">
      <x v="6355"/>
    </i>
    <i r="2">
      <x v="6356"/>
    </i>
    <i r="2">
      <x v="6357"/>
    </i>
    <i r="2">
      <x v="6358"/>
    </i>
    <i r="2">
      <x v="6359"/>
    </i>
    <i r="2">
      <x v="6360"/>
    </i>
    <i r="2">
      <x v="6361"/>
    </i>
    <i r="2">
      <x v="6362"/>
    </i>
    <i r="2">
      <x v="6363"/>
    </i>
    <i r="2">
      <x v="6364"/>
    </i>
    <i r="2">
      <x v="6365"/>
    </i>
    <i r="2">
      <x v="6366"/>
    </i>
    <i r="2">
      <x v="6367"/>
    </i>
    <i r="2">
      <x v="6368"/>
    </i>
    <i r="2">
      <x v="6369"/>
    </i>
    <i r="2">
      <x v="6370"/>
    </i>
    <i r="2">
      <x v="6371"/>
    </i>
    <i r="2">
      <x v="6372"/>
    </i>
    <i r="2">
      <x v="6373"/>
    </i>
    <i r="2">
      <x v="6374"/>
    </i>
    <i r="2">
      <x v="6375"/>
    </i>
    <i r="2">
      <x v="6376"/>
    </i>
    <i r="2">
      <x v="6377"/>
    </i>
    <i r="2">
      <x v="6378"/>
    </i>
    <i r="2">
      <x v="6379"/>
    </i>
    <i r="2">
      <x v="6380"/>
    </i>
    <i r="2">
      <x v="6381"/>
    </i>
    <i r="2">
      <x v="6382"/>
    </i>
    <i r="2">
      <x v="6383"/>
    </i>
    <i r="2">
      <x v="6384"/>
    </i>
    <i r="2">
      <x v="6385"/>
    </i>
    <i r="2">
      <x v="6386"/>
    </i>
    <i r="2">
      <x v="6387"/>
    </i>
    <i r="2">
      <x v="6388"/>
    </i>
    <i r="2">
      <x v="6389"/>
    </i>
    <i r="2">
      <x v="6390"/>
    </i>
    <i r="2">
      <x v="6391"/>
    </i>
    <i r="2">
      <x v="6392"/>
    </i>
    <i r="2">
      <x v="6393"/>
    </i>
    <i r="2">
      <x v="6394"/>
    </i>
    <i r="2">
      <x v="6395"/>
    </i>
    <i r="2">
      <x v="6396"/>
    </i>
    <i r="2">
      <x v="6397"/>
    </i>
    <i r="2">
      <x v="6398"/>
    </i>
    <i r="2">
      <x v="6399"/>
    </i>
    <i r="2">
      <x v="6400"/>
    </i>
    <i r="2">
      <x v="6401"/>
    </i>
    <i r="2">
      <x v="6402"/>
    </i>
    <i r="2">
      <x v="6403"/>
    </i>
    <i r="2">
      <x v="6404"/>
    </i>
    <i r="2">
      <x v="6405"/>
    </i>
    <i r="2">
      <x v="6406"/>
    </i>
    <i r="2">
      <x v="6407"/>
    </i>
    <i r="2">
      <x v="6408"/>
    </i>
    <i r="2">
      <x v="6409"/>
    </i>
    <i r="2">
      <x v="6410"/>
    </i>
    <i r="2">
      <x v="6411"/>
    </i>
    <i r="2">
      <x v="6412"/>
    </i>
    <i r="2">
      <x v="6413"/>
    </i>
    <i r="2">
      <x v="6414"/>
    </i>
    <i r="2">
      <x v="6415"/>
    </i>
    <i r="2">
      <x v="6416"/>
    </i>
    <i r="2">
      <x v="6417"/>
    </i>
    <i r="2">
      <x v="6418"/>
    </i>
    <i r="2">
      <x v="6419"/>
    </i>
    <i r="2">
      <x v="6420"/>
    </i>
    <i r="2">
      <x v="6421"/>
    </i>
    <i r="2">
      <x v="6422"/>
    </i>
    <i r="2">
      <x v="6423"/>
    </i>
    <i r="2">
      <x v="6424"/>
    </i>
    <i r="2">
      <x v="6425"/>
    </i>
    <i r="2">
      <x v="6426"/>
    </i>
    <i r="2">
      <x v="6427"/>
    </i>
    <i r="2">
      <x v="6428"/>
    </i>
    <i r="2">
      <x v="6429"/>
    </i>
    <i r="2">
      <x v="6430"/>
    </i>
    <i r="2">
      <x v="6431"/>
    </i>
    <i r="2">
      <x v="6432"/>
    </i>
    <i r="2">
      <x v="6433"/>
    </i>
    <i r="2">
      <x v="6434"/>
    </i>
    <i r="2">
      <x v="6435"/>
    </i>
    <i r="2">
      <x v="6436"/>
    </i>
    <i r="2">
      <x v="6437"/>
    </i>
    <i r="2">
      <x v="6438"/>
    </i>
    <i r="2">
      <x v="6439"/>
    </i>
    <i r="2">
      <x v="6440"/>
    </i>
    <i r="2">
      <x v="6441"/>
    </i>
    <i r="2">
      <x v="6442"/>
    </i>
    <i r="2">
      <x v="6443"/>
    </i>
    <i r="2">
      <x v="6444"/>
    </i>
    <i r="2">
      <x v="6445"/>
    </i>
    <i r="2">
      <x v="6446"/>
    </i>
    <i r="2">
      <x v="6447"/>
    </i>
    <i r="2">
      <x v="6448"/>
    </i>
    <i r="2">
      <x v="6449"/>
    </i>
    <i r="2">
      <x v="6450"/>
    </i>
    <i r="2">
      <x v="6451"/>
    </i>
    <i r="2">
      <x v="6452"/>
    </i>
    <i r="2">
      <x v="6453"/>
    </i>
    <i r="2">
      <x v="6454"/>
    </i>
    <i r="2">
      <x v="6455"/>
    </i>
    <i r="2">
      <x v="6456"/>
    </i>
    <i r="2">
      <x v="6457"/>
    </i>
    <i r="2">
      <x v="6458"/>
    </i>
    <i r="2">
      <x v="6459"/>
    </i>
    <i r="2">
      <x v="6460"/>
    </i>
    <i r="2">
      <x v="6461"/>
    </i>
    <i r="2">
      <x v="6462"/>
    </i>
    <i r="2">
      <x v="6463"/>
    </i>
    <i r="2">
      <x v="6464"/>
    </i>
    <i r="2">
      <x v="6465"/>
    </i>
    <i r="2">
      <x v="6466"/>
    </i>
    <i r="1">
      <x v="270"/>
      <x v="6467"/>
    </i>
    <i r="2">
      <x v="6468"/>
    </i>
    <i r="2">
      <x v="6469"/>
    </i>
    <i r="2">
      <x v="6470"/>
    </i>
    <i r="2">
      <x v="6471"/>
    </i>
    <i r="2">
      <x v="6472"/>
    </i>
    <i r="2">
      <x v="6473"/>
    </i>
    <i r="2">
      <x v="6474"/>
    </i>
    <i r="2">
      <x v="6475"/>
    </i>
    <i r="2">
      <x v="6476"/>
    </i>
    <i r="1">
      <x v="271"/>
      <x v="6477"/>
    </i>
    <i r="2">
      <x v="6478"/>
    </i>
    <i r="2">
      <x v="6479"/>
    </i>
    <i r="2">
      <x v="6480"/>
    </i>
    <i r="2">
      <x v="6481"/>
    </i>
    <i r="2">
      <x v="6482"/>
    </i>
    <i r="1">
      <x v="272"/>
      <x v="6483"/>
    </i>
    <i r="2">
      <x v="6484"/>
    </i>
    <i r="2">
      <x v="6485"/>
    </i>
    <i r="2">
      <x v="6486"/>
    </i>
    <i r="2">
      <x v="6487"/>
    </i>
    <i r="2">
      <x v="6488"/>
    </i>
    <i r="2">
      <x v="6489"/>
    </i>
    <i r="2">
      <x v="6490"/>
    </i>
    <i r="2">
      <x v="6491"/>
    </i>
    <i r="2">
      <x v="6492"/>
    </i>
    <i r="2">
      <x v="6493"/>
    </i>
    <i r="2">
      <x v="6494"/>
    </i>
    <i r="2">
      <x v="6495"/>
    </i>
    <i r="2">
      <x v="6496"/>
    </i>
    <i r="2">
      <x v="6497"/>
    </i>
    <i r="2">
      <x v="6498"/>
    </i>
    <i r="2">
      <x v="6499"/>
    </i>
    <i r="2">
      <x v="6500"/>
    </i>
    <i r="2">
      <x v="6501"/>
    </i>
    <i r="2">
      <x v="6502"/>
    </i>
    <i r="2">
      <x v="6503"/>
    </i>
    <i r="2">
      <x v="6504"/>
    </i>
    <i r="2">
      <x v="6505"/>
    </i>
    <i r="2">
      <x v="6506"/>
    </i>
    <i r="2">
      <x v="6507"/>
    </i>
    <i r="2">
      <x v="6508"/>
    </i>
    <i r="2">
      <x v="6509"/>
    </i>
    <i r="2">
      <x v="6510"/>
    </i>
    <i r="2">
      <x v="6511"/>
    </i>
    <i r="1">
      <x v="273"/>
      <x v="6512"/>
    </i>
    <i r="2">
      <x v="6513"/>
    </i>
    <i r="2">
      <x v="6514"/>
    </i>
    <i r="2">
      <x v="6515"/>
    </i>
    <i r="2">
      <x v="6516"/>
    </i>
    <i r="2">
      <x v="6517"/>
    </i>
    <i r="1">
      <x v="274"/>
      <x v="6518"/>
    </i>
    <i r="2">
      <x v="6519"/>
    </i>
    <i r="2">
      <x v="6520"/>
    </i>
    <i r="2">
      <x v="6521"/>
    </i>
    <i r="2">
      <x v="6522"/>
    </i>
    <i r="2">
      <x v="6523"/>
    </i>
    <i r="2">
      <x v="6524"/>
    </i>
    <i r="2">
      <x v="6525"/>
    </i>
    <i r="2">
      <x v="6526"/>
    </i>
    <i r="2">
      <x v="6527"/>
    </i>
    <i r="1">
      <x v="275"/>
      <x v="6528"/>
    </i>
    <i r="2">
      <x v="6529"/>
    </i>
    <i r="2">
      <x v="6530"/>
    </i>
    <i r="2">
      <x v="6531"/>
    </i>
    <i r="2">
      <x v="6532"/>
    </i>
    <i r="2">
      <x v="6533"/>
    </i>
    <i r="2">
      <x v="6534"/>
    </i>
    <i r="2">
      <x v="6535"/>
    </i>
    <i r="2">
      <x v="6536"/>
    </i>
    <i r="2">
      <x v="6537"/>
    </i>
    <i r="2">
      <x v="6538"/>
    </i>
    <i r="2">
      <x v="6539"/>
    </i>
    <i r="2">
      <x v="6540"/>
    </i>
    <i r="2">
      <x v="6541"/>
    </i>
    <i r="2">
      <x v="6542"/>
    </i>
    <i r="2">
      <x v="6543"/>
    </i>
    <i r="2">
      <x v="6544"/>
    </i>
    <i r="2">
      <x v="6545"/>
    </i>
    <i r="2">
      <x v="6546"/>
    </i>
    <i r="2">
      <x v="6547"/>
    </i>
    <i r="2">
      <x v="6548"/>
    </i>
    <i r="2">
      <x v="6549"/>
    </i>
    <i r="2">
      <x v="6550"/>
    </i>
    <i r="2">
      <x v="6551"/>
    </i>
    <i r="1">
      <x v="276"/>
      <x v="6552"/>
    </i>
    <i r="2">
      <x v="6553"/>
    </i>
    <i r="2">
      <x v="6554"/>
    </i>
    <i r="2">
      <x v="6555"/>
    </i>
    <i r="2">
      <x v="6556"/>
    </i>
    <i r="2">
      <x v="6557"/>
    </i>
    <i r="2">
      <x v="6558"/>
    </i>
    <i r="2">
      <x v="6559"/>
    </i>
    <i r="2">
      <x v="6560"/>
    </i>
    <i r="2">
      <x v="6561"/>
    </i>
    <i r="2">
      <x v="6562"/>
    </i>
    <i r="2">
      <x v="6563"/>
    </i>
    <i r="2">
      <x v="6564"/>
    </i>
    <i r="2">
      <x v="6565"/>
    </i>
    <i r="2">
      <x v="6566"/>
    </i>
    <i r="2">
      <x v="6567"/>
    </i>
    <i r="2">
      <x v="6568"/>
    </i>
    <i r="2">
      <x v="6569"/>
    </i>
    <i r="2">
      <x v="6570"/>
    </i>
    <i r="2">
      <x v="6571"/>
    </i>
    <i r="2">
      <x v="6572"/>
    </i>
    <i r="2">
      <x v="6573"/>
    </i>
    <i r="2">
      <x v="6574"/>
    </i>
    <i r="2">
      <x v="6575"/>
    </i>
    <i r="2">
      <x v="6576"/>
    </i>
    <i r="2">
      <x v="6577"/>
    </i>
    <i r="2">
      <x v="6578"/>
    </i>
    <i r="2">
      <x v="6579"/>
    </i>
    <i r="2">
      <x v="6580"/>
    </i>
    <i r="2">
      <x v="6581"/>
    </i>
    <i r="2">
      <x v="6582"/>
    </i>
    <i r="2">
      <x v="6583"/>
    </i>
    <i r="2">
      <x v="6584"/>
    </i>
    <i r="2">
      <x v="6585"/>
    </i>
    <i r="2">
      <x v="6586"/>
    </i>
    <i r="2">
      <x v="6587"/>
    </i>
    <i r="2">
      <x v="6588"/>
    </i>
    <i r="2">
      <x v="6589"/>
    </i>
    <i r="2">
      <x v="6590"/>
    </i>
    <i r="2">
      <x v="6591"/>
    </i>
    <i r="2">
      <x v="6592"/>
    </i>
    <i r="2">
      <x v="6593"/>
    </i>
    <i r="2">
      <x v="6594"/>
    </i>
    <i r="2">
      <x v="6595"/>
    </i>
    <i r="2">
      <x v="6596"/>
    </i>
    <i r="2">
      <x v="6597"/>
    </i>
    <i r="2">
      <x v="6598"/>
    </i>
    <i r="2">
      <x v="6599"/>
    </i>
    <i r="2">
      <x v="6600"/>
    </i>
    <i r="2">
      <x v="6601"/>
    </i>
    <i r="2">
      <x v="6602"/>
    </i>
    <i r="2">
      <x v="6603"/>
    </i>
    <i r="2">
      <x v="6604"/>
    </i>
    <i r="2">
      <x v="6605"/>
    </i>
    <i r="2">
      <x v="6606"/>
    </i>
    <i r="2">
      <x v="6607"/>
    </i>
    <i r="2">
      <x v="6608"/>
    </i>
    <i r="2">
      <x v="6609"/>
    </i>
    <i r="2">
      <x v="6610"/>
    </i>
    <i r="2">
      <x v="6611"/>
    </i>
    <i r="2">
      <x v="6612"/>
    </i>
    <i r="2">
      <x v="6613"/>
    </i>
    <i r="2">
      <x v="6614"/>
    </i>
    <i r="2">
      <x v="6615"/>
    </i>
    <i r="2">
      <x v="6616"/>
    </i>
    <i r="2">
      <x v="6617"/>
    </i>
    <i r="2">
      <x v="6618"/>
    </i>
    <i r="2">
      <x v="6619"/>
    </i>
    <i r="2">
      <x v="6620"/>
    </i>
    <i r="2">
      <x v="6621"/>
    </i>
    <i r="2">
      <x v="6622"/>
    </i>
    <i r="2">
      <x v="6623"/>
    </i>
    <i r="2">
      <x v="6624"/>
    </i>
    <i r="2">
      <x v="6625"/>
    </i>
    <i r="2">
      <x v="6626"/>
    </i>
    <i r="2">
      <x v="6627"/>
    </i>
    <i r="2">
      <x v="6628"/>
    </i>
    <i r="2">
      <x v="6629"/>
    </i>
    <i r="2">
      <x v="6630"/>
    </i>
    <i r="2">
      <x v="6631"/>
    </i>
    <i r="2">
      <x v="6632"/>
    </i>
    <i r="2">
      <x v="6633"/>
    </i>
    <i r="2">
      <x v="6634"/>
    </i>
    <i r="2">
      <x v="6635"/>
    </i>
    <i r="2">
      <x v="6636"/>
    </i>
    <i r="2">
      <x v="6637"/>
    </i>
    <i r="2">
      <x v="6638"/>
    </i>
    <i r="2">
      <x v="6639"/>
    </i>
    <i r="2">
      <x v="6640"/>
    </i>
    <i r="2">
      <x v="6641"/>
    </i>
    <i r="2">
      <x v="6642"/>
    </i>
    <i r="2">
      <x v="6643"/>
    </i>
    <i r="2">
      <x v="6644"/>
    </i>
    <i r="2">
      <x v="6645"/>
    </i>
    <i r="2">
      <x v="6646"/>
    </i>
    <i r="2">
      <x v="6647"/>
    </i>
    <i r="2">
      <x v="6648"/>
    </i>
    <i r="2">
      <x v="6649"/>
    </i>
    <i r="2">
      <x v="6650"/>
    </i>
    <i r="2">
      <x v="6651"/>
    </i>
    <i r="2">
      <x v="6652"/>
    </i>
    <i r="2">
      <x v="6653"/>
    </i>
    <i r="2">
      <x v="6654"/>
    </i>
    <i r="1">
      <x v="277"/>
      <x v="6655"/>
    </i>
    <i r="2">
      <x v="6656"/>
    </i>
    <i>
      <x v="9"/>
      <x v="278"/>
      <x v="6657"/>
    </i>
    <i r="2">
      <x v="6658"/>
    </i>
    <i r="1">
      <x v="279"/>
      <x v="6659"/>
    </i>
    <i r="2">
      <x v="6660"/>
    </i>
    <i r="2">
      <x v="6661"/>
    </i>
    <i r="1">
      <x v="280"/>
      <x v="6662"/>
    </i>
    <i r="2">
      <x v="6663"/>
    </i>
    <i r="2">
      <x v="6664"/>
    </i>
    <i r="2">
      <x v="6665"/>
    </i>
    <i r="2">
      <x v="6666"/>
    </i>
    <i r="2">
      <x v="6667"/>
    </i>
    <i r="2">
      <x v="6668"/>
    </i>
    <i r="2">
      <x v="6669"/>
    </i>
    <i r="2">
      <x v="6670"/>
    </i>
    <i r="2">
      <x v="6671"/>
    </i>
    <i r="1">
      <x v="281"/>
      <x v="6672"/>
    </i>
    <i r="1">
      <x v="282"/>
      <x v="6673"/>
    </i>
    <i r="2">
      <x v="6674"/>
    </i>
    <i r="2">
      <x v="6675"/>
    </i>
    <i r="2">
      <x v="6676"/>
    </i>
    <i r="2">
      <x v="6677"/>
    </i>
    <i r="2">
      <x v="6678"/>
    </i>
    <i r="2">
      <x v="6679"/>
    </i>
    <i r="2">
      <x v="6680"/>
    </i>
    <i r="2">
      <x v="6681"/>
    </i>
    <i r="2">
      <x v="6682"/>
    </i>
    <i r="2">
      <x v="6683"/>
    </i>
    <i r="2">
      <x v="6684"/>
    </i>
    <i r="1">
      <x v="283"/>
      <x v="6685"/>
    </i>
    <i r="2">
      <x v="6686"/>
    </i>
    <i r="2">
      <x v="6687"/>
    </i>
    <i r="1">
      <x v="284"/>
      <x v="6688"/>
    </i>
    <i r="2">
      <x v="6689"/>
    </i>
    <i r="2">
      <x v="6690"/>
    </i>
    <i r="2">
      <x v="6691"/>
    </i>
    <i r="2">
      <x v="6692"/>
    </i>
    <i r="2">
      <x v="6693"/>
    </i>
    <i r="1">
      <x v="285"/>
      <x v="6694"/>
    </i>
    <i r="2">
      <x v="6695"/>
    </i>
    <i r="2">
      <x v="6696"/>
    </i>
    <i r="2">
      <x v="6697"/>
    </i>
    <i r="2">
      <x v="6698"/>
    </i>
    <i r="2">
      <x v="6699"/>
    </i>
    <i r="1">
      <x v="286"/>
      <x v="6700"/>
    </i>
    <i r="2">
      <x v="6701"/>
    </i>
    <i r="2">
      <x v="6702"/>
    </i>
    <i r="2">
      <x v="6703"/>
    </i>
    <i r="2">
      <x v="6704"/>
    </i>
    <i r="2">
      <x v="6705"/>
    </i>
    <i r="2">
      <x v="6706"/>
    </i>
    <i r="2">
      <x v="6707"/>
    </i>
    <i r="2">
      <x v="6708"/>
    </i>
    <i r="2">
      <x v="6709"/>
    </i>
    <i r="2">
      <x v="6710"/>
    </i>
    <i r="2">
      <x v="6711"/>
    </i>
    <i r="2">
      <x v="6712"/>
    </i>
    <i r="2">
      <x v="6713"/>
    </i>
    <i r="2">
      <x v="6714"/>
    </i>
    <i r="2">
      <x v="6715"/>
    </i>
    <i r="2">
      <x v="6716"/>
    </i>
    <i r="2">
      <x v="6717"/>
    </i>
    <i r="2">
      <x v="6718"/>
    </i>
    <i r="2">
      <x v="6719"/>
    </i>
    <i r="2">
      <x v="6720"/>
    </i>
    <i r="2">
      <x v="6721"/>
    </i>
    <i r="2">
      <x v="6722"/>
    </i>
    <i r="2">
      <x v="6723"/>
    </i>
    <i r="2">
      <x v="6724"/>
    </i>
    <i r="2">
      <x v="6725"/>
    </i>
    <i r="1">
      <x v="287"/>
      <x v="6726"/>
    </i>
    <i r="2">
      <x v="6727"/>
    </i>
    <i r="2">
      <x v="6728"/>
    </i>
    <i r="2">
      <x v="6729"/>
    </i>
    <i r="2">
      <x v="6730"/>
    </i>
    <i r="2">
      <x v="6731"/>
    </i>
    <i r="2">
      <x v="6732"/>
    </i>
    <i r="2">
      <x v="6733"/>
    </i>
    <i r="2">
      <x v="6734"/>
    </i>
    <i r="2">
      <x v="6735"/>
    </i>
    <i r="2">
      <x v="6736"/>
    </i>
    <i r="1">
      <x v="288"/>
      <x v="6737"/>
    </i>
    <i r="2">
      <x v="6738"/>
    </i>
    <i r="2">
      <x v="6739"/>
    </i>
    <i r="2">
      <x v="6740"/>
    </i>
    <i r="2">
      <x v="6741"/>
    </i>
    <i r="2">
      <x v="6742"/>
    </i>
    <i r="2">
      <x v="6743"/>
    </i>
    <i r="2">
      <x v="6744"/>
    </i>
    <i r="2">
      <x v="6745"/>
    </i>
    <i r="2">
      <x v="6746"/>
    </i>
    <i r="2">
      <x v="6747"/>
    </i>
    <i r="2">
      <x v="6748"/>
    </i>
    <i r="2">
      <x v="6749"/>
    </i>
    <i r="2">
      <x v="6750"/>
    </i>
    <i r="2">
      <x v="6751"/>
    </i>
    <i r="2">
      <x v="6752"/>
    </i>
    <i r="2">
      <x v="6753"/>
    </i>
    <i r="2">
      <x v="6754"/>
    </i>
    <i r="2">
      <x v="6755"/>
    </i>
    <i r="2">
      <x v="6756"/>
    </i>
    <i r="1">
      <x v="289"/>
      <x v="6757"/>
    </i>
    <i r="2">
      <x v="6758"/>
    </i>
    <i r="2">
      <x v="6759"/>
    </i>
    <i r="2">
      <x v="6760"/>
    </i>
    <i r="2">
      <x v="6761"/>
    </i>
    <i r="2">
      <x v="6762"/>
    </i>
    <i r="2">
      <x v="6763"/>
    </i>
    <i r="2">
      <x v="6764"/>
    </i>
    <i r="2">
      <x v="6765"/>
    </i>
    <i r="2">
      <x v="6766"/>
    </i>
    <i r="2">
      <x v="6767"/>
    </i>
    <i r="2">
      <x v="6768"/>
    </i>
    <i r="1">
      <x v="290"/>
      <x v="6769"/>
    </i>
    <i r="2">
      <x v="6770"/>
    </i>
    <i r="2">
      <x v="6771"/>
    </i>
    <i r="2">
      <x v="6772"/>
    </i>
    <i r="2">
      <x v="6773"/>
    </i>
    <i r="2">
      <x v="6774"/>
    </i>
    <i r="2">
      <x v="6775"/>
    </i>
    <i r="2">
      <x v="6776"/>
    </i>
    <i r="2">
      <x v="6777"/>
    </i>
    <i r="2">
      <x v="6778"/>
    </i>
    <i r="2">
      <x v="6779"/>
    </i>
    <i r="2">
      <x v="6780"/>
    </i>
    <i r="2">
      <x v="6781"/>
    </i>
    <i r="2">
      <x v="6782"/>
    </i>
    <i r="2">
      <x v="6783"/>
    </i>
    <i r="2">
      <x v="6784"/>
    </i>
    <i r="2">
      <x v="6785"/>
    </i>
    <i r="2">
      <x v="6786"/>
    </i>
    <i r="2">
      <x v="6787"/>
    </i>
    <i r="2">
      <x v="6788"/>
    </i>
    <i r="2">
      <x v="6789"/>
    </i>
    <i r="2">
      <x v="6790"/>
    </i>
    <i r="2">
      <x v="6791"/>
    </i>
    <i r="2">
      <x v="6792"/>
    </i>
    <i r="2">
      <x v="6793"/>
    </i>
    <i r="2">
      <x v="6794"/>
    </i>
    <i r="1">
      <x v="291"/>
      <x v="6795"/>
    </i>
    <i r="2">
      <x v="6796"/>
    </i>
    <i r="2">
      <x v="6797"/>
    </i>
    <i r="2">
      <x v="6798"/>
    </i>
    <i r="2">
      <x v="6799"/>
    </i>
    <i r="2">
      <x v="6800"/>
    </i>
    <i r="1">
      <x v="292"/>
      <x v="6801"/>
    </i>
    <i r="2">
      <x v="6802"/>
    </i>
    <i r="2">
      <x v="6803"/>
    </i>
    <i r="1">
      <x v="293"/>
      <x v="6804"/>
    </i>
    <i r="1">
      <x v="294"/>
      <x v="6805"/>
    </i>
    <i r="2">
      <x v="6806"/>
    </i>
    <i r="2">
      <x v="6807"/>
    </i>
    <i r="2">
      <x v="6808"/>
    </i>
    <i r="2">
      <x v="6809"/>
    </i>
    <i r="2">
      <x v="6810"/>
    </i>
    <i r="1">
      <x v="295"/>
      <x v="6811"/>
    </i>
    <i r="2">
      <x v="6812"/>
    </i>
    <i r="2">
      <x v="6813"/>
    </i>
    <i r="2">
      <x v="6814"/>
    </i>
    <i r="2">
      <x v="6815"/>
    </i>
    <i r="2">
      <x v="6816"/>
    </i>
    <i r="2">
      <x v="6817"/>
    </i>
    <i r="2">
      <x v="6818"/>
    </i>
    <i r="2">
      <x v="6819"/>
    </i>
    <i r="2">
      <x v="6820"/>
    </i>
    <i r="2">
      <x v="6821"/>
    </i>
    <i r="2">
      <x v="6822"/>
    </i>
    <i r="2">
      <x v="6823"/>
    </i>
    <i r="2">
      <x v="6824"/>
    </i>
    <i r="2">
      <x v="6825"/>
    </i>
    <i r="2">
      <x v="6826"/>
    </i>
    <i r="2">
      <x v="6827"/>
    </i>
    <i r="2">
      <x v="6828"/>
    </i>
    <i r="2">
      <x v="6829"/>
    </i>
    <i r="2">
      <x v="6830"/>
    </i>
    <i r="2">
      <x v="6831"/>
    </i>
    <i r="1">
      <x v="296"/>
      <x v="6832"/>
    </i>
    <i r="2">
      <x v="6833"/>
    </i>
    <i r="2">
      <x v="6834"/>
    </i>
    <i r="2">
      <x v="6835"/>
    </i>
    <i r="2">
      <x v="6836"/>
    </i>
    <i r="2">
      <x v="6837"/>
    </i>
    <i r="2">
      <x v="6838"/>
    </i>
    <i r="2">
      <x v="6839"/>
    </i>
    <i r="2">
      <x v="6840"/>
    </i>
    <i r="1">
      <x v="297"/>
      <x v="6841"/>
    </i>
    <i r="1">
      <x v="298"/>
      <x v="6842"/>
    </i>
    <i r="2">
      <x v="6843"/>
    </i>
    <i r="2">
      <x v="6844"/>
    </i>
    <i r="2">
      <x v="6845"/>
    </i>
    <i r="2">
      <x v="6846"/>
    </i>
    <i r="2">
      <x v="6847"/>
    </i>
    <i r="1">
      <x v="299"/>
      <x v="6848"/>
    </i>
    <i r="2">
      <x v="6849"/>
    </i>
    <i r="2">
      <x v="6850"/>
    </i>
    <i r="2">
      <x v="6851"/>
    </i>
    <i r="2">
      <x v="6852"/>
    </i>
    <i r="2">
      <x v="6853"/>
    </i>
    <i r="2">
      <x v="6854"/>
    </i>
    <i r="2">
      <x v="6855"/>
    </i>
    <i r="2">
      <x v="6856"/>
    </i>
    <i r="2">
      <x v="6857"/>
    </i>
    <i r="2">
      <x v="6858"/>
    </i>
    <i r="2">
      <x v="6859"/>
    </i>
    <i r="1">
      <x v="300"/>
      <x v="6860"/>
    </i>
    <i r="1">
      <x v="301"/>
      <x v="6861"/>
    </i>
    <i r="2">
      <x v="6862"/>
    </i>
    <i r="2">
      <x v="6863"/>
    </i>
    <i r="2">
      <x v="6864"/>
    </i>
    <i r="2">
      <x v="6865"/>
    </i>
    <i r="2">
      <x v="6866"/>
    </i>
    <i r="2">
      <x v="6867"/>
    </i>
    <i r="2">
      <x v="6868"/>
    </i>
    <i r="2">
      <x v="6869"/>
    </i>
    <i r="2">
      <x v="6870"/>
    </i>
    <i r="2">
      <x v="6871"/>
    </i>
    <i r="2">
      <x v="6872"/>
    </i>
    <i r="2">
      <x v="6873"/>
    </i>
    <i r="2">
      <x v="6874"/>
    </i>
    <i r="2">
      <x v="6875"/>
    </i>
    <i r="1">
      <x v="302"/>
      <x v="6876"/>
    </i>
    <i r="2">
      <x v="6877"/>
    </i>
    <i r="2">
      <x v="6878"/>
    </i>
    <i r="2">
      <x v="6879"/>
    </i>
    <i r="2">
      <x v="6880"/>
    </i>
    <i r="2">
      <x v="6881"/>
    </i>
    <i r="1">
      <x v="303"/>
      <x v="6882"/>
    </i>
    <i r="2">
      <x v="6883"/>
    </i>
    <i r="2">
      <x v="6884"/>
    </i>
    <i r="2">
      <x v="6885"/>
    </i>
    <i r="2">
      <x v="6886"/>
    </i>
    <i r="2">
      <x v="6887"/>
    </i>
    <i r="2">
      <x v="6888"/>
    </i>
    <i r="2">
      <x v="6889"/>
    </i>
    <i r="2">
      <x v="6890"/>
    </i>
    <i r="1">
      <x v="304"/>
      <x v="6891"/>
    </i>
    <i r="1">
      <x v="305"/>
      <x v="6892"/>
    </i>
    <i r="2">
      <x v="6893"/>
    </i>
    <i r="1">
      <x v="306"/>
      <x v="6894"/>
    </i>
    <i r="2">
      <x v="6895"/>
    </i>
    <i r="2">
      <x v="6896"/>
    </i>
    <i r="2">
      <x v="6897"/>
    </i>
    <i r="2">
      <x v="6898"/>
    </i>
    <i r="2">
      <x v="6899"/>
    </i>
    <i r="2">
      <x v="6900"/>
    </i>
    <i r="2">
      <x v="6901"/>
    </i>
    <i r="2">
      <x v="6902"/>
    </i>
    <i r="2">
      <x v="6903"/>
    </i>
    <i r="2">
      <x v="6904"/>
    </i>
    <i r="2">
      <x v="6905"/>
    </i>
    <i r="2">
      <x v="6906"/>
    </i>
    <i r="2">
      <x v="6907"/>
    </i>
    <i r="2">
      <x v="6908"/>
    </i>
    <i r="1">
      <x v="307"/>
      <x v="6909"/>
    </i>
    <i r="2">
      <x v="6910"/>
    </i>
    <i r="2">
      <x v="6911"/>
    </i>
    <i r="1">
      <x v="308"/>
      <x v="6912"/>
    </i>
    <i r="2">
      <x v="6913"/>
    </i>
    <i r="2">
      <x v="6914"/>
    </i>
    <i r="2">
      <x v="6915"/>
    </i>
    <i r="2">
      <x v="6916"/>
    </i>
    <i r="2">
      <x v="6917"/>
    </i>
    <i r="2">
      <x v="6918"/>
    </i>
    <i r="2">
      <x v="6919"/>
    </i>
    <i r="2">
      <x v="6920"/>
    </i>
    <i r="2">
      <x v="6921"/>
    </i>
    <i r="2">
      <x v="6922"/>
    </i>
    <i r="2">
      <x v="6923"/>
    </i>
    <i r="2">
      <x v="6924"/>
    </i>
    <i r="2">
      <x v="6925"/>
    </i>
    <i r="2">
      <x v="6926"/>
    </i>
    <i r="2">
      <x v="6927"/>
    </i>
    <i r="1">
      <x v="309"/>
      <x v="6928"/>
    </i>
    <i r="2">
      <x v="6929"/>
    </i>
    <i r="2">
      <x v="6930"/>
    </i>
    <i r="2">
      <x v="6931"/>
    </i>
    <i r="1">
      <x v="310"/>
      <x v="6932"/>
    </i>
    <i r="2">
      <x v="6933"/>
    </i>
    <i r="2">
      <x v="6934"/>
    </i>
    <i r="2">
      <x v="6935"/>
    </i>
    <i r="1">
      <x v="311"/>
      <x v="6936"/>
    </i>
    <i r="2">
      <x v="6937"/>
    </i>
    <i r="2">
      <x v="6938"/>
    </i>
    <i r="2">
      <x v="6939"/>
    </i>
    <i r="2">
      <x v="6940"/>
    </i>
    <i r="2">
      <x v="6941"/>
    </i>
    <i r="1">
      <x v="312"/>
      <x v="6942"/>
    </i>
    <i r="2">
      <x v="6943"/>
    </i>
    <i r="1">
      <x v="313"/>
      <x v="6944"/>
    </i>
    <i r="2">
      <x v="6945"/>
    </i>
    <i r="2">
      <x v="6946"/>
    </i>
    <i r="2">
      <x v="6947"/>
    </i>
    <i r="2">
      <x v="6948"/>
    </i>
    <i r="2">
      <x v="6949"/>
    </i>
    <i r="2">
      <x v="6950"/>
    </i>
    <i r="2">
      <x v="6951"/>
    </i>
    <i r="2">
      <x v="6952"/>
    </i>
    <i r="2">
      <x v="6953"/>
    </i>
    <i r="2">
      <x v="6954"/>
    </i>
    <i r="2">
      <x v="6955"/>
    </i>
    <i r="2">
      <x v="6956"/>
    </i>
    <i r="2">
      <x v="6957"/>
    </i>
    <i r="2">
      <x v="6958"/>
    </i>
    <i r="2">
      <x v="6959"/>
    </i>
    <i r="2">
      <x v="6960"/>
    </i>
    <i r="2">
      <x v="6961"/>
    </i>
    <i r="2">
      <x v="6962"/>
    </i>
    <i r="2">
      <x v="6963"/>
    </i>
    <i r="2">
      <x v="6964"/>
    </i>
    <i r="2">
      <x v="6965"/>
    </i>
    <i r="1">
      <x v="314"/>
      <x v="6966"/>
    </i>
    <i r="2">
      <x v="6967"/>
    </i>
    <i r="2">
      <x v="6968"/>
    </i>
    <i r="2">
      <x v="6969"/>
    </i>
    <i r="2">
      <x v="6970"/>
    </i>
    <i r="2">
      <x v="6971"/>
    </i>
    <i r="2">
      <x v="6972"/>
    </i>
    <i r="2">
      <x v="6973"/>
    </i>
    <i r="1">
      <x v="315"/>
      <x v="6974"/>
    </i>
    <i r="2">
      <x v="6975"/>
    </i>
    <i r="2">
      <x v="6976"/>
    </i>
    <i r="2">
      <x v="6977"/>
    </i>
    <i r="2">
      <x v="6978"/>
    </i>
    <i r="2">
      <x v="6979"/>
    </i>
    <i r="2">
      <x v="6980"/>
    </i>
    <i r="2">
      <x v="6981"/>
    </i>
    <i r="2">
      <x v="6982"/>
    </i>
    <i r="1">
      <x v="316"/>
      <x v="6983"/>
    </i>
    <i r="2">
      <x v="6984"/>
    </i>
    <i r="2">
      <x v="6985"/>
    </i>
    <i r="2">
      <x v="6986"/>
    </i>
    <i r="2">
      <x v="6987"/>
    </i>
    <i r="2">
      <x v="6988"/>
    </i>
    <i r="2">
      <x v="6989"/>
    </i>
    <i r="2">
      <x v="6990"/>
    </i>
    <i r="2">
      <x v="6991"/>
    </i>
    <i r="2">
      <x v="6992"/>
    </i>
    <i r="2">
      <x v="6993"/>
    </i>
    <i r="2">
      <x v="6994"/>
    </i>
    <i r="2">
      <x v="6995"/>
    </i>
    <i r="1">
      <x v="317"/>
      <x v="6996"/>
    </i>
    <i r="2">
      <x v="6997"/>
    </i>
    <i r="1">
      <x v="318"/>
      <x v="6998"/>
    </i>
    <i r="2">
      <x v="6999"/>
    </i>
    <i r="2">
      <x v="7000"/>
    </i>
    <i r="2">
      <x v="7001"/>
    </i>
    <i r="2">
      <x v="7002"/>
    </i>
    <i r="2">
      <x v="7003"/>
    </i>
    <i r="2">
      <x v="7004"/>
    </i>
    <i r="1">
      <x v="319"/>
      <x v="7005"/>
    </i>
    <i r="2">
      <x v="7006"/>
    </i>
    <i r="2">
      <x v="7007"/>
    </i>
    <i r="2">
      <x v="7008"/>
    </i>
    <i r="2">
      <x v="7009"/>
    </i>
    <i r="2">
      <x v="7010"/>
    </i>
    <i r="2">
      <x v="7011"/>
    </i>
    <i r="2">
      <x v="7012"/>
    </i>
    <i r="2">
      <x v="7013"/>
    </i>
    <i r="2">
      <x v="7014"/>
    </i>
    <i r="2">
      <x v="7015"/>
    </i>
    <i r="1">
      <x v="320"/>
      <x v="7016"/>
    </i>
    <i r="2">
      <x v="7017"/>
    </i>
    <i r="2">
      <x v="7018"/>
    </i>
    <i r="2">
      <x v="7019"/>
    </i>
    <i r="2">
      <x v="7020"/>
    </i>
    <i r="2">
      <x v="7021"/>
    </i>
    <i r="2">
      <x v="7022"/>
    </i>
    <i r="2">
      <x v="7023"/>
    </i>
    <i r="2">
      <x v="7024"/>
    </i>
    <i r="2">
      <x v="7025"/>
    </i>
    <i r="2">
      <x v="7026"/>
    </i>
    <i r="2">
      <x v="7027"/>
    </i>
    <i r="2">
      <x v="7028"/>
    </i>
    <i r="2">
      <x v="7029"/>
    </i>
    <i r="2">
      <x v="7030"/>
    </i>
    <i r="2">
      <x v="7031"/>
    </i>
    <i r="2">
      <x v="7032"/>
    </i>
    <i r="2">
      <x v="7033"/>
    </i>
    <i r="2">
      <x v="7034"/>
    </i>
    <i r="2">
      <x v="7035"/>
    </i>
    <i r="2">
      <x v="7036"/>
    </i>
    <i r="2">
      <x v="7037"/>
    </i>
    <i r="2">
      <x v="7038"/>
    </i>
    <i r="2">
      <x v="7039"/>
    </i>
    <i r="1">
      <x v="321"/>
      <x v="7040"/>
    </i>
    <i r="2">
      <x v="7041"/>
    </i>
    <i t="grand">
      <x/>
    </i>
  </rowItems>
  <colItems count="1">
    <i/>
  </colItems>
  <pageFields count="1">
    <pageField fld="3" hier="0" name="[Melkeleveranser].[aar].&amp;[2021]" cap="2021"/>
  </pageFields>
  <dataFields count="1">
    <dataField fld="2" subtotal="count" baseField="0" baseItem="0"/>
  </dataFields>
  <pivotHierarchies count="2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5"/>
    <rowHierarchyUsage hierarchyUsage="6"/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AA1A9F-2442-4E00-96D4-F7DCAE62D88B}" name="Pivottabell5" cacheId="77" applyNumberFormats="0" applyBorderFormats="0" applyFontFormats="0" applyPatternFormats="0" applyAlignmentFormats="0" applyWidthHeightFormats="1" dataCaption="Verdier" updatedVersion="7" minRefreshableVersion="3" colGrandTotals="0" itemPrintTitles="1" createdVersion="7" indent="0" outline="1" outlineData="1" multipleFieldFilters="0" chartFormat="11">
  <location ref="O39:P61" firstHeaderRow="1" firstDataRow="1" firstDataCol="1" rowPageCount="1" colPageCount="1"/>
  <pivotFields count="4">
    <pivotField axis="axisPage" multipleItemSelectionAllowed="1" showAll="0">
      <items count="11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t="default"/>
      </items>
    </pivotField>
    <pivotField showAll="0"/>
    <pivotField showAll="0"/>
    <pivotField axis="axisRow" dataField="1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</pivotFields>
  <rowFields count="1">
    <field x="3"/>
  </rowFields>
  <rowItems count="2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pageFields count="1">
    <pageField fld="0" hier="-1"/>
  </pageFields>
  <dataFields count="1">
    <dataField name="Summer av Sum_tusen_liter" fld="3" showDataAs="percentOfCol" baseField="3" baseItem="6" numFmtId="9"/>
  </dataFields>
  <formats count="2">
    <format dxfId="19">
      <pivotArea outline="0" fieldPosition="0">
        <references count="1">
          <reference field="4294967294" count="1">
            <x v="0"/>
          </reference>
        </references>
      </pivotArea>
    </format>
    <format dxfId="18">
      <pivotArea outline="0" collapsedLevelsAreSubtotals="1" fieldPosition="0"/>
    </format>
  </formats>
  <chartFormats count="7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5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5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6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6" format="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6" format="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6" format="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6" format="1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6" format="1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6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6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6" format="1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6" format="1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6" format="1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6" format="1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6" format="1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6" format="2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6" format="2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2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6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6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6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6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6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6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6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6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7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7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7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7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B61F89-6279-44C2-B3EA-3C942156E0C9}" name="Pivottabell2" cacheId="77" applyNumberFormats="0" applyBorderFormats="0" applyFontFormats="0" applyPatternFormats="0" applyAlignmentFormats="0" applyWidthHeightFormats="1" dataCaption="Verdier" updatedVersion="7" minRefreshableVersion="3" colGrandTotals="0" itemPrintTitles="1" createdVersion="7" indent="0" outline="1" outlineData="1" multipleFieldFilters="0" chartFormat="11">
  <location ref="R9:S32" firstHeaderRow="1" firstDataRow="1" firstDataCol="1" rowPageCount="1" colPageCount="1"/>
  <pivotFields count="4">
    <pivotField axis="axisPage" multipleItemSelectionAllowed="1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axis="axisRow" dataField="1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</pivotFields>
  <rowFields count="1">
    <field x="3"/>
  </rowFields>
  <rowItems count="2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pageFields count="1">
    <pageField fld="0" hier="-1"/>
  </pageFields>
  <dataFields count="1">
    <dataField name="Summer av Sum_tusen_liter" fld="3" baseField="3" baseItem="3" numFmtId="164"/>
  </dataFields>
  <formats count="1">
    <format dxfId="20">
      <pivotArea outline="0" collapsedLevelsAreSubtotals="1" fieldPosition="0"/>
    </format>
  </formats>
  <chartFormats count="4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5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5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6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6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6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9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9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</chartFormats>
  <pivotTableStyleInfo name="PivotStyleLight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6D1BBB-387F-4773-ABCD-5548ED225C2E}" name="Pivottabell26" cacheId="77" applyNumberFormats="0" applyBorderFormats="0" applyFontFormats="0" applyPatternFormats="0" applyAlignmentFormats="0" applyWidthHeightFormats="1" dataCaption="Verdier" updatedVersion="7" minRefreshableVersion="3" colGrandTotals="0" itemPrintTitles="1" createdVersion="7" indent="0" outline="1" outlineData="1" multipleFieldFilters="0" chartFormat="6">
  <location ref="B9:L33" firstHeaderRow="1" firstDataRow="2" firstDataCol="1"/>
  <pivotFields count="4"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axis="axisRow" dataField="1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</pivotFields>
  <rowFields count="1">
    <field x="3"/>
  </rowFields>
  <rowItems count="2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0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dataFields count="1">
    <dataField name="Summer av Sum_tusen_liter" fld="3" baseField="3" baseItem="3" numFmtId="164"/>
  </dataFields>
  <formats count="1">
    <format dxfId="21">
      <pivotArea outline="0" collapsedLevelsAreSubtotals="1" fieldPosition="0"/>
    </format>
  </formats>
  <conditionalFormats count="1">
    <conditionalFormat priority="1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3" count="22"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</reference>
          </references>
        </pivotArea>
      </pivotAreas>
    </conditionalFormat>
  </conditionalFormats>
  <chartFormats count="2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5E3661-544E-4A82-99FE-43FAC8AA2930}" name="Pivottabell1" cacheId="77" applyNumberFormats="0" applyBorderFormats="0" applyFontFormats="0" applyPatternFormats="0" applyAlignmentFormats="0" applyWidthHeightFormats="1" dataCaption="Verdier" updatedVersion="7" minRefreshableVersion="3" colGrandTotals="0" itemPrintTitles="1" createdVersion="7" indent="0" outline="1" outlineData="1" multipleFieldFilters="0" chartFormat="7">
  <location ref="Q3:Q4" firstHeaderRow="1" firstDataRow="1" firstDataCol="0" rowPageCount="1" colPageCount="1"/>
  <pivotFields count="4">
    <pivotField axis="axisPage" multipleItemSelectionAllowed="1" showAll="0">
      <items count="11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t="default"/>
      </items>
    </pivotField>
    <pivotField showAll="0"/>
    <pivotField showAll="0"/>
    <pivotField dataField="1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</pivotFields>
  <rowItems count="1">
    <i/>
  </rowItems>
  <colItems count="1">
    <i/>
  </colItems>
  <pageFields count="1">
    <pageField fld="0" hier="-1"/>
  </pageFields>
  <dataFields count="1">
    <dataField name="Summer av Sum_tusen_liter" fld="3" baseField="3" baseItem="3" numFmtId="164"/>
  </dataFields>
  <formats count="1">
    <format dxfId="22">
      <pivotArea outline="0" collapsedLevelsAreSubtotals="1" fieldPosition="0"/>
    </format>
  </formats>
  <chartFormats count="4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5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5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6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6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6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6CD105-932D-4904-A498-28FBC409976D}" name="Pivottabell4" cacheId="77" applyNumberFormats="0" applyBorderFormats="0" applyFontFormats="0" applyPatternFormats="0" applyAlignmentFormats="0" applyWidthHeightFormats="1" dataCaption="Verdier" updatedVersion="7" minRefreshableVersion="3" rowGrandTotals="0" colGrandTotals="0" itemPrintTitles="1" createdVersion="7" indent="0" outline="1" outlineData="1" multipleFieldFilters="0" chartFormat="6">
  <location ref="B5" firstHeaderRow="0" firstDataRow="0" firstDataCol="0" rowPageCount="1" colPageCount="1"/>
  <pivotFields count="4">
    <pivotField axis="axisPage" multipleItemSelectionAllowed="1" showAll="0">
      <items count="11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t="default"/>
      </items>
    </pivotField>
    <pivotField showAll="0"/>
    <pivotField showAll="0"/>
    <pivotField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</pivotFields>
  <pageFields count="1">
    <pageField fld="0" hier="-1"/>
  </pageFields>
  <formats count="1">
    <format dxfId="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701A2F-7AC1-459D-B9EB-9D4DEF5B92CD}" name="Pivottabell28" cacheId="77" applyNumberFormats="0" applyBorderFormats="0" applyFontFormats="0" applyPatternFormats="0" applyAlignmentFormats="0" applyWidthHeightFormats="1" dataCaption="Verdier" updatedVersion="7" minRefreshableVersion="3" colGrandTotals="0" itemPrintTitles="1" createdVersion="7" indent="0" outline="1" outlineData="1" multipleFieldFilters="0" chartFormat="7">
  <location ref="B39:L63" firstHeaderRow="1" firstDataRow="2" firstDataCol="1"/>
  <pivotFields count="4"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axis="axisRow" dataField="1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</pivotFields>
  <rowFields count="1">
    <field x="3"/>
  </rowFields>
  <rowItems count="2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0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dataFields count="1">
    <dataField name="Summer av Sum_tusen_liter" fld="3" showDataAs="percentOfCol" baseField="3" baseItem="6" numFmtId="9"/>
  </dataFields>
  <formats count="2">
    <format dxfId="25">
      <pivotArea outline="0" fieldPosition="0">
        <references count="1">
          <reference field="4294967294" count="1">
            <x v="0"/>
          </reference>
        </references>
      </pivotArea>
    </format>
    <format dxfId="24">
      <pivotArea outline="0" collapsedLevelsAreSubtotals="1" fieldPosition="0"/>
    </format>
  </formats>
  <conditionalFormats count="1">
    <conditionalFormat priority="2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3" count="22"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</reference>
          </references>
        </pivotArea>
      </pivotAreas>
    </conditionalFormat>
  </conditionalFormats>
  <chartFormats count="3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5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5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C7F67C-8EBF-4992-A966-003A1E535885}" name="Pivottabell6" cacheId="77" applyNumberFormats="0" applyBorderFormats="0" applyFontFormats="0" applyPatternFormats="0" applyAlignmentFormats="0" applyWidthHeightFormats="1" dataCaption="Verdier" updatedVersion="7" minRefreshableVersion="3" colGrandTotals="0" itemPrintTitles="1" createdVersion="7" indent="0" outline="1" outlineData="1" multipleFieldFilters="0" chartFormat="13">
  <location ref="O9:P31" firstHeaderRow="1" firstDataRow="1" firstDataCol="1" rowPageCount="1" colPageCount="1"/>
  <pivotFields count="4">
    <pivotField axis="axisPage" multipleItemSelectionAllowed="1" showAll="0">
      <items count="11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t="default"/>
      </items>
    </pivotField>
    <pivotField showAll="0"/>
    <pivotField showAll="0"/>
    <pivotField axis="axisRow" dataField="1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</pivotFields>
  <rowFields count="1">
    <field x="3"/>
  </rowFields>
  <rowItems count="2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pageFields count="1">
    <pageField fld="0" hier="-1"/>
  </pageFields>
  <dataFields count="1">
    <dataField name="Summer av Sum_tusen_liter" fld="3" baseField="3" baseItem="3" numFmtId="164"/>
  </dataFields>
  <formats count="1">
    <format dxfId="26">
      <pivotArea outline="0" collapsedLevelsAreSubtotals="1" fieldPosition="0"/>
    </format>
  </formats>
  <chartFormats count="4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5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5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6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6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6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9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9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ABA1E4-468B-41D5-AF88-3BA689BD4C3B}" name="Pivottabell3" cacheId="77" applyNumberFormats="0" applyBorderFormats="0" applyFontFormats="0" applyPatternFormats="0" applyAlignmentFormats="0" applyWidthHeightFormats="1" dataCaption="Verdier" updatedVersion="7" minRefreshableVersion="3" colGrandTotals="0" itemPrintTitles="1" createdVersion="7" indent="0" outline="1" outlineData="1" multipleFieldFilters="0" chartFormat="8">
  <location ref="R39:S62" firstHeaderRow="1" firstDataRow="1" firstDataCol="1" rowPageCount="1" colPageCount="1"/>
  <pivotFields count="4">
    <pivotField axis="axisPage" multipleItemSelectionAllowed="1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axis="axisRow" dataField="1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</pivotFields>
  <rowFields count="1">
    <field x="3"/>
  </rowFields>
  <rowItems count="2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pageFields count="1">
    <pageField fld="0" hier="-1"/>
  </pageFields>
  <dataFields count="1">
    <dataField name="Summer av Sum_tusen_liter" fld="3" showDataAs="percentOfCol" baseField="3" baseItem="6" numFmtId="9"/>
  </dataFields>
  <formats count="2">
    <format dxfId="28">
      <pivotArea outline="0" fieldPosition="0">
        <references count="1">
          <reference field="4294967294" count="1">
            <x v="0"/>
          </reference>
        </references>
      </pivotArea>
    </format>
    <format dxfId="27">
      <pivotArea outline="0" collapsedLevelsAreSubtotals="1" fieldPosition="0"/>
    </format>
  </formats>
  <chartFormats count="7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5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5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6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6" format="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6" format="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6" format="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6" format="1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6" format="1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6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6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6" format="1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6" format="1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6" format="1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6" format="1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6" format="1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6" format="2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6" format="2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2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6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6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6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6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6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6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6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6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7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7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7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7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</chartFormats>
  <pivotTableStyleInfo name="PivotStyleLight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B05136-09D9-42E5-A079-72ACA95D309A}" name="Pivottabell7" cacheId="93" applyNumberFormats="0" applyBorderFormats="0" applyFontFormats="0" applyPatternFormats="0" applyAlignmentFormats="0" applyWidthHeightFormats="1" dataCaption="Verdier" updatedVersion="7" minRefreshableVersion="3" subtotalHiddenItems="1" rowGrandTotals="0" colGrandTotals="0" itemPrintTitles="1" createdVersion="7" indent="0" outline="1" outlineData="1" multipleFieldFilters="0">
  <location ref="M9:O48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Col"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</pivotFields>
  <rowFields count="1">
    <field x="1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</rowItems>
  <colFields count="1">
    <field x="2"/>
  </colFields>
  <colItems count="2">
    <i>
      <x/>
    </i>
    <i>
      <x v="1"/>
    </i>
  </colItems>
  <pageFields count="1">
    <pageField fld="0" hier="5" name="[T_kommune].[fylke].&amp;[Trøndelag]" cap="Trøndelag"/>
  </pageFields>
  <dataFields count="1">
    <dataField fld="3" subtotal="count" showDataAs="difference" baseField="2" baseItem="0"/>
  </dataFields>
  <formats count="2">
    <format dxfId="12">
      <pivotArea outline="0" collapsedLevelsAreSubtotals="1" fieldPosition="0"/>
    </format>
    <format dxfId="11">
      <pivotArea outline="0" collapsedLevelsAreSubtotals="1" fieldPosition="0">
        <references count="1">
          <reference field="2" count="1" selected="0">
            <x v="1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2" count="1" selected="0">
              <x v="1"/>
            </reference>
          </references>
        </pivotArea>
      </pivotAreas>
    </conditionalFormat>
  </conditionalFormats>
  <pivotHierarchies count="24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F0CA07-AA68-4AB4-AF75-373A8904A983}" name="Pivottabell3" cacheId="84" applyNumberFormats="0" applyBorderFormats="0" applyFontFormats="0" applyPatternFormats="0" applyAlignmentFormats="0" applyWidthHeightFormats="1" dataCaption="Verdier" tag="bdc89de5-19c0-4bfd-9d9d-e8d08d3a7dd2" updatedVersion="7" minRefreshableVersion="3" useAutoFormatting="1" subtotalHiddenItems="1" rowGrandTotals="0" colGrandTotals="0" itemPrintTitles="1" createdVersion="7" indent="0" outline="1" outlineData="1" multipleFieldFilters="0" chartFormat="8">
  <location ref="Q14:R54" firstHeaderRow="1" firstDataRow="1" firstDataCol="1" rowPageCount="2" colPageCount="1"/>
  <pivotFields count="4">
    <pivotField axis="axisRow" allDrilled="1" subtotalTop="0" showAll="0" measureFilter="1" sortType="descending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40">
    <i>
      <x v="25"/>
    </i>
    <i>
      <x v="17"/>
    </i>
    <i>
      <x v="5"/>
    </i>
    <i>
      <x v="10"/>
    </i>
    <i>
      <x v="8"/>
    </i>
    <i>
      <x v="15"/>
    </i>
    <i>
      <x v="14"/>
    </i>
    <i>
      <x v="12"/>
    </i>
    <i>
      <x v="35"/>
    </i>
    <i>
      <x v="33"/>
    </i>
    <i>
      <x v="37"/>
    </i>
    <i>
      <x v="38"/>
    </i>
    <i>
      <x v="36"/>
    </i>
    <i>
      <x v="7"/>
    </i>
    <i>
      <x v="16"/>
    </i>
    <i>
      <x v="4"/>
    </i>
    <i>
      <x v="29"/>
    </i>
    <i>
      <x v="11"/>
    </i>
    <i>
      <x v="18"/>
    </i>
    <i>
      <x v="21"/>
    </i>
    <i>
      <x v="13"/>
    </i>
    <i>
      <x v="20"/>
    </i>
    <i>
      <x v="19"/>
    </i>
    <i>
      <x v="24"/>
    </i>
    <i>
      <x v="26"/>
    </i>
    <i>
      <x v="39"/>
    </i>
    <i>
      <x/>
    </i>
    <i>
      <x v="23"/>
    </i>
    <i>
      <x v="22"/>
    </i>
    <i>
      <x v="3"/>
    </i>
    <i>
      <x v="27"/>
    </i>
    <i>
      <x v="6"/>
    </i>
    <i>
      <x v="31"/>
    </i>
    <i>
      <x v="34"/>
    </i>
    <i>
      <x v="1"/>
    </i>
    <i>
      <x v="30"/>
    </i>
    <i>
      <x v="32"/>
    </i>
    <i>
      <x v="28"/>
    </i>
    <i>
      <x v="2"/>
    </i>
    <i>
      <x v="9"/>
    </i>
  </rowItems>
  <colItems count="1">
    <i/>
  </colItems>
  <pageFields count="2">
    <pageField fld="1" hier="0" name="[Melkeleveranser].[aar].&amp;[2020]" cap="2020"/>
    <pageField fld="3" hier="5" name="[T_kommune].[fylke].&amp;[Trøndelag]" cap="Trøndelag"/>
  </pageFields>
  <dataFields count="1">
    <dataField fld="2" subtotal="count" showDataAs="percentOfCol" baseField="0" baseItem="1" numFmtId="167"/>
  </dataFields>
  <formats count="6">
    <format dxfId="160">
      <pivotArea collapsedLevelsAreSubtotals="1" fieldPosition="0">
        <references count="1">
          <reference field="0" count="0"/>
        </references>
      </pivotArea>
    </format>
    <format dxfId="159">
      <pivotArea collapsedLevelsAreSubtotals="1" fieldPosition="0">
        <references count="1">
          <reference field="0" count="1">
            <x v="40"/>
          </reference>
        </references>
      </pivotArea>
    </format>
    <format dxfId="158">
      <pivotArea outline="0" fieldPosition="0">
        <references count="1">
          <reference field="4294967294" count="1">
            <x v="0"/>
          </reference>
        </references>
      </pivotArea>
    </format>
    <format dxfId="157">
      <pivotArea outline="0" collapsedLevelsAreSubtotals="1" fieldPosition="0"/>
    </format>
    <format dxfId="156">
      <pivotArea dataOnly="0" labelOnly="1" outline="0" fieldPosition="0">
        <references count="1">
          <reference field="1" count="0"/>
        </references>
      </pivotArea>
    </format>
    <format dxfId="155">
      <pivotArea dataOnly="0" labelOnly="1" outline="0" axis="axisValues" fieldPosition="0"/>
    </format>
  </formats>
  <chartFormats count="4"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4">
    <pivotHierarchy multipleItemSelectionAllowed="1" dragToData="1">
      <members count="1" level="1">
        <member name="[Melkeleveranser].[aar].&amp;[2020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2" level="1">
        <member name="[T_kommune].[fylke].&amp;[Møre og Romsdal]"/>
        <member name="[T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0" type="count" id="1" iMeasureHier="15">
      <autoFilter ref="A1">
        <filterColumn colId="0">
          <top10 val="40" filterVal="40"/>
        </filterColumn>
      </autoFilter>
    </filter>
  </filters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FE376C-A821-40DB-91DA-85A7B723A951}" name="Pivottabell6" cacheId="92" applyNumberFormats="0" applyBorderFormats="0" applyFontFormats="0" applyPatternFormats="0" applyAlignmentFormats="0" applyWidthHeightFormats="1" dataCaption="Verdier" grandTotalCaption="Sum kommuner" updatedVersion="7" minRefreshableVersion="3" subtotalHiddenItems="1" colGrandTotals="0" itemPrintTitles="1" createdVersion="7" indent="0" outline="1" outlineData="1" multipleFieldFilters="0">
  <location ref="A9:J49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Col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subtotalTop="0" showAll="0" defaultSubtotal="0"/>
  </pivotFields>
  <rowFields count="1">
    <field x="1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colItems>
  <pageFields count="1">
    <pageField fld="0" hier="5" name="[T_kommune].[fylke].&amp;[Trøndelag]" cap="Trøndelag"/>
  </pageFields>
  <dataFields count="1">
    <dataField fld="3" subtotal="count" baseField="0" baseItem="0" numFmtId="164"/>
  </dataFields>
  <formats count="1">
    <format dxfId="13">
      <pivotArea outline="0" collapsedLevelsAreSubtotals="1" fieldPosition="0"/>
    </format>
  </formats>
  <pivotHierarchies count="24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2EA8DE-F830-4E90-80B0-71FB0B0BC1F7}" name="Pivottabell8" cacheId="94" applyNumberFormats="0" applyBorderFormats="0" applyFontFormats="0" applyPatternFormats="0" applyAlignmentFormats="0" applyWidthHeightFormats="1" dataCaption="Verdier" updatedVersion="7" minRefreshableVersion="3" subtotalHiddenItems="1" colGrandTotals="0" itemPrintTitles="1" createdVersion="7" indent="0" outline="1" outlineData="1" multipleFieldFilters="0">
  <location ref="Q9:S49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Col"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</pivotFields>
  <rowFields count="1">
    <field x="1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2"/>
  </colFields>
  <colItems count="2">
    <i>
      <x/>
    </i>
    <i>
      <x v="1"/>
    </i>
  </colItems>
  <pageFields count="1">
    <pageField fld="0" hier="5" name="[T_kommune].[fylke].&amp;[Trøndelag]" cap="Trøndelag"/>
  </pageFields>
  <dataFields count="1">
    <dataField fld="3" subtotal="count" showDataAs="percentDiff" baseField="2" baseItem="0" numFmtId="10"/>
  </dataFields>
  <formats count="4">
    <format dxfId="17">
      <pivotArea outline="0" collapsedLevelsAreSubtotals="1" fieldPosition="0"/>
    </format>
    <format dxfId="16">
      <pivotArea outline="0" fieldPosition="0">
        <references count="1">
          <reference field="4294967294" count="1">
            <x v="0"/>
          </reference>
        </references>
      </pivotArea>
    </format>
    <format dxfId="15">
      <pivotArea outline="0" collapsedLevelsAreSubtotals="1" fieldPosition="0">
        <references count="1">
          <reference field="2" count="1" selected="0">
            <x v="1"/>
          </reference>
        </references>
      </pivotArea>
    </format>
    <format dxfId="14">
      <pivotArea field="2" grandRow="1" outline="0" collapsedLevelsAreSubtotals="1" axis="axisCol" fieldPosition="0">
        <references count="1">
          <reference field="2" count="1" selected="0">
            <x v="1"/>
          </reference>
        </references>
      </pivotArea>
    </format>
  </formats>
  <conditionalFormats count="1">
    <conditionalFormat priority="2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2" count="1" selected="0">
              <x v="1"/>
            </reference>
          </references>
        </pivotArea>
      </pivotAreas>
    </conditionalFormat>
  </conditionalFormats>
  <pivotHierarchies count="24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2140DA-8ED3-4B42-95DE-2D212BD8379C}" name="Pivottabell11" cacheId="87" applyNumberFormats="0" applyBorderFormats="0" applyFontFormats="0" applyPatternFormats="0" applyAlignmentFormats="0" applyWidthHeightFormats="1" dataCaption="Verdier" updatedVersion="7" minRefreshableVersion="3" colGrandTotals="0" itemPrintTitles="1" createdVersion="7" indent="0" outline="1" outlineData="1" multipleFieldFilters="0">
  <location ref="Q7:S56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</items>
    </pivotField>
  </pivotFields>
  <rowFields count="1">
    <field x="3"/>
  </rowFields>
  <rowItems count="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rowItems>
  <colFields count="1">
    <field x="1"/>
  </colFields>
  <colItems count="2">
    <i>
      <x/>
    </i>
    <i>
      <x v="1"/>
    </i>
  </colItems>
  <pageFields count="1">
    <pageField fld="0" hier="5" name="[T_kommune].[fylke].&amp;[Viken]" cap="Viken"/>
  </pageFields>
  <dataFields count="1">
    <dataField fld="2" subtotal="count" showDataAs="percentDiff" baseField="1" baseItem="0" numFmtId="10"/>
  </dataFields>
  <formats count="1">
    <format dxfId="10">
      <pivotArea outline="0" collapsedLevelsAreSubtotals="1" fieldPosition="0">
        <references count="1">
          <reference field="1" count="1" selected="0">
            <x v="1"/>
          </reference>
        </references>
      </pivotArea>
    </format>
  </formats>
  <pivotHierarchies count="24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Viken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350599-A3DF-429D-9368-DECC8CF5272E}" name="Pivottabell10" cacheId="88" applyNumberFormats="0" applyBorderFormats="0" applyFontFormats="0" applyPatternFormats="0" applyAlignmentFormats="0" applyWidthHeightFormats="1" dataCaption="Verdier" updatedVersion="7" minRefreshableVersion="3" rowGrandTotals="0" colGrandTotals="0" itemPrintTitles="1" createdVersion="7" indent="0" outline="1" outlineData="1" multipleFieldFilters="0">
  <location ref="M7:O55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</items>
    </pivotField>
  </pivotFields>
  <rowFields count="1">
    <field x="3"/>
  </rowFields>
  <rowItems count="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</rowItems>
  <colFields count="1">
    <field x="1"/>
  </colFields>
  <colItems count="2">
    <i>
      <x/>
    </i>
    <i>
      <x v="1"/>
    </i>
  </colItems>
  <pageFields count="1">
    <pageField fld="0" hier="5" name="[T_kommune].[fylke].&amp;[Viken]" cap="Viken"/>
  </pageFields>
  <dataFields count="1">
    <dataField fld="2" subtotal="count" showDataAs="difference" baseField="1" baseItem="0"/>
  </dataFields>
  <pivotHierarchies count="24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Viken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01D458-215A-4462-B172-F590116FE8D6}" name="Pivottabell9" cacheId="89" applyNumberFormats="0" applyBorderFormats="0" applyFontFormats="0" applyPatternFormats="0" applyAlignmentFormats="0" applyWidthHeightFormats="1" dataCaption="Verdier" grandTotalCaption="Sum kommuner" updatedVersion="7" minRefreshableVersion="3" colGrandTotals="0" itemPrintTitles="1" createdVersion="7" indent="0" outline="1" outlineData="1" multipleFieldFilters="0">
  <location ref="B7:K56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</items>
    </pivotField>
  </pivotFields>
  <rowFields count="1">
    <field x="3"/>
  </rowFields>
  <rowItems count="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colItems>
  <pageFields count="1">
    <pageField fld="0" hier="5" name="[T_kommune].[fylke].&amp;[Viken]" cap="Viken"/>
  </pageFields>
  <dataFields count="1">
    <dataField fld="2" subtotal="count" baseField="0" baseItem="0"/>
  </dataFields>
  <pivotHierarchies count="24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Viken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3497AC-88AB-4709-91C0-231E1927ED7E}" name="Pivottabell2" cacheId="83" applyNumberFormats="0" applyBorderFormats="0" applyFontFormats="0" applyPatternFormats="0" applyAlignmentFormats="0" applyWidthHeightFormats="1" dataCaption="Verdier" tag="e3ec1c44-f381-4404-a933-71764c38f455" updatedVersion="7" minRefreshableVersion="3" useAutoFormatting="1" subtotalHiddenItems="1" rowGrandTotals="0" colGrandTotals="0" itemPrintTitles="1" createdVersion="7" indent="0" outline="1" outlineData="1" multipleFieldFilters="0" chartFormat="8">
  <location ref="N14:O54" firstHeaderRow="1" firstDataRow="1" firstDataCol="1" rowPageCount="2" colPageCount="1"/>
  <pivotFields count="4">
    <pivotField axis="axisRow" allDrilled="1" subtotalTop="0" showAll="0" measureFilter="1" sortType="descending" defaultSubtotal="0" defaultAttributeDrillState="1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40">
    <i>
      <x v="25"/>
    </i>
    <i>
      <x v="17"/>
    </i>
    <i>
      <x v="5"/>
    </i>
    <i>
      <x v="10"/>
    </i>
    <i>
      <x v="8"/>
    </i>
    <i>
      <x v="15"/>
    </i>
    <i>
      <x v="14"/>
    </i>
    <i>
      <x v="12"/>
    </i>
    <i>
      <x v="35"/>
    </i>
    <i>
      <x v="33"/>
    </i>
    <i>
      <x v="37"/>
    </i>
    <i>
      <x v="38"/>
    </i>
    <i>
      <x v="36"/>
    </i>
    <i>
      <x v="7"/>
    </i>
    <i>
      <x v="16"/>
    </i>
    <i>
      <x v="4"/>
    </i>
    <i>
      <x v="29"/>
    </i>
    <i>
      <x v="11"/>
    </i>
    <i>
      <x v="18"/>
    </i>
    <i>
      <x v="21"/>
    </i>
    <i>
      <x v="13"/>
    </i>
    <i>
      <x v="20"/>
    </i>
    <i>
      <x v="19"/>
    </i>
    <i>
      <x v="24"/>
    </i>
    <i>
      <x v="26"/>
    </i>
    <i>
      <x v="39"/>
    </i>
    <i>
      <x/>
    </i>
    <i>
      <x v="23"/>
    </i>
    <i>
      <x v="22"/>
    </i>
    <i>
      <x v="3"/>
    </i>
    <i>
      <x v="27"/>
    </i>
    <i>
      <x v="6"/>
    </i>
    <i>
      <x v="31"/>
    </i>
    <i>
      <x v="34"/>
    </i>
    <i>
      <x v="1"/>
    </i>
    <i>
      <x v="30"/>
    </i>
    <i>
      <x v="32"/>
    </i>
    <i>
      <x v="28"/>
    </i>
    <i>
      <x v="2"/>
    </i>
    <i>
      <x v="9"/>
    </i>
  </rowItems>
  <colItems count="1">
    <i/>
  </colItems>
  <pageFields count="2">
    <pageField fld="1" hier="0" name="[Melkeleveranser].[aar].&amp;[2020]" cap="2020"/>
    <pageField fld="3" hier="5" name="[T_kommune].[fylke].&amp;[Trøndelag]" cap="Trøndelag"/>
  </pageFields>
  <dataFields count="1">
    <dataField fld="2" subtotal="count" baseField="0" baseItem="0"/>
  </dataFields>
  <formats count="1">
    <format dxfId="161">
      <pivotArea outline="0" collapsedLevelsAreSubtotals="1" fieldPosition="0"/>
    </format>
  </formats>
  <chartFormats count="4"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4">
    <pivotHierarchy multipleItemSelectionAllowed="1" dragToData="1">
      <members count="1" level="1">
        <member name="[Melkeleveranser].[aar].&amp;[2020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2" level="1">
        <member name="[T_kommune].[fylke].&amp;[Møre og Romsdal]"/>
        <member name="[T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0" type="count" id="1" iMeasureHier="15">
      <autoFilter ref="A1">
        <filterColumn colId="0">
          <top10 val="40" filterVal="40"/>
        </filterColumn>
      </autoFilter>
    </filter>
  </filters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E02536-ABEF-424E-A5DB-526835408B2B}" name="Pivottabell9" cacheId="80" applyNumberFormats="0" applyBorderFormats="0" applyFontFormats="0" applyPatternFormats="0" applyAlignmentFormats="0" applyWidthHeightFormats="1" dataCaption="Verdier" tag="bdc89de5-19c0-4bfd-9d9d-e8d08d3a7dd2" updatedVersion="7" minRefreshableVersion="3" useAutoFormatting="1" subtotalHiddenItems="1" rowGrandTotals="0" colGrandTotals="0" itemPrintTitles="1" createdVersion="7" indent="0" outline="1" outlineData="1" multipleFieldFilters="0">
  <location ref="I14:J78" firstHeaderRow="1" firstDataRow="1" firstDataCol="1" rowPageCount="2" colPageCount="1"/>
  <pivotFields count="4">
    <pivotField axis="axisRow" allDrilled="1" subtotalTop="0" showAll="0" sortType="descending" defaultSubtotal="0" defaultAttributeDrillState="1">
      <items count="6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64">
    <i>
      <x v="45"/>
    </i>
    <i>
      <x v="32"/>
    </i>
    <i>
      <x v="15"/>
    </i>
    <i>
      <x v="21"/>
    </i>
    <i>
      <x v="18"/>
    </i>
    <i>
      <x v="30"/>
    </i>
    <i>
      <x v="28"/>
    </i>
    <i>
      <x v="26"/>
    </i>
    <i>
      <x v="59"/>
    </i>
    <i>
      <x v="57"/>
    </i>
    <i>
      <x v="61"/>
    </i>
    <i>
      <x v="62"/>
    </i>
    <i>
      <x v="60"/>
    </i>
    <i>
      <x v="17"/>
    </i>
    <i>
      <x v="11"/>
    </i>
    <i>
      <x v="31"/>
    </i>
    <i>
      <x v="50"/>
    </i>
    <i>
      <x v="34"/>
    </i>
    <i>
      <x v="24"/>
    </i>
    <i>
      <x v="37"/>
    </i>
    <i>
      <x v="27"/>
    </i>
    <i>
      <x v="36"/>
    </i>
    <i>
      <x v="35"/>
    </i>
    <i>
      <x v="44"/>
    </i>
    <i>
      <x v="46"/>
    </i>
    <i>
      <x v="63"/>
    </i>
    <i>
      <x v="8"/>
    </i>
    <i>
      <x v="41"/>
    </i>
    <i>
      <x v="38"/>
    </i>
    <i>
      <x v="1"/>
    </i>
    <i>
      <x v="47"/>
    </i>
    <i>
      <x v="16"/>
    </i>
    <i>
      <x v="53"/>
    </i>
    <i>
      <x v="58"/>
    </i>
    <i>
      <x v="52"/>
    </i>
    <i>
      <x v="2"/>
    </i>
    <i>
      <x v="56"/>
    </i>
    <i>
      <x v="49"/>
    </i>
    <i>
      <x v="3"/>
    </i>
    <i>
      <x v="20"/>
    </i>
    <i>
      <x v="51"/>
    </i>
    <i>
      <x v="14"/>
    </i>
    <i>
      <x v="9"/>
    </i>
    <i>
      <x v="13"/>
    </i>
    <i>
      <x v="22"/>
    </i>
    <i>
      <x v="33"/>
    </i>
    <i>
      <x v="54"/>
    </i>
    <i>
      <x v="42"/>
    </i>
    <i>
      <x v="7"/>
    </i>
    <i>
      <x v="23"/>
    </i>
    <i>
      <x v="29"/>
    </i>
    <i>
      <x v="55"/>
    </i>
    <i>
      <x v="40"/>
    </i>
    <i>
      <x v="5"/>
    </i>
    <i>
      <x v="4"/>
    </i>
    <i>
      <x/>
    </i>
    <i>
      <x v="43"/>
    </i>
    <i>
      <x v="6"/>
    </i>
    <i>
      <x v="12"/>
    </i>
    <i>
      <x v="39"/>
    </i>
    <i>
      <x v="25"/>
    </i>
    <i>
      <x v="19"/>
    </i>
    <i>
      <x v="48"/>
    </i>
    <i>
      <x v="10"/>
    </i>
  </rowItems>
  <colItems count="1">
    <i/>
  </colItems>
  <pageFields count="2">
    <pageField fld="1" hier="0" name="[Melkeleveranser].[aar].&amp;[2020]" cap="2020"/>
    <pageField fld="3" hier="5" name="[T_kommune].[fylke].&amp;[Trøndelag]" cap="Trøndelag"/>
  </pageFields>
  <dataFields count="1">
    <dataField fld="2" subtotal="count" baseField="0" baseItem="3" numFmtId="167">
      <extLst>
        <ext xmlns:x14="http://schemas.microsoft.com/office/spreadsheetml/2009/9/main" uri="{E15A36E0-9728-4e99-A89B-3F7291B0FE68}">
          <x14:dataField pivotShowAs="percentOfRunningTotal"/>
        </ext>
      </extLst>
    </dataField>
  </dataFields>
  <formats count="6">
    <format dxfId="167">
      <pivotArea collapsedLevelsAreSubtotals="1" fieldPosition="0">
        <references count="1">
          <reference field="0" count="0"/>
        </references>
      </pivotArea>
    </format>
    <format dxfId="166">
      <pivotArea collapsedLevelsAreSubtotals="1" fieldPosition="0">
        <references count="1">
          <reference field="0" count="1">
            <x v="64"/>
          </reference>
        </references>
      </pivotArea>
    </format>
    <format dxfId="165">
      <pivotArea dataOnly="0" labelOnly="1" outline="0" fieldPosition="0">
        <references count="1">
          <reference field="1" count="0"/>
        </references>
      </pivotArea>
    </format>
    <format dxfId="164">
      <pivotArea dataOnly="0" labelOnly="1" outline="0" axis="axisValues" fieldPosition="0"/>
    </format>
    <format dxfId="163">
      <pivotArea outline="0" fieldPosition="0">
        <references count="1">
          <reference field="4294967294" count="1">
            <x v="0"/>
          </reference>
        </references>
      </pivotArea>
    </format>
    <format dxfId="162">
      <pivotArea outline="0" collapsedLevelsAreSubtotals="1" fieldPosition="0"/>
    </format>
  </formats>
  <pivotHierarchies count="24">
    <pivotHierarchy multipleItemSelectionAllowed="1" dragToData="1">
      <members count="1" level="1">
        <member name="[Melkeleveranser].[aar].&amp;[2020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2" level="1">
        <member name="[T_kommune].[fylke].&amp;[Møre og Romsdal]"/>
        <member name="[T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73FC2B-D60F-48FC-9758-C14739C1A76B}" name="Pivottabell17" cacheId="81" applyNumberFormats="0" applyBorderFormats="0" applyFontFormats="0" applyPatternFormats="0" applyAlignmentFormats="0" applyWidthHeightFormats="1" dataCaption="Verdier" tag="bdc89de5-19c0-4bfd-9d9d-e8d08d3a7dd2" updatedVersion="7" minRefreshableVersion="3" useAutoFormatting="1" subtotalHiddenItems="1" rowGrandTotals="0" colGrandTotals="0" itemPrintTitles="1" createdVersion="7" indent="0" outline="1" outlineData="1" multipleFieldFilters="0" chartFormat="4">
  <location ref="F14:G78" firstHeaderRow="1" firstDataRow="1" firstDataCol="1" rowPageCount="2" colPageCount="1"/>
  <pivotFields count="4">
    <pivotField axis="axisRow" allDrilled="1" subtotalTop="0" showAll="0" sortType="descending" defaultSubtotal="0" defaultAttributeDrillState="1">
      <items count="6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64">
    <i>
      <x v="45"/>
    </i>
    <i>
      <x v="32"/>
    </i>
    <i>
      <x v="15"/>
    </i>
    <i>
      <x v="21"/>
    </i>
    <i>
      <x v="18"/>
    </i>
    <i>
      <x v="30"/>
    </i>
    <i>
      <x v="28"/>
    </i>
    <i>
      <x v="26"/>
    </i>
    <i>
      <x v="59"/>
    </i>
    <i>
      <x v="57"/>
    </i>
    <i>
      <x v="61"/>
    </i>
    <i>
      <x v="62"/>
    </i>
    <i>
      <x v="60"/>
    </i>
    <i>
      <x v="17"/>
    </i>
    <i>
      <x v="11"/>
    </i>
    <i>
      <x v="31"/>
    </i>
    <i>
      <x v="50"/>
    </i>
    <i>
      <x v="34"/>
    </i>
    <i>
      <x v="24"/>
    </i>
    <i>
      <x v="37"/>
    </i>
    <i>
      <x v="27"/>
    </i>
    <i>
      <x v="36"/>
    </i>
    <i>
      <x v="35"/>
    </i>
    <i>
      <x v="44"/>
    </i>
    <i>
      <x v="46"/>
    </i>
    <i>
      <x v="63"/>
    </i>
    <i>
      <x v="8"/>
    </i>
    <i>
      <x v="41"/>
    </i>
    <i>
      <x v="38"/>
    </i>
    <i>
      <x v="1"/>
    </i>
    <i>
      <x v="47"/>
    </i>
    <i>
      <x v="16"/>
    </i>
    <i>
      <x v="53"/>
    </i>
    <i>
      <x v="58"/>
    </i>
    <i>
      <x v="52"/>
    </i>
    <i>
      <x v="2"/>
    </i>
    <i>
      <x v="56"/>
    </i>
    <i>
      <x v="49"/>
    </i>
    <i>
      <x v="3"/>
    </i>
    <i>
      <x v="20"/>
    </i>
    <i>
      <x v="51"/>
    </i>
    <i>
      <x v="14"/>
    </i>
    <i>
      <x v="9"/>
    </i>
    <i>
      <x v="13"/>
    </i>
    <i>
      <x v="22"/>
    </i>
    <i>
      <x v="33"/>
    </i>
    <i>
      <x v="54"/>
    </i>
    <i>
      <x v="42"/>
    </i>
    <i>
      <x v="7"/>
    </i>
    <i>
      <x v="23"/>
    </i>
    <i>
      <x v="29"/>
    </i>
    <i>
      <x v="55"/>
    </i>
    <i>
      <x v="40"/>
    </i>
    <i>
      <x v="5"/>
    </i>
    <i>
      <x v="4"/>
    </i>
    <i>
      <x/>
    </i>
    <i>
      <x v="43"/>
    </i>
    <i>
      <x v="6"/>
    </i>
    <i>
      <x v="12"/>
    </i>
    <i>
      <x v="39"/>
    </i>
    <i>
      <x v="25"/>
    </i>
    <i>
      <x v="19"/>
    </i>
    <i>
      <x v="48"/>
    </i>
    <i>
      <x v="10"/>
    </i>
  </rowItems>
  <colItems count="1">
    <i/>
  </colItems>
  <pageFields count="2">
    <pageField fld="1" hier="0" name="[Melkeleveranser].[aar].&amp;[2020]" cap="2020"/>
    <pageField fld="3" hier="5" name="[T_kommune].[fylke].&amp;[Trøndelag]" cap="Trøndelag"/>
  </pageFields>
  <dataFields count="1">
    <dataField fld="2" subtotal="count" showDataAs="percentOfCol" baseField="0" baseItem="1" numFmtId="167"/>
  </dataFields>
  <formats count="6">
    <format dxfId="173">
      <pivotArea collapsedLevelsAreSubtotals="1" fieldPosition="0">
        <references count="1">
          <reference field="0" count="0"/>
        </references>
      </pivotArea>
    </format>
    <format dxfId="172">
      <pivotArea collapsedLevelsAreSubtotals="1" fieldPosition="0">
        <references count="1">
          <reference field="0" count="1">
            <x v="64"/>
          </reference>
        </references>
      </pivotArea>
    </format>
    <format dxfId="171">
      <pivotArea outline="0" fieldPosition="0">
        <references count="1">
          <reference field="4294967294" count="1">
            <x v="0"/>
          </reference>
        </references>
      </pivotArea>
    </format>
    <format dxfId="170">
      <pivotArea outline="0" collapsedLevelsAreSubtotals="1" fieldPosition="0"/>
    </format>
    <format dxfId="169">
      <pivotArea dataOnly="0" labelOnly="1" outline="0" fieldPosition="0">
        <references count="1">
          <reference field="1" count="0"/>
        </references>
      </pivotArea>
    </format>
    <format dxfId="168">
      <pivotArea dataOnly="0" labelOnly="1" outline="0" axis="axisValues" fieldPosition="0"/>
    </format>
  </formats>
  <chartFormats count="2"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4">
    <pivotHierarchy multipleItemSelectionAllowed="1" dragToData="1">
      <members count="1" level="1">
        <member name="[Melkeleveranser].[aar].&amp;[2020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2" level="1">
        <member name="[T_kommune].[fylke].&amp;[Møre og Romsdal]"/>
        <member name="[T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C685FF-E5CF-4330-BACA-B176AADB0C44}" name="Pivottabell18" cacheId="96" applyNumberFormats="0" applyBorderFormats="0" applyFontFormats="0" applyPatternFormats="0" applyAlignmentFormats="0" applyWidthHeightFormats="1" dataCaption="Verdier" tag="be1a8b5c-74ad-402b-8e19-c567641f4748" updatedVersion="7" minRefreshableVersion="3" itemPrintTitles="1" createdVersion="7" indent="0" outline="1" outlineData="1" multipleFieldFilters="0" chartFormat="5">
  <location ref="D3:E14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sortType="a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1"/>
  </rowFields>
  <rowItems count="11">
    <i>
      <x v="7"/>
    </i>
    <i>
      <x/>
    </i>
    <i>
      <x v="5"/>
    </i>
    <i>
      <x v="9"/>
    </i>
    <i>
      <x v="3"/>
    </i>
    <i>
      <x v="2"/>
    </i>
    <i>
      <x v="8"/>
    </i>
    <i>
      <x v="1"/>
    </i>
    <i>
      <x v="4"/>
    </i>
    <i>
      <x v="6"/>
    </i>
    <i t="grand">
      <x/>
    </i>
  </rowItems>
  <colItems count="1">
    <i/>
  </colItems>
  <pageFields count="1">
    <pageField fld="0" hier="0" name="[Melkeleveranser].[aar].&amp;[2018]" cap="2018"/>
  </pageFields>
  <dataFields count="1">
    <dataField fld="2" subtotal="count" showDataAs="percentOfCol" baseField="1" baseItem="0" numFmtId="9"/>
  </dataFields>
  <formats count="4">
    <format dxfId="129">
      <pivotArea dataOnly="0" labelOnly="1" fieldPosition="0">
        <references count="1">
          <reference field="1" count="0"/>
        </references>
      </pivotArea>
    </format>
    <format dxfId="128">
      <pivotArea dataOnly="0" labelOnly="1" grandRow="1" outline="0" fieldPosition="0"/>
    </format>
    <format dxfId="127">
      <pivotArea outline="0" fieldPosition="0">
        <references count="1">
          <reference field="4294967294" count="1">
            <x v="0"/>
          </reference>
        </references>
      </pivotArea>
    </format>
    <format dxfId="126">
      <pivotArea outline="0" collapsedLevelsAreSubtotals="1" fieldPosition="0"/>
    </format>
  </formats>
  <chartFormats count="1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4" format="4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4" format="5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4" format="6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4" format="7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4" format="8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4" format="9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4" format="10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4" format="1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4" format="12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</chartFormats>
  <pivotHierarchies count="24">
    <pivotHierarchy multipleItemSelectionAllowed="1" dragToData="1">
      <members count="1" level="1">
        <member name="[Melkeleveranser].[aar].&amp;[2018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Sum av kumelk_liter"/>
    <pivotHierarchy dragToData="1" caption="Antall av kumelk_liter"/>
  </pivotHierarchies>
  <pivotTableStyleInfo name="PivotStyleLight16" showRowHeaders="1" showColHeaders="1" showRowStripes="0" showColStripes="0" showLastColumn="1"/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Melkeleveranser]"/>
        <x15:activeTabTopLevelEntity name="[T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6ECBD8-DE30-4734-8B4A-870BC9067A53}" name="Pivottabell8" cacheId="101" applyNumberFormats="0" applyBorderFormats="0" applyFontFormats="0" applyPatternFormats="0" applyAlignmentFormats="0" applyWidthHeightFormats="1" dataCaption="Verdier" grandTotalCaption="Sum leveranser" tag="16ffda76-733c-4a31-9eb5-afc1d3541649" updatedVersion="7" minRefreshableVersion="3" itemPrintTitles="1" createdVersion="7" indent="0" showHeaders="0" outline="1" outlineData="1" multipleFieldFilters="0" chartFormat="5">
  <location ref="A20:B31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1"/>
  </rowFields>
  <rowItems count="11">
    <i>
      <x v="6"/>
    </i>
    <i>
      <x v="4"/>
    </i>
    <i>
      <x v="1"/>
    </i>
    <i>
      <x v="8"/>
    </i>
    <i>
      <x v="2"/>
    </i>
    <i>
      <x v="3"/>
    </i>
    <i>
      <x v="9"/>
    </i>
    <i>
      <x v="5"/>
    </i>
    <i>
      <x/>
    </i>
    <i>
      <x v="7"/>
    </i>
    <i t="grand">
      <x/>
    </i>
  </rowItems>
  <colItems count="1">
    <i/>
  </colItems>
  <pageFields count="1">
    <pageField fld="0" hier="0" name="[Melkeleveranser].[aar].&amp;[2018]" cap="2018"/>
  </pageFields>
  <dataFields count="1">
    <dataField fld="2" subtotal="count" baseField="0" baseItem="0"/>
  </dataFields>
  <formats count="3">
    <format dxfId="132">
      <pivotArea dataOnly="0" labelOnly="1" fieldPosition="0">
        <references count="1">
          <reference field="1" count="0"/>
        </references>
      </pivotArea>
    </format>
    <format dxfId="131">
      <pivotArea dataOnly="0" labelOnly="1" grandRow="1" outline="0" fieldPosition="0"/>
    </format>
    <format dxfId="130">
      <pivotArea outline="0" collapsedLevelsAreSubtotals="1" fieldPosition="0"/>
    </format>
  </formats>
  <chartFormats count="2"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4">
    <pivotHierarchy multipleItemSelectionAllowed="1" dragToData="1">
      <members count="1" level="1">
        <member name="[Melkeleveranser].[aar].&amp;[2018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Sum av kumelk_liter"/>
    <pivotHierarchy dragToData="1" caption="Antall av kumelk_liter"/>
  </pivotHierarchies>
  <pivotTableStyleInfo name="PivotStyleLight16" showRowHeaders="1" showColHeaders="1" showRowStripes="0" showColStripes="0" showLastColumn="1"/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Melkeleveranser]"/>
        <x15:activeTabTopLevelEntity name="[T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aar" xr10:uid="{CCB71550-B15D-4F71-A9A1-F6B95B6798BA}" sourceName="[Melkeleveranser].[aar]">
  <pivotTables>
    <pivotTable tabId="2" name="Pivottabell2"/>
    <pivotTable tabId="2" name="Pivottabell18"/>
    <pivotTable tabId="2" name="Pivottabell19"/>
    <pivotTable tabId="2" name="Pivottabell21"/>
    <pivotTable tabId="2" name="Pivottabell6"/>
    <pivotTable tabId="2" name="Pivottabell7"/>
    <pivotTable tabId="2" name="Pivottabell8"/>
    <pivotTable tabId="2" name="Pivottabell9"/>
  </pivotTables>
  <data>
    <olap pivotCacheId="1078001621">
      <levels count="2">
        <level uniqueName="[Melkeleveranser].[aar].[(All)]" sourceCaption="(All)" count="0"/>
        <level uniqueName="[Melkeleveranser].[aar].[aar]" sourceCaption="aar" count="9">
          <ranges>
            <range startItem="0">
              <i n="[Melkeleveranser].[aar].&amp;[2013]" c="2013"/>
              <i n="[Melkeleveranser].[aar].&amp;[2014]" c="2014"/>
              <i n="[Melkeleveranser].[aar].&amp;[2015]" c="2015"/>
              <i n="[Melkeleveranser].[aar].&amp;[2016]" c="2016"/>
              <i n="[Melkeleveranser].[aar].&amp;[2017]" c="2017"/>
              <i n="[Melkeleveranser].[aar].&amp;[2018]" c="2018"/>
              <i n="[Melkeleveranser].[aar].&amp;[2019]" c="2019"/>
              <i n="[Melkeleveranser].[aar].&amp;[2020]" c="2020"/>
              <i n="[Melkeleveranser].[aar].&amp;[2021]" c="2021"/>
            </range>
          </ranges>
        </level>
      </levels>
      <selections count="1">
        <selection n="[Melkeleveranser].[aar].&amp;[2018]"/>
      </selections>
    </olap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3" xr10:uid="{99CD6B45-1650-4E3C-BBDB-E65168605AA6}" sourceName="[T_kommune].[fylke]">
  <pivotTables>
    <pivotTable tabId="23" name="Pivottabell9"/>
    <pivotTable tabId="23" name="Pivottabell17"/>
    <pivotTable tabId="23" name="Pivottabell5"/>
    <pivotTable tabId="23" name="Pivottabell2"/>
    <pivotTable tabId="23" name="Pivottabell3"/>
  </pivotTables>
  <data>
    <olap pivotCacheId="555255883">
      <levels count="2">
        <level uniqueName="[T_kommune].[fylke].[(All)]" sourceCaption="(All)" count="0"/>
        <level uniqueName="[T_kommune].[fylke].[fylke]" sourceCaption="fylke" count="10">
          <ranges>
            <range startItem="0">
              <i n="[T_kommune].[fylke].&amp;[Agder]" c="Agder"/>
              <i n="[T_kommune].[fylke].&amp;[Innlandet]" c="Innlandet"/>
              <i n="[T_kommune].[fylke].&amp;[Møre og Romsdal]" c="Møre og Romsdal"/>
              <i n="[T_kommune].[fylke].&amp;[Nordland]" c="Nordland"/>
              <i n="[T_kommune].[fylke].&amp;[Rogaland]" c="Rogaland"/>
              <i n="[T_kommune].[fylke].&amp;[Troms og Finnmark]" c="Troms og Finnmark"/>
              <i n="[T_kommune].[fylke].&amp;[Trøndelag]" c="Trøndelag"/>
              <i n="[T_kommune].[fylke].&amp;[Vestfold og Telemark]" c="Vestfold og Telemark"/>
              <i n="[T_kommune].[fylke].&amp;[Vestland]" c="Vestland"/>
              <i n="[T_kommune].[fylke].&amp;[Viken]" c="Viken"/>
            </range>
          </ranges>
        </level>
      </levels>
      <selections count="2">
        <selection n="[T_kommune].[fylke].&amp;[Møre og Romsdal]"/>
        <selection n="[T_kommune].[fylke].&amp;[Trøndelag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4" xr10:uid="{7B26257A-C7A0-4C7B-B138-7402C9C299F7}" sourceName="[T_kommune].[fylke]">
  <pivotTables>
    <pivotTable tabId="6" name="Pivottabell5"/>
    <pivotTable tabId="6" name="Pivottabell17"/>
    <pivotTable tabId="6" name="Pivottabell9"/>
    <pivotTable tabId="6" name="Pivottabell16"/>
    <pivotTable tabId="6" name="Pivottabell18"/>
    <pivotTable tabId="6" name="Pivottabell19"/>
  </pivotTables>
  <data>
    <olap pivotCacheId="555255883">
      <levels count="2">
        <level uniqueName="[T_kommune].[fylke].[(All)]" sourceCaption="(All)" count="0"/>
        <level uniqueName="[T_kommune].[fylke].[fylke]" sourceCaption="fylke" count="10">
          <ranges>
            <range startItem="0">
              <i n="[T_kommune].[fylke].&amp;[Agder]" c="Agder"/>
              <i n="[T_kommune].[fylke].&amp;[Innlandet]" c="Innlandet"/>
              <i n="[T_kommune].[fylke].&amp;[Møre og Romsdal]" c="Møre og Romsdal"/>
              <i n="[T_kommune].[fylke].&amp;[Nordland]" c="Nordland"/>
              <i n="[T_kommune].[fylke].&amp;[Rogaland]" c="Rogaland"/>
              <i n="[T_kommune].[fylke].&amp;[Troms og Finnmark]" c="Troms og Finnmark"/>
              <i n="[T_kommune].[fylke].&amp;[Trøndelag]" c="Trøndelag"/>
              <i n="[T_kommune].[fylke].&amp;[Vestfold og Telemark]" c="Vestfold og Telemark"/>
              <i n="[T_kommune].[fylke].&amp;[Vestland]" c="Vestland"/>
              <i n="[T_kommune].[fylke].&amp;[Viken]" c="Viken"/>
            </range>
          </ranges>
        </level>
      </levels>
      <selections count="1">
        <selection n="[T_kommune].[fylke].&amp;[Trøndelag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aar2" xr10:uid="{035F4522-B8C3-46ED-955D-76D01F13F30D}" sourceName="[Melkeleveranser].[aar]">
  <pivotTables>
    <pivotTable tabId="18" name="Pivottabell2"/>
    <pivotTable tabId="18" name="Pivottabell3"/>
  </pivotTables>
  <data>
    <olap pivotCacheId="555255883">
      <levels count="2">
        <level uniqueName="[Melkeleveranser].[aar].[(All)]" sourceCaption="(All)" count="0"/>
        <level uniqueName="[Melkeleveranser].[aar].[aar]" sourceCaption="aar" count="9">
          <ranges>
            <range startItem="0">
              <i n="[Melkeleveranser].[aar].&amp;[2013]" c="2013"/>
              <i n="[Melkeleveranser].[aar].&amp;[2014]" c="2014"/>
              <i n="[Melkeleveranser].[aar].&amp;[2015]" c="2015"/>
              <i n="[Melkeleveranser].[aar].&amp;[2016]" c="2016"/>
              <i n="[Melkeleveranser].[aar].&amp;[2017]" c="2017"/>
              <i n="[Melkeleveranser].[aar].&amp;[2018]" c="2018"/>
              <i n="[Melkeleveranser].[aar].&amp;[2019]" c="2019"/>
              <i n="[Melkeleveranser].[aar].&amp;[2020]" c="2020"/>
              <i n="[Melkeleveranser].[aar].&amp;[2021]" c="2021"/>
            </range>
          </ranges>
        </level>
      </levels>
      <selections count="2">
        <selection n="[Melkeleveranser].[aar].&amp;[2013]"/>
        <selection n="[Melkeleveranser].[aar].&amp;[2021]"/>
      </selections>
    </olap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5" xr10:uid="{051D6B4B-F6FE-485D-8F65-24F9BB1E88C9}" sourceName="fylke">
  <pivotTables>
    <pivotTable tabId="17" name="Pivottabell2"/>
    <pivotTable tabId="17" name="Pivottabell3"/>
  </pivotTables>
  <data>
    <tabular pivotCacheId="237269143">
      <items count="10">
        <i x="0" s="1"/>
        <i x="1" s="1"/>
        <i x="2" s="1"/>
        <i x="3" s="1"/>
        <i x="4" s="1"/>
        <i x="5" s="1"/>
        <i x="6" s="1"/>
        <i x="7" s="1"/>
        <i x="8" s="1"/>
        <i x="9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7" xr10:uid="{BA4D1F1E-F46B-48B7-BBAA-ECF64278DE57}" sourceName="[T_kommune].[fylke]">
  <pivotTables>
    <pivotTable tabId="26" name="Pivottabell11"/>
    <pivotTable tabId="26" name="Pivottabell10"/>
    <pivotTable tabId="26" name="Pivottabell9"/>
  </pivotTables>
  <data>
    <olap pivotCacheId="555255883">
      <levels count="2">
        <level uniqueName="[T_kommune].[fylke].[(All)]" sourceCaption="(All)" count="0"/>
        <level uniqueName="[T_kommune].[fylke].[fylke]" sourceCaption="fylke" count="10">
          <ranges>
            <range startItem="0">
              <i n="[T_kommune].[fylke].&amp;[Agder]" c="Agder"/>
              <i n="[T_kommune].[fylke].&amp;[Innlandet]" c="Innlandet"/>
              <i n="[T_kommune].[fylke].&amp;[Møre og Romsdal]" c="Møre og Romsdal"/>
              <i n="[T_kommune].[fylke].&amp;[Nordland]" c="Nordland"/>
              <i n="[T_kommune].[fylke].&amp;[Rogaland]" c="Rogaland"/>
              <i n="[T_kommune].[fylke].&amp;[Troms og Finnmark]" c="Troms og Finnmark"/>
              <i n="[T_kommune].[fylke].&amp;[Trøndelag]" c="Trøndelag"/>
              <i n="[T_kommune].[fylke].&amp;[Vestfold og Telemark]" c="Vestfold og Telemark"/>
              <i n="[T_kommune].[fylke].&amp;[Vestland]" c="Vestland"/>
              <i n="[T_kommune].[fylke].&amp;[Viken]" c="Viken"/>
            </range>
          </ranges>
        </level>
      </levels>
      <selections count="1">
        <selection n="[T_kommune].[fylke].&amp;[Viken]"/>
      </selections>
    </olap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6" xr10:uid="{282C8AB5-74C3-4F69-B46D-7BE13B560835}" sourceName="[T_kommune].[fylke]">
  <pivotTables>
    <pivotTable tabId="25" name="Pivottabell6"/>
    <pivotTable tabId="25" name="Pivottabell7"/>
    <pivotTable tabId="25" name="Pivottabell8"/>
  </pivotTables>
  <data>
    <olap pivotCacheId="555255883">
      <levels count="2">
        <level uniqueName="[T_kommune].[fylke].[(All)]" sourceCaption="(All)" count="0"/>
        <level uniqueName="[T_kommune].[fylke].[fylke]" sourceCaption="fylke" count="10">
          <ranges>
            <range startItem="0">
              <i n="[T_kommune].[fylke].&amp;[Agder]" c="Agder"/>
              <i n="[T_kommune].[fylke].&amp;[Innlandet]" c="Innlandet"/>
              <i n="[T_kommune].[fylke].&amp;[Møre og Romsdal]" c="Møre og Romsdal"/>
              <i n="[T_kommune].[fylke].&amp;[Nordland]" c="Nordland"/>
              <i n="[T_kommune].[fylke].&amp;[Rogaland]" c="Rogaland"/>
              <i n="[T_kommune].[fylke].&amp;[Troms og Finnmark]" c="Troms og Finnmark"/>
              <i n="[T_kommune].[fylke].&amp;[Trøndelag]" c="Trøndelag"/>
              <i n="[T_kommune].[fylke].&amp;[Vestfold og Telemark]" c="Vestfold og Telemark"/>
              <i n="[T_kommune].[fylke].&amp;[Vestland]" c="Vestland"/>
              <i n="[T_kommune].[fylke].&amp;[Viken]" c="Viken"/>
            </range>
          </ranges>
        </level>
      </levels>
      <selections count="1">
        <selection n="[T_kommune].[fylke].&amp;[Trøndelag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aar1" xr10:uid="{73B80DB7-C398-425A-AA5D-4DC4C368E1C3}" sourceName="[Melkeleveranser].[aar]">
  <pivotTables>
    <pivotTable tabId="6" name="Pivottabell5"/>
    <pivotTable tabId="6" name="Pivottabell9"/>
    <pivotTable tabId="6" name="Pivottabell17"/>
    <pivotTable tabId="6" name="Pivottabell16"/>
    <pivotTable tabId="6" name="Pivottabell18"/>
    <pivotTable tabId="6" name="Pivottabell19"/>
  </pivotTables>
  <data>
    <olap pivotCacheId="555255883">
      <levels count="2">
        <level uniqueName="[Melkeleveranser].[aar].[(All)]" sourceCaption="(All)" count="0"/>
        <level uniqueName="[Melkeleveranser].[aar].[aar]" sourceCaption="aar" count="9">
          <ranges>
            <range startItem="0">
              <i n="[Melkeleveranser].[aar].&amp;[2013]" c="2013"/>
              <i n="[Melkeleveranser].[aar].&amp;[2014]" c="2014"/>
              <i n="[Melkeleveranser].[aar].&amp;[2015]" c="2015"/>
              <i n="[Melkeleveranser].[aar].&amp;[2016]" c="2016"/>
              <i n="[Melkeleveranser].[aar].&amp;[2017]" c="2017"/>
              <i n="[Melkeleveranser].[aar].&amp;[2018]" c="2018"/>
              <i n="[Melkeleveranser].[aar].&amp;[2019]" c="2019"/>
              <i n="[Melkeleveranser].[aar].&amp;[2020]" c="2020"/>
              <i n="[Melkeleveranser].[aar].&amp;[2021]" c="2021"/>
            </range>
          </ranges>
        </level>
      </levels>
      <selections count="1">
        <selection n="[Melkeleveranser].[aar].&amp;[2019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1" xr10:uid="{F63B3F66-BAC5-4A1F-B0C7-7D51CB075D4B}" sourceName="[T_kommune].[fylke]">
  <pivotTables>
    <pivotTable tabId="18" name="Pivottabell2"/>
    <pivotTable tabId="18" name="Pivottabell3"/>
  </pivotTables>
  <data>
    <olap pivotCacheId="1166623812">
      <levels count="2">
        <level uniqueName="[T_kommune].[fylke].[(All)]" sourceCaption="(All)" count="0"/>
        <level uniqueName="[T_kommune].[fylke].[fylke]" sourceCaption="fylke" count="10">
          <ranges>
            <range startItem="0">
              <i n="[T_kommune].[fylke].&amp;[Agder]" c="Agder"/>
              <i n="[T_kommune].[fylke].&amp;[Innlandet]" c="Innlandet"/>
              <i n="[T_kommune].[fylke].&amp;[Møre og Romsdal]" c="Møre og Romsdal"/>
              <i n="[T_kommune].[fylke].&amp;[Nordland]" c="Nordland"/>
              <i n="[T_kommune].[fylke].&amp;[Rogaland]" c="Rogaland"/>
              <i n="[T_kommune].[fylke].&amp;[Troms og Finnmark]" c="Troms og Finnmark"/>
              <i n="[T_kommune].[fylke].&amp;[Trøndelag]" c="Trøndelag"/>
              <i n="[T_kommune].[fylke].&amp;[Vestfold og Telemark]" c="Vestfold og Telemark"/>
              <i n="[T_kommune].[fylke].&amp;[Vestland]" c="Vestland"/>
              <i n="[T_kommune].[fylke].&amp;[Viken]" c="Viken"/>
            </range>
          </ranges>
        </level>
      </levels>
      <selections count="1">
        <selection n="[T_kommune].[fylke].&amp;[Trøndelag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1" xr10:uid="{6CE82356-7E90-4CDC-A0C2-C3E859A3C832}" sourceName="[T_kommune].[kommune]">
  <pivotTables>
    <pivotTable tabId="18" name="Pivottabell2"/>
    <pivotTable tabId="18" name="Pivottabell3"/>
  </pivotTables>
  <data>
    <olap pivotCacheId="1166623812">
      <levels count="2">
        <level uniqueName="[T_kommune].[kommune].[(All)]" sourceCaption="(All)" count="0"/>
        <level uniqueName="[T_kommune].[kommune].[kommune]" sourceCaption="kommune" count="328">
          <ranges>
            <range startItem="0">
              <i n="[T_kommune].[kommune].&amp;[Flatanger]" c="Flatanger"/>
              <i n="[T_kommune].[kommune].&amp;[Frosta]" c="Frosta"/>
              <i n="[T_kommune].[kommune].&amp;[Frøya]" c="Frøya"/>
              <i n="[T_kommune].[kommune].&amp;[Grong]" c="Grong"/>
              <i n="[T_kommune].[kommune].&amp;[Heim]" c="Heim"/>
              <i n="[T_kommune].[kommune].&amp;[Hitra]" c="Hitra"/>
              <i n="[T_kommune].[kommune].&amp;[Holtålen]" c="Holtålen"/>
              <i n="[T_kommune].[kommune].&amp;[Høylandet]" c="Høylandet"/>
              <i n="[T_kommune].[kommune].&amp;[Inderøy]" c="Inderøy"/>
              <i n="[T_kommune].[kommune].&amp;[Indre Fosen]" c="Indre Fosen"/>
              <i n="[T_kommune].[kommune].&amp;[Leka]" c="Leka"/>
              <i n="[T_kommune].[kommune].&amp;[Levanger]" c="Levanger"/>
              <i n="[T_kommune].[kommune].&amp;[Lierne]" c="Lierne"/>
              <i n="[T_kommune].[kommune].&amp;[Malvik]" c="Malvik"/>
              <i n="[T_kommune].[kommune].&amp;[Melhus]" c="Melhus"/>
              <i n="[T_kommune].[kommune].&amp;[Meråker]" c="Meråker"/>
              <i n="[T_kommune].[kommune].&amp;[Midtre Gauldal]" c="Midtre Gauldal"/>
              <i n="[T_kommune].[kommune].&amp;[Namsos]" c="Namsos"/>
              <i n="[T_kommune].[kommune].&amp;[Namsskogan]" c="Namsskogan"/>
              <i n="[T_kommune].[kommune].&amp;[Nærøysund]" c="Nærøysund"/>
              <i n="[T_kommune].[kommune].&amp;[Oppdal]" c="Oppdal"/>
              <i n="[T_kommune].[kommune].&amp;[Orkland]" c="Orkland"/>
              <i n="[T_kommune].[kommune].&amp;[Osen]" c="Osen"/>
              <i n="[T_kommune].[kommune].&amp;[Overhalla]" c="Overhalla"/>
              <i n="[T_kommune].[kommune].&amp;[Rennebu]" c="Rennebu"/>
              <i n="[T_kommune].[kommune].&amp;[Rindal]" c="Rindal"/>
              <i n="[T_kommune].[kommune].&amp;[Røros]" c="Røros"/>
              <i n="[T_kommune].[kommune].&amp;[Røyrvik]" c="Røyrvik"/>
              <i n="[T_kommune].[kommune].&amp;[Selbu]" c="Selbu"/>
              <i n="[T_kommune].[kommune].&amp;[Skaun]" c="Skaun"/>
              <i n="[T_kommune].[kommune].&amp;[Snåsa]" c="Snåsa"/>
              <i n="[T_kommune].[kommune].&amp;[Steinkjer]" c="Steinkjer"/>
              <i n="[T_kommune].[kommune].&amp;[Stjørdal]" c="Stjørdal"/>
              <i n="[T_kommune].[kommune].&amp;[Trondheim]" c="Trondheim"/>
              <i n="[T_kommune].[kommune].&amp;[Tydal]" c="Tydal"/>
              <i n="[T_kommune].[kommune].&amp;[Verdal]" c="Verdal"/>
              <i n="[T_kommune].[kommune].&amp;[Ørland]" c="Ørland"/>
              <i n="[T_kommune].[kommune].&amp;[Åfjord]" c="Åfjord"/>
              <i n="[T_kommune].[kommune].&amp;[Alstahaug]" c="Alstahaug" nd="1"/>
              <i n="[T_kommune].[kommune].&amp;[Alta]" c="Alta" nd="1"/>
              <i n="[T_kommune].[kommune].&amp;[Alvdal]" c="Alvdal" nd="1"/>
              <i n="[T_kommune].[kommune].&amp;[Alver]" c="Alver" nd="1"/>
              <i n="[T_kommune].[kommune].&amp;[Andøy]" c="Andøy" nd="1"/>
              <i n="[T_kommune].[kommune].&amp;[Aremark]" c="Aremark" nd="1"/>
              <i n="[T_kommune].[kommune].&amp;[Arendal]" c="Arendal" nd="1"/>
              <i n="[T_kommune].[kommune].&amp;[Asker]" c="Asker" nd="1"/>
              <i n="[T_kommune].[kommune].&amp;[Askvoll]" c="Askvoll" nd="1"/>
              <i n="[T_kommune].[kommune].&amp;[Aukra]" c="Aukra" nd="1"/>
              <i n="[T_kommune].[kommune].&amp;[Aure]" c="Aure" nd="1"/>
              <i n="[T_kommune].[kommune].&amp;[Aurland]" c="Aurland" nd="1"/>
              <i n="[T_kommune].[kommune].&amp;[Aurskog-Høland]" c="Aurskog-Høland" nd="1"/>
              <i n="[T_kommune].[kommune].&amp;[Austevoll]" c="Austevoll" nd="1"/>
              <i n="[T_kommune].[kommune].&amp;[Austrheim]" c="Austrheim" nd="1"/>
              <i n="[T_kommune].[kommune].&amp;[Averøy]" c="Averøy" nd="1"/>
              <i n="[T_kommune].[kommune].&amp;[Balsfjord]" c="Balsfjord" nd="1"/>
              <i n="[T_kommune].[kommune].&amp;[Bamble]" c="Bamble" nd="1"/>
              <i n="[T_kommune].[kommune].&amp;[Bardu]" c="Bardu" nd="1"/>
              <i n="[T_kommune].[kommune].&amp;[Beiarn]" c="Beiarn" nd="1"/>
              <i n="[T_kommune].[kommune].&amp;[Bergen]" c="Bergen" nd="1"/>
              <i n="[T_kommune].[kommune].&amp;[Bindal]" c="Bindal" nd="1"/>
              <i n="[T_kommune].[kommune].&amp;[Birkenes]" c="Birkenes" nd="1"/>
              <i n="[T_kommune].[kommune].&amp;[Bjerkreim]" c="Bjerkreim" nd="1"/>
              <i n="[T_kommune].[kommune].&amp;[Bjørnafjorden]" c="Bjørnafjorden" nd="1"/>
              <i n="[T_kommune].[kommune].&amp;[Bodø]" c="Bodø" nd="1"/>
              <i n="[T_kommune].[kommune].&amp;[Bokn]" c="Bokn" nd="1"/>
              <i n="[T_kommune].[kommune].&amp;[Bremanger]" c="Bremanger" nd="1"/>
              <i n="[T_kommune].[kommune].&amp;[Brønnøy]" c="Brønnøy" nd="1"/>
              <i n="[T_kommune].[kommune].&amp;[Bygland]" c="Bygland" nd="1"/>
              <i n="[T_kommune].[kommune].&amp;[Bykle]" c="Bykle" nd="1"/>
              <i n="[T_kommune].[kommune].&amp;[Bø]" c="Bø" nd="1"/>
              <i n="[T_kommune].[kommune].&amp;[Bømlo]" c="Bømlo" nd="1"/>
              <i n="[T_kommune].[kommune].&amp;[Dovre]" c="Dovre" nd="1"/>
              <i n="[T_kommune].[kommune].&amp;[Drammen]" c="Drammen" nd="1"/>
              <i n="[T_kommune].[kommune].&amp;[Drangedal]" c="Drangedal" nd="1"/>
              <i n="[T_kommune].[kommune].&amp;[Dyrøy]" c="Dyrøy" nd="1"/>
              <i n="[T_kommune].[kommune].&amp;[Dønna]" c="Dønna" nd="1"/>
              <i n="[T_kommune].[kommune].&amp;[Eidfjord]" c="Eidfjord" nd="1"/>
              <i n="[T_kommune].[kommune].&amp;[Eidskog]" c="Eidskog" nd="1"/>
              <i n="[T_kommune].[kommune].&amp;[Eidsvoll]" c="Eidsvoll" nd="1"/>
              <i n="[T_kommune].[kommune].&amp;[Eigersund]" c="Eigersund" nd="1"/>
              <i n="[T_kommune].[kommune].&amp;[Elverum]" c="Elverum" nd="1"/>
              <i n="[T_kommune].[kommune].&amp;[Enebakk]" c="Enebakk" nd="1"/>
              <i n="[T_kommune].[kommune].&amp;[Engerdal]" c="Engerdal" nd="1"/>
              <i n="[T_kommune].[kommune].&amp;[Etne]" c="Etne" nd="1"/>
              <i n="[T_kommune].[kommune].&amp;[Etnedal]" c="Etnedal" nd="1"/>
              <i n="[T_kommune].[kommune].&amp;[Evenes]" c="Evenes" nd="1"/>
              <i n="[T_kommune].[kommune].&amp;[Evje og Hornnes]" c="Evje og Hornnes" nd="1"/>
              <i n="[T_kommune].[kommune].&amp;[Farsund]" c="Farsund" nd="1"/>
              <i n="[T_kommune].[kommune].&amp;[Fauske]" c="Fauske" nd="1"/>
              <i n="[T_kommune].[kommune].&amp;[Fitjar]" c="Fitjar" nd="1"/>
              <i n="[T_kommune].[kommune].&amp;[Fjaler]" c="Fjaler" nd="1"/>
              <i n="[T_kommune].[kommune].&amp;[Fjord]" c="Fjord" nd="1"/>
              <i n="[T_kommune].[kommune].&amp;[Flakstad]" c="Flakstad" nd="1"/>
              <i n="[T_kommune].[kommune].&amp;[Flekkefjord]" c="Flekkefjord" nd="1"/>
              <i n="[T_kommune].[kommune].&amp;[Folldal]" c="Folldal" nd="1"/>
              <i n="[T_kommune].[kommune].&amp;[Fredrikstad]" c="Fredrikstad" nd="1"/>
              <i n="[T_kommune].[kommune].&amp;[Froland]" c="Froland" nd="1"/>
              <i n="[T_kommune].[kommune].&amp;[Fyresdal]" c="Fyresdal" nd="1"/>
              <i n="[T_kommune].[kommune].&amp;[Færder]" c="Færder" nd="1"/>
              <i n="[T_kommune].[kommune].&amp;[Gausdal]" c="Gausdal" nd="1"/>
              <i n="[T_kommune].[kommune].&amp;[Gildeskål]" c="Gildeskål" nd="1"/>
              <i n="[T_kommune].[kommune].&amp;[Giske]" c="Giske" nd="1"/>
              <i n="[T_kommune].[kommune].&amp;[Gjemnes]" c="Gjemnes" nd="1"/>
              <i n="[T_kommune].[kommune].&amp;[Gjerdrum]" c="Gjerdrum" nd="1"/>
              <i n="[T_kommune].[kommune].&amp;[Gjerstad]" c="Gjerstad" nd="1"/>
              <i n="[T_kommune].[kommune].&amp;[Gjesdal]" c="Gjesdal" nd="1"/>
              <i n="[T_kommune].[kommune].&amp;[Gjøvik]" c="Gjøvik" nd="1"/>
              <i n="[T_kommune].[kommune].&amp;[Gloppen]" c="Gloppen" nd="1"/>
              <i n="[T_kommune].[kommune].&amp;[Gol]" c="Gol" nd="1"/>
              <i n="[T_kommune].[kommune].&amp;[Gran]" c="Gran" nd="1"/>
              <i n="[T_kommune].[kommune].&amp;[Grane]" c="Grane" nd="1"/>
              <i n="[T_kommune].[kommune].&amp;[Gratangen]" c="Gratangen" nd="1"/>
              <i n="[T_kommune].[kommune].&amp;[Grimstad]" c="Grimstad" nd="1"/>
              <i n="[T_kommune].[kommune].&amp;[Grue]" c="Grue" nd="1"/>
              <i n="[T_kommune].[kommune].&amp;[Gulen]" c="Gulen" nd="1"/>
              <i n="[T_kommune].[kommune].&amp;[Hadsel]" c="Hadsel" nd="1"/>
              <i n="[T_kommune].[kommune].&amp;[Halden]" c="Halden" nd="1"/>
              <i n="[T_kommune].[kommune].&amp;[Hamar]" c="Hamar" nd="1"/>
              <i n="[T_kommune].[kommune].&amp;[Hamarøy]" c="Hamarøy" nd="1"/>
              <i n="[T_kommune].[kommune].&amp;[Hareid]" c="Hareid" nd="1"/>
              <i n="[T_kommune].[kommune].&amp;[Harstad]" c="Harstad" nd="1"/>
              <i n="[T_kommune].[kommune].&amp;[Hattfjelldal]" c="Hattfjelldal" nd="1"/>
              <i n="[T_kommune].[kommune].&amp;[Haugesund]" c="Haugesund" nd="1"/>
              <i n="[T_kommune].[kommune].&amp;[Hemnes]" c="Hemnes" nd="1"/>
              <i n="[T_kommune].[kommune].&amp;[Hemsedal]" c="Hemsedal" nd="1"/>
              <i n="[T_kommune].[kommune].&amp;[Herøy]" c="Herøy" nd="1"/>
              <i n="[T_kommune].[kommune].&amp;[Hjartdal]" c="Hjartdal" nd="1"/>
              <i n="[T_kommune].[kommune].&amp;[Hjelmeland]" c="Hjelmeland" nd="1"/>
              <i n="[T_kommune].[kommune].&amp;[Hol]" c="Hol" nd="1"/>
              <i n="[T_kommune].[kommune].&amp;[Holmestrand]" c="Holmestrand" nd="1"/>
              <i n="[T_kommune].[kommune].&amp;[Horten]" c="Horten" nd="1"/>
              <i n="[T_kommune].[kommune].&amp;[Hurdal]" c="Hurdal" nd="1"/>
              <i n="[T_kommune].[kommune].&amp;[Hustadvika]" c="Hustadvika" nd="1"/>
              <i n="[T_kommune].[kommune].&amp;[Hvaler]" c="Hvaler" nd="1"/>
              <i n="[T_kommune].[kommune].&amp;[Hyllestad]" c="Hyllestad" nd="1"/>
              <i n="[T_kommune].[kommune].&amp;[Hægebostad]" c="Hægebostad" nd="1"/>
              <i n="[T_kommune].[kommune].&amp;[Høyanger]" c="Høyanger" nd="1"/>
              <i n="[T_kommune].[kommune].&amp;[Hå]" c="Hå" nd="1"/>
              <i n="[T_kommune].[kommune].&amp;[Ibestad]" c="Ibestad" nd="1"/>
              <i n="[T_kommune].[kommune].&amp;[Indre Østfold]" c="Indre Østfold" nd="1"/>
              <i n="[T_kommune].[kommune].&amp;[Iveland]" c="Iveland" nd="1"/>
              <i n="[T_kommune].[kommune].&amp;[Jevnaker]" c="Jevnaker" nd="1"/>
              <i n="[T_kommune].[kommune].&amp;[Karasjok]" c="Karasjok" nd="1"/>
              <i n="[T_kommune].[kommune].&amp;[Karmøy]" c="Karmøy" nd="1"/>
              <i n="[T_kommune].[kommune].&amp;[Kautokeino]" c="Kautokeino" nd="1"/>
              <i n="[T_kommune].[kommune].&amp;[Kinn]" c="Kinn" nd="1"/>
              <i n="[T_kommune].[kommune].&amp;[Klepp]" c="Klepp" nd="1"/>
              <i n="[T_kommune].[kommune].&amp;[Kongsberg]" c="Kongsberg" nd="1"/>
              <i n="[T_kommune].[kommune].&amp;[Kongsvinger]" c="Kongsvinger" nd="1"/>
              <i n="[T_kommune].[kommune].&amp;[Kragerø]" c="Kragerø" nd="1"/>
              <i n="[T_kommune].[kommune].&amp;[Kristiansand]" c="Kristiansand" nd="1"/>
              <i n="[T_kommune].[kommune].&amp;[Kristiansund]" c="Kristiansund" nd="1"/>
              <i n="[T_kommune].[kommune].&amp;[Krødsherad]" c="Krødsherad" nd="1"/>
              <i n="[T_kommune].[kommune].&amp;[Kvam]" c="Kvam" nd="1"/>
              <i n="[T_kommune].[kommune].&amp;[Kvinesdal]" c="Kvinesdal" nd="1"/>
              <i n="[T_kommune].[kommune].&amp;[Kvinnherad]" c="Kvinnherad" nd="1"/>
              <i n="[T_kommune].[kommune].&amp;[Kviteseid]" c="Kviteseid" nd="1"/>
              <i n="[T_kommune].[kommune].&amp;[Kvitsøy]" c="Kvitsøy" nd="1"/>
              <i n="[T_kommune].[kommune].&amp;[Kvæfjord]" c="Kvæfjord" nd="1"/>
              <i n="[T_kommune].[kommune].&amp;[Kvænangen]" c="Kvænangen" nd="1"/>
              <i n="[T_kommune].[kommune].&amp;[Kåfjord]" c="Kåfjord" nd="1"/>
              <i n="[T_kommune].[kommune].&amp;[Larvik]" c="Larvik" nd="1"/>
              <i n="[T_kommune].[kommune].&amp;[Lebesby]" c="Lebesby" nd="1"/>
              <i n="[T_kommune].[kommune].&amp;[Leirfjord]" c="Leirfjord" nd="1"/>
              <i n="[T_kommune].[kommune].&amp;[Lesja]" c="Lesja" nd="1"/>
              <i n="[T_kommune].[kommune].&amp;[Lier]" c="Lier" nd="1"/>
              <i n="[T_kommune].[kommune].&amp;[Lillehammer]" c="Lillehammer" nd="1"/>
              <i n="[T_kommune].[kommune].&amp;[Lillesand]" c="Lillesand" nd="1"/>
              <i n="[T_kommune].[kommune].&amp;[Lillestrøm]" c="Lillestrøm" nd="1"/>
              <i n="[T_kommune].[kommune].&amp;[Lindesnes]" c="Lindesnes" nd="1"/>
              <i n="[T_kommune].[kommune].&amp;[Lom]" c="Lom" nd="1"/>
              <i n="[T_kommune].[kommune].&amp;[Lund]" c="Lund" nd="1"/>
              <i n="[T_kommune].[kommune].&amp;[Lunner]" c="Lunner" nd="1"/>
              <i n="[T_kommune].[kommune].&amp;[Lurøy]" c="Lurøy" nd="1"/>
              <i n="[T_kommune].[kommune].&amp;[Luster]" c="Luster" nd="1"/>
              <i n="[T_kommune].[kommune].&amp;[Lyngdal]" c="Lyngdal" nd="1"/>
              <i n="[T_kommune].[kommune].&amp;[Lyngen]" c="Lyngen" nd="1"/>
              <i n="[T_kommune].[kommune].&amp;[Lærdal]" c="Lærdal" nd="1"/>
              <i n="[T_kommune].[kommune].&amp;[Lødingen]" c="Lødingen" nd="1"/>
              <i n="[T_kommune].[kommune].&amp;[Lørenskog]" c="Lørenskog" nd="1"/>
              <i n="[T_kommune].[kommune].&amp;[Løten]" c="Løten" nd="1"/>
              <i n="[T_kommune].[kommune].&amp;[Marker]" c="Marker" nd="1"/>
              <i n="[T_kommune].[kommune].&amp;[Masfjorden]" c="Masfjorden" nd="1"/>
              <i n="[T_kommune].[kommune].&amp;[Meløy]" c="Meløy" nd="1"/>
              <i n="[T_kommune].[kommune].&amp;[Midt-Telemark]" c="Midt-Telemark" nd="1"/>
              <i n="[T_kommune].[kommune].&amp;[Modalen]" c="Modalen" nd="1"/>
              <i n="[T_kommune].[kommune].&amp;[Modum]" c="Modum" nd="1"/>
              <i n="[T_kommune].[kommune].&amp;[Molde]" c="Molde" nd="1"/>
              <i n="[T_kommune].[kommune].&amp;[Moss]" c="Moss" nd="1"/>
              <i n="[T_kommune].[kommune].&amp;[Målselv]" c="Målselv" nd="1"/>
              <i n="[T_kommune].[kommune].&amp;[Nannestad]" c="Nannestad" nd="1"/>
              <i n="[T_kommune].[kommune].&amp;[Narvik]" c="Narvik" nd="1"/>
              <i n="[T_kommune].[kommune].&amp;[Nes]" c="Nes" nd="1"/>
              <i n="[T_kommune].[kommune].&amp;[Nesbyen]" c="Nesbyen" nd="1"/>
              <i n="[T_kommune].[kommune].&amp;[Nesna]" c="Nesna" nd="1"/>
              <i n="[T_kommune].[kommune].&amp;[Nesodden]" c="Nesodden" nd="1"/>
              <i n="[T_kommune].[kommune].&amp;[Nesseby]" c="Nesseby" nd="1"/>
              <i n="[T_kommune].[kommune].&amp;[Nittedal]" c="Nittedal" nd="1"/>
              <i n="[T_kommune].[kommune].&amp;[Nome]" c="Nome" nd="1"/>
              <i n="[T_kommune].[kommune].&amp;[Nord-Aurdal]" c="Nord-Aurdal" nd="1"/>
              <i n="[T_kommune].[kommune].&amp;[Nord-Fron]" c="Nord-Fron" nd="1"/>
              <i n="[T_kommune].[kommune].&amp;[Nord-Odal]" c="Nord-Odal" nd="1"/>
              <i n="[T_kommune].[kommune].&amp;[Nordre Follo]" c="Nordre Follo" nd="1"/>
              <i n="[T_kommune].[kommune].&amp;[Nordre Land]" c="Nordre Land" nd="1"/>
              <i n="[T_kommune].[kommune].&amp;[Nordreisa]" c="Nordreisa" nd="1"/>
              <i n="[T_kommune].[kommune].&amp;[Nore og Uvdal]" c="Nore og Uvdal" nd="1"/>
              <i n="[T_kommune].[kommune].&amp;[Notodden]" c="Notodden" nd="1"/>
              <i n="[T_kommune].[kommune].&amp;[Os]" c="Os" nd="1"/>
              <i n="[T_kommune].[kommune].&amp;[Oslo]" c="Oslo" nd="1"/>
              <i n="[T_kommune].[kommune].&amp;[Osterøy]" c="Osterøy" nd="1"/>
              <i n="[T_kommune].[kommune].&amp;[Porsanger]" c="Porsanger" nd="1"/>
              <i n="[T_kommune].[kommune].&amp;[Porsgrunn]" c="Porsgrunn" nd="1"/>
              <i n="[T_kommune].[kommune].&amp;[Rakkestad]" c="Rakkestad" nd="1"/>
              <i n="[T_kommune].[kommune].&amp;[Rana]" c="Rana" nd="1"/>
              <i n="[T_kommune].[kommune].&amp;[Randaberg]" c="Randaberg" nd="1"/>
              <i n="[T_kommune].[kommune].&amp;[Rauma]" c="Rauma" nd="1"/>
              <i n="[T_kommune].[kommune].&amp;[Rendalen]" c="Rendalen" nd="1"/>
              <i n="[T_kommune].[kommune].&amp;[Ringebu]" c="Ringebu" nd="1"/>
              <i n="[T_kommune].[kommune].&amp;[Ringerike]" c="Ringerike" nd="1"/>
              <i n="[T_kommune].[kommune].&amp;[Ringsaker]" c="Ringsaker" nd="1"/>
              <i n="[T_kommune].[kommune].&amp;[Risør]" c="Risør" nd="1"/>
              <i n="[T_kommune].[kommune].&amp;[Rollag]" c="Rollag" nd="1"/>
              <i n="[T_kommune].[kommune].&amp;[Rælingen]" c="Rælingen" nd="1"/>
              <i n="[T_kommune].[kommune].&amp;[Rødøy]" c="Rødøy" nd="1"/>
              <i n="[T_kommune].[kommune].&amp;[Råde]" c="Råde" nd="1"/>
              <i n="[T_kommune].[kommune].&amp;[Salangen]" c="Salangen" nd="1"/>
              <i n="[T_kommune].[kommune].&amp;[Saltdal]" c="Saltdal" nd="1"/>
              <i n="[T_kommune].[kommune].&amp;[Samnanger]" c="Samnanger" nd="1"/>
              <i n="[T_kommune].[kommune].&amp;[Sande]" c="Sande" nd="1"/>
              <i n="[T_kommune].[kommune].&amp;[Sandefjord]" c="Sandefjord" nd="1"/>
              <i n="[T_kommune].[kommune].&amp;[Sandnes]" c="Sandnes" nd="1"/>
              <i n="[T_kommune].[kommune].&amp;[Sarpsborg]" c="Sarpsborg" nd="1"/>
              <i n="[T_kommune].[kommune].&amp;[Sauda]" c="Sauda" nd="1"/>
              <i n="[T_kommune].[kommune].&amp;[Sel]" c="Sel" nd="1"/>
              <i n="[T_kommune].[kommune].&amp;[Seljord]" c="Seljord" nd="1"/>
              <i n="[T_kommune].[kommune].&amp;[Senja]" c="Senja" nd="1"/>
              <i n="[T_kommune].[kommune].&amp;[Sigdal]" c="Sigdal" nd="1"/>
              <i n="[T_kommune].[kommune].&amp;[Siljan]" c="Siljan" nd="1"/>
              <i n="[T_kommune].[kommune].&amp;[Sirdal]" c="Sirdal" nd="1"/>
              <i n="[T_kommune].[kommune].&amp;[Skien]" c="Skien" nd="1"/>
              <i n="[T_kommune].[kommune].&amp;[Skiptvet]" c="Skiptvet" nd="1"/>
              <i n="[T_kommune].[kommune].&amp;[Skjåk]" c="Skjåk" nd="1"/>
              <i n="[T_kommune].[kommune].&amp;[Smøla]" c="Smøla" nd="1"/>
              <i n="[T_kommune].[kommune].&amp;[Sogndal]" c="Sogndal" nd="1"/>
              <i n="[T_kommune].[kommune].&amp;[Sokndal]" c="Sokndal" nd="1"/>
              <i n="[T_kommune].[kommune].&amp;[Sola]" c="Sola" nd="1"/>
              <i n="[T_kommune].[kommune].&amp;[Solund]" c="Solund" nd="1"/>
              <i n="[T_kommune].[kommune].&amp;[Sortland]" c="Sortland" nd="1"/>
              <i n="[T_kommune].[kommune].&amp;[Stad]" c="Stad" nd="1"/>
              <i n="[T_kommune].[kommune].&amp;[Stange]" c="Stange" nd="1"/>
              <i n="[T_kommune].[kommune].&amp;[Stavanger]" c="Stavanger" nd="1"/>
              <i n="[T_kommune].[kommune].&amp;[Steigen]" c="Steigen" nd="1"/>
              <i n="[T_kommune].[kommune].&amp;[Stord]" c="Stord" nd="1"/>
              <i n="[T_kommune].[kommune].&amp;[Stor-Elvdal]" c="Stor-Elvdal" nd="1"/>
              <i n="[T_kommune].[kommune].&amp;[Storfjord]" c="Storfjord" nd="1"/>
              <i n="[T_kommune].[kommune].&amp;[Strand]" c="Strand" nd="1"/>
              <i n="[T_kommune].[kommune].&amp;[Stranda]" c="Stranda" nd="1"/>
              <i n="[T_kommune].[kommune].&amp;[Stryn]" c="Stryn" nd="1"/>
              <i n="[T_kommune].[kommune].&amp;[Sula]" c="Sula" nd="1"/>
              <i n="[T_kommune].[kommune].&amp;[Suldal]" c="Suldal" nd="1"/>
              <i n="[T_kommune].[kommune].&amp;[Sunndal]" c="Sunndal" nd="1"/>
              <i n="[T_kommune].[kommune].&amp;[Sunnfjord]" c="Sunnfjord" nd="1"/>
              <i n="[T_kommune].[kommune].&amp;[Surnadal]" c="Surnadal" nd="1"/>
              <i n="[T_kommune].[kommune].&amp;[Sveio]" c="Sveio" nd="1"/>
              <i n="[T_kommune].[kommune].&amp;[Sykkylven]" c="Sykkylven" nd="1"/>
              <i n="[T_kommune].[kommune].&amp;[Sømna]" c="Sømna" nd="1"/>
              <i n="[T_kommune].[kommune].&amp;[Søndre Land]" c="Søndre Land" nd="1"/>
              <i n="[T_kommune].[kommune].&amp;[Sør-Aurdal]" c="Sør-Aurdal" nd="1"/>
              <i n="[T_kommune].[kommune].&amp;[Sørfold]" c="Sørfold" nd="1"/>
              <i n="[T_kommune].[kommune].&amp;[Sør-Fron]" c="Sør-Fron" nd="1"/>
              <i n="[T_kommune].[kommune].&amp;[Sør-Odal]" c="Sør-Odal" nd="1"/>
              <i n="[T_kommune].[kommune].&amp;[Sørreisa]" c="Sørreisa" nd="1"/>
              <i n="[T_kommune].[kommune].&amp;[Sør-Varanger]" c="Sør-Varanger" nd="1"/>
              <i n="[T_kommune].[kommune].&amp;[Tana]" c="Tana" nd="1"/>
              <i n="[T_kommune].[kommune].&amp;[Time]" c="Time" nd="1"/>
              <i n="[T_kommune].[kommune].&amp;[Tingvoll]" c="Tingvoll" nd="1"/>
              <i n="[T_kommune].[kommune].&amp;[Tinn]" c="Tinn" nd="1"/>
              <i n="[T_kommune].[kommune].&amp;[Tjeldsund]" c="Tjeldsund" nd="1"/>
              <i n="[T_kommune].[kommune].&amp;[Tokke]" c="Tokke" nd="1"/>
              <i n="[T_kommune].[kommune].&amp;[Tolga]" c="Tolga" nd="1"/>
              <i n="[T_kommune].[kommune].&amp;[Tromsø]" c="Tromsø" nd="1"/>
              <i n="[T_kommune].[kommune].&amp;[Trysil]" c="Trysil" nd="1"/>
              <i n="[T_kommune].[kommune].&amp;[Tvedestrand]" c="Tvedestrand" nd="1"/>
              <i n="[T_kommune].[kommune].&amp;[Tynset]" c="Tynset" nd="1"/>
              <i n="[T_kommune].[kommune].&amp;[Tysnes]" c="Tysnes" nd="1"/>
              <i n="[T_kommune].[kommune].&amp;[Tysvær]" c="Tysvær" nd="1"/>
              <i n="[T_kommune].[kommune].&amp;[Tønsberg]" c="Tønsberg" nd="1"/>
              <i n="[T_kommune].[kommune].&amp;[Ullensaker]" c="Ullensaker" nd="1"/>
              <i n="[T_kommune].[kommune].&amp;[Ullensvang]" c="Ullensvang" nd="1"/>
              <i n="[T_kommune].[kommune].&amp;[Ulstein]" c="Ulstein" nd="1"/>
              <i n="[T_kommune].[kommune].&amp;[Ulvik]" c="Ulvik" nd="1"/>
              <i n="[T_kommune].[kommune].&amp;[Vadsø]" c="Vadsø" nd="1"/>
              <i n="[T_kommune].[kommune].&amp;[Vaksdal]" c="Vaksdal" nd="1"/>
              <i n="[T_kommune].[kommune].&amp;[Valle]" c="Valle" nd="1"/>
              <i n="[T_kommune].[kommune].&amp;[Vang]" c="Vang" nd="1"/>
              <i n="[T_kommune].[kommune].&amp;[Vanylven]" c="Vanylven" nd="1"/>
              <i n="[T_kommune].[kommune].&amp;[Vefsn]" c="Vefsn" nd="1"/>
              <i n="[T_kommune].[kommune].&amp;[Vega]" c="Vega" nd="1"/>
              <i n="[T_kommune].[kommune].&amp;[Vennesla]" c="Vennesla" nd="1"/>
              <i n="[T_kommune].[kommune].&amp;[Vestby]" c="Vestby" nd="1"/>
              <i n="[T_kommune].[kommune].&amp;[Vestnes]" c="Vestnes" nd="1"/>
              <i n="[T_kommune].[kommune].&amp;[Vestre Slidre]" c="Vestre Slidre" nd="1"/>
              <i n="[T_kommune].[kommune].&amp;[Vestre Toten]" c="Vestre Toten" nd="1"/>
              <i n="[T_kommune].[kommune].&amp;[Vestvågøy]" c="Vestvågøy" nd="1"/>
              <i n="[T_kommune].[kommune].&amp;[Vevelstad]" c="Vevelstad" nd="1"/>
              <i n="[T_kommune].[kommune].&amp;[Vik]" c="Vik" nd="1"/>
              <i n="[T_kommune].[kommune].&amp;[Vindafjord]" c="Vindafjord" nd="1"/>
              <i n="[T_kommune].[kommune].&amp;[Vinje]" c="Vinje" nd="1"/>
              <i n="[T_kommune].[kommune].&amp;[Volda]" c="Volda" nd="1"/>
              <i n="[T_kommune].[kommune].&amp;[Voss]" c="Voss" nd="1"/>
              <i n="[T_kommune].[kommune].&amp;[Vågan]" c="Vågan" nd="1"/>
              <i n="[T_kommune].[kommune].&amp;[Vågå]" c="Vågå" nd="1"/>
              <i n="[T_kommune].[kommune].&amp;[Våler (Inn)]" c="Våler (Inn)" nd="1"/>
              <i n="[T_kommune].[kommune].&amp;[Våler (Vik)]" c="Våler (Vik)" nd="1"/>
              <i n="[T_kommune].[kommune].&amp;[Øksnes]" c="Øksnes" nd="1"/>
              <i n="[T_kommune].[kommune].&amp;[Ørsta]" c="Ørsta" nd="1"/>
              <i n="[T_kommune].[kommune].&amp;[Østre Toten]" c="Østre Toten" nd="1"/>
              <i n="[T_kommune].[kommune].&amp;[Øvre Eiker]" c="Øvre Eiker" nd="1"/>
              <i n="[T_kommune].[kommune].&amp;[Øyer]" c="Øyer" nd="1"/>
              <i n="[T_kommune].[kommune].&amp;[Øygarden]" c="Øygarden" nd="1"/>
              <i n="[T_kommune].[kommune].&amp;[Øystre Slidre]" c="Øystre Slidre" nd="1"/>
              <i n="[T_kommune].[kommune].&amp;[Ål]" c="Ål" nd="1"/>
              <i n="[T_kommune].[kommune].&amp;[Ålesund]" c="Ålesund" nd="1"/>
              <i n="[T_kommune].[kommune].&amp;[Åmli]" c="Åmli" nd="1"/>
              <i n="[T_kommune].[kommune].&amp;[Åmot]" c="Åmot" nd="1"/>
              <i n="[T_kommune].[kommune].&amp;[Ås]" c="Ås" nd="1"/>
              <i n="[T_kommune].[kommune].&amp;[Åseral]" c="Åseral" nd="1"/>
              <i n="[T_kommune].[kommune].&amp;[Åsnes]" c="Åsnes" nd="1"/>
            </range>
          </ranges>
        </level>
      </levels>
      <selections count="1">
        <selection n="[T_kommune].[kommune].[All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" xr10:uid="{295A9560-A9CF-4D27-BF52-2CC21E1D6E62}" sourceName="[T_kommune].[fylke]">
  <pivotTables>
    <pivotTable tabId="7" name="Pivottabell14"/>
    <pivotTable tabId="7" name="Pivottabell4"/>
  </pivotTables>
  <data>
    <olap pivotCacheId="1166623812">
      <levels count="2">
        <level uniqueName="[T_kommune].[fylke].[(All)]" sourceCaption="(All)" count="0"/>
        <level uniqueName="[T_kommune].[fylke].[fylke]" sourceCaption="fylke" count="10">
          <ranges>
            <range startItem="0">
              <i n="[T_kommune].[fylke].&amp;[Trøndelag]" c="Trøndelag"/>
              <i n="[T_kommune].[fylke].&amp;[Agder]" c="Agder" nd="1"/>
              <i n="[T_kommune].[fylke].&amp;[Innlandet]" c="Innlandet" nd="1"/>
              <i n="[T_kommune].[fylke].&amp;[Møre og Romsdal]" c="Møre og Romsdal" nd="1"/>
              <i n="[T_kommune].[fylke].&amp;[Nordland]" c="Nordland" nd="1"/>
              <i n="[T_kommune].[fylke].&amp;[Rogaland]" c="Rogaland" nd="1"/>
              <i n="[T_kommune].[fylke].&amp;[Troms og Finnmark]" c="Troms og Finnmark" nd="1"/>
              <i n="[T_kommune].[fylke].&amp;[Vestfold og Telemark]" c="Vestfold og Telemark" nd="1"/>
              <i n="[T_kommune].[fylke].&amp;[Vestland]" c="Vestland" nd="1"/>
              <i n="[T_kommune].[fylke].&amp;[Viken]" c="Viken" nd="1"/>
            </range>
          </ranges>
        </level>
      </levels>
      <selections count="1">
        <selection n="[T_kommune].[fylke].&amp;[Trøndelag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" xr10:uid="{467BFCE1-D8DD-4E9A-A01E-E063D2E022B4}" sourceName="[T_kommune].[kommune]">
  <pivotTables>
    <pivotTable tabId="7" name="Pivottabell14"/>
    <pivotTable tabId="7" name="Pivottabell4"/>
  </pivotTables>
  <data>
    <olap pivotCacheId="1166623812">
      <levels count="2">
        <level uniqueName="[T_kommune].[kommune].[(All)]" sourceCaption="(All)" count="0"/>
        <level uniqueName="[T_kommune].[kommune].[kommune]" sourceCaption="kommune" count="328">
          <ranges>
            <range startItem="0">
              <i n="[T_kommune].[kommune].&amp;[Flatanger]" c="Flatanger"/>
              <i n="[T_kommune].[kommune].&amp;[Frosta]" c="Frosta"/>
              <i n="[T_kommune].[kommune].&amp;[Frøya]" c="Frøya"/>
              <i n="[T_kommune].[kommune].&amp;[Grong]" c="Grong"/>
              <i n="[T_kommune].[kommune].&amp;[Heim]" c="Heim"/>
              <i n="[T_kommune].[kommune].&amp;[Hitra]" c="Hitra"/>
              <i n="[T_kommune].[kommune].&amp;[Holtålen]" c="Holtålen"/>
              <i n="[T_kommune].[kommune].&amp;[Høylandet]" c="Høylandet"/>
              <i n="[T_kommune].[kommune].&amp;[Inderøy]" c="Inderøy"/>
              <i n="[T_kommune].[kommune].&amp;[Indre Fosen]" c="Indre Fosen"/>
              <i n="[T_kommune].[kommune].&amp;[Leka]" c="Leka"/>
              <i n="[T_kommune].[kommune].&amp;[Levanger]" c="Levanger"/>
              <i n="[T_kommune].[kommune].&amp;[Lierne]" c="Lierne"/>
              <i n="[T_kommune].[kommune].&amp;[Malvik]" c="Malvik"/>
              <i n="[T_kommune].[kommune].&amp;[Melhus]" c="Melhus"/>
              <i n="[T_kommune].[kommune].&amp;[Meråker]" c="Meråker"/>
              <i n="[T_kommune].[kommune].&amp;[Midtre Gauldal]" c="Midtre Gauldal"/>
              <i n="[T_kommune].[kommune].&amp;[Namsos]" c="Namsos"/>
              <i n="[T_kommune].[kommune].&amp;[Namsskogan]" c="Namsskogan"/>
              <i n="[T_kommune].[kommune].&amp;[Nærøysund]" c="Nærøysund"/>
              <i n="[T_kommune].[kommune].&amp;[Oppdal]" c="Oppdal"/>
              <i n="[T_kommune].[kommune].&amp;[Orkland]" c="Orkland"/>
              <i n="[T_kommune].[kommune].&amp;[Osen]" c="Osen"/>
              <i n="[T_kommune].[kommune].&amp;[Overhalla]" c="Overhalla"/>
              <i n="[T_kommune].[kommune].&amp;[Rennebu]" c="Rennebu"/>
              <i n="[T_kommune].[kommune].&amp;[Rindal]" c="Rindal"/>
              <i n="[T_kommune].[kommune].&amp;[Røros]" c="Røros"/>
              <i n="[T_kommune].[kommune].&amp;[Røyrvik]" c="Røyrvik"/>
              <i n="[T_kommune].[kommune].&amp;[Selbu]" c="Selbu"/>
              <i n="[T_kommune].[kommune].&amp;[Skaun]" c="Skaun"/>
              <i n="[T_kommune].[kommune].&amp;[Snåsa]" c="Snåsa"/>
              <i n="[T_kommune].[kommune].&amp;[Steinkjer]" c="Steinkjer"/>
              <i n="[T_kommune].[kommune].&amp;[Stjørdal]" c="Stjørdal"/>
              <i n="[T_kommune].[kommune].&amp;[Trondheim]" c="Trondheim"/>
              <i n="[T_kommune].[kommune].&amp;[Tydal]" c="Tydal"/>
              <i n="[T_kommune].[kommune].&amp;[Verdal]" c="Verdal"/>
              <i n="[T_kommune].[kommune].&amp;[Ørland]" c="Ørland"/>
              <i n="[T_kommune].[kommune].&amp;[Åfjord]" c="Åfjord"/>
              <i n="[T_kommune].[kommune].&amp;[Alstahaug]" c="Alstahaug" nd="1"/>
              <i n="[T_kommune].[kommune].&amp;[Alta]" c="Alta" nd="1"/>
              <i n="[T_kommune].[kommune].&amp;[Alvdal]" c="Alvdal" nd="1"/>
              <i n="[T_kommune].[kommune].&amp;[Alver]" c="Alver" nd="1"/>
              <i n="[T_kommune].[kommune].&amp;[Andøy]" c="Andøy" nd="1"/>
              <i n="[T_kommune].[kommune].&amp;[Aremark]" c="Aremark" nd="1"/>
              <i n="[T_kommune].[kommune].&amp;[Arendal]" c="Arendal" nd="1"/>
              <i n="[T_kommune].[kommune].&amp;[Asker]" c="Asker" nd="1"/>
              <i n="[T_kommune].[kommune].&amp;[Askvoll]" c="Askvoll" nd="1"/>
              <i n="[T_kommune].[kommune].&amp;[Aukra]" c="Aukra" nd="1"/>
              <i n="[T_kommune].[kommune].&amp;[Aure]" c="Aure" nd="1"/>
              <i n="[T_kommune].[kommune].&amp;[Aurland]" c="Aurland" nd="1"/>
              <i n="[T_kommune].[kommune].&amp;[Aurskog-Høland]" c="Aurskog-Høland" nd="1"/>
              <i n="[T_kommune].[kommune].&amp;[Austevoll]" c="Austevoll" nd="1"/>
              <i n="[T_kommune].[kommune].&amp;[Austrheim]" c="Austrheim" nd="1"/>
              <i n="[T_kommune].[kommune].&amp;[Averøy]" c="Averøy" nd="1"/>
              <i n="[T_kommune].[kommune].&amp;[Balsfjord]" c="Balsfjord" nd="1"/>
              <i n="[T_kommune].[kommune].&amp;[Bamble]" c="Bamble" nd="1"/>
              <i n="[T_kommune].[kommune].&amp;[Bardu]" c="Bardu" nd="1"/>
              <i n="[T_kommune].[kommune].&amp;[Beiarn]" c="Beiarn" nd="1"/>
              <i n="[T_kommune].[kommune].&amp;[Bergen]" c="Bergen" nd="1"/>
              <i n="[T_kommune].[kommune].&amp;[Bindal]" c="Bindal" nd="1"/>
              <i n="[T_kommune].[kommune].&amp;[Birkenes]" c="Birkenes" nd="1"/>
              <i n="[T_kommune].[kommune].&amp;[Bjerkreim]" c="Bjerkreim" nd="1"/>
              <i n="[T_kommune].[kommune].&amp;[Bjørnafjorden]" c="Bjørnafjorden" nd="1"/>
              <i n="[T_kommune].[kommune].&amp;[Bodø]" c="Bodø" nd="1"/>
              <i n="[T_kommune].[kommune].&amp;[Bokn]" c="Bokn" nd="1"/>
              <i n="[T_kommune].[kommune].&amp;[Bremanger]" c="Bremanger" nd="1"/>
              <i n="[T_kommune].[kommune].&amp;[Brønnøy]" c="Brønnøy" nd="1"/>
              <i n="[T_kommune].[kommune].&amp;[Bygland]" c="Bygland" nd="1"/>
              <i n="[T_kommune].[kommune].&amp;[Bykle]" c="Bykle" nd="1"/>
              <i n="[T_kommune].[kommune].&amp;[Bø]" c="Bø" nd="1"/>
              <i n="[T_kommune].[kommune].&amp;[Bømlo]" c="Bømlo" nd="1"/>
              <i n="[T_kommune].[kommune].&amp;[Dovre]" c="Dovre" nd="1"/>
              <i n="[T_kommune].[kommune].&amp;[Drammen]" c="Drammen" nd="1"/>
              <i n="[T_kommune].[kommune].&amp;[Drangedal]" c="Drangedal" nd="1"/>
              <i n="[T_kommune].[kommune].&amp;[Dyrøy]" c="Dyrøy" nd="1"/>
              <i n="[T_kommune].[kommune].&amp;[Dønna]" c="Dønna" nd="1"/>
              <i n="[T_kommune].[kommune].&amp;[Eidfjord]" c="Eidfjord" nd="1"/>
              <i n="[T_kommune].[kommune].&amp;[Eidskog]" c="Eidskog" nd="1"/>
              <i n="[T_kommune].[kommune].&amp;[Eidsvoll]" c="Eidsvoll" nd="1"/>
              <i n="[T_kommune].[kommune].&amp;[Eigersund]" c="Eigersund" nd="1"/>
              <i n="[T_kommune].[kommune].&amp;[Elverum]" c="Elverum" nd="1"/>
              <i n="[T_kommune].[kommune].&amp;[Enebakk]" c="Enebakk" nd="1"/>
              <i n="[T_kommune].[kommune].&amp;[Engerdal]" c="Engerdal" nd="1"/>
              <i n="[T_kommune].[kommune].&amp;[Etne]" c="Etne" nd="1"/>
              <i n="[T_kommune].[kommune].&amp;[Etnedal]" c="Etnedal" nd="1"/>
              <i n="[T_kommune].[kommune].&amp;[Evenes]" c="Evenes" nd="1"/>
              <i n="[T_kommune].[kommune].&amp;[Evje og Hornnes]" c="Evje og Hornnes" nd="1"/>
              <i n="[T_kommune].[kommune].&amp;[Farsund]" c="Farsund" nd="1"/>
              <i n="[T_kommune].[kommune].&amp;[Fauske]" c="Fauske" nd="1"/>
              <i n="[T_kommune].[kommune].&amp;[Fitjar]" c="Fitjar" nd="1"/>
              <i n="[T_kommune].[kommune].&amp;[Fjaler]" c="Fjaler" nd="1"/>
              <i n="[T_kommune].[kommune].&amp;[Fjord]" c="Fjord" nd="1"/>
              <i n="[T_kommune].[kommune].&amp;[Flakstad]" c="Flakstad" nd="1"/>
              <i n="[T_kommune].[kommune].&amp;[Flekkefjord]" c="Flekkefjord" nd="1"/>
              <i n="[T_kommune].[kommune].&amp;[Folldal]" c="Folldal" nd="1"/>
              <i n="[T_kommune].[kommune].&amp;[Fredrikstad]" c="Fredrikstad" nd="1"/>
              <i n="[T_kommune].[kommune].&amp;[Froland]" c="Froland" nd="1"/>
              <i n="[T_kommune].[kommune].&amp;[Fyresdal]" c="Fyresdal" nd="1"/>
              <i n="[T_kommune].[kommune].&amp;[Færder]" c="Færder" nd="1"/>
              <i n="[T_kommune].[kommune].&amp;[Gausdal]" c="Gausdal" nd="1"/>
              <i n="[T_kommune].[kommune].&amp;[Gildeskål]" c="Gildeskål" nd="1"/>
              <i n="[T_kommune].[kommune].&amp;[Giske]" c="Giske" nd="1"/>
              <i n="[T_kommune].[kommune].&amp;[Gjemnes]" c="Gjemnes" nd="1"/>
              <i n="[T_kommune].[kommune].&amp;[Gjerdrum]" c="Gjerdrum" nd="1"/>
              <i n="[T_kommune].[kommune].&amp;[Gjerstad]" c="Gjerstad" nd="1"/>
              <i n="[T_kommune].[kommune].&amp;[Gjesdal]" c="Gjesdal" nd="1"/>
              <i n="[T_kommune].[kommune].&amp;[Gjøvik]" c="Gjøvik" nd="1"/>
              <i n="[T_kommune].[kommune].&amp;[Gloppen]" c="Gloppen" nd="1"/>
              <i n="[T_kommune].[kommune].&amp;[Gol]" c="Gol" nd="1"/>
              <i n="[T_kommune].[kommune].&amp;[Gran]" c="Gran" nd="1"/>
              <i n="[T_kommune].[kommune].&amp;[Grane]" c="Grane" nd="1"/>
              <i n="[T_kommune].[kommune].&amp;[Gratangen]" c="Gratangen" nd="1"/>
              <i n="[T_kommune].[kommune].&amp;[Grimstad]" c="Grimstad" nd="1"/>
              <i n="[T_kommune].[kommune].&amp;[Grue]" c="Grue" nd="1"/>
              <i n="[T_kommune].[kommune].&amp;[Gulen]" c="Gulen" nd="1"/>
              <i n="[T_kommune].[kommune].&amp;[Hadsel]" c="Hadsel" nd="1"/>
              <i n="[T_kommune].[kommune].&amp;[Halden]" c="Halden" nd="1"/>
              <i n="[T_kommune].[kommune].&amp;[Hamar]" c="Hamar" nd="1"/>
              <i n="[T_kommune].[kommune].&amp;[Hamarøy]" c="Hamarøy" nd="1"/>
              <i n="[T_kommune].[kommune].&amp;[Hareid]" c="Hareid" nd="1"/>
              <i n="[T_kommune].[kommune].&amp;[Harstad]" c="Harstad" nd="1"/>
              <i n="[T_kommune].[kommune].&amp;[Hattfjelldal]" c="Hattfjelldal" nd="1"/>
              <i n="[T_kommune].[kommune].&amp;[Haugesund]" c="Haugesund" nd="1"/>
              <i n="[T_kommune].[kommune].&amp;[Hemnes]" c="Hemnes" nd="1"/>
              <i n="[T_kommune].[kommune].&amp;[Hemsedal]" c="Hemsedal" nd="1"/>
              <i n="[T_kommune].[kommune].&amp;[Herøy]" c="Herøy" nd="1"/>
              <i n="[T_kommune].[kommune].&amp;[Hjartdal]" c="Hjartdal" nd="1"/>
              <i n="[T_kommune].[kommune].&amp;[Hjelmeland]" c="Hjelmeland" nd="1"/>
              <i n="[T_kommune].[kommune].&amp;[Hol]" c="Hol" nd="1"/>
              <i n="[T_kommune].[kommune].&amp;[Holmestrand]" c="Holmestrand" nd="1"/>
              <i n="[T_kommune].[kommune].&amp;[Horten]" c="Horten" nd="1"/>
              <i n="[T_kommune].[kommune].&amp;[Hurdal]" c="Hurdal" nd="1"/>
              <i n="[T_kommune].[kommune].&amp;[Hustadvika]" c="Hustadvika" nd="1"/>
              <i n="[T_kommune].[kommune].&amp;[Hvaler]" c="Hvaler" nd="1"/>
              <i n="[T_kommune].[kommune].&amp;[Hyllestad]" c="Hyllestad" nd="1"/>
              <i n="[T_kommune].[kommune].&amp;[Hægebostad]" c="Hægebostad" nd="1"/>
              <i n="[T_kommune].[kommune].&amp;[Høyanger]" c="Høyanger" nd="1"/>
              <i n="[T_kommune].[kommune].&amp;[Hå]" c="Hå" nd="1"/>
              <i n="[T_kommune].[kommune].&amp;[Ibestad]" c="Ibestad" nd="1"/>
              <i n="[T_kommune].[kommune].&amp;[Indre Østfold]" c="Indre Østfold" nd="1"/>
              <i n="[T_kommune].[kommune].&amp;[Iveland]" c="Iveland" nd="1"/>
              <i n="[T_kommune].[kommune].&amp;[Jevnaker]" c="Jevnaker" nd="1"/>
              <i n="[T_kommune].[kommune].&amp;[Karasjok]" c="Karasjok" nd="1"/>
              <i n="[T_kommune].[kommune].&amp;[Karmøy]" c="Karmøy" nd="1"/>
              <i n="[T_kommune].[kommune].&amp;[Kautokeino]" c="Kautokeino" nd="1"/>
              <i n="[T_kommune].[kommune].&amp;[Kinn]" c="Kinn" nd="1"/>
              <i n="[T_kommune].[kommune].&amp;[Klepp]" c="Klepp" nd="1"/>
              <i n="[T_kommune].[kommune].&amp;[Kongsberg]" c="Kongsberg" nd="1"/>
              <i n="[T_kommune].[kommune].&amp;[Kongsvinger]" c="Kongsvinger" nd="1"/>
              <i n="[T_kommune].[kommune].&amp;[Kragerø]" c="Kragerø" nd="1"/>
              <i n="[T_kommune].[kommune].&amp;[Kristiansand]" c="Kristiansand" nd="1"/>
              <i n="[T_kommune].[kommune].&amp;[Kristiansund]" c="Kristiansund" nd="1"/>
              <i n="[T_kommune].[kommune].&amp;[Krødsherad]" c="Krødsherad" nd="1"/>
              <i n="[T_kommune].[kommune].&amp;[Kvam]" c="Kvam" nd="1"/>
              <i n="[T_kommune].[kommune].&amp;[Kvinesdal]" c="Kvinesdal" nd="1"/>
              <i n="[T_kommune].[kommune].&amp;[Kvinnherad]" c="Kvinnherad" nd="1"/>
              <i n="[T_kommune].[kommune].&amp;[Kviteseid]" c="Kviteseid" nd="1"/>
              <i n="[T_kommune].[kommune].&amp;[Kvitsøy]" c="Kvitsøy" nd="1"/>
              <i n="[T_kommune].[kommune].&amp;[Kvæfjord]" c="Kvæfjord" nd="1"/>
              <i n="[T_kommune].[kommune].&amp;[Kvænangen]" c="Kvænangen" nd="1"/>
              <i n="[T_kommune].[kommune].&amp;[Kåfjord]" c="Kåfjord" nd="1"/>
              <i n="[T_kommune].[kommune].&amp;[Larvik]" c="Larvik" nd="1"/>
              <i n="[T_kommune].[kommune].&amp;[Lebesby]" c="Lebesby" nd="1"/>
              <i n="[T_kommune].[kommune].&amp;[Leirfjord]" c="Leirfjord" nd="1"/>
              <i n="[T_kommune].[kommune].&amp;[Lesja]" c="Lesja" nd="1"/>
              <i n="[T_kommune].[kommune].&amp;[Lier]" c="Lier" nd="1"/>
              <i n="[T_kommune].[kommune].&amp;[Lillehammer]" c="Lillehammer" nd="1"/>
              <i n="[T_kommune].[kommune].&amp;[Lillesand]" c="Lillesand" nd="1"/>
              <i n="[T_kommune].[kommune].&amp;[Lillestrøm]" c="Lillestrøm" nd="1"/>
              <i n="[T_kommune].[kommune].&amp;[Lindesnes]" c="Lindesnes" nd="1"/>
              <i n="[T_kommune].[kommune].&amp;[Lom]" c="Lom" nd="1"/>
              <i n="[T_kommune].[kommune].&amp;[Lund]" c="Lund" nd="1"/>
              <i n="[T_kommune].[kommune].&amp;[Lunner]" c="Lunner" nd="1"/>
              <i n="[T_kommune].[kommune].&amp;[Lurøy]" c="Lurøy" nd="1"/>
              <i n="[T_kommune].[kommune].&amp;[Luster]" c="Luster" nd="1"/>
              <i n="[T_kommune].[kommune].&amp;[Lyngdal]" c="Lyngdal" nd="1"/>
              <i n="[T_kommune].[kommune].&amp;[Lyngen]" c="Lyngen" nd="1"/>
              <i n="[T_kommune].[kommune].&amp;[Lærdal]" c="Lærdal" nd="1"/>
              <i n="[T_kommune].[kommune].&amp;[Lødingen]" c="Lødingen" nd="1"/>
              <i n="[T_kommune].[kommune].&amp;[Lørenskog]" c="Lørenskog" nd="1"/>
              <i n="[T_kommune].[kommune].&amp;[Løten]" c="Løten" nd="1"/>
              <i n="[T_kommune].[kommune].&amp;[Marker]" c="Marker" nd="1"/>
              <i n="[T_kommune].[kommune].&amp;[Masfjorden]" c="Masfjorden" nd="1"/>
              <i n="[T_kommune].[kommune].&amp;[Meløy]" c="Meløy" nd="1"/>
              <i n="[T_kommune].[kommune].&amp;[Midt-Telemark]" c="Midt-Telemark" nd="1"/>
              <i n="[T_kommune].[kommune].&amp;[Modalen]" c="Modalen" nd="1"/>
              <i n="[T_kommune].[kommune].&amp;[Modum]" c="Modum" nd="1"/>
              <i n="[T_kommune].[kommune].&amp;[Molde]" c="Molde" nd="1"/>
              <i n="[T_kommune].[kommune].&amp;[Moss]" c="Moss" nd="1"/>
              <i n="[T_kommune].[kommune].&amp;[Målselv]" c="Målselv" nd="1"/>
              <i n="[T_kommune].[kommune].&amp;[Nannestad]" c="Nannestad" nd="1"/>
              <i n="[T_kommune].[kommune].&amp;[Narvik]" c="Narvik" nd="1"/>
              <i n="[T_kommune].[kommune].&amp;[Nes]" c="Nes" nd="1"/>
              <i n="[T_kommune].[kommune].&amp;[Nesbyen]" c="Nesbyen" nd="1"/>
              <i n="[T_kommune].[kommune].&amp;[Nesna]" c="Nesna" nd="1"/>
              <i n="[T_kommune].[kommune].&amp;[Nesodden]" c="Nesodden" nd="1"/>
              <i n="[T_kommune].[kommune].&amp;[Nesseby]" c="Nesseby" nd="1"/>
              <i n="[T_kommune].[kommune].&amp;[Nittedal]" c="Nittedal" nd="1"/>
              <i n="[T_kommune].[kommune].&amp;[Nome]" c="Nome" nd="1"/>
              <i n="[T_kommune].[kommune].&amp;[Nord-Aurdal]" c="Nord-Aurdal" nd="1"/>
              <i n="[T_kommune].[kommune].&amp;[Nord-Fron]" c="Nord-Fron" nd="1"/>
              <i n="[T_kommune].[kommune].&amp;[Nord-Odal]" c="Nord-Odal" nd="1"/>
              <i n="[T_kommune].[kommune].&amp;[Nordre Follo]" c="Nordre Follo" nd="1"/>
              <i n="[T_kommune].[kommune].&amp;[Nordre Land]" c="Nordre Land" nd="1"/>
              <i n="[T_kommune].[kommune].&amp;[Nordreisa]" c="Nordreisa" nd="1"/>
              <i n="[T_kommune].[kommune].&amp;[Nore og Uvdal]" c="Nore og Uvdal" nd="1"/>
              <i n="[T_kommune].[kommune].&amp;[Notodden]" c="Notodden" nd="1"/>
              <i n="[T_kommune].[kommune].&amp;[Os]" c="Os" nd="1"/>
              <i n="[T_kommune].[kommune].&amp;[Oslo]" c="Oslo" nd="1"/>
              <i n="[T_kommune].[kommune].&amp;[Osterøy]" c="Osterøy" nd="1"/>
              <i n="[T_kommune].[kommune].&amp;[Porsanger]" c="Porsanger" nd="1"/>
              <i n="[T_kommune].[kommune].&amp;[Porsgrunn]" c="Porsgrunn" nd="1"/>
              <i n="[T_kommune].[kommune].&amp;[Rakkestad]" c="Rakkestad" nd="1"/>
              <i n="[T_kommune].[kommune].&amp;[Rana]" c="Rana" nd="1"/>
              <i n="[T_kommune].[kommune].&amp;[Randaberg]" c="Randaberg" nd="1"/>
              <i n="[T_kommune].[kommune].&amp;[Rauma]" c="Rauma" nd="1"/>
              <i n="[T_kommune].[kommune].&amp;[Rendalen]" c="Rendalen" nd="1"/>
              <i n="[T_kommune].[kommune].&amp;[Ringebu]" c="Ringebu" nd="1"/>
              <i n="[T_kommune].[kommune].&amp;[Ringerike]" c="Ringerike" nd="1"/>
              <i n="[T_kommune].[kommune].&amp;[Ringsaker]" c="Ringsaker" nd="1"/>
              <i n="[T_kommune].[kommune].&amp;[Risør]" c="Risør" nd="1"/>
              <i n="[T_kommune].[kommune].&amp;[Rollag]" c="Rollag" nd="1"/>
              <i n="[T_kommune].[kommune].&amp;[Rælingen]" c="Rælingen" nd="1"/>
              <i n="[T_kommune].[kommune].&amp;[Rødøy]" c="Rødøy" nd="1"/>
              <i n="[T_kommune].[kommune].&amp;[Råde]" c="Råde" nd="1"/>
              <i n="[T_kommune].[kommune].&amp;[Salangen]" c="Salangen" nd="1"/>
              <i n="[T_kommune].[kommune].&amp;[Saltdal]" c="Saltdal" nd="1"/>
              <i n="[T_kommune].[kommune].&amp;[Samnanger]" c="Samnanger" nd="1"/>
              <i n="[T_kommune].[kommune].&amp;[Sande]" c="Sande" nd="1"/>
              <i n="[T_kommune].[kommune].&amp;[Sandefjord]" c="Sandefjord" nd="1"/>
              <i n="[T_kommune].[kommune].&amp;[Sandnes]" c="Sandnes" nd="1"/>
              <i n="[T_kommune].[kommune].&amp;[Sarpsborg]" c="Sarpsborg" nd="1"/>
              <i n="[T_kommune].[kommune].&amp;[Sauda]" c="Sauda" nd="1"/>
              <i n="[T_kommune].[kommune].&amp;[Sel]" c="Sel" nd="1"/>
              <i n="[T_kommune].[kommune].&amp;[Seljord]" c="Seljord" nd="1"/>
              <i n="[T_kommune].[kommune].&amp;[Senja]" c="Senja" nd="1"/>
              <i n="[T_kommune].[kommune].&amp;[Sigdal]" c="Sigdal" nd="1"/>
              <i n="[T_kommune].[kommune].&amp;[Siljan]" c="Siljan" nd="1"/>
              <i n="[T_kommune].[kommune].&amp;[Sirdal]" c="Sirdal" nd="1"/>
              <i n="[T_kommune].[kommune].&amp;[Skien]" c="Skien" nd="1"/>
              <i n="[T_kommune].[kommune].&amp;[Skiptvet]" c="Skiptvet" nd="1"/>
              <i n="[T_kommune].[kommune].&amp;[Skjåk]" c="Skjåk" nd="1"/>
              <i n="[T_kommune].[kommune].&amp;[Smøla]" c="Smøla" nd="1"/>
              <i n="[T_kommune].[kommune].&amp;[Sogndal]" c="Sogndal" nd="1"/>
              <i n="[T_kommune].[kommune].&amp;[Sokndal]" c="Sokndal" nd="1"/>
              <i n="[T_kommune].[kommune].&amp;[Sola]" c="Sola" nd="1"/>
              <i n="[T_kommune].[kommune].&amp;[Solund]" c="Solund" nd="1"/>
              <i n="[T_kommune].[kommune].&amp;[Sortland]" c="Sortland" nd="1"/>
              <i n="[T_kommune].[kommune].&amp;[Stad]" c="Stad" nd="1"/>
              <i n="[T_kommune].[kommune].&amp;[Stange]" c="Stange" nd="1"/>
              <i n="[T_kommune].[kommune].&amp;[Stavanger]" c="Stavanger" nd="1"/>
              <i n="[T_kommune].[kommune].&amp;[Steigen]" c="Steigen" nd="1"/>
              <i n="[T_kommune].[kommune].&amp;[Stord]" c="Stord" nd="1"/>
              <i n="[T_kommune].[kommune].&amp;[Stor-Elvdal]" c="Stor-Elvdal" nd="1"/>
              <i n="[T_kommune].[kommune].&amp;[Storfjord]" c="Storfjord" nd="1"/>
              <i n="[T_kommune].[kommune].&amp;[Strand]" c="Strand" nd="1"/>
              <i n="[T_kommune].[kommune].&amp;[Stranda]" c="Stranda" nd="1"/>
              <i n="[T_kommune].[kommune].&amp;[Stryn]" c="Stryn" nd="1"/>
              <i n="[T_kommune].[kommune].&amp;[Sula]" c="Sula" nd="1"/>
              <i n="[T_kommune].[kommune].&amp;[Suldal]" c="Suldal" nd="1"/>
              <i n="[T_kommune].[kommune].&amp;[Sunndal]" c="Sunndal" nd="1"/>
              <i n="[T_kommune].[kommune].&amp;[Sunnfjord]" c="Sunnfjord" nd="1"/>
              <i n="[T_kommune].[kommune].&amp;[Surnadal]" c="Surnadal" nd="1"/>
              <i n="[T_kommune].[kommune].&amp;[Sveio]" c="Sveio" nd="1"/>
              <i n="[T_kommune].[kommune].&amp;[Sykkylven]" c="Sykkylven" nd="1"/>
              <i n="[T_kommune].[kommune].&amp;[Sømna]" c="Sømna" nd="1"/>
              <i n="[T_kommune].[kommune].&amp;[Søndre Land]" c="Søndre Land" nd="1"/>
              <i n="[T_kommune].[kommune].&amp;[Sør-Aurdal]" c="Sør-Aurdal" nd="1"/>
              <i n="[T_kommune].[kommune].&amp;[Sørfold]" c="Sørfold" nd="1"/>
              <i n="[T_kommune].[kommune].&amp;[Sør-Fron]" c="Sør-Fron" nd="1"/>
              <i n="[T_kommune].[kommune].&amp;[Sør-Odal]" c="Sør-Odal" nd="1"/>
              <i n="[T_kommune].[kommune].&amp;[Sørreisa]" c="Sørreisa" nd="1"/>
              <i n="[T_kommune].[kommune].&amp;[Sør-Varanger]" c="Sør-Varanger" nd="1"/>
              <i n="[T_kommune].[kommune].&amp;[Tana]" c="Tana" nd="1"/>
              <i n="[T_kommune].[kommune].&amp;[Time]" c="Time" nd="1"/>
              <i n="[T_kommune].[kommune].&amp;[Tingvoll]" c="Tingvoll" nd="1"/>
              <i n="[T_kommune].[kommune].&amp;[Tinn]" c="Tinn" nd="1"/>
              <i n="[T_kommune].[kommune].&amp;[Tjeldsund]" c="Tjeldsund" nd="1"/>
              <i n="[T_kommune].[kommune].&amp;[Tokke]" c="Tokke" nd="1"/>
              <i n="[T_kommune].[kommune].&amp;[Tolga]" c="Tolga" nd="1"/>
              <i n="[T_kommune].[kommune].&amp;[Tromsø]" c="Tromsø" nd="1"/>
              <i n="[T_kommune].[kommune].&amp;[Trysil]" c="Trysil" nd="1"/>
              <i n="[T_kommune].[kommune].&amp;[Tvedestrand]" c="Tvedestrand" nd="1"/>
              <i n="[T_kommune].[kommune].&amp;[Tynset]" c="Tynset" nd="1"/>
              <i n="[T_kommune].[kommune].&amp;[Tysnes]" c="Tysnes" nd="1"/>
              <i n="[T_kommune].[kommune].&amp;[Tysvær]" c="Tysvær" nd="1"/>
              <i n="[T_kommune].[kommune].&amp;[Tønsberg]" c="Tønsberg" nd="1"/>
              <i n="[T_kommune].[kommune].&amp;[Ullensaker]" c="Ullensaker" nd="1"/>
              <i n="[T_kommune].[kommune].&amp;[Ullensvang]" c="Ullensvang" nd="1"/>
              <i n="[T_kommune].[kommune].&amp;[Ulstein]" c="Ulstein" nd="1"/>
              <i n="[T_kommune].[kommune].&amp;[Ulvik]" c="Ulvik" nd="1"/>
              <i n="[T_kommune].[kommune].&amp;[Vadsø]" c="Vadsø" nd="1"/>
              <i n="[T_kommune].[kommune].&amp;[Vaksdal]" c="Vaksdal" nd="1"/>
              <i n="[T_kommune].[kommune].&amp;[Valle]" c="Valle" nd="1"/>
              <i n="[T_kommune].[kommune].&amp;[Vang]" c="Vang" nd="1"/>
              <i n="[T_kommune].[kommune].&amp;[Vanylven]" c="Vanylven" nd="1"/>
              <i n="[T_kommune].[kommune].&amp;[Vefsn]" c="Vefsn" nd="1"/>
              <i n="[T_kommune].[kommune].&amp;[Vega]" c="Vega" nd="1"/>
              <i n="[T_kommune].[kommune].&amp;[Vennesla]" c="Vennesla" nd="1"/>
              <i n="[T_kommune].[kommune].&amp;[Vestby]" c="Vestby" nd="1"/>
              <i n="[T_kommune].[kommune].&amp;[Vestnes]" c="Vestnes" nd="1"/>
              <i n="[T_kommune].[kommune].&amp;[Vestre Slidre]" c="Vestre Slidre" nd="1"/>
              <i n="[T_kommune].[kommune].&amp;[Vestre Toten]" c="Vestre Toten" nd="1"/>
              <i n="[T_kommune].[kommune].&amp;[Vestvågøy]" c="Vestvågøy" nd="1"/>
              <i n="[T_kommune].[kommune].&amp;[Vevelstad]" c="Vevelstad" nd="1"/>
              <i n="[T_kommune].[kommune].&amp;[Vik]" c="Vik" nd="1"/>
              <i n="[T_kommune].[kommune].&amp;[Vindafjord]" c="Vindafjord" nd="1"/>
              <i n="[T_kommune].[kommune].&amp;[Vinje]" c="Vinje" nd="1"/>
              <i n="[T_kommune].[kommune].&amp;[Volda]" c="Volda" nd="1"/>
              <i n="[T_kommune].[kommune].&amp;[Voss]" c="Voss" nd="1"/>
              <i n="[T_kommune].[kommune].&amp;[Vågan]" c="Vågan" nd="1"/>
              <i n="[T_kommune].[kommune].&amp;[Vågå]" c="Vågå" nd="1"/>
              <i n="[T_kommune].[kommune].&amp;[Våler (Inn)]" c="Våler (Inn)" nd="1"/>
              <i n="[T_kommune].[kommune].&amp;[Våler (Vik)]" c="Våler (Vik)" nd="1"/>
              <i n="[T_kommune].[kommune].&amp;[Øksnes]" c="Øksnes" nd="1"/>
              <i n="[T_kommune].[kommune].&amp;[Ørsta]" c="Ørsta" nd="1"/>
              <i n="[T_kommune].[kommune].&amp;[Østre Toten]" c="Østre Toten" nd="1"/>
              <i n="[T_kommune].[kommune].&amp;[Øvre Eiker]" c="Øvre Eiker" nd="1"/>
              <i n="[T_kommune].[kommune].&amp;[Øyer]" c="Øyer" nd="1"/>
              <i n="[T_kommune].[kommune].&amp;[Øygarden]" c="Øygarden" nd="1"/>
              <i n="[T_kommune].[kommune].&amp;[Øystre Slidre]" c="Øystre Slidre" nd="1"/>
              <i n="[T_kommune].[kommune].&amp;[Ål]" c="Ål" nd="1"/>
              <i n="[T_kommune].[kommune].&amp;[Ålesund]" c="Ålesund" nd="1"/>
              <i n="[T_kommune].[kommune].&amp;[Åmli]" c="Åmli" nd="1"/>
              <i n="[T_kommune].[kommune].&amp;[Åmot]" c="Åmot" nd="1"/>
              <i n="[T_kommune].[kommune].&amp;[Ås]" c="Ås" nd="1"/>
              <i n="[T_kommune].[kommune].&amp;[Åseral]" c="Åseral" nd="1"/>
              <i n="[T_kommune].[kommune].&amp;[Åsnes]" c="Åsnes" nd="1"/>
            </range>
          </ranges>
        </level>
      </levels>
      <selections count="1">
        <selection n="[T_kommune].[kommune].&amp;[Stjørdal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aar3" xr10:uid="{DAE99A0F-A7E9-4520-81C1-14E4EA778B8B}" sourceName="[Melkeleveranser].[aar]">
  <pivotTables>
    <pivotTable tabId="7" name="Pivottabell14"/>
    <pivotTable tabId="7" name="Pivottabell4"/>
  </pivotTables>
  <data>
    <olap pivotCacheId="1166623812">
      <levels count="2">
        <level uniqueName="[Melkeleveranser].[aar].[(All)]" sourceCaption="(All)" count="0"/>
        <level uniqueName="[Melkeleveranser].[aar].[aar]" sourceCaption="aar" count="9">
          <ranges>
            <range startItem="0">
              <i n="[Melkeleveranser].[aar].&amp;[2013]" c="2013"/>
              <i n="[Melkeleveranser].[aar].&amp;[2014]" c="2014"/>
              <i n="[Melkeleveranser].[aar].&amp;[2015]" c="2015"/>
              <i n="[Melkeleveranser].[aar].&amp;[2016]" c="2016"/>
              <i n="[Melkeleveranser].[aar].&amp;[2017]" c="2017"/>
              <i n="[Melkeleveranser].[aar].&amp;[2018]" c="2018"/>
              <i n="[Melkeleveranser].[aar].&amp;[2019]" c="2019"/>
              <i n="[Melkeleveranser].[aar].&amp;[2020]" c="2020"/>
              <i n="[Melkeleveranser].[aar].&amp;[2021]" c="2021"/>
            </range>
          </ranges>
        </level>
      </levels>
      <selections count="1">
        <selection n="[Melkeleveranser].[aar].&amp;[2013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2" xr10:uid="{F97C9F35-60A8-4E56-ACF7-8B4D0E5EDCC5}" sourceName="fylke">
  <pivotTables>
    <pivotTable tabId="17" name="Pivottabell4"/>
    <pivotTable tabId="17" name="Pivottabell5"/>
    <pivotTable tabId="17" name="Pivottabell6"/>
    <pivotTable tabId="17" name="Pivottabell1"/>
  </pivotTables>
  <data>
    <tabular pivotCacheId="237269143">
      <items count="10">
        <i x="0"/>
        <i x="1"/>
        <i x="2"/>
        <i x="3"/>
        <i x="4"/>
        <i x="5"/>
        <i x="6" s="1"/>
        <i x="7"/>
        <i x="8"/>
        <i x="9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aar11" xr10:uid="{A01A3406-6C98-4D3C-9976-87A39C16CF53}" sourceName="[Melkeleveranser].[aar]">
  <pivotTables>
    <pivotTable tabId="23" name="Pivottabell5"/>
    <pivotTable tabId="23" name="Pivottabell9"/>
    <pivotTable tabId="23" name="Pivottabell17"/>
    <pivotTable tabId="23" name="Pivottabell2"/>
    <pivotTable tabId="23" name="Pivottabell3"/>
  </pivotTables>
  <data>
    <olap pivotCacheId="555255883">
      <levels count="2">
        <level uniqueName="[Melkeleveranser].[aar].[(All)]" sourceCaption="(All)" count="0"/>
        <level uniqueName="[Melkeleveranser].[aar].[aar]" sourceCaption="aar" count="9">
          <ranges>
            <range startItem="0">
              <i n="[Melkeleveranser].[aar].&amp;[2013]" c="2013"/>
              <i n="[Melkeleveranser].[aar].&amp;[2014]" c="2014"/>
              <i n="[Melkeleveranser].[aar].&amp;[2015]" c="2015"/>
              <i n="[Melkeleveranser].[aar].&amp;[2016]" c="2016"/>
              <i n="[Melkeleveranser].[aar].&amp;[2017]" c="2017"/>
              <i n="[Melkeleveranser].[aar].&amp;[2018]" c="2018"/>
              <i n="[Melkeleveranser].[aar].&amp;[2019]" c="2019"/>
              <i n="[Melkeleveranser].[aar].&amp;[2020]" c="2020"/>
              <i n="[Melkeleveranser].[aar].&amp;[2021]" c="2021"/>
            </range>
          </ranges>
        </level>
      </levels>
      <selections count="1">
        <selection n="[Melkeleveranser].[aar].&amp;[2020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ar 1" xr10:uid="{E0838362-5A2C-4D80-9781-8DAC02BD21BF}" cache="Slicer_aar" caption="år" level="1" style="SlicerStyleOther2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 10" xr10:uid="{AAEE3487-4A1B-4577-85CF-63DAB2484DC4}" cache="Slicer_fylke2" caption="fylke" columnCount="2" style="SlicerStyleOther2" rowHeight="241300"/>
  <slicer name="fylke 11" xr10:uid="{0EDD4921-5AD7-473D-8980-F7A133B07040}" cache="Slicer_fylke5" caption=" sammenlikne flere fylker/ hele landet" columnCount="2" style="SlicerStyleLight2" rowHeight="241300"/>
</slicers>
</file>

<file path=xl/slicers/slicer1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" xr10:uid="{498611A9-6813-4281-851A-3BAC28221DD5}" cache="Slicer_fylke" caption="fylke" columnCount="2" level="1" style="SlicerStyleOther2" rowHeight="241300"/>
  <slicer name="kommune" xr10:uid="{80AA659B-A7CC-4AC1-9996-98153F628D5A}" cache="Slicer_kommune" caption="kommune" columnCount="2" level="1" style="SlicerStyleOther2" rowHeight="241300"/>
  <slicer name="aar 3" xr10:uid="{13D5C738-29F8-4417-AFB8-32A5E81807BB}" cache="Slicer_aar3" caption="år" columnCount="3" level="1" style="SlicerStyleOther2" rowHeight="241300"/>
</slicers>
</file>

<file path=xl/slicers/slicer1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 2" xr10:uid="{3FE5217A-29E0-4DE8-83A9-9961CD98FDE2}" cache="Slicer_fylke1" caption="fylke" columnCount="2" level="1" style="SlicerStyleOther2" rowHeight="241300"/>
  <slicer name="kommune 2" xr10:uid="{C6D0E398-F1ED-4EFF-B4B9-4353B8FA75D3}" cache="Slicer_kommune1" caption="kommune" columnCount="2" level="1" style="SlicerStyleOther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ar 2" xr10:uid="{192073E2-E4EE-4702-87ED-D4001A1A2C00}" cache="Slicer_aar1" caption="år" columnCount="3" level="1" style="SlicerStyleOther2" rowHeight="241300"/>
  <slicer name="fylke 4" xr10:uid="{6097FC59-F171-4F98-9AD5-D178E9662E94}" cache="Slicer_fylke4" caption="fylke" level="1" style="SlicerStyleOther2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 6" xr10:uid="{9FB83601-B335-4E30-B4D3-2E50C013181E}" cache="Slicer_fylke6" caption="fylke" level="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ar" xr10:uid="{E6170BF7-0D6E-4CA5-8FF9-52EDEEB7C625}" cache="Slicer_aar2" caption="aar" level="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 1" xr10:uid="{49170ACD-75AE-42D1-B53D-683EAA203CD2}" cache="Slicer_fylke2" caption="fylke" rowHeight="241300"/>
  <slicer name="fylke 5" xr10:uid="{C66EAB34-ADFD-4AC9-9DAC-207AE3C9A295}" cache="Slicer_fylke5" caption=" sammenlikne fylke" style="SlicerStyleLight2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ar 4" xr10:uid="{E0BAE3D2-7B52-4EBF-8F95-8705F4EF400E}" cache="Slicer_aar11" caption="år" columnCount="3" level="1" style="SlicerStyleOther2" rowHeight="241300"/>
  <slicer name="fylke 3" xr10:uid="{88C5E0D0-CD50-4725-9EAB-96119D37BF5E}" cache="Slicer_fylke3" caption="fylke" level="1" style="SlicerStyleOther2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 9" xr10:uid="{B82DEDDA-FB4B-46F7-8E90-4D8E4E332D59}" cache="Slicer_fylke6" caption="fylke" level="1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 7" xr10:uid="{F4A91D53-326D-448D-8D6F-DD1D4D1108B9}" cache="Slicer_fylke7" caption="fylke" level="1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 8" xr10:uid="{99C84538-6DF8-4421-9542-8A792DC7429A}" cache="Slicer_fylke7" caption="fylke" level="1" style="SlicerStyleOther2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0536B1D-B6EF-4EBF-8245-0A0DE89E157D}" name="Tabell4" displayName="Tabell4" ref="I3:L7046" totalsRowShown="0">
  <autoFilter ref="I3:L7046" xr:uid="{30536B1D-B6EF-4EBF-8245-0A0DE89E157D}"/>
  <tableColumns count="4">
    <tableColumn id="1" xr3:uid="{E38FAFEB-CBEB-47DC-B71C-B53CB8AD1D8A}" name="fylke"/>
    <tableColumn id="2" xr3:uid="{36623AB9-4C77-40A7-81B8-95F9B3A06B15}" name="kommune"/>
    <tableColumn id="3" xr3:uid="{6BC98BBF-9BE7-43BA-B005-762172FF2015}" name="orgnr"/>
    <tableColumn id="4" xr3:uid="{48905D29-FB0A-4F91-8D5E-EB8AFCAD7EAC}" name="Sum_tusen_liter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CA93629-B491-4AB9-8C74-4A9559CB4A9F}" name="T_kommune" displayName="T_kommune" ref="B3:H664" totalsRowShown="0" headerRowDxfId="8" dataDxfId="7">
  <autoFilter ref="B3:H664" xr:uid="{FCA93629-B491-4AB9-8C74-4A9559CB4A9F}"/>
  <tableColumns count="7">
    <tableColumn id="1" xr3:uid="{C00A445D-BB2D-4146-B2CC-AD32BE56350F}" name="melkekom_2013_2021" dataDxfId="6"/>
    <tableColumn id="2" xr3:uid="{FF2F68FB-1FE0-4B33-BB8D-D71BEF1F6A24}" name="Kommunenr. 2013-19" dataDxfId="5"/>
    <tableColumn id="3" xr3:uid="{BAF45236-5536-439D-BE67-B264487DFE62}" name="Kommunenavn 2013-19" dataDxfId="4"/>
    <tableColumn id="4" xr3:uid="{7D48FC9A-6280-4879-B03A-5AF9210DFBF5}" name="Fylkesnr. 2020" dataDxfId="3"/>
    <tableColumn id="5" xr3:uid="{36E523EA-9516-4BC7-B876-00D486C018F3}" name="fylke" dataDxfId="2"/>
    <tableColumn id="6" xr3:uid="{E2A972FB-C7F5-4420-883F-B86CC0033048}" name="Knr" dataDxfId="1"/>
    <tableColumn id="7" xr3:uid="{A2FB63F5-F3BE-4F44-9EFA-A3A8D3E05088}" name="kommun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8.xml"/><Relationship Id="rId2" Type="http://schemas.openxmlformats.org/officeDocument/2006/relationships/pivotTable" Target="../pivotTables/pivotTable17.xml"/><Relationship Id="rId1" Type="http://schemas.openxmlformats.org/officeDocument/2006/relationships/pivotTable" Target="../pivotTables/pivotTable16.xml"/><Relationship Id="rId4" Type="http://schemas.openxmlformats.org/officeDocument/2006/relationships/pivotTable" Target="../pivotTables/pivotTable1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ivotTable" Target="../pivotTables/pivotTable21.xml"/><Relationship Id="rId1" Type="http://schemas.openxmlformats.org/officeDocument/2006/relationships/pivotTable" Target="../pivotTables/pivotTable20.xml"/><Relationship Id="rId4" Type="http://schemas.microsoft.com/office/2007/relationships/slicer" Target="../slicers/slicer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4.xml"/><Relationship Id="rId2" Type="http://schemas.openxmlformats.org/officeDocument/2006/relationships/pivotTable" Target="../pivotTables/pivotTable23.xml"/><Relationship Id="rId1" Type="http://schemas.openxmlformats.org/officeDocument/2006/relationships/pivotTable" Target="../pivotTables/pivotTable22.xml"/><Relationship Id="rId6" Type="http://schemas.openxmlformats.org/officeDocument/2006/relationships/pivotTable" Target="../pivotTables/pivotTable27.xml"/><Relationship Id="rId5" Type="http://schemas.openxmlformats.org/officeDocument/2006/relationships/pivotTable" Target="../pivotTables/pivotTable26.xml"/><Relationship Id="rId4" Type="http://schemas.openxmlformats.org/officeDocument/2006/relationships/pivotTable" Target="../pivotTables/pivotTable2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9.xml"/><Relationship Id="rId1" Type="http://schemas.openxmlformats.org/officeDocument/2006/relationships/pivotTable" Target="../pivotTables/pivotTable28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ivotTable" Target="../pivotTables/pivotTable30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38.xml"/><Relationship Id="rId3" Type="http://schemas.openxmlformats.org/officeDocument/2006/relationships/pivotTable" Target="../pivotTables/pivotTable33.xml"/><Relationship Id="rId7" Type="http://schemas.openxmlformats.org/officeDocument/2006/relationships/pivotTable" Target="../pivotTables/pivotTable37.xml"/><Relationship Id="rId2" Type="http://schemas.openxmlformats.org/officeDocument/2006/relationships/pivotTable" Target="../pivotTables/pivotTable32.xml"/><Relationship Id="rId1" Type="http://schemas.openxmlformats.org/officeDocument/2006/relationships/pivotTable" Target="../pivotTables/pivotTable31.xml"/><Relationship Id="rId6" Type="http://schemas.openxmlformats.org/officeDocument/2006/relationships/pivotTable" Target="../pivotTables/pivotTable36.xml"/><Relationship Id="rId5" Type="http://schemas.openxmlformats.org/officeDocument/2006/relationships/pivotTable" Target="../pivotTables/pivotTable35.xml"/><Relationship Id="rId10" Type="http://schemas.microsoft.com/office/2007/relationships/slicer" Target="../slicers/slicer5.xml"/><Relationship Id="rId4" Type="http://schemas.openxmlformats.org/officeDocument/2006/relationships/pivotTable" Target="../pivotTables/pivotTable34.xml"/><Relationship Id="rId9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microsoft.com/office/2007/relationships/slicer" Target="../slicers/slicer6.xml"/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1.xml"/><Relationship Id="rId2" Type="http://schemas.openxmlformats.org/officeDocument/2006/relationships/pivotTable" Target="../pivotTables/pivotTable40.xml"/><Relationship Id="rId1" Type="http://schemas.openxmlformats.org/officeDocument/2006/relationships/pivotTable" Target="../pivotTables/pivotTable39.xml"/><Relationship Id="rId5" Type="http://schemas.microsoft.com/office/2007/relationships/slicer" Target="../slicers/slicer7.xml"/><Relationship Id="rId4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4.xml"/><Relationship Id="rId2" Type="http://schemas.openxmlformats.org/officeDocument/2006/relationships/pivotTable" Target="../pivotTables/pivotTable43.xml"/><Relationship Id="rId1" Type="http://schemas.openxmlformats.org/officeDocument/2006/relationships/pivotTable" Target="../pivotTables/pivotTable42.xml"/><Relationship Id="rId5" Type="http://schemas.microsoft.com/office/2007/relationships/slicer" Target="../slicers/slicer8.xml"/><Relationship Id="rId4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2" Type="http://schemas.microsoft.com/office/2007/relationships/slicer" Target="../slicers/slicer9.xml"/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2" Type="http://schemas.microsoft.com/office/2007/relationships/slicer" Target="../slicers/slicer10.xml"/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2" Type="http://schemas.microsoft.com/office/2007/relationships/slicer" Target="../slicers/slicer11.xml"/><Relationship Id="rId1" Type="http://schemas.openxmlformats.org/officeDocument/2006/relationships/drawing" Target="../drawings/drawing24.xml"/></Relationships>
</file>

<file path=xl/worksheets/_rels/sheet22.xml.rels><?xml version="1.0" encoding="UTF-8" standalone="yes"?>
<Relationships xmlns="http://schemas.openxmlformats.org/package/2006/relationships"><Relationship Id="rId2" Type="http://schemas.microsoft.com/office/2007/relationships/slicer" Target="../slicers/slicer12.xml"/><Relationship Id="rId1" Type="http://schemas.openxmlformats.org/officeDocument/2006/relationships/drawing" Target="../drawings/drawing2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microsoft.com/office/2007/relationships/slicer" Target="../slicers/slicer1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2" Type="http://schemas.microsoft.com/office/2007/relationships/slicer" Target="../slicers/slicer3.xml"/><Relationship Id="rId1" Type="http://schemas.openxmlformats.org/officeDocument/2006/relationships/drawing" Target="../drawings/drawing1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6" Type="http://schemas.openxmlformats.org/officeDocument/2006/relationships/drawing" Target="../drawings/drawing12.xml"/><Relationship Id="rId5" Type="http://schemas.openxmlformats.org/officeDocument/2006/relationships/pivotTable" Target="../pivotTables/pivotTable7.xml"/><Relationship Id="rId4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5.xml"/><Relationship Id="rId3" Type="http://schemas.openxmlformats.org/officeDocument/2006/relationships/pivotTable" Target="../pivotTables/pivotTable10.xml"/><Relationship Id="rId7" Type="http://schemas.openxmlformats.org/officeDocument/2006/relationships/pivotTable" Target="../pivotTables/pivotTable14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6" Type="http://schemas.openxmlformats.org/officeDocument/2006/relationships/pivotTable" Target="../pivotTables/pivotTable13.xml"/><Relationship Id="rId5" Type="http://schemas.openxmlformats.org/officeDocument/2006/relationships/pivotTable" Target="../pivotTables/pivotTable12.xml"/><Relationship Id="rId4" Type="http://schemas.openxmlformats.org/officeDocument/2006/relationships/pivotTable" Target="../pivotTables/pivot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E93F7-FB7A-4545-8DB8-E1FB445D5C29}">
  <sheetPr>
    <tabColor rgb="FFC00000"/>
  </sheetPr>
  <dimension ref="B3:Q664"/>
  <sheetViews>
    <sheetView topLeftCell="A382" workbookViewId="0">
      <selection activeCell="C429" sqref="C429"/>
    </sheetView>
  </sheetViews>
  <sheetFormatPr baseColWidth="10" defaultRowHeight="15" x14ac:dyDescent="0.25"/>
  <cols>
    <col min="3" max="4" width="11.42578125" style="10"/>
    <col min="5" max="5" width="12.5703125" style="10" customWidth="1"/>
    <col min="6" max="6" width="22.5703125" customWidth="1"/>
    <col min="7" max="7" width="12.5703125" customWidth="1"/>
    <col min="8" max="8" width="17.7109375" customWidth="1"/>
    <col min="9" max="9" width="12.5703125" customWidth="1"/>
    <col min="10" max="10" width="19.7109375" customWidth="1"/>
    <col min="11" max="11" width="21.28515625" customWidth="1"/>
    <col min="12" max="12" width="17.85546875" customWidth="1"/>
    <col min="13" max="13" width="33.7109375" customWidth="1"/>
    <col min="14" max="14" width="7.7109375" customWidth="1"/>
    <col min="15" max="15" width="33.7109375" customWidth="1"/>
    <col min="16" max="16" width="11.85546875" customWidth="1"/>
    <col min="17" max="17" width="33.7109375" customWidth="1"/>
  </cols>
  <sheetData>
    <row r="3" spans="2:17" s="13" customFormat="1" ht="32.25" customHeight="1" x14ac:dyDescent="0.25">
      <c r="C3" s="14" t="s">
        <v>0</v>
      </c>
      <c r="D3" s="14"/>
      <c r="E3" s="11" t="s">
        <v>431</v>
      </c>
      <c r="F3" s="7" t="s">
        <v>432</v>
      </c>
      <c r="G3" s="7" t="s">
        <v>433</v>
      </c>
      <c r="H3" s="7" t="s">
        <v>434</v>
      </c>
      <c r="I3" s="7" t="s">
        <v>435</v>
      </c>
      <c r="J3" s="7" t="s">
        <v>436</v>
      </c>
      <c r="K3" s="7"/>
      <c r="L3" s="15" t="s">
        <v>431</v>
      </c>
      <c r="M3" s="16" t="s">
        <v>432</v>
      </c>
      <c r="N3" s="16" t="s">
        <v>433</v>
      </c>
      <c r="O3" s="16" t="s">
        <v>434</v>
      </c>
      <c r="P3" s="16" t="s">
        <v>435</v>
      </c>
      <c r="Q3" s="16" t="s">
        <v>436</v>
      </c>
    </row>
    <row r="4" spans="2:17" x14ac:dyDescent="0.25">
      <c r="B4" t="str">
        <f>IF(C4=E4," ","XX")</f>
        <v xml:space="preserve"> </v>
      </c>
      <c r="C4" s="10">
        <v>101</v>
      </c>
      <c r="E4" s="10">
        <v>101</v>
      </c>
      <c r="F4" t="s">
        <v>437</v>
      </c>
      <c r="G4">
        <v>30</v>
      </c>
      <c r="H4" t="s">
        <v>438</v>
      </c>
      <c r="I4" s="8">
        <v>3001</v>
      </c>
      <c r="J4" t="s">
        <v>437</v>
      </c>
      <c r="L4" s="15">
        <v>101</v>
      </c>
      <c r="M4" s="16" t="s">
        <v>6</v>
      </c>
      <c r="N4" s="16">
        <v>30</v>
      </c>
      <c r="O4" s="16" t="s">
        <v>843</v>
      </c>
      <c r="P4" s="16">
        <v>3001</v>
      </c>
      <c r="Q4" s="16" t="s">
        <v>6</v>
      </c>
    </row>
    <row r="5" spans="2:17" x14ac:dyDescent="0.25">
      <c r="B5" t="str">
        <f t="shared" ref="B5:B68" si="0">IF(C5=E5," ","XX")</f>
        <v xml:space="preserve"> </v>
      </c>
      <c r="C5" s="10">
        <v>105</v>
      </c>
      <c r="E5" s="10">
        <v>105</v>
      </c>
      <c r="F5" t="s">
        <v>440</v>
      </c>
      <c r="G5">
        <v>30</v>
      </c>
      <c r="H5" t="s">
        <v>438</v>
      </c>
      <c r="I5" s="8">
        <v>3003</v>
      </c>
      <c r="J5" t="s">
        <v>440</v>
      </c>
      <c r="L5" s="15">
        <v>105</v>
      </c>
      <c r="M5" s="16" t="s">
        <v>844</v>
      </c>
      <c r="N5" s="16">
        <v>30</v>
      </c>
      <c r="O5" s="16" t="s">
        <v>843</v>
      </c>
      <c r="P5" s="16">
        <v>3003</v>
      </c>
      <c r="Q5" s="16" t="s">
        <v>844</v>
      </c>
    </row>
    <row r="6" spans="2:17" x14ac:dyDescent="0.25">
      <c r="B6" t="str">
        <f t="shared" si="0"/>
        <v xml:space="preserve"> </v>
      </c>
      <c r="C6" s="10">
        <v>106</v>
      </c>
      <c r="E6" s="10">
        <v>106</v>
      </c>
      <c r="F6" t="s">
        <v>441</v>
      </c>
      <c r="G6">
        <v>30</v>
      </c>
      <c r="H6" t="s">
        <v>438</v>
      </c>
      <c r="I6" s="8">
        <v>3004</v>
      </c>
      <c r="J6" t="s">
        <v>441</v>
      </c>
      <c r="L6" s="15">
        <v>106</v>
      </c>
      <c r="M6" s="16" t="s">
        <v>8</v>
      </c>
      <c r="N6" s="16">
        <v>30</v>
      </c>
      <c r="O6" s="16" t="s">
        <v>843</v>
      </c>
      <c r="P6" s="16">
        <v>3004</v>
      </c>
      <c r="Q6" s="16" t="s">
        <v>8</v>
      </c>
    </row>
    <row r="7" spans="2:17" x14ac:dyDescent="0.25">
      <c r="B7" t="str">
        <f t="shared" si="0"/>
        <v xml:space="preserve"> </v>
      </c>
      <c r="C7" s="10">
        <v>111</v>
      </c>
      <c r="E7" s="10">
        <v>111</v>
      </c>
      <c r="F7" t="s">
        <v>442</v>
      </c>
      <c r="G7">
        <v>30</v>
      </c>
      <c r="H7" t="s">
        <v>438</v>
      </c>
      <c r="I7" s="8">
        <v>3011</v>
      </c>
      <c r="J7" t="s">
        <v>442</v>
      </c>
      <c r="L7" s="15">
        <v>111</v>
      </c>
      <c r="M7" s="16" t="s">
        <v>9</v>
      </c>
      <c r="N7" s="16">
        <v>30</v>
      </c>
      <c r="O7" s="16" t="s">
        <v>843</v>
      </c>
      <c r="P7" s="16">
        <v>3011</v>
      </c>
      <c r="Q7" s="16" t="s">
        <v>9</v>
      </c>
    </row>
    <row r="8" spans="2:17" x14ac:dyDescent="0.25">
      <c r="B8" t="str">
        <f t="shared" si="0"/>
        <v xml:space="preserve"> </v>
      </c>
      <c r="C8" s="10">
        <v>118</v>
      </c>
      <c r="E8" s="10">
        <v>118</v>
      </c>
      <c r="F8" t="s">
        <v>443</v>
      </c>
      <c r="G8">
        <v>30</v>
      </c>
      <c r="H8" t="s">
        <v>438</v>
      </c>
      <c r="I8" s="8">
        <v>3012</v>
      </c>
      <c r="J8" t="s">
        <v>443</v>
      </c>
      <c r="L8" s="15">
        <v>118</v>
      </c>
      <c r="M8" s="16" t="s">
        <v>10</v>
      </c>
      <c r="N8" s="16">
        <v>30</v>
      </c>
      <c r="O8" s="16" t="s">
        <v>843</v>
      </c>
      <c r="P8" s="16">
        <v>3012</v>
      </c>
      <c r="Q8" s="16" t="s">
        <v>10</v>
      </c>
    </row>
    <row r="9" spans="2:17" x14ac:dyDescent="0.25">
      <c r="B9" t="str">
        <f t="shared" si="0"/>
        <v xml:space="preserve"> </v>
      </c>
      <c r="C9" s="10">
        <v>119</v>
      </c>
      <c r="E9" s="10">
        <v>119</v>
      </c>
      <c r="F9" t="s">
        <v>444</v>
      </c>
      <c r="G9">
        <v>30</v>
      </c>
      <c r="H9" t="s">
        <v>438</v>
      </c>
      <c r="I9" s="8">
        <v>3013</v>
      </c>
      <c r="J9" t="s">
        <v>444</v>
      </c>
      <c r="L9" s="15">
        <v>119</v>
      </c>
      <c r="M9" s="16" t="s">
        <v>11</v>
      </c>
      <c r="N9" s="16">
        <v>30</v>
      </c>
      <c r="O9" s="16" t="s">
        <v>843</v>
      </c>
      <c r="P9" s="16">
        <v>3013</v>
      </c>
      <c r="Q9" s="16" t="s">
        <v>11</v>
      </c>
    </row>
    <row r="10" spans="2:17" x14ac:dyDescent="0.25">
      <c r="B10" t="str">
        <f t="shared" si="0"/>
        <v xml:space="preserve"> </v>
      </c>
      <c r="C10" s="10">
        <v>122</v>
      </c>
      <c r="E10" s="10">
        <v>122</v>
      </c>
      <c r="F10" t="s">
        <v>446</v>
      </c>
      <c r="G10">
        <v>30</v>
      </c>
      <c r="H10" t="s">
        <v>438</v>
      </c>
      <c r="I10" s="8">
        <v>3014</v>
      </c>
      <c r="J10" t="s">
        <v>447</v>
      </c>
      <c r="L10" s="15">
        <v>122</v>
      </c>
      <c r="M10" s="16" t="s">
        <v>12</v>
      </c>
      <c r="N10" s="16">
        <v>30</v>
      </c>
      <c r="O10" s="16" t="s">
        <v>843</v>
      </c>
      <c r="P10" s="16">
        <v>3014</v>
      </c>
      <c r="Q10" s="16" t="s">
        <v>845</v>
      </c>
    </row>
    <row r="11" spans="2:17" x14ac:dyDescent="0.25">
      <c r="B11" t="str">
        <f t="shared" si="0"/>
        <v xml:space="preserve"> </v>
      </c>
      <c r="C11" s="10">
        <v>123</v>
      </c>
      <c r="E11" s="10">
        <v>123</v>
      </c>
      <c r="F11" t="s">
        <v>448</v>
      </c>
      <c r="G11">
        <v>30</v>
      </c>
      <c r="H11" t="s">
        <v>438</v>
      </c>
      <c r="I11" s="8">
        <v>3014</v>
      </c>
      <c r="J11" t="s">
        <v>447</v>
      </c>
      <c r="L11" s="15">
        <v>123</v>
      </c>
      <c r="M11" s="16" t="s">
        <v>13</v>
      </c>
      <c r="N11" s="16">
        <v>30</v>
      </c>
      <c r="O11" s="16" t="s">
        <v>843</v>
      </c>
      <c r="P11" s="16">
        <v>3014</v>
      </c>
      <c r="Q11" s="16" t="s">
        <v>845</v>
      </c>
    </row>
    <row r="12" spans="2:17" x14ac:dyDescent="0.25">
      <c r="B12" t="str">
        <f t="shared" si="0"/>
        <v xml:space="preserve"> </v>
      </c>
      <c r="C12" s="10">
        <v>124</v>
      </c>
      <c r="E12" s="10">
        <v>124</v>
      </c>
      <c r="F12" t="s">
        <v>449</v>
      </c>
      <c r="G12">
        <v>30</v>
      </c>
      <c r="H12" t="s">
        <v>438</v>
      </c>
      <c r="I12" s="8">
        <v>3014</v>
      </c>
      <c r="J12" t="s">
        <v>447</v>
      </c>
      <c r="L12" s="15">
        <v>124</v>
      </c>
      <c r="M12" s="16" t="s">
        <v>14</v>
      </c>
      <c r="N12" s="16">
        <v>30</v>
      </c>
      <c r="O12" s="16" t="s">
        <v>843</v>
      </c>
      <c r="P12" s="16">
        <v>3014</v>
      </c>
      <c r="Q12" s="16" t="s">
        <v>845</v>
      </c>
    </row>
    <row r="13" spans="2:17" x14ac:dyDescent="0.25">
      <c r="B13" t="str">
        <f t="shared" si="0"/>
        <v xml:space="preserve"> </v>
      </c>
      <c r="C13" s="10">
        <v>125</v>
      </c>
      <c r="E13" s="10">
        <v>125</v>
      </c>
      <c r="F13" t="s">
        <v>450</v>
      </c>
      <c r="G13">
        <v>30</v>
      </c>
      <c r="H13" t="s">
        <v>438</v>
      </c>
      <c r="I13" s="8">
        <v>3014</v>
      </c>
      <c r="J13" t="s">
        <v>447</v>
      </c>
      <c r="L13" s="15">
        <v>125</v>
      </c>
      <c r="M13" s="16" t="s">
        <v>15</v>
      </c>
      <c r="N13" s="16">
        <v>30</v>
      </c>
      <c r="O13" s="16" t="s">
        <v>843</v>
      </c>
      <c r="P13" s="16">
        <v>3014</v>
      </c>
      <c r="Q13" s="16" t="s">
        <v>845</v>
      </c>
    </row>
    <row r="14" spans="2:17" x14ac:dyDescent="0.25">
      <c r="B14" t="str">
        <f t="shared" si="0"/>
        <v xml:space="preserve"> </v>
      </c>
      <c r="C14" s="10">
        <v>127</v>
      </c>
      <c r="E14" s="10">
        <v>127</v>
      </c>
      <c r="F14" t="s">
        <v>451</v>
      </c>
      <c r="G14">
        <v>30</v>
      </c>
      <c r="H14" t="s">
        <v>438</v>
      </c>
      <c r="I14" s="8">
        <v>3015</v>
      </c>
      <c r="J14" t="s">
        <v>451</v>
      </c>
      <c r="L14" s="15">
        <v>127</v>
      </c>
      <c r="M14" s="16" t="s">
        <v>16</v>
      </c>
      <c r="N14" s="16">
        <v>30</v>
      </c>
      <c r="O14" s="16" t="s">
        <v>843</v>
      </c>
      <c r="P14" s="16">
        <v>3015</v>
      </c>
      <c r="Q14" s="16" t="s">
        <v>16</v>
      </c>
    </row>
    <row r="15" spans="2:17" x14ac:dyDescent="0.25">
      <c r="B15" t="str">
        <f t="shared" si="0"/>
        <v xml:space="preserve"> </v>
      </c>
      <c r="C15" s="10">
        <v>128</v>
      </c>
      <c r="E15" s="10">
        <v>128</v>
      </c>
      <c r="F15" t="s">
        <v>452</v>
      </c>
      <c r="G15">
        <v>30</v>
      </c>
      <c r="H15" t="s">
        <v>438</v>
      </c>
      <c r="I15" s="8">
        <v>3016</v>
      </c>
      <c r="J15" t="s">
        <v>452</v>
      </c>
      <c r="L15" s="15">
        <v>128</v>
      </c>
      <c r="M15" s="16" t="s">
        <v>17</v>
      </c>
      <c r="N15" s="16">
        <v>30</v>
      </c>
      <c r="O15" s="16" t="s">
        <v>843</v>
      </c>
      <c r="P15" s="16">
        <v>3016</v>
      </c>
      <c r="Q15" s="16" t="s">
        <v>17</v>
      </c>
    </row>
    <row r="16" spans="2:17" x14ac:dyDescent="0.25">
      <c r="B16" t="str">
        <f t="shared" si="0"/>
        <v xml:space="preserve"> </v>
      </c>
      <c r="C16" s="10">
        <v>135</v>
      </c>
      <c r="E16" s="10">
        <v>135</v>
      </c>
      <c r="F16" t="s">
        <v>453</v>
      </c>
      <c r="G16">
        <v>30</v>
      </c>
      <c r="H16" t="s">
        <v>438</v>
      </c>
      <c r="I16" s="8">
        <v>3017</v>
      </c>
      <c r="J16" t="s">
        <v>453</v>
      </c>
      <c r="L16" s="15">
        <v>135</v>
      </c>
      <c r="M16" s="16" t="s">
        <v>18</v>
      </c>
      <c r="N16" s="16">
        <v>30</v>
      </c>
      <c r="O16" s="16" t="s">
        <v>843</v>
      </c>
      <c r="P16" s="16">
        <v>3017</v>
      </c>
      <c r="Q16" s="16" t="s">
        <v>18</v>
      </c>
    </row>
    <row r="17" spans="2:17" x14ac:dyDescent="0.25">
      <c r="B17" t="str">
        <f t="shared" si="0"/>
        <v xml:space="preserve"> </v>
      </c>
      <c r="C17" s="10">
        <v>136</v>
      </c>
      <c r="E17" s="10">
        <v>136</v>
      </c>
      <c r="F17" t="s">
        <v>454</v>
      </c>
      <c r="G17">
        <v>30</v>
      </c>
      <c r="H17" t="s">
        <v>438</v>
      </c>
      <c r="I17" s="8">
        <v>3002</v>
      </c>
      <c r="J17" t="s">
        <v>439</v>
      </c>
      <c r="L17" s="15">
        <v>136</v>
      </c>
      <c r="M17" s="16" t="s">
        <v>19</v>
      </c>
      <c r="N17" s="16">
        <v>30</v>
      </c>
      <c r="O17" s="16" t="s">
        <v>843</v>
      </c>
      <c r="P17" s="16">
        <v>3002</v>
      </c>
      <c r="Q17" s="16" t="s">
        <v>7</v>
      </c>
    </row>
    <row r="18" spans="2:17" x14ac:dyDescent="0.25">
      <c r="B18" t="str">
        <f t="shared" si="0"/>
        <v xml:space="preserve"> </v>
      </c>
      <c r="C18" s="10">
        <v>137</v>
      </c>
      <c r="E18" s="10">
        <v>137</v>
      </c>
      <c r="F18" t="s">
        <v>455</v>
      </c>
      <c r="G18">
        <v>30</v>
      </c>
      <c r="H18" t="s">
        <v>438</v>
      </c>
      <c r="I18" s="8">
        <v>3018</v>
      </c>
      <c r="J18" t="s">
        <v>875</v>
      </c>
      <c r="L18" s="15">
        <v>137</v>
      </c>
      <c r="M18" s="16" t="s">
        <v>880</v>
      </c>
      <c r="N18" s="16">
        <v>30</v>
      </c>
      <c r="O18" s="16" t="s">
        <v>843</v>
      </c>
      <c r="P18" s="16">
        <v>3018</v>
      </c>
      <c r="Q18" s="16" t="s">
        <v>878</v>
      </c>
    </row>
    <row r="19" spans="2:17" x14ac:dyDescent="0.25">
      <c r="B19" t="str">
        <f t="shared" si="0"/>
        <v xml:space="preserve"> </v>
      </c>
      <c r="C19" s="10">
        <v>138</v>
      </c>
      <c r="E19" s="10">
        <v>138</v>
      </c>
      <c r="F19" t="s">
        <v>456</v>
      </c>
      <c r="G19">
        <v>30</v>
      </c>
      <c r="H19" t="s">
        <v>438</v>
      </c>
      <c r="I19" s="8">
        <v>3014</v>
      </c>
      <c r="J19" t="s">
        <v>447</v>
      </c>
      <c r="L19" s="15">
        <v>138</v>
      </c>
      <c r="M19" s="16" t="s">
        <v>20</v>
      </c>
      <c r="N19" s="16">
        <v>30</v>
      </c>
      <c r="O19" s="16" t="s">
        <v>843</v>
      </c>
      <c r="P19" s="16">
        <v>3014</v>
      </c>
      <c r="Q19" s="16" t="s">
        <v>845</v>
      </c>
    </row>
    <row r="20" spans="2:17" x14ac:dyDescent="0.25">
      <c r="B20" t="str">
        <f t="shared" si="0"/>
        <v xml:space="preserve"> </v>
      </c>
      <c r="C20" s="10">
        <v>211</v>
      </c>
      <c r="E20" s="10">
        <v>211</v>
      </c>
      <c r="F20" t="s">
        <v>457</v>
      </c>
      <c r="G20">
        <v>30</v>
      </c>
      <c r="H20" t="s">
        <v>438</v>
      </c>
      <c r="I20" s="8">
        <v>3019</v>
      </c>
      <c r="J20" t="s">
        <v>457</v>
      </c>
      <c r="L20" s="15">
        <v>211</v>
      </c>
      <c r="M20" s="16" t="s">
        <v>21</v>
      </c>
      <c r="N20" s="16">
        <v>30</v>
      </c>
      <c r="O20" s="16" t="s">
        <v>843</v>
      </c>
      <c r="P20" s="16">
        <v>3019</v>
      </c>
      <c r="Q20" s="16" t="s">
        <v>21</v>
      </c>
    </row>
    <row r="21" spans="2:17" x14ac:dyDescent="0.25">
      <c r="B21" t="str">
        <f t="shared" si="0"/>
        <v xml:space="preserve"> </v>
      </c>
      <c r="C21" s="10">
        <v>213</v>
      </c>
      <c r="E21" s="10">
        <v>213</v>
      </c>
      <c r="F21" t="s">
        <v>458</v>
      </c>
      <c r="G21">
        <v>30</v>
      </c>
      <c r="H21" t="s">
        <v>438</v>
      </c>
      <c r="I21" s="8">
        <v>3020</v>
      </c>
      <c r="J21" t="s">
        <v>459</v>
      </c>
      <c r="L21" s="15">
        <v>213</v>
      </c>
      <c r="M21" s="16" t="s">
        <v>22</v>
      </c>
      <c r="N21" s="16">
        <v>30</v>
      </c>
      <c r="O21" s="16" t="s">
        <v>843</v>
      </c>
      <c r="P21" s="16">
        <v>3020</v>
      </c>
      <c r="Q21" s="16" t="s">
        <v>847</v>
      </c>
    </row>
    <row r="22" spans="2:17" x14ac:dyDescent="0.25">
      <c r="B22" t="str">
        <f t="shared" si="0"/>
        <v xml:space="preserve"> </v>
      </c>
      <c r="C22" s="10">
        <v>214</v>
      </c>
      <c r="E22" s="10">
        <v>214</v>
      </c>
      <c r="F22" t="s">
        <v>460</v>
      </c>
      <c r="G22">
        <v>30</v>
      </c>
      <c r="H22" t="s">
        <v>438</v>
      </c>
      <c r="I22" s="8">
        <v>3021</v>
      </c>
      <c r="J22" t="s">
        <v>460</v>
      </c>
      <c r="L22" s="15">
        <v>214</v>
      </c>
      <c r="M22" s="16" t="s">
        <v>23</v>
      </c>
      <c r="N22" s="16">
        <v>30</v>
      </c>
      <c r="O22" s="16" t="s">
        <v>843</v>
      </c>
      <c r="P22" s="16">
        <v>3021</v>
      </c>
      <c r="Q22" s="16" t="s">
        <v>23</v>
      </c>
    </row>
    <row r="23" spans="2:17" x14ac:dyDescent="0.25">
      <c r="B23" t="str">
        <f t="shared" si="0"/>
        <v xml:space="preserve"> </v>
      </c>
      <c r="C23" s="10">
        <v>216</v>
      </c>
      <c r="E23" s="10">
        <v>216</v>
      </c>
      <c r="F23" t="s">
        <v>461</v>
      </c>
      <c r="G23">
        <v>30</v>
      </c>
      <c r="H23" t="s">
        <v>438</v>
      </c>
      <c r="I23" s="8">
        <v>3023</v>
      </c>
      <c r="J23" t="s">
        <v>461</v>
      </c>
      <c r="L23" s="15">
        <v>216</v>
      </c>
      <c r="M23" s="16" t="s">
        <v>24</v>
      </c>
      <c r="N23" s="16">
        <v>30</v>
      </c>
      <c r="O23" s="16" t="s">
        <v>843</v>
      </c>
      <c r="P23" s="16">
        <v>3023</v>
      </c>
      <c r="Q23" s="16" t="s">
        <v>24</v>
      </c>
    </row>
    <row r="24" spans="2:17" x14ac:dyDescent="0.25">
      <c r="B24" t="str">
        <f t="shared" si="0"/>
        <v xml:space="preserve"> </v>
      </c>
      <c r="C24" s="10">
        <v>220</v>
      </c>
      <c r="E24" s="10">
        <v>220</v>
      </c>
      <c r="F24" t="s">
        <v>462</v>
      </c>
      <c r="G24">
        <v>30</v>
      </c>
      <c r="H24" t="s">
        <v>438</v>
      </c>
      <c r="I24" s="8">
        <v>3025</v>
      </c>
      <c r="J24" t="s">
        <v>462</v>
      </c>
      <c r="L24" s="15">
        <v>220</v>
      </c>
      <c r="M24" s="16" t="s">
        <v>25</v>
      </c>
      <c r="N24" s="16">
        <v>30</v>
      </c>
      <c r="O24" s="16" t="s">
        <v>843</v>
      </c>
      <c r="P24" s="16">
        <v>3025</v>
      </c>
      <c r="Q24" s="16" t="s">
        <v>25</v>
      </c>
    </row>
    <row r="25" spans="2:17" x14ac:dyDescent="0.25">
      <c r="B25" t="str">
        <f t="shared" si="0"/>
        <v xml:space="preserve"> </v>
      </c>
      <c r="C25" s="10">
        <v>221</v>
      </c>
      <c r="E25" s="10">
        <v>221</v>
      </c>
      <c r="F25" t="s">
        <v>445</v>
      </c>
      <c r="G25">
        <v>30</v>
      </c>
      <c r="H25" t="s">
        <v>438</v>
      </c>
      <c r="I25" s="8">
        <v>3026</v>
      </c>
      <c r="J25" t="s">
        <v>445</v>
      </c>
      <c r="L25" s="15">
        <v>221</v>
      </c>
      <c r="M25" s="16" t="s">
        <v>26</v>
      </c>
      <c r="N25" s="16">
        <v>30</v>
      </c>
      <c r="O25" s="16" t="s">
        <v>843</v>
      </c>
      <c r="P25" s="16">
        <v>3026</v>
      </c>
      <c r="Q25" s="16" t="s">
        <v>26</v>
      </c>
    </row>
    <row r="26" spans="2:17" x14ac:dyDescent="0.25">
      <c r="B26" t="str">
        <f t="shared" si="0"/>
        <v xml:space="preserve"> </v>
      </c>
      <c r="C26" s="10">
        <v>226</v>
      </c>
      <c r="E26" s="10">
        <v>226</v>
      </c>
      <c r="F26" t="s">
        <v>463</v>
      </c>
      <c r="G26">
        <v>30</v>
      </c>
      <c r="H26" t="s">
        <v>438</v>
      </c>
      <c r="I26" s="8">
        <v>3030</v>
      </c>
      <c r="J26" t="s">
        <v>464</v>
      </c>
      <c r="L26" s="15">
        <v>226</v>
      </c>
      <c r="M26" s="16" t="s">
        <v>27</v>
      </c>
      <c r="N26" s="16">
        <v>30</v>
      </c>
      <c r="O26" s="16" t="s">
        <v>843</v>
      </c>
      <c r="P26" s="16">
        <v>3030</v>
      </c>
      <c r="Q26" s="16" t="s">
        <v>848</v>
      </c>
    </row>
    <row r="27" spans="2:17" x14ac:dyDescent="0.25">
      <c r="B27" t="str">
        <f t="shared" si="0"/>
        <v xml:space="preserve"> </v>
      </c>
      <c r="C27" s="10">
        <v>227</v>
      </c>
      <c r="E27" s="10">
        <v>227</v>
      </c>
      <c r="F27" t="s">
        <v>465</v>
      </c>
      <c r="G27">
        <v>30</v>
      </c>
      <c r="H27" t="s">
        <v>438</v>
      </c>
      <c r="I27" s="8">
        <v>3030</v>
      </c>
      <c r="J27" t="s">
        <v>464</v>
      </c>
      <c r="L27" s="15">
        <v>227</v>
      </c>
      <c r="M27" s="16" t="s">
        <v>28</v>
      </c>
      <c r="N27" s="16">
        <v>30</v>
      </c>
      <c r="O27" s="16" t="s">
        <v>843</v>
      </c>
      <c r="P27" s="16">
        <v>3030</v>
      </c>
      <c r="Q27" s="16" t="s">
        <v>848</v>
      </c>
    </row>
    <row r="28" spans="2:17" x14ac:dyDescent="0.25">
      <c r="B28" t="str">
        <f t="shared" si="0"/>
        <v xml:space="preserve"> </v>
      </c>
      <c r="C28" s="10">
        <v>228</v>
      </c>
      <c r="E28" s="10">
        <v>228</v>
      </c>
      <c r="F28" t="s">
        <v>466</v>
      </c>
      <c r="G28">
        <v>30</v>
      </c>
      <c r="H28" t="s">
        <v>438</v>
      </c>
      <c r="I28" s="8">
        <v>3027</v>
      </c>
      <c r="J28" t="s">
        <v>466</v>
      </c>
      <c r="L28" s="15">
        <v>228</v>
      </c>
      <c r="M28" s="16" t="s">
        <v>29</v>
      </c>
      <c r="N28" s="16">
        <v>30</v>
      </c>
      <c r="O28" s="16" t="s">
        <v>843</v>
      </c>
      <c r="P28" s="16">
        <v>3027</v>
      </c>
      <c r="Q28" s="16" t="s">
        <v>29</v>
      </c>
    </row>
    <row r="29" spans="2:17" x14ac:dyDescent="0.25">
      <c r="B29" t="str">
        <f t="shared" si="0"/>
        <v xml:space="preserve"> </v>
      </c>
      <c r="C29" s="10">
        <v>229</v>
      </c>
      <c r="E29" s="10">
        <v>229</v>
      </c>
      <c r="F29" t="s">
        <v>467</v>
      </c>
      <c r="G29">
        <v>30</v>
      </c>
      <c r="H29" t="s">
        <v>438</v>
      </c>
      <c r="I29" s="8">
        <v>3028</v>
      </c>
      <c r="J29" t="s">
        <v>467</v>
      </c>
      <c r="L29" s="15">
        <v>229</v>
      </c>
      <c r="M29" s="16" t="s">
        <v>30</v>
      </c>
      <c r="N29" s="16">
        <v>30</v>
      </c>
      <c r="O29" s="16" t="s">
        <v>843</v>
      </c>
      <c r="P29" s="16">
        <v>3028</v>
      </c>
      <c r="Q29" s="16" t="s">
        <v>30</v>
      </c>
    </row>
    <row r="30" spans="2:17" x14ac:dyDescent="0.25">
      <c r="B30" t="str">
        <f t="shared" si="0"/>
        <v xml:space="preserve"> </v>
      </c>
      <c r="C30" s="10">
        <v>230</v>
      </c>
      <c r="E30" s="10">
        <v>230</v>
      </c>
      <c r="F30" t="s">
        <v>468</v>
      </c>
      <c r="G30">
        <v>30</v>
      </c>
      <c r="H30" t="s">
        <v>438</v>
      </c>
      <c r="I30" s="8">
        <v>3029</v>
      </c>
      <c r="J30" t="s">
        <v>468</v>
      </c>
      <c r="L30" s="15">
        <v>230</v>
      </c>
      <c r="M30" s="16" t="s">
        <v>31</v>
      </c>
      <c r="N30" s="16">
        <v>30</v>
      </c>
      <c r="O30" s="16" t="s">
        <v>843</v>
      </c>
      <c r="P30" s="16">
        <v>3029</v>
      </c>
      <c r="Q30" s="16" t="s">
        <v>31</v>
      </c>
    </row>
    <row r="31" spans="2:17" x14ac:dyDescent="0.25">
      <c r="B31" t="str">
        <f t="shared" si="0"/>
        <v xml:space="preserve"> </v>
      </c>
      <c r="C31" s="10">
        <v>231</v>
      </c>
      <c r="E31" s="10">
        <v>231</v>
      </c>
      <c r="F31" t="s">
        <v>469</v>
      </c>
      <c r="G31">
        <v>30</v>
      </c>
      <c r="H31" t="s">
        <v>438</v>
      </c>
      <c r="I31" s="8">
        <v>3030</v>
      </c>
      <c r="J31" t="s">
        <v>464</v>
      </c>
      <c r="L31" s="15">
        <v>231</v>
      </c>
      <c r="M31" s="16" t="s">
        <v>32</v>
      </c>
      <c r="N31" s="16">
        <v>30</v>
      </c>
      <c r="O31" s="16" t="s">
        <v>843</v>
      </c>
      <c r="P31" s="16">
        <v>3030</v>
      </c>
      <c r="Q31" s="16" t="s">
        <v>848</v>
      </c>
    </row>
    <row r="32" spans="2:17" x14ac:dyDescent="0.25">
      <c r="B32" t="str">
        <f t="shared" si="0"/>
        <v xml:space="preserve"> </v>
      </c>
      <c r="C32" s="10">
        <v>233</v>
      </c>
      <c r="E32" s="10">
        <v>233</v>
      </c>
      <c r="F32" t="s">
        <v>470</v>
      </c>
      <c r="G32">
        <v>30</v>
      </c>
      <c r="H32" t="s">
        <v>438</v>
      </c>
      <c r="I32" s="8">
        <v>3031</v>
      </c>
      <c r="J32" t="s">
        <v>470</v>
      </c>
      <c r="L32" s="15">
        <v>233</v>
      </c>
      <c r="M32" s="16" t="s">
        <v>33</v>
      </c>
      <c r="N32" s="16">
        <v>30</v>
      </c>
      <c r="O32" s="16" t="s">
        <v>843</v>
      </c>
      <c r="P32" s="16">
        <v>3031</v>
      </c>
      <c r="Q32" s="16" t="s">
        <v>33</v>
      </c>
    </row>
    <row r="33" spans="2:17" x14ac:dyDescent="0.25">
      <c r="B33" t="str">
        <f t="shared" si="0"/>
        <v xml:space="preserve"> </v>
      </c>
      <c r="C33" s="10">
        <v>234</v>
      </c>
      <c r="E33" s="10">
        <v>234</v>
      </c>
      <c r="F33" t="s">
        <v>471</v>
      </c>
      <c r="G33">
        <v>30</v>
      </c>
      <c r="H33" t="s">
        <v>438</v>
      </c>
      <c r="I33" s="8">
        <v>3032</v>
      </c>
      <c r="J33" t="s">
        <v>471</v>
      </c>
      <c r="L33" s="15">
        <v>234</v>
      </c>
      <c r="M33" s="16" t="s">
        <v>34</v>
      </c>
      <c r="N33" s="16">
        <v>30</v>
      </c>
      <c r="O33" s="16" t="s">
        <v>843</v>
      </c>
      <c r="P33" s="16">
        <v>3032</v>
      </c>
      <c r="Q33" s="16" t="s">
        <v>34</v>
      </c>
    </row>
    <row r="34" spans="2:17" x14ac:dyDescent="0.25">
      <c r="B34" t="str">
        <f t="shared" si="0"/>
        <v xml:space="preserve"> </v>
      </c>
      <c r="C34" s="10">
        <v>235</v>
      </c>
      <c r="E34" s="10">
        <v>235</v>
      </c>
      <c r="F34" t="s">
        <v>472</v>
      </c>
      <c r="G34">
        <v>30</v>
      </c>
      <c r="H34" t="s">
        <v>438</v>
      </c>
      <c r="I34" s="8">
        <v>3033</v>
      </c>
      <c r="J34" t="s">
        <v>472</v>
      </c>
      <c r="L34" s="15">
        <v>235</v>
      </c>
      <c r="M34" s="16" t="s">
        <v>35</v>
      </c>
      <c r="N34" s="16">
        <v>30</v>
      </c>
      <c r="O34" s="16" t="s">
        <v>843</v>
      </c>
      <c r="P34" s="16">
        <v>3033</v>
      </c>
      <c r="Q34" s="16" t="s">
        <v>35</v>
      </c>
    </row>
    <row r="35" spans="2:17" x14ac:dyDescent="0.25">
      <c r="B35" t="str">
        <f t="shared" si="0"/>
        <v xml:space="preserve"> </v>
      </c>
      <c r="C35" s="10">
        <v>236</v>
      </c>
      <c r="E35" s="10">
        <v>236</v>
      </c>
      <c r="F35" t="s">
        <v>473</v>
      </c>
      <c r="G35">
        <v>30</v>
      </c>
      <c r="H35" t="s">
        <v>438</v>
      </c>
      <c r="I35" s="8">
        <v>3034</v>
      </c>
      <c r="J35" t="s">
        <v>474</v>
      </c>
      <c r="L35" s="15">
        <v>236</v>
      </c>
      <c r="M35" s="16" t="s">
        <v>36</v>
      </c>
      <c r="N35" s="16">
        <v>30</v>
      </c>
      <c r="O35" s="16" t="s">
        <v>843</v>
      </c>
      <c r="P35" s="16">
        <v>3034</v>
      </c>
      <c r="Q35" s="16" t="s">
        <v>849</v>
      </c>
    </row>
    <row r="36" spans="2:17" x14ac:dyDescent="0.25">
      <c r="B36" t="str">
        <f t="shared" si="0"/>
        <v xml:space="preserve"> </v>
      </c>
      <c r="C36" s="10">
        <v>237</v>
      </c>
      <c r="E36" s="10">
        <v>237</v>
      </c>
      <c r="F36" t="s">
        <v>475</v>
      </c>
      <c r="G36">
        <v>30</v>
      </c>
      <c r="H36" t="s">
        <v>438</v>
      </c>
      <c r="I36" s="8">
        <v>3035</v>
      </c>
      <c r="J36" t="s">
        <v>475</v>
      </c>
      <c r="L36" s="15">
        <v>237</v>
      </c>
      <c r="M36" s="16" t="s">
        <v>37</v>
      </c>
      <c r="N36" s="16">
        <v>30</v>
      </c>
      <c r="O36" s="16" t="s">
        <v>843</v>
      </c>
      <c r="P36" s="16">
        <v>3035</v>
      </c>
      <c r="Q36" s="16" t="s">
        <v>37</v>
      </c>
    </row>
    <row r="37" spans="2:17" x14ac:dyDescent="0.25">
      <c r="B37" t="str">
        <f t="shared" si="0"/>
        <v xml:space="preserve"> </v>
      </c>
      <c r="C37" s="10">
        <v>238</v>
      </c>
      <c r="E37" s="10">
        <v>238</v>
      </c>
      <c r="F37" t="s">
        <v>476</v>
      </c>
      <c r="G37">
        <v>30</v>
      </c>
      <c r="H37" t="s">
        <v>438</v>
      </c>
      <c r="I37" s="8">
        <v>3036</v>
      </c>
      <c r="J37" t="s">
        <v>476</v>
      </c>
      <c r="L37" s="15">
        <v>238</v>
      </c>
      <c r="M37" s="16" t="s">
        <v>38</v>
      </c>
      <c r="N37" s="16">
        <v>30</v>
      </c>
      <c r="O37" s="16" t="s">
        <v>843</v>
      </c>
      <c r="P37" s="16">
        <v>3036</v>
      </c>
      <c r="Q37" s="16" t="s">
        <v>38</v>
      </c>
    </row>
    <row r="38" spans="2:17" x14ac:dyDescent="0.25">
      <c r="B38" t="str">
        <f t="shared" si="0"/>
        <v xml:space="preserve"> </v>
      </c>
      <c r="C38" s="10">
        <v>239</v>
      </c>
      <c r="E38" s="10">
        <v>239</v>
      </c>
      <c r="F38" t="s">
        <v>477</v>
      </c>
      <c r="G38">
        <v>30</v>
      </c>
      <c r="H38" t="s">
        <v>438</v>
      </c>
      <c r="I38" s="8">
        <v>3037</v>
      </c>
      <c r="J38" t="s">
        <v>477</v>
      </c>
      <c r="L38" s="15">
        <v>239</v>
      </c>
      <c r="M38" s="16" t="s">
        <v>39</v>
      </c>
      <c r="N38" s="16">
        <v>30</v>
      </c>
      <c r="O38" s="16" t="s">
        <v>843</v>
      </c>
      <c r="P38" s="16">
        <v>3037</v>
      </c>
      <c r="Q38" s="16" t="s">
        <v>39</v>
      </c>
    </row>
    <row r="39" spans="2:17" x14ac:dyDescent="0.25">
      <c r="B39" t="str">
        <f t="shared" si="0"/>
        <v xml:space="preserve"> </v>
      </c>
      <c r="C39" s="10">
        <v>301</v>
      </c>
      <c r="E39" s="10">
        <v>301</v>
      </c>
      <c r="F39" t="s">
        <v>478</v>
      </c>
      <c r="G39" s="9">
        <v>3</v>
      </c>
      <c r="H39" t="s">
        <v>478</v>
      </c>
      <c r="I39" s="8">
        <v>301</v>
      </c>
      <c r="J39" t="s">
        <v>478</v>
      </c>
      <c r="L39" s="15">
        <v>301</v>
      </c>
      <c r="M39" s="16" t="s">
        <v>40</v>
      </c>
      <c r="N39" s="16">
        <v>3</v>
      </c>
      <c r="O39" s="16" t="s">
        <v>40</v>
      </c>
      <c r="P39" s="16">
        <v>301</v>
      </c>
      <c r="Q39" s="16" t="s">
        <v>40</v>
      </c>
    </row>
    <row r="40" spans="2:17" x14ac:dyDescent="0.25">
      <c r="B40" t="str">
        <f t="shared" si="0"/>
        <v xml:space="preserve"> </v>
      </c>
      <c r="C40" s="10">
        <v>402</v>
      </c>
      <c r="E40" s="10">
        <v>402</v>
      </c>
      <c r="F40" t="s">
        <v>479</v>
      </c>
      <c r="G40">
        <v>34</v>
      </c>
      <c r="H40" t="s">
        <v>480</v>
      </c>
      <c r="I40" s="8">
        <v>3401</v>
      </c>
      <c r="J40" t="s">
        <v>479</v>
      </c>
      <c r="L40" s="15">
        <v>402</v>
      </c>
      <c r="M40" s="16" t="s">
        <v>41</v>
      </c>
      <c r="N40" s="16">
        <v>34</v>
      </c>
      <c r="O40" s="16" t="s">
        <v>852</v>
      </c>
      <c r="P40" s="16">
        <v>3401</v>
      </c>
      <c r="Q40" s="16" t="s">
        <v>41</v>
      </c>
    </row>
    <row r="41" spans="2:17" x14ac:dyDescent="0.25">
      <c r="B41" t="str">
        <f t="shared" si="0"/>
        <v xml:space="preserve"> </v>
      </c>
      <c r="C41" s="10">
        <v>403</v>
      </c>
      <c r="E41" s="10">
        <v>403</v>
      </c>
      <c r="F41" t="s">
        <v>481</v>
      </c>
      <c r="G41">
        <v>34</v>
      </c>
      <c r="H41" t="s">
        <v>480</v>
      </c>
      <c r="I41" s="8">
        <v>3403</v>
      </c>
      <c r="J41" t="s">
        <v>481</v>
      </c>
      <c r="L41" s="15">
        <v>403</v>
      </c>
      <c r="M41" s="16" t="s">
        <v>42</v>
      </c>
      <c r="N41" s="16">
        <v>34</v>
      </c>
      <c r="O41" s="16" t="s">
        <v>852</v>
      </c>
      <c r="P41" s="16">
        <v>3403</v>
      </c>
      <c r="Q41" s="16" t="s">
        <v>42</v>
      </c>
    </row>
    <row r="42" spans="2:17" x14ac:dyDescent="0.25">
      <c r="B42" t="str">
        <f t="shared" si="0"/>
        <v xml:space="preserve"> </v>
      </c>
      <c r="C42" s="10">
        <v>412</v>
      </c>
      <c r="E42" s="10">
        <v>412</v>
      </c>
      <c r="F42" t="s">
        <v>482</v>
      </c>
      <c r="G42">
        <v>34</v>
      </c>
      <c r="H42" t="s">
        <v>480</v>
      </c>
      <c r="I42" s="8">
        <v>3411</v>
      </c>
      <c r="J42" t="s">
        <v>482</v>
      </c>
      <c r="L42" s="15">
        <v>412</v>
      </c>
      <c r="M42" s="16" t="s">
        <v>43</v>
      </c>
      <c r="N42" s="16">
        <v>34</v>
      </c>
      <c r="O42" s="16" t="s">
        <v>852</v>
      </c>
      <c r="P42" s="16">
        <v>3411</v>
      </c>
      <c r="Q42" s="16" t="s">
        <v>43</v>
      </c>
    </row>
    <row r="43" spans="2:17" x14ac:dyDescent="0.25">
      <c r="B43" t="str">
        <f t="shared" si="0"/>
        <v xml:space="preserve"> </v>
      </c>
      <c r="C43" s="10">
        <v>415</v>
      </c>
      <c r="E43" s="10">
        <v>415</v>
      </c>
      <c r="F43" t="s">
        <v>483</v>
      </c>
      <c r="G43">
        <v>34</v>
      </c>
      <c r="H43" t="s">
        <v>480</v>
      </c>
      <c r="I43" s="8">
        <v>3412</v>
      </c>
      <c r="J43" t="s">
        <v>483</v>
      </c>
      <c r="L43" s="15">
        <v>415</v>
      </c>
      <c r="M43" s="16" t="s">
        <v>44</v>
      </c>
      <c r="N43" s="16">
        <v>34</v>
      </c>
      <c r="O43" s="16" t="s">
        <v>852</v>
      </c>
      <c r="P43" s="16">
        <v>3412</v>
      </c>
      <c r="Q43" s="16" t="s">
        <v>44</v>
      </c>
    </row>
    <row r="44" spans="2:17" x14ac:dyDescent="0.25">
      <c r="B44" t="str">
        <f t="shared" si="0"/>
        <v xml:space="preserve"> </v>
      </c>
      <c r="C44" s="10">
        <v>417</v>
      </c>
      <c r="E44" s="10">
        <v>417</v>
      </c>
      <c r="F44" t="s">
        <v>484</v>
      </c>
      <c r="G44">
        <v>34</v>
      </c>
      <c r="H44" t="s">
        <v>480</v>
      </c>
      <c r="I44" s="8">
        <v>3413</v>
      </c>
      <c r="J44" t="s">
        <v>484</v>
      </c>
      <c r="L44" s="15">
        <v>417</v>
      </c>
      <c r="M44" s="16" t="s">
        <v>45</v>
      </c>
      <c r="N44" s="16">
        <v>34</v>
      </c>
      <c r="O44" s="16" t="s">
        <v>852</v>
      </c>
      <c r="P44" s="16">
        <v>3413</v>
      </c>
      <c r="Q44" s="16" t="s">
        <v>45</v>
      </c>
    </row>
    <row r="45" spans="2:17" x14ac:dyDescent="0.25">
      <c r="B45" t="str">
        <f t="shared" si="0"/>
        <v xml:space="preserve"> </v>
      </c>
      <c r="C45" s="10">
        <v>418</v>
      </c>
      <c r="E45" s="10">
        <v>418</v>
      </c>
      <c r="F45" t="s">
        <v>485</v>
      </c>
      <c r="G45">
        <v>34</v>
      </c>
      <c r="H45" t="s">
        <v>480</v>
      </c>
      <c r="I45" s="8">
        <v>3414</v>
      </c>
      <c r="J45" t="s">
        <v>485</v>
      </c>
      <c r="L45" s="15">
        <v>418</v>
      </c>
      <c r="M45" s="16" t="s">
        <v>46</v>
      </c>
      <c r="N45" s="16">
        <v>34</v>
      </c>
      <c r="O45" s="16" t="s">
        <v>852</v>
      </c>
      <c r="P45" s="16">
        <v>3414</v>
      </c>
      <c r="Q45" s="16" t="s">
        <v>46</v>
      </c>
    </row>
    <row r="46" spans="2:17" x14ac:dyDescent="0.25">
      <c r="B46" t="str">
        <f t="shared" si="0"/>
        <v xml:space="preserve"> </v>
      </c>
      <c r="C46" s="10">
        <v>419</v>
      </c>
      <c r="E46" s="10">
        <v>419</v>
      </c>
      <c r="F46" t="s">
        <v>486</v>
      </c>
      <c r="G46">
        <v>34</v>
      </c>
      <c r="H46" t="s">
        <v>480</v>
      </c>
      <c r="I46" s="8">
        <v>3415</v>
      </c>
      <c r="J46" t="s">
        <v>486</v>
      </c>
      <c r="L46" s="15">
        <v>419</v>
      </c>
      <c r="M46" s="16" t="s">
        <v>47</v>
      </c>
      <c r="N46" s="16">
        <v>34</v>
      </c>
      <c r="O46" s="16" t="s">
        <v>852</v>
      </c>
      <c r="P46" s="16">
        <v>3415</v>
      </c>
      <c r="Q46" s="16" t="s">
        <v>47</v>
      </c>
    </row>
    <row r="47" spans="2:17" x14ac:dyDescent="0.25">
      <c r="B47" t="str">
        <f t="shared" si="0"/>
        <v xml:space="preserve"> </v>
      </c>
      <c r="C47" s="10">
        <v>420</v>
      </c>
      <c r="E47" s="10">
        <v>420</v>
      </c>
      <c r="F47" t="s">
        <v>487</v>
      </c>
      <c r="G47">
        <v>34</v>
      </c>
      <c r="H47" t="s">
        <v>480</v>
      </c>
      <c r="I47" s="8">
        <v>3416</v>
      </c>
      <c r="J47" t="s">
        <v>487</v>
      </c>
      <c r="L47" s="15">
        <v>420</v>
      </c>
      <c r="M47" s="16" t="s">
        <v>48</v>
      </c>
      <c r="N47" s="16">
        <v>34</v>
      </c>
      <c r="O47" s="16" t="s">
        <v>852</v>
      </c>
      <c r="P47" s="16">
        <v>3416</v>
      </c>
      <c r="Q47" s="16" t="s">
        <v>48</v>
      </c>
    </row>
    <row r="48" spans="2:17" x14ac:dyDescent="0.25">
      <c r="B48" t="str">
        <f t="shared" si="0"/>
        <v xml:space="preserve"> </v>
      </c>
      <c r="C48" s="10">
        <v>423</v>
      </c>
      <c r="E48" s="10">
        <v>423</v>
      </c>
      <c r="F48" t="s">
        <v>488</v>
      </c>
      <c r="G48">
        <v>34</v>
      </c>
      <c r="H48" t="s">
        <v>480</v>
      </c>
      <c r="I48" s="8">
        <v>3417</v>
      </c>
      <c r="J48" t="s">
        <v>488</v>
      </c>
      <c r="L48" s="15">
        <v>423</v>
      </c>
      <c r="M48" s="16" t="s">
        <v>49</v>
      </c>
      <c r="N48" s="16">
        <v>34</v>
      </c>
      <c r="O48" s="16" t="s">
        <v>852</v>
      </c>
      <c r="P48" s="16">
        <v>3417</v>
      </c>
      <c r="Q48" s="16" t="s">
        <v>49</v>
      </c>
    </row>
    <row r="49" spans="2:17" x14ac:dyDescent="0.25">
      <c r="B49" t="str">
        <f t="shared" si="0"/>
        <v xml:space="preserve"> </v>
      </c>
      <c r="C49" s="10">
        <v>425</v>
      </c>
      <c r="E49" s="10">
        <v>425</v>
      </c>
      <c r="F49" t="s">
        <v>489</v>
      </c>
      <c r="G49">
        <v>34</v>
      </c>
      <c r="H49" t="s">
        <v>480</v>
      </c>
      <c r="I49" s="8">
        <v>3418</v>
      </c>
      <c r="J49" t="s">
        <v>489</v>
      </c>
      <c r="L49" s="15">
        <v>425</v>
      </c>
      <c r="M49" s="16" t="s">
        <v>50</v>
      </c>
      <c r="N49" s="16">
        <v>34</v>
      </c>
      <c r="O49" s="16" t="s">
        <v>852</v>
      </c>
      <c r="P49" s="16">
        <v>3418</v>
      </c>
      <c r="Q49" s="16" t="s">
        <v>50</v>
      </c>
    </row>
    <row r="50" spans="2:17" x14ac:dyDescent="0.25">
      <c r="B50" t="str">
        <f t="shared" si="0"/>
        <v xml:space="preserve"> </v>
      </c>
      <c r="C50" s="10">
        <v>426</v>
      </c>
      <c r="E50" s="10">
        <v>426</v>
      </c>
      <c r="F50" t="s">
        <v>490</v>
      </c>
      <c r="G50">
        <v>34</v>
      </c>
      <c r="H50" t="s">
        <v>480</v>
      </c>
      <c r="I50" s="8">
        <v>3419</v>
      </c>
      <c r="J50" t="s">
        <v>874</v>
      </c>
      <c r="L50" s="15">
        <v>426</v>
      </c>
      <c r="M50" s="16" t="s">
        <v>881</v>
      </c>
      <c r="N50" s="16">
        <v>34</v>
      </c>
      <c r="O50" s="16" t="s">
        <v>852</v>
      </c>
      <c r="P50" s="16">
        <v>3419</v>
      </c>
      <c r="Q50" s="16" t="s">
        <v>877</v>
      </c>
    </row>
    <row r="51" spans="2:17" x14ac:dyDescent="0.25">
      <c r="B51" t="str">
        <f t="shared" si="0"/>
        <v xml:space="preserve"> </v>
      </c>
      <c r="C51" s="10">
        <v>427</v>
      </c>
      <c r="E51" s="10">
        <v>427</v>
      </c>
      <c r="F51" t="s">
        <v>491</v>
      </c>
      <c r="G51">
        <v>34</v>
      </c>
      <c r="H51" t="s">
        <v>480</v>
      </c>
      <c r="I51" s="8">
        <v>3420</v>
      </c>
      <c r="J51" t="s">
        <v>491</v>
      </c>
      <c r="L51" s="15">
        <v>427</v>
      </c>
      <c r="M51" s="16" t="s">
        <v>51</v>
      </c>
      <c r="N51" s="16">
        <v>34</v>
      </c>
      <c r="O51" s="16" t="s">
        <v>852</v>
      </c>
      <c r="P51" s="16">
        <v>3420</v>
      </c>
      <c r="Q51" s="16" t="s">
        <v>51</v>
      </c>
    </row>
    <row r="52" spans="2:17" x14ac:dyDescent="0.25">
      <c r="B52" t="str">
        <f t="shared" si="0"/>
        <v xml:space="preserve"> </v>
      </c>
      <c r="C52" s="10">
        <v>428</v>
      </c>
      <c r="E52" s="10">
        <v>428</v>
      </c>
      <c r="F52" t="s">
        <v>492</v>
      </c>
      <c r="G52">
        <v>34</v>
      </c>
      <c r="H52" t="s">
        <v>480</v>
      </c>
      <c r="I52" s="8">
        <v>3421</v>
      </c>
      <c r="J52" t="s">
        <v>492</v>
      </c>
      <c r="L52" s="15">
        <v>428</v>
      </c>
      <c r="M52" s="16" t="s">
        <v>52</v>
      </c>
      <c r="N52" s="16">
        <v>34</v>
      </c>
      <c r="O52" s="16" t="s">
        <v>852</v>
      </c>
      <c r="P52" s="16">
        <v>3421</v>
      </c>
      <c r="Q52" s="16" t="s">
        <v>52</v>
      </c>
    </row>
    <row r="53" spans="2:17" x14ac:dyDescent="0.25">
      <c r="B53" t="str">
        <f t="shared" si="0"/>
        <v xml:space="preserve"> </v>
      </c>
      <c r="C53" s="10">
        <v>429</v>
      </c>
      <c r="E53" s="10">
        <v>429</v>
      </c>
      <c r="F53" t="s">
        <v>493</v>
      </c>
      <c r="G53">
        <v>34</v>
      </c>
      <c r="H53" t="s">
        <v>480</v>
      </c>
      <c r="I53" s="8">
        <v>3422</v>
      </c>
      <c r="J53" t="s">
        <v>493</v>
      </c>
      <c r="L53" s="15">
        <v>429</v>
      </c>
      <c r="M53" s="16" t="s">
        <v>53</v>
      </c>
      <c r="N53" s="16">
        <v>34</v>
      </c>
      <c r="O53" s="16" t="s">
        <v>852</v>
      </c>
      <c r="P53" s="16">
        <v>3422</v>
      </c>
      <c r="Q53" s="16" t="s">
        <v>53</v>
      </c>
    </row>
    <row r="54" spans="2:17" x14ac:dyDescent="0.25">
      <c r="B54" t="str">
        <f t="shared" si="0"/>
        <v xml:space="preserve"> </v>
      </c>
      <c r="C54" s="10">
        <v>430</v>
      </c>
      <c r="E54" s="10">
        <v>430</v>
      </c>
      <c r="F54" t="s">
        <v>494</v>
      </c>
      <c r="G54">
        <v>34</v>
      </c>
      <c r="H54" t="s">
        <v>480</v>
      </c>
      <c r="I54" s="8">
        <v>3423</v>
      </c>
      <c r="J54" t="s">
        <v>494</v>
      </c>
      <c r="L54" s="15">
        <v>430</v>
      </c>
      <c r="M54" s="16" t="s">
        <v>54</v>
      </c>
      <c r="N54" s="16">
        <v>34</v>
      </c>
      <c r="O54" s="16" t="s">
        <v>852</v>
      </c>
      <c r="P54" s="16">
        <v>3423</v>
      </c>
      <c r="Q54" s="16" t="s">
        <v>54</v>
      </c>
    </row>
    <row r="55" spans="2:17" x14ac:dyDescent="0.25">
      <c r="B55" t="str">
        <f t="shared" si="0"/>
        <v xml:space="preserve"> </v>
      </c>
      <c r="C55" s="10">
        <v>432</v>
      </c>
      <c r="E55" s="10">
        <v>432</v>
      </c>
      <c r="F55" t="s">
        <v>495</v>
      </c>
      <c r="G55">
        <v>34</v>
      </c>
      <c r="H55" t="s">
        <v>480</v>
      </c>
      <c r="I55" s="8">
        <v>3424</v>
      </c>
      <c r="J55" t="s">
        <v>495</v>
      </c>
      <c r="L55" s="15">
        <v>432</v>
      </c>
      <c r="M55" s="16" t="s">
        <v>55</v>
      </c>
      <c r="N55" s="16">
        <v>34</v>
      </c>
      <c r="O55" s="16" t="s">
        <v>852</v>
      </c>
      <c r="P55" s="16">
        <v>3424</v>
      </c>
      <c r="Q55" s="16" t="s">
        <v>55</v>
      </c>
    </row>
    <row r="56" spans="2:17" x14ac:dyDescent="0.25">
      <c r="B56" t="str">
        <f t="shared" si="0"/>
        <v xml:space="preserve"> </v>
      </c>
      <c r="C56" s="10">
        <v>434</v>
      </c>
      <c r="E56" s="10">
        <v>434</v>
      </c>
      <c r="F56" t="s">
        <v>496</v>
      </c>
      <c r="G56">
        <v>34</v>
      </c>
      <c r="H56" t="s">
        <v>480</v>
      </c>
      <c r="I56" s="8">
        <v>3425</v>
      </c>
      <c r="J56" t="s">
        <v>496</v>
      </c>
      <c r="L56" s="15">
        <v>434</v>
      </c>
      <c r="M56" s="16" t="s">
        <v>56</v>
      </c>
      <c r="N56" s="16">
        <v>34</v>
      </c>
      <c r="O56" s="16" t="s">
        <v>852</v>
      </c>
      <c r="P56" s="16">
        <v>3425</v>
      </c>
      <c r="Q56" s="16" t="s">
        <v>56</v>
      </c>
    </row>
    <row r="57" spans="2:17" x14ac:dyDescent="0.25">
      <c r="B57" t="str">
        <f t="shared" si="0"/>
        <v xml:space="preserve"> </v>
      </c>
      <c r="C57" s="10">
        <v>436</v>
      </c>
      <c r="E57" s="10">
        <v>436</v>
      </c>
      <c r="F57" t="s">
        <v>497</v>
      </c>
      <c r="G57">
        <v>34</v>
      </c>
      <c r="H57" t="s">
        <v>480</v>
      </c>
      <c r="I57" s="8">
        <v>3426</v>
      </c>
      <c r="J57" t="s">
        <v>497</v>
      </c>
      <c r="L57" s="15">
        <v>436</v>
      </c>
      <c r="M57" s="16" t="s">
        <v>57</v>
      </c>
      <c r="N57" s="16">
        <v>34</v>
      </c>
      <c r="O57" s="16" t="s">
        <v>852</v>
      </c>
      <c r="P57" s="16">
        <v>3426</v>
      </c>
      <c r="Q57" s="16" t="s">
        <v>57</v>
      </c>
    </row>
    <row r="58" spans="2:17" x14ac:dyDescent="0.25">
      <c r="B58" t="str">
        <f t="shared" si="0"/>
        <v xml:space="preserve"> </v>
      </c>
      <c r="C58" s="10">
        <v>437</v>
      </c>
      <c r="E58" s="10">
        <v>437</v>
      </c>
      <c r="F58" t="s">
        <v>498</v>
      </c>
      <c r="G58">
        <v>34</v>
      </c>
      <c r="H58" t="s">
        <v>480</v>
      </c>
      <c r="I58" s="8">
        <v>3427</v>
      </c>
      <c r="J58" t="s">
        <v>498</v>
      </c>
      <c r="L58" s="15">
        <v>437</v>
      </c>
      <c r="M58" s="16" t="s">
        <v>58</v>
      </c>
      <c r="N58" s="16">
        <v>34</v>
      </c>
      <c r="O58" s="16" t="s">
        <v>852</v>
      </c>
      <c r="P58" s="16">
        <v>3427</v>
      </c>
      <c r="Q58" s="16" t="s">
        <v>58</v>
      </c>
    </row>
    <row r="59" spans="2:17" x14ac:dyDescent="0.25">
      <c r="B59" t="str">
        <f t="shared" si="0"/>
        <v xml:space="preserve"> </v>
      </c>
      <c r="C59" s="10">
        <v>438</v>
      </c>
      <c r="E59" s="10">
        <v>438</v>
      </c>
      <c r="F59" t="s">
        <v>499</v>
      </c>
      <c r="G59">
        <v>34</v>
      </c>
      <c r="H59" t="s">
        <v>480</v>
      </c>
      <c r="I59" s="8">
        <v>3428</v>
      </c>
      <c r="J59" t="s">
        <v>499</v>
      </c>
      <c r="L59" s="15">
        <v>438</v>
      </c>
      <c r="M59" s="16" t="s">
        <v>59</v>
      </c>
      <c r="N59" s="16">
        <v>34</v>
      </c>
      <c r="O59" s="16" t="s">
        <v>852</v>
      </c>
      <c r="P59" s="16">
        <v>3428</v>
      </c>
      <c r="Q59" s="16" t="s">
        <v>59</v>
      </c>
    </row>
    <row r="60" spans="2:17" x14ac:dyDescent="0.25">
      <c r="B60" t="str">
        <f t="shared" si="0"/>
        <v xml:space="preserve"> </v>
      </c>
      <c r="C60" s="10">
        <v>439</v>
      </c>
      <c r="E60" s="10">
        <v>439</v>
      </c>
      <c r="F60" t="s">
        <v>500</v>
      </c>
      <c r="G60">
        <v>34</v>
      </c>
      <c r="H60" t="s">
        <v>480</v>
      </c>
      <c r="I60" s="8">
        <v>3429</v>
      </c>
      <c r="J60" t="s">
        <v>500</v>
      </c>
      <c r="L60" s="15">
        <v>439</v>
      </c>
      <c r="M60" s="16" t="s">
        <v>60</v>
      </c>
      <c r="N60" s="16">
        <v>34</v>
      </c>
      <c r="O60" s="16" t="s">
        <v>852</v>
      </c>
      <c r="P60" s="16">
        <v>3429</v>
      </c>
      <c r="Q60" s="16" t="s">
        <v>60</v>
      </c>
    </row>
    <row r="61" spans="2:17" x14ac:dyDescent="0.25">
      <c r="B61" t="str">
        <f t="shared" si="0"/>
        <v xml:space="preserve"> </v>
      </c>
      <c r="C61" s="10">
        <v>441</v>
      </c>
      <c r="E61" s="10">
        <v>441</v>
      </c>
      <c r="F61" t="s">
        <v>501</v>
      </c>
      <c r="G61">
        <v>34</v>
      </c>
      <c r="H61" t="s">
        <v>480</v>
      </c>
      <c r="I61" s="8">
        <v>3430</v>
      </c>
      <c r="J61" t="s">
        <v>854</v>
      </c>
      <c r="L61" s="15">
        <v>441</v>
      </c>
      <c r="M61" s="16" t="s">
        <v>882</v>
      </c>
      <c r="N61" s="16">
        <v>34</v>
      </c>
      <c r="O61" s="16" t="s">
        <v>852</v>
      </c>
      <c r="P61" s="16">
        <v>3430</v>
      </c>
      <c r="Q61" s="16" t="s">
        <v>854</v>
      </c>
    </row>
    <row r="62" spans="2:17" x14ac:dyDescent="0.25">
      <c r="B62" t="str">
        <f t="shared" si="0"/>
        <v xml:space="preserve"> </v>
      </c>
      <c r="C62" s="10">
        <v>501</v>
      </c>
      <c r="E62" s="10">
        <v>501</v>
      </c>
      <c r="F62" t="s">
        <v>502</v>
      </c>
      <c r="G62">
        <v>34</v>
      </c>
      <c r="H62" t="s">
        <v>480</v>
      </c>
      <c r="I62" s="8">
        <v>3405</v>
      </c>
      <c r="J62" t="s">
        <v>502</v>
      </c>
      <c r="L62" s="15">
        <v>501</v>
      </c>
      <c r="M62" s="16" t="s">
        <v>61</v>
      </c>
      <c r="N62" s="16">
        <v>34</v>
      </c>
      <c r="O62" s="16" t="s">
        <v>852</v>
      </c>
      <c r="P62" s="16">
        <v>3405</v>
      </c>
      <c r="Q62" s="16" t="s">
        <v>61</v>
      </c>
    </row>
    <row r="63" spans="2:17" x14ac:dyDescent="0.25">
      <c r="B63" t="str">
        <f t="shared" si="0"/>
        <v xml:space="preserve"> </v>
      </c>
      <c r="C63" s="10">
        <v>502</v>
      </c>
      <c r="E63" s="10">
        <v>502</v>
      </c>
      <c r="F63" t="s">
        <v>503</v>
      </c>
      <c r="G63">
        <v>34</v>
      </c>
      <c r="H63" t="s">
        <v>480</v>
      </c>
      <c r="I63" s="8">
        <v>3407</v>
      </c>
      <c r="J63" t="s">
        <v>503</v>
      </c>
      <c r="L63" s="15">
        <v>502</v>
      </c>
      <c r="M63" s="16" t="s">
        <v>62</v>
      </c>
      <c r="N63" s="16">
        <v>34</v>
      </c>
      <c r="O63" s="16" t="s">
        <v>852</v>
      </c>
      <c r="P63" s="16">
        <v>3407</v>
      </c>
      <c r="Q63" s="16" t="s">
        <v>62</v>
      </c>
    </row>
    <row r="64" spans="2:17" x14ac:dyDescent="0.25">
      <c r="B64" t="str">
        <f t="shared" si="0"/>
        <v xml:space="preserve"> </v>
      </c>
      <c r="C64" s="10">
        <v>511</v>
      </c>
      <c r="E64" s="10">
        <v>511</v>
      </c>
      <c r="F64" t="s">
        <v>504</v>
      </c>
      <c r="G64">
        <v>34</v>
      </c>
      <c r="H64" t="s">
        <v>480</v>
      </c>
      <c r="I64" s="8">
        <v>3431</v>
      </c>
      <c r="J64" t="s">
        <v>504</v>
      </c>
      <c r="L64" s="15">
        <v>511</v>
      </c>
      <c r="M64" s="16" t="s">
        <v>63</v>
      </c>
      <c r="N64" s="16">
        <v>34</v>
      </c>
      <c r="O64" s="16" t="s">
        <v>852</v>
      </c>
      <c r="P64" s="16">
        <v>3431</v>
      </c>
      <c r="Q64" s="16" t="s">
        <v>63</v>
      </c>
    </row>
    <row r="65" spans="2:17" x14ac:dyDescent="0.25">
      <c r="B65" t="str">
        <f t="shared" si="0"/>
        <v xml:space="preserve"> </v>
      </c>
      <c r="C65" s="10">
        <v>512</v>
      </c>
      <c r="E65" s="10">
        <v>512</v>
      </c>
      <c r="F65" t="s">
        <v>505</v>
      </c>
      <c r="G65">
        <v>34</v>
      </c>
      <c r="H65" t="s">
        <v>480</v>
      </c>
      <c r="I65" s="8">
        <v>3432</v>
      </c>
      <c r="J65" t="s">
        <v>505</v>
      </c>
      <c r="L65" s="15">
        <v>512</v>
      </c>
      <c r="M65" s="16" t="s">
        <v>64</v>
      </c>
      <c r="N65" s="16">
        <v>34</v>
      </c>
      <c r="O65" s="16" t="s">
        <v>852</v>
      </c>
      <c r="P65" s="16">
        <v>3432</v>
      </c>
      <c r="Q65" s="16" t="s">
        <v>64</v>
      </c>
    </row>
    <row r="66" spans="2:17" x14ac:dyDescent="0.25">
      <c r="B66" t="str">
        <f t="shared" si="0"/>
        <v xml:space="preserve"> </v>
      </c>
      <c r="C66" s="10">
        <v>513</v>
      </c>
      <c r="E66" s="10">
        <v>513</v>
      </c>
      <c r="F66" t="s">
        <v>506</v>
      </c>
      <c r="G66">
        <v>34</v>
      </c>
      <c r="H66" t="s">
        <v>480</v>
      </c>
      <c r="I66" s="8">
        <v>3433</v>
      </c>
      <c r="J66" t="s">
        <v>506</v>
      </c>
      <c r="L66" s="15">
        <v>513</v>
      </c>
      <c r="M66" s="16" t="s">
        <v>65</v>
      </c>
      <c r="N66" s="16">
        <v>34</v>
      </c>
      <c r="O66" s="16" t="s">
        <v>852</v>
      </c>
      <c r="P66" s="16">
        <v>3433</v>
      </c>
      <c r="Q66" s="16" t="s">
        <v>65</v>
      </c>
    </row>
    <row r="67" spans="2:17" x14ac:dyDescent="0.25">
      <c r="B67" t="str">
        <f t="shared" si="0"/>
        <v xml:space="preserve"> </v>
      </c>
      <c r="C67" s="10">
        <v>514</v>
      </c>
      <c r="E67" s="10">
        <v>514</v>
      </c>
      <c r="F67" t="s">
        <v>507</v>
      </c>
      <c r="G67">
        <v>34</v>
      </c>
      <c r="H67" t="s">
        <v>480</v>
      </c>
      <c r="I67" s="8">
        <v>3434</v>
      </c>
      <c r="J67" t="s">
        <v>507</v>
      </c>
      <c r="L67" s="15">
        <v>514</v>
      </c>
      <c r="M67" s="16" t="s">
        <v>66</v>
      </c>
      <c r="N67" s="16">
        <v>34</v>
      </c>
      <c r="O67" s="16" t="s">
        <v>852</v>
      </c>
      <c r="P67" s="16">
        <v>3434</v>
      </c>
      <c r="Q67" s="16" t="s">
        <v>66</v>
      </c>
    </row>
    <row r="68" spans="2:17" x14ac:dyDescent="0.25">
      <c r="B68" t="str">
        <f t="shared" si="0"/>
        <v xml:space="preserve"> </v>
      </c>
      <c r="C68" s="10">
        <v>515</v>
      </c>
      <c r="E68" s="10">
        <v>515</v>
      </c>
      <c r="F68" t="s">
        <v>508</v>
      </c>
      <c r="G68">
        <v>34</v>
      </c>
      <c r="H68" t="s">
        <v>480</v>
      </c>
      <c r="I68" s="8">
        <v>3435</v>
      </c>
      <c r="J68" t="s">
        <v>508</v>
      </c>
      <c r="L68" s="15">
        <v>515</v>
      </c>
      <c r="M68" s="16" t="s">
        <v>67</v>
      </c>
      <c r="N68" s="16">
        <v>34</v>
      </c>
      <c r="O68" s="16" t="s">
        <v>852</v>
      </c>
      <c r="P68" s="16">
        <v>3435</v>
      </c>
      <c r="Q68" s="16" t="s">
        <v>67</v>
      </c>
    </row>
    <row r="69" spans="2:17" x14ac:dyDescent="0.25">
      <c r="B69" t="str">
        <f t="shared" ref="B69:B132" si="1">IF(C69=E69," ","XX")</f>
        <v xml:space="preserve"> </v>
      </c>
      <c r="C69" s="10">
        <v>516</v>
      </c>
      <c r="E69" s="10">
        <v>516</v>
      </c>
      <c r="F69" t="s">
        <v>509</v>
      </c>
      <c r="G69">
        <v>34</v>
      </c>
      <c r="H69" t="s">
        <v>480</v>
      </c>
      <c r="I69" s="8">
        <v>3436</v>
      </c>
      <c r="J69" t="s">
        <v>509</v>
      </c>
      <c r="L69" s="15">
        <v>516</v>
      </c>
      <c r="M69" s="16" t="s">
        <v>68</v>
      </c>
      <c r="N69" s="16">
        <v>34</v>
      </c>
      <c r="O69" s="16" t="s">
        <v>852</v>
      </c>
      <c r="P69" s="16">
        <v>3436</v>
      </c>
      <c r="Q69" s="16" t="s">
        <v>68</v>
      </c>
    </row>
    <row r="70" spans="2:17" x14ac:dyDescent="0.25">
      <c r="B70" t="str">
        <f t="shared" si="1"/>
        <v xml:space="preserve"> </v>
      </c>
      <c r="C70" s="10">
        <v>517</v>
      </c>
      <c r="E70" s="10">
        <v>517</v>
      </c>
      <c r="F70" t="s">
        <v>510</v>
      </c>
      <c r="G70">
        <v>34</v>
      </c>
      <c r="H70" t="s">
        <v>480</v>
      </c>
      <c r="I70" s="8">
        <v>3437</v>
      </c>
      <c r="J70" t="s">
        <v>510</v>
      </c>
      <c r="L70" s="15">
        <v>517</v>
      </c>
      <c r="M70" s="16" t="s">
        <v>69</v>
      </c>
      <c r="N70" s="16">
        <v>34</v>
      </c>
      <c r="O70" s="16" t="s">
        <v>852</v>
      </c>
      <c r="P70" s="16">
        <v>3437</v>
      </c>
      <c r="Q70" s="16" t="s">
        <v>69</v>
      </c>
    </row>
    <row r="71" spans="2:17" x14ac:dyDescent="0.25">
      <c r="B71" t="str">
        <f t="shared" si="1"/>
        <v xml:space="preserve"> </v>
      </c>
      <c r="C71" s="10">
        <v>519</v>
      </c>
      <c r="E71" s="10">
        <v>519</v>
      </c>
      <c r="F71" t="s">
        <v>511</v>
      </c>
      <c r="G71">
        <v>34</v>
      </c>
      <c r="H71" t="s">
        <v>480</v>
      </c>
      <c r="I71" s="8">
        <v>3438</v>
      </c>
      <c r="J71" t="s">
        <v>511</v>
      </c>
      <c r="L71" s="15">
        <v>519</v>
      </c>
      <c r="M71" s="16" t="s">
        <v>70</v>
      </c>
      <c r="N71" s="16">
        <v>34</v>
      </c>
      <c r="O71" s="16" t="s">
        <v>852</v>
      </c>
      <c r="P71" s="16">
        <v>3438</v>
      </c>
      <c r="Q71" s="16" t="s">
        <v>70</v>
      </c>
    </row>
    <row r="72" spans="2:17" x14ac:dyDescent="0.25">
      <c r="B72" t="str">
        <f t="shared" si="1"/>
        <v xml:space="preserve"> </v>
      </c>
      <c r="C72" s="10">
        <v>520</v>
      </c>
      <c r="E72" s="10">
        <v>520</v>
      </c>
      <c r="F72" t="s">
        <v>512</v>
      </c>
      <c r="G72">
        <v>34</v>
      </c>
      <c r="H72" t="s">
        <v>480</v>
      </c>
      <c r="I72" s="8">
        <v>3439</v>
      </c>
      <c r="J72" t="s">
        <v>512</v>
      </c>
      <c r="L72" s="15">
        <v>520</v>
      </c>
      <c r="M72" s="16" t="s">
        <v>71</v>
      </c>
      <c r="N72" s="16">
        <v>34</v>
      </c>
      <c r="O72" s="16" t="s">
        <v>852</v>
      </c>
      <c r="P72" s="16">
        <v>3439</v>
      </c>
      <c r="Q72" s="16" t="s">
        <v>71</v>
      </c>
    </row>
    <row r="73" spans="2:17" x14ac:dyDescent="0.25">
      <c r="B73" t="str">
        <f t="shared" si="1"/>
        <v xml:space="preserve"> </v>
      </c>
      <c r="C73" s="10">
        <v>521</v>
      </c>
      <c r="E73" s="10">
        <v>521</v>
      </c>
      <c r="F73" t="s">
        <v>513</v>
      </c>
      <c r="G73">
        <v>34</v>
      </c>
      <c r="H73" t="s">
        <v>480</v>
      </c>
      <c r="I73" s="8">
        <v>3440</v>
      </c>
      <c r="J73" t="s">
        <v>513</v>
      </c>
      <c r="L73" s="15">
        <v>521</v>
      </c>
      <c r="M73" s="16" t="s">
        <v>72</v>
      </c>
      <c r="N73" s="16">
        <v>34</v>
      </c>
      <c r="O73" s="16" t="s">
        <v>852</v>
      </c>
      <c r="P73" s="16">
        <v>3440</v>
      </c>
      <c r="Q73" s="16" t="s">
        <v>72</v>
      </c>
    </row>
    <row r="74" spans="2:17" x14ac:dyDescent="0.25">
      <c r="B74" t="str">
        <f t="shared" si="1"/>
        <v xml:space="preserve"> </v>
      </c>
      <c r="C74" s="10">
        <v>522</v>
      </c>
      <c r="E74" s="10">
        <v>522</v>
      </c>
      <c r="F74" t="s">
        <v>514</v>
      </c>
      <c r="G74">
        <v>34</v>
      </c>
      <c r="H74" t="s">
        <v>480</v>
      </c>
      <c r="I74" s="8">
        <v>3441</v>
      </c>
      <c r="J74" t="s">
        <v>514</v>
      </c>
      <c r="L74" s="15">
        <v>522</v>
      </c>
      <c r="M74" s="16" t="s">
        <v>73</v>
      </c>
      <c r="N74" s="16">
        <v>34</v>
      </c>
      <c r="O74" s="16" t="s">
        <v>852</v>
      </c>
      <c r="P74" s="16">
        <v>3441</v>
      </c>
      <c r="Q74" s="16" t="s">
        <v>73</v>
      </c>
    </row>
    <row r="75" spans="2:17" x14ac:dyDescent="0.25">
      <c r="B75" t="str">
        <f t="shared" si="1"/>
        <v xml:space="preserve"> </v>
      </c>
      <c r="C75" s="10">
        <v>528</v>
      </c>
      <c r="E75" s="10">
        <v>528</v>
      </c>
      <c r="F75" t="s">
        <v>515</v>
      </c>
      <c r="G75">
        <v>34</v>
      </c>
      <c r="H75" t="s">
        <v>480</v>
      </c>
      <c r="I75" s="8">
        <v>3442</v>
      </c>
      <c r="J75" t="s">
        <v>515</v>
      </c>
      <c r="L75" s="15">
        <v>528</v>
      </c>
      <c r="M75" s="16" t="s">
        <v>74</v>
      </c>
      <c r="N75" s="16">
        <v>34</v>
      </c>
      <c r="O75" s="16" t="s">
        <v>852</v>
      </c>
      <c r="P75" s="16">
        <v>3442</v>
      </c>
      <c r="Q75" s="16" t="s">
        <v>74</v>
      </c>
    </row>
    <row r="76" spans="2:17" x14ac:dyDescent="0.25">
      <c r="B76" t="str">
        <f t="shared" si="1"/>
        <v xml:space="preserve"> </v>
      </c>
      <c r="C76" s="10">
        <v>529</v>
      </c>
      <c r="E76" s="10">
        <v>529</v>
      </c>
      <c r="F76" t="s">
        <v>516</v>
      </c>
      <c r="G76">
        <v>34</v>
      </c>
      <c r="H76" t="s">
        <v>480</v>
      </c>
      <c r="I76" s="8">
        <v>3443</v>
      </c>
      <c r="J76" t="s">
        <v>516</v>
      </c>
      <c r="L76" s="15">
        <v>529</v>
      </c>
      <c r="M76" s="16" t="s">
        <v>75</v>
      </c>
      <c r="N76" s="16">
        <v>34</v>
      </c>
      <c r="O76" s="16" t="s">
        <v>852</v>
      </c>
      <c r="P76" s="16">
        <v>3443</v>
      </c>
      <c r="Q76" s="16" t="s">
        <v>75</v>
      </c>
    </row>
    <row r="77" spans="2:17" x14ac:dyDescent="0.25">
      <c r="B77" t="str">
        <f t="shared" si="1"/>
        <v xml:space="preserve"> </v>
      </c>
      <c r="C77" s="10">
        <v>532</v>
      </c>
      <c r="E77" s="10">
        <v>532</v>
      </c>
      <c r="F77" t="s">
        <v>517</v>
      </c>
      <c r="G77">
        <v>30</v>
      </c>
      <c r="H77" t="s">
        <v>438</v>
      </c>
      <c r="I77" s="8">
        <v>3053</v>
      </c>
      <c r="J77" t="s">
        <v>517</v>
      </c>
      <c r="L77" s="15">
        <v>532</v>
      </c>
      <c r="M77" s="16" t="s">
        <v>76</v>
      </c>
      <c r="N77" s="16">
        <v>30</v>
      </c>
      <c r="O77" s="16" t="s">
        <v>843</v>
      </c>
      <c r="P77" s="16">
        <v>3053</v>
      </c>
      <c r="Q77" s="16" t="s">
        <v>76</v>
      </c>
    </row>
    <row r="78" spans="2:17" x14ac:dyDescent="0.25">
      <c r="B78" t="str">
        <f t="shared" si="1"/>
        <v xml:space="preserve"> </v>
      </c>
      <c r="C78" s="10">
        <v>533</v>
      </c>
      <c r="E78" s="10">
        <v>533</v>
      </c>
      <c r="F78" t="s">
        <v>518</v>
      </c>
      <c r="G78">
        <v>30</v>
      </c>
      <c r="H78" t="s">
        <v>438</v>
      </c>
      <c r="I78" s="8">
        <v>3054</v>
      </c>
      <c r="J78" t="s">
        <v>518</v>
      </c>
      <c r="L78" s="15">
        <v>533</v>
      </c>
      <c r="M78" s="16" t="s">
        <v>77</v>
      </c>
      <c r="N78" s="16">
        <v>30</v>
      </c>
      <c r="O78" s="16" t="s">
        <v>843</v>
      </c>
      <c r="P78" s="16">
        <v>3054</v>
      </c>
      <c r="Q78" s="16" t="s">
        <v>77</v>
      </c>
    </row>
    <row r="79" spans="2:17" x14ac:dyDescent="0.25">
      <c r="B79" t="str">
        <f t="shared" si="1"/>
        <v xml:space="preserve"> </v>
      </c>
      <c r="C79" s="10">
        <v>534</v>
      </c>
      <c r="E79" s="10">
        <v>534</v>
      </c>
      <c r="F79" t="s">
        <v>519</v>
      </c>
      <c r="G79">
        <v>34</v>
      </c>
      <c r="H79" t="s">
        <v>480</v>
      </c>
      <c r="I79" s="8">
        <v>3446</v>
      </c>
      <c r="J79" t="s">
        <v>519</v>
      </c>
      <c r="L79" s="15">
        <v>534</v>
      </c>
      <c r="M79" s="16" t="s">
        <v>78</v>
      </c>
      <c r="N79" s="16">
        <v>34</v>
      </c>
      <c r="O79" s="16" t="s">
        <v>852</v>
      </c>
      <c r="P79" s="16">
        <v>3446</v>
      </c>
      <c r="Q79" s="16" t="s">
        <v>78</v>
      </c>
    </row>
    <row r="80" spans="2:17" x14ac:dyDescent="0.25">
      <c r="B80" t="str">
        <f t="shared" si="1"/>
        <v xml:space="preserve"> </v>
      </c>
      <c r="C80" s="10">
        <v>536</v>
      </c>
      <c r="E80" s="10">
        <v>536</v>
      </c>
      <c r="F80" t="s">
        <v>520</v>
      </c>
      <c r="G80">
        <v>34</v>
      </c>
      <c r="H80" t="s">
        <v>480</v>
      </c>
      <c r="I80" s="8">
        <v>3447</v>
      </c>
      <c r="J80" t="s">
        <v>520</v>
      </c>
      <c r="L80" s="15">
        <v>536</v>
      </c>
      <c r="M80" s="16" t="s">
        <v>79</v>
      </c>
      <c r="N80" s="16">
        <v>34</v>
      </c>
      <c r="O80" s="16" t="s">
        <v>852</v>
      </c>
      <c r="P80" s="16">
        <v>3447</v>
      </c>
      <c r="Q80" s="16" t="s">
        <v>79</v>
      </c>
    </row>
    <row r="81" spans="2:17" x14ac:dyDescent="0.25">
      <c r="B81" t="str">
        <f t="shared" si="1"/>
        <v xml:space="preserve"> </v>
      </c>
      <c r="C81" s="10">
        <v>538</v>
      </c>
      <c r="E81" s="10">
        <v>538</v>
      </c>
      <c r="F81" t="s">
        <v>521</v>
      </c>
      <c r="G81">
        <v>34</v>
      </c>
      <c r="H81" t="s">
        <v>480</v>
      </c>
      <c r="I81" s="8">
        <v>3448</v>
      </c>
      <c r="J81" t="s">
        <v>521</v>
      </c>
      <c r="L81" s="15">
        <v>538</v>
      </c>
      <c r="M81" s="16" t="s">
        <v>80</v>
      </c>
      <c r="N81" s="16">
        <v>34</v>
      </c>
      <c r="O81" s="16" t="s">
        <v>852</v>
      </c>
      <c r="P81" s="16">
        <v>3448</v>
      </c>
      <c r="Q81" s="16" t="s">
        <v>80</v>
      </c>
    </row>
    <row r="82" spans="2:17" x14ac:dyDescent="0.25">
      <c r="B82" t="str">
        <f t="shared" si="1"/>
        <v xml:space="preserve"> </v>
      </c>
      <c r="C82" s="10">
        <v>540</v>
      </c>
      <c r="E82" s="10">
        <v>540</v>
      </c>
      <c r="F82" t="s">
        <v>522</v>
      </c>
      <c r="G82">
        <v>34</v>
      </c>
      <c r="H82" t="s">
        <v>480</v>
      </c>
      <c r="I82" s="8">
        <v>3449</v>
      </c>
      <c r="J82" t="s">
        <v>522</v>
      </c>
      <c r="L82" s="15">
        <v>540</v>
      </c>
      <c r="M82" s="16" t="s">
        <v>81</v>
      </c>
      <c r="N82" s="16">
        <v>34</v>
      </c>
      <c r="O82" s="16" t="s">
        <v>852</v>
      </c>
      <c r="P82" s="16">
        <v>3449</v>
      </c>
      <c r="Q82" s="16" t="s">
        <v>81</v>
      </c>
    </row>
    <row r="83" spans="2:17" x14ac:dyDescent="0.25">
      <c r="B83" t="str">
        <f t="shared" si="1"/>
        <v xml:space="preserve"> </v>
      </c>
      <c r="C83" s="10">
        <v>541</v>
      </c>
      <c r="E83" s="10">
        <v>541</v>
      </c>
      <c r="F83" t="s">
        <v>523</v>
      </c>
      <c r="G83">
        <v>34</v>
      </c>
      <c r="H83" t="s">
        <v>480</v>
      </c>
      <c r="I83" s="8">
        <v>3450</v>
      </c>
      <c r="J83" t="s">
        <v>523</v>
      </c>
      <c r="L83" s="15">
        <v>541</v>
      </c>
      <c r="M83" s="16" t="s">
        <v>82</v>
      </c>
      <c r="N83" s="16">
        <v>34</v>
      </c>
      <c r="O83" s="16" t="s">
        <v>852</v>
      </c>
      <c r="P83" s="16">
        <v>3450</v>
      </c>
      <c r="Q83" s="16" t="s">
        <v>82</v>
      </c>
    </row>
    <row r="84" spans="2:17" x14ac:dyDescent="0.25">
      <c r="B84" t="str">
        <f t="shared" si="1"/>
        <v xml:space="preserve"> </v>
      </c>
      <c r="C84" s="10">
        <v>542</v>
      </c>
      <c r="E84" s="10">
        <v>542</v>
      </c>
      <c r="F84" t="s">
        <v>524</v>
      </c>
      <c r="G84">
        <v>34</v>
      </c>
      <c r="H84" t="s">
        <v>480</v>
      </c>
      <c r="I84" s="8">
        <v>3451</v>
      </c>
      <c r="J84" t="s">
        <v>524</v>
      </c>
      <c r="L84" s="15">
        <v>542</v>
      </c>
      <c r="M84" s="16" t="s">
        <v>83</v>
      </c>
      <c r="N84" s="16">
        <v>34</v>
      </c>
      <c r="O84" s="16" t="s">
        <v>852</v>
      </c>
      <c r="P84" s="16">
        <v>3451</v>
      </c>
      <c r="Q84" s="16" t="s">
        <v>83</v>
      </c>
    </row>
    <row r="85" spans="2:17" x14ac:dyDescent="0.25">
      <c r="B85" t="str">
        <f t="shared" si="1"/>
        <v xml:space="preserve"> </v>
      </c>
      <c r="C85" s="10">
        <v>543</v>
      </c>
      <c r="E85" s="10">
        <v>543</v>
      </c>
      <c r="F85" t="s">
        <v>525</v>
      </c>
      <c r="G85">
        <v>34</v>
      </c>
      <c r="H85" t="s">
        <v>480</v>
      </c>
      <c r="I85" s="8">
        <v>3452</v>
      </c>
      <c r="J85" t="s">
        <v>525</v>
      </c>
      <c r="L85" s="15">
        <v>543</v>
      </c>
      <c r="M85" s="16" t="s">
        <v>84</v>
      </c>
      <c r="N85" s="16">
        <v>34</v>
      </c>
      <c r="O85" s="16" t="s">
        <v>852</v>
      </c>
      <c r="P85" s="16">
        <v>3452</v>
      </c>
      <c r="Q85" s="16" t="s">
        <v>84</v>
      </c>
    </row>
    <row r="86" spans="2:17" x14ac:dyDescent="0.25">
      <c r="B86" t="str">
        <f t="shared" si="1"/>
        <v xml:space="preserve"> </v>
      </c>
      <c r="C86" s="10">
        <v>544</v>
      </c>
      <c r="E86" s="10">
        <v>544</v>
      </c>
      <c r="F86" t="s">
        <v>526</v>
      </c>
      <c r="G86">
        <v>34</v>
      </c>
      <c r="H86" t="s">
        <v>480</v>
      </c>
      <c r="I86" s="8">
        <v>3453</v>
      </c>
      <c r="J86" t="s">
        <v>526</v>
      </c>
      <c r="L86" s="15">
        <v>544</v>
      </c>
      <c r="M86" s="16" t="s">
        <v>85</v>
      </c>
      <c r="N86" s="16">
        <v>34</v>
      </c>
      <c r="O86" s="16" t="s">
        <v>852</v>
      </c>
      <c r="P86" s="16">
        <v>3453</v>
      </c>
      <c r="Q86" s="16" t="s">
        <v>85</v>
      </c>
    </row>
    <row r="87" spans="2:17" x14ac:dyDescent="0.25">
      <c r="B87" t="str">
        <f t="shared" si="1"/>
        <v xml:space="preserve"> </v>
      </c>
      <c r="C87" s="10">
        <v>545</v>
      </c>
      <c r="E87" s="10">
        <v>545</v>
      </c>
      <c r="F87" t="s">
        <v>527</v>
      </c>
      <c r="G87">
        <v>34</v>
      </c>
      <c r="H87" t="s">
        <v>480</v>
      </c>
      <c r="I87" s="8">
        <v>3454</v>
      </c>
      <c r="J87" t="s">
        <v>527</v>
      </c>
      <c r="L87" s="15">
        <v>545</v>
      </c>
      <c r="M87" s="16" t="s">
        <v>86</v>
      </c>
      <c r="N87" s="16">
        <v>34</v>
      </c>
      <c r="O87" s="16" t="s">
        <v>852</v>
      </c>
      <c r="P87" s="16">
        <v>3454</v>
      </c>
      <c r="Q87" s="16" t="s">
        <v>86</v>
      </c>
    </row>
    <row r="88" spans="2:17" x14ac:dyDescent="0.25">
      <c r="B88" t="str">
        <f t="shared" si="1"/>
        <v xml:space="preserve"> </v>
      </c>
      <c r="C88" s="10">
        <v>602</v>
      </c>
      <c r="E88" s="10">
        <v>602</v>
      </c>
      <c r="F88" t="s">
        <v>528</v>
      </c>
      <c r="G88">
        <v>30</v>
      </c>
      <c r="H88" t="s">
        <v>438</v>
      </c>
      <c r="I88" s="8">
        <v>3005</v>
      </c>
      <c r="J88" t="s">
        <v>528</v>
      </c>
      <c r="L88" s="15">
        <v>602</v>
      </c>
      <c r="M88" s="16" t="s">
        <v>87</v>
      </c>
      <c r="N88" s="16">
        <v>30</v>
      </c>
      <c r="O88" s="16" t="s">
        <v>843</v>
      </c>
      <c r="P88" s="16">
        <v>3005</v>
      </c>
      <c r="Q88" s="16" t="s">
        <v>87</v>
      </c>
    </row>
    <row r="89" spans="2:17" x14ac:dyDescent="0.25">
      <c r="B89" t="str">
        <f t="shared" si="1"/>
        <v xml:space="preserve"> </v>
      </c>
      <c r="C89" s="10">
        <v>604</v>
      </c>
      <c r="E89" s="10">
        <v>604</v>
      </c>
      <c r="F89" t="s">
        <v>529</v>
      </c>
      <c r="G89">
        <v>30</v>
      </c>
      <c r="H89" t="s">
        <v>438</v>
      </c>
      <c r="I89" s="8">
        <v>3006</v>
      </c>
      <c r="J89" t="s">
        <v>529</v>
      </c>
      <c r="L89" s="15">
        <v>604</v>
      </c>
      <c r="M89" s="16" t="s">
        <v>88</v>
      </c>
      <c r="N89" s="16">
        <v>30</v>
      </c>
      <c r="O89" s="16" t="s">
        <v>843</v>
      </c>
      <c r="P89" s="16">
        <v>3006</v>
      </c>
      <c r="Q89" s="16" t="s">
        <v>88</v>
      </c>
    </row>
    <row r="90" spans="2:17" x14ac:dyDescent="0.25">
      <c r="B90" t="str">
        <f t="shared" si="1"/>
        <v xml:space="preserve"> </v>
      </c>
      <c r="C90" s="10">
        <v>605</v>
      </c>
      <c r="E90" s="10">
        <v>605</v>
      </c>
      <c r="F90" t="s">
        <v>530</v>
      </c>
      <c r="G90">
        <v>30</v>
      </c>
      <c r="H90" t="s">
        <v>438</v>
      </c>
      <c r="I90" s="8">
        <v>3007</v>
      </c>
      <c r="J90" t="s">
        <v>530</v>
      </c>
      <c r="L90" s="15">
        <v>605</v>
      </c>
      <c r="M90" s="16" t="s">
        <v>89</v>
      </c>
      <c r="N90" s="16">
        <v>30</v>
      </c>
      <c r="O90" s="16" t="s">
        <v>843</v>
      </c>
      <c r="P90" s="16">
        <v>3007</v>
      </c>
      <c r="Q90" s="16" t="s">
        <v>89</v>
      </c>
    </row>
    <row r="91" spans="2:17" x14ac:dyDescent="0.25">
      <c r="B91" t="str">
        <f t="shared" si="1"/>
        <v xml:space="preserve"> </v>
      </c>
      <c r="C91" s="10">
        <v>616</v>
      </c>
      <c r="E91" s="10">
        <v>616</v>
      </c>
      <c r="F91" t="s">
        <v>531</v>
      </c>
      <c r="G91">
        <v>30</v>
      </c>
      <c r="H91" t="s">
        <v>438</v>
      </c>
      <c r="I91" s="8">
        <v>3040</v>
      </c>
      <c r="J91" t="s">
        <v>532</v>
      </c>
      <c r="L91" s="15">
        <v>616</v>
      </c>
      <c r="M91" s="16" t="s">
        <v>883</v>
      </c>
      <c r="N91" s="16">
        <v>30</v>
      </c>
      <c r="O91" s="16" t="s">
        <v>843</v>
      </c>
      <c r="P91" s="16">
        <v>3040</v>
      </c>
      <c r="Q91" s="16" t="s">
        <v>850</v>
      </c>
    </row>
    <row r="92" spans="2:17" x14ac:dyDescent="0.25">
      <c r="B92" t="str">
        <f t="shared" si="1"/>
        <v xml:space="preserve"> </v>
      </c>
      <c r="C92" s="10">
        <v>617</v>
      </c>
      <c r="E92" s="10">
        <v>617</v>
      </c>
      <c r="F92" t="s">
        <v>533</v>
      </c>
      <c r="G92">
        <v>30</v>
      </c>
      <c r="H92" t="s">
        <v>438</v>
      </c>
      <c r="I92" s="8">
        <v>3041</v>
      </c>
      <c r="J92" t="s">
        <v>533</v>
      </c>
      <c r="L92" s="15">
        <v>617</v>
      </c>
      <c r="M92" s="16" t="s">
        <v>90</v>
      </c>
      <c r="N92" s="16">
        <v>30</v>
      </c>
      <c r="O92" s="16" t="s">
        <v>843</v>
      </c>
      <c r="P92" s="16">
        <v>3041</v>
      </c>
      <c r="Q92" s="16" t="s">
        <v>90</v>
      </c>
    </row>
    <row r="93" spans="2:17" x14ac:dyDescent="0.25">
      <c r="B93" t="str">
        <f t="shared" si="1"/>
        <v xml:space="preserve"> </v>
      </c>
      <c r="C93" s="10">
        <v>618</v>
      </c>
      <c r="E93" s="10">
        <v>618</v>
      </c>
      <c r="F93" t="s">
        <v>534</v>
      </c>
      <c r="G93">
        <v>30</v>
      </c>
      <c r="H93" t="s">
        <v>438</v>
      </c>
      <c r="I93" s="8">
        <v>3042</v>
      </c>
      <c r="J93" t="s">
        <v>534</v>
      </c>
      <c r="L93" s="15">
        <v>618</v>
      </c>
      <c r="M93" s="16" t="s">
        <v>91</v>
      </c>
      <c r="N93" s="16">
        <v>30</v>
      </c>
      <c r="O93" s="16" t="s">
        <v>843</v>
      </c>
      <c r="P93" s="16">
        <v>3042</v>
      </c>
      <c r="Q93" s="16" t="s">
        <v>91</v>
      </c>
    </row>
    <row r="94" spans="2:17" x14ac:dyDescent="0.25">
      <c r="B94" t="str">
        <f t="shared" si="1"/>
        <v xml:space="preserve"> </v>
      </c>
      <c r="C94" s="10">
        <v>619</v>
      </c>
      <c r="E94" s="10">
        <v>619</v>
      </c>
      <c r="F94" t="s">
        <v>535</v>
      </c>
      <c r="G94">
        <v>30</v>
      </c>
      <c r="H94" t="s">
        <v>438</v>
      </c>
      <c r="I94" s="8">
        <v>3043</v>
      </c>
      <c r="J94" t="s">
        <v>535</v>
      </c>
      <c r="L94" s="15">
        <v>619</v>
      </c>
      <c r="M94" s="16" t="s">
        <v>92</v>
      </c>
      <c r="N94" s="16">
        <v>30</v>
      </c>
      <c r="O94" s="16" t="s">
        <v>843</v>
      </c>
      <c r="P94" s="16">
        <v>3043</v>
      </c>
      <c r="Q94" s="16" t="s">
        <v>92</v>
      </c>
    </row>
    <row r="95" spans="2:17" x14ac:dyDescent="0.25">
      <c r="B95" t="str">
        <f t="shared" si="1"/>
        <v xml:space="preserve"> </v>
      </c>
      <c r="C95" s="10">
        <v>620</v>
      </c>
      <c r="E95" s="10">
        <v>620</v>
      </c>
      <c r="F95" t="s">
        <v>536</v>
      </c>
      <c r="G95">
        <v>30</v>
      </c>
      <c r="H95" t="s">
        <v>438</v>
      </c>
      <c r="I95" s="8">
        <v>3044</v>
      </c>
      <c r="J95" t="s">
        <v>536</v>
      </c>
      <c r="L95" s="15">
        <v>620</v>
      </c>
      <c r="M95" s="16" t="s">
        <v>93</v>
      </c>
      <c r="N95" s="16">
        <v>30</v>
      </c>
      <c r="O95" s="16" t="s">
        <v>843</v>
      </c>
      <c r="P95" s="16">
        <v>3044</v>
      </c>
      <c r="Q95" s="16" t="s">
        <v>93</v>
      </c>
    </row>
    <row r="96" spans="2:17" x14ac:dyDescent="0.25">
      <c r="B96" t="str">
        <f t="shared" si="1"/>
        <v xml:space="preserve"> </v>
      </c>
      <c r="C96" s="10">
        <v>621</v>
      </c>
      <c r="E96" s="10">
        <v>621</v>
      </c>
      <c r="F96" t="s">
        <v>537</v>
      </c>
      <c r="G96">
        <v>30</v>
      </c>
      <c r="H96" t="s">
        <v>438</v>
      </c>
      <c r="I96" s="8">
        <v>3045</v>
      </c>
      <c r="J96" t="s">
        <v>537</v>
      </c>
      <c r="L96" s="15">
        <v>621</v>
      </c>
      <c r="M96" s="16" t="s">
        <v>94</v>
      </c>
      <c r="N96" s="16">
        <v>30</v>
      </c>
      <c r="O96" s="16" t="s">
        <v>843</v>
      </c>
      <c r="P96" s="16">
        <v>3045</v>
      </c>
      <c r="Q96" s="16" t="s">
        <v>94</v>
      </c>
    </row>
    <row r="97" spans="2:17" x14ac:dyDescent="0.25">
      <c r="B97" t="str">
        <f t="shared" si="1"/>
        <v xml:space="preserve"> </v>
      </c>
      <c r="C97" s="10">
        <v>622</v>
      </c>
      <c r="E97" s="10">
        <v>622</v>
      </c>
      <c r="F97" t="s">
        <v>538</v>
      </c>
      <c r="G97">
        <v>30</v>
      </c>
      <c r="H97" t="s">
        <v>438</v>
      </c>
      <c r="I97" s="8">
        <v>3046</v>
      </c>
      <c r="J97" t="s">
        <v>538</v>
      </c>
      <c r="L97" s="15">
        <v>622</v>
      </c>
      <c r="M97" s="16" t="s">
        <v>95</v>
      </c>
      <c r="N97" s="16">
        <v>30</v>
      </c>
      <c r="O97" s="16" t="s">
        <v>843</v>
      </c>
      <c r="P97" s="16">
        <v>3046</v>
      </c>
      <c r="Q97" s="16" t="s">
        <v>95</v>
      </c>
    </row>
    <row r="98" spans="2:17" x14ac:dyDescent="0.25">
      <c r="B98" t="str">
        <f t="shared" si="1"/>
        <v xml:space="preserve"> </v>
      </c>
      <c r="C98" s="10">
        <v>623</v>
      </c>
      <c r="E98" s="10">
        <v>623</v>
      </c>
      <c r="F98" t="s">
        <v>539</v>
      </c>
      <c r="G98">
        <v>30</v>
      </c>
      <c r="H98" t="s">
        <v>438</v>
      </c>
      <c r="I98" s="8">
        <v>3047</v>
      </c>
      <c r="J98" t="s">
        <v>539</v>
      </c>
      <c r="L98" s="15">
        <v>623</v>
      </c>
      <c r="M98" s="16" t="s">
        <v>96</v>
      </c>
      <c r="N98" s="16">
        <v>30</v>
      </c>
      <c r="O98" s="16" t="s">
        <v>843</v>
      </c>
      <c r="P98" s="16">
        <v>3047</v>
      </c>
      <c r="Q98" s="16" t="s">
        <v>96</v>
      </c>
    </row>
    <row r="99" spans="2:17" x14ac:dyDescent="0.25">
      <c r="B99" t="str">
        <f t="shared" si="1"/>
        <v xml:space="preserve"> </v>
      </c>
      <c r="C99" s="10">
        <v>624</v>
      </c>
      <c r="E99" s="10">
        <v>624</v>
      </c>
      <c r="F99" t="s">
        <v>540</v>
      </c>
      <c r="G99">
        <v>30</v>
      </c>
      <c r="H99" t="s">
        <v>438</v>
      </c>
      <c r="I99" s="8">
        <v>3048</v>
      </c>
      <c r="J99" t="s">
        <v>540</v>
      </c>
      <c r="L99" s="15">
        <v>624</v>
      </c>
      <c r="M99" s="16" t="s">
        <v>97</v>
      </c>
      <c r="N99" s="16">
        <v>30</v>
      </c>
      <c r="O99" s="16" t="s">
        <v>843</v>
      </c>
      <c r="P99" s="16">
        <v>3048</v>
      </c>
      <c r="Q99" s="16" t="s">
        <v>97</v>
      </c>
    </row>
    <row r="100" spans="2:17" x14ac:dyDescent="0.25">
      <c r="B100" t="str">
        <f t="shared" si="1"/>
        <v xml:space="preserve"> </v>
      </c>
      <c r="C100" s="10">
        <v>625</v>
      </c>
      <c r="E100" s="10">
        <v>625</v>
      </c>
      <c r="F100" t="s">
        <v>541</v>
      </c>
      <c r="G100">
        <v>30</v>
      </c>
      <c r="H100" t="s">
        <v>438</v>
      </c>
      <c r="I100" s="8">
        <v>3005</v>
      </c>
      <c r="J100" t="s">
        <v>528</v>
      </c>
      <c r="L100" s="15">
        <v>625</v>
      </c>
      <c r="M100" s="16" t="s">
        <v>98</v>
      </c>
      <c r="N100" s="16">
        <v>30</v>
      </c>
      <c r="O100" s="16" t="s">
        <v>843</v>
      </c>
      <c r="P100" s="16">
        <v>3005</v>
      </c>
      <c r="Q100" s="16" t="s">
        <v>87</v>
      </c>
    </row>
    <row r="101" spans="2:17" x14ac:dyDescent="0.25">
      <c r="B101" t="str">
        <f t="shared" si="1"/>
        <v xml:space="preserve"> </v>
      </c>
      <c r="C101" s="10">
        <v>626</v>
      </c>
      <c r="E101" s="10">
        <v>626</v>
      </c>
      <c r="F101" t="s">
        <v>542</v>
      </c>
      <c r="G101">
        <v>30</v>
      </c>
      <c r="H101" t="s">
        <v>438</v>
      </c>
      <c r="I101" s="8">
        <v>3049</v>
      </c>
      <c r="J101" t="s">
        <v>542</v>
      </c>
      <c r="L101" s="15">
        <v>626</v>
      </c>
      <c r="M101" s="16" t="s">
        <v>99</v>
      </c>
      <c r="N101" s="16">
        <v>30</v>
      </c>
      <c r="O101" s="16" t="s">
        <v>843</v>
      </c>
      <c r="P101" s="16">
        <v>3049</v>
      </c>
      <c r="Q101" s="16" t="s">
        <v>99</v>
      </c>
    </row>
    <row r="102" spans="2:17" x14ac:dyDescent="0.25">
      <c r="B102" t="str">
        <f t="shared" si="1"/>
        <v xml:space="preserve"> </v>
      </c>
      <c r="C102" s="10">
        <v>627</v>
      </c>
      <c r="E102" s="10">
        <v>627</v>
      </c>
      <c r="F102" t="s">
        <v>543</v>
      </c>
      <c r="G102">
        <v>30</v>
      </c>
      <c r="H102" t="s">
        <v>438</v>
      </c>
      <c r="I102" s="8">
        <v>3025</v>
      </c>
      <c r="J102" t="s">
        <v>462</v>
      </c>
      <c r="L102" s="15">
        <v>627</v>
      </c>
      <c r="M102" s="16" t="s">
        <v>100</v>
      </c>
      <c r="N102" s="16">
        <v>30</v>
      </c>
      <c r="O102" s="16" t="s">
        <v>843</v>
      </c>
      <c r="P102" s="16">
        <v>3025</v>
      </c>
      <c r="Q102" s="16" t="s">
        <v>25</v>
      </c>
    </row>
    <row r="103" spans="2:17" x14ac:dyDescent="0.25">
      <c r="B103" t="str">
        <f t="shared" si="1"/>
        <v xml:space="preserve"> </v>
      </c>
      <c r="C103" s="10">
        <v>632</v>
      </c>
      <c r="E103" s="10">
        <v>632</v>
      </c>
      <c r="F103" t="s">
        <v>544</v>
      </c>
      <c r="G103">
        <v>30</v>
      </c>
      <c r="H103" t="s">
        <v>438</v>
      </c>
      <c r="I103" s="8">
        <v>3051</v>
      </c>
      <c r="J103" t="s">
        <v>544</v>
      </c>
      <c r="L103" s="15">
        <v>632</v>
      </c>
      <c r="M103" s="16" t="s">
        <v>851</v>
      </c>
      <c r="N103" s="16">
        <v>30</v>
      </c>
      <c r="O103" s="16" t="s">
        <v>843</v>
      </c>
      <c r="P103" s="16">
        <v>3051</v>
      </c>
      <c r="Q103" s="16" t="s">
        <v>851</v>
      </c>
    </row>
    <row r="104" spans="2:17" x14ac:dyDescent="0.25">
      <c r="B104" t="str">
        <f t="shared" si="1"/>
        <v xml:space="preserve"> </v>
      </c>
      <c r="C104" s="10">
        <v>633</v>
      </c>
      <c r="E104" s="10">
        <v>633</v>
      </c>
      <c r="F104" t="s">
        <v>545</v>
      </c>
      <c r="G104">
        <v>30</v>
      </c>
      <c r="H104" t="s">
        <v>438</v>
      </c>
      <c r="I104" s="8">
        <v>3052</v>
      </c>
      <c r="J104" t="s">
        <v>545</v>
      </c>
      <c r="L104" s="15">
        <v>633</v>
      </c>
      <c r="M104" s="16" t="s">
        <v>884</v>
      </c>
      <c r="N104" s="16">
        <v>30</v>
      </c>
      <c r="O104" s="16" t="s">
        <v>843</v>
      </c>
      <c r="P104" s="16">
        <v>3052</v>
      </c>
      <c r="Q104" s="16" t="s">
        <v>101</v>
      </c>
    </row>
    <row r="105" spans="2:17" x14ac:dyDescent="0.25">
      <c r="B105" t="str">
        <f t="shared" si="1"/>
        <v xml:space="preserve"> </v>
      </c>
      <c r="C105" s="10">
        <v>701</v>
      </c>
      <c r="E105" s="10">
        <v>701</v>
      </c>
      <c r="F105" t="s">
        <v>546</v>
      </c>
      <c r="G105">
        <v>38</v>
      </c>
      <c r="H105" t="s">
        <v>855</v>
      </c>
      <c r="I105" s="8">
        <v>3801</v>
      </c>
      <c r="J105" t="s">
        <v>546</v>
      </c>
      <c r="L105" s="15">
        <v>701</v>
      </c>
      <c r="M105" s="16" t="s">
        <v>102</v>
      </c>
      <c r="N105" s="16">
        <v>38</v>
      </c>
      <c r="O105" s="16" t="s">
        <v>855</v>
      </c>
      <c r="P105" s="16">
        <v>3801</v>
      </c>
      <c r="Q105" s="16" t="s">
        <v>102</v>
      </c>
    </row>
    <row r="106" spans="2:17" x14ac:dyDescent="0.25">
      <c r="B106" t="str">
        <f t="shared" si="1"/>
        <v xml:space="preserve"> </v>
      </c>
      <c r="C106" s="10">
        <v>702</v>
      </c>
      <c r="E106" s="12">
        <v>702</v>
      </c>
      <c r="F106" s="6" t="s">
        <v>103</v>
      </c>
      <c r="G106">
        <v>38</v>
      </c>
      <c r="H106" t="s">
        <v>855</v>
      </c>
      <c r="I106" s="8">
        <v>3802</v>
      </c>
      <c r="J106" t="s">
        <v>550</v>
      </c>
      <c r="L106" s="15">
        <v>702</v>
      </c>
      <c r="M106" s="16" t="s">
        <v>103</v>
      </c>
      <c r="N106" s="16">
        <v>38</v>
      </c>
      <c r="O106" s="16" t="s">
        <v>855</v>
      </c>
      <c r="P106" s="16">
        <v>3802</v>
      </c>
      <c r="Q106" s="16" t="s">
        <v>103</v>
      </c>
    </row>
    <row r="107" spans="2:17" x14ac:dyDescent="0.25">
      <c r="B107" t="str">
        <f t="shared" si="1"/>
        <v xml:space="preserve"> </v>
      </c>
      <c r="C107" s="10">
        <v>704</v>
      </c>
      <c r="E107" s="10">
        <v>704</v>
      </c>
      <c r="F107" t="s">
        <v>547</v>
      </c>
      <c r="G107">
        <v>38</v>
      </c>
      <c r="H107" t="s">
        <v>855</v>
      </c>
      <c r="I107" s="8">
        <v>3803</v>
      </c>
      <c r="J107" t="s">
        <v>547</v>
      </c>
      <c r="L107" s="15">
        <v>704</v>
      </c>
      <c r="M107" s="16" t="s">
        <v>104</v>
      </c>
      <c r="N107" s="16">
        <v>38</v>
      </c>
      <c r="O107" s="16" t="s">
        <v>855</v>
      </c>
      <c r="P107" s="16">
        <v>3803</v>
      </c>
      <c r="Q107" s="16" t="s">
        <v>104</v>
      </c>
    </row>
    <row r="108" spans="2:17" x14ac:dyDescent="0.25">
      <c r="B108" t="str">
        <f t="shared" si="1"/>
        <v xml:space="preserve"> </v>
      </c>
      <c r="C108" s="10">
        <v>706</v>
      </c>
      <c r="E108" s="12">
        <v>706</v>
      </c>
      <c r="F108" s="6" t="s">
        <v>105</v>
      </c>
      <c r="G108">
        <v>38</v>
      </c>
      <c r="H108" t="s">
        <v>855</v>
      </c>
      <c r="I108" s="8">
        <v>3804</v>
      </c>
      <c r="J108" t="s">
        <v>548</v>
      </c>
      <c r="L108" s="15">
        <v>706</v>
      </c>
      <c r="M108" s="16" t="s">
        <v>105</v>
      </c>
      <c r="N108" s="16">
        <v>38</v>
      </c>
      <c r="O108" s="16" t="s">
        <v>855</v>
      </c>
      <c r="P108" s="16">
        <v>3804</v>
      </c>
      <c r="Q108" s="16" t="s">
        <v>105</v>
      </c>
    </row>
    <row r="109" spans="2:17" x14ac:dyDescent="0.25">
      <c r="B109" t="str">
        <f t="shared" si="1"/>
        <v xml:space="preserve"> </v>
      </c>
      <c r="C109" s="10">
        <v>709</v>
      </c>
      <c r="E109" s="12">
        <v>709</v>
      </c>
      <c r="F109" s="6" t="s">
        <v>106</v>
      </c>
      <c r="G109">
        <v>38</v>
      </c>
      <c r="H109" t="s">
        <v>855</v>
      </c>
      <c r="I109" s="8">
        <v>3805</v>
      </c>
      <c r="J109" t="s">
        <v>549</v>
      </c>
      <c r="L109" s="15">
        <v>709</v>
      </c>
      <c r="M109" s="16" t="s">
        <v>106</v>
      </c>
      <c r="N109" s="16">
        <v>38</v>
      </c>
      <c r="O109" s="16" t="s">
        <v>855</v>
      </c>
      <c r="P109" s="16">
        <v>3805</v>
      </c>
      <c r="Q109" s="16" t="s">
        <v>106</v>
      </c>
    </row>
    <row r="110" spans="2:17" x14ac:dyDescent="0.25">
      <c r="B110" t="str">
        <f t="shared" si="1"/>
        <v xml:space="preserve"> </v>
      </c>
      <c r="C110" s="10">
        <v>710</v>
      </c>
      <c r="E110" s="10">
        <v>710</v>
      </c>
      <c r="F110" t="s">
        <v>548</v>
      </c>
      <c r="G110">
        <v>38</v>
      </c>
      <c r="H110" t="s">
        <v>855</v>
      </c>
      <c r="I110" s="8">
        <v>3804</v>
      </c>
      <c r="J110" t="s">
        <v>548</v>
      </c>
      <c r="L110" s="15">
        <v>710</v>
      </c>
      <c r="M110" s="16" t="s">
        <v>105</v>
      </c>
      <c r="N110" s="16">
        <v>38</v>
      </c>
      <c r="O110" s="16" t="s">
        <v>855</v>
      </c>
      <c r="P110" s="16">
        <v>3804</v>
      </c>
      <c r="Q110" s="16" t="s">
        <v>105</v>
      </c>
    </row>
    <row r="111" spans="2:17" x14ac:dyDescent="0.25">
      <c r="B111" t="str">
        <f t="shared" si="1"/>
        <v xml:space="preserve"> </v>
      </c>
      <c r="C111" s="10">
        <v>712</v>
      </c>
      <c r="E111" s="10">
        <v>712</v>
      </c>
      <c r="F111" t="s">
        <v>549</v>
      </c>
      <c r="G111">
        <v>38</v>
      </c>
      <c r="H111" t="s">
        <v>855</v>
      </c>
      <c r="I111" s="8">
        <v>3805</v>
      </c>
      <c r="J111" t="s">
        <v>549</v>
      </c>
      <c r="L111" s="15">
        <v>712</v>
      </c>
      <c r="M111" s="16" t="s">
        <v>106</v>
      </c>
      <c r="N111" s="16">
        <v>38</v>
      </c>
      <c r="O111" s="16" t="s">
        <v>855</v>
      </c>
      <c r="P111" s="16">
        <v>3805</v>
      </c>
      <c r="Q111" s="16" t="s">
        <v>106</v>
      </c>
    </row>
    <row r="112" spans="2:17" x14ac:dyDescent="0.25">
      <c r="B112" t="str">
        <f t="shared" si="1"/>
        <v xml:space="preserve"> </v>
      </c>
      <c r="C112" s="10">
        <v>713</v>
      </c>
      <c r="E112" s="10">
        <v>713</v>
      </c>
      <c r="F112" t="s">
        <v>872</v>
      </c>
      <c r="G112">
        <v>38</v>
      </c>
      <c r="H112" t="s">
        <v>855</v>
      </c>
      <c r="I112" s="8">
        <v>3802</v>
      </c>
      <c r="J112" t="s">
        <v>550</v>
      </c>
      <c r="L112" s="15">
        <v>713</v>
      </c>
      <c r="M112" s="16" t="s">
        <v>872</v>
      </c>
      <c r="N112" s="16">
        <v>38</v>
      </c>
      <c r="O112" s="16" t="s">
        <v>855</v>
      </c>
      <c r="P112" s="16">
        <v>3802</v>
      </c>
      <c r="Q112" s="16" t="s">
        <v>103</v>
      </c>
    </row>
    <row r="113" spans="2:17" x14ac:dyDescent="0.25">
      <c r="B113" t="str">
        <f t="shared" si="1"/>
        <v xml:space="preserve"> </v>
      </c>
      <c r="C113" s="10">
        <v>714</v>
      </c>
      <c r="E113" s="12">
        <v>714</v>
      </c>
      <c r="F113" s="6" t="s">
        <v>873</v>
      </c>
      <c r="G113">
        <v>38</v>
      </c>
      <c r="H113" t="s">
        <v>855</v>
      </c>
      <c r="I113" s="8">
        <v>3802</v>
      </c>
      <c r="J113" t="s">
        <v>550</v>
      </c>
      <c r="L113" s="15">
        <v>714</v>
      </c>
      <c r="M113" s="16" t="s">
        <v>873</v>
      </c>
      <c r="N113" s="16">
        <v>38</v>
      </c>
      <c r="O113" s="16" t="s">
        <v>855</v>
      </c>
      <c r="P113" s="16">
        <v>3802</v>
      </c>
      <c r="Q113" s="16" t="s">
        <v>103</v>
      </c>
    </row>
    <row r="114" spans="2:17" x14ac:dyDescent="0.25">
      <c r="B114" t="str">
        <f t="shared" si="1"/>
        <v xml:space="preserve"> </v>
      </c>
      <c r="C114" s="10">
        <v>715</v>
      </c>
      <c r="E114" s="10">
        <v>715</v>
      </c>
      <c r="F114" t="s">
        <v>550</v>
      </c>
      <c r="G114">
        <v>38</v>
      </c>
      <c r="H114" t="s">
        <v>855</v>
      </c>
      <c r="I114" s="8">
        <v>3802</v>
      </c>
      <c r="J114" t="s">
        <v>550</v>
      </c>
      <c r="L114" s="15">
        <v>715</v>
      </c>
      <c r="M114" s="16" t="s">
        <v>103</v>
      </c>
      <c r="N114" s="16">
        <v>38</v>
      </c>
      <c r="O114" s="16" t="s">
        <v>855</v>
      </c>
      <c r="P114" s="16">
        <v>3802</v>
      </c>
      <c r="Q114" s="16" t="s">
        <v>103</v>
      </c>
    </row>
    <row r="115" spans="2:17" x14ac:dyDescent="0.25">
      <c r="B115" t="str">
        <f t="shared" si="1"/>
        <v xml:space="preserve"> </v>
      </c>
      <c r="C115" s="10">
        <v>716</v>
      </c>
      <c r="E115" s="10">
        <v>716</v>
      </c>
      <c r="F115" t="s">
        <v>107</v>
      </c>
      <c r="G115">
        <v>38</v>
      </c>
      <c r="H115" t="s">
        <v>855</v>
      </c>
      <c r="I115" s="8">
        <v>3803</v>
      </c>
      <c r="J115" t="s">
        <v>547</v>
      </c>
      <c r="L115" s="15">
        <v>716</v>
      </c>
      <c r="M115" s="16" t="s">
        <v>107</v>
      </c>
      <c r="N115" s="16">
        <v>38</v>
      </c>
      <c r="O115" s="16" t="s">
        <v>855</v>
      </c>
      <c r="P115" s="16">
        <v>3803</v>
      </c>
      <c r="Q115" s="16" t="s">
        <v>104</v>
      </c>
    </row>
    <row r="116" spans="2:17" x14ac:dyDescent="0.25">
      <c r="B116" t="str">
        <f t="shared" si="1"/>
        <v xml:space="preserve"> </v>
      </c>
      <c r="C116" s="10">
        <v>719</v>
      </c>
      <c r="E116" s="10">
        <v>719</v>
      </c>
      <c r="F116" t="s">
        <v>105</v>
      </c>
      <c r="G116">
        <v>38</v>
      </c>
      <c r="H116" t="s">
        <v>855</v>
      </c>
      <c r="I116" s="8">
        <v>3804</v>
      </c>
      <c r="J116" t="s">
        <v>548</v>
      </c>
      <c r="L116" s="15">
        <v>719</v>
      </c>
      <c r="M116" s="16" t="s">
        <v>105</v>
      </c>
      <c r="N116" s="16">
        <v>38</v>
      </c>
      <c r="O116" s="16" t="s">
        <v>855</v>
      </c>
      <c r="P116" s="16">
        <v>3804</v>
      </c>
      <c r="Q116" s="16" t="s">
        <v>105</v>
      </c>
    </row>
    <row r="117" spans="2:17" x14ac:dyDescent="0.25">
      <c r="B117" t="str">
        <f t="shared" si="1"/>
        <v xml:space="preserve"> </v>
      </c>
      <c r="C117" s="10">
        <v>720</v>
      </c>
      <c r="E117" s="10">
        <v>720</v>
      </c>
      <c r="F117" t="s">
        <v>105</v>
      </c>
      <c r="G117">
        <v>38</v>
      </c>
      <c r="H117" t="s">
        <v>855</v>
      </c>
      <c r="I117" s="8">
        <v>3804</v>
      </c>
      <c r="J117" t="s">
        <v>548</v>
      </c>
      <c r="L117" s="15">
        <v>720</v>
      </c>
      <c r="M117" s="16" t="s">
        <v>105</v>
      </c>
      <c r="N117" s="16">
        <v>38</v>
      </c>
      <c r="O117" s="16" t="s">
        <v>855</v>
      </c>
      <c r="P117" s="16">
        <v>3804</v>
      </c>
      <c r="Q117" s="16" t="s">
        <v>105</v>
      </c>
    </row>
    <row r="118" spans="2:17" x14ac:dyDescent="0.25">
      <c r="B118" t="str">
        <f t="shared" si="1"/>
        <v xml:space="preserve"> </v>
      </c>
      <c r="C118" s="10">
        <v>723</v>
      </c>
      <c r="E118" s="10">
        <v>723</v>
      </c>
      <c r="F118" t="s">
        <v>879</v>
      </c>
      <c r="G118">
        <v>38</v>
      </c>
      <c r="H118" t="s">
        <v>855</v>
      </c>
      <c r="I118" s="8">
        <v>3811</v>
      </c>
      <c r="J118" t="s">
        <v>551</v>
      </c>
      <c r="L118" s="15">
        <v>723</v>
      </c>
      <c r="M118" s="16" t="s">
        <v>879</v>
      </c>
      <c r="N118" s="16">
        <v>38</v>
      </c>
      <c r="O118" s="16" t="s">
        <v>855</v>
      </c>
      <c r="P118" s="16">
        <v>3811</v>
      </c>
      <c r="Q118" s="16" t="s">
        <v>108</v>
      </c>
    </row>
    <row r="119" spans="2:17" x14ac:dyDescent="0.25">
      <c r="B119" t="str">
        <f t="shared" si="1"/>
        <v xml:space="preserve"> </v>
      </c>
      <c r="C119" s="10">
        <v>728</v>
      </c>
      <c r="E119" s="10">
        <v>728</v>
      </c>
      <c r="F119" t="s">
        <v>106</v>
      </c>
      <c r="G119">
        <v>38</v>
      </c>
      <c r="H119" t="s">
        <v>855</v>
      </c>
      <c r="I119" s="8">
        <v>3805</v>
      </c>
      <c r="J119" t="s">
        <v>549</v>
      </c>
      <c r="L119" s="15">
        <v>728</v>
      </c>
      <c r="M119" s="16" t="s">
        <v>106</v>
      </c>
      <c r="N119" s="16">
        <v>38</v>
      </c>
      <c r="O119" s="16" t="s">
        <v>855</v>
      </c>
      <c r="P119" s="16">
        <v>3805</v>
      </c>
      <c r="Q119" s="16" t="s">
        <v>106</v>
      </c>
    </row>
    <row r="120" spans="2:17" x14ac:dyDescent="0.25">
      <c r="B120" t="str">
        <f t="shared" si="1"/>
        <v xml:space="preserve"> </v>
      </c>
      <c r="C120" s="10">
        <v>729</v>
      </c>
      <c r="E120" s="10">
        <v>729</v>
      </c>
      <c r="F120" t="s">
        <v>551</v>
      </c>
      <c r="G120">
        <v>38</v>
      </c>
      <c r="H120" t="s">
        <v>855</v>
      </c>
      <c r="I120" s="8">
        <v>3811</v>
      </c>
      <c r="J120" t="s">
        <v>551</v>
      </c>
      <c r="L120" s="15">
        <v>729</v>
      </c>
      <c r="M120" s="16" t="s">
        <v>108</v>
      </c>
      <c r="N120" s="16">
        <v>38</v>
      </c>
      <c r="O120" s="16" t="s">
        <v>855</v>
      </c>
      <c r="P120" s="16">
        <v>3811</v>
      </c>
      <c r="Q120" s="16" t="s">
        <v>108</v>
      </c>
    </row>
    <row r="121" spans="2:17" x14ac:dyDescent="0.25">
      <c r="B121" t="str">
        <f t="shared" si="1"/>
        <v xml:space="preserve"> </v>
      </c>
      <c r="C121" s="10">
        <v>805</v>
      </c>
      <c r="E121" s="10">
        <v>805</v>
      </c>
      <c r="F121" t="s">
        <v>552</v>
      </c>
      <c r="G121">
        <v>38</v>
      </c>
      <c r="H121" t="s">
        <v>855</v>
      </c>
      <c r="I121" s="8">
        <v>3806</v>
      </c>
      <c r="J121" t="s">
        <v>552</v>
      </c>
      <c r="L121" s="15">
        <v>805</v>
      </c>
      <c r="M121" s="16" t="s">
        <v>109</v>
      </c>
      <c r="N121" s="16">
        <v>38</v>
      </c>
      <c r="O121" s="16" t="s">
        <v>855</v>
      </c>
      <c r="P121" s="16">
        <v>3806</v>
      </c>
      <c r="Q121" s="16" t="s">
        <v>109</v>
      </c>
    </row>
    <row r="122" spans="2:17" x14ac:dyDescent="0.25">
      <c r="B122" t="str">
        <f t="shared" si="1"/>
        <v xml:space="preserve"> </v>
      </c>
      <c r="C122" s="10">
        <v>806</v>
      </c>
      <c r="E122" s="10">
        <v>806</v>
      </c>
      <c r="F122" t="s">
        <v>553</v>
      </c>
      <c r="G122">
        <v>38</v>
      </c>
      <c r="H122" t="s">
        <v>855</v>
      </c>
      <c r="I122" s="8">
        <v>3807</v>
      </c>
      <c r="J122" t="s">
        <v>553</v>
      </c>
      <c r="L122" s="15">
        <v>806</v>
      </c>
      <c r="M122" s="16" t="s">
        <v>110</v>
      </c>
      <c r="N122" s="16">
        <v>38</v>
      </c>
      <c r="O122" s="16" t="s">
        <v>855</v>
      </c>
      <c r="P122" s="16">
        <v>3807</v>
      </c>
      <c r="Q122" s="16" t="s">
        <v>110</v>
      </c>
    </row>
    <row r="123" spans="2:17" x14ac:dyDescent="0.25">
      <c r="B123" t="str">
        <f t="shared" si="1"/>
        <v xml:space="preserve"> </v>
      </c>
      <c r="C123" s="10">
        <v>807</v>
      </c>
      <c r="E123" s="10">
        <v>807</v>
      </c>
      <c r="F123" t="s">
        <v>554</v>
      </c>
      <c r="G123">
        <v>38</v>
      </c>
      <c r="H123" t="s">
        <v>855</v>
      </c>
      <c r="I123" s="8">
        <v>3808</v>
      </c>
      <c r="J123" t="s">
        <v>554</v>
      </c>
      <c r="L123" s="15">
        <v>807</v>
      </c>
      <c r="M123" s="16" t="s">
        <v>111</v>
      </c>
      <c r="N123" s="16">
        <v>38</v>
      </c>
      <c r="O123" s="16" t="s">
        <v>855</v>
      </c>
      <c r="P123" s="16">
        <v>3808</v>
      </c>
      <c r="Q123" s="16" t="s">
        <v>111</v>
      </c>
    </row>
    <row r="124" spans="2:17" x14ac:dyDescent="0.25">
      <c r="B124" t="str">
        <f t="shared" si="1"/>
        <v xml:space="preserve"> </v>
      </c>
      <c r="C124" s="10">
        <v>811</v>
      </c>
      <c r="E124" s="10">
        <v>811</v>
      </c>
      <c r="F124" t="s">
        <v>555</v>
      </c>
      <c r="G124">
        <v>38</v>
      </c>
      <c r="H124" t="s">
        <v>855</v>
      </c>
      <c r="I124" s="8">
        <v>3812</v>
      </c>
      <c r="J124" t="s">
        <v>555</v>
      </c>
      <c r="L124" s="15">
        <v>811</v>
      </c>
      <c r="M124" s="16" t="s">
        <v>112</v>
      </c>
      <c r="N124" s="16">
        <v>38</v>
      </c>
      <c r="O124" s="16" t="s">
        <v>855</v>
      </c>
      <c r="P124" s="16">
        <v>3812</v>
      </c>
      <c r="Q124" s="16" t="s">
        <v>112</v>
      </c>
    </row>
    <row r="125" spans="2:17" x14ac:dyDescent="0.25">
      <c r="B125" t="str">
        <f t="shared" si="1"/>
        <v xml:space="preserve"> </v>
      </c>
      <c r="C125" s="10">
        <v>814</v>
      </c>
      <c r="E125" s="10">
        <v>814</v>
      </c>
      <c r="F125" t="s">
        <v>556</v>
      </c>
      <c r="G125">
        <v>38</v>
      </c>
      <c r="H125" t="s">
        <v>855</v>
      </c>
      <c r="I125" s="8">
        <v>3813</v>
      </c>
      <c r="J125" t="s">
        <v>556</v>
      </c>
      <c r="L125" s="15">
        <v>814</v>
      </c>
      <c r="M125" s="16" t="s">
        <v>113</v>
      </c>
      <c r="N125" s="16">
        <v>38</v>
      </c>
      <c r="O125" s="16" t="s">
        <v>855</v>
      </c>
      <c r="P125" s="16">
        <v>3813</v>
      </c>
      <c r="Q125" s="16" t="s">
        <v>113</v>
      </c>
    </row>
    <row r="126" spans="2:17" x14ac:dyDescent="0.25">
      <c r="B126" t="str">
        <f t="shared" si="1"/>
        <v xml:space="preserve"> </v>
      </c>
      <c r="C126" s="10">
        <v>815</v>
      </c>
      <c r="E126" s="10">
        <v>815</v>
      </c>
      <c r="F126" t="s">
        <v>557</v>
      </c>
      <c r="G126">
        <v>38</v>
      </c>
      <c r="H126" t="s">
        <v>855</v>
      </c>
      <c r="I126" s="8">
        <v>3814</v>
      </c>
      <c r="J126" t="s">
        <v>557</v>
      </c>
      <c r="L126" s="15">
        <v>815</v>
      </c>
      <c r="M126" s="16" t="s">
        <v>114</v>
      </c>
      <c r="N126" s="16">
        <v>38</v>
      </c>
      <c r="O126" s="16" t="s">
        <v>855</v>
      </c>
      <c r="P126" s="16">
        <v>3814</v>
      </c>
      <c r="Q126" s="16" t="s">
        <v>114</v>
      </c>
    </row>
    <row r="127" spans="2:17" x14ac:dyDescent="0.25">
      <c r="B127" t="str">
        <f t="shared" si="1"/>
        <v xml:space="preserve"> </v>
      </c>
      <c r="C127" s="10">
        <v>817</v>
      </c>
      <c r="E127" s="10">
        <v>817</v>
      </c>
      <c r="F127" t="s">
        <v>558</v>
      </c>
      <c r="G127">
        <v>38</v>
      </c>
      <c r="H127" t="s">
        <v>855</v>
      </c>
      <c r="I127" s="8">
        <v>3815</v>
      </c>
      <c r="J127" t="s">
        <v>558</v>
      </c>
      <c r="L127" s="15">
        <v>817</v>
      </c>
      <c r="M127" s="16" t="s">
        <v>115</v>
      </c>
      <c r="N127" s="16">
        <v>38</v>
      </c>
      <c r="O127" s="16" t="s">
        <v>855</v>
      </c>
      <c r="P127" s="16">
        <v>3815</v>
      </c>
      <c r="Q127" s="16" t="s">
        <v>115</v>
      </c>
    </row>
    <row r="128" spans="2:17" x14ac:dyDescent="0.25">
      <c r="B128" t="str">
        <f t="shared" si="1"/>
        <v xml:space="preserve"> </v>
      </c>
      <c r="C128" s="10">
        <v>819</v>
      </c>
      <c r="E128" s="10">
        <v>819</v>
      </c>
      <c r="F128" t="s">
        <v>559</v>
      </c>
      <c r="G128">
        <v>38</v>
      </c>
      <c r="H128" t="s">
        <v>855</v>
      </c>
      <c r="I128" s="8">
        <v>3816</v>
      </c>
      <c r="J128" t="s">
        <v>559</v>
      </c>
      <c r="L128" s="15">
        <v>819</v>
      </c>
      <c r="M128" s="16" t="s">
        <v>116</v>
      </c>
      <c r="N128" s="16">
        <v>38</v>
      </c>
      <c r="O128" s="16" t="s">
        <v>855</v>
      </c>
      <c r="P128" s="16">
        <v>3816</v>
      </c>
      <c r="Q128" s="16" t="s">
        <v>116</v>
      </c>
    </row>
    <row r="129" spans="2:17" x14ac:dyDescent="0.25">
      <c r="B129" t="str">
        <f t="shared" si="1"/>
        <v xml:space="preserve"> </v>
      </c>
      <c r="C129" s="10">
        <v>821</v>
      </c>
      <c r="E129" s="10">
        <v>821</v>
      </c>
      <c r="F129" t="s">
        <v>560</v>
      </c>
      <c r="G129">
        <v>38</v>
      </c>
      <c r="H129" t="s">
        <v>855</v>
      </c>
      <c r="I129" s="8">
        <v>3817</v>
      </c>
      <c r="J129" t="s">
        <v>561</v>
      </c>
      <c r="L129" s="15">
        <v>821</v>
      </c>
      <c r="M129" s="16" t="s">
        <v>885</v>
      </c>
      <c r="N129" s="16">
        <v>38</v>
      </c>
      <c r="O129" s="16" t="s">
        <v>855</v>
      </c>
      <c r="P129" s="16">
        <v>3817</v>
      </c>
      <c r="Q129" s="16" t="s">
        <v>856</v>
      </c>
    </row>
    <row r="130" spans="2:17" x14ac:dyDescent="0.25">
      <c r="B130" t="str">
        <f t="shared" si="1"/>
        <v xml:space="preserve"> </v>
      </c>
      <c r="C130" s="10">
        <v>826</v>
      </c>
      <c r="E130" s="10">
        <v>826</v>
      </c>
      <c r="F130" t="s">
        <v>562</v>
      </c>
      <c r="G130">
        <v>38</v>
      </c>
      <c r="H130" t="s">
        <v>855</v>
      </c>
      <c r="I130" s="8">
        <v>3818</v>
      </c>
      <c r="J130" t="s">
        <v>562</v>
      </c>
      <c r="L130" s="15">
        <v>826</v>
      </c>
      <c r="M130" s="16" t="s">
        <v>117</v>
      </c>
      <c r="N130" s="16">
        <v>38</v>
      </c>
      <c r="O130" s="16" t="s">
        <v>855</v>
      </c>
      <c r="P130" s="16">
        <v>3818</v>
      </c>
      <c r="Q130" s="16" t="s">
        <v>117</v>
      </c>
    </row>
    <row r="131" spans="2:17" x14ac:dyDescent="0.25">
      <c r="B131" t="str">
        <f t="shared" si="1"/>
        <v xml:space="preserve"> </v>
      </c>
      <c r="C131" s="10">
        <v>827</v>
      </c>
      <c r="E131" s="10">
        <v>827</v>
      </c>
      <c r="F131" t="s">
        <v>563</v>
      </c>
      <c r="G131">
        <v>38</v>
      </c>
      <c r="H131" t="s">
        <v>855</v>
      </c>
      <c r="I131" s="8">
        <v>3819</v>
      </c>
      <c r="J131" t="s">
        <v>563</v>
      </c>
      <c r="L131" s="15">
        <v>827</v>
      </c>
      <c r="M131" s="16" t="s">
        <v>118</v>
      </c>
      <c r="N131" s="16">
        <v>38</v>
      </c>
      <c r="O131" s="16" t="s">
        <v>855</v>
      </c>
      <c r="P131" s="16">
        <v>3819</v>
      </c>
      <c r="Q131" s="16" t="s">
        <v>118</v>
      </c>
    </row>
    <row r="132" spans="2:17" x14ac:dyDescent="0.25">
      <c r="B132" t="str">
        <f t="shared" si="1"/>
        <v xml:space="preserve"> </v>
      </c>
      <c r="C132" s="10">
        <v>828</v>
      </c>
      <c r="E132" s="10">
        <v>828</v>
      </c>
      <c r="F132" t="s">
        <v>564</v>
      </c>
      <c r="G132">
        <v>38</v>
      </c>
      <c r="H132" t="s">
        <v>855</v>
      </c>
      <c r="I132" s="8">
        <v>3820</v>
      </c>
      <c r="J132" t="s">
        <v>564</v>
      </c>
      <c r="L132" s="15">
        <v>828</v>
      </c>
      <c r="M132" s="16" t="s">
        <v>119</v>
      </c>
      <c r="N132" s="16">
        <v>38</v>
      </c>
      <c r="O132" s="16" t="s">
        <v>855</v>
      </c>
      <c r="P132" s="16">
        <v>3820</v>
      </c>
      <c r="Q132" s="16" t="s">
        <v>119</v>
      </c>
    </row>
    <row r="133" spans="2:17" x14ac:dyDescent="0.25">
      <c r="B133" t="str">
        <f t="shared" ref="B133:B196" si="2">IF(C133=E133," ","XX")</f>
        <v xml:space="preserve"> </v>
      </c>
      <c r="C133" s="10">
        <v>829</v>
      </c>
      <c r="E133" s="10">
        <v>829</v>
      </c>
      <c r="F133" t="s">
        <v>565</v>
      </c>
      <c r="G133">
        <v>38</v>
      </c>
      <c r="H133" t="s">
        <v>855</v>
      </c>
      <c r="I133" s="8">
        <v>3821</v>
      </c>
      <c r="J133" t="s">
        <v>565</v>
      </c>
      <c r="L133" s="15">
        <v>829</v>
      </c>
      <c r="M133" s="16" t="s">
        <v>120</v>
      </c>
      <c r="N133" s="16">
        <v>38</v>
      </c>
      <c r="O133" s="16" t="s">
        <v>855</v>
      </c>
      <c r="P133" s="16">
        <v>3821</v>
      </c>
      <c r="Q133" s="16" t="s">
        <v>120</v>
      </c>
    </row>
    <row r="134" spans="2:17" x14ac:dyDescent="0.25">
      <c r="B134" t="str">
        <f t="shared" si="2"/>
        <v xml:space="preserve"> </v>
      </c>
      <c r="C134" s="10">
        <v>831</v>
      </c>
      <c r="E134" s="10">
        <v>831</v>
      </c>
      <c r="F134" t="s">
        <v>566</v>
      </c>
      <c r="G134">
        <v>38</v>
      </c>
      <c r="H134" t="s">
        <v>855</v>
      </c>
      <c r="I134" s="8">
        <v>3823</v>
      </c>
      <c r="J134" t="s">
        <v>566</v>
      </c>
      <c r="L134" s="15">
        <v>831</v>
      </c>
      <c r="M134" s="16" t="s">
        <v>121</v>
      </c>
      <c r="N134" s="16">
        <v>38</v>
      </c>
      <c r="O134" s="16" t="s">
        <v>855</v>
      </c>
      <c r="P134" s="16">
        <v>3823</v>
      </c>
      <c r="Q134" s="16" t="s">
        <v>121</v>
      </c>
    </row>
    <row r="135" spans="2:17" x14ac:dyDescent="0.25">
      <c r="B135" t="str">
        <f t="shared" si="2"/>
        <v xml:space="preserve"> </v>
      </c>
      <c r="C135" s="10">
        <v>833</v>
      </c>
      <c r="E135" s="10">
        <v>833</v>
      </c>
      <c r="F135" t="s">
        <v>567</v>
      </c>
      <c r="G135">
        <v>38</v>
      </c>
      <c r="H135" t="s">
        <v>855</v>
      </c>
      <c r="I135" s="8">
        <v>3824</v>
      </c>
      <c r="J135" t="s">
        <v>567</v>
      </c>
      <c r="L135" s="15">
        <v>833</v>
      </c>
      <c r="M135" s="16" t="s">
        <v>122</v>
      </c>
      <c r="N135" s="16">
        <v>38</v>
      </c>
      <c r="O135" s="16" t="s">
        <v>855</v>
      </c>
      <c r="P135" s="16">
        <v>3824</v>
      </c>
      <c r="Q135" s="16" t="s">
        <v>122</v>
      </c>
    </row>
    <row r="136" spans="2:17" x14ac:dyDescent="0.25">
      <c r="B136" t="str">
        <f t="shared" si="2"/>
        <v xml:space="preserve"> </v>
      </c>
      <c r="C136" s="10">
        <v>834</v>
      </c>
      <c r="E136" s="10">
        <v>834</v>
      </c>
      <c r="F136" t="s">
        <v>568</v>
      </c>
      <c r="G136">
        <v>38</v>
      </c>
      <c r="H136" t="s">
        <v>855</v>
      </c>
      <c r="I136" s="8">
        <v>3825</v>
      </c>
      <c r="J136" t="s">
        <v>568</v>
      </c>
      <c r="L136" s="15">
        <v>834</v>
      </c>
      <c r="M136" s="16" t="s">
        <v>123</v>
      </c>
      <c r="N136" s="16">
        <v>38</v>
      </c>
      <c r="O136" s="16" t="s">
        <v>855</v>
      </c>
      <c r="P136" s="16">
        <v>3825</v>
      </c>
      <c r="Q136" s="16" t="s">
        <v>123</v>
      </c>
    </row>
    <row r="137" spans="2:17" x14ac:dyDescent="0.25">
      <c r="B137" t="str">
        <f t="shared" si="2"/>
        <v xml:space="preserve"> </v>
      </c>
      <c r="C137" s="10">
        <v>901</v>
      </c>
      <c r="E137" s="10">
        <v>901</v>
      </c>
      <c r="F137" t="s">
        <v>569</v>
      </c>
      <c r="G137">
        <v>42</v>
      </c>
      <c r="H137" t="s">
        <v>570</v>
      </c>
      <c r="I137" s="8">
        <v>4201</v>
      </c>
      <c r="J137" t="s">
        <v>569</v>
      </c>
      <c r="L137" s="15">
        <v>901</v>
      </c>
      <c r="M137" s="16" t="s">
        <v>124</v>
      </c>
      <c r="N137" s="16">
        <v>42</v>
      </c>
      <c r="O137" s="16" t="s">
        <v>857</v>
      </c>
      <c r="P137" s="16">
        <v>4201</v>
      </c>
      <c r="Q137" s="16" t="s">
        <v>124</v>
      </c>
    </row>
    <row r="138" spans="2:17" x14ac:dyDescent="0.25">
      <c r="B138" t="str">
        <f t="shared" si="2"/>
        <v xml:space="preserve"> </v>
      </c>
      <c r="C138" s="10">
        <v>904</v>
      </c>
      <c r="E138" s="10">
        <v>904</v>
      </c>
      <c r="F138" t="s">
        <v>571</v>
      </c>
      <c r="G138">
        <v>42</v>
      </c>
      <c r="H138" t="s">
        <v>570</v>
      </c>
      <c r="I138" s="8">
        <v>4202</v>
      </c>
      <c r="J138" t="s">
        <v>571</v>
      </c>
      <c r="L138" s="15">
        <v>904</v>
      </c>
      <c r="M138" s="16" t="s">
        <v>125</v>
      </c>
      <c r="N138" s="16">
        <v>42</v>
      </c>
      <c r="O138" s="16" t="s">
        <v>857</v>
      </c>
      <c r="P138" s="16">
        <v>4202</v>
      </c>
      <c r="Q138" s="16" t="s">
        <v>125</v>
      </c>
    </row>
    <row r="139" spans="2:17" x14ac:dyDescent="0.25">
      <c r="B139" t="str">
        <f t="shared" si="2"/>
        <v xml:space="preserve"> </v>
      </c>
      <c r="C139" s="10">
        <v>906</v>
      </c>
      <c r="E139" s="10">
        <v>906</v>
      </c>
      <c r="F139" t="s">
        <v>572</v>
      </c>
      <c r="G139">
        <v>42</v>
      </c>
      <c r="H139" t="s">
        <v>570</v>
      </c>
      <c r="I139" s="8">
        <v>4203</v>
      </c>
      <c r="J139" t="s">
        <v>572</v>
      </c>
      <c r="L139" s="15">
        <v>906</v>
      </c>
      <c r="M139" s="16" t="s">
        <v>126</v>
      </c>
      <c r="N139" s="16">
        <v>42</v>
      </c>
      <c r="O139" s="16" t="s">
        <v>857</v>
      </c>
      <c r="P139" s="16">
        <v>4203</v>
      </c>
      <c r="Q139" s="16" t="s">
        <v>126</v>
      </c>
    </row>
    <row r="140" spans="2:17" x14ac:dyDescent="0.25">
      <c r="B140" t="str">
        <f t="shared" si="2"/>
        <v xml:space="preserve"> </v>
      </c>
      <c r="C140" s="10">
        <v>911</v>
      </c>
      <c r="E140" s="10">
        <v>911</v>
      </c>
      <c r="F140" t="s">
        <v>573</v>
      </c>
      <c r="G140">
        <v>42</v>
      </c>
      <c r="H140" t="s">
        <v>570</v>
      </c>
      <c r="I140" s="8">
        <v>4211</v>
      </c>
      <c r="J140" t="s">
        <v>573</v>
      </c>
      <c r="L140" s="15">
        <v>911</v>
      </c>
      <c r="M140" s="16" t="s">
        <v>127</v>
      </c>
      <c r="N140" s="16">
        <v>42</v>
      </c>
      <c r="O140" s="16" t="s">
        <v>857</v>
      </c>
      <c r="P140" s="16">
        <v>4211</v>
      </c>
      <c r="Q140" s="16" t="s">
        <v>127</v>
      </c>
    </row>
    <row r="141" spans="2:17" x14ac:dyDescent="0.25">
      <c r="B141" t="str">
        <f t="shared" si="2"/>
        <v xml:space="preserve"> </v>
      </c>
      <c r="C141" s="10">
        <v>914</v>
      </c>
      <c r="E141" s="10">
        <v>914</v>
      </c>
      <c r="F141" t="s">
        <v>574</v>
      </c>
      <c r="G141">
        <v>42</v>
      </c>
      <c r="H141" t="s">
        <v>570</v>
      </c>
      <c r="I141" s="8">
        <v>4213</v>
      </c>
      <c r="J141" t="s">
        <v>574</v>
      </c>
      <c r="L141" s="15">
        <v>914</v>
      </c>
      <c r="M141" s="16" t="s">
        <v>128</v>
      </c>
      <c r="N141" s="16">
        <v>42</v>
      </c>
      <c r="O141" s="16" t="s">
        <v>857</v>
      </c>
      <c r="P141" s="16">
        <v>4213</v>
      </c>
      <c r="Q141" s="16" t="s">
        <v>128</v>
      </c>
    </row>
    <row r="142" spans="2:17" x14ac:dyDescent="0.25">
      <c r="B142" t="str">
        <f t="shared" si="2"/>
        <v xml:space="preserve"> </v>
      </c>
      <c r="C142" s="10">
        <v>919</v>
      </c>
      <c r="E142" s="10">
        <v>919</v>
      </c>
      <c r="F142" t="s">
        <v>575</v>
      </c>
      <c r="G142">
        <v>42</v>
      </c>
      <c r="H142" t="s">
        <v>570</v>
      </c>
      <c r="I142" s="8">
        <v>4214</v>
      </c>
      <c r="J142" t="s">
        <v>575</v>
      </c>
      <c r="L142" s="15">
        <v>919</v>
      </c>
      <c r="M142" s="16" t="s">
        <v>129</v>
      </c>
      <c r="N142" s="16">
        <v>42</v>
      </c>
      <c r="O142" s="16" t="s">
        <v>857</v>
      </c>
      <c r="P142" s="16">
        <v>4214</v>
      </c>
      <c r="Q142" s="16" t="s">
        <v>129</v>
      </c>
    </row>
    <row r="143" spans="2:17" x14ac:dyDescent="0.25">
      <c r="B143" t="str">
        <f t="shared" si="2"/>
        <v xml:space="preserve"> </v>
      </c>
      <c r="C143" s="10">
        <v>926</v>
      </c>
      <c r="E143" s="10">
        <v>926</v>
      </c>
      <c r="F143" t="s">
        <v>576</v>
      </c>
      <c r="G143">
        <v>42</v>
      </c>
      <c r="H143" t="s">
        <v>570</v>
      </c>
      <c r="I143" s="8">
        <v>4215</v>
      </c>
      <c r="J143" t="s">
        <v>576</v>
      </c>
      <c r="L143" s="15">
        <v>926</v>
      </c>
      <c r="M143" s="16" t="s">
        <v>130</v>
      </c>
      <c r="N143" s="16">
        <v>42</v>
      </c>
      <c r="O143" s="16" t="s">
        <v>857</v>
      </c>
      <c r="P143" s="16">
        <v>4215</v>
      </c>
      <c r="Q143" s="16" t="s">
        <v>130</v>
      </c>
    </row>
    <row r="144" spans="2:17" x14ac:dyDescent="0.25">
      <c r="B144" t="str">
        <f t="shared" si="2"/>
        <v xml:space="preserve"> </v>
      </c>
      <c r="C144" s="10">
        <v>928</v>
      </c>
      <c r="E144" s="10">
        <v>928</v>
      </c>
      <c r="F144" t="s">
        <v>577</v>
      </c>
      <c r="G144">
        <v>42</v>
      </c>
      <c r="H144" t="s">
        <v>570</v>
      </c>
      <c r="I144" s="8">
        <v>4216</v>
      </c>
      <c r="J144" t="s">
        <v>577</v>
      </c>
      <c r="L144" s="15">
        <v>928</v>
      </c>
      <c r="M144" s="16" t="s">
        <v>131</v>
      </c>
      <c r="N144" s="16">
        <v>42</v>
      </c>
      <c r="O144" s="16" t="s">
        <v>857</v>
      </c>
      <c r="P144" s="16">
        <v>4216</v>
      </c>
      <c r="Q144" s="16" t="s">
        <v>131</v>
      </c>
    </row>
    <row r="145" spans="2:17" x14ac:dyDescent="0.25">
      <c r="B145" t="str">
        <f t="shared" si="2"/>
        <v xml:space="preserve"> </v>
      </c>
      <c r="C145" s="10">
        <v>929</v>
      </c>
      <c r="E145" s="10">
        <v>929</v>
      </c>
      <c r="F145" t="s">
        <v>578</v>
      </c>
      <c r="G145">
        <v>42</v>
      </c>
      <c r="H145" t="s">
        <v>570</v>
      </c>
      <c r="I145" s="8">
        <v>4217</v>
      </c>
      <c r="J145" t="s">
        <v>578</v>
      </c>
      <c r="L145" s="15">
        <v>929</v>
      </c>
      <c r="M145" s="16" t="s">
        <v>132</v>
      </c>
      <c r="N145" s="16">
        <v>42</v>
      </c>
      <c r="O145" s="16" t="s">
        <v>857</v>
      </c>
      <c r="P145" s="16">
        <v>4217</v>
      </c>
      <c r="Q145" s="16" t="s">
        <v>132</v>
      </c>
    </row>
    <row r="146" spans="2:17" x14ac:dyDescent="0.25">
      <c r="B146" t="str">
        <f t="shared" si="2"/>
        <v xml:space="preserve"> </v>
      </c>
      <c r="C146" s="10">
        <v>935</v>
      </c>
      <c r="E146" s="10">
        <v>935</v>
      </c>
      <c r="F146" t="s">
        <v>579</v>
      </c>
      <c r="G146">
        <v>42</v>
      </c>
      <c r="H146" t="s">
        <v>570</v>
      </c>
      <c r="I146" s="8">
        <v>4218</v>
      </c>
      <c r="J146" t="s">
        <v>579</v>
      </c>
      <c r="L146" s="15">
        <v>935</v>
      </c>
      <c r="M146" s="16" t="s">
        <v>133</v>
      </c>
      <c r="N146" s="16">
        <v>42</v>
      </c>
      <c r="O146" s="16" t="s">
        <v>857</v>
      </c>
      <c r="P146" s="16">
        <v>4218</v>
      </c>
      <c r="Q146" s="16" t="s">
        <v>133</v>
      </c>
    </row>
    <row r="147" spans="2:17" x14ac:dyDescent="0.25">
      <c r="B147" t="str">
        <f t="shared" si="2"/>
        <v xml:space="preserve"> </v>
      </c>
      <c r="C147" s="10">
        <v>937</v>
      </c>
      <c r="E147" s="10">
        <v>937</v>
      </c>
      <c r="F147" t="s">
        <v>580</v>
      </c>
      <c r="G147">
        <v>42</v>
      </c>
      <c r="H147" t="s">
        <v>570</v>
      </c>
      <c r="I147" s="8">
        <v>4219</v>
      </c>
      <c r="J147" t="s">
        <v>580</v>
      </c>
      <c r="L147" s="15">
        <v>937</v>
      </c>
      <c r="M147" s="16" t="s">
        <v>886</v>
      </c>
      <c r="N147" s="16">
        <v>42</v>
      </c>
      <c r="O147" s="16" t="s">
        <v>857</v>
      </c>
      <c r="P147" s="16">
        <v>4219</v>
      </c>
      <c r="Q147" s="16" t="s">
        <v>134</v>
      </c>
    </row>
    <row r="148" spans="2:17" x14ac:dyDescent="0.25">
      <c r="B148" t="str">
        <f t="shared" si="2"/>
        <v xml:space="preserve"> </v>
      </c>
      <c r="C148" s="10">
        <v>938</v>
      </c>
      <c r="E148" s="10">
        <v>938</v>
      </c>
      <c r="F148" t="s">
        <v>581</v>
      </c>
      <c r="G148">
        <v>42</v>
      </c>
      <c r="H148" t="s">
        <v>570</v>
      </c>
      <c r="I148" s="8">
        <v>4220</v>
      </c>
      <c r="J148" t="s">
        <v>581</v>
      </c>
      <c r="L148" s="15">
        <v>938</v>
      </c>
      <c r="M148" s="16" t="s">
        <v>135</v>
      </c>
      <c r="N148" s="16">
        <v>42</v>
      </c>
      <c r="O148" s="16" t="s">
        <v>857</v>
      </c>
      <c r="P148" s="16">
        <v>4220</v>
      </c>
      <c r="Q148" s="16" t="s">
        <v>135</v>
      </c>
    </row>
    <row r="149" spans="2:17" x14ac:dyDescent="0.25">
      <c r="B149" t="str">
        <f t="shared" si="2"/>
        <v xml:space="preserve"> </v>
      </c>
      <c r="C149" s="10">
        <v>940</v>
      </c>
      <c r="E149" s="10">
        <v>940</v>
      </c>
      <c r="F149" t="s">
        <v>582</v>
      </c>
      <c r="G149">
        <v>42</v>
      </c>
      <c r="H149" t="s">
        <v>570</v>
      </c>
      <c r="I149" s="8">
        <v>4221</v>
      </c>
      <c r="J149" t="s">
        <v>582</v>
      </c>
      <c r="L149" s="15">
        <v>940</v>
      </c>
      <c r="M149" s="16" t="s">
        <v>136</v>
      </c>
      <c r="N149" s="16">
        <v>42</v>
      </c>
      <c r="O149" s="16" t="s">
        <v>857</v>
      </c>
      <c r="P149" s="16">
        <v>4221</v>
      </c>
      <c r="Q149" s="16" t="s">
        <v>136</v>
      </c>
    </row>
    <row r="150" spans="2:17" x14ac:dyDescent="0.25">
      <c r="B150" t="str">
        <f t="shared" si="2"/>
        <v xml:space="preserve"> </v>
      </c>
      <c r="C150" s="10">
        <v>941</v>
      </c>
      <c r="E150" s="10">
        <v>941</v>
      </c>
      <c r="F150" t="s">
        <v>583</v>
      </c>
      <c r="G150">
        <v>42</v>
      </c>
      <c r="H150" t="s">
        <v>570</v>
      </c>
      <c r="I150" s="8">
        <v>4222</v>
      </c>
      <c r="J150" t="s">
        <v>583</v>
      </c>
      <c r="L150" s="15">
        <v>941</v>
      </c>
      <c r="M150" s="16" t="s">
        <v>137</v>
      </c>
      <c r="N150" s="16">
        <v>42</v>
      </c>
      <c r="O150" s="16" t="s">
        <v>857</v>
      </c>
      <c r="P150" s="16">
        <v>4222</v>
      </c>
      <c r="Q150" s="16" t="s">
        <v>137</v>
      </c>
    </row>
    <row r="151" spans="2:17" x14ac:dyDescent="0.25">
      <c r="B151" t="str">
        <f t="shared" si="2"/>
        <v xml:space="preserve"> </v>
      </c>
      <c r="C151" s="10">
        <v>1001</v>
      </c>
      <c r="D151" s="10" t="str">
        <f>IF(C151=E151," ","XX")</f>
        <v xml:space="preserve"> </v>
      </c>
      <c r="E151" s="10">
        <v>1001</v>
      </c>
      <c r="F151" t="s">
        <v>584</v>
      </c>
      <c r="G151">
        <v>42</v>
      </c>
      <c r="H151" t="s">
        <v>570</v>
      </c>
      <c r="I151" s="8">
        <v>4204</v>
      </c>
      <c r="J151" t="s">
        <v>584</v>
      </c>
      <c r="L151" s="15">
        <v>1001</v>
      </c>
      <c r="M151" s="16" t="s">
        <v>138</v>
      </c>
      <c r="N151" s="16">
        <v>42</v>
      </c>
      <c r="O151" s="16" t="s">
        <v>857</v>
      </c>
      <c r="P151" s="16">
        <v>4204</v>
      </c>
      <c r="Q151" s="16" t="s">
        <v>138</v>
      </c>
    </row>
    <row r="152" spans="2:17" x14ac:dyDescent="0.25">
      <c r="B152" t="str">
        <f t="shared" si="2"/>
        <v xml:space="preserve"> </v>
      </c>
      <c r="C152" s="10">
        <v>1002</v>
      </c>
      <c r="D152" s="10" t="str">
        <f t="shared" ref="D152:D215" si="3">IF(C152=E152," ","XX")</f>
        <v xml:space="preserve"> </v>
      </c>
      <c r="E152" s="10">
        <v>1002</v>
      </c>
      <c r="F152" t="s">
        <v>585</v>
      </c>
      <c r="G152">
        <v>42</v>
      </c>
      <c r="H152" t="s">
        <v>570</v>
      </c>
      <c r="I152" s="8">
        <v>4205</v>
      </c>
      <c r="J152" t="s">
        <v>586</v>
      </c>
      <c r="L152" s="15">
        <v>1002</v>
      </c>
      <c r="M152" s="16" t="s">
        <v>139</v>
      </c>
      <c r="N152" s="16">
        <v>42</v>
      </c>
      <c r="O152" s="16" t="s">
        <v>857</v>
      </c>
      <c r="P152" s="16">
        <v>4205</v>
      </c>
      <c r="Q152" s="16" t="s">
        <v>148</v>
      </c>
    </row>
    <row r="153" spans="2:17" x14ac:dyDescent="0.25">
      <c r="B153" t="str">
        <f t="shared" si="2"/>
        <v xml:space="preserve"> </v>
      </c>
      <c r="C153" s="10">
        <v>1003</v>
      </c>
      <c r="D153" s="10" t="str">
        <f t="shared" si="3"/>
        <v xml:space="preserve"> </v>
      </c>
      <c r="E153" s="10">
        <v>1003</v>
      </c>
      <c r="F153" t="s">
        <v>587</v>
      </c>
      <c r="G153">
        <v>42</v>
      </c>
      <c r="H153" t="s">
        <v>570</v>
      </c>
      <c r="I153" s="8">
        <v>4206</v>
      </c>
      <c r="J153" t="s">
        <v>587</v>
      </c>
      <c r="L153" s="15">
        <v>1003</v>
      </c>
      <c r="M153" s="16" t="s">
        <v>140</v>
      </c>
      <c r="N153" s="16">
        <v>42</v>
      </c>
      <c r="O153" s="16" t="s">
        <v>857</v>
      </c>
      <c r="P153" s="16">
        <v>4206</v>
      </c>
      <c r="Q153" s="16" t="s">
        <v>140</v>
      </c>
    </row>
    <row r="154" spans="2:17" x14ac:dyDescent="0.25">
      <c r="B154" t="str">
        <f t="shared" si="2"/>
        <v xml:space="preserve"> </v>
      </c>
      <c r="C154" s="10">
        <v>1004</v>
      </c>
      <c r="D154" s="10" t="str">
        <f t="shared" si="3"/>
        <v xml:space="preserve"> </v>
      </c>
      <c r="E154" s="10">
        <v>1004</v>
      </c>
      <c r="F154" t="s">
        <v>588</v>
      </c>
      <c r="G154">
        <v>42</v>
      </c>
      <c r="H154" t="s">
        <v>570</v>
      </c>
      <c r="I154" s="8">
        <v>4207</v>
      </c>
      <c r="J154" t="s">
        <v>588</v>
      </c>
      <c r="L154" s="15">
        <v>1004</v>
      </c>
      <c r="M154" s="16" t="s">
        <v>141</v>
      </c>
      <c r="N154" s="16">
        <v>42</v>
      </c>
      <c r="O154" s="16" t="s">
        <v>857</v>
      </c>
      <c r="P154" s="16">
        <v>4207</v>
      </c>
      <c r="Q154" s="16" t="s">
        <v>141</v>
      </c>
    </row>
    <row r="155" spans="2:17" x14ac:dyDescent="0.25">
      <c r="B155" t="str">
        <f t="shared" si="2"/>
        <v xml:space="preserve"> </v>
      </c>
      <c r="C155" s="10">
        <v>1014</v>
      </c>
      <c r="D155" s="10" t="str">
        <f t="shared" si="3"/>
        <v xml:space="preserve"> </v>
      </c>
      <c r="E155" s="10">
        <v>1014</v>
      </c>
      <c r="F155" t="s">
        <v>589</v>
      </c>
      <c r="G155">
        <v>42</v>
      </c>
      <c r="H155" t="s">
        <v>570</v>
      </c>
      <c r="I155" s="8">
        <v>4223</v>
      </c>
      <c r="J155" t="s">
        <v>589</v>
      </c>
      <c r="L155" s="15">
        <v>1014</v>
      </c>
      <c r="M155" s="16" t="s">
        <v>142</v>
      </c>
      <c r="N155" s="16">
        <v>42</v>
      </c>
      <c r="O155" s="16" t="s">
        <v>857</v>
      </c>
      <c r="P155" s="16">
        <v>4223</v>
      </c>
      <c r="Q155" s="16" t="s">
        <v>142</v>
      </c>
    </row>
    <row r="156" spans="2:17" x14ac:dyDescent="0.25">
      <c r="B156" t="str">
        <f t="shared" si="2"/>
        <v xml:space="preserve"> </v>
      </c>
      <c r="C156" s="10">
        <v>1017</v>
      </c>
      <c r="D156" s="10" t="str">
        <f t="shared" si="3"/>
        <v xml:space="preserve"> </v>
      </c>
      <c r="E156" s="10">
        <v>1017</v>
      </c>
      <c r="F156" t="s">
        <v>590</v>
      </c>
      <c r="G156">
        <v>42</v>
      </c>
      <c r="H156" t="s">
        <v>570</v>
      </c>
      <c r="I156" s="8">
        <v>4204</v>
      </c>
      <c r="J156" t="s">
        <v>584</v>
      </c>
      <c r="L156" s="15">
        <v>1017</v>
      </c>
      <c r="M156" s="16" t="s">
        <v>143</v>
      </c>
      <c r="N156" s="16">
        <v>42</v>
      </c>
      <c r="O156" s="16" t="s">
        <v>857</v>
      </c>
      <c r="P156" s="16">
        <v>4204</v>
      </c>
      <c r="Q156" s="16" t="s">
        <v>138</v>
      </c>
    </row>
    <row r="157" spans="2:17" x14ac:dyDescent="0.25">
      <c r="B157" t="str">
        <f t="shared" si="2"/>
        <v xml:space="preserve"> </v>
      </c>
      <c r="C157" s="10">
        <v>1018</v>
      </c>
      <c r="D157" s="10" t="str">
        <f t="shared" si="3"/>
        <v xml:space="preserve"> </v>
      </c>
      <c r="E157" s="10">
        <v>1018</v>
      </c>
      <c r="F157" t="s">
        <v>591</v>
      </c>
      <c r="G157">
        <v>42</v>
      </c>
      <c r="H157" t="s">
        <v>570</v>
      </c>
      <c r="I157" s="8">
        <v>4204</v>
      </c>
      <c r="J157" t="s">
        <v>584</v>
      </c>
      <c r="L157" s="15">
        <v>1018</v>
      </c>
      <c r="M157" s="16" t="s">
        <v>144</v>
      </c>
      <c r="N157" s="16">
        <v>42</v>
      </c>
      <c r="O157" s="16" t="s">
        <v>857</v>
      </c>
      <c r="P157" s="16">
        <v>4204</v>
      </c>
      <c r="Q157" s="16" t="s">
        <v>138</v>
      </c>
    </row>
    <row r="158" spans="2:17" x14ac:dyDescent="0.25">
      <c r="B158" t="str">
        <f t="shared" si="2"/>
        <v xml:space="preserve"> </v>
      </c>
      <c r="C158" s="10">
        <v>1021</v>
      </c>
      <c r="D158" s="10" t="str">
        <f t="shared" si="3"/>
        <v xml:space="preserve"> </v>
      </c>
      <c r="E158" s="10">
        <v>1021</v>
      </c>
      <c r="F158" t="s">
        <v>592</v>
      </c>
      <c r="G158">
        <v>42</v>
      </c>
      <c r="H158" t="s">
        <v>570</v>
      </c>
      <c r="I158" s="8">
        <v>4205</v>
      </c>
      <c r="J158" t="s">
        <v>586</v>
      </c>
      <c r="L158" s="15">
        <v>1021</v>
      </c>
      <c r="M158" s="16" t="s">
        <v>145</v>
      </c>
      <c r="N158" s="16">
        <v>42</v>
      </c>
      <c r="O158" s="16" t="s">
        <v>857</v>
      </c>
      <c r="P158" s="16">
        <v>4205</v>
      </c>
      <c r="Q158" s="16" t="s">
        <v>148</v>
      </c>
    </row>
    <row r="159" spans="2:17" x14ac:dyDescent="0.25">
      <c r="B159" t="str">
        <f t="shared" si="2"/>
        <v xml:space="preserve"> </v>
      </c>
      <c r="C159" s="10">
        <v>1026</v>
      </c>
      <c r="D159" s="10" t="str">
        <f t="shared" si="3"/>
        <v xml:space="preserve"> </v>
      </c>
      <c r="E159" s="10">
        <v>1026</v>
      </c>
      <c r="F159" t="s">
        <v>593</v>
      </c>
      <c r="G159">
        <v>42</v>
      </c>
      <c r="H159" t="s">
        <v>570</v>
      </c>
      <c r="I159" s="8">
        <v>4224</v>
      </c>
      <c r="J159" t="s">
        <v>593</v>
      </c>
      <c r="L159" s="15">
        <v>1026</v>
      </c>
      <c r="M159" s="16" t="s">
        <v>146</v>
      </c>
      <c r="N159" s="16">
        <v>42</v>
      </c>
      <c r="O159" s="16" t="s">
        <v>857</v>
      </c>
      <c r="P159" s="16">
        <v>4224</v>
      </c>
      <c r="Q159" s="16" t="s">
        <v>146</v>
      </c>
    </row>
    <row r="160" spans="2:17" x14ac:dyDescent="0.25">
      <c r="B160" t="str">
        <f t="shared" si="2"/>
        <v xml:space="preserve"> </v>
      </c>
      <c r="C160" s="10">
        <v>1027</v>
      </c>
      <c r="D160" s="10" t="str">
        <f t="shared" si="3"/>
        <v xml:space="preserve"> </v>
      </c>
      <c r="E160" s="10">
        <v>1027</v>
      </c>
      <c r="F160" t="s">
        <v>594</v>
      </c>
      <c r="G160">
        <v>42</v>
      </c>
      <c r="H160" t="s">
        <v>570</v>
      </c>
      <c r="I160" s="8">
        <v>4225</v>
      </c>
      <c r="J160" t="s">
        <v>595</v>
      </c>
      <c r="L160" s="15">
        <v>1027</v>
      </c>
      <c r="M160" s="16" t="s">
        <v>147</v>
      </c>
      <c r="N160" s="16">
        <v>42</v>
      </c>
      <c r="O160" s="16" t="s">
        <v>857</v>
      </c>
      <c r="P160" s="16">
        <v>4225</v>
      </c>
      <c r="Q160" s="16" t="s">
        <v>149</v>
      </c>
    </row>
    <row r="161" spans="2:17" x14ac:dyDescent="0.25">
      <c r="B161" t="str">
        <f t="shared" si="2"/>
        <v xml:space="preserve"> </v>
      </c>
      <c r="C161" s="10">
        <v>1029</v>
      </c>
      <c r="D161" s="10" t="str">
        <f t="shared" si="3"/>
        <v xml:space="preserve"> </v>
      </c>
      <c r="E161" s="10">
        <v>1029</v>
      </c>
      <c r="F161" t="s">
        <v>586</v>
      </c>
      <c r="G161">
        <v>42</v>
      </c>
      <c r="H161" t="s">
        <v>570</v>
      </c>
      <c r="I161" s="8">
        <v>4205</v>
      </c>
      <c r="J161" t="s">
        <v>586</v>
      </c>
      <c r="L161" s="15">
        <v>1029</v>
      </c>
      <c r="M161" s="16" t="s">
        <v>148</v>
      </c>
      <c r="N161" s="16">
        <v>42</v>
      </c>
      <c r="O161" s="16" t="s">
        <v>857</v>
      </c>
      <c r="P161" s="16">
        <v>4205</v>
      </c>
      <c r="Q161" s="16" t="s">
        <v>148</v>
      </c>
    </row>
    <row r="162" spans="2:17" x14ac:dyDescent="0.25">
      <c r="B162" t="str">
        <f t="shared" si="2"/>
        <v xml:space="preserve"> </v>
      </c>
      <c r="C162" s="10">
        <v>1032</v>
      </c>
      <c r="D162" s="10" t="str">
        <f t="shared" si="3"/>
        <v xml:space="preserve"> </v>
      </c>
      <c r="E162" s="10">
        <v>1032</v>
      </c>
      <c r="F162" t="s">
        <v>595</v>
      </c>
      <c r="G162">
        <v>42</v>
      </c>
      <c r="H162" t="s">
        <v>570</v>
      </c>
      <c r="I162" s="8">
        <v>4225</v>
      </c>
      <c r="J162" t="s">
        <v>595</v>
      </c>
      <c r="L162" s="15">
        <v>1032</v>
      </c>
      <c r="M162" s="16" t="s">
        <v>149</v>
      </c>
      <c r="N162" s="16">
        <v>42</v>
      </c>
      <c r="O162" s="16" t="s">
        <v>857</v>
      </c>
      <c r="P162" s="16">
        <v>4225</v>
      </c>
      <c r="Q162" s="16" t="s">
        <v>149</v>
      </c>
    </row>
    <row r="163" spans="2:17" x14ac:dyDescent="0.25">
      <c r="B163" t="str">
        <f t="shared" si="2"/>
        <v xml:space="preserve"> </v>
      </c>
      <c r="C163" s="10">
        <v>1034</v>
      </c>
      <c r="D163" s="10" t="str">
        <f t="shared" si="3"/>
        <v xml:space="preserve"> </v>
      </c>
      <c r="E163" s="10">
        <v>1034</v>
      </c>
      <c r="F163" t="s">
        <v>596</v>
      </c>
      <c r="G163">
        <v>42</v>
      </c>
      <c r="H163" t="s">
        <v>570</v>
      </c>
      <c r="I163" s="8">
        <v>4226</v>
      </c>
      <c r="J163" t="s">
        <v>596</v>
      </c>
      <c r="L163" s="15">
        <v>1034</v>
      </c>
      <c r="M163" s="16" t="s">
        <v>150</v>
      </c>
      <c r="N163" s="16">
        <v>42</v>
      </c>
      <c r="O163" s="16" t="s">
        <v>857</v>
      </c>
      <c r="P163" s="16">
        <v>4226</v>
      </c>
      <c r="Q163" s="16" t="s">
        <v>150</v>
      </c>
    </row>
    <row r="164" spans="2:17" x14ac:dyDescent="0.25">
      <c r="B164" t="str">
        <f t="shared" si="2"/>
        <v xml:space="preserve"> </v>
      </c>
      <c r="C164" s="10">
        <v>1037</v>
      </c>
      <c r="D164" s="10" t="str">
        <f t="shared" si="3"/>
        <v xml:space="preserve"> </v>
      </c>
      <c r="E164" s="10">
        <v>1037</v>
      </c>
      <c r="F164" t="s">
        <v>597</v>
      </c>
      <c r="G164">
        <v>42</v>
      </c>
      <c r="H164" t="s">
        <v>570</v>
      </c>
      <c r="I164" s="8">
        <v>4227</v>
      </c>
      <c r="J164" t="s">
        <v>597</v>
      </c>
      <c r="L164" s="15">
        <v>1037</v>
      </c>
      <c r="M164" s="16" t="s">
        <v>151</v>
      </c>
      <c r="N164" s="16">
        <v>42</v>
      </c>
      <c r="O164" s="16" t="s">
        <v>857</v>
      </c>
      <c r="P164" s="16">
        <v>4227</v>
      </c>
      <c r="Q164" s="16" t="s">
        <v>151</v>
      </c>
    </row>
    <row r="165" spans="2:17" x14ac:dyDescent="0.25">
      <c r="B165" t="str">
        <f t="shared" si="2"/>
        <v xml:space="preserve"> </v>
      </c>
      <c r="C165" s="10">
        <v>1046</v>
      </c>
      <c r="D165" s="10" t="str">
        <f t="shared" si="3"/>
        <v xml:space="preserve"> </v>
      </c>
      <c r="E165" s="10">
        <v>1046</v>
      </c>
      <c r="F165" t="s">
        <v>598</v>
      </c>
      <c r="G165">
        <v>42</v>
      </c>
      <c r="H165" t="s">
        <v>570</v>
      </c>
      <c r="I165" s="8">
        <v>4228</v>
      </c>
      <c r="J165" t="s">
        <v>598</v>
      </c>
      <c r="L165" s="15">
        <v>1046</v>
      </c>
      <c r="M165" s="16" t="s">
        <v>152</v>
      </c>
      <c r="N165" s="16">
        <v>42</v>
      </c>
      <c r="O165" s="16" t="s">
        <v>857</v>
      </c>
      <c r="P165" s="16">
        <v>4228</v>
      </c>
      <c r="Q165" s="16" t="s">
        <v>152</v>
      </c>
    </row>
    <row r="166" spans="2:17" x14ac:dyDescent="0.25">
      <c r="B166" t="str">
        <f t="shared" si="2"/>
        <v xml:space="preserve"> </v>
      </c>
      <c r="C166" s="10">
        <v>1101</v>
      </c>
      <c r="D166" s="10" t="str">
        <f t="shared" si="3"/>
        <v xml:space="preserve"> </v>
      </c>
      <c r="E166" s="10">
        <v>1101</v>
      </c>
      <c r="F166" t="s">
        <v>599</v>
      </c>
      <c r="G166">
        <v>11</v>
      </c>
      <c r="H166" t="s">
        <v>600</v>
      </c>
      <c r="I166">
        <v>1101</v>
      </c>
      <c r="J166" t="s">
        <v>599</v>
      </c>
      <c r="L166" s="15">
        <v>1101</v>
      </c>
      <c r="M166" s="16" t="s">
        <v>153</v>
      </c>
      <c r="N166" s="16">
        <v>11</v>
      </c>
      <c r="O166" s="16" t="s">
        <v>154</v>
      </c>
      <c r="P166" s="16">
        <v>1101</v>
      </c>
      <c r="Q166" s="16" t="s">
        <v>153</v>
      </c>
    </row>
    <row r="167" spans="2:17" x14ac:dyDescent="0.25">
      <c r="B167" t="str">
        <f t="shared" si="2"/>
        <v xml:space="preserve"> </v>
      </c>
      <c r="C167" s="10">
        <v>1102</v>
      </c>
      <c r="D167" s="10" t="str">
        <f t="shared" si="3"/>
        <v xml:space="preserve"> </v>
      </c>
      <c r="E167" s="10">
        <v>1102</v>
      </c>
      <c r="F167" t="s">
        <v>601</v>
      </c>
      <c r="G167">
        <v>11</v>
      </c>
      <c r="H167" t="s">
        <v>600</v>
      </c>
      <c r="I167" s="8">
        <v>1108</v>
      </c>
      <c r="J167" t="s">
        <v>601</v>
      </c>
      <c r="L167" s="15">
        <v>1102</v>
      </c>
      <c r="M167" s="16" t="s">
        <v>155</v>
      </c>
      <c r="N167" s="16">
        <v>11</v>
      </c>
      <c r="O167" s="16" t="s">
        <v>154</v>
      </c>
      <c r="P167" s="16">
        <v>1108</v>
      </c>
      <c r="Q167" s="16" t="s">
        <v>155</v>
      </c>
    </row>
    <row r="168" spans="2:17" x14ac:dyDescent="0.25">
      <c r="B168" t="str">
        <f t="shared" si="2"/>
        <v xml:space="preserve"> </v>
      </c>
      <c r="C168" s="10">
        <v>1103</v>
      </c>
      <c r="D168" s="10" t="str">
        <f t="shared" si="3"/>
        <v xml:space="preserve"> </v>
      </c>
      <c r="E168" s="10">
        <v>1103</v>
      </c>
      <c r="F168" t="s">
        <v>602</v>
      </c>
      <c r="G168">
        <v>11</v>
      </c>
      <c r="H168" t="s">
        <v>600</v>
      </c>
      <c r="I168" s="8">
        <v>1103</v>
      </c>
      <c r="J168" t="s">
        <v>602</v>
      </c>
      <c r="L168" s="15">
        <v>1103</v>
      </c>
      <c r="M168" s="16" t="s">
        <v>156</v>
      </c>
      <c r="N168" s="16">
        <v>11</v>
      </c>
      <c r="O168" s="16" t="s">
        <v>154</v>
      </c>
      <c r="P168" s="16">
        <v>1103</v>
      </c>
      <c r="Q168" s="16" t="s">
        <v>156</v>
      </c>
    </row>
    <row r="169" spans="2:17" x14ac:dyDescent="0.25">
      <c r="B169" t="str">
        <f t="shared" si="2"/>
        <v xml:space="preserve"> </v>
      </c>
      <c r="C169" s="10">
        <v>1106</v>
      </c>
      <c r="D169" s="10" t="str">
        <f t="shared" si="3"/>
        <v xml:space="preserve"> </v>
      </c>
      <c r="E169" s="10">
        <v>1106</v>
      </c>
      <c r="F169" t="s">
        <v>603</v>
      </c>
      <c r="G169">
        <v>11</v>
      </c>
      <c r="H169" t="s">
        <v>600</v>
      </c>
      <c r="I169">
        <v>1106</v>
      </c>
      <c r="J169" t="s">
        <v>603</v>
      </c>
      <c r="L169" s="15">
        <v>1106</v>
      </c>
      <c r="M169" s="16" t="s">
        <v>157</v>
      </c>
      <c r="N169" s="16">
        <v>11</v>
      </c>
      <c r="O169" s="16" t="s">
        <v>154</v>
      </c>
      <c r="P169" s="16">
        <v>1106</v>
      </c>
      <c r="Q169" s="16" t="s">
        <v>157</v>
      </c>
    </row>
    <row r="170" spans="2:17" x14ac:dyDescent="0.25">
      <c r="B170" t="str">
        <f t="shared" si="2"/>
        <v xml:space="preserve"> </v>
      </c>
      <c r="C170" s="10">
        <v>1108</v>
      </c>
      <c r="D170" s="10" t="str">
        <f t="shared" si="3"/>
        <v xml:space="preserve"> </v>
      </c>
      <c r="E170" s="8">
        <v>1108</v>
      </c>
      <c r="F170" t="s">
        <v>601</v>
      </c>
      <c r="G170">
        <v>11</v>
      </c>
      <c r="H170" t="s">
        <v>600</v>
      </c>
      <c r="I170" s="8">
        <v>1108</v>
      </c>
      <c r="J170" t="s">
        <v>601</v>
      </c>
      <c r="L170" s="15">
        <v>1108</v>
      </c>
      <c r="M170" s="16" t="s">
        <v>155</v>
      </c>
      <c r="N170" s="16">
        <v>11</v>
      </c>
      <c r="O170" s="16" t="s">
        <v>154</v>
      </c>
      <c r="P170" s="16">
        <v>1108</v>
      </c>
      <c r="Q170" s="16" t="s">
        <v>155</v>
      </c>
    </row>
    <row r="171" spans="2:17" x14ac:dyDescent="0.25">
      <c r="B171" t="str">
        <f t="shared" si="2"/>
        <v xml:space="preserve"> </v>
      </c>
      <c r="C171" s="10">
        <v>1111</v>
      </c>
      <c r="D171" s="10" t="str">
        <f t="shared" si="3"/>
        <v xml:space="preserve"> </v>
      </c>
      <c r="E171" s="10">
        <v>1111</v>
      </c>
      <c r="F171" t="s">
        <v>604</v>
      </c>
      <c r="G171">
        <v>11</v>
      </c>
      <c r="H171" t="s">
        <v>600</v>
      </c>
      <c r="I171">
        <v>1111</v>
      </c>
      <c r="J171" t="s">
        <v>604</v>
      </c>
      <c r="L171" s="15">
        <v>1111</v>
      </c>
      <c r="M171" s="16" t="s">
        <v>158</v>
      </c>
      <c r="N171" s="16">
        <v>11</v>
      </c>
      <c r="O171" s="16" t="s">
        <v>154</v>
      </c>
      <c r="P171" s="16">
        <v>1111</v>
      </c>
      <c r="Q171" s="16" t="s">
        <v>158</v>
      </c>
    </row>
    <row r="172" spans="2:17" x14ac:dyDescent="0.25">
      <c r="B172" t="str">
        <f t="shared" si="2"/>
        <v xml:space="preserve"> </v>
      </c>
      <c r="C172" s="10">
        <v>1112</v>
      </c>
      <c r="D172" s="10" t="str">
        <f t="shared" si="3"/>
        <v xml:space="preserve"> </v>
      </c>
      <c r="E172" s="10">
        <v>1112</v>
      </c>
      <c r="F172" t="s">
        <v>605</v>
      </c>
      <c r="G172">
        <v>11</v>
      </c>
      <c r="H172" t="s">
        <v>600</v>
      </c>
      <c r="I172">
        <v>1112</v>
      </c>
      <c r="J172" t="s">
        <v>605</v>
      </c>
      <c r="L172" s="15">
        <v>1112</v>
      </c>
      <c r="M172" s="16" t="s">
        <v>159</v>
      </c>
      <c r="N172" s="16">
        <v>11</v>
      </c>
      <c r="O172" s="16" t="s">
        <v>154</v>
      </c>
      <c r="P172" s="16">
        <v>1112</v>
      </c>
      <c r="Q172" s="16" t="s">
        <v>159</v>
      </c>
    </row>
    <row r="173" spans="2:17" x14ac:dyDescent="0.25">
      <c r="B173" t="str">
        <f t="shared" si="2"/>
        <v xml:space="preserve"> </v>
      </c>
      <c r="C173" s="10">
        <v>1114</v>
      </c>
      <c r="D173" s="10" t="str">
        <f t="shared" si="3"/>
        <v xml:space="preserve"> </v>
      </c>
      <c r="E173" s="10">
        <v>1114</v>
      </c>
      <c r="F173" t="s">
        <v>606</v>
      </c>
      <c r="G173">
        <v>11</v>
      </c>
      <c r="H173" t="s">
        <v>600</v>
      </c>
      <c r="I173">
        <v>1114</v>
      </c>
      <c r="J173" t="s">
        <v>606</v>
      </c>
      <c r="L173" s="15">
        <v>1114</v>
      </c>
      <c r="M173" s="16" t="s">
        <v>160</v>
      </c>
      <c r="N173" s="16">
        <v>11</v>
      </c>
      <c r="O173" s="16" t="s">
        <v>154</v>
      </c>
      <c r="P173" s="16">
        <v>1114</v>
      </c>
      <c r="Q173" s="16" t="s">
        <v>160</v>
      </c>
    </row>
    <row r="174" spans="2:17" x14ac:dyDescent="0.25">
      <c r="B174" t="str">
        <f t="shared" si="2"/>
        <v xml:space="preserve"> </v>
      </c>
      <c r="C174" s="10">
        <v>1119</v>
      </c>
      <c r="D174" s="10" t="str">
        <f t="shared" si="3"/>
        <v xml:space="preserve"> </v>
      </c>
      <c r="E174" s="10">
        <v>1119</v>
      </c>
      <c r="F174" t="s">
        <v>607</v>
      </c>
      <c r="G174">
        <v>11</v>
      </c>
      <c r="H174" t="s">
        <v>600</v>
      </c>
      <c r="I174">
        <v>1119</v>
      </c>
      <c r="J174" t="s">
        <v>607</v>
      </c>
      <c r="L174" s="15">
        <v>1119</v>
      </c>
      <c r="M174" s="16" t="s">
        <v>161</v>
      </c>
      <c r="N174" s="16">
        <v>11</v>
      </c>
      <c r="O174" s="16" t="s">
        <v>154</v>
      </c>
      <c r="P174" s="16">
        <v>1119</v>
      </c>
      <c r="Q174" s="16" t="s">
        <v>161</v>
      </c>
    </row>
    <row r="175" spans="2:17" x14ac:dyDescent="0.25">
      <c r="B175" t="str">
        <f t="shared" si="2"/>
        <v xml:space="preserve"> </v>
      </c>
      <c r="C175" s="10">
        <v>1120</v>
      </c>
      <c r="D175" s="10" t="str">
        <f t="shared" si="3"/>
        <v xml:space="preserve"> </v>
      </c>
      <c r="E175" s="10">
        <v>1120</v>
      </c>
      <c r="F175" t="s">
        <v>608</v>
      </c>
      <c r="G175">
        <v>11</v>
      </c>
      <c r="H175" t="s">
        <v>600</v>
      </c>
      <c r="I175">
        <v>1120</v>
      </c>
      <c r="J175" t="s">
        <v>608</v>
      </c>
      <c r="L175" s="15">
        <v>1120</v>
      </c>
      <c r="M175" s="16" t="s">
        <v>162</v>
      </c>
      <c r="N175" s="16">
        <v>11</v>
      </c>
      <c r="O175" s="16" t="s">
        <v>154</v>
      </c>
      <c r="P175" s="16">
        <v>1120</v>
      </c>
      <c r="Q175" s="16" t="s">
        <v>162</v>
      </c>
    </row>
    <row r="176" spans="2:17" x14ac:dyDescent="0.25">
      <c r="B176" t="str">
        <f t="shared" si="2"/>
        <v xml:space="preserve"> </v>
      </c>
      <c r="C176" s="10">
        <v>1121</v>
      </c>
      <c r="D176" s="10" t="str">
        <f t="shared" si="3"/>
        <v xml:space="preserve"> </v>
      </c>
      <c r="E176" s="10">
        <v>1121</v>
      </c>
      <c r="F176" t="s">
        <v>609</v>
      </c>
      <c r="G176">
        <v>11</v>
      </c>
      <c r="H176" t="s">
        <v>600</v>
      </c>
      <c r="I176">
        <v>1121</v>
      </c>
      <c r="J176" t="s">
        <v>609</v>
      </c>
      <c r="L176" s="15">
        <v>1121</v>
      </c>
      <c r="M176" s="16" t="s">
        <v>163</v>
      </c>
      <c r="N176" s="16">
        <v>11</v>
      </c>
      <c r="O176" s="16" t="s">
        <v>154</v>
      </c>
      <c r="P176" s="16">
        <v>1121</v>
      </c>
      <c r="Q176" s="16" t="s">
        <v>163</v>
      </c>
    </row>
    <row r="177" spans="2:17" x14ac:dyDescent="0.25">
      <c r="B177" t="str">
        <f t="shared" si="2"/>
        <v xml:space="preserve"> </v>
      </c>
      <c r="C177" s="10">
        <v>1122</v>
      </c>
      <c r="D177" s="10" t="str">
        <f t="shared" si="3"/>
        <v xml:space="preserve"> </v>
      </c>
      <c r="E177" s="10">
        <v>1122</v>
      </c>
      <c r="F177" t="s">
        <v>610</v>
      </c>
      <c r="G177">
        <v>11</v>
      </c>
      <c r="H177" t="s">
        <v>600</v>
      </c>
      <c r="I177">
        <v>1122</v>
      </c>
      <c r="J177" t="s">
        <v>610</v>
      </c>
      <c r="L177" s="15">
        <v>1122</v>
      </c>
      <c r="M177" s="16" t="s">
        <v>164</v>
      </c>
      <c r="N177" s="16">
        <v>11</v>
      </c>
      <c r="O177" s="16" t="s">
        <v>154</v>
      </c>
      <c r="P177" s="16">
        <v>1122</v>
      </c>
      <c r="Q177" s="16" t="s">
        <v>164</v>
      </c>
    </row>
    <row r="178" spans="2:17" x14ac:dyDescent="0.25">
      <c r="B178" t="str">
        <f t="shared" si="2"/>
        <v xml:space="preserve"> </v>
      </c>
      <c r="C178" s="10">
        <v>1124</v>
      </c>
      <c r="D178" s="10" t="str">
        <f t="shared" si="3"/>
        <v xml:space="preserve"> </v>
      </c>
      <c r="E178" s="10">
        <v>1124</v>
      </c>
      <c r="F178" t="s">
        <v>611</v>
      </c>
      <c r="G178">
        <v>11</v>
      </c>
      <c r="H178" t="s">
        <v>600</v>
      </c>
      <c r="I178">
        <v>1124</v>
      </c>
      <c r="J178" t="s">
        <v>611</v>
      </c>
      <c r="L178" s="15">
        <v>1124</v>
      </c>
      <c r="M178" s="16" t="s">
        <v>165</v>
      </c>
      <c r="N178" s="16">
        <v>11</v>
      </c>
      <c r="O178" s="16" t="s">
        <v>154</v>
      </c>
      <c r="P178" s="16">
        <v>1124</v>
      </c>
      <c r="Q178" s="16" t="s">
        <v>165</v>
      </c>
    </row>
    <row r="179" spans="2:17" x14ac:dyDescent="0.25">
      <c r="B179" t="str">
        <f t="shared" si="2"/>
        <v xml:space="preserve"> </v>
      </c>
      <c r="C179" s="10">
        <v>1127</v>
      </c>
      <c r="D179" s="10" t="str">
        <f t="shared" si="3"/>
        <v xml:space="preserve"> </v>
      </c>
      <c r="E179" s="10">
        <v>1127</v>
      </c>
      <c r="F179" t="s">
        <v>612</v>
      </c>
      <c r="G179">
        <v>11</v>
      </c>
      <c r="H179" t="s">
        <v>600</v>
      </c>
      <c r="I179">
        <v>1127</v>
      </c>
      <c r="J179" t="s">
        <v>612</v>
      </c>
      <c r="L179" s="15">
        <v>1127</v>
      </c>
      <c r="M179" s="16" t="s">
        <v>166</v>
      </c>
      <c r="N179" s="16">
        <v>11</v>
      </c>
      <c r="O179" s="16" t="s">
        <v>154</v>
      </c>
      <c r="P179" s="16">
        <v>1127</v>
      </c>
      <c r="Q179" s="16" t="s">
        <v>166</v>
      </c>
    </row>
    <row r="180" spans="2:17" x14ac:dyDescent="0.25">
      <c r="B180" t="str">
        <f t="shared" si="2"/>
        <v xml:space="preserve"> </v>
      </c>
      <c r="C180" s="10">
        <v>1129</v>
      </c>
      <c r="D180" s="10" t="str">
        <f t="shared" si="3"/>
        <v xml:space="preserve"> </v>
      </c>
      <c r="E180" s="10">
        <v>1129</v>
      </c>
      <c r="F180" t="s">
        <v>613</v>
      </c>
      <c r="G180">
        <v>11</v>
      </c>
      <c r="H180" t="s">
        <v>600</v>
      </c>
      <c r="I180" s="8">
        <v>1108</v>
      </c>
      <c r="J180" t="s">
        <v>601</v>
      </c>
      <c r="L180" s="15">
        <v>1129</v>
      </c>
      <c r="M180" s="16" t="s">
        <v>167</v>
      </c>
      <c r="N180" s="16">
        <v>11</v>
      </c>
      <c r="O180" s="16" t="s">
        <v>154</v>
      </c>
      <c r="P180" s="16">
        <v>1108</v>
      </c>
      <c r="Q180" s="16" t="s">
        <v>155</v>
      </c>
    </row>
    <row r="181" spans="2:17" x14ac:dyDescent="0.25">
      <c r="B181" t="str">
        <f t="shared" si="2"/>
        <v xml:space="preserve"> </v>
      </c>
      <c r="C181" s="10">
        <v>1130</v>
      </c>
      <c r="D181" s="10" t="str">
        <f t="shared" si="3"/>
        <v xml:space="preserve"> </v>
      </c>
      <c r="E181" s="10">
        <v>1130</v>
      </c>
      <c r="F181" t="s">
        <v>614</v>
      </c>
      <c r="G181">
        <v>11</v>
      </c>
      <c r="H181" t="s">
        <v>600</v>
      </c>
      <c r="I181">
        <v>1130</v>
      </c>
      <c r="J181" t="s">
        <v>614</v>
      </c>
      <c r="L181" s="15">
        <v>1130</v>
      </c>
      <c r="M181" s="16" t="s">
        <v>168</v>
      </c>
      <c r="N181" s="16">
        <v>11</v>
      </c>
      <c r="O181" s="16" t="s">
        <v>154</v>
      </c>
      <c r="P181" s="16">
        <v>1130</v>
      </c>
      <c r="Q181" s="16" t="s">
        <v>168</v>
      </c>
    </row>
    <row r="182" spans="2:17" x14ac:dyDescent="0.25">
      <c r="B182" t="str">
        <f t="shared" si="2"/>
        <v xml:space="preserve"> </v>
      </c>
      <c r="C182" s="10">
        <v>1133</v>
      </c>
      <c r="D182" s="10" t="str">
        <f t="shared" si="3"/>
        <v xml:space="preserve"> </v>
      </c>
      <c r="E182" s="10">
        <v>1133</v>
      </c>
      <c r="F182" t="s">
        <v>615</v>
      </c>
      <c r="G182">
        <v>11</v>
      </c>
      <c r="H182" t="s">
        <v>600</v>
      </c>
      <c r="I182">
        <v>1133</v>
      </c>
      <c r="J182" t="s">
        <v>615</v>
      </c>
      <c r="L182" s="15">
        <v>1133</v>
      </c>
      <c r="M182" s="16" t="s">
        <v>169</v>
      </c>
      <c r="N182" s="16">
        <v>11</v>
      </c>
      <c r="O182" s="16" t="s">
        <v>154</v>
      </c>
      <c r="P182" s="16">
        <v>1133</v>
      </c>
      <c r="Q182" s="16" t="s">
        <v>169</v>
      </c>
    </row>
    <row r="183" spans="2:17" x14ac:dyDescent="0.25">
      <c r="B183" t="str">
        <f t="shared" si="2"/>
        <v xml:space="preserve"> </v>
      </c>
      <c r="C183" s="10">
        <v>1134</v>
      </c>
      <c r="D183" s="10" t="str">
        <f t="shared" si="3"/>
        <v xml:space="preserve"> </v>
      </c>
      <c r="E183" s="10">
        <v>1134</v>
      </c>
      <c r="F183" t="s">
        <v>616</v>
      </c>
      <c r="G183">
        <v>11</v>
      </c>
      <c r="H183" t="s">
        <v>600</v>
      </c>
      <c r="I183">
        <v>1134</v>
      </c>
      <c r="J183" t="s">
        <v>616</v>
      </c>
      <c r="L183" s="15">
        <v>1134</v>
      </c>
      <c r="M183" s="16" t="s">
        <v>170</v>
      </c>
      <c r="N183" s="16">
        <v>11</v>
      </c>
      <c r="O183" s="16" t="s">
        <v>154</v>
      </c>
      <c r="P183" s="16">
        <v>1134</v>
      </c>
      <c r="Q183" s="16" t="s">
        <v>170</v>
      </c>
    </row>
    <row r="184" spans="2:17" x14ac:dyDescent="0.25">
      <c r="B184" t="str">
        <f t="shared" si="2"/>
        <v xml:space="preserve"> </v>
      </c>
      <c r="C184" s="10">
        <v>1135</v>
      </c>
      <c r="D184" s="10" t="str">
        <f t="shared" si="3"/>
        <v xml:space="preserve"> </v>
      </c>
      <c r="E184" s="10">
        <v>1135</v>
      </c>
      <c r="F184" t="s">
        <v>617</v>
      </c>
      <c r="G184">
        <v>11</v>
      </c>
      <c r="H184" t="s">
        <v>600</v>
      </c>
      <c r="I184">
        <v>1135</v>
      </c>
      <c r="J184" t="s">
        <v>617</v>
      </c>
      <c r="L184" s="15">
        <v>1135</v>
      </c>
      <c r="M184" s="16" t="s">
        <v>171</v>
      </c>
      <c r="N184" s="16">
        <v>11</v>
      </c>
      <c r="O184" s="16" t="s">
        <v>154</v>
      </c>
      <c r="P184" s="16">
        <v>1135</v>
      </c>
      <c r="Q184" s="16" t="s">
        <v>171</v>
      </c>
    </row>
    <row r="185" spans="2:17" x14ac:dyDescent="0.25">
      <c r="B185" t="str">
        <f t="shared" si="2"/>
        <v xml:space="preserve"> </v>
      </c>
      <c r="C185" s="10">
        <v>1141</v>
      </c>
      <c r="D185" s="10" t="str">
        <f t="shared" si="3"/>
        <v xml:space="preserve"> </v>
      </c>
      <c r="E185" s="10">
        <v>1141</v>
      </c>
      <c r="F185" t="s">
        <v>618</v>
      </c>
      <c r="G185">
        <v>11</v>
      </c>
      <c r="H185" t="s">
        <v>600</v>
      </c>
      <c r="I185" s="8">
        <v>1103</v>
      </c>
      <c r="J185" t="s">
        <v>602</v>
      </c>
      <c r="L185" s="15">
        <v>1141</v>
      </c>
      <c r="M185" s="16" t="s">
        <v>172</v>
      </c>
      <c r="N185" s="16">
        <v>11</v>
      </c>
      <c r="O185" s="16" t="s">
        <v>154</v>
      </c>
      <c r="P185" s="16">
        <v>1103</v>
      </c>
      <c r="Q185" s="16" t="s">
        <v>156</v>
      </c>
    </row>
    <row r="186" spans="2:17" x14ac:dyDescent="0.25">
      <c r="B186" t="str">
        <f t="shared" si="2"/>
        <v xml:space="preserve"> </v>
      </c>
      <c r="C186" s="10">
        <v>1142</v>
      </c>
      <c r="D186" s="10" t="str">
        <f t="shared" si="3"/>
        <v xml:space="preserve"> </v>
      </c>
      <c r="E186" s="10">
        <v>1142</v>
      </c>
      <c r="F186" t="s">
        <v>619</v>
      </c>
      <c r="G186">
        <v>11</v>
      </c>
      <c r="H186" t="s">
        <v>600</v>
      </c>
      <c r="I186" s="8">
        <v>1103</v>
      </c>
      <c r="J186" t="s">
        <v>602</v>
      </c>
      <c r="L186" s="15">
        <v>1142</v>
      </c>
      <c r="M186" s="16" t="s">
        <v>173</v>
      </c>
      <c r="N186" s="16">
        <v>11</v>
      </c>
      <c r="O186" s="16" t="s">
        <v>154</v>
      </c>
      <c r="P186" s="16">
        <v>1103</v>
      </c>
      <c r="Q186" s="16" t="s">
        <v>156</v>
      </c>
    </row>
    <row r="187" spans="2:17" x14ac:dyDescent="0.25">
      <c r="B187" t="str">
        <f t="shared" si="2"/>
        <v xml:space="preserve"> </v>
      </c>
      <c r="C187" s="10">
        <v>1144</v>
      </c>
      <c r="D187" s="10" t="str">
        <f t="shared" si="3"/>
        <v xml:space="preserve"> </v>
      </c>
      <c r="E187" s="10">
        <v>1144</v>
      </c>
      <c r="F187" t="s">
        <v>620</v>
      </c>
      <c r="G187">
        <v>11</v>
      </c>
      <c r="H187" t="s">
        <v>600</v>
      </c>
      <c r="I187">
        <v>1144</v>
      </c>
      <c r="J187" t="s">
        <v>620</v>
      </c>
      <c r="L187" s="15">
        <v>1144</v>
      </c>
      <c r="M187" s="16" t="s">
        <v>174</v>
      </c>
      <c r="N187" s="16">
        <v>11</v>
      </c>
      <c r="O187" s="16" t="s">
        <v>154</v>
      </c>
      <c r="P187" s="16">
        <v>1144</v>
      </c>
      <c r="Q187" s="16" t="s">
        <v>174</v>
      </c>
    </row>
    <row r="188" spans="2:17" x14ac:dyDescent="0.25">
      <c r="B188" t="str">
        <f t="shared" si="2"/>
        <v xml:space="preserve"> </v>
      </c>
      <c r="C188" s="10">
        <v>1145</v>
      </c>
      <c r="D188" s="10" t="str">
        <f t="shared" si="3"/>
        <v xml:space="preserve"> </v>
      </c>
      <c r="E188" s="10">
        <v>1145</v>
      </c>
      <c r="F188" t="s">
        <v>621</v>
      </c>
      <c r="G188">
        <v>11</v>
      </c>
      <c r="H188" t="s">
        <v>600</v>
      </c>
      <c r="I188">
        <v>1145</v>
      </c>
      <c r="J188" t="s">
        <v>621</v>
      </c>
      <c r="L188" s="15">
        <v>1145</v>
      </c>
      <c r="M188" s="16" t="s">
        <v>175</v>
      </c>
      <c r="N188" s="16">
        <v>11</v>
      </c>
      <c r="O188" s="16" t="s">
        <v>154</v>
      </c>
      <c r="P188" s="16">
        <v>1145</v>
      </c>
      <c r="Q188" s="16" t="s">
        <v>175</v>
      </c>
    </row>
    <row r="189" spans="2:17" x14ac:dyDescent="0.25">
      <c r="B189" t="str">
        <f t="shared" si="2"/>
        <v xml:space="preserve"> </v>
      </c>
      <c r="C189" s="10">
        <v>1146</v>
      </c>
      <c r="D189" s="10" t="str">
        <f t="shared" si="3"/>
        <v xml:space="preserve"> </v>
      </c>
      <c r="E189" s="10">
        <v>1146</v>
      </c>
      <c r="F189" t="s">
        <v>622</v>
      </c>
      <c r="G189">
        <v>11</v>
      </c>
      <c r="H189" t="s">
        <v>600</v>
      </c>
      <c r="I189">
        <v>1146</v>
      </c>
      <c r="J189" t="s">
        <v>622</v>
      </c>
      <c r="L189" s="15">
        <v>1146</v>
      </c>
      <c r="M189" s="16" t="s">
        <v>176</v>
      </c>
      <c r="N189" s="16">
        <v>11</v>
      </c>
      <c r="O189" s="16" t="s">
        <v>154</v>
      </c>
      <c r="P189" s="16">
        <v>1146</v>
      </c>
      <c r="Q189" s="16" t="s">
        <v>176</v>
      </c>
    </row>
    <row r="190" spans="2:17" x14ac:dyDescent="0.25">
      <c r="B190" t="str">
        <f t="shared" si="2"/>
        <v xml:space="preserve"> </v>
      </c>
      <c r="C190" s="10">
        <v>1149</v>
      </c>
      <c r="D190" s="10" t="str">
        <f t="shared" si="3"/>
        <v xml:space="preserve"> </v>
      </c>
      <c r="E190" s="10">
        <v>1149</v>
      </c>
      <c r="F190" t="s">
        <v>623</v>
      </c>
      <c r="G190">
        <v>11</v>
      </c>
      <c r="H190" t="s">
        <v>600</v>
      </c>
      <c r="I190">
        <v>1149</v>
      </c>
      <c r="J190" t="s">
        <v>623</v>
      </c>
      <c r="L190" s="15">
        <v>1149</v>
      </c>
      <c r="M190" s="16" t="s">
        <v>177</v>
      </c>
      <c r="N190" s="16">
        <v>11</v>
      </c>
      <c r="O190" s="16" t="s">
        <v>154</v>
      </c>
      <c r="P190" s="16">
        <v>1149</v>
      </c>
      <c r="Q190" s="16" t="s">
        <v>177</v>
      </c>
    </row>
    <row r="191" spans="2:17" x14ac:dyDescent="0.25">
      <c r="B191" t="str">
        <f t="shared" si="2"/>
        <v xml:space="preserve"> </v>
      </c>
      <c r="C191" s="10">
        <v>1160</v>
      </c>
      <c r="D191" s="10" t="str">
        <f t="shared" si="3"/>
        <v xml:space="preserve"> </v>
      </c>
      <c r="E191" s="10">
        <v>1160</v>
      </c>
      <c r="F191" t="s">
        <v>624</v>
      </c>
      <c r="G191">
        <v>11</v>
      </c>
      <c r="H191" t="s">
        <v>600</v>
      </c>
      <c r="I191">
        <v>1160</v>
      </c>
      <c r="J191" t="s">
        <v>624</v>
      </c>
      <c r="L191" s="15">
        <v>1160</v>
      </c>
      <c r="M191" s="16" t="s">
        <v>178</v>
      </c>
      <c r="N191" s="16">
        <v>11</v>
      </c>
      <c r="O191" s="16" t="s">
        <v>154</v>
      </c>
      <c r="P191" s="16">
        <v>1160</v>
      </c>
      <c r="Q191" s="16" t="s">
        <v>178</v>
      </c>
    </row>
    <row r="192" spans="2:17" x14ac:dyDescent="0.25">
      <c r="B192" t="str">
        <f t="shared" si="2"/>
        <v xml:space="preserve"> </v>
      </c>
      <c r="C192" s="10">
        <v>1201</v>
      </c>
      <c r="D192" s="10" t="str">
        <f t="shared" si="3"/>
        <v xml:space="preserve"> </v>
      </c>
      <c r="E192" s="10">
        <v>1201</v>
      </c>
      <c r="F192" t="s">
        <v>625</v>
      </c>
      <c r="G192">
        <v>46</v>
      </c>
      <c r="H192" t="s">
        <v>626</v>
      </c>
      <c r="I192" s="8">
        <v>4601</v>
      </c>
      <c r="J192" t="s">
        <v>625</v>
      </c>
      <c r="L192" s="15">
        <v>1201</v>
      </c>
      <c r="M192" s="16" t="s">
        <v>179</v>
      </c>
      <c r="N192" s="16">
        <v>46</v>
      </c>
      <c r="O192" s="16" t="s">
        <v>858</v>
      </c>
      <c r="P192" s="16">
        <v>4601</v>
      </c>
      <c r="Q192" s="16" t="s">
        <v>179</v>
      </c>
    </row>
    <row r="193" spans="2:17" x14ac:dyDescent="0.25">
      <c r="B193" t="str">
        <f t="shared" si="2"/>
        <v xml:space="preserve"> </v>
      </c>
      <c r="C193" s="10">
        <v>1211</v>
      </c>
      <c r="D193" s="10" t="str">
        <f t="shared" si="3"/>
        <v xml:space="preserve"> </v>
      </c>
      <c r="E193" s="10">
        <v>1211</v>
      </c>
      <c r="F193" t="s">
        <v>627</v>
      </c>
      <c r="G193">
        <v>46</v>
      </c>
      <c r="H193" t="s">
        <v>626</v>
      </c>
      <c r="I193" s="8">
        <v>4611</v>
      </c>
      <c r="J193" t="s">
        <v>627</v>
      </c>
      <c r="L193" s="15">
        <v>1211</v>
      </c>
      <c r="M193" s="16" t="s">
        <v>180</v>
      </c>
      <c r="N193" s="16">
        <v>46</v>
      </c>
      <c r="O193" s="16" t="s">
        <v>858</v>
      </c>
      <c r="P193" s="16">
        <v>4611</v>
      </c>
      <c r="Q193" s="16" t="s">
        <v>180</v>
      </c>
    </row>
    <row r="194" spans="2:17" x14ac:dyDescent="0.25">
      <c r="B194" t="str">
        <f t="shared" si="2"/>
        <v xml:space="preserve"> </v>
      </c>
      <c r="C194" s="10">
        <v>1216</v>
      </c>
      <c r="D194" s="10" t="str">
        <f t="shared" si="3"/>
        <v xml:space="preserve"> </v>
      </c>
      <c r="E194" s="10">
        <v>1216</v>
      </c>
      <c r="F194" t="s">
        <v>628</v>
      </c>
      <c r="G194">
        <v>46</v>
      </c>
      <c r="H194" t="s">
        <v>626</v>
      </c>
      <c r="I194" s="8">
        <v>4612</v>
      </c>
      <c r="J194" t="s">
        <v>628</v>
      </c>
      <c r="L194" s="15">
        <v>1216</v>
      </c>
      <c r="M194" s="16" t="s">
        <v>181</v>
      </c>
      <c r="N194" s="16">
        <v>46</v>
      </c>
      <c r="O194" s="16" t="s">
        <v>858</v>
      </c>
      <c r="P194" s="16">
        <v>4612</v>
      </c>
      <c r="Q194" s="16" t="s">
        <v>181</v>
      </c>
    </row>
    <row r="195" spans="2:17" x14ac:dyDescent="0.25">
      <c r="B195" t="str">
        <f t="shared" si="2"/>
        <v xml:space="preserve"> </v>
      </c>
      <c r="C195" s="10">
        <v>1219</v>
      </c>
      <c r="D195" s="10" t="str">
        <f t="shared" si="3"/>
        <v xml:space="preserve"> </v>
      </c>
      <c r="E195" s="10">
        <v>1219</v>
      </c>
      <c r="F195" t="s">
        <v>629</v>
      </c>
      <c r="G195">
        <v>46</v>
      </c>
      <c r="H195" t="s">
        <v>626</v>
      </c>
      <c r="I195" s="8">
        <v>4613</v>
      </c>
      <c r="J195" t="s">
        <v>629</v>
      </c>
      <c r="L195" s="15">
        <v>1219</v>
      </c>
      <c r="M195" s="16" t="s">
        <v>182</v>
      </c>
      <c r="N195" s="16">
        <v>46</v>
      </c>
      <c r="O195" s="16" t="s">
        <v>858</v>
      </c>
      <c r="P195" s="16">
        <v>4613</v>
      </c>
      <c r="Q195" s="16" t="s">
        <v>182</v>
      </c>
    </row>
    <row r="196" spans="2:17" x14ac:dyDescent="0.25">
      <c r="B196" t="str">
        <f t="shared" si="2"/>
        <v xml:space="preserve"> </v>
      </c>
      <c r="C196" s="10">
        <v>1221</v>
      </c>
      <c r="D196" s="10" t="str">
        <f t="shared" si="3"/>
        <v xml:space="preserve"> </v>
      </c>
      <c r="E196" s="10">
        <v>1221</v>
      </c>
      <c r="F196" t="s">
        <v>630</v>
      </c>
      <c r="G196">
        <v>46</v>
      </c>
      <c r="H196" t="s">
        <v>626</v>
      </c>
      <c r="I196" s="8">
        <v>4614</v>
      </c>
      <c r="J196" t="s">
        <v>630</v>
      </c>
      <c r="L196" s="15">
        <v>1221</v>
      </c>
      <c r="M196" s="16" t="s">
        <v>183</v>
      </c>
      <c r="N196" s="16">
        <v>46</v>
      </c>
      <c r="O196" s="16" t="s">
        <v>858</v>
      </c>
      <c r="P196" s="16">
        <v>4614</v>
      </c>
      <c r="Q196" s="16" t="s">
        <v>183</v>
      </c>
    </row>
    <row r="197" spans="2:17" x14ac:dyDescent="0.25">
      <c r="B197" t="str">
        <f t="shared" ref="B197:B260" si="4">IF(C197=E197," ","XX")</f>
        <v xml:space="preserve"> </v>
      </c>
      <c r="C197" s="10">
        <v>1222</v>
      </c>
      <c r="D197" s="10" t="str">
        <f t="shared" si="3"/>
        <v xml:space="preserve"> </v>
      </c>
      <c r="E197" s="10">
        <v>1222</v>
      </c>
      <c r="F197" t="s">
        <v>631</v>
      </c>
      <c r="G197">
        <v>46</v>
      </c>
      <c r="H197" t="s">
        <v>626</v>
      </c>
      <c r="I197" s="8">
        <v>4615</v>
      </c>
      <c r="J197" t="s">
        <v>631</v>
      </c>
      <c r="L197" s="15">
        <v>1222</v>
      </c>
      <c r="M197" s="16" t="s">
        <v>184</v>
      </c>
      <c r="N197" s="16">
        <v>46</v>
      </c>
      <c r="O197" s="16" t="s">
        <v>858</v>
      </c>
      <c r="P197" s="16">
        <v>4615</v>
      </c>
      <c r="Q197" s="16" t="s">
        <v>184</v>
      </c>
    </row>
    <row r="198" spans="2:17" x14ac:dyDescent="0.25">
      <c r="B198" t="str">
        <f t="shared" si="4"/>
        <v xml:space="preserve"> </v>
      </c>
      <c r="C198" s="10">
        <v>1223</v>
      </c>
      <c r="D198" s="10" t="str">
        <f t="shared" si="3"/>
        <v xml:space="preserve"> </v>
      </c>
      <c r="E198" s="10">
        <v>1223</v>
      </c>
      <c r="F198" t="s">
        <v>632</v>
      </c>
      <c r="G198">
        <v>46</v>
      </c>
      <c r="H198" t="s">
        <v>626</v>
      </c>
      <c r="I198" s="8">
        <v>4616</v>
      </c>
      <c r="J198" t="s">
        <v>632</v>
      </c>
      <c r="L198" s="15">
        <v>1223</v>
      </c>
      <c r="M198" s="16" t="s">
        <v>185</v>
      </c>
      <c r="N198" s="16">
        <v>46</v>
      </c>
      <c r="O198" s="16" t="s">
        <v>858</v>
      </c>
      <c r="P198" s="16">
        <v>4616</v>
      </c>
      <c r="Q198" s="16" t="s">
        <v>185</v>
      </c>
    </row>
    <row r="199" spans="2:17" x14ac:dyDescent="0.25">
      <c r="B199" t="str">
        <f t="shared" si="4"/>
        <v xml:space="preserve"> </v>
      </c>
      <c r="C199" s="10">
        <v>1224</v>
      </c>
      <c r="D199" s="10" t="str">
        <f t="shared" si="3"/>
        <v xml:space="preserve"> </v>
      </c>
      <c r="E199" s="10">
        <v>1224</v>
      </c>
      <c r="F199" t="s">
        <v>633</v>
      </c>
      <c r="G199">
        <v>46</v>
      </c>
      <c r="H199" t="s">
        <v>626</v>
      </c>
      <c r="I199" s="8">
        <v>4617</v>
      </c>
      <c r="J199" t="s">
        <v>633</v>
      </c>
      <c r="L199" s="15">
        <v>1224</v>
      </c>
      <c r="M199" s="16" t="s">
        <v>186</v>
      </c>
      <c r="N199" s="16">
        <v>46</v>
      </c>
      <c r="O199" s="16" t="s">
        <v>858</v>
      </c>
      <c r="P199" s="16">
        <v>4617</v>
      </c>
      <c r="Q199" s="16" t="s">
        <v>186</v>
      </c>
    </row>
    <row r="200" spans="2:17" x14ac:dyDescent="0.25">
      <c r="B200" t="str">
        <f t="shared" si="4"/>
        <v xml:space="preserve"> </v>
      </c>
      <c r="C200" s="10">
        <v>1227</v>
      </c>
      <c r="D200" s="10" t="str">
        <f t="shared" si="3"/>
        <v xml:space="preserve"> </v>
      </c>
      <c r="E200" s="10">
        <v>1227</v>
      </c>
      <c r="F200" t="s">
        <v>634</v>
      </c>
      <c r="G200">
        <v>46</v>
      </c>
      <c r="H200" t="s">
        <v>626</v>
      </c>
      <c r="I200" s="8">
        <v>4618</v>
      </c>
      <c r="J200" t="s">
        <v>635</v>
      </c>
      <c r="L200" s="15">
        <v>1227</v>
      </c>
      <c r="M200" s="16" t="s">
        <v>187</v>
      </c>
      <c r="N200" s="16">
        <v>46</v>
      </c>
      <c r="O200" s="16" t="s">
        <v>858</v>
      </c>
      <c r="P200" s="16">
        <v>4618</v>
      </c>
      <c r="Q200" s="16" t="s">
        <v>189</v>
      </c>
    </row>
    <row r="201" spans="2:17" x14ac:dyDescent="0.25">
      <c r="B201" t="str">
        <f t="shared" si="4"/>
        <v xml:space="preserve"> </v>
      </c>
      <c r="C201" s="10">
        <v>1228</v>
      </c>
      <c r="D201" s="10" t="str">
        <f t="shared" si="3"/>
        <v xml:space="preserve"> </v>
      </c>
      <c r="E201" s="10">
        <v>1228</v>
      </c>
      <c r="F201" t="s">
        <v>636</v>
      </c>
      <c r="G201">
        <v>46</v>
      </c>
      <c r="H201" t="s">
        <v>626</v>
      </c>
      <c r="I201" s="8">
        <v>4618</v>
      </c>
      <c r="J201" t="s">
        <v>635</v>
      </c>
      <c r="L201" s="15">
        <v>1228</v>
      </c>
      <c r="M201" s="16" t="s">
        <v>188</v>
      </c>
      <c r="N201" s="16">
        <v>46</v>
      </c>
      <c r="O201" s="16" t="s">
        <v>858</v>
      </c>
      <c r="P201" s="16">
        <v>4618</v>
      </c>
      <c r="Q201" s="16" t="s">
        <v>189</v>
      </c>
    </row>
    <row r="202" spans="2:17" x14ac:dyDescent="0.25">
      <c r="B202" t="str">
        <f t="shared" si="4"/>
        <v xml:space="preserve"> </v>
      </c>
      <c r="C202" s="10">
        <v>1231</v>
      </c>
      <c r="D202" s="10" t="str">
        <f t="shared" si="3"/>
        <v xml:space="preserve"> </v>
      </c>
      <c r="E202" s="10">
        <v>1231</v>
      </c>
      <c r="F202" t="s">
        <v>635</v>
      </c>
      <c r="G202">
        <v>46</v>
      </c>
      <c r="H202" t="s">
        <v>626</v>
      </c>
      <c r="I202" s="8">
        <v>4618</v>
      </c>
      <c r="J202" t="s">
        <v>635</v>
      </c>
      <c r="L202" s="15">
        <v>1231</v>
      </c>
      <c r="M202" s="16" t="s">
        <v>189</v>
      </c>
      <c r="N202" s="16">
        <v>46</v>
      </c>
      <c r="O202" s="16" t="s">
        <v>858</v>
      </c>
      <c r="P202" s="16">
        <v>4618</v>
      </c>
      <c r="Q202" s="16" t="s">
        <v>189</v>
      </c>
    </row>
    <row r="203" spans="2:17" x14ac:dyDescent="0.25">
      <c r="B203" t="str">
        <f t="shared" si="4"/>
        <v xml:space="preserve"> </v>
      </c>
      <c r="C203" s="10">
        <v>1232</v>
      </c>
      <c r="D203" s="10" t="str">
        <f t="shared" si="3"/>
        <v xml:space="preserve"> </v>
      </c>
      <c r="E203" s="10">
        <v>1232</v>
      </c>
      <c r="F203" t="s">
        <v>637</v>
      </c>
      <c r="G203">
        <v>46</v>
      </c>
      <c r="H203" t="s">
        <v>626</v>
      </c>
      <c r="I203" s="8">
        <v>4619</v>
      </c>
      <c r="J203" t="s">
        <v>637</v>
      </c>
      <c r="L203" s="15">
        <v>1232</v>
      </c>
      <c r="M203" s="16" t="s">
        <v>190</v>
      </c>
      <c r="N203" s="16">
        <v>46</v>
      </c>
      <c r="O203" s="16" t="s">
        <v>858</v>
      </c>
      <c r="P203" s="16">
        <v>4619</v>
      </c>
      <c r="Q203" s="16" t="s">
        <v>190</v>
      </c>
    </row>
    <row r="204" spans="2:17" x14ac:dyDescent="0.25">
      <c r="B204" t="str">
        <f t="shared" si="4"/>
        <v xml:space="preserve"> </v>
      </c>
      <c r="C204" s="10">
        <v>1233</v>
      </c>
      <c r="D204" s="10" t="str">
        <f t="shared" si="3"/>
        <v xml:space="preserve"> </v>
      </c>
      <c r="E204" s="10">
        <v>1233</v>
      </c>
      <c r="F204" t="s">
        <v>638</v>
      </c>
      <c r="G204">
        <v>46</v>
      </c>
      <c r="H204" t="s">
        <v>626</v>
      </c>
      <c r="I204" s="8">
        <v>4620</v>
      </c>
      <c r="J204" t="s">
        <v>638</v>
      </c>
      <c r="L204" s="15">
        <v>1233</v>
      </c>
      <c r="M204" s="16" t="s">
        <v>191</v>
      </c>
      <c r="N204" s="16">
        <v>46</v>
      </c>
      <c r="O204" s="16" t="s">
        <v>858</v>
      </c>
      <c r="P204" s="16">
        <v>4620</v>
      </c>
      <c r="Q204" s="16" t="s">
        <v>191</v>
      </c>
    </row>
    <row r="205" spans="2:17" x14ac:dyDescent="0.25">
      <c r="B205" t="str">
        <f t="shared" si="4"/>
        <v xml:space="preserve"> </v>
      </c>
      <c r="C205" s="10">
        <v>1234</v>
      </c>
      <c r="D205" s="10" t="str">
        <f t="shared" si="3"/>
        <v xml:space="preserve"> </v>
      </c>
      <c r="E205" s="10">
        <v>1234</v>
      </c>
      <c r="F205" t="s">
        <v>639</v>
      </c>
      <c r="G205">
        <v>46</v>
      </c>
      <c r="H205" t="s">
        <v>626</v>
      </c>
      <c r="I205" s="8">
        <v>4621</v>
      </c>
      <c r="J205" t="s">
        <v>640</v>
      </c>
      <c r="L205" s="15">
        <v>1234</v>
      </c>
      <c r="M205" s="16" t="s">
        <v>192</v>
      </c>
      <c r="N205" s="16">
        <v>46</v>
      </c>
      <c r="O205" s="16" t="s">
        <v>858</v>
      </c>
      <c r="P205" s="16">
        <v>4621</v>
      </c>
      <c r="Q205" s="16" t="s">
        <v>193</v>
      </c>
    </row>
    <row r="206" spans="2:17" x14ac:dyDescent="0.25">
      <c r="B206" t="str">
        <f t="shared" si="4"/>
        <v xml:space="preserve"> </v>
      </c>
      <c r="C206" s="10">
        <v>1235</v>
      </c>
      <c r="D206" s="10" t="str">
        <f t="shared" si="3"/>
        <v xml:space="preserve"> </v>
      </c>
      <c r="E206" s="10">
        <v>1235</v>
      </c>
      <c r="F206" t="s">
        <v>640</v>
      </c>
      <c r="G206">
        <v>46</v>
      </c>
      <c r="H206" t="s">
        <v>626</v>
      </c>
      <c r="I206" s="8">
        <v>4621</v>
      </c>
      <c r="J206" t="s">
        <v>640</v>
      </c>
      <c r="L206" s="15">
        <v>1235</v>
      </c>
      <c r="M206" s="16" t="s">
        <v>193</v>
      </c>
      <c r="N206" s="16">
        <v>46</v>
      </c>
      <c r="O206" s="16" t="s">
        <v>858</v>
      </c>
      <c r="P206" s="16">
        <v>4621</v>
      </c>
      <c r="Q206" s="16" t="s">
        <v>193</v>
      </c>
    </row>
    <row r="207" spans="2:17" x14ac:dyDescent="0.25">
      <c r="B207" t="str">
        <f t="shared" si="4"/>
        <v xml:space="preserve"> </v>
      </c>
      <c r="C207" s="10">
        <v>1238</v>
      </c>
      <c r="D207" s="10" t="str">
        <f t="shared" si="3"/>
        <v xml:space="preserve"> </v>
      </c>
      <c r="E207" s="10">
        <v>1238</v>
      </c>
      <c r="F207" t="s">
        <v>641</v>
      </c>
      <c r="G207">
        <v>46</v>
      </c>
      <c r="H207" t="s">
        <v>626</v>
      </c>
      <c r="I207" s="8">
        <v>4622</v>
      </c>
      <c r="J207" t="s">
        <v>641</v>
      </c>
      <c r="L207" s="15">
        <v>1238</v>
      </c>
      <c r="M207" s="16" t="s">
        <v>194</v>
      </c>
      <c r="N207" s="16">
        <v>46</v>
      </c>
      <c r="O207" s="16" t="s">
        <v>858</v>
      </c>
      <c r="P207" s="16">
        <v>4622</v>
      </c>
      <c r="Q207" s="16" t="s">
        <v>194</v>
      </c>
    </row>
    <row r="208" spans="2:17" x14ac:dyDescent="0.25">
      <c r="B208" t="str">
        <f t="shared" si="4"/>
        <v xml:space="preserve"> </v>
      </c>
      <c r="C208" s="10">
        <v>1241</v>
      </c>
      <c r="D208" s="10" t="str">
        <f t="shared" si="3"/>
        <v xml:space="preserve"> </v>
      </c>
      <c r="E208" s="10">
        <v>1241</v>
      </c>
      <c r="F208" t="s">
        <v>642</v>
      </c>
      <c r="G208">
        <v>46</v>
      </c>
      <c r="H208" t="s">
        <v>626</v>
      </c>
      <c r="I208" s="8">
        <v>4624</v>
      </c>
      <c r="J208" t="s">
        <v>643</v>
      </c>
      <c r="L208" s="15">
        <v>1241</v>
      </c>
      <c r="M208" s="16" t="s">
        <v>195</v>
      </c>
      <c r="N208" s="16">
        <v>46</v>
      </c>
      <c r="O208" s="16" t="s">
        <v>858</v>
      </c>
      <c r="P208" s="16">
        <v>4624</v>
      </c>
      <c r="Q208" s="16" t="s">
        <v>860</v>
      </c>
    </row>
    <row r="209" spans="2:17" x14ac:dyDescent="0.25">
      <c r="B209" t="str">
        <f t="shared" si="4"/>
        <v xml:space="preserve"> </v>
      </c>
      <c r="C209" s="10">
        <v>1242</v>
      </c>
      <c r="D209" s="10" t="str">
        <f t="shared" si="3"/>
        <v xml:space="preserve"> </v>
      </c>
      <c r="E209" s="10">
        <v>1242</v>
      </c>
      <c r="F209" t="s">
        <v>644</v>
      </c>
      <c r="G209">
        <v>46</v>
      </c>
      <c r="H209" t="s">
        <v>626</v>
      </c>
      <c r="I209" s="8">
        <v>4623</v>
      </c>
      <c r="J209" t="s">
        <v>644</v>
      </c>
      <c r="L209" s="15">
        <v>1242</v>
      </c>
      <c r="M209" s="16" t="s">
        <v>196</v>
      </c>
      <c r="N209" s="16">
        <v>46</v>
      </c>
      <c r="O209" s="16" t="s">
        <v>858</v>
      </c>
      <c r="P209" s="16">
        <v>4623</v>
      </c>
      <c r="Q209" s="16" t="s">
        <v>196</v>
      </c>
    </row>
    <row r="210" spans="2:17" x14ac:dyDescent="0.25">
      <c r="B210" t="str">
        <f t="shared" si="4"/>
        <v xml:space="preserve"> </v>
      </c>
      <c r="C210" s="10">
        <v>1243</v>
      </c>
      <c r="D210" s="10" t="str">
        <f t="shared" si="3"/>
        <v xml:space="preserve"> </v>
      </c>
      <c r="E210" s="10">
        <v>1243</v>
      </c>
      <c r="F210" t="s">
        <v>645</v>
      </c>
      <c r="G210">
        <v>46</v>
      </c>
      <c r="H210" t="s">
        <v>626</v>
      </c>
      <c r="I210" s="8">
        <v>4624</v>
      </c>
      <c r="J210" t="s">
        <v>643</v>
      </c>
      <c r="L210" s="15">
        <v>1243</v>
      </c>
      <c r="M210" s="16" t="s">
        <v>197</v>
      </c>
      <c r="N210" s="16">
        <v>46</v>
      </c>
      <c r="O210" s="16" t="s">
        <v>858</v>
      </c>
      <c r="P210" s="16">
        <v>4624</v>
      </c>
      <c r="Q210" s="16" t="s">
        <v>860</v>
      </c>
    </row>
    <row r="211" spans="2:17" x14ac:dyDescent="0.25">
      <c r="B211" t="str">
        <f t="shared" si="4"/>
        <v xml:space="preserve"> </v>
      </c>
      <c r="C211" s="10">
        <v>1244</v>
      </c>
      <c r="D211" s="10" t="str">
        <f t="shared" si="3"/>
        <v xml:space="preserve"> </v>
      </c>
      <c r="E211" s="10">
        <v>1244</v>
      </c>
      <c r="F211" t="s">
        <v>646</v>
      </c>
      <c r="G211">
        <v>46</v>
      </c>
      <c r="H211" t="s">
        <v>626</v>
      </c>
      <c r="I211" s="8">
        <v>4625</v>
      </c>
      <c r="J211" t="s">
        <v>646</v>
      </c>
      <c r="L211" s="15">
        <v>1244</v>
      </c>
      <c r="M211" s="16" t="s">
        <v>198</v>
      </c>
      <c r="N211" s="16">
        <v>46</v>
      </c>
      <c r="O211" s="16" t="s">
        <v>858</v>
      </c>
      <c r="P211" s="16">
        <v>4625</v>
      </c>
      <c r="Q211" s="16" t="s">
        <v>198</v>
      </c>
    </row>
    <row r="212" spans="2:17" x14ac:dyDescent="0.25">
      <c r="B212" t="str">
        <f t="shared" si="4"/>
        <v xml:space="preserve"> </v>
      </c>
      <c r="C212" s="10">
        <v>1245</v>
      </c>
      <c r="D212" s="10" t="str">
        <f t="shared" si="3"/>
        <v xml:space="preserve"> </v>
      </c>
      <c r="E212" s="10">
        <v>1245</v>
      </c>
      <c r="F212" t="s">
        <v>647</v>
      </c>
      <c r="G212">
        <v>46</v>
      </c>
      <c r="H212" t="s">
        <v>626</v>
      </c>
      <c r="I212" s="8">
        <v>4626</v>
      </c>
      <c r="J212" t="s">
        <v>648</v>
      </c>
      <c r="L212" s="15">
        <v>1245</v>
      </c>
      <c r="M212" s="16" t="s">
        <v>199</v>
      </c>
      <c r="N212" s="16">
        <v>46</v>
      </c>
      <c r="O212" s="16" t="s">
        <v>858</v>
      </c>
      <c r="P212" s="16">
        <v>4626</v>
      </c>
      <c r="Q212" s="16" t="s">
        <v>205</v>
      </c>
    </row>
    <row r="213" spans="2:17" x14ac:dyDescent="0.25">
      <c r="B213" t="str">
        <f t="shared" si="4"/>
        <v xml:space="preserve"> </v>
      </c>
      <c r="C213" s="10">
        <v>1246</v>
      </c>
      <c r="D213" s="10" t="str">
        <f t="shared" si="3"/>
        <v xml:space="preserve"> </v>
      </c>
      <c r="E213" s="10">
        <v>1246</v>
      </c>
      <c r="F213" t="s">
        <v>649</v>
      </c>
      <c r="G213">
        <v>46</v>
      </c>
      <c r="H213" t="s">
        <v>626</v>
      </c>
      <c r="I213" s="8">
        <v>4626</v>
      </c>
      <c r="J213" t="s">
        <v>648</v>
      </c>
      <c r="L213" s="15">
        <v>1246</v>
      </c>
      <c r="M213" s="16" t="s">
        <v>200</v>
      </c>
      <c r="N213" s="16">
        <v>46</v>
      </c>
      <c r="O213" s="16" t="s">
        <v>858</v>
      </c>
      <c r="P213" s="16">
        <v>4626</v>
      </c>
      <c r="Q213" s="16" t="s">
        <v>205</v>
      </c>
    </row>
    <row r="214" spans="2:17" x14ac:dyDescent="0.25">
      <c r="B214" t="str">
        <f t="shared" si="4"/>
        <v xml:space="preserve"> </v>
      </c>
      <c r="C214" s="10">
        <v>1251</v>
      </c>
      <c r="D214" s="10" t="str">
        <f t="shared" si="3"/>
        <v xml:space="preserve"> </v>
      </c>
      <c r="E214" s="10">
        <v>1251</v>
      </c>
      <c r="F214" t="s">
        <v>650</v>
      </c>
      <c r="G214">
        <v>46</v>
      </c>
      <c r="H214" t="s">
        <v>626</v>
      </c>
      <c r="I214" s="8">
        <v>4628</v>
      </c>
      <c r="J214" t="s">
        <v>650</v>
      </c>
      <c r="L214" s="15">
        <v>1251</v>
      </c>
      <c r="M214" s="16" t="s">
        <v>201</v>
      </c>
      <c r="N214" s="16">
        <v>46</v>
      </c>
      <c r="O214" s="16" t="s">
        <v>858</v>
      </c>
      <c r="P214" s="16">
        <v>4628</v>
      </c>
      <c r="Q214" s="16" t="s">
        <v>201</v>
      </c>
    </row>
    <row r="215" spans="2:17" x14ac:dyDescent="0.25">
      <c r="B215" t="str">
        <f t="shared" si="4"/>
        <v xml:space="preserve"> </v>
      </c>
      <c r="C215" s="10">
        <v>1252</v>
      </c>
      <c r="D215" s="10" t="str">
        <f t="shared" si="3"/>
        <v xml:space="preserve"> </v>
      </c>
      <c r="E215" s="10">
        <v>1252</v>
      </c>
      <c r="F215" t="s">
        <v>651</v>
      </c>
      <c r="G215">
        <v>46</v>
      </c>
      <c r="H215" t="s">
        <v>626</v>
      </c>
      <c r="I215" s="8">
        <v>4629</v>
      </c>
      <c r="J215" t="s">
        <v>651</v>
      </c>
      <c r="L215" s="15">
        <v>1252</v>
      </c>
      <c r="M215" s="16" t="s">
        <v>202</v>
      </c>
      <c r="N215" s="16">
        <v>46</v>
      </c>
      <c r="O215" s="16" t="s">
        <v>858</v>
      </c>
      <c r="P215" s="16">
        <v>4629</v>
      </c>
      <c r="Q215" s="16" t="s">
        <v>202</v>
      </c>
    </row>
    <row r="216" spans="2:17" x14ac:dyDescent="0.25">
      <c r="B216" t="str">
        <f t="shared" si="4"/>
        <v xml:space="preserve"> </v>
      </c>
      <c r="C216" s="10">
        <v>1253</v>
      </c>
      <c r="D216" s="10" t="str">
        <f t="shared" ref="D216:D279" si="5">IF(C216=E216," ","XX")</f>
        <v xml:space="preserve"> </v>
      </c>
      <c r="E216" s="10">
        <v>1253</v>
      </c>
      <c r="F216" t="s">
        <v>652</v>
      </c>
      <c r="G216">
        <v>46</v>
      </c>
      <c r="H216" t="s">
        <v>626</v>
      </c>
      <c r="I216" s="8">
        <v>4630</v>
      </c>
      <c r="J216" t="s">
        <v>652</v>
      </c>
      <c r="L216" s="15">
        <v>1253</v>
      </c>
      <c r="M216" s="16" t="s">
        <v>203</v>
      </c>
      <c r="N216" s="16">
        <v>46</v>
      </c>
      <c r="O216" s="16" t="s">
        <v>858</v>
      </c>
      <c r="P216" s="16">
        <v>4630</v>
      </c>
      <c r="Q216" s="16" t="s">
        <v>203</v>
      </c>
    </row>
    <row r="217" spans="2:17" x14ac:dyDescent="0.25">
      <c r="B217" t="str">
        <f t="shared" si="4"/>
        <v xml:space="preserve"> </v>
      </c>
      <c r="C217" s="10">
        <v>1256</v>
      </c>
      <c r="D217" s="10" t="str">
        <f t="shared" si="5"/>
        <v xml:space="preserve"> </v>
      </c>
      <c r="E217" s="10">
        <v>1256</v>
      </c>
      <c r="F217" t="s">
        <v>653</v>
      </c>
      <c r="G217">
        <v>46</v>
      </c>
      <c r="H217" t="s">
        <v>626</v>
      </c>
      <c r="I217" s="8">
        <v>4631</v>
      </c>
      <c r="J217" t="s">
        <v>654</v>
      </c>
      <c r="L217" s="15">
        <v>1256</v>
      </c>
      <c r="M217" s="16" t="s">
        <v>204</v>
      </c>
      <c r="N217" s="16">
        <v>46</v>
      </c>
      <c r="O217" s="16" t="s">
        <v>858</v>
      </c>
      <c r="P217" s="16">
        <v>4631</v>
      </c>
      <c r="Q217" s="16" t="s">
        <v>861</v>
      </c>
    </row>
    <row r="218" spans="2:17" x14ac:dyDescent="0.25">
      <c r="B218" t="str">
        <f t="shared" si="4"/>
        <v xml:space="preserve"> </v>
      </c>
      <c r="C218" s="10">
        <v>1259</v>
      </c>
      <c r="D218" s="10" t="str">
        <f t="shared" si="5"/>
        <v xml:space="preserve"> </v>
      </c>
      <c r="E218" s="10">
        <v>1259</v>
      </c>
      <c r="F218" t="s">
        <v>648</v>
      </c>
      <c r="G218">
        <v>46</v>
      </c>
      <c r="H218" t="s">
        <v>626</v>
      </c>
      <c r="I218" s="8">
        <v>4626</v>
      </c>
      <c r="J218" t="s">
        <v>648</v>
      </c>
      <c r="L218" s="15">
        <v>1259</v>
      </c>
      <c r="M218" s="16" t="s">
        <v>205</v>
      </c>
      <c r="N218" s="16">
        <v>46</v>
      </c>
      <c r="O218" s="16" t="s">
        <v>858</v>
      </c>
      <c r="P218" s="16">
        <v>4626</v>
      </c>
      <c r="Q218" s="16" t="s">
        <v>205</v>
      </c>
    </row>
    <row r="219" spans="2:17" x14ac:dyDescent="0.25">
      <c r="B219" t="str">
        <f t="shared" si="4"/>
        <v xml:space="preserve"> </v>
      </c>
      <c r="C219" s="10">
        <v>1260</v>
      </c>
      <c r="D219" s="10" t="str">
        <f t="shared" si="5"/>
        <v xml:space="preserve"> </v>
      </c>
      <c r="E219" s="10">
        <v>1260</v>
      </c>
      <c r="F219" t="s">
        <v>655</v>
      </c>
      <c r="G219">
        <v>46</v>
      </c>
      <c r="H219" t="s">
        <v>626</v>
      </c>
      <c r="I219" s="8">
        <v>4631</v>
      </c>
      <c r="J219" t="s">
        <v>654</v>
      </c>
      <c r="L219" s="15">
        <v>1260</v>
      </c>
      <c r="M219" s="16" t="s">
        <v>206</v>
      </c>
      <c r="N219" s="16">
        <v>46</v>
      </c>
      <c r="O219" s="16" t="s">
        <v>858</v>
      </c>
      <c r="P219" s="16">
        <v>4631</v>
      </c>
      <c r="Q219" s="16" t="s">
        <v>861</v>
      </c>
    </row>
    <row r="220" spans="2:17" x14ac:dyDescent="0.25">
      <c r="B220" t="str">
        <f t="shared" si="4"/>
        <v xml:space="preserve"> </v>
      </c>
      <c r="C220" s="10">
        <v>1263</v>
      </c>
      <c r="D220" s="10" t="str">
        <f t="shared" si="5"/>
        <v xml:space="preserve"> </v>
      </c>
      <c r="E220" s="10">
        <v>1263</v>
      </c>
      <c r="F220" t="s">
        <v>656</v>
      </c>
      <c r="G220">
        <v>46</v>
      </c>
      <c r="H220" t="s">
        <v>626</v>
      </c>
      <c r="I220" s="8">
        <v>4631</v>
      </c>
      <c r="J220" t="s">
        <v>654</v>
      </c>
      <c r="L220" s="15">
        <v>1263</v>
      </c>
      <c r="M220" s="16" t="s">
        <v>207</v>
      </c>
      <c r="N220" s="16">
        <v>46</v>
      </c>
      <c r="O220" s="16" t="s">
        <v>858</v>
      </c>
      <c r="P220" s="16">
        <v>4631</v>
      </c>
      <c r="Q220" s="16" t="s">
        <v>861</v>
      </c>
    </row>
    <row r="221" spans="2:17" x14ac:dyDescent="0.25">
      <c r="B221" t="str">
        <f t="shared" si="4"/>
        <v xml:space="preserve"> </v>
      </c>
      <c r="C221" s="10">
        <v>1264</v>
      </c>
      <c r="D221" s="10" t="str">
        <f t="shared" si="5"/>
        <v xml:space="preserve"> </v>
      </c>
      <c r="E221" s="10">
        <v>1264</v>
      </c>
      <c r="F221" t="s">
        <v>657</v>
      </c>
      <c r="G221">
        <v>46</v>
      </c>
      <c r="H221" t="s">
        <v>626</v>
      </c>
      <c r="I221" s="8">
        <v>4632</v>
      </c>
      <c r="J221" t="s">
        <v>657</v>
      </c>
      <c r="L221" s="15">
        <v>1264</v>
      </c>
      <c r="M221" s="16" t="s">
        <v>208</v>
      </c>
      <c r="N221" s="16">
        <v>46</v>
      </c>
      <c r="O221" s="16" t="s">
        <v>858</v>
      </c>
      <c r="P221" s="16">
        <v>4632</v>
      </c>
      <c r="Q221" s="16" t="s">
        <v>208</v>
      </c>
    </row>
    <row r="222" spans="2:17" x14ac:dyDescent="0.25">
      <c r="B222" t="str">
        <f t="shared" si="4"/>
        <v xml:space="preserve"> </v>
      </c>
      <c r="C222" s="10">
        <v>1266</v>
      </c>
      <c r="D222" s="10" t="str">
        <f t="shared" si="5"/>
        <v xml:space="preserve"> </v>
      </c>
      <c r="E222" s="10">
        <v>1266</v>
      </c>
      <c r="F222" t="s">
        <v>658</v>
      </c>
      <c r="G222">
        <v>46</v>
      </c>
      <c r="H222" t="s">
        <v>626</v>
      </c>
      <c r="I222" s="8">
        <v>4634</v>
      </c>
      <c r="J222" t="s">
        <v>658</v>
      </c>
      <c r="L222" s="15">
        <v>1266</v>
      </c>
      <c r="M222" s="16" t="s">
        <v>209</v>
      </c>
      <c r="N222" s="16">
        <v>46</v>
      </c>
      <c r="O222" s="16" t="s">
        <v>858</v>
      </c>
      <c r="P222" s="16">
        <v>4634</v>
      </c>
      <c r="Q222" s="16" t="s">
        <v>209</v>
      </c>
    </row>
    <row r="223" spans="2:17" x14ac:dyDescent="0.25">
      <c r="B223" t="str">
        <f t="shared" si="4"/>
        <v xml:space="preserve"> </v>
      </c>
      <c r="C223" s="10">
        <v>1401</v>
      </c>
      <c r="D223" s="10" t="str">
        <f t="shared" si="5"/>
        <v xml:space="preserve"> </v>
      </c>
      <c r="E223" s="10">
        <v>1401</v>
      </c>
      <c r="F223" t="s">
        <v>659</v>
      </c>
      <c r="G223">
        <v>46</v>
      </c>
      <c r="H223" t="s">
        <v>626</v>
      </c>
      <c r="I223" s="8">
        <v>4602</v>
      </c>
      <c r="J223" t="s">
        <v>660</v>
      </c>
      <c r="L223" s="15">
        <v>1401</v>
      </c>
      <c r="M223" s="16" t="s">
        <v>210</v>
      </c>
      <c r="N223" s="16">
        <v>46</v>
      </c>
      <c r="O223" s="16" t="s">
        <v>858</v>
      </c>
      <c r="P223" s="16">
        <v>4602</v>
      </c>
      <c r="Q223" s="16" t="s">
        <v>859</v>
      </c>
    </row>
    <row r="224" spans="2:17" x14ac:dyDescent="0.25">
      <c r="B224" t="str">
        <f t="shared" si="4"/>
        <v xml:space="preserve"> </v>
      </c>
      <c r="C224" s="10">
        <v>1411</v>
      </c>
      <c r="D224" s="10" t="str">
        <f t="shared" si="5"/>
        <v xml:space="preserve"> </v>
      </c>
      <c r="E224" s="10">
        <v>1411</v>
      </c>
      <c r="F224" t="s">
        <v>661</v>
      </c>
      <c r="G224">
        <v>46</v>
      </c>
      <c r="H224" t="s">
        <v>626</v>
      </c>
      <c r="I224" s="8">
        <v>4635</v>
      </c>
      <c r="J224" t="s">
        <v>661</v>
      </c>
      <c r="L224" s="15">
        <v>1411</v>
      </c>
      <c r="M224" s="16" t="s">
        <v>211</v>
      </c>
      <c r="N224" s="16">
        <v>46</v>
      </c>
      <c r="O224" s="16" t="s">
        <v>858</v>
      </c>
      <c r="P224" s="16">
        <v>4635</v>
      </c>
      <c r="Q224" s="16" t="s">
        <v>211</v>
      </c>
    </row>
    <row r="225" spans="2:17" x14ac:dyDescent="0.25">
      <c r="B225" t="str">
        <f t="shared" si="4"/>
        <v xml:space="preserve"> </v>
      </c>
      <c r="C225" s="10">
        <v>1412</v>
      </c>
      <c r="D225" s="10" t="str">
        <f t="shared" si="5"/>
        <v xml:space="preserve"> </v>
      </c>
      <c r="E225" s="10">
        <v>1412</v>
      </c>
      <c r="F225" t="s">
        <v>662</v>
      </c>
      <c r="G225">
        <v>46</v>
      </c>
      <c r="H225" t="s">
        <v>626</v>
      </c>
      <c r="I225" s="8">
        <v>4636</v>
      </c>
      <c r="J225" t="s">
        <v>662</v>
      </c>
      <c r="L225" s="15">
        <v>1412</v>
      </c>
      <c r="M225" s="16" t="s">
        <v>212</v>
      </c>
      <c r="N225" s="16">
        <v>46</v>
      </c>
      <c r="O225" s="16" t="s">
        <v>858</v>
      </c>
      <c r="P225" s="16">
        <v>4636</v>
      </c>
      <c r="Q225" s="16" t="s">
        <v>212</v>
      </c>
    </row>
    <row r="226" spans="2:17" x14ac:dyDescent="0.25">
      <c r="B226" t="str">
        <f t="shared" si="4"/>
        <v xml:space="preserve"> </v>
      </c>
      <c r="C226" s="10">
        <v>1413</v>
      </c>
      <c r="D226" s="10" t="str">
        <f t="shared" si="5"/>
        <v xml:space="preserve"> </v>
      </c>
      <c r="E226" s="10">
        <v>1413</v>
      </c>
      <c r="F226" t="s">
        <v>663</v>
      </c>
      <c r="G226">
        <v>46</v>
      </c>
      <c r="H226" t="s">
        <v>626</v>
      </c>
      <c r="I226" s="8">
        <v>4637</v>
      </c>
      <c r="J226" t="s">
        <v>663</v>
      </c>
      <c r="L226" s="15">
        <v>1413</v>
      </c>
      <c r="M226" s="16" t="s">
        <v>213</v>
      </c>
      <c r="N226" s="16">
        <v>46</v>
      </c>
      <c r="O226" s="16" t="s">
        <v>858</v>
      </c>
      <c r="P226" s="16">
        <v>4637</v>
      </c>
      <c r="Q226" s="16" t="s">
        <v>213</v>
      </c>
    </row>
    <row r="227" spans="2:17" x14ac:dyDescent="0.25">
      <c r="B227" t="str">
        <f t="shared" si="4"/>
        <v xml:space="preserve"> </v>
      </c>
      <c r="C227" s="10">
        <v>1416</v>
      </c>
      <c r="D227" s="10" t="str">
        <f t="shared" si="5"/>
        <v xml:space="preserve"> </v>
      </c>
      <c r="E227" s="10">
        <v>1416</v>
      </c>
      <c r="F227" t="s">
        <v>664</v>
      </c>
      <c r="G227">
        <v>46</v>
      </c>
      <c r="H227" t="s">
        <v>626</v>
      </c>
      <c r="I227" s="8">
        <v>4638</v>
      </c>
      <c r="J227" t="s">
        <v>664</v>
      </c>
      <c r="L227" s="15">
        <v>1416</v>
      </c>
      <c r="M227" s="16" t="s">
        <v>214</v>
      </c>
      <c r="N227" s="16">
        <v>46</v>
      </c>
      <c r="O227" s="16" t="s">
        <v>858</v>
      </c>
      <c r="P227" s="16">
        <v>4638</v>
      </c>
      <c r="Q227" s="16" t="s">
        <v>214</v>
      </c>
    </row>
    <row r="228" spans="2:17" x14ac:dyDescent="0.25">
      <c r="B228" t="str">
        <f t="shared" si="4"/>
        <v xml:space="preserve"> </v>
      </c>
      <c r="C228" s="10">
        <v>1417</v>
      </c>
      <c r="D228" s="10" t="str">
        <f t="shared" si="5"/>
        <v xml:space="preserve"> </v>
      </c>
      <c r="E228" s="10">
        <v>1417</v>
      </c>
      <c r="F228" t="s">
        <v>665</v>
      </c>
      <c r="G228">
        <v>46</v>
      </c>
      <c r="H228" t="s">
        <v>626</v>
      </c>
      <c r="I228" s="8">
        <v>4639</v>
      </c>
      <c r="J228" t="s">
        <v>665</v>
      </c>
      <c r="L228" s="15">
        <v>1417</v>
      </c>
      <c r="M228" s="16" t="s">
        <v>215</v>
      </c>
      <c r="N228" s="16">
        <v>46</v>
      </c>
      <c r="O228" s="16" t="s">
        <v>858</v>
      </c>
      <c r="P228" s="16">
        <v>4639</v>
      </c>
      <c r="Q228" s="16" t="s">
        <v>215</v>
      </c>
    </row>
    <row r="229" spans="2:17" x14ac:dyDescent="0.25">
      <c r="B229" t="str">
        <f t="shared" si="4"/>
        <v xml:space="preserve"> </v>
      </c>
      <c r="C229" s="10">
        <v>1418</v>
      </c>
      <c r="D229" s="10" t="str">
        <f t="shared" si="5"/>
        <v xml:space="preserve"> </v>
      </c>
      <c r="E229" s="10">
        <v>1418</v>
      </c>
      <c r="F229" t="s">
        <v>666</v>
      </c>
      <c r="G229">
        <v>46</v>
      </c>
      <c r="H229" t="s">
        <v>626</v>
      </c>
      <c r="I229" s="8">
        <v>4640</v>
      </c>
      <c r="J229" t="s">
        <v>667</v>
      </c>
      <c r="L229" s="15">
        <v>1418</v>
      </c>
      <c r="M229" s="16" t="s">
        <v>216</v>
      </c>
      <c r="N229" s="16">
        <v>46</v>
      </c>
      <c r="O229" s="16" t="s">
        <v>858</v>
      </c>
      <c r="P229" s="16">
        <v>4640</v>
      </c>
      <c r="Q229" s="16" t="s">
        <v>218</v>
      </c>
    </row>
    <row r="230" spans="2:17" x14ac:dyDescent="0.25">
      <c r="B230" t="str">
        <f t="shared" si="4"/>
        <v xml:space="preserve"> </v>
      </c>
      <c r="C230" s="10">
        <v>1419</v>
      </c>
      <c r="D230" s="10" t="str">
        <f t="shared" si="5"/>
        <v xml:space="preserve"> </v>
      </c>
      <c r="E230" s="10">
        <v>1419</v>
      </c>
      <c r="F230" t="s">
        <v>668</v>
      </c>
      <c r="G230">
        <v>46</v>
      </c>
      <c r="H230" t="s">
        <v>626</v>
      </c>
      <c r="I230" s="8">
        <v>4640</v>
      </c>
      <c r="J230" t="s">
        <v>667</v>
      </c>
      <c r="L230" s="15">
        <v>1419</v>
      </c>
      <c r="M230" s="16" t="s">
        <v>217</v>
      </c>
      <c r="N230" s="16">
        <v>46</v>
      </c>
      <c r="O230" s="16" t="s">
        <v>858</v>
      </c>
      <c r="P230" s="16">
        <v>4640</v>
      </c>
      <c r="Q230" s="16" t="s">
        <v>218</v>
      </c>
    </row>
    <row r="231" spans="2:17" x14ac:dyDescent="0.25">
      <c r="B231" t="str">
        <f t="shared" si="4"/>
        <v xml:space="preserve"> </v>
      </c>
      <c r="C231" s="10">
        <v>1420</v>
      </c>
      <c r="D231" s="10" t="str">
        <f t="shared" si="5"/>
        <v xml:space="preserve"> </v>
      </c>
      <c r="E231" s="10">
        <v>1420</v>
      </c>
      <c r="F231" t="s">
        <v>667</v>
      </c>
      <c r="G231">
        <v>46</v>
      </c>
      <c r="H231" t="s">
        <v>626</v>
      </c>
      <c r="I231" s="8">
        <v>4640</v>
      </c>
      <c r="J231" t="s">
        <v>667</v>
      </c>
      <c r="L231" s="15">
        <v>1420</v>
      </c>
      <c r="M231" s="16" t="s">
        <v>218</v>
      </c>
      <c r="N231" s="16">
        <v>46</v>
      </c>
      <c r="O231" s="16" t="s">
        <v>858</v>
      </c>
      <c r="P231" s="16">
        <v>4640</v>
      </c>
      <c r="Q231" s="16" t="s">
        <v>218</v>
      </c>
    </row>
    <row r="232" spans="2:17" x14ac:dyDescent="0.25">
      <c r="B232" t="str">
        <f t="shared" si="4"/>
        <v xml:space="preserve"> </v>
      </c>
      <c r="C232" s="10">
        <v>1421</v>
      </c>
      <c r="D232" s="10" t="str">
        <f t="shared" si="5"/>
        <v xml:space="preserve"> </v>
      </c>
      <c r="E232" s="10">
        <v>1421</v>
      </c>
      <c r="F232" t="s">
        <v>669</v>
      </c>
      <c r="G232">
        <v>46</v>
      </c>
      <c r="H232" t="s">
        <v>626</v>
      </c>
      <c r="I232" s="8">
        <v>4641</v>
      </c>
      <c r="J232" t="s">
        <v>669</v>
      </c>
      <c r="L232" s="15">
        <v>1421</v>
      </c>
      <c r="M232" s="16" t="s">
        <v>219</v>
      </c>
      <c r="N232" s="16">
        <v>46</v>
      </c>
      <c r="O232" s="16" t="s">
        <v>858</v>
      </c>
      <c r="P232" s="16">
        <v>4641</v>
      </c>
      <c r="Q232" s="16" t="s">
        <v>219</v>
      </c>
    </row>
    <row r="233" spans="2:17" x14ac:dyDescent="0.25">
      <c r="B233" t="str">
        <f t="shared" si="4"/>
        <v xml:space="preserve"> </v>
      </c>
      <c r="C233" s="10">
        <v>1422</v>
      </c>
      <c r="D233" s="10" t="str">
        <f t="shared" si="5"/>
        <v xml:space="preserve"> </v>
      </c>
      <c r="E233" s="10">
        <v>1422</v>
      </c>
      <c r="F233" t="s">
        <v>670</v>
      </c>
      <c r="G233">
        <v>46</v>
      </c>
      <c r="H233" t="s">
        <v>626</v>
      </c>
      <c r="I233" s="8">
        <v>4642</v>
      </c>
      <c r="J233" t="s">
        <v>670</v>
      </c>
      <c r="L233" s="15">
        <v>1422</v>
      </c>
      <c r="M233" s="16" t="s">
        <v>220</v>
      </c>
      <c r="N233" s="16">
        <v>46</v>
      </c>
      <c r="O233" s="16" t="s">
        <v>858</v>
      </c>
      <c r="P233" s="16">
        <v>4642</v>
      </c>
      <c r="Q233" s="16" t="s">
        <v>220</v>
      </c>
    </row>
    <row r="234" spans="2:17" x14ac:dyDescent="0.25">
      <c r="B234" t="str">
        <f t="shared" si="4"/>
        <v xml:space="preserve"> </v>
      </c>
      <c r="C234" s="10">
        <v>1426</v>
      </c>
      <c r="D234" s="10" t="str">
        <f t="shared" si="5"/>
        <v xml:space="preserve"> </v>
      </c>
      <c r="E234" s="10">
        <v>1426</v>
      </c>
      <c r="F234" t="s">
        <v>671</v>
      </c>
      <c r="G234">
        <v>46</v>
      </c>
      <c r="H234" t="s">
        <v>626</v>
      </c>
      <c r="I234" s="8">
        <v>4644</v>
      </c>
      <c r="J234" t="s">
        <v>671</v>
      </c>
      <c r="L234" s="15">
        <v>1426</v>
      </c>
      <c r="M234" s="16" t="s">
        <v>221</v>
      </c>
      <c r="N234" s="16">
        <v>46</v>
      </c>
      <c r="O234" s="16" t="s">
        <v>858</v>
      </c>
      <c r="P234" s="16">
        <v>4644</v>
      </c>
      <c r="Q234" s="16" t="s">
        <v>221</v>
      </c>
    </row>
    <row r="235" spans="2:17" x14ac:dyDescent="0.25">
      <c r="B235" t="str">
        <f t="shared" si="4"/>
        <v xml:space="preserve"> </v>
      </c>
      <c r="C235" s="10">
        <v>1428</v>
      </c>
      <c r="D235" s="10" t="str">
        <f t="shared" si="5"/>
        <v xml:space="preserve"> </v>
      </c>
      <c r="E235" s="10">
        <v>1428</v>
      </c>
      <c r="F235" t="s">
        <v>672</v>
      </c>
      <c r="G235">
        <v>46</v>
      </c>
      <c r="H235" t="s">
        <v>626</v>
      </c>
      <c r="I235" s="8">
        <v>4645</v>
      </c>
      <c r="J235" t="s">
        <v>672</v>
      </c>
      <c r="L235" s="15">
        <v>1428</v>
      </c>
      <c r="M235" s="16" t="s">
        <v>222</v>
      </c>
      <c r="N235" s="16">
        <v>46</v>
      </c>
      <c r="O235" s="16" t="s">
        <v>858</v>
      </c>
      <c r="P235" s="16">
        <v>4645</v>
      </c>
      <c r="Q235" s="16" t="s">
        <v>222</v>
      </c>
    </row>
    <row r="236" spans="2:17" x14ac:dyDescent="0.25">
      <c r="B236" t="str">
        <f t="shared" si="4"/>
        <v xml:space="preserve"> </v>
      </c>
      <c r="C236" s="10">
        <v>1429</v>
      </c>
      <c r="D236" s="10" t="str">
        <f t="shared" si="5"/>
        <v xml:space="preserve"> </v>
      </c>
      <c r="E236" s="10">
        <v>1429</v>
      </c>
      <c r="F236" t="s">
        <v>673</v>
      </c>
      <c r="G236">
        <v>46</v>
      </c>
      <c r="H236" t="s">
        <v>626</v>
      </c>
      <c r="I236" s="8">
        <v>4646</v>
      </c>
      <c r="J236" t="s">
        <v>673</v>
      </c>
      <c r="L236" s="15">
        <v>1429</v>
      </c>
      <c r="M236" s="16" t="s">
        <v>223</v>
      </c>
      <c r="N236" s="16">
        <v>46</v>
      </c>
      <c r="O236" s="16" t="s">
        <v>858</v>
      </c>
      <c r="P236" s="16">
        <v>4646</v>
      </c>
      <c r="Q236" s="16" t="s">
        <v>223</v>
      </c>
    </row>
    <row r="237" spans="2:17" x14ac:dyDescent="0.25">
      <c r="B237" t="str">
        <f t="shared" si="4"/>
        <v xml:space="preserve"> </v>
      </c>
      <c r="C237" s="10">
        <v>1430</v>
      </c>
      <c r="D237" s="10" t="str">
        <f t="shared" si="5"/>
        <v xml:space="preserve"> </v>
      </c>
      <c r="E237" s="10">
        <v>1430</v>
      </c>
      <c r="F237" t="s">
        <v>674</v>
      </c>
      <c r="G237">
        <v>46</v>
      </c>
      <c r="H237" t="s">
        <v>626</v>
      </c>
      <c r="I237" s="8">
        <v>4647</v>
      </c>
      <c r="J237" t="s">
        <v>675</v>
      </c>
      <c r="L237" s="15">
        <v>1430</v>
      </c>
      <c r="M237" s="16" t="s">
        <v>224</v>
      </c>
      <c r="N237" s="16">
        <v>46</v>
      </c>
      <c r="O237" s="16" t="s">
        <v>858</v>
      </c>
      <c r="P237" s="16">
        <v>4647</v>
      </c>
      <c r="Q237" s="16" t="s">
        <v>862</v>
      </c>
    </row>
    <row r="238" spans="2:17" x14ac:dyDescent="0.25">
      <c r="B238" t="str">
        <f t="shared" si="4"/>
        <v xml:space="preserve"> </v>
      </c>
      <c r="C238" s="10">
        <v>1431</v>
      </c>
      <c r="D238" s="10" t="str">
        <f t="shared" si="5"/>
        <v xml:space="preserve"> </v>
      </c>
      <c r="E238" s="10">
        <v>1431</v>
      </c>
      <c r="F238" t="s">
        <v>676</v>
      </c>
      <c r="G238">
        <v>46</v>
      </c>
      <c r="H238" t="s">
        <v>626</v>
      </c>
      <c r="I238" s="8">
        <v>4647</v>
      </c>
      <c r="J238" t="s">
        <v>675</v>
      </c>
      <c r="L238" s="15">
        <v>1431</v>
      </c>
      <c r="M238" s="16" t="s">
        <v>225</v>
      </c>
      <c r="N238" s="16">
        <v>46</v>
      </c>
      <c r="O238" s="16" t="s">
        <v>858</v>
      </c>
      <c r="P238" s="16">
        <v>4647</v>
      </c>
      <c r="Q238" s="16" t="s">
        <v>862</v>
      </c>
    </row>
    <row r="239" spans="2:17" x14ac:dyDescent="0.25">
      <c r="B239" t="str">
        <f t="shared" si="4"/>
        <v xml:space="preserve"> </v>
      </c>
      <c r="C239" s="10">
        <v>1432</v>
      </c>
      <c r="D239" s="10" t="str">
        <f t="shared" si="5"/>
        <v xml:space="preserve"> </v>
      </c>
      <c r="E239" s="10">
        <v>1432</v>
      </c>
      <c r="F239" t="s">
        <v>677</v>
      </c>
      <c r="G239">
        <v>46</v>
      </c>
      <c r="H239" t="s">
        <v>626</v>
      </c>
      <c r="I239" s="8">
        <v>4647</v>
      </c>
      <c r="J239" t="s">
        <v>675</v>
      </c>
      <c r="L239" s="15">
        <v>1432</v>
      </c>
      <c r="M239" s="16" t="s">
        <v>226</v>
      </c>
      <c r="N239" s="16">
        <v>46</v>
      </c>
      <c r="O239" s="16" t="s">
        <v>858</v>
      </c>
      <c r="P239" s="16">
        <v>4647</v>
      </c>
      <c r="Q239" s="16" t="s">
        <v>862</v>
      </c>
    </row>
    <row r="240" spans="2:17" x14ac:dyDescent="0.25">
      <c r="B240" t="str">
        <f t="shared" si="4"/>
        <v xml:space="preserve"> </v>
      </c>
      <c r="C240" s="10">
        <v>1433</v>
      </c>
      <c r="D240" s="10" t="str">
        <f t="shared" si="5"/>
        <v xml:space="preserve"> </v>
      </c>
      <c r="E240" s="10">
        <v>1433</v>
      </c>
      <c r="F240" t="s">
        <v>678</v>
      </c>
      <c r="G240">
        <v>46</v>
      </c>
      <c r="H240" t="s">
        <v>626</v>
      </c>
      <c r="I240" s="8">
        <v>4647</v>
      </c>
      <c r="J240" t="s">
        <v>675</v>
      </c>
      <c r="L240" s="15">
        <v>1433</v>
      </c>
      <c r="M240" s="16" t="s">
        <v>227</v>
      </c>
      <c r="N240" s="16">
        <v>46</v>
      </c>
      <c r="O240" s="16" t="s">
        <v>858</v>
      </c>
      <c r="P240" s="16">
        <v>4647</v>
      </c>
      <c r="Q240" s="16" t="s">
        <v>862</v>
      </c>
    </row>
    <row r="241" spans="2:17" x14ac:dyDescent="0.25">
      <c r="B241" t="str">
        <f t="shared" si="4"/>
        <v xml:space="preserve"> </v>
      </c>
      <c r="C241" s="10">
        <v>1438</v>
      </c>
      <c r="D241" s="10" t="str">
        <f t="shared" si="5"/>
        <v xml:space="preserve"> </v>
      </c>
      <c r="E241" s="10">
        <v>1438</v>
      </c>
      <c r="F241" t="s">
        <v>679</v>
      </c>
      <c r="G241">
        <v>46</v>
      </c>
      <c r="H241" t="s">
        <v>626</v>
      </c>
      <c r="I241" s="8">
        <v>4648</v>
      </c>
      <c r="J241" t="s">
        <v>679</v>
      </c>
      <c r="L241" s="15">
        <v>1438</v>
      </c>
      <c r="M241" s="16" t="s">
        <v>228</v>
      </c>
      <c r="N241" s="16">
        <v>46</v>
      </c>
      <c r="O241" s="16" t="s">
        <v>858</v>
      </c>
      <c r="P241" s="16">
        <v>4648</v>
      </c>
      <c r="Q241" s="16" t="s">
        <v>228</v>
      </c>
    </row>
    <row r="242" spans="2:17" x14ac:dyDescent="0.25">
      <c r="B242" t="str">
        <f t="shared" si="4"/>
        <v xml:space="preserve"> </v>
      </c>
      <c r="C242" s="10">
        <v>1439</v>
      </c>
      <c r="D242" s="10" t="str">
        <f t="shared" si="5"/>
        <v xml:space="preserve"> </v>
      </c>
      <c r="E242" s="10">
        <v>1439</v>
      </c>
      <c r="F242" t="s">
        <v>680</v>
      </c>
      <c r="G242">
        <v>46</v>
      </c>
      <c r="H242" t="s">
        <v>626</v>
      </c>
      <c r="I242" s="8">
        <v>4602</v>
      </c>
      <c r="J242" t="s">
        <v>660</v>
      </c>
      <c r="L242" s="15">
        <v>1439</v>
      </c>
      <c r="M242" s="16" t="s">
        <v>229</v>
      </c>
      <c r="N242" s="16">
        <v>46</v>
      </c>
      <c r="O242" s="16" t="s">
        <v>858</v>
      </c>
      <c r="P242" s="16">
        <v>4602</v>
      </c>
      <c r="Q242" s="16" t="s">
        <v>859</v>
      </c>
    </row>
    <row r="243" spans="2:17" x14ac:dyDescent="0.25">
      <c r="B243" t="str">
        <f t="shared" si="4"/>
        <v xml:space="preserve"> </v>
      </c>
      <c r="C243" s="10">
        <v>1441</v>
      </c>
      <c r="D243" s="10" t="str">
        <f t="shared" si="5"/>
        <v xml:space="preserve"> </v>
      </c>
      <c r="E243" s="10">
        <v>1441</v>
      </c>
      <c r="F243" t="s">
        <v>681</v>
      </c>
      <c r="G243">
        <v>46</v>
      </c>
      <c r="H243" t="s">
        <v>626</v>
      </c>
      <c r="I243" s="8">
        <v>4649</v>
      </c>
      <c r="J243" t="s">
        <v>682</v>
      </c>
      <c r="L243" s="15">
        <v>1441</v>
      </c>
      <c r="M243" s="16" t="s">
        <v>230</v>
      </c>
      <c r="N243" s="16">
        <v>46</v>
      </c>
      <c r="O243" s="16" t="s">
        <v>858</v>
      </c>
      <c r="P243" s="16">
        <v>4649</v>
      </c>
      <c r="Q243" s="16" t="s">
        <v>863</v>
      </c>
    </row>
    <row r="244" spans="2:17" x14ac:dyDescent="0.25">
      <c r="B244" t="str">
        <f t="shared" si="4"/>
        <v xml:space="preserve"> </v>
      </c>
      <c r="C244" s="10">
        <v>1443</v>
      </c>
      <c r="D244" s="10" t="str">
        <f t="shared" si="5"/>
        <v xml:space="preserve"> </v>
      </c>
      <c r="E244" s="10">
        <v>1443</v>
      </c>
      <c r="F244" t="s">
        <v>683</v>
      </c>
      <c r="G244">
        <v>46</v>
      </c>
      <c r="H244" t="s">
        <v>626</v>
      </c>
      <c r="I244" s="8">
        <v>4649</v>
      </c>
      <c r="J244" t="s">
        <v>682</v>
      </c>
      <c r="L244" s="15">
        <v>1443</v>
      </c>
      <c r="M244" s="16" t="s">
        <v>231</v>
      </c>
      <c r="N244" s="16">
        <v>46</v>
      </c>
      <c r="O244" s="16" t="s">
        <v>858</v>
      </c>
      <c r="P244" s="16">
        <v>4649</v>
      </c>
      <c r="Q244" s="16" t="s">
        <v>863</v>
      </c>
    </row>
    <row r="245" spans="2:17" x14ac:dyDescent="0.25">
      <c r="B245" t="str">
        <f t="shared" si="4"/>
        <v xml:space="preserve"> </v>
      </c>
      <c r="C245" s="10">
        <v>1444</v>
      </c>
      <c r="D245" s="10" t="str">
        <f t="shared" si="5"/>
        <v xml:space="preserve"> </v>
      </c>
      <c r="E245" s="10">
        <v>1444</v>
      </c>
      <c r="F245" t="s">
        <v>684</v>
      </c>
      <c r="G245">
        <v>15</v>
      </c>
      <c r="H245" t="s">
        <v>236</v>
      </c>
      <c r="I245" s="8">
        <v>1577</v>
      </c>
      <c r="J245" t="s">
        <v>685</v>
      </c>
      <c r="L245" s="15">
        <v>1444</v>
      </c>
      <c r="M245" s="16" t="s">
        <v>232</v>
      </c>
      <c r="N245" s="16">
        <v>15</v>
      </c>
      <c r="O245" s="16" t="s">
        <v>236</v>
      </c>
      <c r="P245" s="16">
        <v>1577</v>
      </c>
      <c r="Q245" s="16" t="s">
        <v>242</v>
      </c>
    </row>
    <row r="246" spans="2:17" x14ac:dyDescent="0.25">
      <c r="B246" t="str">
        <f t="shared" si="4"/>
        <v xml:space="preserve"> </v>
      </c>
      <c r="C246" s="10">
        <v>1445</v>
      </c>
      <c r="D246" s="10" t="str">
        <f t="shared" si="5"/>
        <v xml:space="preserve"> </v>
      </c>
      <c r="E246" s="10">
        <v>1445</v>
      </c>
      <c r="F246" t="s">
        <v>686</v>
      </c>
      <c r="G246">
        <v>46</v>
      </c>
      <c r="H246" t="s">
        <v>626</v>
      </c>
      <c r="I246" s="8">
        <v>4650</v>
      </c>
      <c r="J246" t="s">
        <v>686</v>
      </c>
      <c r="L246" s="15">
        <v>1445</v>
      </c>
      <c r="M246" s="16" t="s">
        <v>233</v>
      </c>
      <c r="N246" s="16">
        <v>46</v>
      </c>
      <c r="O246" s="16" t="s">
        <v>858</v>
      </c>
      <c r="P246" s="16">
        <v>4650</v>
      </c>
      <c r="Q246" s="16" t="s">
        <v>233</v>
      </c>
    </row>
    <row r="247" spans="2:17" x14ac:dyDescent="0.25">
      <c r="B247" t="str">
        <f t="shared" si="4"/>
        <v xml:space="preserve"> </v>
      </c>
      <c r="C247" s="10">
        <v>1449</v>
      </c>
      <c r="D247" s="10" t="str">
        <f t="shared" si="5"/>
        <v xml:space="preserve"> </v>
      </c>
      <c r="E247" s="10">
        <v>1449</v>
      </c>
      <c r="F247" t="s">
        <v>687</v>
      </c>
      <c r="G247">
        <v>46</v>
      </c>
      <c r="H247" t="s">
        <v>626</v>
      </c>
      <c r="I247" s="8">
        <v>4651</v>
      </c>
      <c r="J247" t="s">
        <v>687</v>
      </c>
      <c r="L247" s="15">
        <v>1449</v>
      </c>
      <c r="M247" s="16" t="s">
        <v>234</v>
      </c>
      <c r="N247" s="16">
        <v>46</v>
      </c>
      <c r="O247" s="16" t="s">
        <v>858</v>
      </c>
      <c r="P247" s="16">
        <v>4651</v>
      </c>
      <c r="Q247" s="16" t="s">
        <v>234</v>
      </c>
    </row>
    <row r="248" spans="2:17" x14ac:dyDescent="0.25">
      <c r="B248" t="str">
        <f t="shared" si="4"/>
        <v xml:space="preserve"> </v>
      </c>
      <c r="C248" s="10">
        <v>1502</v>
      </c>
      <c r="D248" s="10" t="str">
        <f t="shared" si="5"/>
        <v xml:space="preserve"> </v>
      </c>
      <c r="E248" s="10">
        <v>1502</v>
      </c>
      <c r="F248" t="s">
        <v>688</v>
      </c>
      <c r="G248">
        <v>15</v>
      </c>
      <c r="H248" t="s">
        <v>236</v>
      </c>
      <c r="I248" s="8">
        <v>1506</v>
      </c>
      <c r="J248" t="s">
        <v>688</v>
      </c>
      <c r="L248" s="15">
        <v>1502</v>
      </c>
      <c r="M248" s="16" t="s">
        <v>235</v>
      </c>
      <c r="N248" s="16">
        <v>15</v>
      </c>
      <c r="O248" s="16" t="s">
        <v>236</v>
      </c>
      <c r="P248" s="16">
        <v>1506</v>
      </c>
      <c r="Q248" s="16" t="s">
        <v>235</v>
      </c>
    </row>
    <row r="249" spans="2:17" x14ac:dyDescent="0.25">
      <c r="B249" t="str">
        <f t="shared" si="4"/>
        <v xml:space="preserve"> </v>
      </c>
      <c r="C249" s="10">
        <v>1504</v>
      </c>
      <c r="D249" s="10" t="str">
        <f t="shared" si="5"/>
        <v xml:space="preserve"> </v>
      </c>
      <c r="E249" s="10">
        <v>1504</v>
      </c>
      <c r="F249" t="s">
        <v>689</v>
      </c>
      <c r="G249">
        <v>15</v>
      </c>
      <c r="H249" t="s">
        <v>236</v>
      </c>
      <c r="I249" s="8">
        <v>1507</v>
      </c>
      <c r="J249" t="s">
        <v>689</v>
      </c>
      <c r="L249" s="15">
        <v>1504</v>
      </c>
      <c r="M249" s="16" t="s">
        <v>237</v>
      </c>
      <c r="N249" s="16">
        <v>15</v>
      </c>
      <c r="O249" s="16" t="s">
        <v>236</v>
      </c>
      <c r="P249" s="16">
        <v>1507</v>
      </c>
      <c r="Q249" s="16" t="s">
        <v>237</v>
      </c>
    </row>
    <row r="250" spans="2:17" x14ac:dyDescent="0.25">
      <c r="B250" t="str">
        <f t="shared" si="4"/>
        <v xml:space="preserve"> </v>
      </c>
      <c r="C250" s="10">
        <v>1505</v>
      </c>
      <c r="D250" s="10" t="str">
        <f t="shared" si="5"/>
        <v xml:space="preserve"> </v>
      </c>
      <c r="E250" s="10">
        <v>1505</v>
      </c>
      <c r="F250" t="s">
        <v>690</v>
      </c>
      <c r="G250">
        <v>15</v>
      </c>
      <c r="H250" t="s">
        <v>236</v>
      </c>
      <c r="I250">
        <v>1505</v>
      </c>
      <c r="J250" t="s">
        <v>690</v>
      </c>
      <c r="L250" s="15">
        <v>1505</v>
      </c>
      <c r="M250" s="16" t="s">
        <v>238</v>
      </c>
      <c r="N250" s="16">
        <v>15</v>
      </c>
      <c r="O250" s="16" t="s">
        <v>236</v>
      </c>
      <c r="P250" s="16">
        <v>1505</v>
      </c>
      <c r="Q250" s="16" t="s">
        <v>238</v>
      </c>
    </row>
    <row r="251" spans="2:17" x14ac:dyDescent="0.25">
      <c r="B251" t="str">
        <f t="shared" si="4"/>
        <v xml:space="preserve"> </v>
      </c>
      <c r="C251" s="10">
        <v>1506</v>
      </c>
      <c r="D251" s="10" t="str">
        <f t="shared" si="5"/>
        <v xml:space="preserve"> </v>
      </c>
      <c r="E251" s="10">
        <v>1506</v>
      </c>
      <c r="F251" t="s">
        <v>688</v>
      </c>
      <c r="G251">
        <v>15</v>
      </c>
      <c r="H251" t="s">
        <v>236</v>
      </c>
      <c r="I251" s="8">
        <v>1506</v>
      </c>
      <c r="J251" t="s">
        <v>688</v>
      </c>
      <c r="L251" s="15">
        <v>1506</v>
      </c>
      <c r="M251" s="16" t="s">
        <v>235</v>
      </c>
      <c r="N251" s="16">
        <v>15</v>
      </c>
      <c r="O251" s="16" t="s">
        <v>236</v>
      </c>
      <c r="P251" s="16">
        <v>1506</v>
      </c>
      <c r="Q251" s="16" t="s">
        <v>235</v>
      </c>
    </row>
    <row r="252" spans="2:17" x14ac:dyDescent="0.25">
      <c r="B252" t="str">
        <f t="shared" si="4"/>
        <v xml:space="preserve"> </v>
      </c>
      <c r="C252" s="10">
        <v>1507</v>
      </c>
      <c r="D252" s="10" t="str">
        <f t="shared" si="5"/>
        <v xml:space="preserve"> </v>
      </c>
      <c r="E252" s="10">
        <v>1507</v>
      </c>
      <c r="F252" t="s">
        <v>689</v>
      </c>
      <c r="G252">
        <v>15</v>
      </c>
      <c r="H252" t="s">
        <v>236</v>
      </c>
      <c r="I252" s="8">
        <v>1507</v>
      </c>
      <c r="J252" t="s">
        <v>689</v>
      </c>
      <c r="L252" s="15">
        <v>1507</v>
      </c>
      <c r="M252" s="16" t="s">
        <v>237</v>
      </c>
      <c r="N252" s="16">
        <v>15</v>
      </c>
      <c r="O252" s="16" t="s">
        <v>236</v>
      </c>
      <c r="P252" s="16">
        <v>1507</v>
      </c>
      <c r="Q252" s="16" t="s">
        <v>237</v>
      </c>
    </row>
    <row r="253" spans="2:17" x14ac:dyDescent="0.25">
      <c r="B253" t="str">
        <f t="shared" si="4"/>
        <v xml:space="preserve"> </v>
      </c>
      <c r="C253" s="10">
        <v>1511</v>
      </c>
      <c r="D253" s="10" t="str">
        <f t="shared" si="5"/>
        <v xml:space="preserve"> </v>
      </c>
      <c r="E253" s="10">
        <v>1511</v>
      </c>
      <c r="F253" t="s">
        <v>691</v>
      </c>
      <c r="G253">
        <v>15</v>
      </c>
      <c r="H253" t="s">
        <v>236</v>
      </c>
      <c r="I253">
        <v>1511</v>
      </c>
      <c r="J253" t="s">
        <v>691</v>
      </c>
      <c r="L253" s="15">
        <v>1511</v>
      </c>
      <c r="M253" s="16" t="s">
        <v>239</v>
      </c>
      <c r="N253" s="16">
        <v>15</v>
      </c>
      <c r="O253" s="16" t="s">
        <v>236</v>
      </c>
      <c r="P253" s="16">
        <v>1511</v>
      </c>
      <c r="Q253" s="16" t="s">
        <v>239</v>
      </c>
    </row>
    <row r="254" spans="2:17" x14ac:dyDescent="0.25">
      <c r="B254" t="str">
        <f t="shared" si="4"/>
        <v xml:space="preserve"> </v>
      </c>
      <c r="C254" s="10">
        <v>1514</v>
      </c>
      <c r="D254" s="10" t="str">
        <f t="shared" si="5"/>
        <v xml:space="preserve"> </v>
      </c>
      <c r="E254" s="10">
        <v>1514</v>
      </c>
      <c r="F254" t="s">
        <v>692</v>
      </c>
      <c r="G254">
        <v>15</v>
      </c>
      <c r="H254" t="s">
        <v>236</v>
      </c>
      <c r="I254">
        <v>1514</v>
      </c>
      <c r="J254" t="s">
        <v>692</v>
      </c>
      <c r="L254" s="15">
        <v>1514</v>
      </c>
      <c r="M254" s="16" t="s">
        <v>872</v>
      </c>
      <c r="N254" s="16">
        <v>15</v>
      </c>
      <c r="O254" s="16" t="s">
        <v>236</v>
      </c>
      <c r="P254" s="16">
        <v>1514</v>
      </c>
      <c r="Q254" s="16" t="s">
        <v>872</v>
      </c>
    </row>
    <row r="255" spans="2:17" x14ac:dyDescent="0.25">
      <c r="B255" t="str">
        <f t="shared" si="4"/>
        <v xml:space="preserve"> </v>
      </c>
      <c r="C255" s="10">
        <v>1515</v>
      </c>
      <c r="D255" s="10" t="str">
        <f t="shared" si="5"/>
        <v xml:space="preserve"> </v>
      </c>
      <c r="E255" s="10">
        <v>1515</v>
      </c>
      <c r="F255" t="s">
        <v>693</v>
      </c>
      <c r="G255">
        <v>15</v>
      </c>
      <c r="H255" t="s">
        <v>236</v>
      </c>
      <c r="I255">
        <v>1515</v>
      </c>
      <c r="J255" t="s">
        <v>693</v>
      </c>
      <c r="L255" s="15">
        <v>1515</v>
      </c>
      <c r="M255" s="16" t="s">
        <v>887</v>
      </c>
      <c r="N255" s="16">
        <v>15</v>
      </c>
      <c r="O255" s="16" t="s">
        <v>236</v>
      </c>
      <c r="P255" s="16">
        <v>1515</v>
      </c>
      <c r="Q255" s="16" t="s">
        <v>887</v>
      </c>
    </row>
    <row r="256" spans="2:17" x14ac:dyDescent="0.25">
      <c r="B256" t="str">
        <f t="shared" si="4"/>
        <v xml:space="preserve"> </v>
      </c>
      <c r="C256" s="10">
        <v>1516</v>
      </c>
      <c r="D256" s="10" t="str">
        <f t="shared" si="5"/>
        <v xml:space="preserve"> </v>
      </c>
      <c r="E256" s="10">
        <v>1516</v>
      </c>
      <c r="F256" t="s">
        <v>694</v>
      </c>
      <c r="G256">
        <v>15</v>
      </c>
      <c r="H256" t="s">
        <v>236</v>
      </c>
      <c r="I256">
        <v>1516</v>
      </c>
      <c r="J256" t="s">
        <v>694</v>
      </c>
      <c r="L256" s="15">
        <v>1516</v>
      </c>
      <c r="M256" s="16" t="s">
        <v>240</v>
      </c>
      <c r="N256" s="16">
        <v>15</v>
      </c>
      <c r="O256" s="16" t="s">
        <v>236</v>
      </c>
      <c r="P256" s="16">
        <v>1516</v>
      </c>
      <c r="Q256" s="16" t="s">
        <v>240</v>
      </c>
    </row>
    <row r="257" spans="2:17" x14ac:dyDescent="0.25">
      <c r="B257" t="str">
        <f t="shared" si="4"/>
        <v xml:space="preserve"> </v>
      </c>
      <c r="C257" s="10">
        <v>1517</v>
      </c>
      <c r="D257" s="10" t="str">
        <f t="shared" si="5"/>
        <v xml:space="preserve"> </v>
      </c>
      <c r="E257" s="10">
        <v>1517</v>
      </c>
      <c r="F257" t="s">
        <v>695</v>
      </c>
      <c r="G257">
        <v>15</v>
      </c>
      <c r="H257" t="s">
        <v>236</v>
      </c>
      <c r="I257">
        <v>1517</v>
      </c>
      <c r="J257" t="s">
        <v>695</v>
      </c>
      <c r="L257" s="15">
        <v>1517</v>
      </c>
      <c r="M257" s="16" t="s">
        <v>241</v>
      </c>
      <c r="N257" s="16">
        <v>15</v>
      </c>
      <c r="O257" s="16" t="s">
        <v>236</v>
      </c>
      <c r="P257" s="16">
        <v>1517</v>
      </c>
      <c r="Q257" s="16" t="s">
        <v>241</v>
      </c>
    </row>
    <row r="258" spans="2:17" x14ac:dyDescent="0.25">
      <c r="B258" t="str">
        <f t="shared" si="4"/>
        <v xml:space="preserve"> </v>
      </c>
      <c r="C258" s="10">
        <v>1519</v>
      </c>
      <c r="D258" s="10" t="str">
        <f t="shared" si="5"/>
        <v xml:space="preserve"> </v>
      </c>
      <c r="E258" s="10">
        <v>1519</v>
      </c>
      <c r="F258" t="s">
        <v>685</v>
      </c>
      <c r="G258">
        <v>15</v>
      </c>
      <c r="H258" t="s">
        <v>236</v>
      </c>
      <c r="I258" s="8">
        <v>1577</v>
      </c>
      <c r="J258" t="s">
        <v>685</v>
      </c>
      <c r="L258" s="15">
        <v>1519</v>
      </c>
      <c r="M258" s="16" t="s">
        <v>242</v>
      </c>
      <c r="N258" s="16">
        <v>15</v>
      </c>
      <c r="O258" s="16" t="s">
        <v>236</v>
      </c>
      <c r="P258" s="16">
        <v>1577</v>
      </c>
      <c r="Q258" s="16" t="s">
        <v>242</v>
      </c>
    </row>
    <row r="259" spans="2:17" x14ac:dyDescent="0.25">
      <c r="B259" t="str">
        <f t="shared" si="4"/>
        <v xml:space="preserve"> </v>
      </c>
      <c r="C259" s="10">
        <v>1520</v>
      </c>
      <c r="D259" s="10" t="str">
        <f t="shared" si="5"/>
        <v xml:space="preserve"> </v>
      </c>
      <c r="E259" s="10">
        <v>1520</v>
      </c>
      <c r="F259" t="s">
        <v>696</v>
      </c>
      <c r="G259">
        <v>15</v>
      </c>
      <c r="H259" t="s">
        <v>236</v>
      </c>
      <c r="I259">
        <v>1520</v>
      </c>
      <c r="J259" t="s">
        <v>696</v>
      </c>
      <c r="L259" s="15">
        <v>1520</v>
      </c>
      <c r="M259" s="16" t="s">
        <v>243</v>
      </c>
      <c r="N259" s="16">
        <v>15</v>
      </c>
      <c r="O259" s="16" t="s">
        <v>236</v>
      </c>
      <c r="P259" s="16">
        <v>1520</v>
      </c>
      <c r="Q259" s="16" t="s">
        <v>243</v>
      </c>
    </row>
    <row r="260" spans="2:17" x14ac:dyDescent="0.25">
      <c r="B260" t="str">
        <f t="shared" si="4"/>
        <v xml:space="preserve"> </v>
      </c>
      <c r="C260" s="10">
        <v>1523</v>
      </c>
      <c r="D260" s="10" t="str">
        <f t="shared" si="5"/>
        <v xml:space="preserve"> </v>
      </c>
      <c r="E260" s="10">
        <v>1523</v>
      </c>
      <c r="F260" t="s">
        <v>697</v>
      </c>
      <c r="G260">
        <v>15</v>
      </c>
      <c r="H260" t="s">
        <v>236</v>
      </c>
      <c r="I260" s="8">
        <v>1507</v>
      </c>
      <c r="J260" t="s">
        <v>689</v>
      </c>
      <c r="L260" s="15">
        <v>1523</v>
      </c>
      <c r="M260" s="16" t="s">
        <v>244</v>
      </c>
      <c r="N260" s="16">
        <v>15</v>
      </c>
      <c r="O260" s="16" t="s">
        <v>236</v>
      </c>
      <c r="P260" s="16">
        <v>1507</v>
      </c>
      <c r="Q260" s="16" t="s">
        <v>237</v>
      </c>
    </row>
    <row r="261" spans="2:17" x14ac:dyDescent="0.25">
      <c r="B261" t="str">
        <f t="shared" ref="B261:B324" si="6">IF(C261=E261," ","XX")</f>
        <v xml:space="preserve"> </v>
      </c>
      <c r="C261" s="10">
        <v>1524</v>
      </c>
      <c r="D261" s="10" t="str">
        <f t="shared" si="5"/>
        <v xml:space="preserve"> </v>
      </c>
      <c r="E261" s="10">
        <v>1524</v>
      </c>
      <c r="F261" t="s">
        <v>698</v>
      </c>
      <c r="G261">
        <v>15</v>
      </c>
      <c r="H261" t="s">
        <v>236</v>
      </c>
      <c r="I261" s="8">
        <v>1578</v>
      </c>
      <c r="J261" t="s">
        <v>699</v>
      </c>
      <c r="L261" s="15">
        <v>1524</v>
      </c>
      <c r="M261" s="16" t="s">
        <v>245</v>
      </c>
      <c r="N261" s="16">
        <v>15</v>
      </c>
      <c r="O261" s="16" t="s">
        <v>236</v>
      </c>
      <c r="P261" s="16">
        <v>1578</v>
      </c>
      <c r="Q261" s="16" t="s">
        <v>888</v>
      </c>
    </row>
    <row r="262" spans="2:17" x14ac:dyDescent="0.25">
      <c r="B262" t="str">
        <f t="shared" si="6"/>
        <v xml:space="preserve"> </v>
      </c>
      <c r="C262" s="10">
        <v>1525</v>
      </c>
      <c r="D262" s="10" t="str">
        <f t="shared" si="5"/>
        <v xml:space="preserve"> </v>
      </c>
      <c r="E262" s="10">
        <v>1525</v>
      </c>
      <c r="F262" t="s">
        <v>700</v>
      </c>
      <c r="G262">
        <v>15</v>
      </c>
      <c r="H262" t="s">
        <v>236</v>
      </c>
      <c r="I262">
        <v>1525</v>
      </c>
      <c r="J262" t="s">
        <v>700</v>
      </c>
      <c r="L262" s="15">
        <v>1525</v>
      </c>
      <c r="M262" s="16" t="s">
        <v>246</v>
      </c>
      <c r="N262" s="16">
        <v>15</v>
      </c>
      <c r="O262" s="16" t="s">
        <v>236</v>
      </c>
      <c r="P262" s="16">
        <v>1525</v>
      </c>
      <c r="Q262" s="16" t="s">
        <v>246</v>
      </c>
    </row>
    <row r="263" spans="2:17" x14ac:dyDescent="0.25">
      <c r="B263" t="str">
        <f t="shared" si="6"/>
        <v xml:space="preserve"> </v>
      </c>
      <c r="C263" s="10">
        <v>1526</v>
      </c>
      <c r="D263" s="10" t="str">
        <f t="shared" si="5"/>
        <v xml:space="preserve"> </v>
      </c>
      <c r="E263" s="10">
        <v>1526</v>
      </c>
      <c r="F263" t="s">
        <v>701</v>
      </c>
      <c r="G263">
        <v>15</v>
      </c>
      <c r="H263" t="s">
        <v>236</v>
      </c>
      <c r="I263" s="8">
        <v>1578</v>
      </c>
      <c r="J263" t="s">
        <v>699</v>
      </c>
      <c r="L263" s="15">
        <v>1526</v>
      </c>
      <c r="M263" s="16" t="s">
        <v>247</v>
      </c>
      <c r="N263" s="16">
        <v>15</v>
      </c>
      <c r="O263" s="16" t="s">
        <v>236</v>
      </c>
      <c r="P263" s="16">
        <v>1578</v>
      </c>
      <c r="Q263" s="16" t="s">
        <v>888</v>
      </c>
    </row>
    <row r="264" spans="2:17" x14ac:dyDescent="0.25">
      <c r="B264" t="str">
        <f t="shared" si="6"/>
        <v xml:space="preserve"> </v>
      </c>
      <c r="C264" s="10">
        <v>1528</v>
      </c>
      <c r="D264" s="10" t="str">
        <f t="shared" si="5"/>
        <v xml:space="preserve"> </v>
      </c>
      <c r="E264" s="10">
        <v>1528</v>
      </c>
      <c r="F264" t="s">
        <v>702</v>
      </c>
      <c r="G264">
        <v>15</v>
      </c>
      <c r="H264" t="s">
        <v>236</v>
      </c>
      <c r="I264">
        <v>1528</v>
      </c>
      <c r="J264" t="s">
        <v>702</v>
      </c>
      <c r="L264" s="15">
        <v>1528</v>
      </c>
      <c r="M264" s="16" t="s">
        <v>248</v>
      </c>
      <c r="N264" s="16">
        <v>15</v>
      </c>
      <c r="O264" s="16" t="s">
        <v>236</v>
      </c>
      <c r="P264" s="16">
        <v>1528</v>
      </c>
      <c r="Q264" s="16" t="s">
        <v>248</v>
      </c>
    </row>
    <row r="265" spans="2:17" x14ac:dyDescent="0.25">
      <c r="B265" t="str">
        <f t="shared" si="6"/>
        <v xml:space="preserve"> </v>
      </c>
      <c r="C265" s="10">
        <v>1529</v>
      </c>
      <c r="D265" s="10" t="str">
        <f t="shared" si="5"/>
        <v xml:space="preserve"> </v>
      </c>
      <c r="E265" s="10">
        <v>1529</v>
      </c>
      <c r="F265" t="s">
        <v>703</v>
      </c>
      <c r="G265">
        <v>15</v>
      </c>
      <c r="H265" t="s">
        <v>236</v>
      </c>
      <c r="I265" s="8">
        <v>1507</v>
      </c>
      <c r="J265" t="s">
        <v>689</v>
      </c>
      <c r="L265" s="15">
        <v>1529</v>
      </c>
      <c r="M265" s="16" t="s">
        <v>249</v>
      </c>
      <c r="N265" s="16">
        <v>15</v>
      </c>
      <c r="O265" s="16" t="s">
        <v>236</v>
      </c>
      <c r="P265" s="16">
        <v>1507</v>
      </c>
      <c r="Q265" s="16" t="s">
        <v>237</v>
      </c>
    </row>
    <row r="266" spans="2:17" x14ac:dyDescent="0.25">
      <c r="B266" t="str">
        <f t="shared" si="6"/>
        <v xml:space="preserve"> </v>
      </c>
      <c r="C266" s="10">
        <v>1531</v>
      </c>
      <c r="D266" s="10" t="str">
        <f t="shared" si="5"/>
        <v xml:space="preserve"> </v>
      </c>
      <c r="E266" s="10">
        <v>1531</v>
      </c>
      <c r="F266" t="s">
        <v>704</v>
      </c>
      <c r="G266">
        <v>15</v>
      </c>
      <c r="H266" t="s">
        <v>236</v>
      </c>
      <c r="I266">
        <v>1531</v>
      </c>
      <c r="J266" t="s">
        <v>704</v>
      </c>
      <c r="L266" s="15">
        <v>1531</v>
      </c>
      <c r="M266" s="16" t="s">
        <v>250</v>
      </c>
      <c r="N266" s="16">
        <v>15</v>
      </c>
      <c r="O266" s="16" t="s">
        <v>236</v>
      </c>
      <c r="P266" s="16">
        <v>1531</v>
      </c>
      <c r="Q266" s="16" t="s">
        <v>250</v>
      </c>
    </row>
    <row r="267" spans="2:17" x14ac:dyDescent="0.25">
      <c r="B267" t="str">
        <f t="shared" si="6"/>
        <v xml:space="preserve"> </v>
      </c>
      <c r="C267" s="10">
        <v>1532</v>
      </c>
      <c r="D267" s="10" t="str">
        <f t="shared" si="5"/>
        <v xml:space="preserve"> </v>
      </c>
      <c r="E267" s="10">
        <v>1532</v>
      </c>
      <c r="F267" t="s">
        <v>705</v>
      </c>
      <c r="G267">
        <v>15</v>
      </c>
      <c r="H267" t="s">
        <v>236</v>
      </c>
      <c r="I267">
        <v>1532</v>
      </c>
      <c r="J267" t="s">
        <v>705</v>
      </c>
      <c r="L267" s="15">
        <v>1532</v>
      </c>
      <c r="M267" s="16" t="s">
        <v>251</v>
      </c>
      <c r="N267" s="16">
        <v>15</v>
      </c>
      <c r="O267" s="16" t="s">
        <v>236</v>
      </c>
      <c r="P267" s="16">
        <v>1532</v>
      </c>
      <c r="Q267" s="16" t="s">
        <v>251</v>
      </c>
    </row>
    <row r="268" spans="2:17" x14ac:dyDescent="0.25">
      <c r="B268" t="str">
        <f t="shared" si="6"/>
        <v xml:space="preserve"> </v>
      </c>
      <c r="C268" s="10">
        <v>1534</v>
      </c>
      <c r="D268" s="10" t="str">
        <f t="shared" si="5"/>
        <v xml:space="preserve"> </v>
      </c>
      <c r="E268" s="10">
        <v>1534</v>
      </c>
      <c r="F268" t="s">
        <v>706</v>
      </c>
      <c r="G268">
        <v>15</v>
      </c>
      <c r="H268" t="s">
        <v>236</v>
      </c>
      <c r="I268" s="8">
        <v>1507</v>
      </c>
      <c r="J268" t="s">
        <v>689</v>
      </c>
      <c r="L268" s="15">
        <v>1534</v>
      </c>
      <c r="M268" s="16" t="s">
        <v>252</v>
      </c>
      <c r="N268" s="16">
        <v>15</v>
      </c>
      <c r="O268" s="16" t="s">
        <v>236</v>
      </c>
      <c r="P268" s="16">
        <v>1507</v>
      </c>
      <c r="Q268" s="16" t="s">
        <v>237</v>
      </c>
    </row>
    <row r="269" spans="2:17" x14ac:dyDescent="0.25">
      <c r="B269" t="str">
        <f t="shared" si="6"/>
        <v xml:space="preserve"> </v>
      </c>
      <c r="C269" s="10">
        <v>1535</v>
      </c>
      <c r="D269" s="10" t="str">
        <f t="shared" si="5"/>
        <v xml:space="preserve"> </v>
      </c>
      <c r="E269" s="10">
        <v>1535</v>
      </c>
      <c r="F269" t="s">
        <v>707</v>
      </c>
      <c r="G269">
        <v>15</v>
      </c>
      <c r="H269" t="s">
        <v>236</v>
      </c>
      <c r="I269">
        <v>1535</v>
      </c>
      <c r="J269" t="s">
        <v>707</v>
      </c>
      <c r="L269" s="15">
        <v>1535</v>
      </c>
      <c r="M269" s="16" t="s">
        <v>253</v>
      </c>
      <c r="N269" s="16">
        <v>15</v>
      </c>
      <c r="O269" s="16" t="s">
        <v>236</v>
      </c>
      <c r="P269" s="16">
        <v>1535</v>
      </c>
      <c r="Q269" s="16" t="s">
        <v>253</v>
      </c>
    </row>
    <row r="270" spans="2:17" x14ac:dyDescent="0.25">
      <c r="B270" t="str">
        <f t="shared" si="6"/>
        <v xml:space="preserve"> </v>
      </c>
      <c r="C270" s="10">
        <v>1539</v>
      </c>
      <c r="D270" s="10" t="str">
        <f t="shared" si="5"/>
        <v xml:space="preserve"> </v>
      </c>
      <c r="E270" s="10">
        <v>1539</v>
      </c>
      <c r="F270" t="s">
        <v>708</v>
      </c>
      <c r="G270">
        <v>15</v>
      </c>
      <c r="H270" t="s">
        <v>236</v>
      </c>
      <c r="I270">
        <v>1539</v>
      </c>
      <c r="J270" t="s">
        <v>708</v>
      </c>
      <c r="L270" s="15">
        <v>1539</v>
      </c>
      <c r="M270" s="16" t="s">
        <v>254</v>
      </c>
      <c r="N270" s="16">
        <v>15</v>
      </c>
      <c r="O270" s="16" t="s">
        <v>236</v>
      </c>
      <c r="P270" s="16">
        <v>1539</v>
      </c>
      <c r="Q270" s="16" t="s">
        <v>254</v>
      </c>
    </row>
    <row r="271" spans="2:17" x14ac:dyDescent="0.25">
      <c r="B271" t="str">
        <f t="shared" si="6"/>
        <v xml:space="preserve"> </v>
      </c>
      <c r="C271" s="10">
        <v>1543</v>
      </c>
      <c r="D271" s="10" t="str">
        <f t="shared" si="5"/>
        <v xml:space="preserve"> </v>
      </c>
      <c r="E271" s="10">
        <v>1543</v>
      </c>
      <c r="F271" t="s">
        <v>709</v>
      </c>
      <c r="G271">
        <v>15</v>
      </c>
      <c r="H271" t="s">
        <v>236</v>
      </c>
      <c r="I271" s="8">
        <v>1506</v>
      </c>
      <c r="J271" t="s">
        <v>688</v>
      </c>
      <c r="L271" s="15">
        <v>1543</v>
      </c>
      <c r="M271" s="16" t="s">
        <v>255</v>
      </c>
      <c r="N271" s="16">
        <v>15</v>
      </c>
      <c r="O271" s="16" t="s">
        <v>236</v>
      </c>
      <c r="P271" s="16">
        <v>1506</v>
      </c>
      <c r="Q271" s="16" t="s">
        <v>235</v>
      </c>
    </row>
    <row r="272" spans="2:17" x14ac:dyDescent="0.25">
      <c r="B272" t="str">
        <f t="shared" si="6"/>
        <v xml:space="preserve"> </v>
      </c>
      <c r="C272" s="10">
        <v>1545</v>
      </c>
      <c r="D272" s="10" t="str">
        <f t="shared" si="5"/>
        <v xml:space="preserve"> </v>
      </c>
      <c r="E272" s="10">
        <v>1545</v>
      </c>
      <c r="F272" t="s">
        <v>710</v>
      </c>
      <c r="G272">
        <v>15</v>
      </c>
      <c r="H272" t="s">
        <v>236</v>
      </c>
      <c r="I272" s="8">
        <v>1506</v>
      </c>
      <c r="J272" t="s">
        <v>688</v>
      </c>
      <c r="L272" s="15">
        <v>1545</v>
      </c>
      <c r="M272" s="16" t="s">
        <v>256</v>
      </c>
      <c r="N272" s="16">
        <v>15</v>
      </c>
      <c r="O272" s="16" t="s">
        <v>236</v>
      </c>
      <c r="P272" s="16">
        <v>1506</v>
      </c>
      <c r="Q272" s="16" t="s">
        <v>235</v>
      </c>
    </row>
    <row r="273" spans="2:17" x14ac:dyDescent="0.25">
      <c r="B273" t="str">
        <f t="shared" si="6"/>
        <v xml:space="preserve"> </v>
      </c>
      <c r="C273" s="10">
        <v>1546</v>
      </c>
      <c r="D273" s="10" t="str">
        <f t="shared" si="5"/>
        <v xml:space="preserve"> </v>
      </c>
      <c r="E273" s="10">
        <v>1546</v>
      </c>
      <c r="F273" t="s">
        <v>711</v>
      </c>
      <c r="G273">
        <v>15</v>
      </c>
      <c r="H273" t="s">
        <v>236</v>
      </c>
      <c r="I273" s="8">
        <v>1507</v>
      </c>
      <c r="J273" t="s">
        <v>689</v>
      </c>
      <c r="L273" s="15">
        <v>1546</v>
      </c>
      <c r="M273" s="16" t="s">
        <v>257</v>
      </c>
      <c r="N273" s="16">
        <v>15</v>
      </c>
      <c r="O273" s="16" t="s">
        <v>236</v>
      </c>
      <c r="P273" s="16">
        <v>1507</v>
      </c>
      <c r="Q273" s="16" t="s">
        <v>237</v>
      </c>
    </row>
    <row r="274" spans="2:17" x14ac:dyDescent="0.25">
      <c r="B274" t="str">
        <f t="shared" si="6"/>
        <v xml:space="preserve"> </v>
      </c>
      <c r="C274" s="10">
        <v>1547</v>
      </c>
      <c r="D274" s="10" t="str">
        <f t="shared" si="5"/>
        <v xml:space="preserve"> </v>
      </c>
      <c r="E274" s="10">
        <v>1547</v>
      </c>
      <c r="F274" t="s">
        <v>712</v>
      </c>
      <c r="G274">
        <v>15</v>
      </c>
      <c r="H274" t="s">
        <v>236</v>
      </c>
      <c r="I274">
        <v>1547</v>
      </c>
      <c r="J274" t="s">
        <v>712</v>
      </c>
      <c r="L274" s="15">
        <v>1547</v>
      </c>
      <c r="M274" s="16" t="s">
        <v>258</v>
      </c>
      <c r="N274" s="16">
        <v>15</v>
      </c>
      <c r="O274" s="16" t="s">
        <v>236</v>
      </c>
      <c r="P274" s="16">
        <v>1547</v>
      </c>
      <c r="Q274" s="16" t="s">
        <v>258</v>
      </c>
    </row>
    <row r="275" spans="2:17" x14ac:dyDescent="0.25">
      <c r="B275" t="str">
        <f t="shared" si="6"/>
        <v xml:space="preserve"> </v>
      </c>
      <c r="C275" s="10">
        <v>1548</v>
      </c>
      <c r="D275" s="10" t="str">
        <f t="shared" si="5"/>
        <v xml:space="preserve"> </v>
      </c>
      <c r="E275" s="10">
        <v>1548</v>
      </c>
      <c r="F275" t="s">
        <v>713</v>
      </c>
      <c r="G275">
        <v>15</v>
      </c>
      <c r="H275" t="s">
        <v>236</v>
      </c>
      <c r="I275" s="8">
        <v>1579</v>
      </c>
      <c r="J275" t="s">
        <v>714</v>
      </c>
      <c r="L275" s="15">
        <v>1548</v>
      </c>
      <c r="M275" s="16" t="s">
        <v>259</v>
      </c>
      <c r="N275" s="16">
        <v>15</v>
      </c>
      <c r="O275" s="16" t="s">
        <v>236</v>
      </c>
      <c r="P275" s="16">
        <v>1579</v>
      </c>
      <c r="Q275" s="16" t="s">
        <v>889</v>
      </c>
    </row>
    <row r="276" spans="2:17" x14ac:dyDescent="0.25">
      <c r="B276" t="str">
        <f t="shared" si="6"/>
        <v xml:space="preserve"> </v>
      </c>
      <c r="C276" s="10">
        <v>1551</v>
      </c>
      <c r="D276" s="10" t="str">
        <f t="shared" si="5"/>
        <v xml:space="preserve"> </v>
      </c>
      <c r="E276" s="10">
        <v>1551</v>
      </c>
      <c r="F276" t="s">
        <v>715</v>
      </c>
      <c r="G276">
        <v>15</v>
      </c>
      <c r="H276" t="s">
        <v>236</v>
      </c>
      <c r="I276" s="8">
        <v>1579</v>
      </c>
      <c r="J276" t="s">
        <v>714</v>
      </c>
      <c r="L276" s="15">
        <v>1551</v>
      </c>
      <c r="M276" s="16" t="s">
        <v>260</v>
      </c>
      <c r="N276" s="16">
        <v>15</v>
      </c>
      <c r="O276" s="16" t="s">
        <v>236</v>
      </c>
      <c r="P276" s="16">
        <v>1579</v>
      </c>
      <c r="Q276" s="16" t="s">
        <v>889</v>
      </c>
    </row>
    <row r="277" spans="2:17" x14ac:dyDescent="0.25">
      <c r="B277" t="str">
        <f t="shared" si="6"/>
        <v xml:space="preserve"> </v>
      </c>
      <c r="C277" s="10">
        <v>1554</v>
      </c>
      <c r="D277" s="10" t="str">
        <f t="shared" si="5"/>
        <v xml:space="preserve"> </v>
      </c>
      <c r="E277" s="10">
        <v>1554</v>
      </c>
      <c r="F277" t="s">
        <v>716</v>
      </c>
      <c r="G277">
        <v>15</v>
      </c>
      <c r="H277" t="s">
        <v>236</v>
      </c>
      <c r="I277">
        <v>1554</v>
      </c>
      <c r="J277" t="s">
        <v>716</v>
      </c>
      <c r="L277" s="15">
        <v>1554</v>
      </c>
      <c r="M277" s="16" t="s">
        <v>261</v>
      </c>
      <c r="N277" s="16">
        <v>15</v>
      </c>
      <c r="O277" s="16" t="s">
        <v>236</v>
      </c>
      <c r="P277" s="16">
        <v>1554</v>
      </c>
      <c r="Q277" s="16" t="s">
        <v>261</v>
      </c>
    </row>
    <row r="278" spans="2:17" x14ac:dyDescent="0.25">
      <c r="B278" t="str">
        <f t="shared" si="6"/>
        <v xml:space="preserve"> </v>
      </c>
      <c r="C278" s="10">
        <v>1557</v>
      </c>
      <c r="D278" s="10" t="str">
        <f t="shared" si="5"/>
        <v xml:space="preserve"> </v>
      </c>
      <c r="E278" s="10">
        <v>1557</v>
      </c>
      <c r="F278" t="s">
        <v>717</v>
      </c>
      <c r="G278">
        <v>15</v>
      </c>
      <c r="H278" t="s">
        <v>236</v>
      </c>
      <c r="I278">
        <v>1557</v>
      </c>
      <c r="J278" t="s">
        <v>717</v>
      </c>
      <c r="L278" s="15">
        <v>1557</v>
      </c>
      <c r="M278" s="16" t="s">
        <v>262</v>
      </c>
      <c r="N278" s="16">
        <v>15</v>
      </c>
      <c r="O278" s="16" t="s">
        <v>236</v>
      </c>
      <c r="P278" s="16">
        <v>1557</v>
      </c>
      <c r="Q278" s="16" t="s">
        <v>262</v>
      </c>
    </row>
    <row r="279" spans="2:17" x14ac:dyDescent="0.25">
      <c r="B279" t="str">
        <f t="shared" si="6"/>
        <v xml:space="preserve"> </v>
      </c>
      <c r="C279" s="10">
        <v>1560</v>
      </c>
      <c r="D279" s="10" t="str">
        <f t="shared" si="5"/>
        <v xml:space="preserve"> </v>
      </c>
      <c r="E279" s="10">
        <v>1560</v>
      </c>
      <c r="F279" t="s">
        <v>718</v>
      </c>
      <c r="G279">
        <v>15</v>
      </c>
      <c r="H279" t="s">
        <v>236</v>
      </c>
      <c r="I279">
        <v>1560</v>
      </c>
      <c r="J279" t="s">
        <v>718</v>
      </c>
      <c r="L279" s="15">
        <v>1560</v>
      </c>
      <c r="M279" s="16" t="s">
        <v>263</v>
      </c>
      <c r="N279" s="16">
        <v>15</v>
      </c>
      <c r="O279" s="16" t="s">
        <v>236</v>
      </c>
      <c r="P279" s="16">
        <v>1560</v>
      </c>
      <c r="Q279" s="16" t="s">
        <v>263</v>
      </c>
    </row>
    <row r="280" spans="2:17" x14ac:dyDescent="0.25">
      <c r="B280" t="str">
        <f t="shared" si="6"/>
        <v xml:space="preserve"> </v>
      </c>
      <c r="C280" s="10">
        <v>1563</v>
      </c>
      <c r="D280" s="10" t="str">
        <f t="shared" ref="D280:D343" si="7">IF(C280=E280," ","XX")</f>
        <v xml:space="preserve"> </v>
      </c>
      <c r="E280" s="10">
        <v>1563</v>
      </c>
      <c r="F280" t="s">
        <v>719</v>
      </c>
      <c r="G280">
        <v>15</v>
      </c>
      <c r="H280" t="s">
        <v>236</v>
      </c>
      <c r="I280">
        <v>1563</v>
      </c>
      <c r="J280" t="s">
        <v>719</v>
      </c>
      <c r="L280" s="15">
        <v>1563</v>
      </c>
      <c r="M280" s="16" t="s">
        <v>264</v>
      </c>
      <c r="N280" s="16">
        <v>15</v>
      </c>
      <c r="O280" s="16" t="s">
        <v>236</v>
      </c>
      <c r="P280" s="16">
        <v>1563</v>
      </c>
      <c r="Q280" s="16" t="s">
        <v>264</v>
      </c>
    </row>
    <row r="281" spans="2:17" x14ac:dyDescent="0.25">
      <c r="B281" t="str">
        <f t="shared" si="6"/>
        <v xml:space="preserve"> </v>
      </c>
      <c r="C281" s="10">
        <v>1566</v>
      </c>
      <c r="D281" s="10" t="str">
        <f t="shared" si="7"/>
        <v xml:space="preserve"> </v>
      </c>
      <c r="E281" s="10">
        <v>1566</v>
      </c>
      <c r="F281" t="s">
        <v>720</v>
      </c>
      <c r="G281">
        <v>15</v>
      </c>
      <c r="H281" t="s">
        <v>236</v>
      </c>
      <c r="I281">
        <v>1566</v>
      </c>
      <c r="J281" t="s">
        <v>720</v>
      </c>
      <c r="L281" s="15">
        <v>1566</v>
      </c>
      <c r="M281" s="16" t="s">
        <v>265</v>
      </c>
      <c r="N281" s="16">
        <v>15</v>
      </c>
      <c r="O281" s="16" t="s">
        <v>236</v>
      </c>
      <c r="P281" s="16">
        <v>1566</v>
      </c>
      <c r="Q281" s="16" t="s">
        <v>265</v>
      </c>
    </row>
    <row r="282" spans="2:17" x14ac:dyDescent="0.25">
      <c r="B282" t="str">
        <f t="shared" si="6"/>
        <v xml:space="preserve"> </v>
      </c>
      <c r="C282" s="10">
        <v>1567</v>
      </c>
      <c r="D282" s="10" t="str">
        <f t="shared" si="7"/>
        <v xml:space="preserve"> </v>
      </c>
      <c r="E282" s="10">
        <v>1567</v>
      </c>
      <c r="F282" t="s">
        <v>842</v>
      </c>
      <c r="G282">
        <v>50</v>
      </c>
      <c r="H282" t="s">
        <v>722</v>
      </c>
      <c r="I282">
        <v>5061</v>
      </c>
      <c r="J282" t="s">
        <v>842</v>
      </c>
      <c r="L282" s="15">
        <v>1567</v>
      </c>
      <c r="M282" s="16" t="s">
        <v>266</v>
      </c>
      <c r="N282" s="16">
        <v>50</v>
      </c>
      <c r="O282" s="16" t="s">
        <v>271</v>
      </c>
      <c r="P282" s="16">
        <v>5061</v>
      </c>
      <c r="Q282" s="16" t="s">
        <v>266</v>
      </c>
    </row>
    <row r="283" spans="2:17" x14ac:dyDescent="0.25">
      <c r="B283" t="str">
        <f t="shared" si="6"/>
        <v xml:space="preserve"> </v>
      </c>
      <c r="C283" s="10">
        <v>1571</v>
      </c>
      <c r="D283" s="10" t="str">
        <f t="shared" si="7"/>
        <v xml:space="preserve"> </v>
      </c>
      <c r="E283" s="10">
        <v>1571</v>
      </c>
      <c r="F283" t="s">
        <v>721</v>
      </c>
      <c r="G283">
        <v>50</v>
      </c>
      <c r="H283" t="s">
        <v>722</v>
      </c>
      <c r="I283" s="8">
        <v>5055</v>
      </c>
      <c r="J283" t="s">
        <v>723</v>
      </c>
      <c r="L283" s="15">
        <v>1571</v>
      </c>
      <c r="M283" s="16" t="s">
        <v>267</v>
      </c>
      <c r="N283" s="16">
        <v>50</v>
      </c>
      <c r="O283" s="16" t="s">
        <v>271</v>
      </c>
      <c r="P283" s="16">
        <v>5055</v>
      </c>
      <c r="Q283" s="16" t="s">
        <v>890</v>
      </c>
    </row>
    <row r="284" spans="2:17" x14ac:dyDescent="0.25">
      <c r="B284" t="str">
        <f t="shared" si="6"/>
        <v xml:space="preserve"> </v>
      </c>
      <c r="C284" s="10">
        <v>1573</v>
      </c>
      <c r="D284" s="10" t="str">
        <f t="shared" si="7"/>
        <v xml:space="preserve"> </v>
      </c>
      <c r="E284" s="10">
        <v>1573</v>
      </c>
      <c r="F284" t="s">
        <v>724</v>
      </c>
      <c r="G284">
        <v>15</v>
      </c>
      <c r="H284" t="s">
        <v>236</v>
      </c>
      <c r="I284">
        <v>1573</v>
      </c>
      <c r="J284" t="s">
        <v>724</v>
      </c>
      <c r="L284" s="15">
        <v>1573</v>
      </c>
      <c r="M284" s="16" t="s">
        <v>268</v>
      </c>
      <c r="N284" s="16">
        <v>15</v>
      </c>
      <c r="O284" s="16" t="s">
        <v>236</v>
      </c>
      <c r="P284" s="16">
        <v>1573</v>
      </c>
      <c r="Q284" s="16" t="s">
        <v>268</v>
      </c>
    </row>
    <row r="285" spans="2:17" x14ac:dyDescent="0.25">
      <c r="B285" t="str">
        <f t="shared" si="6"/>
        <v xml:space="preserve"> </v>
      </c>
      <c r="C285" s="10">
        <v>1576</v>
      </c>
      <c r="D285" s="10" t="str">
        <f t="shared" si="7"/>
        <v xml:space="preserve"> </v>
      </c>
      <c r="E285" s="10">
        <v>1576</v>
      </c>
      <c r="F285" t="s">
        <v>725</v>
      </c>
      <c r="G285">
        <v>15</v>
      </c>
      <c r="H285" t="s">
        <v>236</v>
      </c>
      <c r="I285">
        <v>1576</v>
      </c>
      <c r="J285" t="s">
        <v>725</v>
      </c>
      <c r="L285" s="15">
        <v>1576</v>
      </c>
      <c r="M285" s="16" t="s">
        <v>269</v>
      </c>
      <c r="N285" s="16">
        <v>15</v>
      </c>
      <c r="O285" s="16" t="s">
        <v>236</v>
      </c>
      <c r="P285" s="16">
        <v>1576</v>
      </c>
      <c r="Q285" s="16" t="s">
        <v>269</v>
      </c>
    </row>
    <row r="286" spans="2:17" x14ac:dyDescent="0.25">
      <c r="B286" t="str">
        <f t="shared" si="6"/>
        <v xml:space="preserve"> </v>
      </c>
      <c r="C286" s="10">
        <v>1577</v>
      </c>
      <c r="D286" s="10" t="str">
        <f t="shared" si="7"/>
        <v xml:space="preserve"> </v>
      </c>
      <c r="E286" s="10">
        <v>1577</v>
      </c>
      <c r="F286" t="s">
        <v>685</v>
      </c>
      <c r="G286">
        <v>15</v>
      </c>
      <c r="H286" t="s">
        <v>236</v>
      </c>
      <c r="I286" s="8">
        <v>1577</v>
      </c>
      <c r="J286" t="s">
        <v>685</v>
      </c>
      <c r="L286" s="15">
        <v>1577</v>
      </c>
      <c r="M286" s="16" t="s">
        <v>242</v>
      </c>
      <c r="N286" s="16">
        <v>15</v>
      </c>
      <c r="O286" s="16" t="s">
        <v>236</v>
      </c>
      <c r="P286" s="16">
        <v>1577</v>
      </c>
      <c r="Q286" s="16" t="s">
        <v>242</v>
      </c>
    </row>
    <row r="287" spans="2:17" x14ac:dyDescent="0.25">
      <c r="B287" t="str">
        <f t="shared" si="6"/>
        <v xml:space="preserve"> </v>
      </c>
      <c r="C287" s="10">
        <v>1578</v>
      </c>
      <c r="D287" s="10" t="str">
        <f t="shared" si="7"/>
        <v xml:space="preserve"> </v>
      </c>
      <c r="E287" s="10">
        <v>1578</v>
      </c>
      <c r="F287" t="s">
        <v>699</v>
      </c>
      <c r="G287">
        <v>15</v>
      </c>
      <c r="H287" t="s">
        <v>236</v>
      </c>
      <c r="I287" s="8">
        <v>1578</v>
      </c>
      <c r="J287" t="s">
        <v>699</v>
      </c>
      <c r="L287" s="15">
        <v>1578</v>
      </c>
      <c r="M287" s="16" t="s">
        <v>888</v>
      </c>
      <c r="N287" s="16">
        <v>15</v>
      </c>
      <c r="O287" s="16" t="s">
        <v>236</v>
      </c>
      <c r="P287" s="16">
        <v>1578</v>
      </c>
      <c r="Q287" s="16" t="s">
        <v>888</v>
      </c>
    </row>
    <row r="288" spans="2:17" x14ac:dyDescent="0.25">
      <c r="B288" t="str">
        <f t="shared" si="6"/>
        <v xml:space="preserve"> </v>
      </c>
      <c r="C288" s="10">
        <v>1579</v>
      </c>
      <c r="D288" s="10" t="str">
        <f t="shared" si="7"/>
        <v xml:space="preserve"> </v>
      </c>
      <c r="E288" s="10">
        <v>1579</v>
      </c>
      <c r="F288" t="s">
        <v>714</v>
      </c>
      <c r="G288">
        <v>15</v>
      </c>
      <c r="H288" t="s">
        <v>236</v>
      </c>
      <c r="I288" s="8">
        <v>1579</v>
      </c>
      <c r="J288" t="s">
        <v>714</v>
      </c>
      <c r="L288" s="15">
        <v>1579</v>
      </c>
      <c r="M288" s="16" t="s">
        <v>889</v>
      </c>
      <c r="N288" s="16">
        <v>15</v>
      </c>
      <c r="O288" s="16" t="s">
        <v>236</v>
      </c>
      <c r="P288" s="16">
        <v>1579</v>
      </c>
      <c r="Q288" s="16" t="s">
        <v>889</v>
      </c>
    </row>
    <row r="289" spans="2:17" x14ac:dyDescent="0.25">
      <c r="B289" t="str">
        <f t="shared" si="6"/>
        <v xml:space="preserve"> </v>
      </c>
      <c r="C289" s="10">
        <v>1601</v>
      </c>
      <c r="D289" s="10" t="str">
        <f t="shared" si="7"/>
        <v xml:space="preserve"> </v>
      </c>
      <c r="E289" s="10">
        <v>1601</v>
      </c>
      <c r="F289" t="s">
        <v>270</v>
      </c>
      <c r="G289">
        <v>50</v>
      </c>
      <c r="H289" t="s">
        <v>271</v>
      </c>
      <c r="I289">
        <v>5001</v>
      </c>
      <c r="J289" t="s">
        <v>272</v>
      </c>
      <c r="L289" s="15">
        <v>1601</v>
      </c>
      <c r="M289" s="16" t="s">
        <v>270</v>
      </c>
      <c r="N289" s="16">
        <v>50</v>
      </c>
      <c r="O289" s="16" t="s">
        <v>271</v>
      </c>
      <c r="P289" s="16">
        <v>5001</v>
      </c>
      <c r="Q289" s="16" t="s">
        <v>272</v>
      </c>
    </row>
    <row r="290" spans="2:17" x14ac:dyDescent="0.25">
      <c r="B290" t="str">
        <f t="shared" si="6"/>
        <v xml:space="preserve"> </v>
      </c>
      <c r="C290" s="10">
        <v>1612</v>
      </c>
      <c r="D290" s="10" t="str">
        <f t="shared" si="7"/>
        <v xml:space="preserve"> </v>
      </c>
      <c r="E290" s="10">
        <v>1612</v>
      </c>
      <c r="F290" t="s">
        <v>273</v>
      </c>
      <c r="G290">
        <v>50</v>
      </c>
      <c r="H290" t="s">
        <v>271</v>
      </c>
      <c r="I290">
        <v>5055</v>
      </c>
      <c r="J290" t="s">
        <v>723</v>
      </c>
      <c r="L290" s="15">
        <v>1612</v>
      </c>
      <c r="M290" s="16" t="s">
        <v>273</v>
      </c>
      <c r="N290" s="16">
        <v>50</v>
      </c>
      <c r="O290" s="16" t="s">
        <v>271</v>
      </c>
      <c r="P290" s="16">
        <v>5055</v>
      </c>
      <c r="Q290" s="16" t="s">
        <v>890</v>
      </c>
    </row>
    <row r="291" spans="2:17" x14ac:dyDescent="0.25">
      <c r="B291" t="str">
        <f t="shared" si="6"/>
        <v xml:space="preserve"> </v>
      </c>
      <c r="C291" s="10">
        <v>1613</v>
      </c>
      <c r="D291" s="10" t="str">
        <f t="shared" si="7"/>
        <v xml:space="preserve"> </v>
      </c>
      <c r="E291" s="10">
        <v>1613</v>
      </c>
      <c r="F291" t="s">
        <v>275</v>
      </c>
      <c r="G291">
        <v>50</v>
      </c>
      <c r="H291" t="s">
        <v>271</v>
      </c>
      <c r="I291">
        <v>5059</v>
      </c>
      <c r="J291" t="s">
        <v>799</v>
      </c>
      <c r="L291" s="15">
        <v>1613</v>
      </c>
      <c r="M291" s="16" t="s">
        <v>275</v>
      </c>
      <c r="N291" s="16">
        <v>50</v>
      </c>
      <c r="O291" s="16" t="s">
        <v>271</v>
      </c>
      <c r="P291" s="16">
        <v>5059</v>
      </c>
      <c r="Q291" s="16" t="s">
        <v>891</v>
      </c>
    </row>
    <row r="292" spans="2:17" x14ac:dyDescent="0.25">
      <c r="B292" t="str">
        <f t="shared" si="6"/>
        <v xml:space="preserve"> </v>
      </c>
      <c r="C292" s="10">
        <v>1617</v>
      </c>
      <c r="D292" s="10" t="str">
        <f t="shared" si="7"/>
        <v xml:space="preserve"> </v>
      </c>
      <c r="E292" s="10">
        <v>1617</v>
      </c>
      <c r="F292" t="s">
        <v>277</v>
      </c>
      <c r="G292">
        <v>50</v>
      </c>
      <c r="H292" t="s">
        <v>271</v>
      </c>
      <c r="I292">
        <v>5056</v>
      </c>
      <c r="J292" t="s">
        <v>798</v>
      </c>
      <c r="L292" s="15">
        <v>1617</v>
      </c>
      <c r="M292" s="16" t="s">
        <v>277</v>
      </c>
      <c r="N292" s="16">
        <v>50</v>
      </c>
      <c r="O292" s="16" t="s">
        <v>271</v>
      </c>
      <c r="P292" s="16">
        <v>5056</v>
      </c>
      <c r="Q292" s="16" t="s">
        <v>278</v>
      </c>
    </row>
    <row r="293" spans="2:17" x14ac:dyDescent="0.25">
      <c r="B293" t="str">
        <f t="shared" si="6"/>
        <v xml:space="preserve"> </v>
      </c>
      <c r="C293" s="10">
        <v>1620</v>
      </c>
      <c r="D293" s="10" t="str">
        <f t="shared" si="7"/>
        <v xml:space="preserve"> </v>
      </c>
      <c r="E293" s="10">
        <v>1620</v>
      </c>
      <c r="F293" t="s">
        <v>279</v>
      </c>
      <c r="G293">
        <v>50</v>
      </c>
      <c r="H293" t="s">
        <v>271</v>
      </c>
      <c r="I293">
        <v>5014</v>
      </c>
      <c r="J293" t="s">
        <v>800</v>
      </c>
      <c r="L293" s="15">
        <v>1620</v>
      </c>
      <c r="M293" s="16" t="s">
        <v>279</v>
      </c>
      <c r="N293" s="16">
        <v>50</v>
      </c>
      <c r="O293" s="16" t="s">
        <v>271</v>
      </c>
      <c r="P293" s="16">
        <v>5014</v>
      </c>
      <c r="Q293" s="16" t="s">
        <v>280</v>
      </c>
    </row>
    <row r="294" spans="2:17" x14ac:dyDescent="0.25">
      <c r="B294" t="str">
        <f t="shared" si="6"/>
        <v xml:space="preserve"> </v>
      </c>
      <c r="C294" s="10">
        <v>1621</v>
      </c>
      <c r="D294" s="10" t="str">
        <f t="shared" si="7"/>
        <v xml:space="preserve"> </v>
      </c>
      <c r="E294" s="10">
        <v>1621</v>
      </c>
      <c r="F294" t="s">
        <v>281</v>
      </c>
      <c r="G294">
        <v>50</v>
      </c>
      <c r="H294" t="s">
        <v>271</v>
      </c>
      <c r="I294">
        <v>5057</v>
      </c>
      <c r="J294" t="s">
        <v>801</v>
      </c>
      <c r="L294" s="15">
        <v>1621</v>
      </c>
      <c r="M294" s="16" t="s">
        <v>281</v>
      </c>
      <c r="N294" s="16">
        <v>50</v>
      </c>
      <c r="O294" s="16" t="s">
        <v>271</v>
      </c>
      <c r="P294" s="16">
        <v>5057</v>
      </c>
      <c r="Q294" s="16" t="s">
        <v>282</v>
      </c>
    </row>
    <row r="295" spans="2:17" x14ac:dyDescent="0.25">
      <c r="B295" t="str">
        <f t="shared" si="6"/>
        <v xml:space="preserve"> </v>
      </c>
      <c r="C295" s="10">
        <v>1622</v>
      </c>
      <c r="D295" s="10" t="str">
        <f t="shared" si="7"/>
        <v xml:space="preserve"> </v>
      </c>
      <c r="E295" s="10">
        <v>1622</v>
      </c>
      <c r="F295" t="s">
        <v>283</v>
      </c>
      <c r="G295">
        <v>50</v>
      </c>
      <c r="H295" t="s">
        <v>271</v>
      </c>
      <c r="I295">
        <v>5059</v>
      </c>
      <c r="J295" t="s">
        <v>799</v>
      </c>
      <c r="L295" s="15">
        <v>1622</v>
      </c>
      <c r="M295" s="16" t="s">
        <v>283</v>
      </c>
      <c r="N295" s="16">
        <v>50</v>
      </c>
      <c r="O295" s="16" t="s">
        <v>271</v>
      </c>
      <c r="P295" s="16">
        <v>5059</v>
      </c>
      <c r="Q295" s="16" t="s">
        <v>891</v>
      </c>
    </row>
    <row r="296" spans="2:17" x14ac:dyDescent="0.25">
      <c r="B296" t="str">
        <f t="shared" si="6"/>
        <v xml:space="preserve"> </v>
      </c>
      <c r="C296" s="10">
        <v>1624</v>
      </c>
      <c r="D296" s="10" t="str">
        <f t="shared" si="7"/>
        <v xml:space="preserve"> </v>
      </c>
      <c r="E296" s="10">
        <v>1624</v>
      </c>
      <c r="F296" t="s">
        <v>285</v>
      </c>
      <c r="G296">
        <v>50</v>
      </c>
      <c r="H296" t="s">
        <v>271</v>
      </c>
      <c r="I296">
        <v>5054</v>
      </c>
      <c r="J296" t="s">
        <v>841</v>
      </c>
      <c r="L296" s="15">
        <v>1624</v>
      </c>
      <c r="M296" s="16" t="s">
        <v>285</v>
      </c>
      <c r="N296" s="16">
        <v>50</v>
      </c>
      <c r="O296" s="16" t="s">
        <v>271</v>
      </c>
      <c r="P296" s="16">
        <v>5054</v>
      </c>
      <c r="Q296" s="16" t="s">
        <v>286</v>
      </c>
    </row>
    <row r="297" spans="2:17" x14ac:dyDescent="0.25">
      <c r="B297" t="str">
        <f t="shared" si="6"/>
        <v xml:space="preserve"> </v>
      </c>
      <c r="C297" s="10">
        <v>1627</v>
      </c>
      <c r="D297" s="10" t="str">
        <f t="shared" si="7"/>
        <v xml:space="preserve"> </v>
      </c>
      <c r="E297" s="10">
        <v>1627</v>
      </c>
      <c r="F297" t="s">
        <v>287</v>
      </c>
      <c r="G297">
        <v>50</v>
      </c>
      <c r="H297" t="s">
        <v>271</v>
      </c>
      <c r="I297">
        <v>5057</v>
      </c>
      <c r="J297" t="s">
        <v>801</v>
      </c>
      <c r="L297" s="15">
        <v>1627</v>
      </c>
      <c r="M297" s="16" t="s">
        <v>287</v>
      </c>
      <c r="N297" s="16">
        <v>50</v>
      </c>
      <c r="O297" s="16" t="s">
        <v>271</v>
      </c>
      <c r="P297" s="16">
        <v>5057</v>
      </c>
      <c r="Q297" s="16" t="s">
        <v>282</v>
      </c>
    </row>
    <row r="298" spans="2:17" x14ac:dyDescent="0.25">
      <c r="B298" t="str">
        <f t="shared" si="6"/>
        <v xml:space="preserve"> </v>
      </c>
      <c r="C298" s="10">
        <v>1630</v>
      </c>
      <c r="D298" s="10" t="str">
        <f t="shared" si="7"/>
        <v xml:space="preserve"> </v>
      </c>
      <c r="E298" s="10">
        <v>1630</v>
      </c>
      <c r="F298" t="s">
        <v>289</v>
      </c>
      <c r="G298">
        <v>50</v>
      </c>
      <c r="H298" t="s">
        <v>271</v>
      </c>
      <c r="I298">
        <v>5058</v>
      </c>
      <c r="J298" t="s">
        <v>804</v>
      </c>
      <c r="L298" s="15">
        <v>1630</v>
      </c>
      <c r="M298" s="16" t="s">
        <v>289</v>
      </c>
      <c r="N298" s="16">
        <v>50</v>
      </c>
      <c r="O298" s="16" t="s">
        <v>271</v>
      </c>
      <c r="P298" s="16">
        <v>5058</v>
      </c>
      <c r="Q298" s="16" t="s">
        <v>290</v>
      </c>
    </row>
    <row r="299" spans="2:17" x14ac:dyDescent="0.25">
      <c r="B299" t="str">
        <f t="shared" si="6"/>
        <v xml:space="preserve"> </v>
      </c>
      <c r="C299" s="10">
        <v>1632</v>
      </c>
      <c r="D299" s="10" t="str">
        <f t="shared" si="7"/>
        <v xml:space="preserve"> </v>
      </c>
      <c r="E299" s="10">
        <v>1632</v>
      </c>
      <c r="F299" t="s">
        <v>291</v>
      </c>
      <c r="G299">
        <v>50</v>
      </c>
      <c r="H299" t="s">
        <v>271</v>
      </c>
      <c r="I299">
        <v>5058</v>
      </c>
      <c r="J299" t="s">
        <v>804</v>
      </c>
      <c r="L299" s="15">
        <v>1632</v>
      </c>
      <c r="M299" s="16" t="s">
        <v>291</v>
      </c>
      <c r="N299" s="16">
        <v>50</v>
      </c>
      <c r="O299" s="16" t="s">
        <v>271</v>
      </c>
      <c r="P299" s="16">
        <v>5058</v>
      </c>
      <c r="Q299" s="16" t="s">
        <v>290</v>
      </c>
    </row>
    <row r="300" spans="2:17" x14ac:dyDescent="0.25">
      <c r="B300" t="str">
        <f t="shared" si="6"/>
        <v xml:space="preserve"> </v>
      </c>
      <c r="C300" s="10">
        <v>1633</v>
      </c>
      <c r="D300" s="10" t="str">
        <f t="shared" si="7"/>
        <v xml:space="preserve"> </v>
      </c>
      <c r="E300" s="10">
        <v>1633</v>
      </c>
      <c r="F300" t="s">
        <v>293</v>
      </c>
      <c r="G300">
        <v>50</v>
      </c>
      <c r="H300" t="s">
        <v>271</v>
      </c>
      <c r="I300">
        <v>5020</v>
      </c>
      <c r="J300" t="s">
        <v>806</v>
      </c>
      <c r="L300" s="15">
        <v>1633</v>
      </c>
      <c r="M300" s="16" t="s">
        <v>293</v>
      </c>
      <c r="N300" s="16">
        <v>50</v>
      </c>
      <c r="O300" s="16" t="s">
        <v>271</v>
      </c>
      <c r="P300" s="16">
        <v>5020</v>
      </c>
      <c r="Q300" s="16" t="s">
        <v>294</v>
      </c>
    </row>
    <row r="301" spans="2:17" x14ac:dyDescent="0.25">
      <c r="B301" t="str">
        <f t="shared" si="6"/>
        <v xml:space="preserve"> </v>
      </c>
      <c r="C301" s="10">
        <v>1634</v>
      </c>
      <c r="D301" s="10" t="str">
        <f t="shared" si="7"/>
        <v xml:space="preserve"> </v>
      </c>
      <c r="E301" s="10">
        <v>1634</v>
      </c>
      <c r="F301" t="s">
        <v>295</v>
      </c>
      <c r="G301">
        <v>50</v>
      </c>
      <c r="H301" t="s">
        <v>271</v>
      </c>
      <c r="I301">
        <v>5021</v>
      </c>
      <c r="J301" t="s">
        <v>807</v>
      </c>
      <c r="L301" s="15">
        <v>1634</v>
      </c>
      <c r="M301" s="16" t="s">
        <v>295</v>
      </c>
      <c r="N301" s="16">
        <v>50</v>
      </c>
      <c r="O301" s="16" t="s">
        <v>271</v>
      </c>
      <c r="P301" s="16">
        <v>5021</v>
      </c>
      <c r="Q301" s="16" t="s">
        <v>296</v>
      </c>
    </row>
    <row r="302" spans="2:17" x14ac:dyDescent="0.25">
      <c r="B302" t="str">
        <f t="shared" si="6"/>
        <v xml:space="preserve"> </v>
      </c>
      <c r="C302" s="10">
        <v>1635</v>
      </c>
      <c r="D302" s="10" t="str">
        <f t="shared" si="7"/>
        <v xml:space="preserve"> </v>
      </c>
      <c r="E302" s="10">
        <v>1635</v>
      </c>
      <c r="F302" t="s">
        <v>297</v>
      </c>
      <c r="G302">
        <v>50</v>
      </c>
      <c r="H302" t="s">
        <v>271</v>
      </c>
      <c r="I302">
        <v>5022</v>
      </c>
      <c r="J302" t="s">
        <v>808</v>
      </c>
      <c r="L302" s="15">
        <v>1635</v>
      </c>
      <c r="M302" s="16" t="s">
        <v>297</v>
      </c>
      <c r="N302" s="16">
        <v>50</v>
      </c>
      <c r="O302" s="16" t="s">
        <v>271</v>
      </c>
      <c r="P302" s="16">
        <v>5022</v>
      </c>
      <c r="Q302" s="16" t="s">
        <v>298</v>
      </c>
    </row>
    <row r="303" spans="2:17" x14ac:dyDescent="0.25">
      <c r="B303" t="str">
        <f t="shared" si="6"/>
        <v xml:space="preserve"> </v>
      </c>
      <c r="C303" s="10">
        <v>1636</v>
      </c>
      <c r="D303" s="10" t="str">
        <f t="shared" si="7"/>
        <v xml:space="preserve"> </v>
      </c>
      <c r="E303" s="10">
        <v>1636</v>
      </c>
      <c r="F303" t="s">
        <v>299</v>
      </c>
      <c r="G303">
        <v>50</v>
      </c>
      <c r="H303" t="s">
        <v>271</v>
      </c>
      <c r="I303">
        <v>5059</v>
      </c>
      <c r="J303" t="s">
        <v>799</v>
      </c>
      <c r="L303" s="15">
        <v>1636</v>
      </c>
      <c r="M303" s="16" t="s">
        <v>299</v>
      </c>
      <c r="N303" s="16">
        <v>50</v>
      </c>
      <c r="O303" s="16" t="s">
        <v>271</v>
      </c>
      <c r="P303" s="16">
        <v>5059</v>
      </c>
      <c r="Q303" s="16" t="s">
        <v>891</v>
      </c>
    </row>
    <row r="304" spans="2:17" x14ac:dyDescent="0.25">
      <c r="B304" t="str">
        <f t="shared" si="6"/>
        <v xml:space="preserve"> </v>
      </c>
      <c r="C304" s="10">
        <v>1638</v>
      </c>
      <c r="D304" s="10" t="str">
        <f t="shared" si="7"/>
        <v xml:space="preserve"> </v>
      </c>
      <c r="E304" s="10">
        <v>1638</v>
      </c>
      <c r="F304" t="s">
        <v>301</v>
      </c>
      <c r="G304">
        <v>50</v>
      </c>
      <c r="H304" t="s">
        <v>271</v>
      </c>
      <c r="I304">
        <v>5059</v>
      </c>
      <c r="J304" t="s">
        <v>799</v>
      </c>
      <c r="L304" s="15">
        <v>1638</v>
      </c>
      <c r="M304" s="16" t="s">
        <v>301</v>
      </c>
      <c r="N304" s="16">
        <v>50</v>
      </c>
      <c r="O304" s="16" t="s">
        <v>271</v>
      </c>
      <c r="P304" s="16">
        <v>5059</v>
      </c>
      <c r="Q304" s="16" t="s">
        <v>891</v>
      </c>
    </row>
    <row r="305" spans="2:17" x14ac:dyDescent="0.25">
      <c r="B305" t="str">
        <f t="shared" si="6"/>
        <v xml:space="preserve"> </v>
      </c>
      <c r="C305" s="10">
        <v>1640</v>
      </c>
      <c r="D305" s="10" t="str">
        <f t="shared" si="7"/>
        <v xml:space="preserve"> </v>
      </c>
      <c r="E305" s="10">
        <v>1640</v>
      </c>
      <c r="F305" t="s">
        <v>303</v>
      </c>
      <c r="G305">
        <v>50</v>
      </c>
      <c r="H305" t="s">
        <v>271</v>
      </c>
      <c r="I305">
        <v>5025</v>
      </c>
      <c r="J305" t="s">
        <v>811</v>
      </c>
      <c r="L305" s="15">
        <v>1640</v>
      </c>
      <c r="M305" s="16" t="s">
        <v>303</v>
      </c>
      <c r="N305" s="16">
        <v>50</v>
      </c>
      <c r="O305" s="16" t="s">
        <v>271</v>
      </c>
      <c r="P305" s="16">
        <v>5025</v>
      </c>
      <c r="Q305" s="16" t="s">
        <v>304</v>
      </c>
    </row>
    <row r="306" spans="2:17" x14ac:dyDescent="0.25">
      <c r="B306" t="str">
        <f t="shared" si="6"/>
        <v xml:space="preserve"> </v>
      </c>
      <c r="C306" s="10">
        <v>1644</v>
      </c>
      <c r="D306" s="10" t="str">
        <f t="shared" si="7"/>
        <v xml:space="preserve"> </v>
      </c>
      <c r="E306" s="10">
        <v>1644</v>
      </c>
      <c r="F306" t="s">
        <v>305</v>
      </c>
      <c r="G306">
        <v>50</v>
      </c>
      <c r="H306" t="s">
        <v>271</v>
      </c>
      <c r="I306">
        <v>5026</v>
      </c>
      <c r="J306" t="s">
        <v>812</v>
      </c>
      <c r="L306" s="15">
        <v>1644</v>
      </c>
      <c r="M306" s="16" t="s">
        <v>305</v>
      </c>
      <c r="N306" s="16">
        <v>50</v>
      </c>
      <c r="O306" s="16" t="s">
        <v>271</v>
      </c>
      <c r="P306" s="16">
        <v>5026</v>
      </c>
      <c r="Q306" s="16" t="s">
        <v>306</v>
      </c>
    </row>
    <row r="307" spans="2:17" x14ac:dyDescent="0.25">
      <c r="B307" t="str">
        <f t="shared" si="6"/>
        <v xml:space="preserve"> </v>
      </c>
      <c r="C307" s="10">
        <v>1648</v>
      </c>
      <c r="D307" s="10" t="str">
        <f t="shared" si="7"/>
        <v xml:space="preserve"> </v>
      </c>
      <c r="E307" s="10">
        <v>1648</v>
      </c>
      <c r="F307" t="s">
        <v>307</v>
      </c>
      <c r="G307">
        <v>50</v>
      </c>
      <c r="H307" t="s">
        <v>271</v>
      </c>
      <c r="I307">
        <v>5027</v>
      </c>
      <c r="J307" t="s">
        <v>813</v>
      </c>
      <c r="L307" s="15">
        <v>1648</v>
      </c>
      <c r="M307" s="16" t="s">
        <v>307</v>
      </c>
      <c r="N307" s="16">
        <v>50</v>
      </c>
      <c r="O307" s="16" t="s">
        <v>271</v>
      </c>
      <c r="P307" s="16">
        <v>5027</v>
      </c>
      <c r="Q307" s="16" t="s">
        <v>892</v>
      </c>
    </row>
    <row r="308" spans="2:17" x14ac:dyDescent="0.25">
      <c r="B308" t="str">
        <f t="shared" si="6"/>
        <v xml:space="preserve"> </v>
      </c>
      <c r="C308" s="10">
        <v>1653</v>
      </c>
      <c r="D308" s="10" t="str">
        <f t="shared" si="7"/>
        <v xml:space="preserve"> </v>
      </c>
      <c r="E308" s="10">
        <v>1653</v>
      </c>
      <c r="F308" t="s">
        <v>308</v>
      </c>
      <c r="G308">
        <v>50</v>
      </c>
      <c r="H308" t="s">
        <v>271</v>
      </c>
      <c r="I308">
        <v>5028</v>
      </c>
      <c r="J308" t="s">
        <v>814</v>
      </c>
      <c r="L308" s="15">
        <v>1653</v>
      </c>
      <c r="M308" s="16" t="s">
        <v>308</v>
      </c>
      <c r="N308" s="16">
        <v>50</v>
      </c>
      <c r="O308" s="16" t="s">
        <v>271</v>
      </c>
      <c r="P308" s="16">
        <v>5028</v>
      </c>
      <c r="Q308" s="16" t="s">
        <v>309</v>
      </c>
    </row>
    <row r="309" spans="2:17" x14ac:dyDescent="0.25">
      <c r="B309" t="str">
        <f t="shared" si="6"/>
        <v xml:space="preserve"> </v>
      </c>
      <c r="C309" s="10">
        <v>1657</v>
      </c>
      <c r="D309" s="10" t="str">
        <f t="shared" si="7"/>
        <v xml:space="preserve"> </v>
      </c>
      <c r="E309" s="10">
        <v>1657</v>
      </c>
      <c r="F309" t="s">
        <v>310</v>
      </c>
      <c r="G309">
        <v>50</v>
      </c>
      <c r="H309" t="s">
        <v>271</v>
      </c>
      <c r="I309">
        <v>5029</v>
      </c>
      <c r="J309" t="s">
        <v>815</v>
      </c>
      <c r="L309" s="15">
        <v>1657</v>
      </c>
      <c r="M309" s="16" t="s">
        <v>310</v>
      </c>
      <c r="N309" s="16">
        <v>50</v>
      </c>
      <c r="O309" s="16" t="s">
        <v>271</v>
      </c>
      <c r="P309" s="16">
        <v>5029</v>
      </c>
      <c r="Q309" s="16" t="s">
        <v>311</v>
      </c>
    </row>
    <row r="310" spans="2:17" x14ac:dyDescent="0.25">
      <c r="B310" t="str">
        <f t="shared" si="6"/>
        <v xml:space="preserve"> </v>
      </c>
      <c r="C310" s="10">
        <v>1662</v>
      </c>
      <c r="D310" s="10" t="str">
        <f t="shared" si="7"/>
        <v xml:space="preserve"> </v>
      </c>
      <c r="E310" s="10">
        <v>1662</v>
      </c>
      <c r="F310" t="s">
        <v>312</v>
      </c>
      <c r="G310">
        <v>50</v>
      </c>
      <c r="H310" t="s">
        <v>271</v>
      </c>
      <c r="I310">
        <v>5001</v>
      </c>
      <c r="J310" t="s">
        <v>794</v>
      </c>
      <c r="L310" s="15">
        <v>1662</v>
      </c>
      <c r="M310" s="16" t="s">
        <v>312</v>
      </c>
      <c r="N310" s="16">
        <v>50</v>
      </c>
      <c r="O310" s="16" t="s">
        <v>271</v>
      </c>
      <c r="P310" s="16">
        <v>5001</v>
      </c>
      <c r="Q310" s="16" t="s">
        <v>272</v>
      </c>
    </row>
    <row r="311" spans="2:17" x14ac:dyDescent="0.25">
      <c r="B311" t="str">
        <f t="shared" si="6"/>
        <v xml:space="preserve"> </v>
      </c>
      <c r="C311" s="10">
        <v>1663</v>
      </c>
      <c r="D311" s="10" t="str">
        <f t="shared" si="7"/>
        <v xml:space="preserve"> </v>
      </c>
      <c r="E311" s="10">
        <v>1663</v>
      </c>
      <c r="F311" t="s">
        <v>314</v>
      </c>
      <c r="G311">
        <v>50</v>
      </c>
      <c r="H311" t="s">
        <v>271</v>
      </c>
      <c r="I311">
        <v>5031</v>
      </c>
      <c r="J311" t="s">
        <v>817</v>
      </c>
      <c r="L311" s="15">
        <v>1663</v>
      </c>
      <c r="M311" s="16" t="s">
        <v>314</v>
      </c>
      <c r="N311" s="16">
        <v>50</v>
      </c>
      <c r="O311" s="16" t="s">
        <v>271</v>
      </c>
      <c r="P311" s="16">
        <v>5031</v>
      </c>
      <c r="Q311" s="16" t="s">
        <v>315</v>
      </c>
    </row>
    <row r="312" spans="2:17" x14ac:dyDescent="0.25">
      <c r="B312" t="str">
        <f t="shared" si="6"/>
        <v xml:space="preserve"> </v>
      </c>
      <c r="C312" s="10">
        <v>1664</v>
      </c>
      <c r="D312" s="10" t="str">
        <f t="shared" si="7"/>
        <v xml:space="preserve"> </v>
      </c>
      <c r="E312" s="10">
        <v>1664</v>
      </c>
      <c r="F312" t="s">
        <v>316</v>
      </c>
      <c r="G312">
        <v>50</v>
      </c>
      <c r="H312" t="s">
        <v>271</v>
      </c>
      <c r="I312">
        <v>5032</v>
      </c>
      <c r="J312" t="s">
        <v>818</v>
      </c>
      <c r="L312" s="15">
        <v>1664</v>
      </c>
      <c r="M312" s="16" t="s">
        <v>316</v>
      </c>
      <c r="N312" s="16">
        <v>50</v>
      </c>
      <c r="O312" s="16" t="s">
        <v>271</v>
      </c>
      <c r="P312" s="16">
        <v>5032</v>
      </c>
      <c r="Q312" s="16" t="s">
        <v>317</v>
      </c>
    </row>
    <row r="313" spans="2:17" x14ac:dyDescent="0.25">
      <c r="B313" t="str">
        <f t="shared" si="6"/>
        <v xml:space="preserve"> </v>
      </c>
      <c r="C313" s="10">
        <v>1665</v>
      </c>
      <c r="D313" s="10" t="str">
        <f t="shared" si="7"/>
        <v xml:space="preserve"> </v>
      </c>
      <c r="E313" s="10">
        <v>1665</v>
      </c>
      <c r="F313" t="s">
        <v>318</v>
      </c>
      <c r="G313">
        <v>50</v>
      </c>
      <c r="H313" t="s">
        <v>271</v>
      </c>
      <c r="I313">
        <v>5033</v>
      </c>
      <c r="J313" t="s">
        <v>819</v>
      </c>
      <c r="L313" s="15">
        <v>1665</v>
      </c>
      <c r="M313" s="16" t="s">
        <v>318</v>
      </c>
      <c r="N313" s="16">
        <v>50</v>
      </c>
      <c r="O313" s="16" t="s">
        <v>271</v>
      </c>
      <c r="P313" s="16">
        <v>5033</v>
      </c>
      <c r="Q313" s="16" t="s">
        <v>319</v>
      </c>
    </row>
    <row r="314" spans="2:17" x14ac:dyDescent="0.25">
      <c r="B314" t="str">
        <f t="shared" si="6"/>
        <v xml:space="preserve"> </v>
      </c>
      <c r="C314" s="10">
        <v>1702</v>
      </c>
      <c r="D314" s="10" t="str">
        <f t="shared" si="7"/>
        <v xml:space="preserve"> </v>
      </c>
      <c r="E314" s="10">
        <v>1702</v>
      </c>
      <c r="F314" t="s">
        <v>320</v>
      </c>
      <c r="G314">
        <v>50</v>
      </c>
      <c r="H314" t="s">
        <v>271</v>
      </c>
      <c r="I314">
        <v>5006</v>
      </c>
      <c r="J314" t="s">
        <v>795</v>
      </c>
      <c r="L314" s="15">
        <v>1702</v>
      </c>
      <c r="M314" s="16" t="s">
        <v>320</v>
      </c>
      <c r="N314" s="16">
        <v>50</v>
      </c>
      <c r="O314" s="16" t="s">
        <v>271</v>
      </c>
      <c r="P314" s="16">
        <v>5006</v>
      </c>
      <c r="Q314" s="16" t="s">
        <v>321</v>
      </c>
    </row>
    <row r="315" spans="2:17" x14ac:dyDescent="0.25">
      <c r="B315" t="str">
        <f t="shared" si="6"/>
        <v xml:space="preserve"> </v>
      </c>
      <c r="C315" s="10">
        <v>1703</v>
      </c>
      <c r="D315" s="10" t="str">
        <f t="shared" si="7"/>
        <v xml:space="preserve"> </v>
      </c>
      <c r="E315" s="10">
        <v>1703</v>
      </c>
      <c r="F315" t="s">
        <v>322</v>
      </c>
      <c r="G315">
        <v>50</v>
      </c>
      <c r="H315" t="s">
        <v>271</v>
      </c>
      <c r="I315">
        <v>5007</v>
      </c>
      <c r="J315" t="s">
        <v>796</v>
      </c>
      <c r="L315" s="15">
        <v>1703</v>
      </c>
      <c r="M315" s="16" t="s">
        <v>322</v>
      </c>
      <c r="N315" s="16">
        <v>50</v>
      </c>
      <c r="O315" s="16" t="s">
        <v>271</v>
      </c>
      <c r="P315" s="16">
        <v>5007</v>
      </c>
      <c r="Q315" s="16" t="s">
        <v>323</v>
      </c>
    </row>
    <row r="316" spans="2:17" x14ac:dyDescent="0.25">
      <c r="B316" t="str">
        <f t="shared" si="6"/>
        <v xml:space="preserve"> </v>
      </c>
      <c r="C316" s="10">
        <v>1711</v>
      </c>
      <c r="D316" s="10" t="str">
        <f t="shared" si="7"/>
        <v xml:space="preserve"> </v>
      </c>
      <c r="E316" s="10">
        <v>1711</v>
      </c>
      <c r="F316" t="s">
        <v>324</v>
      </c>
      <c r="G316">
        <v>50</v>
      </c>
      <c r="H316" t="s">
        <v>271</v>
      </c>
      <c r="I316">
        <v>5034</v>
      </c>
      <c r="J316" t="s">
        <v>820</v>
      </c>
      <c r="L316" s="15">
        <v>1711</v>
      </c>
      <c r="M316" s="16" t="s">
        <v>324</v>
      </c>
      <c r="N316" s="16">
        <v>50</v>
      </c>
      <c r="O316" s="16" t="s">
        <v>271</v>
      </c>
      <c r="P316" s="16">
        <v>5034</v>
      </c>
      <c r="Q316" s="16" t="s">
        <v>325</v>
      </c>
    </row>
    <row r="317" spans="2:17" x14ac:dyDescent="0.25">
      <c r="B317" t="str">
        <f t="shared" si="6"/>
        <v xml:space="preserve"> </v>
      </c>
      <c r="C317" s="10">
        <v>1714</v>
      </c>
      <c r="D317" s="10" t="str">
        <f t="shared" si="7"/>
        <v xml:space="preserve"> </v>
      </c>
      <c r="E317" s="10">
        <v>1714</v>
      </c>
      <c r="F317" t="s">
        <v>326</v>
      </c>
      <c r="G317">
        <v>50</v>
      </c>
      <c r="H317" t="s">
        <v>271</v>
      </c>
      <c r="I317">
        <v>5035</v>
      </c>
      <c r="J317" t="s">
        <v>821</v>
      </c>
      <c r="L317" s="15">
        <v>1714</v>
      </c>
      <c r="M317" s="16" t="s">
        <v>326</v>
      </c>
      <c r="N317" s="16">
        <v>50</v>
      </c>
      <c r="O317" s="16" t="s">
        <v>271</v>
      </c>
      <c r="P317" s="16">
        <v>5035</v>
      </c>
      <c r="Q317" s="16" t="s">
        <v>327</v>
      </c>
    </row>
    <row r="318" spans="2:17" x14ac:dyDescent="0.25">
      <c r="B318" t="str">
        <f t="shared" si="6"/>
        <v xml:space="preserve"> </v>
      </c>
      <c r="C318" s="10">
        <v>1717</v>
      </c>
      <c r="D318" s="10" t="str">
        <f t="shared" si="7"/>
        <v xml:space="preserve"> </v>
      </c>
      <c r="E318" s="10">
        <v>1717</v>
      </c>
      <c r="F318" t="s">
        <v>328</v>
      </c>
      <c r="G318">
        <v>50</v>
      </c>
      <c r="H318" t="s">
        <v>271</v>
      </c>
      <c r="I318">
        <v>5036</v>
      </c>
      <c r="J318" t="s">
        <v>822</v>
      </c>
      <c r="L318" s="15">
        <v>1717</v>
      </c>
      <c r="M318" s="16" t="s">
        <v>328</v>
      </c>
      <c r="N318" s="16">
        <v>50</v>
      </c>
      <c r="O318" s="16" t="s">
        <v>271</v>
      </c>
      <c r="P318" s="16">
        <v>5036</v>
      </c>
      <c r="Q318" s="16" t="s">
        <v>329</v>
      </c>
    </row>
    <row r="319" spans="2:17" x14ac:dyDescent="0.25">
      <c r="B319" t="str">
        <f t="shared" si="6"/>
        <v xml:space="preserve"> </v>
      </c>
      <c r="C319" s="10">
        <v>1718</v>
      </c>
      <c r="D319" s="10" t="str">
        <f t="shared" si="7"/>
        <v xml:space="preserve"> </v>
      </c>
      <c r="E319" s="10">
        <v>1718</v>
      </c>
      <c r="F319" t="s">
        <v>330</v>
      </c>
      <c r="G319">
        <v>50</v>
      </c>
      <c r="H319" t="s">
        <v>271</v>
      </c>
      <c r="I319">
        <v>5054</v>
      </c>
      <c r="J319" t="s">
        <v>841</v>
      </c>
      <c r="L319" s="15">
        <v>1718</v>
      </c>
      <c r="M319" s="16" t="s">
        <v>330</v>
      </c>
      <c r="N319" s="16">
        <v>50</v>
      </c>
      <c r="O319" s="16" t="s">
        <v>271</v>
      </c>
      <c r="P319" s="16">
        <v>5054</v>
      </c>
      <c r="Q319" s="16" t="s">
        <v>286</v>
      </c>
    </row>
    <row r="320" spans="2:17" x14ac:dyDescent="0.25">
      <c r="B320" t="str">
        <f t="shared" si="6"/>
        <v xml:space="preserve"> </v>
      </c>
      <c r="C320" s="10">
        <v>1719</v>
      </c>
      <c r="D320" s="10" t="str">
        <f t="shared" si="7"/>
        <v xml:space="preserve"> </v>
      </c>
      <c r="E320" s="10">
        <v>1719</v>
      </c>
      <c r="F320" t="s">
        <v>331</v>
      </c>
      <c r="G320">
        <v>50</v>
      </c>
      <c r="H320" t="s">
        <v>271</v>
      </c>
      <c r="I320">
        <v>5037</v>
      </c>
      <c r="J320" t="s">
        <v>823</v>
      </c>
      <c r="L320" s="15">
        <v>1719</v>
      </c>
      <c r="M320" s="16" t="s">
        <v>331</v>
      </c>
      <c r="N320" s="16">
        <v>50</v>
      </c>
      <c r="O320" s="16" t="s">
        <v>271</v>
      </c>
      <c r="P320" s="16">
        <v>5037</v>
      </c>
      <c r="Q320" s="16" t="s">
        <v>332</v>
      </c>
    </row>
    <row r="321" spans="2:17" x14ac:dyDescent="0.25">
      <c r="B321" t="str">
        <f t="shared" si="6"/>
        <v xml:space="preserve"> </v>
      </c>
      <c r="C321" s="10">
        <v>1721</v>
      </c>
      <c r="D321" s="10" t="str">
        <f t="shared" si="7"/>
        <v xml:space="preserve"> </v>
      </c>
      <c r="E321" s="10">
        <v>1721</v>
      </c>
      <c r="F321" t="s">
        <v>333</v>
      </c>
      <c r="G321">
        <v>50</v>
      </c>
      <c r="H321" t="s">
        <v>271</v>
      </c>
      <c r="I321">
        <v>5038</v>
      </c>
      <c r="J321" t="s">
        <v>824</v>
      </c>
      <c r="L321" s="15">
        <v>1721</v>
      </c>
      <c r="M321" s="16" t="s">
        <v>333</v>
      </c>
      <c r="N321" s="16">
        <v>50</v>
      </c>
      <c r="O321" s="16" t="s">
        <v>271</v>
      </c>
      <c r="P321" s="16">
        <v>5038</v>
      </c>
      <c r="Q321" s="16" t="s">
        <v>334</v>
      </c>
    </row>
    <row r="322" spans="2:17" x14ac:dyDescent="0.25">
      <c r="B322" t="str">
        <f t="shared" si="6"/>
        <v xml:space="preserve"> </v>
      </c>
      <c r="C322" s="10">
        <v>1724</v>
      </c>
      <c r="D322" s="10" t="str">
        <f t="shared" si="7"/>
        <v xml:space="preserve"> </v>
      </c>
      <c r="E322" s="10">
        <v>1724</v>
      </c>
      <c r="F322" t="s">
        <v>335</v>
      </c>
      <c r="G322">
        <v>50</v>
      </c>
      <c r="H322" t="s">
        <v>271</v>
      </c>
      <c r="I322">
        <v>5006</v>
      </c>
      <c r="J322" t="s">
        <v>795</v>
      </c>
      <c r="L322" s="15">
        <v>1724</v>
      </c>
      <c r="M322" s="16" t="s">
        <v>335</v>
      </c>
      <c r="N322" s="16">
        <v>50</v>
      </c>
      <c r="O322" s="16" t="s">
        <v>271</v>
      </c>
      <c r="P322" s="16">
        <v>5006</v>
      </c>
      <c r="Q322" s="16" t="s">
        <v>321</v>
      </c>
    </row>
    <row r="323" spans="2:17" x14ac:dyDescent="0.25">
      <c r="B323" t="str">
        <f t="shared" si="6"/>
        <v xml:space="preserve"> </v>
      </c>
      <c r="C323" s="10">
        <v>1725</v>
      </c>
      <c r="D323" s="10" t="str">
        <f t="shared" si="7"/>
        <v xml:space="preserve"> </v>
      </c>
      <c r="E323" s="10">
        <v>1725</v>
      </c>
      <c r="F323" t="s">
        <v>337</v>
      </c>
      <c r="G323">
        <v>50</v>
      </c>
      <c r="H323" t="s">
        <v>271</v>
      </c>
      <c r="I323">
        <v>5007</v>
      </c>
      <c r="J323" t="s">
        <v>796</v>
      </c>
      <c r="L323" s="15">
        <v>1725</v>
      </c>
      <c r="M323" s="16" t="s">
        <v>337</v>
      </c>
      <c r="N323" s="16">
        <v>50</v>
      </c>
      <c r="O323" s="16" t="s">
        <v>271</v>
      </c>
      <c r="P323" s="16">
        <v>5007</v>
      </c>
      <c r="Q323" s="16" t="s">
        <v>323</v>
      </c>
    </row>
    <row r="324" spans="2:17" x14ac:dyDescent="0.25">
      <c r="B324" t="str">
        <f t="shared" si="6"/>
        <v xml:space="preserve"> </v>
      </c>
      <c r="C324" s="10">
        <v>1736</v>
      </c>
      <c r="D324" s="10" t="str">
        <f t="shared" si="7"/>
        <v xml:space="preserve"> </v>
      </c>
      <c r="E324" s="10">
        <v>1736</v>
      </c>
      <c r="F324" t="s">
        <v>339</v>
      </c>
      <c r="G324">
        <v>50</v>
      </c>
      <c r="H324" t="s">
        <v>271</v>
      </c>
      <c r="I324">
        <v>5041</v>
      </c>
      <c r="J324" t="s">
        <v>827</v>
      </c>
      <c r="L324" s="15">
        <v>1736</v>
      </c>
      <c r="M324" s="16" t="s">
        <v>339</v>
      </c>
      <c r="N324" s="16">
        <v>50</v>
      </c>
      <c r="O324" s="16" t="s">
        <v>271</v>
      </c>
      <c r="P324" s="16">
        <v>5041</v>
      </c>
      <c r="Q324" s="16" t="s">
        <v>893</v>
      </c>
    </row>
    <row r="325" spans="2:17" x14ac:dyDescent="0.25">
      <c r="B325" t="str">
        <f t="shared" ref="B325:B388" si="8">IF(C325=E325," ","XX")</f>
        <v xml:space="preserve"> </v>
      </c>
      <c r="C325" s="10">
        <v>1738</v>
      </c>
      <c r="D325" s="10" t="str">
        <f t="shared" si="7"/>
        <v xml:space="preserve"> </v>
      </c>
      <c r="E325" s="10">
        <v>1738</v>
      </c>
      <c r="F325" t="s">
        <v>340</v>
      </c>
      <c r="G325">
        <v>50</v>
      </c>
      <c r="H325" t="s">
        <v>271</v>
      </c>
      <c r="I325">
        <v>5042</v>
      </c>
      <c r="J325" t="s">
        <v>828</v>
      </c>
      <c r="L325" s="15">
        <v>1738</v>
      </c>
      <c r="M325" s="16" t="s">
        <v>340</v>
      </c>
      <c r="N325" s="16">
        <v>50</v>
      </c>
      <c r="O325" s="16" t="s">
        <v>271</v>
      </c>
      <c r="P325" s="16">
        <v>5042</v>
      </c>
      <c r="Q325" s="16" t="s">
        <v>341</v>
      </c>
    </row>
    <row r="326" spans="2:17" x14ac:dyDescent="0.25">
      <c r="B326" t="str">
        <f t="shared" si="8"/>
        <v xml:space="preserve"> </v>
      </c>
      <c r="C326" s="10">
        <v>1739</v>
      </c>
      <c r="D326" s="10" t="str">
        <f t="shared" si="7"/>
        <v xml:space="preserve"> </v>
      </c>
      <c r="E326" s="10">
        <v>1739</v>
      </c>
      <c r="F326" t="s">
        <v>342</v>
      </c>
      <c r="G326">
        <v>50</v>
      </c>
      <c r="H326" t="s">
        <v>271</v>
      </c>
      <c r="I326">
        <v>5043</v>
      </c>
      <c r="J326" t="s">
        <v>829</v>
      </c>
      <c r="L326" s="15">
        <v>1739</v>
      </c>
      <c r="M326" s="16" t="s">
        <v>342</v>
      </c>
      <c r="N326" s="16">
        <v>50</v>
      </c>
      <c r="O326" s="16" t="s">
        <v>271</v>
      </c>
      <c r="P326" s="16">
        <v>5043</v>
      </c>
      <c r="Q326" s="16" t="s">
        <v>343</v>
      </c>
    </row>
    <row r="327" spans="2:17" x14ac:dyDescent="0.25">
      <c r="B327" t="str">
        <f t="shared" si="8"/>
        <v xml:space="preserve"> </v>
      </c>
      <c r="C327" s="10">
        <v>1740</v>
      </c>
      <c r="D327" s="10" t="str">
        <f t="shared" si="7"/>
        <v xml:space="preserve"> </v>
      </c>
      <c r="E327" s="10">
        <v>1740</v>
      </c>
      <c r="F327" t="s">
        <v>344</v>
      </c>
      <c r="G327">
        <v>50</v>
      </c>
      <c r="H327" t="s">
        <v>271</v>
      </c>
      <c r="I327">
        <v>5044</v>
      </c>
      <c r="J327" t="s">
        <v>830</v>
      </c>
      <c r="L327" s="15">
        <v>1740</v>
      </c>
      <c r="M327" s="16" t="s">
        <v>344</v>
      </c>
      <c r="N327" s="16">
        <v>50</v>
      </c>
      <c r="O327" s="16" t="s">
        <v>271</v>
      </c>
      <c r="P327" s="16">
        <v>5044</v>
      </c>
      <c r="Q327" s="16" t="s">
        <v>345</v>
      </c>
    </row>
    <row r="328" spans="2:17" x14ac:dyDescent="0.25">
      <c r="B328" t="str">
        <f t="shared" si="8"/>
        <v xml:space="preserve"> </v>
      </c>
      <c r="C328" s="10">
        <v>1742</v>
      </c>
      <c r="D328" s="10" t="str">
        <f t="shared" si="7"/>
        <v xml:space="preserve"> </v>
      </c>
      <c r="E328" s="10">
        <v>1742</v>
      </c>
      <c r="F328" t="s">
        <v>346</v>
      </c>
      <c r="G328">
        <v>50</v>
      </c>
      <c r="H328" t="s">
        <v>271</v>
      </c>
      <c r="I328">
        <v>5045</v>
      </c>
      <c r="J328" t="s">
        <v>831</v>
      </c>
      <c r="L328" s="15">
        <v>1742</v>
      </c>
      <c r="M328" s="16" t="s">
        <v>346</v>
      </c>
      <c r="N328" s="16">
        <v>50</v>
      </c>
      <c r="O328" s="16" t="s">
        <v>271</v>
      </c>
      <c r="P328" s="16">
        <v>5045</v>
      </c>
      <c r="Q328" s="16" t="s">
        <v>347</v>
      </c>
    </row>
    <row r="329" spans="2:17" x14ac:dyDescent="0.25">
      <c r="B329" t="str">
        <f t="shared" si="8"/>
        <v xml:space="preserve"> </v>
      </c>
      <c r="C329" s="10">
        <v>1743</v>
      </c>
      <c r="D329" s="10" t="str">
        <f t="shared" si="7"/>
        <v xml:space="preserve"> </v>
      </c>
      <c r="E329" s="10">
        <v>1743</v>
      </c>
      <c r="F329" t="s">
        <v>348</v>
      </c>
      <c r="G329">
        <v>50</v>
      </c>
      <c r="H329" t="s">
        <v>271</v>
      </c>
      <c r="I329">
        <v>5046</v>
      </c>
      <c r="J329" t="s">
        <v>832</v>
      </c>
      <c r="L329" s="15">
        <v>1743</v>
      </c>
      <c r="M329" s="16" t="s">
        <v>348</v>
      </c>
      <c r="N329" s="16">
        <v>50</v>
      </c>
      <c r="O329" s="16" t="s">
        <v>271</v>
      </c>
      <c r="P329" s="16">
        <v>5046</v>
      </c>
      <c r="Q329" s="16" t="s">
        <v>349</v>
      </c>
    </row>
    <row r="330" spans="2:17" x14ac:dyDescent="0.25">
      <c r="B330" t="str">
        <f t="shared" si="8"/>
        <v xml:space="preserve"> </v>
      </c>
      <c r="C330" s="10">
        <v>1744</v>
      </c>
      <c r="D330" s="10" t="str">
        <f t="shared" si="7"/>
        <v xml:space="preserve"> </v>
      </c>
      <c r="E330" s="10">
        <v>1744</v>
      </c>
      <c r="F330" t="s">
        <v>350</v>
      </c>
      <c r="G330">
        <v>50</v>
      </c>
      <c r="H330" t="s">
        <v>271</v>
      </c>
      <c r="I330">
        <v>5047</v>
      </c>
      <c r="J330" t="s">
        <v>833</v>
      </c>
      <c r="L330" s="15">
        <v>1744</v>
      </c>
      <c r="M330" s="16" t="s">
        <v>350</v>
      </c>
      <c r="N330" s="16">
        <v>50</v>
      </c>
      <c r="O330" s="16" t="s">
        <v>271</v>
      </c>
      <c r="P330" s="16">
        <v>5047</v>
      </c>
      <c r="Q330" s="16" t="s">
        <v>351</v>
      </c>
    </row>
    <row r="331" spans="2:17" x14ac:dyDescent="0.25">
      <c r="B331" t="str">
        <f t="shared" si="8"/>
        <v xml:space="preserve"> </v>
      </c>
      <c r="C331" s="10">
        <v>1748</v>
      </c>
      <c r="D331" s="10" t="str">
        <f t="shared" si="7"/>
        <v xml:space="preserve"> </v>
      </c>
      <c r="E331" s="10">
        <v>1748</v>
      </c>
      <c r="F331" t="s">
        <v>352</v>
      </c>
      <c r="G331">
        <v>50</v>
      </c>
      <c r="H331" t="s">
        <v>271</v>
      </c>
      <c r="I331">
        <v>5007</v>
      </c>
      <c r="J331" t="s">
        <v>796</v>
      </c>
      <c r="L331" s="15">
        <v>1748</v>
      </c>
      <c r="M331" s="16" t="s">
        <v>352</v>
      </c>
      <c r="N331" s="16">
        <v>50</v>
      </c>
      <c r="O331" s="16" t="s">
        <v>271</v>
      </c>
      <c r="P331" s="16">
        <v>5007</v>
      </c>
      <c r="Q331" s="16" t="s">
        <v>323</v>
      </c>
    </row>
    <row r="332" spans="2:17" x14ac:dyDescent="0.25">
      <c r="B332" t="str">
        <f t="shared" si="8"/>
        <v xml:space="preserve"> </v>
      </c>
      <c r="C332" s="10">
        <v>1749</v>
      </c>
      <c r="D332" s="10" t="str">
        <f t="shared" si="7"/>
        <v xml:space="preserve"> </v>
      </c>
      <c r="E332" s="10">
        <v>1749</v>
      </c>
      <c r="F332" t="s">
        <v>354</v>
      </c>
      <c r="G332">
        <v>50</v>
      </c>
      <c r="H332" t="s">
        <v>271</v>
      </c>
      <c r="I332">
        <v>5049</v>
      </c>
      <c r="J332" t="s">
        <v>835</v>
      </c>
      <c r="L332" s="15">
        <v>1749</v>
      </c>
      <c r="M332" s="16" t="s">
        <v>354</v>
      </c>
      <c r="N332" s="16">
        <v>50</v>
      </c>
      <c r="O332" s="16" t="s">
        <v>271</v>
      </c>
      <c r="P332" s="16">
        <v>5049</v>
      </c>
      <c r="Q332" s="16" t="s">
        <v>355</v>
      </c>
    </row>
    <row r="333" spans="2:17" x14ac:dyDescent="0.25">
      <c r="B333" t="str">
        <f t="shared" si="8"/>
        <v xml:space="preserve"> </v>
      </c>
      <c r="C333" s="10">
        <v>1750</v>
      </c>
      <c r="D333" s="10" t="str">
        <f t="shared" si="7"/>
        <v xml:space="preserve"> </v>
      </c>
      <c r="E333" s="10">
        <v>1750</v>
      </c>
      <c r="F333" t="s">
        <v>356</v>
      </c>
      <c r="G333">
        <v>50</v>
      </c>
      <c r="H333" t="s">
        <v>271</v>
      </c>
      <c r="I333">
        <v>5060</v>
      </c>
      <c r="J333" t="s">
        <v>837</v>
      </c>
      <c r="L333" s="15">
        <v>1750</v>
      </c>
      <c r="M333" s="16" t="s">
        <v>356</v>
      </c>
      <c r="N333" s="16">
        <v>50</v>
      </c>
      <c r="O333" s="16" t="s">
        <v>271</v>
      </c>
      <c r="P333" s="16">
        <v>5060</v>
      </c>
      <c r="Q333" s="16" t="s">
        <v>894</v>
      </c>
    </row>
    <row r="334" spans="2:17" x14ac:dyDescent="0.25">
      <c r="B334" t="str">
        <f t="shared" si="8"/>
        <v xml:space="preserve"> </v>
      </c>
      <c r="C334" s="10">
        <v>1751</v>
      </c>
      <c r="D334" s="10" t="str">
        <f t="shared" si="7"/>
        <v xml:space="preserve"> </v>
      </c>
      <c r="E334" s="10">
        <v>1751</v>
      </c>
      <c r="F334" t="s">
        <v>358</v>
      </c>
      <c r="G334">
        <v>50</v>
      </c>
      <c r="H334" t="s">
        <v>271</v>
      </c>
      <c r="I334">
        <v>5060</v>
      </c>
      <c r="J334" t="s">
        <v>837</v>
      </c>
      <c r="L334" s="15">
        <v>1751</v>
      </c>
      <c r="M334" s="16" t="s">
        <v>358</v>
      </c>
      <c r="N334" s="16">
        <v>50</v>
      </c>
      <c r="O334" s="16" t="s">
        <v>271</v>
      </c>
      <c r="P334" s="16">
        <v>5060</v>
      </c>
      <c r="Q334" s="16" t="s">
        <v>894</v>
      </c>
    </row>
    <row r="335" spans="2:17" x14ac:dyDescent="0.25">
      <c r="B335" t="str">
        <f t="shared" si="8"/>
        <v xml:space="preserve"> </v>
      </c>
      <c r="C335" s="10">
        <v>1755</v>
      </c>
      <c r="D335" s="10" t="str">
        <f t="shared" si="7"/>
        <v xml:space="preserve"> </v>
      </c>
      <c r="E335" s="10">
        <v>1755</v>
      </c>
      <c r="F335" t="s">
        <v>360</v>
      </c>
      <c r="G335">
        <v>50</v>
      </c>
      <c r="H335" t="s">
        <v>271</v>
      </c>
      <c r="I335">
        <v>5052</v>
      </c>
      <c r="J335" t="s">
        <v>839</v>
      </c>
      <c r="L335" s="15">
        <v>1755</v>
      </c>
      <c r="M335" s="16" t="s">
        <v>360</v>
      </c>
      <c r="N335" s="16">
        <v>50</v>
      </c>
      <c r="O335" s="16" t="s">
        <v>271</v>
      </c>
      <c r="P335" s="16">
        <v>5052</v>
      </c>
      <c r="Q335" s="16" t="s">
        <v>361</v>
      </c>
    </row>
    <row r="336" spans="2:17" x14ac:dyDescent="0.25">
      <c r="B336" t="str">
        <f t="shared" si="8"/>
        <v xml:space="preserve"> </v>
      </c>
      <c r="C336" s="10">
        <v>1756</v>
      </c>
      <c r="D336" s="10" t="str">
        <f t="shared" si="7"/>
        <v xml:space="preserve"> </v>
      </c>
      <c r="E336" s="10">
        <v>1756</v>
      </c>
      <c r="F336" t="s">
        <v>362</v>
      </c>
      <c r="G336">
        <v>50</v>
      </c>
      <c r="H336" t="s">
        <v>271</v>
      </c>
      <c r="I336">
        <v>5053</v>
      </c>
      <c r="J336" t="s">
        <v>840</v>
      </c>
      <c r="L336" s="15">
        <v>1756</v>
      </c>
      <c r="M336" s="16" t="s">
        <v>362</v>
      </c>
      <c r="N336" s="16">
        <v>50</v>
      </c>
      <c r="O336" s="16" t="s">
        <v>271</v>
      </c>
      <c r="P336" s="16">
        <v>5053</v>
      </c>
      <c r="Q336" s="16" t="s">
        <v>363</v>
      </c>
    </row>
    <row r="337" spans="2:17" x14ac:dyDescent="0.25">
      <c r="B337" t="str">
        <f t="shared" si="8"/>
        <v xml:space="preserve"> </v>
      </c>
      <c r="C337" s="10">
        <v>1804</v>
      </c>
      <c r="D337" s="10" t="str">
        <f t="shared" si="7"/>
        <v xml:space="preserve"> </v>
      </c>
      <c r="E337" s="10">
        <v>1804</v>
      </c>
      <c r="F337" t="s">
        <v>726</v>
      </c>
      <c r="G337">
        <v>18</v>
      </c>
      <c r="H337" t="s">
        <v>727</v>
      </c>
      <c r="I337">
        <v>1804</v>
      </c>
      <c r="J337" t="s">
        <v>726</v>
      </c>
      <c r="L337" s="15">
        <v>1804</v>
      </c>
      <c r="M337" s="16" t="s">
        <v>364</v>
      </c>
      <c r="N337" s="16">
        <v>18</v>
      </c>
      <c r="O337" s="16" t="s">
        <v>365</v>
      </c>
      <c r="P337" s="16">
        <v>1804</v>
      </c>
      <c r="Q337" s="16" t="s">
        <v>364</v>
      </c>
    </row>
    <row r="338" spans="2:17" x14ac:dyDescent="0.25">
      <c r="B338" t="str">
        <f t="shared" si="8"/>
        <v xml:space="preserve"> </v>
      </c>
      <c r="C338" s="10">
        <v>1805</v>
      </c>
      <c r="D338" s="10" t="str">
        <f t="shared" si="7"/>
        <v xml:space="preserve"> </v>
      </c>
      <c r="E338" s="10">
        <v>1805</v>
      </c>
      <c r="F338" t="s">
        <v>728</v>
      </c>
      <c r="G338">
        <v>18</v>
      </c>
      <c r="H338" t="s">
        <v>727</v>
      </c>
      <c r="I338" s="8">
        <v>1806</v>
      </c>
      <c r="J338" t="s">
        <v>728</v>
      </c>
      <c r="L338" s="15">
        <v>1805</v>
      </c>
      <c r="M338" s="16" t="s">
        <v>366</v>
      </c>
      <c r="N338" s="16">
        <v>18</v>
      </c>
      <c r="O338" s="16" t="s">
        <v>365</v>
      </c>
      <c r="P338" s="16">
        <v>1806</v>
      </c>
      <c r="Q338" s="16" t="s">
        <v>366</v>
      </c>
    </row>
    <row r="339" spans="2:17" x14ac:dyDescent="0.25">
      <c r="B339" t="str">
        <f t="shared" si="8"/>
        <v xml:space="preserve"> </v>
      </c>
      <c r="C339" s="10">
        <v>1806</v>
      </c>
      <c r="D339" s="10" t="str">
        <f t="shared" si="7"/>
        <v xml:space="preserve"> </v>
      </c>
      <c r="E339" s="10">
        <v>1806</v>
      </c>
      <c r="F339" t="s">
        <v>728</v>
      </c>
      <c r="G339">
        <v>18</v>
      </c>
      <c r="H339" t="s">
        <v>727</v>
      </c>
      <c r="I339" s="8">
        <v>1806</v>
      </c>
      <c r="J339" t="s">
        <v>728</v>
      </c>
      <c r="L339" s="15">
        <v>1806</v>
      </c>
      <c r="M339" s="16" t="s">
        <v>366</v>
      </c>
      <c r="N339" s="16">
        <v>18</v>
      </c>
      <c r="O339" s="16" t="s">
        <v>365</v>
      </c>
      <c r="P339" s="16">
        <v>1806</v>
      </c>
      <c r="Q339" s="16" t="s">
        <v>366</v>
      </c>
    </row>
    <row r="340" spans="2:17" x14ac:dyDescent="0.25">
      <c r="B340" t="str">
        <f t="shared" si="8"/>
        <v xml:space="preserve"> </v>
      </c>
      <c r="C340" s="10">
        <v>1811</v>
      </c>
      <c r="D340" s="10" t="str">
        <f t="shared" si="7"/>
        <v xml:space="preserve"> </v>
      </c>
      <c r="E340" s="10">
        <v>1811</v>
      </c>
      <c r="F340" t="s">
        <v>729</v>
      </c>
      <c r="G340">
        <v>18</v>
      </c>
      <c r="H340" t="s">
        <v>727</v>
      </c>
      <c r="I340">
        <v>1811</v>
      </c>
      <c r="J340" t="s">
        <v>729</v>
      </c>
      <c r="L340" s="15">
        <v>1811</v>
      </c>
      <c r="M340" s="16" t="s">
        <v>367</v>
      </c>
      <c r="N340" s="16">
        <v>18</v>
      </c>
      <c r="O340" s="16" t="s">
        <v>365</v>
      </c>
      <c r="P340" s="16">
        <v>1811</v>
      </c>
      <c r="Q340" s="16" t="s">
        <v>367</v>
      </c>
    </row>
    <row r="341" spans="2:17" x14ac:dyDescent="0.25">
      <c r="B341" t="str">
        <f t="shared" si="8"/>
        <v xml:space="preserve"> </v>
      </c>
      <c r="C341" s="10">
        <v>1812</v>
      </c>
      <c r="D341" s="10" t="str">
        <f t="shared" si="7"/>
        <v xml:space="preserve"> </v>
      </c>
      <c r="E341" s="10">
        <v>1812</v>
      </c>
      <c r="F341" t="s">
        <v>730</v>
      </c>
      <c r="G341">
        <v>18</v>
      </c>
      <c r="H341" t="s">
        <v>727</v>
      </c>
      <c r="I341">
        <v>1812</v>
      </c>
      <c r="J341" t="s">
        <v>730</v>
      </c>
      <c r="L341" s="15">
        <v>1812</v>
      </c>
      <c r="M341" s="16" t="s">
        <v>368</v>
      </c>
      <c r="N341" s="16">
        <v>18</v>
      </c>
      <c r="O341" s="16" t="s">
        <v>365</v>
      </c>
      <c r="P341" s="16">
        <v>1812</v>
      </c>
      <c r="Q341" s="16" t="s">
        <v>368</v>
      </c>
    </row>
    <row r="342" spans="2:17" x14ac:dyDescent="0.25">
      <c r="B342" t="str">
        <f t="shared" si="8"/>
        <v xml:space="preserve"> </v>
      </c>
      <c r="C342" s="10">
        <v>1813</v>
      </c>
      <c r="D342" s="10" t="str">
        <f t="shared" si="7"/>
        <v xml:space="preserve"> </v>
      </c>
      <c r="E342" s="10">
        <v>1813</v>
      </c>
      <c r="F342" t="s">
        <v>731</v>
      </c>
      <c r="G342">
        <v>18</v>
      </c>
      <c r="H342" t="s">
        <v>727</v>
      </c>
      <c r="I342">
        <v>1813</v>
      </c>
      <c r="J342" t="s">
        <v>731</v>
      </c>
      <c r="L342" s="15">
        <v>1813</v>
      </c>
      <c r="M342" s="16" t="s">
        <v>369</v>
      </c>
      <c r="N342" s="16">
        <v>18</v>
      </c>
      <c r="O342" s="16" t="s">
        <v>365</v>
      </c>
      <c r="P342" s="16">
        <v>1813</v>
      </c>
      <c r="Q342" s="16" t="s">
        <v>369</v>
      </c>
    </row>
    <row r="343" spans="2:17" x14ac:dyDescent="0.25">
      <c r="B343" t="str">
        <f t="shared" si="8"/>
        <v xml:space="preserve"> </v>
      </c>
      <c r="C343" s="10">
        <v>1815</v>
      </c>
      <c r="D343" s="10" t="str">
        <f t="shared" si="7"/>
        <v xml:space="preserve"> </v>
      </c>
      <c r="E343" s="10">
        <v>1815</v>
      </c>
      <c r="F343" t="s">
        <v>732</v>
      </c>
      <c r="G343">
        <v>18</v>
      </c>
      <c r="H343" t="s">
        <v>727</v>
      </c>
      <c r="I343">
        <v>1815</v>
      </c>
      <c r="J343" t="s">
        <v>732</v>
      </c>
      <c r="L343" s="15">
        <v>1815</v>
      </c>
      <c r="M343" s="16" t="s">
        <v>370</v>
      </c>
      <c r="N343" s="16">
        <v>18</v>
      </c>
      <c r="O343" s="16" t="s">
        <v>365</v>
      </c>
      <c r="P343" s="16">
        <v>1815</v>
      </c>
      <c r="Q343" s="16" t="s">
        <v>370</v>
      </c>
    </row>
    <row r="344" spans="2:17" x14ac:dyDescent="0.25">
      <c r="B344" t="str">
        <f t="shared" si="8"/>
        <v xml:space="preserve"> </v>
      </c>
      <c r="C344" s="10">
        <v>1816</v>
      </c>
      <c r="D344" s="10" t="str">
        <f t="shared" ref="D344:D407" si="9">IF(C344=E344," ","XX")</f>
        <v xml:space="preserve"> </v>
      </c>
      <c r="E344" s="10">
        <v>1816</v>
      </c>
      <c r="F344" t="s">
        <v>733</v>
      </c>
      <c r="G344">
        <v>18</v>
      </c>
      <c r="H344" t="s">
        <v>727</v>
      </c>
      <c r="I344">
        <v>1816</v>
      </c>
      <c r="J344" t="s">
        <v>733</v>
      </c>
      <c r="L344" s="15">
        <v>1816</v>
      </c>
      <c r="M344" s="16" t="s">
        <v>371</v>
      </c>
      <c r="N344" s="16">
        <v>18</v>
      </c>
      <c r="O344" s="16" t="s">
        <v>365</v>
      </c>
      <c r="P344" s="16">
        <v>1816</v>
      </c>
      <c r="Q344" s="16" t="s">
        <v>371</v>
      </c>
    </row>
    <row r="345" spans="2:17" x14ac:dyDescent="0.25">
      <c r="B345" t="str">
        <f t="shared" si="8"/>
        <v xml:space="preserve"> </v>
      </c>
      <c r="C345" s="10">
        <v>1818</v>
      </c>
      <c r="D345" s="10" t="str">
        <f t="shared" si="9"/>
        <v xml:space="preserve"> </v>
      </c>
      <c r="E345" s="10">
        <v>1818</v>
      </c>
      <c r="F345" t="s">
        <v>693</v>
      </c>
      <c r="G345">
        <v>18</v>
      </c>
      <c r="H345" t="s">
        <v>727</v>
      </c>
      <c r="I345">
        <v>1818</v>
      </c>
      <c r="J345" t="s">
        <v>693</v>
      </c>
      <c r="L345" s="15">
        <v>1818</v>
      </c>
      <c r="M345" s="16" t="s">
        <v>887</v>
      </c>
      <c r="N345" s="16">
        <v>18</v>
      </c>
      <c r="O345" s="16" t="s">
        <v>365</v>
      </c>
      <c r="P345" s="16">
        <v>1818</v>
      </c>
      <c r="Q345" s="16" t="s">
        <v>887</v>
      </c>
    </row>
    <row r="346" spans="2:17" x14ac:dyDescent="0.25">
      <c r="B346" t="str">
        <f t="shared" si="8"/>
        <v xml:space="preserve"> </v>
      </c>
      <c r="C346" s="10">
        <v>1820</v>
      </c>
      <c r="D346" s="10" t="str">
        <f t="shared" si="9"/>
        <v xml:space="preserve"> </v>
      </c>
      <c r="E346" s="10">
        <v>1820</v>
      </c>
      <c r="F346" t="s">
        <v>734</v>
      </c>
      <c r="G346">
        <v>18</v>
      </c>
      <c r="H346" t="s">
        <v>727</v>
      </c>
      <c r="I346">
        <v>1820</v>
      </c>
      <c r="J346" t="s">
        <v>734</v>
      </c>
      <c r="L346" s="15">
        <v>1820</v>
      </c>
      <c r="M346" s="16" t="s">
        <v>372</v>
      </c>
      <c r="N346" s="16">
        <v>18</v>
      </c>
      <c r="O346" s="16" t="s">
        <v>365</v>
      </c>
      <c r="P346" s="16">
        <v>1820</v>
      </c>
      <c r="Q346" s="16" t="s">
        <v>372</v>
      </c>
    </row>
    <row r="347" spans="2:17" x14ac:dyDescent="0.25">
      <c r="B347" t="str">
        <f t="shared" si="8"/>
        <v xml:space="preserve"> </v>
      </c>
      <c r="C347" s="10">
        <v>1822</v>
      </c>
      <c r="D347" s="10" t="str">
        <f t="shared" si="9"/>
        <v xml:space="preserve"> </v>
      </c>
      <c r="E347" s="10">
        <v>1822</v>
      </c>
      <c r="F347" t="s">
        <v>735</v>
      </c>
      <c r="G347">
        <v>18</v>
      </c>
      <c r="H347" t="s">
        <v>727</v>
      </c>
      <c r="I347">
        <v>1822</v>
      </c>
      <c r="J347" t="s">
        <v>735</v>
      </c>
      <c r="L347" s="15">
        <v>1822</v>
      </c>
      <c r="M347" s="16" t="s">
        <v>373</v>
      </c>
      <c r="N347" s="16">
        <v>18</v>
      </c>
      <c r="O347" s="16" t="s">
        <v>365</v>
      </c>
      <c r="P347" s="16">
        <v>1822</v>
      </c>
      <c r="Q347" s="16" t="s">
        <v>373</v>
      </c>
    </row>
    <row r="348" spans="2:17" x14ac:dyDescent="0.25">
      <c r="B348" t="str">
        <f t="shared" si="8"/>
        <v xml:space="preserve"> </v>
      </c>
      <c r="C348" s="10">
        <v>1824</v>
      </c>
      <c r="D348" s="10" t="str">
        <f t="shared" si="9"/>
        <v xml:space="preserve"> </v>
      </c>
      <c r="E348" s="10">
        <v>1824</v>
      </c>
      <c r="F348" t="s">
        <v>736</v>
      </c>
      <c r="G348">
        <v>18</v>
      </c>
      <c r="H348" t="s">
        <v>727</v>
      </c>
      <c r="I348">
        <v>1824</v>
      </c>
      <c r="J348" t="s">
        <v>736</v>
      </c>
      <c r="L348" s="15">
        <v>1824</v>
      </c>
      <c r="M348" s="16" t="s">
        <v>374</v>
      </c>
      <c r="N348" s="16">
        <v>18</v>
      </c>
      <c r="O348" s="16" t="s">
        <v>365</v>
      </c>
      <c r="P348" s="16">
        <v>1824</v>
      </c>
      <c r="Q348" s="16" t="s">
        <v>374</v>
      </c>
    </row>
    <row r="349" spans="2:17" x14ac:dyDescent="0.25">
      <c r="B349" t="str">
        <f t="shared" si="8"/>
        <v xml:space="preserve"> </v>
      </c>
      <c r="C349" s="10">
        <v>1825</v>
      </c>
      <c r="D349" s="10" t="str">
        <f t="shared" si="9"/>
        <v xml:space="preserve"> </v>
      </c>
      <c r="E349" s="10">
        <v>1825</v>
      </c>
      <c r="F349" t="s">
        <v>737</v>
      </c>
      <c r="G349">
        <v>18</v>
      </c>
      <c r="H349" t="s">
        <v>727</v>
      </c>
      <c r="I349">
        <v>1825</v>
      </c>
      <c r="J349" t="s">
        <v>737</v>
      </c>
      <c r="L349" s="15">
        <v>1825</v>
      </c>
      <c r="M349" s="16" t="s">
        <v>375</v>
      </c>
      <c r="N349" s="16">
        <v>18</v>
      </c>
      <c r="O349" s="16" t="s">
        <v>365</v>
      </c>
      <c r="P349" s="16">
        <v>1825</v>
      </c>
      <c r="Q349" s="16" t="s">
        <v>375</v>
      </c>
    </row>
    <row r="350" spans="2:17" x14ac:dyDescent="0.25">
      <c r="B350" t="str">
        <f t="shared" si="8"/>
        <v xml:space="preserve"> </v>
      </c>
      <c r="C350" s="10">
        <v>1826</v>
      </c>
      <c r="D350" s="10" t="str">
        <f t="shared" si="9"/>
        <v xml:space="preserve"> </v>
      </c>
      <c r="E350" s="10">
        <v>1826</v>
      </c>
      <c r="F350" t="s">
        <v>738</v>
      </c>
      <c r="G350">
        <v>18</v>
      </c>
      <c r="H350" t="s">
        <v>727</v>
      </c>
      <c r="I350">
        <v>1826</v>
      </c>
      <c r="J350" t="s">
        <v>738</v>
      </c>
      <c r="L350" s="15">
        <v>1826</v>
      </c>
      <c r="M350" s="16" t="s">
        <v>376</v>
      </c>
      <c r="N350" s="16">
        <v>18</v>
      </c>
      <c r="O350" s="16" t="s">
        <v>365</v>
      </c>
      <c r="P350" s="16">
        <v>1826</v>
      </c>
      <c r="Q350" s="16" t="s">
        <v>376</v>
      </c>
    </row>
    <row r="351" spans="2:17" x14ac:dyDescent="0.25">
      <c r="B351" t="str">
        <f t="shared" si="8"/>
        <v xml:space="preserve"> </v>
      </c>
      <c r="C351" s="10">
        <v>1827</v>
      </c>
      <c r="D351" s="10" t="str">
        <f t="shared" si="9"/>
        <v xml:space="preserve"> </v>
      </c>
      <c r="E351" s="10">
        <v>1827</v>
      </c>
      <c r="F351" t="s">
        <v>739</v>
      </c>
      <c r="G351">
        <v>18</v>
      </c>
      <c r="H351" t="s">
        <v>727</v>
      </c>
      <c r="I351">
        <v>1827</v>
      </c>
      <c r="J351" t="s">
        <v>739</v>
      </c>
      <c r="L351" s="15">
        <v>1827</v>
      </c>
      <c r="M351" s="16" t="s">
        <v>377</v>
      </c>
      <c r="N351" s="16">
        <v>18</v>
      </c>
      <c r="O351" s="16" t="s">
        <v>365</v>
      </c>
      <c r="P351" s="16">
        <v>1827</v>
      </c>
      <c r="Q351" s="16" t="s">
        <v>377</v>
      </c>
    </row>
    <row r="352" spans="2:17" x14ac:dyDescent="0.25">
      <c r="B352" t="str">
        <f t="shared" si="8"/>
        <v xml:space="preserve"> </v>
      </c>
      <c r="C352" s="10">
        <v>1828</v>
      </c>
      <c r="D352" s="10" t="str">
        <f t="shared" si="9"/>
        <v xml:space="preserve"> </v>
      </c>
      <c r="E352" s="10">
        <v>1828</v>
      </c>
      <c r="F352" t="s">
        <v>740</v>
      </c>
      <c r="G352">
        <v>18</v>
      </c>
      <c r="H352" t="s">
        <v>727</v>
      </c>
      <c r="I352">
        <v>1828</v>
      </c>
      <c r="J352" t="s">
        <v>740</v>
      </c>
      <c r="L352" s="15">
        <v>1828</v>
      </c>
      <c r="M352" s="16" t="s">
        <v>378</v>
      </c>
      <c r="N352" s="16">
        <v>18</v>
      </c>
      <c r="O352" s="16" t="s">
        <v>365</v>
      </c>
      <c r="P352" s="16">
        <v>1828</v>
      </c>
      <c r="Q352" s="16" t="s">
        <v>378</v>
      </c>
    </row>
    <row r="353" spans="2:17" x14ac:dyDescent="0.25">
      <c r="B353" t="str">
        <f t="shared" si="8"/>
        <v xml:space="preserve"> </v>
      </c>
      <c r="C353" s="10">
        <v>1832</v>
      </c>
      <c r="D353" s="10" t="str">
        <f t="shared" si="9"/>
        <v xml:space="preserve"> </v>
      </c>
      <c r="E353" s="10">
        <v>1832</v>
      </c>
      <c r="F353" t="s">
        <v>741</v>
      </c>
      <c r="G353">
        <v>18</v>
      </c>
      <c r="H353" t="s">
        <v>727</v>
      </c>
      <c r="I353">
        <v>1832</v>
      </c>
      <c r="J353" t="s">
        <v>741</v>
      </c>
      <c r="L353" s="15">
        <v>1832</v>
      </c>
      <c r="M353" s="16" t="s">
        <v>379</v>
      </c>
      <c r="N353" s="16">
        <v>18</v>
      </c>
      <c r="O353" s="16" t="s">
        <v>365</v>
      </c>
      <c r="P353" s="16">
        <v>1832</v>
      </c>
      <c r="Q353" s="16" t="s">
        <v>379</v>
      </c>
    </row>
    <row r="354" spans="2:17" x14ac:dyDescent="0.25">
      <c r="B354" t="str">
        <f t="shared" si="8"/>
        <v xml:space="preserve"> </v>
      </c>
      <c r="C354" s="10">
        <v>1833</v>
      </c>
      <c r="D354" s="10" t="str">
        <f t="shared" si="9"/>
        <v xml:space="preserve"> </v>
      </c>
      <c r="E354" s="10">
        <v>1833</v>
      </c>
      <c r="F354" t="s">
        <v>742</v>
      </c>
      <c r="G354">
        <v>18</v>
      </c>
      <c r="H354" t="s">
        <v>727</v>
      </c>
      <c r="I354">
        <v>1833</v>
      </c>
      <c r="J354" t="s">
        <v>742</v>
      </c>
      <c r="L354" s="15">
        <v>1833</v>
      </c>
      <c r="M354" s="16" t="s">
        <v>380</v>
      </c>
      <c r="N354" s="16">
        <v>18</v>
      </c>
      <c r="O354" s="16" t="s">
        <v>365</v>
      </c>
      <c r="P354" s="16">
        <v>1833</v>
      </c>
      <c r="Q354" s="16" t="s">
        <v>380</v>
      </c>
    </row>
    <row r="355" spans="2:17" x14ac:dyDescent="0.25">
      <c r="B355" t="str">
        <f t="shared" si="8"/>
        <v xml:space="preserve"> </v>
      </c>
      <c r="C355" s="10">
        <v>1834</v>
      </c>
      <c r="D355" s="10" t="str">
        <f t="shared" si="9"/>
        <v xml:space="preserve"> </v>
      </c>
      <c r="E355" s="10">
        <v>1834</v>
      </c>
      <c r="F355" t="s">
        <v>743</v>
      </c>
      <c r="G355">
        <v>18</v>
      </c>
      <c r="H355" t="s">
        <v>727</v>
      </c>
      <c r="I355">
        <v>1834</v>
      </c>
      <c r="J355" t="s">
        <v>743</v>
      </c>
      <c r="L355" s="15">
        <v>1834</v>
      </c>
      <c r="M355" s="16" t="s">
        <v>381</v>
      </c>
      <c r="N355" s="16">
        <v>18</v>
      </c>
      <c r="O355" s="16" t="s">
        <v>365</v>
      </c>
      <c r="P355" s="16">
        <v>1834</v>
      </c>
      <c r="Q355" s="16" t="s">
        <v>381</v>
      </c>
    </row>
    <row r="356" spans="2:17" x14ac:dyDescent="0.25">
      <c r="B356" t="str">
        <f t="shared" si="8"/>
        <v xml:space="preserve"> </v>
      </c>
      <c r="C356" s="10">
        <v>1836</v>
      </c>
      <c r="D356" s="10" t="str">
        <f t="shared" si="9"/>
        <v xml:space="preserve"> </v>
      </c>
      <c r="E356" s="10">
        <v>1836</v>
      </c>
      <c r="F356" t="s">
        <v>744</v>
      </c>
      <c r="G356">
        <v>18</v>
      </c>
      <c r="H356" t="s">
        <v>727</v>
      </c>
      <c r="I356">
        <v>1836</v>
      </c>
      <c r="J356" t="s">
        <v>744</v>
      </c>
      <c r="L356" s="15">
        <v>1836</v>
      </c>
      <c r="M356" s="16" t="s">
        <v>382</v>
      </c>
      <c r="N356" s="16">
        <v>18</v>
      </c>
      <c r="O356" s="16" t="s">
        <v>365</v>
      </c>
      <c r="P356" s="16">
        <v>1836</v>
      </c>
      <c r="Q356" s="16" t="s">
        <v>382</v>
      </c>
    </row>
    <row r="357" spans="2:17" x14ac:dyDescent="0.25">
      <c r="B357" t="str">
        <f t="shared" si="8"/>
        <v xml:space="preserve"> </v>
      </c>
      <c r="C357" s="10">
        <v>1837</v>
      </c>
      <c r="D357" s="10" t="str">
        <f t="shared" si="9"/>
        <v xml:space="preserve"> </v>
      </c>
      <c r="E357" s="10">
        <v>1837</v>
      </c>
      <c r="F357" t="s">
        <v>745</v>
      </c>
      <c r="G357">
        <v>18</v>
      </c>
      <c r="H357" t="s">
        <v>727</v>
      </c>
      <c r="I357">
        <v>1837</v>
      </c>
      <c r="J357" t="s">
        <v>745</v>
      </c>
      <c r="L357" s="15">
        <v>1837</v>
      </c>
      <c r="M357" s="16" t="s">
        <v>383</v>
      </c>
      <c r="N357" s="16">
        <v>18</v>
      </c>
      <c r="O357" s="16" t="s">
        <v>365</v>
      </c>
      <c r="P357" s="16">
        <v>1837</v>
      </c>
      <c r="Q357" s="16" t="s">
        <v>383</v>
      </c>
    </row>
    <row r="358" spans="2:17" x14ac:dyDescent="0.25">
      <c r="B358" t="str">
        <f t="shared" si="8"/>
        <v xml:space="preserve"> </v>
      </c>
      <c r="C358" s="10">
        <v>1838</v>
      </c>
      <c r="D358" s="10" t="str">
        <f t="shared" si="9"/>
        <v xml:space="preserve"> </v>
      </c>
      <c r="E358" s="10">
        <v>1838</v>
      </c>
      <c r="F358" t="s">
        <v>746</v>
      </c>
      <c r="G358">
        <v>18</v>
      </c>
      <c r="H358" t="s">
        <v>727</v>
      </c>
      <c r="I358">
        <v>1838</v>
      </c>
      <c r="J358" t="s">
        <v>746</v>
      </c>
      <c r="L358" s="15">
        <v>1838</v>
      </c>
      <c r="M358" s="16" t="s">
        <v>384</v>
      </c>
      <c r="N358" s="16">
        <v>18</v>
      </c>
      <c r="O358" s="16" t="s">
        <v>365</v>
      </c>
      <c r="P358" s="16">
        <v>1838</v>
      </c>
      <c r="Q358" s="16" t="s">
        <v>384</v>
      </c>
    </row>
    <row r="359" spans="2:17" x14ac:dyDescent="0.25">
      <c r="B359" t="str">
        <f t="shared" si="8"/>
        <v xml:space="preserve"> </v>
      </c>
      <c r="C359" s="10">
        <v>1839</v>
      </c>
      <c r="D359" s="10" t="str">
        <f t="shared" si="9"/>
        <v xml:space="preserve"> </v>
      </c>
      <c r="E359" s="10">
        <v>1839</v>
      </c>
      <c r="F359" t="s">
        <v>747</v>
      </c>
      <c r="G359">
        <v>18</v>
      </c>
      <c r="H359" t="s">
        <v>727</v>
      </c>
      <c r="I359">
        <v>1839</v>
      </c>
      <c r="J359" t="s">
        <v>747</v>
      </c>
      <c r="L359" s="15">
        <v>1839</v>
      </c>
      <c r="M359" s="16" t="s">
        <v>385</v>
      </c>
      <c r="N359" s="16">
        <v>18</v>
      </c>
      <c r="O359" s="16" t="s">
        <v>365</v>
      </c>
      <c r="P359" s="16">
        <v>1839</v>
      </c>
      <c r="Q359" s="16" t="s">
        <v>385</v>
      </c>
    </row>
    <row r="360" spans="2:17" x14ac:dyDescent="0.25">
      <c r="B360" t="str">
        <f t="shared" si="8"/>
        <v xml:space="preserve"> </v>
      </c>
      <c r="C360" s="10">
        <v>1840</v>
      </c>
      <c r="D360" s="10" t="str">
        <f t="shared" si="9"/>
        <v xml:space="preserve"> </v>
      </c>
      <c r="E360" s="10">
        <v>1840</v>
      </c>
      <c r="F360" t="s">
        <v>748</v>
      </c>
      <c r="G360">
        <v>18</v>
      </c>
      <c r="H360" t="s">
        <v>727</v>
      </c>
      <c r="I360">
        <v>1840</v>
      </c>
      <c r="J360" t="s">
        <v>748</v>
      </c>
      <c r="L360" s="15">
        <v>1840</v>
      </c>
      <c r="M360" s="16" t="s">
        <v>386</v>
      </c>
      <c r="N360" s="16">
        <v>18</v>
      </c>
      <c r="O360" s="16" t="s">
        <v>365</v>
      </c>
      <c r="P360" s="16">
        <v>1840</v>
      </c>
      <c r="Q360" s="16" t="s">
        <v>386</v>
      </c>
    </row>
    <row r="361" spans="2:17" x14ac:dyDescent="0.25">
      <c r="B361" t="str">
        <f t="shared" si="8"/>
        <v xml:space="preserve"> </v>
      </c>
      <c r="C361" s="10">
        <v>1841</v>
      </c>
      <c r="D361" s="10" t="str">
        <f t="shared" si="9"/>
        <v xml:space="preserve"> </v>
      </c>
      <c r="E361" s="10">
        <v>1841</v>
      </c>
      <c r="F361" t="s">
        <v>749</v>
      </c>
      <c r="G361">
        <v>18</v>
      </c>
      <c r="H361" t="s">
        <v>727</v>
      </c>
      <c r="I361">
        <v>1841</v>
      </c>
      <c r="J361" t="s">
        <v>749</v>
      </c>
      <c r="L361" s="15">
        <v>1841</v>
      </c>
      <c r="M361" s="16" t="s">
        <v>387</v>
      </c>
      <c r="N361" s="16">
        <v>18</v>
      </c>
      <c r="O361" s="16" t="s">
        <v>365</v>
      </c>
      <c r="P361" s="16">
        <v>1841</v>
      </c>
      <c r="Q361" s="16" t="s">
        <v>387</v>
      </c>
    </row>
    <row r="362" spans="2:17" x14ac:dyDescent="0.25">
      <c r="B362" t="str">
        <f t="shared" si="8"/>
        <v xml:space="preserve"> </v>
      </c>
      <c r="C362" s="10">
        <v>1845</v>
      </c>
      <c r="D362" s="10" t="str">
        <f t="shared" si="9"/>
        <v xml:space="preserve"> </v>
      </c>
      <c r="E362" s="10">
        <v>1845</v>
      </c>
      <c r="F362" t="s">
        <v>750</v>
      </c>
      <c r="G362">
        <v>18</v>
      </c>
      <c r="H362" t="s">
        <v>727</v>
      </c>
      <c r="I362">
        <v>1845</v>
      </c>
      <c r="J362" t="s">
        <v>750</v>
      </c>
      <c r="L362" s="15">
        <v>1845</v>
      </c>
      <c r="M362" s="16" t="s">
        <v>388</v>
      </c>
      <c r="N362" s="16">
        <v>18</v>
      </c>
      <c r="O362" s="16" t="s">
        <v>365</v>
      </c>
      <c r="P362" s="16">
        <v>1845</v>
      </c>
      <c r="Q362" s="16" t="s">
        <v>388</v>
      </c>
    </row>
    <row r="363" spans="2:17" x14ac:dyDescent="0.25">
      <c r="B363" t="str">
        <f t="shared" si="8"/>
        <v xml:space="preserve"> </v>
      </c>
      <c r="C363" s="10">
        <v>1848</v>
      </c>
      <c r="D363" s="10" t="str">
        <f t="shared" si="9"/>
        <v xml:space="preserve"> </v>
      </c>
      <c r="E363" s="10">
        <v>1848</v>
      </c>
      <c r="F363" t="s">
        <v>751</v>
      </c>
      <c r="G363">
        <v>18</v>
      </c>
      <c r="H363" t="s">
        <v>727</v>
      </c>
      <c r="I363">
        <v>1848</v>
      </c>
      <c r="J363" t="s">
        <v>751</v>
      </c>
      <c r="L363" s="15">
        <v>1848</v>
      </c>
      <c r="M363" s="16" t="s">
        <v>389</v>
      </c>
      <c r="N363" s="16">
        <v>18</v>
      </c>
      <c r="O363" s="16" t="s">
        <v>365</v>
      </c>
      <c r="P363" s="16">
        <v>1848</v>
      </c>
      <c r="Q363" s="16" t="s">
        <v>389</v>
      </c>
    </row>
    <row r="364" spans="2:17" x14ac:dyDescent="0.25">
      <c r="B364" t="str">
        <f t="shared" si="8"/>
        <v xml:space="preserve"> </v>
      </c>
      <c r="C364" s="10">
        <v>1849</v>
      </c>
      <c r="D364" s="10" t="str">
        <f t="shared" si="9"/>
        <v xml:space="preserve"> </v>
      </c>
      <c r="E364" s="10">
        <v>1849</v>
      </c>
      <c r="F364" t="s">
        <v>752</v>
      </c>
      <c r="G364">
        <v>18</v>
      </c>
      <c r="H364" t="s">
        <v>727</v>
      </c>
      <c r="I364" s="8">
        <v>1875</v>
      </c>
      <c r="J364" t="s">
        <v>752</v>
      </c>
      <c r="L364" s="15">
        <v>1849</v>
      </c>
      <c r="M364" s="16" t="s">
        <v>390</v>
      </c>
      <c r="N364" s="16">
        <v>18</v>
      </c>
      <c r="O364" s="16" t="s">
        <v>365</v>
      </c>
      <c r="P364" s="16">
        <v>1875</v>
      </c>
      <c r="Q364" s="16" t="s">
        <v>390</v>
      </c>
    </row>
    <row r="365" spans="2:17" x14ac:dyDescent="0.25">
      <c r="B365" t="str">
        <f t="shared" si="8"/>
        <v xml:space="preserve"> </v>
      </c>
      <c r="C365" s="10">
        <v>1851</v>
      </c>
      <c r="D365" s="10" t="str">
        <f t="shared" si="9"/>
        <v xml:space="preserve"> </v>
      </c>
      <c r="E365" s="10">
        <v>1851</v>
      </c>
      <c r="F365" t="s">
        <v>753</v>
      </c>
      <c r="G365">
        <v>18</v>
      </c>
      <c r="H365" t="s">
        <v>727</v>
      </c>
      <c r="I365">
        <v>1851</v>
      </c>
      <c r="J365" t="s">
        <v>753</v>
      </c>
      <c r="L365" s="15">
        <v>1851</v>
      </c>
      <c r="M365" s="16" t="s">
        <v>391</v>
      </c>
      <c r="N365" s="16">
        <v>18</v>
      </c>
      <c r="O365" s="16" t="s">
        <v>365</v>
      </c>
      <c r="P365" s="16">
        <v>1851</v>
      </c>
      <c r="Q365" s="16" t="s">
        <v>391</v>
      </c>
    </row>
    <row r="366" spans="2:17" x14ac:dyDescent="0.25">
      <c r="B366" t="str">
        <f t="shared" si="8"/>
        <v xml:space="preserve"> </v>
      </c>
      <c r="C366" s="10">
        <v>1852</v>
      </c>
      <c r="D366" s="10" t="str">
        <f t="shared" si="9"/>
        <v xml:space="preserve"> </v>
      </c>
      <c r="E366" s="10">
        <v>1852</v>
      </c>
      <c r="F366" t="s">
        <v>754</v>
      </c>
      <c r="G366">
        <v>54</v>
      </c>
      <c r="H366" t="s">
        <v>864</v>
      </c>
      <c r="I366" s="8">
        <v>5412</v>
      </c>
      <c r="J366" t="s">
        <v>754</v>
      </c>
      <c r="L366" s="15">
        <v>1852</v>
      </c>
      <c r="M366" s="16" t="s">
        <v>392</v>
      </c>
      <c r="N366" s="16">
        <v>54</v>
      </c>
      <c r="O366" s="16" t="s">
        <v>864</v>
      </c>
      <c r="P366" s="16">
        <v>5412</v>
      </c>
      <c r="Q366" s="16" t="s">
        <v>392</v>
      </c>
    </row>
    <row r="367" spans="2:17" x14ac:dyDescent="0.25">
      <c r="B367" t="str">
        <f t="shared" si="8"/>
        <v xml:space="preserve"> </v>
      </c>
      <c r="C367" s="10">
        <v>1853</v>
      </c>
      <c r="D367" s="10" t="str">
        <f t="shared" si="9"/>
        <v xml:space="preserve"> </v>
      </c>
      <c r="E367" s="10">
        <v>1853</v>
      </c>
      <c r="F367" t="s">
        <v>755</v>
      </c>
      <c r="G367">
        <v>18</v>
      </c>
      <c r="H367" t="s">
        <v>727</v>
      </c>
      <c r="I367">
        <v>1853</v>
      </c>
      <c r="J367" t="s">
        <v>755</v>
      </c>
      <c r="L367" s="15">
        <v>1853</v>
      </c>
      <c r="M367" s="16" t="s">
        <v>393</v>
      </c>
      <c r="N367" s="16">
        <v>18</v>
      </c>
      <c r="O367" s="16" t="s">
        <v>365</v>
      </c>
      <c r="P367" s="16">
        <v>1853</v>
      </c>
      <c r="Q367" s="16" t="s">
        <v>393</v>
      </c>
    </row>
    <row r="368" spans="2:17" x14ac:dyDescent="0.25">
      <c r="B368" t="str">
        <f t="shared" si="8"/>
        <v xml:space="preserve"> </v>
      </c>
      <c r="C368" s="10">
        <v>1854</v>
      </c>
      <c r="D368" s="10" t="str">
        <f t="shared" si="9"/>
        <v xml:space="preserve"> </v>
      </c>
      <c r="E368" s="10">
        <v>1854</v>
      </c>
      <c r="F368" t="s">
        <v>756</v>
      </c>
      <c r="G368">
        <v>18</v>
      </c>
      <c r="H368" t="s">
        <v>727</v>
      </c>
      <c r="I368" s="8">
        <v>1806</v>
      </c>
      <c r="J368" t="s">
        <v>728</v>
      </c>
      <c r="L368" s="15">
        <v>1854</v>
      </c>
      <c r="M368" s="16" t="s">
        <v>394</v>
      </c>
      <c r="N368" s="16">
        <v>18</v>
      </c>
      <c r="O368" s="16" t="s">
        <v>365</v>
      </c>
      <c r="P368" s="16">
        <v>1806</v>
      </c>
      <c r="Q368" s="16" t="s">
        <v>366</v>
      </c>
    </row>
    <row r="369" spans="2:17" x14ac:dyDescent="0.25">
      <c r="B369" t="str">
        <f t="shared" si="8"/>
        <v xml:space="preserve"> </v>
      </c>
      <c r="C369" s="10">
        <v>1859</v>
      </c>
      <c r="D369" s="10" t="str">
        <f t="shared" si="9"/>
        <v xml:space="preserve"> </v>
      </c>
      <c r="E369" s="10">
        <v>1859</v>
      </c>
      <c r="F369" t="s">
        <v>757</v>
      </c>
      <c r="G369">
        <v>18</v>
      </c>
      <c r="H369" t="s">
        <v>727</v>
      </c>
      <c r="I369">
        <v>1859</v>
      </c>
      <c r="J369" t="s">
        <v>757</v>
      </c>
      <c r="L369" s="15">
        <v>1859</v>
      </c>
      <c r="M369" s="16" t="s">
        <v>395</v>
      </c>
      <c r="N369" s="16">
        <v>18</v>
      </c>
      <c r="O369" s="16" t="s">
        <v>365</v>
      </c>
      <c r="P369" s="16">
        <v>1859</v>
      </c>
      <c r="Q369" s="16" t="s">
        <v>395</v>
      </c>
    </row>
    <row r="370" spans="2:17" x14ac:dyDescent="0.25">
      <c r="B370" t="str">
        <f t="shared" si="8"/>
        <v xml:space="preserve"> </v>
      </c>
      <c r="C370" s="10">
        <v>1860</v>
      </c>
      <c r="D370" s="10" t="str">
        <f t="shared" si="9"/>
        <v xml:space="preserve"> </v>
      </c>
      <c r="E370" s="10">
        <v>1860</v>
      </c>
      <c r="F370" t="s">
        <v>758</v>
      </c>
      <c r="G370">
        <v>18</v>
      </c>
      <c r="H370" t="s">
        <v>727</v>
      </c>
      <c r="I370">
        <v>1860</v>
      </c>
      <c r="J370" t="s">
        <v>758</v>
      </c>
      <c r="L370" s="15">
        <v>1860</v>
      </c>
      <c r="M370" s="16" t="s">
        <v>396</v>
      </c>
      <c r="N370" s="16">
        <v>18</v>
      </c>
      <c r="O370" s="16" t="s">
        <v>365</v>
      </c>
      <c r="P370" s="16">
        <v>1860</v>
      </c>
      <c r="Q370" s="16" t="s">
        <v>396</v>
      </c>
    </row>
    <row r="371" spans="2:17" x14ac:dyDescent="0.25">
      <c r="B371" t="str">
        <f t="shared" si="8"/>
        <v xml:space="preserve"> </v>
      </c>
      <c r="C371" s="10">
        <v>1865</v>
      </c>
      <c r="D371" s="10" t="str">
        <f t="shared" si="9"/>
        <v xml:space="preserve"> </v>
      </c>
      <c r="E371" s="10">
        <v>1865</v>
      </c>
      <c r="F371" t="s">
        <v>759</v>
      </c>
      <c r="G371">
        <v>18</v>
      </c>
      <c r="H371" t="s">
        <v>727</v>
      </c>
      <c r="I371">
        <v>1865</v>
      </c>
      <c r="J371" t="s">
        <v>759</v>
      </c>
      <c r="L371" s="15">
        <v>1865</v>
      </c>
      <c r="M371" s="16" t="s">
        <v>397</v>
      </c>
      <c r="N371" s="16">
        <v>18</v>
      </c>
      <c r="O371" s="16" t="s">
        <v>365</v>
      </c>
      <c r="P371" s="16">
        <v>1865</v>
      </c>
      <c r="Q371" s="16" t="s">
        <v>397</v>
      </c>
    </row>
    <row r="372" spans="2:17" x14ac:dyDescent="0.25">
      <c r="B372" t="str">
        <f t="shared" si="8"/>
        <v xml:space="preserve"> </v>
      </c>
      <c r="C372" s="10">
        <v>1866</v>
      </c>
      <c r="D372" s="10" t="str">
        <f t="shared" si="9"/>
        <v xml:space="preserve"> </v>
      </c>
      <c r="E372" s="10">
        <v>1866</v>
      </c>
      <c r="F372" t="s">
        <v>760</v>
      </c>
      <c r="G372">
        <v>18</v>
      </c>
      <c r="H372" t="s">
        <v>727</v>
      </c>
      <c r="I372">
        <v>1866</v>
      </c>
      <c r="J372" t="s">
        <v>760</v>
      </c>
      <c r="L372" s="15">
        <v>1866</v>
      </c>
      <c r="M372" s="16" t="s">
        <v>398</v>
      </c>
      <c r="N372" s="16">
        <v>18</v>
      </c>
      <c r="O372" s="16" t="s">
        <v>365</v>
      </c>
      <c r="P372" s="16">
        <v>1866</v>
      </c>
      <c r="Q372" s="16" t="s">
        <v>398</v>
      </c>
    </row>
    <row r="373" spans="2:17" x14ac:dyDescent="0.25">
      <c r="B373" t="str">
        <f t="shared" si="8"/>
        <v xml:space="preserve"> </v>
      </c>
      <c r="C373" s="10">
        <v>1867</v>
      </c>
      <c r="D373" s="10" t="str">
        <f t="shared" si="9"/>
        <v xml:space="preserve"> </v>
      </c>
      <c r="E373" s="10">
        <v>1867</v>
      </c>
      <c r="F373" t="s">
        <v>761</v>
      </c>
      <c r="G373">
        <v>18</v>
      </c>
      <c r="H373" t="s">
        <v>727</v>
      </c>
      <c r="I373">
        <v>1867</v>
      </c>
      <c r="J373" t="s">
        <v>761</v>
      </c>
      <c r="L373" s="15">
        <v>1867</v>
      </c>
      <c r="M373" s="16" t="s">
        <v>895</v>
      </c>
      <c r="N373" s="16">
        <v>18</v>
      </c>
      <c r="O373" s="16" t="s">
        <v>365</v>
      </c>
      <c r="P373" s="16">
        <v>1867</v>
      </c>
      <c r="Q373" s="16" t="s">
        <v>895</v>
      </c>
    </row>
    <row r="374" spans="2:17" x14ac:dyDescent="0.25">
      <c r="B374" t="str">
        <f t="shared" si="8"/>
        <v xml:space="preserve"> </v>
      </c>
      <c r="C374" s="10">
        <v>1868</v>
      </c>
      <c r="D374" s="10" t="str">
        <f t="shared" si="9"/>
        <v xml:space="preserve"> </v>
      </c>
      <c r="E374" s="10">
        <v>1868</v>
      </c>
      <c r="F374" t="s">
        <v>762</v>
      </c>
      <c r="G374">
        <v>18</v>
      </c>
      <c r="H374" t="s">
        <v>727</v>
      </c>
      <c r="I374">
        <v>1868</v>
      </c>
      <c r="J374" t="s">
        <v>762</v>
      </c>
      <c r="L374" s="15">
        <v>1868</v>
      </c>
      <c r="M374" s="16" t="s">
        <v>399</v>
      </c>
      <c r="N374" s="16">
        <v>18</v>
      </c>
      <c r="O374" s="16" t="s">
        <v>365</v>
      </c>
      <c r="P374" s="16">
        <v>1868</v>
      </c>
      <c r="Q374" s="16" t="s">
        <v>399</v>
      </c>
    </row>
    <row r="375" spans="2:17" x14ac:dyDescent="0.25">
      <c r="B375" t="str">
        <f t="shared" si="8"/>
        <v xml:space="preserve"> </v>
      </c>
      <c r="C375" s="10">
        <v>1870</v>
      </c>
      <c r="D375" s="10" t="str">
        <f t="shared" si="9"/>
        <v xml:space="preserve"> </v>
      </c>
      <c r="E375" s="10">
        <v>1870</v>
      </c>
      <c r="F375" t="s">
        <v>763</v>
      </c>
      <c r="G375">
        <v>18</v>
      </c>
      <c r="H375" t="s">
        <v>727</v>
      </c>
      <c r="I375">
        <v>1870</v>
      </c>
      <c r="J375" t="s">
        <v>763</v>
      </c>
      <c r="L375" s="15">
        <v>1870</v>
      </c>
      <c r="M375" s="16" t="s">
        <v>400</v>
      </c>
      <c r="N375" s="16">
        <v>18</v>
      </c>
      <c r="O375" s="16" t="s">
        <v>365</v>
      </c>
      <c r="P375" s="16">
        <v>1870</v>
      </c>
      <c r="Q375" s="16" t="s">
        <v>400</v>
      </c>
    </row>
    <row r="376" spans="2:17" x14ac:dyDescent="0.25">
      <c r="B376" t="str">
        <f t="shared" si="8"/>
        <v xml:space="preserve"> </v>
      </c>
      <c r="C376" s="10">
        <v>1871</v>
      </c>
      <c r="D376" s="10" t="str">
        <f t="shared" si="9"/>
        <v xml:space="preserve"> </v>
      </c>
      <c r="E376" s="10">
        <v>1871</v>
      </c>
      <c r="F376" t="s">
        <v>764</v>
      </c>
      <c r="G376">
        <v>18</v>
      </c>
      <c r="H376" t="s">
        <v>727</v>
      </c>
      <c r="I376">
        <v>1871</v>
      </c>
      <c r="J376" t="s">
        <v>764</v>
      </c>
      <c r="L376" s="15">
        <v>1871</v>
      </c>
      <c r="M376" s="16" t="s">
        <v>401</v>
      </c>
      <c r="N376" s="16">
        <v>18</v>
      </c>
      <c r="O376" s="16" t="s">
        <v>365</v>
      </c>
      <c r="P376" s="16">
        <v>1871</v>
      </c>
      <c r="Q376" s="16" t="s">
        <v>401</v>
      </c>
    </row>
    <row r="377" spans="2:17" x14ac:dyDescent="0.25">
      <c r="B377" t="str">
        <f t="shared" si="8"/>
        <v xml:space="preserve"> </v>
      </c>
      <c r="C377" s="10">
        <v>1875</v>
      </c>
      <c r="D377" s="10" t="str">
        <f t="shared" si="9"/>
        <v xml:space="preserve"> </v>
      </c>
      <c r="E377" s="10">
        <v>1875</v>
      </c>
      <c r="F377" t="s">
        <v>752</v>
      </c>
      <c r="G377">
        <v>18</v>
      </c>
      <c r="H377" t="s">
        <v>727</v>
      </c>
      <c r="I377">
        <v>1875</v>
      </c>
      <c r="J377" t="s">
        <v>752</v>
      </c>
      <c r="L377" s="15">
        <v>1875</v>
      </c>
      <c r="M377" s="16" t="s">
        <v>390</v>
      </c>
      <c r="N377" s="16">
        <v>18</v>
      </c>
      <c r="O377" s="16" t="s">
        <v>365</v>
      </c>
      <c r="P377" s="16">
        <v>1875</v>
      </c>
      <c r="Q377" s="16" t="s">
        <v>390</v>
      </c>
    </row>
    <row r="378" spans="2:17" x14ac:dyDescent="0.25">
      <c r="B378" t="str">
        <f t="shared" si="8"/>
        <v xml:space="preserve"> </v>
      </c>
      <c r="C378" s="10">
        <v>1901</v>
      </c>
      <c r="D378" s="10" t="str">
        <f t="shared" si="9"/>
        <v xml:space="preserve"> </v>
      </c>
      <c r="E378" s="10">
        <v>1901</v>
      </c>
      <c r="F378" t="s">
        <v>766</v>
      </c>
      <c r="G378">
        <v>54</v>
      </c>
      <c r="H378" t="s">
        <v>864</v>
      </c>
      <c r="I378" s="8">
        <v>5402</v>
      </c>
      <c r="J378" t="s">
        <v>766</v>
      </c>
      <c r="L378" s="15">
        <v>1901</v>
      </c>
      <c r="M378" s="16" t="s">
        <v>403</v>
      </c>
      <c r="N378" s="16">
        <v>54</v>
      </c>
      <c r="O378" s="16" t="s">
        <v>864</v>
      </c>
      <c r="P378" s="16">
        <v>5402</v>
      </c>
      <c r="Q378" s="16" t="s">
        <v>403</v>
      </c>
    </row>
    <row r="379" spans="2:17" x14ac:dyDescent="0.25">
      <c r="B379" t="str">
        <f t="shared" si="8"/>
        <v xml:space="preserve"> </v>
      </c>
      <c r="C379" s="10">
        <v>1902</v>
      </c>
      <c r="D379" s="10" t="str">
        <f t="shared" si="9"/>
        <v xml:space="preserve"> </v>
      </c>
      <c r="E379" s="10">
        <v>1902</v>
      </c>
      <c r="F379" t="s">
        <v>765</v>
      </c>
      <c r="G379">
        <v>54</v>
      </c>
      <c r="H379" t="s">
        <v>864</v>
      </c>
      <c r="I379" s="8">
        <v>5401</v>
      </c>
      <c r="J379" t="s">
        <v>765</v>
      </c>
      <c r="L379" s="15">
        <v>1902</v>
      </c>
      <c r="M379" s="16" t="s">
        <v>402</v>
      </c>
      <c r="N379" s="16">
        <v>54</v>
      </c>
      <c r="O379" s="16" t="s">
        <v>864</v>
      </c>
      <c r="P379" s="16">
        <v>5401</v>
      </c>
      <c r="Q379" s="16" t="s">
        <v>402</v>
      </c>
    </row>
    <row r="380" spans="2:17" x14ac:dyDescent="0.25">
      <c r="B380" t="str">
        <f t="shared" si="8"/>
        <v xml:space="preserve"> </v>
      </c>
      <c r="C380" s="10">
        <v>1903</v>
      </c>
      <c r="D380" s="10" t="str">
        <f t="shared" si="9"/>
        <v xml:space="preserve"> </v>
      </c>
      <c r="E380" s="10">
        <v>1903</v>
      </c>
      <c r="F380" t="s">
        <v>766</v>
      </c>
      <c r="G380">
        <v>54</v>
      </c>
      <c r="H380" t="s">
        <v>864</v>
      </c>
      <c r="I380" s="8">
        <v>5402</v>
      </c>
      <c r="J380" t="s">
        <v>766</v>
      </c>
      <c r="L380" s="15">
        <v>1903</v>
      </c>
      <c r="M380" s="16" t="s">
        <v>403</v>
      </c>
      <c r="N380" s="16">
        <v>54</v>
      </c>
      <c r="O380" s="16" t="s">
        <v>864</v>
      </c>
      <c r="P380" s="16">
        <v>5402</v>
      </c>
      <c r="Q380" s="16" t="s">
        <v>403</v>
      </c>
    </row>
    <row r="381" spans="2:17" x14ac:dyDescent="0.25">
      <c r="B381" t="str">
        <f t="shared" si="8"/>
        <v xml:space="preserve"> </v>
      </c>
      <c r="C381" s="10">
        <v>1911</v>
      </c>
      <c r="D381" s="10" t="str">
        <f t="shared" si="9"/>
        <v xml:space="preserve"> </v>
      </c>
      <c r="E381" s="10">
        <v>1911</v>
      </c>
      <c r="F381" t="s">
        <v>767</v>
      </c>
      <c r="G381">
        <v>54</v>
      </c>
      <c r="H381" t="s">
        <v>864</v>
      </c>
      <c r="I381" s="8">
        <v>5411</v>
      </c>
      <c r="J381" t="s">
        <v>767</v>
      </c>
      <c r="L381" s="15">
        <v>1911</v>
      </c>
      <c r="M381" s="16" t="s">
        <v>404</v>
      </c>
      <c r="N381" s="16">
        <v>54</v>
      </c>
      <c r="O381" s="16" t="s">
        <v>864</v>
      </c>
      <c r="P381" s="16">
        <v>5411</v>
      </c>
      <c r="Q381" s="16" t="s">
        <v>404</v>
      </c>
    </row>
    <row r="382" spans="2:17" x14ac:dyDescent="0.25">
      <c r="B382" t="str">
        <f t="shared" si="8"/>
        <v xml:space="preserve"> </v>
      </c>
      <c r="C382" s="10">
        <v>1913</v>
      </c>
      <c r="D382" s="10" t="str">
        <f t="shared" si="9"/>
        <v xml:space="preserve"> </v>
      </c>
      <c r="E382" s="10">
        <v>1913</v>
      </c>
      <c r="F382" t="s">
        <v>768</v>
      </c>
      <c r="G382">
        <v>54</v>
      </c>
      <c r="H382" t="s">
        <v>864</v>
      </c>
      <c r="I382" s="8">
        <v>5412</v>
      </c>
      <c r="J382" t="s">
        <v>754</v>
      </c>
      <c r="L382" s="15">
        <v>1913</v>
      </c>
      <c r="M382" s="16" t="s">
        <v>405</v>
      </c>
      <c r="N382" s="16">
        <v>54</v>
      </c>
      <c r="O382" s="16" t="s">
        <v>864</v>
      </c>
      <c r="P382" s="16">
        <v>5412</v>
      </c>
      <c r="Q382" s="16" t="s">
        <v>392</v>
      </c>
    </row>
    <row r="383" spans="2:17" x14ac:dyDescent="0.25">
      <c r="B383" t="str">
        <f t="shared" si="8"/>
        <v xml:space="preserve"> </v>
      </c>
      <c r="C383" s="10">
        <v>1915</v>
      </c>
      <c r="D383" s="10" t="str">
        <f t="shared" si="9"/>
        <v xml:space="preserve"> </v>
      </c>
      <c r="E383" s="10">
        <v>1915</v>
      </c>
      <c r="F383" t="s">
        <v>876</v>
      </c>
      <c r="G383">
        <v>54</v>
      </c>
      <c r="H383" t="s">
        <v>864</v>
      </c>
      <c r="I383" s="8">
        <v>5402</v>
      </c>
      <c r="J383" t="s">
        <v>766</v>
      </c>
      <c r="L383" s="15">
        <v>1915</v>
      </c>
      <c r="M383" s="16" t="s">
        <v>876</v>
      </c>
      <c r="N383" s="16">
        <v>54</v>
      </c>
      <c r="O383" s="16" t="s">
        <v>864</v>
      </c>
      <c r="P383" s="16">
        <v>5402</v>
      </c>
      <c r="Q383" s="16" t="s">
        <v>403</v>
      </c>
    </row>
    <row r="384" spans="2:17" x14ac:dyDescent="0.25">
      <c r="B384" t="str">
        <f t="shared" si="8"/>
        <v xml:space="preserve"> </v>
      </c>
      <c r="C384" s="10">
        <v>1917</v>
      </c>
      <c r="D384" s="10" t="str">
        <f t="shared" si="9"/>
        <v xml:space="preserve"> </v>
      </c>
      <c r="E384" s="10">
        <v>1917</v>
      </c>
      <c r="F384" t="s">
        <v>769</v>
      </c>
      <c r="G384">
        <v>54</v>
      </c>
      <c r="H384" t="s">
        <v>864</v>
      </c>
      <c r="I384" s="8">
        <v>5413</v>
      </c>
      <c r="J384" t="s">
        <v>769</v>
      </c>
      <c r="L384" s="15">
        <v>1917</v>
      </c>
      <c r="M384" s="16" t="s">
        <v>406</v>
      </c>
      <c r="N384" s="16">
        <v>54</v>
      </c>
      <c r="O384" s="16" t="s">
        <v>864</v>
      </c>
      <c r="P384" s="16">
        <v>5413</v>
      </c>
      <c r="Q384" s="16" t="s">
        <v>406</v>
      </c>
    </row>
    <row r="385" spans="2:17" x14ac:dyDescent="0.25">
      <c r="B385" t="str">
        <f t="shared" si="8"/>
        <v xml:space="preserve"> </v>
      </c>
      <c r="C385" s="10">
        <v>1919</v>
      </c>
      <c r="D385" s="10" t="str">
        <f t="shared" si="9"/>
        <v xml:space="preserve"> </v>
      </c>
      <c r="E385" s="10">
        <v>1919</v>
      </c>
      <c r="F385" t="s">
        <v>770</v>
      </c>
      <c r="G385">
        <v>54</v>
      </c>
      <c r="H385" t="s">
        <v>864</v>
      </c>
      <c r="I385" s="8">
        <v>5414</v>
      </c>
      <c r="J385" t="s">
        <v>770</v>
      </c>
      <c r="L385" s="15">
        <v>1919</v>
      </c>
      <c r="M385" s="16" t="s">
        <v>407</v>
      </c>
      <c r="N385" s="16">
        <v>54</v>
      </c>
      <c r="O385" s="16" t="s">
        <v>864</v>
      </c>
      <c r="P385" s="16">
        <v>5414</v>
      </c>
      <c r="Q385" s="16" t="s">
        <v>407</v>
      </c>
    </row>
    <row r="386" spans="2:17" x14ac:dyDescent="0.25">
      <c r="B386" t="str">
        <f t="shared" si="8"/>
        <v xml:space="preserve"> </v>
      </c>
      <c r="C386" s="10">
        <v>1922</v>
      </c>
      <c r="D386" s="10" t="str">
        <f t="shared" si="9"/>
        <v xml:space="preserve"> </v>
      </c>
      <c r="E386" s="10">
        <v>1922</v>
      </c>
      <c r="F386" t="s">
        <v>771</v>
      </c>
      <c r="G386">
        <v>54</v>
      </c>
      <c r="H386" t="s">
        <v>864</v>
      </c>
      <c r="I386" s="8">
        <v>5416</v>
      </c>
      <c r="J386" t="s">
        <v>771</v>
      </c>
      <c r="L386" s="15">
        <v>1922</v>
      </c>
      <c r="M386" s="16" t="s">
        <v>408</v>
      </c>
      <c r="N386" s="16">
        <v>54</v>
      </c>
      <c r="O386" s="16" t="s">
        <v>864</v>
      </c>
      <c r="P386" s="16">
        <v>5416</v>
      </c>
      <c r="Q386" s="16" t="s">
        <v>408</v>
      </c>
    </row>
    <row r="387" spans="2:17" x14ac:dyDescent="0.25">
      <c r="B387" t="str">
        <f t="shared" si="8"/>
        <v xml:space="preserve"> </v>
      </c>
      <c r="C387" s="10">
        <v>1923</v>
      </c>
      <c r="D387" s="10" t="str">
        <f t="shared" si="9"/>
        <v xml:space="preserve"> </v>
      </c>
      <c r="E387" s="10">
        <v>1923</v>
      </c>
      <c r="F387" t="s">
        <v>772</v>
      </c>
      <c r="G387">
        <v>54</v>
      </c>
      <c r="H387" t="s">
        <v>864</v>
      </c>
      <c r="I387" s="8">
        <v>5417</v>
      </c>
      <c r="J387" t="s">
        <v>772</v>
      </c>
      <c r="L387" s="15">
        <v>1923</v>
      </c>
      <c r="M387" s="16" t="s">
        <v>409</v>
      </c>
      <c r="N387" s="16">
        <v>54</v>
      </c>
      <c r="O387" s="16" t="s">
        <v>864</v>
      </c>
      <c r="P387" s="16">
        <v>5417</v>
      </c>
      <c r="Q387" s="16" t="s">
        <v>409</v>
      </c>
    </row>
    <row r="388" spans="2:17" x14ac:dyDescent="0.25">
      <c r="B388" t="str">
        <f t="shared" si="8"/>
        <v xml:space="preserve"> </v>
      </c>
      <c r="C388" s="10">
        <v>1924</v>
      </c>
      <c r="D388" s="10" t="str">
        <f t="shared" si="9"/>
        <v xml:space="preserve"> </v>
      </c>
      <c r="E388" s="10">
        <v>1924</v>
      </c>
      <c r="F388" t="s">
        <v>773</v>
      </c>
      <c r="G388">
        <v>54</v>
      </c>
      <c r="H388" t="s">
        <v>864</v>
      </c>
      <c r="I388" s="8">
        <v>5418</v>
      </c>
      <c r="J388" t="s">
        <v>773</v>
      </c>
      <c r="L388" s="15">
        <v>1924</v>
      </c>
      <c r="M388" s="16" t="s">
        <v>410</v>
      </c>
      <c r="N388" s="16">
        <v>54</v>
      </c>
      <c r="O388" s="16" t="s">
        <v>864</v>
      </c>
      <c r="P388" s="16">
        <v>5418</v>
      </c>
      <c r="Q388" s="16" t="s">
        <v>410</v>
      </c>
    </row>
    <row r="389" spans="2:17" x14ac:dyDescent="0.25">
      <c r="B389" t="str">
        <f t="shared" ref="B389:B452" si="10">IF(C389=E389," ","XX")</f>
        <v xml:space="preserve"> </v>
      </c>
      <c r="C389" s="10">
        <v>1925</v>
      </c>
      <c r="D389" s="10" t="str">
        <f t="shared" si="9"/>
        <v xml:space="preserve"> </v>
      </c>
      <c r="E389" s="10">
        <v>1925</v>
      </c>
      <c r="F389" t="s">
        <v>774</v>
      </c>
      <c r="G389">
        <v>54</v>
      </c>
      <c r="H389" t="s">
        <v>864</v>
      </c>
      <c r="I389" s="8">
        <v>5419</v>
      </c>
      <c r="J389" t="s">
        <v>774</v>
      </c>
      <c r="L389" s="15">
        <v>1925</v>
      </c>
      <c r="M389" s="16" t="s">
        <v>411</v>
      </c>
      <c r="N389" s="16">
        <v>54</v>
      </c>
      <c r="O389" s="16" t="s">
        <v>864</v>
      </c>
      <c r="P389" s="16">
        <v>5419</v>
      </c>
      <c r="Q389" s="16" t="s">
        <v>411</v>
      </c>
    </row>
    <row r="390" spans="2:17" x14ac:dyDescent="0.25">
      <c r="B390" t="str">
        <f t="shared" si="10"/>
        <v xml:space="preserve"> </v>
      </c>
      <c r="C390" s="10">
        <v>1926</v>
      </c>
      <c r="D390" s="10" t="str">
        <f t="shared" si="9"/>
        <v xml:space="preserve"> </v>
      </c>
      <c r="E390" s="10">
        <v>1926</v>
      </c>
      <c r="F390" t="s">
        <v>775</v>
      </c>
      <c r="G390">
        <v>54</v>
      </c>
      <c r="H390" t="s">
        <v>864</v>
      </c>
      <c r="I390" s="8">
        <v>5420</v>
      </c>
      <c r="J390" t="s">
        <v>775</v>
      </c>
      <c r="L390" s="15">
        <v>1926</v>
      </c>
      <c r="M390" s="16" t="s">
        <v>412</v>
      </c>
      <c r="N390" s="16">
        <v>54</v>
      </c>
      <c r="O390" s="16" t="s">
        <v>864</v>
      </c>
      <c r="P390" s="16">
        <v>5420</v>
      </c>
      <c r="Q390" s="16" t="s">
        <v>412</v>
      </c>
    </row>
    <row r="391" spans="2:17" x14ac:dyDescent="0.25">
      <c r="B391" t="str">
        <f t="shared" si="10"/>
        <v xml:space="preserve"> </v>
      </c>
      <c r="C391" s="10">
        <v>1927</v>
      </c>
      <c r="D391" s="10" t="str">
        <f t="shared" si="9"/>
        <v xml:space="preserve"> </v>
      </c>
      <c r="E391" s="10">
        <v>1927</v>
      </c>
      <c r="F391" t="s">
        <v>776</v>
      </c>
      <c r="G391">
        <v>54</v>
      </c>
      <c r="H391" t="s">
        <v>864</v>
      </c>
      <c r="I391" s="8">
        <v>5421</v>
      </c>
      <c r="J391" t="s">
        <v>777</v>
      </c>
      <c r="L391" s="15">
        <v>1927</v>
      </c>
      <c r="M391" s="16" t="s">
        <v>413</v>
      </c>
      <c r="N391" s="16">
        <v>54</v>
      </c>
      <c r="O391" s="16" t="s">
        <v>864</v>
      </c>
      <c r="P391" s="16">
        <v>5421</v>
      </c>
      <c r="Q391" s="16" t="s">
        <v>865</v>
      </c>
    </row>
    <row r="392" spans="2:17" x14ac:dyDescent="0.25">
      <c r="B392" t="str">
        <f t="shared" si="10"/>
        <v xml:space="preserve"> </v>
      </c>
      <c r="C392" s="10">
        <v>1931</v>
      </c>
      <c r="D392" s="10" t="str">
        <f t="shared" si="9"/>
        <v xml:space="preserve"> </v>
      </c>
      <c r="E392" s="10">
        <v>1931</v>
      </c>
      <c r="F392" t="s">
        <v>778</v>
      </c>
      <c r="G392">
        <v>54</v>
      </c>
      <c r="H392" t="s">
        <v>864</v>
      </c>
      <c r="I392" s="8">
        <v>5421</v>
      </c>
      <c r="J392" t="s">
        <v>777</v>
      </c>
      <c r="L392" s="15">
        <v>1931</v>
      </c>
      <c r="M392" s="16" t="s">
        <v>414</v>
      </c>
      <c r="N392" s="16">
        <v>54</v>
      </c>
      <c r="O392" s="16" t="s">
        <v>864</v>
      </c>
      <c r="P392" s="16">
        <v>5421</v>
      </c>
      <c r="Q392" s="16" t="s">
        <v>865</v>
      </c>
    </row>
    <row r="393" spans="2:17" x14ac:dyDescent="0.25">
      <c r="B393" t="str">
        <f t="shared" si="10"/>
        <v xml:space="preserve"> </v>
      </c>
      <c r="C393" s="10">
        <v>1933</v>
      </c>
      <c r="D393" s="10" t="str">
        <f t="shared" si="9"/>
        <v xml:space="preserve"> </v>
      </c>
      <c r="E393" s="10">
        <v>1933</v>
      </c>
      <c r="F393" t="s">
        <v>779</v>
      </c>
      <c r="G393">
        <v>54</v>
      </c>
      <c r="H393" t="s">
        <v>864</v>
      </c>
      <c r="I393" s="8">
        <v>5422</v>
      </c>
      <c r="J393" t="s">
        <v>779</v>
      </c>
      <c r="L393" s="15">
        <v>1933</v>
      </c>
      <c r="M393" s="16" t="s">
        <v>415</v>
      </c>
      <c r="N393" s="16">
        <v>54</v>
      </c>
      <c r="O393" s="16" t="s">
        <v>864</v>
      </c>
      <c r="P393" s="16">
        <v>5422</v>
      </c>
      <c r="Q393" s="16" t="s">
        <v>415</v>
      </c>
    </row>
    <row r="394" spans="2:17" x14ac:dyDescent="0.25">
      <c r="B394" t="str">
        <f t="shared" si="10"/>
        <v xml:space="preserve"> </v>
      </c>
      <c r="C394" s="10">
        <v>1938</v>
      </c>
      <c r="D394" s="10" t="str">
        <f t="shared" si="9"/>
        <v xml:space="preserve"> </v>
      </c>
      <c r="E394" s="10">
        <v>1938</v>
      </c>
      <c r="F394" t="s">
        <v>780</v>
      </c>
      <c r="G394">
        <v>54</v>
      </c>
      <c r="H394" t="s">
        <v>864</v>
      </c>
      <c r="I394" s="8">
        <v>5424</v>
      </c>
      <c r="J394" t="s">
        <v>780</v>
      </c>
      <c r="L394" s="15">
        <v>1938</v>
      </c>
      <c r="M394" s="16" t="s">
        <v>416</v>
      </c>
      <c r="N394" s="16">
        <v>54</v>
      </c>
      <c r="O394" s="16" t="s">
        <v>864</v>
      </c>
      <c r="P394" s="16">
        <v>5424</v>
      </c>
      <c r="Q394" s="16" t="s">
        <v>416</v>
      </c>
    </row>
    <row r="395" spans="2:17" x14ac:dyDescent="0.25">
      <c r="B395" t="str">
        <f t="shared" si="10"/>
        <v xml:space="preserve"> </v>
      </c>
      <c r="C395" s="10">
        <v>1939</v>
      </c>
      <c r="D395" s="10" t="str">
        <f t="shared" si="9"/>
        <v xml:space="preserve"> </v>
      </c>
      <c r="E395" s="10">
        <v>1939</v>
      </c>
      <c r="F395" t="s">
        <v>781</v>
      </c>
      <c r="G395">
        <v>54</v>
      </c>
      <c r="H395" t="s">
        <v>864</v>
      </c>
      <c r="I395" s="8">
        <v>5425</v>
      </c>
      <c r="J395" t="s">
        <v>781</v>
      </c>
      <c r="L395" s="15">
        <v>1939</v>
      </c>
      <c r="M395" s="16" t="s">
        <v>417</v>
      </c>
      <c r="N395" s="16">
        <v>54</v>
      </c>
      <c r="O395" s="16" t="s">
        <v>864</v>
      </c>
      <c r="P395" s="16">
        <v>5425</v>
      </c>
      <c r="Q395" s="16" t="s">
        <v>417</v>
      </c>
    </row>
    <row r="396" spans="2:17" x14ac:dyDescent="0.25">
      <c r="B396" t="str">
        <f t="shared" si="10"/>
        <v xml:space="preserve"> </v>
      </c>
      <c r="C396" s="10">
        <v>1940</v>
      </c>
      <c r="D396" s="10" t="str">
        <f t="shared" si="9"/>
        <v xml:space="preserve"> </v>
      </c>
      <c r="E396" s="10">
        <v>1940</v>
      </c>
      <c r="F396" t="s">
        <v>782</v>
      </c>
      <c r="G396">
        <v>54</v>
      </c>
      <c r="H396" t="s">
        <v>864</v>
      </c>
      <c r="I396" s="8">
        <v>5426</v>
      </c>
      <c r="J396" t="s">
        <v>782</v>
      </c>
      <c r="L396" s="15">
        <v>1940</v>
      </c>
      <c r="M396" s="16" t="s">
        <v>418</v>
      </c>
      <c r="N396" s="16">
        <v>54</v>
      </c>
      <c r="O396" s="16" t="s">
        <v>864</v>
      </c>
      <c r="P396" s="16">
        <v>5426</v>
      </c>
      <c r="Q396" s="16" t="s">
        <v>418</v>
      </c>
    </row>
    <row r="397" spans="2:17" x14ac:dyDescent="0.25">
      <c r="B397" t="str">
        <f t="shared" si="10"/>
        <v xml:space="preserve"> </v>
      </c>
      <c r="C397" s="10">
        <v>1942</v>
      </c>
      <c r="D397" s="10" t="str">
        <f t="shared" si="9"/>
        <v xml:space="preserve"> </v>
      </c>
      <c r="E397" s="10">
        <v>1942</v>
      </c>
      <c r="F397" t="s">
        <v>783</v>
      </c>
      <c r="G397">
        <v>54</v>
      </c>
      <c r="H397" t="s">
        <v>864</v>
      </c>
      <c r="I397" s="8">
        <v>5428</v>
      </c>
      <c r="J397" t="s">
        <v>783</v>
      </c>
      <c r="L397" s="15">
        <v>1942</v>
      </c>
      <c r="M397" s="16" t="s">
        <v>419</v>
      </c>
      <c r="N397" s="16">
        <v>54</v>
      </c>
      <c r="O397" s="16" t="s">
        <v>864</v>
      </c>
      <c r="P397" s="16">
        <v>5428</v>
      </c>
      <c r="Q397" s="16" t="s">
        <v>419</v>
      </c>
    </row>
    <row r="398" spans="2:17" x14ac:dyDescent="0.25">
      <c r="B398" t="str">
        <f t="shared" si="10"/>
        <v xml:space="preserve"> </v>
      </c>
      <c r="C398" s="10">
        <v>1943</v>
      </c>
      <c r="D398" s="10" t="str">
        <f t="shared" si="9"/>
        <v xml:space="preserve"> </v>
      </c>
      <c r="E398" s="10">
        <v>1943</v>
      </c>
      <c r="F398" t="s">
        <v>784</v>
      </c>
      <c r="G398">
        <v>54</v>
      </c>
      <c r="H398" t="s">
        <v>864</v>
      </c>
      <c r="I398" s="8">
        <v>5429</v>
      </c>
      <c r="J398" t="s">
        <v>784</v>
      </c>
      <c r="L398" s="15">
        <v>1943</v>
      </c>
      <c r="M398" s="16" t="s">
        <v>420</v>
      </c>
      <c r="N398" s="16">
        <v>54</v>
      </c>
      <c r="O398" s="16" t="s">
        <v>864</v>
      </c>
      <c r="P398" s="16">
        <v>5429</v>
      </c>
      <c r="Q398" s="16" t="s">
        <v>420</v>
      </c>
    </row>
    <row r="399" spans="2:17" x14ac:dyDescent="0.25">
      <c r="B399" t="str">
        <f t="shared" si="10"/>
        <v xml:space="preserve"> </v>
      </c>
      <c r="C399" s="10">
        <v>2003</v>
      </c>
      <c r="D399" s="10" t="str">
        <f t="shared" si="9"/>
        <v xml:space="preserve"> </v>
      </c>
      <c r="E399" s="10">
        <v>2003</v>
      </c>
      <c r="F399" t="s">
        <v>785</v>
      </c>
      <c r="G399">
        <v>54</v>
      </c>
      <c r="H399" t="s">
        <v>864</v>
      </c>
      <c r="I399" s="8">
        <v>5405</v>
      </c>
      <c r="J399" t="s">
        <v>785</v>
      </c>
      <c r="L399" s="15">
        <v>2003</v>
      </c>
      <c r="M399" s="16" t="s">
        <v>421</v>
      </c>
      <c r="N399" s="16">
        <v>54</v>
      </c>
      <c r="O399" s="16" t="s">
        <v>864</v>
      </c>
      <c r="P399" s="16">
        <v>5405</v>
      </c>
      <c r="Q399" s="16" t="s">
        <v>421</v>
      </c>
    </row>
    <row r="400" spans="2:17" x14ac:dyDescent="0.25">
      <c r="B400" t="str">
        <f t="shared" si="10"/>
        <v xml:space="preserve"> </v>
      </c>
      <c r="C400" s="10">
        <v>2011</v>
      </c>
      <c r="D400" s="10" t="str">
        <f t="shared" si="9"/>
        <v xml:space="preserve"> </v>
      </c>
      <c r="E400" s="10">
        <v>2011</v>
      </c>
      <c r="F400" t="s">
        <v>786</v>
      </c>
      <c r="G400">
        <v>54</v>
      </c>
      <c r="H400" t="s">
        <v>864</v>
      </c>
      <c r="I400" s="8">
        <v>5430</v>
      </c>
      <c r="J400" t="s">
        <v>786</v>
      </c>
      <c r="L400" s="15">
        <v>2011</v>
      </c>
      <c r="M400" s="16" t="s">
        <v>422</v>
      </c>
      <c r="N400" s="16">
        <v>54</v>
      </c>
      <c r="O400" s="16" t="s">
        <v>864</v>
      </c>
      <c r="P400" s="16">
        <v>5430</v>
      </c>
      <c r="Q400" s="16" t="s">
        <v>422</v>
      </c>
    </row>
    <row r="401" spans="2:17" x14ac:dyDescent="0.25">
      <c r="B401" t="str">
        <f t="shared" si="10"/>
        <v xml:space="preserve"> </v>
      </c>
      <c r="C401" s="10">
        <v>2012</v>
      </c>
      <c r="D401" s="10" t="str">
        <f t="shared" si="9"/>
        <v xml:space="preserve"> </v>
      </c>
      <c r="E401" s="10">
        <v>2012</v>
      </c>
      <c r="F401" t="s">
        <v>787</v>
      </c>
      <c r="G401">
        <v>54</v>
      </c>
      <c r="H401" t="s">
        <v>864</v>
      </c>
      <c r="I401" s="8">
        <v>5403</v>
      </c>
      <c r="J401" t="s">
        <v>787</v>
      </c>
      <c r="L401" s="15">
        <v>2012</v>
      </c>
      <c r="M401" s="16" t="s">
        <v>423</v>
      </c>
      <c r="N401" s="16">
        <v>54</v>
      </c>
      <c r="O401" s="16" t="s">
        <v>864</v>
      </c>
      <c r="P401" s="16">
        <v>5403</v>
      </c>
      <c r="Q401" s="16" t="s">
        <v>423</v>
      </c>
    </row>
    <row r="402" spans="2:17" x14ac:dyDescent="0.25">
      <c r="B402" t="str">
        <f t="shared" si="10"/>
        <v xml:space="preserve"> </v>
      </c>
      <c r="C402" s="10">
        <v>2020</v>
      </c>
      <c r="D402" s="10" t="str">
        <f t="shared" si="9"/>
        <v xml:space="preserve"> </v>
      </c>
      <c r="E402" s="10">
        <v>2020</v>
      </c>
      <c r="F402" t="s">
        <v>788</v>
      </c>
      <c r="G402">
        <v>54</v>
      </c>
      <c r="H402" t="s">
        <v>864</v>
      </c>
      <c r="I402" s="8">
        <v>5436</v>
      </c>
      <c r="J402" t="s">
        <v>788</v>
      </c>
      <c r="L402" s="15">
        <v>2020</v>
      </c>
      <c r="M402" s="16" t="s">
        <v>424</v>
      </c>
      <c r="N402" s="16">
        <v>54</v>
      </c>
      <c r="O402" s="16" t="s">
        <v>864</v>
      </c>
      <c r="P402" s="16">
        <v>5436</v>
      </c>
      <c r="Q402" s="16" t="s">
        <v>424</v>
      </c>
    </row>
    <row r="403" spans="2:17" x14ac:dyDescent="0.25">
      <c r="B403" t="str">
        <f t="shared" si="10"/>
        <v xml:space="preserve"> </v>
      </c>
      <c r="C403" s="10">
        <v>2021</v>
      </c>
      <c r="D403" s="10" t="str">
        <f t="shared" si="9"/>
        <v xml:space="preserve"> </v>
      </c>
      <c r="E403" s="10">
        <v>2021</v>
      </c>
      <c r="F403" t="s">
        <v>789</v>
      </c>
      <c r="G403">
        <v>54</v>
      </c>
      <c r="H403" t="s">
        <v>864</v>
      </c>
      <c r="I403" s="8">
        <v>5437</v>
      </c>
      <c r="J403" t="s">
        <v>789</v>
      </c>
      <c r="L403" s="15">
        <v>2021</v>
      </c>
      <c r="M403" s="16" t="s">
        <v>426</v>
      </c>
      <c r="N403" s="16">
        <v>54</v>
      </c>
      <c r="O403" s="16" t="s">
        <v>864</v>
      </c>
      <c r="P403" s="16">
        <v>5437</v>
      </c>
      <c r="Q403" s="16" t="s">
        <v>426</v>
      </c>
    </row>
    <row r="404" spans="2:17" x14ac:dyDescent="0.25">
      <c r="B404" t="str">
        <f t="shared" si="10"/>
        <v xml:space="preserve"> </v>
      </c>
      <c r="C404" s="10">
        <v>2022</v>
      </c>
      <c r="D404" s="10" t="str">
        <f t="shared" si="9"/>
        <v xml:space="preserve"> </v>
      </c>
      <c r="E404" s="10">
        <v>2022</v>
      </c>
      <c r="F404" t="s">
        <v>790</v>
      </c>
      <c r="G404">
        <v>54</v>
      </c>
      <c r="H404" t="s">
        <v>864</v>
      </c>
      <c r="I404" s="8">
        <v>5438</v>
      </c>
      <c r="J404" t="s">
        <v>790</v>
      </c>
      <c r="L404" s="15">
        <v>2022</v>
      </c>
      <c r="M404" s="16" t="s">
        <v>427</v>
      </c>
      <c r="N404" s="16">
        <v>54</v>
      </c>
      <c r="O404" s="16" t="s">
        <v>864</v>
      </c>
      <c r="P404" s="16">
        <v>5438</v>
      </c>
      <c r="Q404" s="16" t="s">
        <v>427</v>
      </c>
    </row>
    <row r="405" spans="2:17" x14ac:dyDescent="0.25">
      <c r="B405" t="str">
        <f t="shared" si="10"/>
        <v xml:space="preserve"> </v>
      </c>
      <c r="C405" s="10">
        <v>2025</v>
      </c>
      <c r="D405" s="10" t="str">
        <f t="shared" si="9"/>
        <v xml:space="preserve"> </v>
      </c>
      <c r="E405" s="10">
        <v>2025</v>
      </c>
      <c r="F405" t="s">
        <v>791</v>
      </c>
      <c r="G405">
        <v>54</v>
      </c>
      <c r="H405" t="s">
        <v>864</v>
      </c>
      <c r="I405" s="8">
        <v>5441</v>
      </c>
      <c r="J405" t="s">
        <v>791</v>
      </c>
      <c r="L405" s="15">
        <v>2025</v>
      </c>
      <c r="M405" s="16" t="s">
        <v>428</v>
      </c>
      <c r="N405" s="16">
        <v>54</v>
      </c>
      <c r="O405" s="16" t="s">
        <v>864</v>
      </c>
      <c r="P405" s="16">
        <v>5441</v>
      </c>
      <c r="Q405" s="16" t="s">
        <v>428</v>
      </c>
    </row>
    <row r="406" spans="2:17" x14ac:dyDescent="0.25">
      <c r="B406" t="str">
        <f t="shared" si="10"/>
        <v xml:space="preserve"> </v>
      </c>
      <c r="C406" s="10">
        <v>2027</v>
      </c>
      <c r="D406" s="10" t="str">
        <f t="shared" si="9"/>
        <v xml:space="preserve"> </v>
      </c>
      <c r="E406" s="10">
        <v>2027</v>
      </c>
      <c r="F406" t="s">
        <v>792</v>
      </c>
      <c r="G406">
        <v>54</v>
      </c>
      <c r="H406" t="s">
        <v>864</v>
      </c>
      <c r="I406" s="8">
        <v>5442</v>
      </c>
      <c r="J406" t="s">
        <v>792</v>
      </c>
      <c r="L406" s="15">
        <v>2027</v>
      </c>
      <c r="M406" s="16" t="s">
        <v>429</v>
      </c>
      <c r="N406" s="16">
        <v>54</v>
      </c>
      <c r="O406" s="16" t="s">
        <v>864</v>
      </c>
      <c r="P406" s="16">
        <v>5442</v>
      </c>
      <c r="Q406" s="16" t="s">
        <v>429</v>
      </c>
    </row>
    <row r="407" spans="2:17" x14ac:dyDescent="0.25">
      <c r="B407" t="str">
        <f t="shared" si="10"/>
        <v xml:space="preserve"> </v>
      </c>
      <c r="C407" s="10">
        <v>2030</v>
      </c>
      <c r="D407" s="10" t="str">
        <f t="shared" si="9"/>
        <v xml:space="preserve"> </v>
      </c>
      <c r="E407" s="10">
        <v>2030</v>
      </c>
      <c r="F407" t="s">
        <v>793</v>
      </c>
      <c r="G407">
        <v>54</v>
      </c>
      <c r="H407" t="s">
        <v>864</v>
      </c>
      <c r="I407" s="8">
        <v>5444</v>
      </c>
      <c r="J407" t="s">
        <v>793</v>
      </c>
      <c r="L407" s="15">
        <v>2030</v>
      </c>
      <c r="M407" s="16" t="s">
        <v>430</v>
      </c>
      <c r="N407" s="16">
        <v>54</v>
      </c>
      <c r="O407" s="16" t="s">
        <v>864</v>
      </c>
      <c r="P407" s="16">
        <v>5444</v>
      </c>
      <c r="Q407" s="16" t="s">
        <v>430</v>
      </c>
    </row>
    <row r="408" spans="2:17" x14ac:dyDescent="0.25">
      <c r="B408" t="str">
        <f t="shared" si="10"/>
        <v xml:space="preserve"> </v>
      </c>
      <c r="C408" s="10">
        <v>3001</v>
      </c>
      <c r="D408" s="10" t="str">
        <f t="shared" ref="D408:D471" si="11">IF(C408=E408," ","XX")</f>
        <v xml:space="preserve"> </v>
      </c>
      <c r="E408" s="10">
        <v>3001</v>
      </c>
      <c r="F408" t="s">
        <v>6</v>
      </c>
      <c r="G408">
        <v>30</v>
      </c>
      <c r="H408" t="s">
        <v>438</v>
      </c>
      <c r="I408" s="10">
        <v>3001</v>
      </c>
      <c r="J408" t="s">
        <v>6</v>
      </c>
      <c r="L408" s="15">
        <v>3001</v>
      </c>
      <c r="M408" s="16" t="s">
        <v>6</v>
      </c>
      <c r="N408" s="16">
        <v>30</v>
      </c>
      <c r="O408" s="16" t="s">
        <v>843</v>
      </c>
      <c r="P408" s="16">
        <v>3001</v>
      </c>
      <c r="Q408" s="16" t="s">
        <v>6</v>
      </c>
    </row>
    <row r="409" spans="2:17" x14ac:dyDescent="0.25">
      <c r="B409" t="str">
        <f t="shared" si="10"/>
        <v xml:space="preserve"> </v>
      </c>
      <c r="C409" s="10">
        <v>3002</v>
      </c>
      <c r="D409" s="10" t="str">
        <f t="shared" si="11"/>
        <v xml:space="preserve"> </v>
      </c>
      <c r="E409" s="10">
        <v>3002</v>
      </c>
      <c r="F409" t="s">
        <v>7</v>
      </c>
      <c r="G409">
        <v>30</v>
      </c>
      <c r="H409" t="s">
        <v>438</v>
      </c>
      <c r="I409" s="10">
        <v>3002</v>
      </c>
      <c r="J409" t="s">
        <v>7</v>
      </c>
      <c r="L409" s="15">
        <v>3002</v>
      </c>
      <c r="M409" s="16" t="s">
        <v>7</v>
      </c>
      <c r="N409" s="16">
        <v>30</v>
      </c>
      <c r="O409" s="16" t="s">
        <v>843</v>
      </c>
      <c r="P409" s="16">
        <v>3002</v>
      </c>
      <c r="Q409" s="16" t="s">
        <v>7</v>
      </c>
    </row>
    <row r="410" spans="2:17" x14ac:dyDescent="0.25">
      <c r="B410" t="str">
        <f t="shared" si="10"/>
        <v xml:space="preserve"> </v>
      </c>
      <c r="C410" s="10">
        <v>3003</v>
      </c>
      <c r="D410" s="10" t="str">
        <f t="shared" si="11"/>
        <v xml:space="preserve"> </v>
      </c>
      <c r="E410" s="10">
        <v>3003</v>
      </c>
      <c r="F410" t="s">
        <v>844</v>
      </c>
      <c r="G410">
        <v>30</v>
      </c>
      <c r="H410" t="s">
        <v>438</v>
      </c>
      <c r="I410" s="10">
        <v>3003</v>
      </c>
      <c r="J410" t="s">
        <v>844</v>
      </c>
      <c r="L410" s="15">
        <v>3003</v>
      </c>
      <c r="M410" s="16" t="s">
        <v>844</v>
      </c>
      <c r="N410" s="16">
        <v>30</v>
      </c>
      <c r="O410" s="16" t="s">
        <v>843</v>
      </c>
      <c r="P410" s="16">
        <v>3003</v>
      </c>
      <c r="Q410" s="16" t="s">
        <v>844</v>
      </c>
    </row>
    <row r="411" spans="2:17" x14ac:dyDescent="0.25">
      <c r="B411" t="str">
        <f t="shared" si="10"/>
        <v xml:space="preserve"> </v>
      </c>
      <c r="C411" s="10">
        <v>3004</v>
      </c>
      <c r="D411" s="10" t="str">
        <f t="shared" si="11"/>
        <v xml:space="preserve"> </v>
      </c>
      <c r="E411" s="10">
        <v>3004</v>
      </c>
      <c r="F411" t="s">
        <v>8</v>
      </c>
      <c r="G411">
        <v>30</v>
      </c>
      <c r="H411" t="s">
        <v>438</v>
      </c>
      <c r="I411" s="10">
        <v>3004</v>
      </c>
      <c r="J411" t="s">
        <v>8</v>
      </c>
      <c r="L411" s="15">
        <v>3004</v>
      </c>
      <c r="M411" s="16" t="s">
        <v>8</v>
      </c>
      <c r="N411" s="16">
        <v>30</v>
      </c>
      <c r="O411" s="16" t="s">
        <v>843</v>
      </c>
      <c r="P411" s="16">
        <v>3004</v>
      </c>
      <c r="Q411" s="16" t="s">
        <v>8</v>
      </c>
    </row>
    <row r="412" spans="2:17" x14ac:dyDescent="0.25">
      <c r="B412" t="str">
        <f t="shared" si="10"/>
        <v xml:space="preserve"> </v>
      </c>
      <c r="C412" s="10">
        <v>3005</v>
      </c>
      <c r="D412" s="10" t="str">
        <f t="shared" si="11"/>
        <v xml:space="preserve"> </v>
      </c>
      <c r="E412" s="10">
        <v>3005</v>
      </c>
      <c r="F412" t="s">
        <v>87</v>
      </c>
      <c r="G412">
        <v>30</v>
      </c>
      <c r="H412" t="s">
        <v>438</v>
      </c>
      <c r="I412" s="10">
        <v>3005</v>
      </c>
      <c r="J412" t="s">
        <v>87</v>
      </c>
      <c r="L412" s="15">
        <v>3005</v>
      </c>
      <c r="M412" s="16" t="s">
        <v>87</v>
      </c>
      <c r="N412" s="16">
        <v>30</v>
      </c>
      <c r="O412" s="16" t="s">
        <v>843</v>
      </c>
      <c r="P412" s="16">
        <v>3005</v>
      </c>
      <c r="Q412" s="16" t="s">
        <v>87</v>
      </c>
    </row>
    <row r="413" spans="2:17" x14ac:dyDescent="0.25">
      <c r="B413" t="str">
        <f t="shared" si="10"/>
        <v xml:space="preserve"> </v>
      </c>
      <c r="C413" s="10">
        <v>3006</v>
      </c>
      <c r="D413" s="10" t="str">
        <f t="shared" si="11"/>
        <v xml:space="preserve"> </v>
      </c>
      <c r="E413" s="10">
        <v>3006</v>
      </c>
      <c r="F413" t="s">
        <v>88</v>
      </c>
      <c r="G413">
        <v>30</v>
      </c>
      <c r="H413" t="s">
        <v>438</v>
      </c>
      <c r="I413" s="10">
        <v>3006</v>
      </c>
      <c r="J413" t="s">
        <v>88</v>
      </c>
      <c r="L413" s="15">
        <v>3006</v>
      </c>
      <c r="M413" s="16" t="s">
        <v>88</v>
      </c>
      <c r="N413" s="16">
        <v>30</v>
      </c>
      <c r="O413" s="16" t="s">
        <v>843</v>
      </c>
      <c r="P413" s="16">
        <v>3006</v>
      </c>
      <c r="Q413" s="16" t="s">
        <v>88</v>
      </c>
    </row>
    <row r="414" spans="2:17" x14ac:dyDescent="0.25">
      <c r="B414" t="str">
        <f t="shared" si="10"/>
        <v xml:space="preserve"> </v>
      </c>
      <c r="C414" s="10">
        <v>3007</v>
      </c>
      <c r="D414" s="10" t="str">
        <f t="shared" si="11"/>
        <v xml:space="preserve"> </v>
      </c>
      <c r="E414" s="10">
        <v>3007</v>
      </c>
      <c r="F414" t="s">
        <v>89</v>
      </c>
      <c r="G414">
        <v>30</v>
      </c>
      <c r="H414" t="s">
        <v>843</v>
      </c>
      <c r="I414" s="10">
        <v>3007</v>
      </c>
      <c r="J414" t="s">
        <v>89</v>
      </c>
      <c r="L414" s="15">
        <v>3007</v>
      </c>
      <c r="M414" s="16" t="s">
        <v>89</v>
      </c>
      <c r="N414" s="16">
        <v>30</v>
      </c>
      <c r="O414" s="16" t="s">
        <v>843</v>
      </c>
      <c r="P414" s="16">
        <v>3007</v>
      </c>
      <c r="Q414" s="16" t="s">
        <v>89</v>
      </c>
    </row>
    <row r="415" spans="2:17" x14ac:dyDescent="0.25">
      <c r="B415" t="str">
        <f t="shared" si="10"/>
        <v xml:space="preserve"> </v>
      </c>
      <c r="C415" s="10">
        <v>3012</v>
      </c>
      <c r="D415" s="10" t="str">
        <f t="shared" si="11"/>
        <v xml:space="preserve"> </v>
      </c>
      <c r="E415" s="10">
        <v>3012</v>
      </c>
      <c r="F415" t="s">
        <v>10</v>
      </c>
      <c r="G415">
        <v>30</v>
      </c>
      <c r="H415" t="s">
        <v>843</v>
      </c>
      <c r="I415" s="10">
        <v>3012</v>
      </c>
      <c r="J415" t="s">
        <v>10</v>
      </c>
      <c r="L415" s="15">
        <v>3012</v>
      </c>
      <c r="M415" s="16" t="s">
        <v>10</v>
      </c>
      <c r="N415" s="16">
        <v>30</v>
      </c>
      <c r="O415" s="16" t="s">
        <v>843</v>
      </c>
      <c r="P415" s="16">
        <v>3012</v>
      </c>
      <c r="Q415" s="16" t="s">
        <v>10</v>
      </c>
    </row>
    <row r="416" spans="2:17" x14ac:dyDescent="0.25">
      <c r="B416" t="str">
        <f t="shared" si="10"/>
        <v xml:space="preserve"> </v>
      </c>
      <c r="C416" s="10">
        <v>3013</v>
      </c>
      <c r="D416" s="10" t="str">
        <f t="shared" si="11"/>
        <v xml:space="preserve"> </v>
      </c>
      <c r="E416" s="10">
        <v>3013</v>
      </c>
      <c r="F416" t="s">
        <v>11</v>
      </c>
      <c r="G416">
        <v>30</v>
      </c>
      <c r="H416" t="s">
        <v>843</v>
      </c>
      <c r="I416" s="10">
        <v>3013</v>
      </c>
      <c r="J416" t="s">
        <v>11</v>
      </c>
      <c r="L416" s="15">
        <v>3013</v>
      </c>
      <c r="M416" s="16" t="s">
        <v>11</v>
      </c>
      <c r="N416" s="16">
        <v>30</v>
      </c>
      <c r="O416" s="16" t="s">
        <v>843</v>
      </c>
      <c r="P416" s="16">
        <v>3013</v>
      </c>
      <c r="Q416" s="16" t="s">
        <v>11</v>
      </c>
    </row>
    <row r="417" spans="2:17" x14ac:dyDescent="0.25">
      <c r="B417" t="str">
        <f t="shared" si="10"/>
        <v xml:space="preserve"> </v>
      </c>
      <c r="C417" s="10">
        <v>3014</v>
      </c>
      <c r="D417" s="10" t="str">
        <f t="shared" si="11"/>
        <v xml:space="preserve"> </v>
      </c>
      <c r="E417" s="10">
        <v>3014</v>
      </c>
      <c r="F417" t="s">
        <v>845</v>
      </c>
      <c r="G417">
        <v>30</v>
      </c>
      <c r="H417" t="s">
        <v>843</v>
      </c>
      <c r="I417" s="10">
        <v>3014</v>
      </c>
      <c r="J417" t="s">
        <v>845</v>
      </c>
      <c r="L417" s="15">
        <v>3014</v>
      </c>
      <c r="M417" s="16" t="s">
        <v>845</v>
      </c>
      <c r="N417" s="16">
        <v>30</v>
      </c>
      <c r="O417" s="16" t="s">
        <v>843</v>
      </c>
      <c r="P417" s="16">
        <v>3014</v>
      </c>
      <c r="Q417" s="16" t="s">
        <v>845</v>
      </c>
    </row>
    <row r="418" spans="2:17" x14ac:dyDescent="0.25">
      <c r="B418" t="str">
        <f t="shared" si="10"/>
        <v xml:space="preserve"> </v>
      </c>
      <c r="C418" s="10">
        <v>3015</v>
      </c>
      <c r="D418" s="10" t="str">
        <f t="shared" si="11"/>
        <v xml:space="preserve"> </v>
      </c>
      <c r="E418" s="10">
        <v>3015</v>
      </c>
      <c r="F418" t="s">
        <v>16</v>
      </c>
      <c r="G418">
        <v>30</v>
      </c>
      <c r="H418" t="s">
        <v>843</v>
      </c>
      <c r="I418" s="10">
        <v>3015</v>
      </c>
      <c r="J418" t="s">
        <v>16</v>
      </c>
      <c r="L418" s="15">
        <v>3015</v>
      </c>
      <c r="M418" s="16" t="s">
        <v>16</v>
      </c>
      <c r="N418" s="16">
        <v>30</v>
      </c>
      <c r="O418" s="16" t="s">
        <v>843</v>
      </c>
      <c r="P418" s="16">
        <v>3015</v>
      </c>
      <c r="Q418" s="16" t="s">
        <v>16</v>
      </c>
    </row>
    <row r="419" spans="2:17" x14ac:dyDescent="0.25">
      <c r="B419" t="str">
        <f t="shared" si="10"/>
        <v xml:space="preserve"> </v>
      </c>
      <c r="C419" s="10">
        <v>3016</v>
      </c>
      <c r="D419" s="10" t="str">
        <f t="shared" si="11"/>
        <v xml:space="preserve"> </v>
      </c>
      <c r="E419" s="10">
        <v>3016</v>
      </c>
      <c r="F419" t="s">
        <v>17</v>
      </c>
      <c r="G419">
        <v>30</v>
      </c>
      <c r="H419" t="s">
        <v>843</v>
      </c>
      <c r="I419" s="10">
        <v>3016</v>
      </c>
      <c r="J419" t="s">
        <v>17</v>
      </c>
      <c r="L419" s="15">
        <v>3016</v>
      </c>
      <c r="M419" s="16" t="s">
        <v>17</v>
      </c>
      <c r="N419" s="16">
        <v>30</v>
      </c>
      <c r="O419" s="16" t="s">
        <v>843</v>
      </c>
      <c r="P419" s="16">
        <v>3016</v>
      </c>
      <c r="Q419" s="16" t="s">
        <v>17</v>
      </c>
    </row>
    <row r="420" spans="2:17" x14ac:dyDescent="0.25">
      <c r="B420" t="str">
        <f t="shared" si="10"/>
        <v xml:space="preserve"> </v>
      </c>
      <c r="C420" s="10">
        <v>3017</v>
      </c>
      <c r="D420" s="10" t="str">
        <f t="shared" si="11"/>
        <v xml:space="preserve"> </v>
      </c>
      <c r="E420" s="10">
        <v>3017</v>
      </c>
      <c r="F420" t="s">
        <v>18</v>
      </c>
      <c r="G420">
        <v>30</v>
      </c>
      <c r="H420" t="s">
        <v>843</v>
      </c>
      <c r="I420" s="10">
        <v>3017</v>
      </c>
      <c r="J420" t="s">
        <v>18</v>
      </c>
      <c r="L420" s="15">
        <v>3017</v>
      </c>
      <c r="M420" s="16" t="s">
        <v>18</v>
      </c>
      <c r="N420" s="16">
        <v>30</v>
      </c>
      <c r="O420" s="16" t="s">
        <v>843</v>
      </c>
      <c r="P420" s="16">
        <v>3017</v>
      </c>
      <c r="Q420" s="16" t="s">
        <v>18</v>
      </c>
    </row>
    <row r="421" spans="2:17" x14ac:dyDescent="0.25">
      <c r="B421" t="str">
        <f t="shared" si="10"/>
        <v xml:space="preserve"> </v>
      </c>
      <c r="C421" s="10">
        <v>3018</v>
      </c>
      <c r="D421" s="10" t="str">
        <f t="shared" si="11"/>
        <v xml:space="preserve"> </v>
      </c>
      <c r="E421" s="10">
        <v>3018</v>
      </c>
      <c r="F421" t="s">
        <v>846</v>
      </c>
      <c r="G421">
        <v>30</v>
      </c>
      <c r="H421" t="s">
        <v>843</v>
      </c>
      <c r="I421" s="10">
        <v>3018</v>
      </c>
      <c r="J421" t="s">
        <v>878</v>
      </c>
      <c r="L421" s="15">
        <v>3018</v>
      </c>
      <c r="M421" s="16" t="s">
        <v>846</v>
      </c>
      <c r="N421" s="16">
        <v>30</v>
      </c>
      <c r="O421" s="16" t="s">
        <v>843</v>
      </c>
      <c r="P421" s="16">
        <v>3018</v>
      </c>
      <c r="Q421" s="16" t="s">
        <v>878</v>
      </c>
    </row>
    <row r="422" spans="2:17" x14ac:dyDescent="0.25">
      <c r="B422" t="str">
        <f t="shared" si="10"/>
        <v xml:space="preserve"> </v>
      </c>
      <c r="C422" s="10">
        <v>3019</v>
      </c>
      <c r="D422" s="10" t="str">
        <f t="shared" si="11"/>
        <v xml:space="preserve"> </v>
      </c>
      <c r="E422" s="10">
        <v>3019</v>
      </c>
      <c r="F422" t="s">
        <v>21</v>
      </c>
      <c r="G422">
        <v>30</v>
      </c>
      <c r="H422" t="s">
        <v>843</v>
      </c>
      <c r="I422" s="10">
        <v>3019</v>
      </c>
      <c r="J422" t="s">
        <v>21</v>
      </c>
      <c r="L422" s="15">
        <v>3019</v>
      </c>
      <c r="M422" s="16" t="s">
        <v>21</v>
      </c>
      <c r="N422" s="16">
        <v>30</v>
      </c>
      <c r="O422" s="16" t="s">
        <v>843</v>
      </c>
      <c r="P422" s="16">
        <v>3019</v>
      </c>
      <c r="Q422" s="16" t="s">
        <v>21</v>
      </c>
    </row>
    <row r="423" spans="2:17" x14ac:dyDescent="0.25">
      <c r="B423" t="str">
        <f t="shared" si="10"/>
        <v xml:space="preserve"> </v>
      </c>
      <c r="C423" s="10">
        <v>3020</v>
      </c>
      <c r="D423" s="10" t="str">
        <f t="shared" si="11"/>
        <v xml:space="preserve"> </v>
      </c>
      <c r="E423" s="10">
        <v>3020</v>
      </c>
      <c r="F423" t="s">
        <v>847</v>
      </c>
      <c r="G423">
        <v>30</v>
      </c>
      <c r="H423" t="s">
        <v>843</v>
      </c>
      <c r="I423" s="10">
        <v>3020</v>
      </c>
      <c r="J423" t="s">
        <v>847</v>
      </c>
      <c r="L423" s="15">
        <v>3020</v>
      </c>
      <c r="M423" s="16" t="s">
        <v>847</v>
      </c>
      <c r="N423" s="16">
        <v>30</v>
      </c>
      <c r="O423" s="16" t="s">
        <v>843</v>
      </c>
      <c r="P423" s="16">
        <v>3020</v>
      </c>
      <c r="Q423" s="16" t="s">
        <v>847</v>
      </c>
    </row>
    <row r="424" spans="2:17" x14ac:dyDescent="0.25">
      <c r="B424" t="str">
        <f t="shared" si="10"/>
        <v xml:space="preserve"> </v>
      </c>
      <c r="C424" s="10">
        <v>3021</v>
      </c>
      <c r="D424" s="10" t="str">
        <f t="shared" si="11"/>
        <v xml:space="preserve"> </v>
      </c>
      <c r="E424" s="10">
        <v>3021</v>
      </c>
      <c r="F424" t="s">
        <v>23</v>
      </c>
      <c r="G424">
        <v>30</v>
      </c>
      <c r="H424" t="s">
        <v>843</v>
      </c>
      <c r="I424" s="10">
        <v>3021</v>
      </c>
      <c r="J424" t="s">
        <v>23</v>
      </c>
      <c r="L424" s="15">
        <v>3021</v>
      </c>
      <c r="M424" s="16" t="s">
        <v>23</v>
      </c>
      <c r="N424" s="16">
        <v>30</v>
      </c>
      <c r="O424" s="16" t="s">
        <v>843</v>
      </c>
      <c r="P424" s="16">
        <v>3021</v>
      </c>
      <c r="Q424" s="16" t="s">
        <v>23</v>
      </c>
    </row>
    <row r="425" spans="2:17" x14ac:dyDescent="0.25">
      <c r="B425" t="str">
        <f t="shared" si="10"/>
        <v xml:space="preserve"> </v>
      </c>
      <c r="C425" s="10">
        <v>3023</v>
      </c>
      <c r="D425" s="10" t="str">
        <f t="shared" si="11"/>
        <v xml:space="preserve"> </v>
      </c>
      <c r="E425" s="10">
        <v>3023</v>
      </c>
      <c r="F425" t="s">
        <v>24</v>
      </c>
      <c r="G425">
        <v>30</v>
      </c>
      <c r="H425" t="s">
        <v>843</v>
      </c>
      <c r="I425" s="10">
        <v>3023</v>
      </c>
      <c r="J425" t="s">
        <v>24</v>
      </c>
      <c r="L425" s="15">
        <v>3023</v>
      </c>
      <c r="M425" s="16" t="s">
        <v>24</v>
      </c>
      <c r="N425" s="16">
        <v>30</v>
      </c>
      <c r="O425" s="16" t="s">
        <v>843</v>
      </c>
      <c r="P425" s="16">
        <v>3023</v>
      </c>
      <c r="Q425" s="16" t="s">
        <v>24</v>
      </c>
    </row>
    <row r="426" spans="2:17" x14ac:dyDescent="0.25">
      <c r="B426" t="str">
        <f t="shared" si="10"/>
        <v xml:space="preserve"> </v>
      </c>
      <c r="C426" s="10">
        <v>3025</v>
      </c>
      <c r="D426" s="10" t="str">
        <f t="shared" si="11"/>
        <v xml:space="preserve"> </v>
      </c>
      <c r="E426" s="10">
        <v>3025</v>
      </c>
      <c r="F426" t="s">
        <v>25</v>
      </c>
      <c r="G426">
        <v>30</v>
      </c>
      <c r="H426" t="s">
        <v>843</v>
      </c>
      <c r="I426" s="10">
        <v>3025</v>
      </c>
      <c r="J426" t="s">
        <v>25</v>
      </c>
      <c r="L426" s="15">
        <v>3025</v>
      </c>
      <c r="M426" s="16" t="s">
        <v>25</v>
      </c>
      <c r="N426" s="16">
        <v>30</v>
      </c>
      <c r="O426" s="16" t="s">
        <v>843</v>
      </c>
      <c r="P426" s="16">
        <v>3025</v>
      </c>
      <c r="Q426" s="16" t="s">
        <v>25</v>
      </c>
    </row>
    <row r="427" spans="2:17" x14ac:dyDescent="0.25">
      <c r="B427" t="str">
        <f t="shared" si="10"/>
        <v xml:space="preserve"> </v>
      </c>
      <c r="C427" s="10">
        <v>3026</v>
      </c>
      <c r="D427" s="10" t="str">
        <f t="shared" si="11"/>
        <v xml:space="preserve"> </v>
      </c>
      <c r="E427" s="10">
        <v>3026</v>
      </c>
      <c r="F427" t="s">
        <v>26</v>
      </c>
      <c r="G427">
        <v>30</v>
      </c>
      <c r="H427" t="s">
        <v>843</v>
      </c>
      <c r="I427" s="10">
        <v>3026</v>
      </c>
      <c r="J427" t="s">
        <v>26</v>
      </c>
      <c r="L427" s="15">
        <v>3026</v>
      </c>
      <c r="M427" s="16" t="s">
        <v>26</v>
      </c>
      <c r="N427" s="16">
        <v>30</v>
      </c>
      <c r="O427" s="16" t="s">
        <v>843</v>
      </c>
      <c r="P427" s="16">
        <v>3026</v>
      </c>
      <c r="Q427" s="16" t="s">
        <v>26</v>
      </c>
    </row>
    <row r="428" spans="2:17" x14ac:dyDescent="0.25">
      <c r="B428" t="str">
        <f t="shared" si="10"/>
        <v xml:space="preserve"> </v>
      </c>
      <c r="C428" s="10">
        <v>3027</v>
      </c>
      <c r="D428" s="10" t="str">
        <f t="shared" si="11"/>
        <v xml:space="preserve"> </v>
      </c>
      <c r="E428" s="10">
        <v>3027</v>
      </c>
      <c r="F428" t="s">
        <v>29</v>
      </c>
      <c r="G428">
        <v>30</v>
      </c>
      <c r="H428" t="s">
        <v>843</v>
      </c>
      <c r="I428" s="10">
        <v>3027</v>
      </c>
      <c r="J428" t="s">
        <v>29</v>
      </c>
      <c r="L428" s="15">
        <v>3027</v>
      </c>
      <c r="M428" s="16" t="s">
        <v>29</v>
      </c>
      <c r="N428" s="16">
        <v>30</v>
      </c>
      <c r="O428" s="16" t="s">
        <v>843</v>
      </c>
      <c r="P428" s="16">
        <v>3027</v>
      </c>
      <c r="Q428" s="16" t="s">
        <v>29</v>
      </c>
    </row>
    <row r="429" spans="2:17" x14ac:dyDescent="0.25">
      <c r="B429" t="str">
        <f t="shared" si="10"/>
        <v xml:space="preserve"> </v>
      </c>
      <c r="C429" s="10">
        <v>3028</v>
      </c>
      <c r="D429" s="10" t="str">
        <f t="shared" si="11"/>
        <v xml:space="preserve"> </v>
      </c>
      <c r="E429" s="10">
        <v>3028</v>
      </c>
      <c r="F429" t="s">
        <v>30</v>
      </c>
      <c r="G429">
        <v>30</v>
      </c>
      <c r="H429" t="s">
        <v>843</v>
      </c>
      <c r="I429" s="10">
        <v>3028</v>
      </c>
      <c r="J429" t="s">
        <v>30</v>
      </c>
      <c r="L429" s="15">
        <v>3028</v>
      </c>
      <c r="M429" s="16" t="s">
        <v>30</v>
      </c>
      <c r="N429" s="16">
        <v>30</v>
      </c>
      <c r="O429" s="16" t="s">
        <v>843</v>
      </c>
      <c r="P429" s="16">
        <v>3028</v>
      </c>
      <c r="Q429" s="16" t="s">
        <v>30</v>
      </c>
    </row>
    <row r="430" spans="2:17" x14ac:dyDescent="0.25">
      <c r="B430" t="str">
        <f t="shared" si="10"/>
        <v xml:space="preserve"> </v>
      </c>
      <c r="C430" s="10">
        <v>3029</v>
      </c>
      <c r="D430" s="10" t="str">
        <f t="shared" si="11"/>
        <v xml:space="preserve"> </v>
      </c>
      <c r="E430" s="10">
        <v>3029</v>
      </c>
      <c r="F430" t="s">
        <v>31</v>
      </c>
      <c r="G430">
        <v>30</v>
      </c>
      <c r="H430" t="s">
        <v>843</v>
      </c>
      <c r="I430" s="10">
        <v>3029</v>
      </c>
      <c r="J430" t="s">
        <v>31</v>
      </c>
      <c r="L430" s="15">
        <v>3029</v>
      </c>
      <c r="M430" s="16" t="s">
        <v>31</v>
      </c>
      <c r="N430" s="16">
        <v>30</v>
      </c>
      <c r="O430" s="16" t="s">
        <v>843</v>
      </c>
      <c r="P430" s="16">
        <v>3029</v>
      </c>
      <c r="Q430" s="16" t="s">
        <v>31</v>
      </c>
    </row>
    <row r="431" spans="2:17" x14ac:dyDescent="0.25">
      <c r="B431" t="str">
        <f t="shared" si="10"/>
        <v xml:space="preserve"> </v>
      </c>
      <c r="C431" s="10">
        <v>3030</v>
      </c>
      <c r="D431" s="10" t="str">
        <f t="shared" si="11"/>
        <v xml:space="preserve"> </v>
      </c>
      <c r="E431" s="10">
        <v>3030</v>
      </c>
      <c r="F431" t="s">
        <v>848</v>
      </c>
      <c r="G431">
        <v>30</v>
      </c>
      <c r="H431" t="s">
        <v>843</v>
      </c>
      <c r="I431" s="10">
        <v>3030</v>
      </c>
      <c r="J431" t="s">
        <v>848</v>
      </c>
      <c r="L431" s="15">
        <v>3030</v>
      </c>
      <c r="M431" s="16" t="s">
        <v>848</v>
      </c>
      <c r="N431" s="16">
        <v>30</v>
      </c>
      <c r="O431" s="16" t="s">
        <v>843</v>
      </c>
      <c r="P431" s="16">
        <v>3030</v>
      </c>
      <c r="Q431" s="16" t="s">
        <v>848</v>
      </c>
    </row>
    <row r="432" spans="2:17" x14ac:dyDescent="0.25">
      <c r="B432" t="str">
        <f t="shared" si="10"/>
        <v xml:space="preserve"> </v>
      </c>
      <c r="C432" s="10">
        <v>3031</v>
      </c>
      <c r="D432" s="10" t="str">
        <f t="shared" si="11"/>
        <v xml:space="preserve"> </v>
      </c>
      <c r="E432" s="10">
        <v>3031</v>
      </c>
      <c r="F432" t="s">
        <v>33</v>
      </c>
      <c r="G432">
        <v>30</v>
      </c>
      <c r="H432" t="s">
        <v>843</v>
      </c>
      <c r="I432" s="10">
        <v>3031</v>
      </c>
      <c r="J432" t="s">
        <v>33</v>
      </c>
      <c r="L432" s="15">
        <v>3031</v>
      </c>
      <c r="M432" s="16" t="s">
        <v>33</v>
      </c>
      <c r="N432" s="16">
        <v>30</v>
      </c>
      <c r="O432" s="16" t="s">
        <v>843</v>
      </c>
      <c r="P432" s="16">
        <v>3031</v>
      </c>
      <c r="Q432" s="16" t="s">
        <v>33</v>
      </c>
    </row>
    <row r="433" spans="2:17" x14ac:dyDescent="0.25">
      <c r="B433" t="str">
        <f t="shared" si="10"/>
        <v xml:space="preserve"> </v>
      </c>
      <c r="C433" s="10">
        <v>3032</v>
      </c>
      <c r="D433" s="10" t="str">
        <f t="shared" si="11"/>
        <v xml:space="preserve"> </v>
      </c>
      <c r="E433" s="10">
        <v>3032</v>
      </c>
      <c r="F433" t="s">
        <v>34</v>
      </c>
      <c r="G433">
        <v>30</v>
      </c>
      <c r="H433" t="s">
        <v>843</v>
      </c>
      <c r="I433" s="10">
        <v>3032</v>
      </c>
      <c r="J433" t="s">
        <v>34</v>
      </c>
      <c r="L433" s="15">
        <v>3032</v>
      </c>
      <c r="M433" s="16" t="s">
        <v>34</v>
      </c>
      <c r="N433" s="16">
        <v>30</v>
      </c>
      <c r="O433" s="16" t="s">
        <v>843</v>
      </c>
      <c r="P433" s="16">
        <v>3032</v>
      </c>
      <c r="Q433" s="16" t="s">
        <v>34</v>
      </c>
    </row>
    <row r="434" spans="2:17" x14ac:dyDescent="0.25">
      <c r="B434" t="str">
        <f t="shared" si="10"/>
        <v xml:space="preserve"> </v>
      </c>
      <c r="C434" s="10">
        <v>3033</v>
      </c>
      <c r="D434" s="10" t="str">
        <f t="shared" si="11"/>
        <v xml:space="preserve"> </v>
      </c>
      <c r="E434" s="10">
        <v>3033</v>
      </c>
      <c r="F434" t="s">
        <v>35</v>
      </c>
      <c r="G434">
        <v>30</v>
      </c>
      <c r="H434" t="s">
        <v>843</v>
      </c>
      <c r="I434" s="10">
        <v>3033</v>
      </c>
      <c r="J434" t="s">
        <v>35</v>
      </c>
      <c r="L434" s="15">
        <v>3033</v>
      </c>
      <c r="M434" s="16" t="s">
        <v>35</v>
      </c>
      <c r="N434" s="16">
        <v>30</v>
      </c>
      <c r="O434" s="16" t="s">
        <v>843</v>
      </c>
      <c r="P434" s="16">
        <v>3033</v>
      </c>
      <c r="Q434" s="16" t="s">
        <v>35</v>
      </c>
    </row>
    <row r="435" spans="2:17" x14ac:dyDescent="0.25">
      <c r="B435" t="str">
        <f t="shared" si="10"/>
        <v xml:space="preserve"> </v>
      </c>
      <c r="C435" s="10">
        <v>3034</v>
      </c>
      <c r="D435" s="10" t="str">
        <f t="shared" si="11"/>
        <v xml:space="preserve"> </v>
      </c>
      <c r="E435" s="10">
        <v>3034</v>
      </c>
      <c r="F435" t="s">
        <v>849</v>
      </c>
      <c r="G435">
        <v>30</v>
      </c>
      <c r="H435" t="s">
        <v>843</v>
      </c>
      <c r="I435" s="10">
        <v>3034</v>
      </c>
      <c r="J435" t="s">
        <v>849</v>
      </c>
      <c r="L435" s="15">
        <v>3034</v>
      </c>
      <c r="M435" s="16" t="s">
        <v>849</v>
      </c>
      <c r="N435" s="16">
        <v>30</v>
      </c>
      <c r="O435" s="16" t="s">
        <v>843</v>
      </c>
      <c r="P435" s="16">
        <v>3034</v>
      </c>
      <c r="Q435" s="16" t="s">
        <v>849</v>
      </c>
    </row>
    <row r="436" spans="2:17" x14ac:dyDescent="0.25">
      <c r="B436" t="str">
        <f t="shared" si="10"/>
        <v xml:space="preserve"> </v>
      </c>
      <c r="C436" s="10">
        <v>3035</v>
      </c>
      <c r="D436" s="10" t="str">
        <f t="shared" si="11"/>
        <v xml:space="preserve"> </v>
      </c>
      <c r="E436" s="10">
        <v>3035</v>
      </c>
      <c r="F436" t="s">
        <v>37</v>
      </c>
      <c r="G436">
        <v>30</v>
      </c>
      <c r="H436" t="s">
        <v>843</v>
      </c>
      <c r="I436" s="10">
        <v>3035</v>
      </c>
      <c r="J436" t="s">
        <v>37</v>
      </c>
      <c r="L436" s="15">
        <v>3035</v>
      </c>
      <c r="M436" s="16" t="s">
        <v>37</v>
      </c>
      <c r="N436" s="16">
        <v>30</v>
      </c>
      <c r="O436" s="16" t="s">
        <v>843</v>
      </c>
      <c r="P436" s="16">
        <v>3035</v>
      </c>
      <c r="Q436" s="16" t="s">
        <v>37</v>
      </c>
    </row>
    <row r="437" spans="2:17" x14ac:dyDescent="0.25">
      <c r="B437" t="str">
        <f t="shared" si="10"/>
        <v xml:space="preserve"> </v>
      </c>
      <c r="C437" s="10">
        <v>3036</v>
      </c>
      <c r="D437" s="10" t="str">
        <f t="shared" si="11"/>
        <v xml:space="preserve"> </v>
      </c>
      <c r="E437" s="10">
        <v>3036</v>
      </c>
      <c r="F437" t="s">
        <v>38</v>
      </c>
      <c r="G437">
        <v>30</v>
      </c>
      <c r="H437" t="s">
        <v>843</v>
      </c>
      <c r="I437" s="10">
        <v>3036</v>
      </c>
      <c r="J437" t="s">
        <v>38</v>
      </c>
      <c r="L437" s="15">
        <v>3036</v>
      </c>
      <c r="M437" s="16" t="s">
        <v>38</v>
      </c>
      <c r="N437" s="16">
        <v>30</v>
      </c>
      <c r="O437" s="16" t="s">
        <v>843</v>
      </c>
      <c r="P437" s="16">
        <v>3036</v>
      </c>
      <c r="Q437" s="16" t="s">
        <v>38</v>
      </c>
    </row>
    <row r="438" spans="2:17" x14ac:dyDescent="0.25">
      <c r="B438" t="str">
        <f t="shared" si="10"/>
        <v xml:space="preserve"> </v>
      </c>
      <c r="C438" s="10">
        <v>3037</v>
      </c>
      <c r="D438" s="10" t="str">
        <f t="shared" si="11"/>
        <v xml:space="preserve"> </v>
      </c>
      <c r="E438" s="10">
        <v>3037</v>
      </c>
      <c r="F438" t="s">
        <v>39</v>
      </c>
      <c r="G438">
        <v>30</v>
      </c>
      <c r="H438" t="s">
        <v>843</v>
      </c>
      <c r="I438" s="10">
        <v>3037</v>
      </c>
      <c r="J438" t="s">
        <v>39</v>
      </c>
      <c r="L438" s="15">
        <v>3037</v>
      </c>
      <c r="M438" s="16" t="s">
        <v>39</v>
      </c>
      <c r="N438" s="16">
        <v>30</v>
      </c>
      <c r="O438" s="16" t="s">
        <v>843</v>
      </c>
      <c r="P438" s="16">
        <v>3037</v>
      </c>
      <c r="Q438" s="16" t="s">
        <v>39</v>
      </c>
    </row>
    <row r="439" spans="2:17" x14ac:dyDescent="0.25">
      <c r="B439" t="str">
        <f t="shared" si="10"/>
        <v xml:space="preserve"> </v>
      </c>
      <c r="C439" s="10">
        <v>3040</v>
      </c>
      <c r="D439" s="10" t="str">
        <f t="shared" si="11"/>
        <v xml:space="preserve"> </v>
      </c>
      <c r="E439" s="10">
        <v>3040</v>
      </c>
      <c r="F439" t="s">
        <v>850</v>
      </c>
      <c r="G439">
        <v>30</v>
      </c>
      <c r="H439" t="s">
        <v>843</v>
      </c>
      <c r="I439" s="10">
        <v>3040</v>
      </c>
      <c r="J439" t="s">
        <v>850</v>
      </c>
      <c r="L439" s="15">
        <v>3040</v>
      </c>
      <c r="M439" s="16" t="s">
        <v>850</v>
      </c>
      <c r="N439" s="16">
        <v>30</v>
      </c>
      <c r="O439" s="16" t="s">
        <v>843</v>
      </c>
      <c r="P439" s="16">
        <v>3040</v>
      </c>
      <c r="Q439" s="16" t="s">
        <v>850</v>
      </c>
    </row>
    <row r="440" spans="2:17" x14ac:dyDescent="0.25">
      <c r="B440" t="str">
        <f t="shared" si="10"/>
        <v xml:space="preserve"> </v>
      </c>
      <c r="C440" s="10">
        <v>3041</v>
      </c>
      <c r="D440" s="10" t="str">
        <f t="shared" si="11"/>
        <v xml:space="preserve"> </v>
      </c>
      <c r="E440" s="10">
        <v>3041</v>
      </c>
      <c r="F440" t="s">
        <v>90</v>
      </c>
      <c r="G440">
        <v>30</v>
      </c>
      <c r="H440" t="s">
        <v>843</v>
      </c>
      <c r="I440" s="10">
        <v>3041</v>
      </c>
      <c r="J440" t="s">
        <v>90</v>
      </c>
      <c r="L440" s="15">
        <v>3041</v>
      </c>
      <c r="M440" s="16" t="s">
        <v>90</v>
      </c>
      <c r="N440" s="16">
        <v>30</v>
      </c>
      <c r="O440" s="16" t="s">
        <v>843</v>
      </c>
      <c r="P440" s="16">
        <v>3041</v>
      </c>
      <c r="Q440" s="16" t="s">
        <v>90</v>
      </c>
    </row>
    <row r="441" spans="2:17" x14ac:dyDescent="0.25">
      <c r="B441" t="str">
        <f t="shared" si="10"/>
        <v xml:space="preserve"> </v>
      </c>
      <c r="C441" s="10">
        <v>3042</v>
      </c>
      <c r="D441" s="10" t="str">
        <f t="shared" si="11"/>
        <v xml:space="preserve"> </v>
      </c>
      <c r="E441" s="10">
        <v>3042</v>
      </c>
      <c r="F441" t="s">
        <v>91</v>
      </c>
      <c r="G441">
        <v>30</v>
      </c>
      <c r="H441" t="s">
        <v>843</v>
      </c>
      <c r="I441" s="10">
        <v>3042</v>
      </c>
      <c r="J441" t="s">
        <v>91</v>
      </c>
      <c r="L441" s="15">
        <v>3042</v>
      </c>
      <c r="M441" s="16" t="s">
        <v>91</v>
      </c>
      <c r="N441" s="16">
        <v>30</v>
      </c>
      <c r="O441" s="16" t="s">
        <v>843</v>
      </c>
      <c r="P441" s="16">
        <v>3042</v>
      </c>
      <c r="Q441" s="16" t="s">
        <v>91</v>
      </c>
    </row>
    <row r="442" spans="2:17" x14ac:dyDescent="0.25">
      <c r="B442" t="str">
        <f t="shared" si="10"/>
        <v xml:space="preserve"> </v>
      </c>
      <c r="C442" s="10">
        <v>3043</v>
      </c>
      <c r="D442" s="10" t="str">
        <f t="shared" si="11"/>
        <v xml:space="preserve"> </v>
      </c>
      <c r="E442" s="10">
        <v>3043</v>
      </c>
      <c r="F442" t="s">
        <v>92</v>
      </c>
      <c r="G442">
        <v>30</v>
      </c>
      <c r="H442" t="s">
        <v>843</v>
      </c>
      <c r="I442" s="10">
        <v>3043</v>
      </c>
      <c r="J442" t="s">
        <v>92</v>
      </c>
      <c r="L442" s="15">
        <v>3043</v>
      </c>
      <c r="M442" s="16" t="s">
        <v>92</v>
      </c>
      <c r="N442" s="16">
        <v>30</v>
      </c>
      <c r="O442" s="16" t="s">
        <v>843</v>
      </c>
      <c r="P442" s="16">
        <v>3043</v>
      </c>
      <c r="Q442" s="16" t="s">
        <v>92</v>
      </c>
    </row>
    <row r="443" spans="2:17" x14ac:dyDescent="0.25">
      <c r="B443" t="str">
        <f t="shared" si="10"/>
        <v xml:space="preserve"> </v>
      </c>
      <c r="C443" s="10">
        <v>3044</v>
      </c>
      <c r="D443" s="10" t="str">
        <f t="shared" si="11"/>
        <v xml:space="preserve"> </v>
      </c>
      <c r="E443" s="10">
        <v>3044</v>
      </c>
      <c r="F443" t="s">
        <v>93</v>
      </c>
      <c r="G443">
        <v>30</v>
      </c>
      <c r="H443" t="s">
        <v>843</v>
      </c>
      <c r="I443" s="10">
        <v>3044</v>
      </c>
      <c r="J443" t="s">
        <v>93</v>
      </c>
      <c r="L443" s="15">
        <v>3044</v>
      </c>
      <c r="M443" s="16" t="s">
        <v>93</v>
      </c>
      <c r="N443" s="16">
        <v>30</v>
      </c>
      <c r="O443" s="16" t="s">
        <v>843</v>
      </c>
      <c r="P443" s="16">
        <v>3044</v>
      </c>
      <c r="Q443" s="16" t="s">
        <v>93</v>
      </c>
    </row>
    <row r="444" spans="2:17" x14ac:dyDescent="0.25">
      <c r="B444" t="str">
        <f t="shared" si="10"/>
        <v xml:space="preserve"> </v>
      </c>
      <c r="C444" s="10">
        <v>3045</v>
      </c>
      <c r="D444" s="10" t="str">
        <f t="shared" si="11"/>
        <v xml:space="preserve"> </v>
      </c>
      <c r="E444" s="10">
        <v>3045</v>
      </c>
      <c r="F444" t="s">
        <v>94</v>
      </c>
      <c r="G444">
        <v>30</v>
      </c>
      <c r="H444" t="s">
        <v>843</v>
      </c>
      <c r="I444" s="10">
        <v>3045</v>
      </c>
      <c r="J444" t="s">
        <v>94</v>
      </c>
      <c r="L444" s="15">
        <v>3045</v>
      </c>
      <c r="M444" s="16" t="s">
        <v>94</v>
      </c>
      <c r="N444" s="16">
        <v>30</v>
      </c>
      <c r="O444" s="16" t="s">
        <v>843</v>
      </c>
      <c r="P444" s="16">
        <v>3045</v>
      </c>
      <c r="Q444" s="16" t="s">
        <v>94</v>
      </c>
    </row>
    <row r="445" spans="2:17" x14ac:dyDescent="0.25">
      <c r="B445" t="str">
        <f t="shared" si="10"/>
        <v xml:space="preserve"> </v>
      </c>
      <c r="C445" s="10">
        <v>3046</v>
      </c>
      <c r="D445" s="10" t="str">
        <f t="shared" si="11"/>
        <v xml:space="preserve"> </v>
      </c>
      <c r="E445" s="10">
        <v>3046</v>
      </c>
      <c r="F445" t="s">
        <v>95</v>
      </c>
      <c r="G445">
        <v>30</v>
      </c>
      <c r="H445" t="s">
        <v>843</v>
      </c>
      <c r="I445" s="10">
        <v>3046</v>
      </c>
      <c r="J445" t="s">
        <v>95</v>
      </c>
      <c r="L445" s="15">
        <v>3046</v>
      </c>
      <c r="M445" s="16" t="s">
        <v>95</v>
      </c>
      <c r="N445" s="16">
        <v>30</v>
      </c>
      <c r="O445" s="16" t="s">
        <v>843</v>
      </c>
      <c r="P445" s="16">
        <v>3046</v>
      </c>
      <c r="Q445" s="16" t="s">
        <v>95</v>
      </c>
    </row>
    <row r="446" spans="2:17" x14ac:dyDescent="0.25">
      <c r="B446" t="str">
        <f t="shared" si="10"/>
        <v xml:space="preserve"> </v>
      </c>
      <c r="C446" s="10">
        <v>3047</v>
      </c>
      <c r="D446" s="10" t="str">
        <f t="shared" si="11"/>
        <v xml:space="preserve"> </v>
      </c>
      <c r="E446" s="10">
        <v>3047</v>
      </c>
      <c r="F446" t="s">
        <v>96</v>
      </c>
      <c r="G446">
        <v>30</v>
      </c>
      <c r="H446" t="s">
        <v>843</v>
      </c>
      <c r="I446" s="10">
        <v>3047</v>
      </c>
      <c r="J446" t="s">
        <v>96</v>
      </c>
      <c r="L446" s="15">
        <v>3047</v>
      </c>
      <c r="M446" s="16" t="s">
        <v>96</v>
      </c>
      <c r="N446" s="16">
        <v>30</v>
      </c>
      <c r="O446" s="16" t="s">
        <v>843</v>
      </c>
      <c r="P446" s="16">
        <v>3047</v>
      </c>
      <c r="Q446" s="16" t="s">
        <v>96</v>
      </c>
    </row>
    <row r="447" spans="2:17" x14ac:dyDescent="0.25">
      <c r="B447" t="str">
        <f t="shared" si="10"/>
        <v xml:space="preserve"> </v>
      </c>
      <c r="C447" s="10">
        <v>3048</v>
      </c>
      <c r="D447" s="10" t="str">
        <f t="shared" si="11"/>
        <v xml:space="preserve"> </v>
      </c>
      <c r="E447" s="10">
        <v>3048</v>
      </c>
      <c r="F447" t="s">
        <v>97</v>
      </c>
      <c r="G447">
        <v>30</v>
      </c>
      <c r="H447" t="s">
        <v>843</v>
      </c>
      <c r="I447" s="10">
        <v>3048</v>
      </c>
      <c r="J447" t="s">
        <v>97</v>
      </c>
      <c r="L447" s="15">
        <v>3048</v>
      </c>
      <c r="M447" s="16" t="s">
        <v>97</v>
      </c>
      <c r="N447" s="16">
        <v>30</v>
      </c>
      <c r="O447" s="16" t="s">
        <v>843</v>
      </c>
      <c r="P447" s="16">
        <v>3048</v>
      </c>
      <c r="Q447" s="16" t="s">
        <v>97</v>
      </c>
    </row>
    <row r="448" spans="2:17" x14ac:dyDescent="0.25">
      <c r="B448" t="str">
        <f t="shared" si="10"/>
        <v xml:space="preserve"> </v>
      </c>
      <c r="C448" s="10">
        <v>3049</v>
      </c>
      <c r="D448" s="10" t="str">
        <f t="shared" si="11"/>
        <v xml:space="preserve"> </v>
      </c>
      <c r="E448" s="10">
        <v>3049</v>
      </c>
      <c r="F448" t="s">
        <v>99</v>
      </c>
      <c r="G448">
        <v>30</v>
      </c>
      <c r="H448" t="s">
        <v>843</v>
      </c>
      <c r="I448" s="10">
        <v>3049</v>
      </c>
      <c r="J448" t="s">
        <v>99</v>
      </c>
      <c r="L448" s="15">
        <v>3049</v>
      </c>
      <c r="M448" s="16" t="s">
        <v>99</v>
      </c>
      <c r="N448" s="16">
        <v>30</v>
      </c>
      <c r="O448" s="16" t="s">
        <v>843</v>
      </c>
      <c r="P448" s="16">
        <v>3049</v>
      </c>
      <c r="Q448" s="16" t="s">
        <v>99</v>
      </c>
    </row>
    <row r="449" spans="2:17" x14ac:dyDescent="0.25">
      <c r="B449" t="str">
        <f t="shared" si="10"/>
        <v xml:space="preserve"> </v>
      </c>
      <c r="C449" s="10">
        <v>3051</v>
      </c>
      <c r="D449" s="10" t="str">
        <f t="shared" si="11"/>
        <v xml:space="preserve"> </v>
      </c>
      <c r="E449" s="10">
        <v>3051</v>
      </c>
      <c r="F449" t="s">
        <v>851</v>
      </c>
      <c r="G449">
        <v>30</v>
      </c>
      <c r="H449" t="s">
        <v>843</v>
      </c>
      <c r="I449" s="10">
        <v>3051</v>
      </c>
      <c r="J449" t="s">
        <v>851</v>
      </c>
      <c r="L449" s="15">
        <v>3051</v>
      </c>
      <c r="M449" s="16" t="s">
        <v>851</v>
      </c>
      <c r="N449" s="16">
        <v>30</v>
      </c>
      <c r="O449" s="16" t="s">
        <v>843</v>
      </c>
      <c r="P449" s="16">
        <v>3051</v>
      </c>
      <c r="Q449" s="16" t="s">
        <v>851</v>
      </c>
    </row>
    <row r="450" spans="2:17" x14ac:dyDescent="0.25">
      <c r="B450" t="str">
        <f t="shared" si="10"/>
        <v xml:space="preserve"> </v>
      </c>
      <c r="C450" s="10">
        <v>3052</v>
      </c>
      <c r="D450" s="10" t="str">
        <f t="shared" si="11"/>
        <v xml:space="preserve"> </v>
      </c>
      <c r="E450" s="10">
        <v>3052</v>
      </c>
      <c r="F450" t="s">
        <v>101</v>
      </c>
      <c r="G450">
        <v>30</v>
      </c>
      <c r="H450" t="s">
        <v>843</v>
      </c>
      <c r="I450" s="10">
        <v>3052</v>
      </c>
      <c r="J450" t="s">
        <v>101</v>
      </c>
      <c r="L450" s="15">
        <v>3052</v>
      </c>
      <c r="M450" s="16" t="s">
        <v>884</v>
      </c>
      <c r="N450" s="16">
        <v>30</v>
      </c>
      <c r="O450" s="16" t="s">
        <v>843</v>
      </c>
      <c r="P450" s="16">
        <v>3052</v>
      </c>
      <c r="Q450" s="16" t="s">
        <v>101</v>
      </c>
    </row>
    <row r="451" spans="2:17" x14ac:dyDescent="0.25">
      <c r="B451" t="str">
        <f t="shared" si="10"/>
        <v xml:space="preserve"> </v>
      </c>
      <c r="C451" s="10">
        <v>3053</v>
      </c>
      <c r="D451" s="10" t="str">
        <f t="shared" si="11"/>
        <v xml:space="preserve"> </v>
      </c>
      <c r="E451" s="10">
        <v>3053</v>
      </c>
      <c r="F451" t="s">
        <v>76</v>
      </c>
      <c r="G451">
        <v>30</v>
      </c>
      <c r="H451" t="s">
        <v>843</v>
      </c>
      <c r="I451" s="10">
        <v>3053</v>
      </c>
      <c r="J451" t="s">
        <v>76</v>
      </c>
      <c r="L451" s="15">
        <v>3053</v>
      </c>
      <c r="M451" s="16" t="s">
        <v>76</v>
      </c>
      <c r="N451" s="16">
        <v>30</v>
      </c>
      <c r="O451" s="16" t="s">
        <v>843</v>
      </c>
      <c r="P451" s="16">
        <v>3053</v>
      </c>
      <c r="Q451" s="16" t="s">
        <v>76</v>
      </c>
    </row>
    <row r="452" spans="2:17" x14ac:dyDescent="0.25">
      <c r="B452" t="str">
        <f t="shared" si="10"/>
        <v xml:space="preserve"> </v>
      </c>
      <c r="C452" s="10">
        <v>3054</v>
      </c>
      <c r="D452" s="10" t="str">
        <f t="shared" si="11"/>
        <v xml:space="preserve"> </v>
      </c>
      <c r="E452" s="10">
        <v>3054</v>
      </c>
      <c r="F452" t="s">
        <v>77</v>
      </c>
      <c r="G452">
        <v>30</v>
      </c>
      <c r="H452" t="s">
        <v>843</v>
      </c>
      <c r="I452" s="10">
        <v>3054</v>
      </c>
      <c r="J452" t="s">
        <v>77</v>
      </c>
      <c r="L452" s="15">
        <v>3054</v>
      </c>
      <c r="M452" s="16" t="s">
        <v>77</v>
      </c>
      <c r="N452" s="16">
        <v>30</v>
      </c>
      <c r="O452" s="16" t="s">
        <v>843</v>
      </c>
      <c r="P452" s="16">
        <v>3054</v>
      </c>
      <c r="Q452" s="16" t="s">
        <v>77</v>
      </c>
    </row>
    <row r="453" spans="2:17" x14ac:dyDescent="0.25">
      <c r="B453" t="str">
        <f t="shared" ref="B453:B516" si="12">IF(C453=E453," ","XX")</f>
        <v xml:space="preserve"> </v>
      </c>
      <c r="C453" s="10">
        <v>3401</v>
      </c>
      <c r="D453" s="10" t="str">
        <f t="shared" si="11"/>
        <v xml:space="preserve"> </v>
      </c>
      <c r="E453" s="10">
        <v>3401</v>
      </c>
      <c r="F453" t="s">
        <v>41</v>
      </c>
      <c r="G453">
        <v>34</v>
      </c>
      <c r="H453" t="s">
        <v>852</v>
      </c>
      <c r="I453" s="10">
        <v>3401</v>
      </c>
      <c r="J453" t="s">
        <v>41</v>
      </c>
      <c r="L453" s="15">
        <v>3401</v>
      </c>
      <c r="M453" s="16" t="s">
        <v>41</v>
      </c>
      <c r="N453" s="16">
        <v>34</v>
      </c>
      <c r="O453" s="16" t="s">
        <v>852</v>
      </c>
      <c r="P453" s="16">
        <v>3401</v>
      </c>
      <c r="Q453" s="16" t="s">
        <v>41</v>
      </c>
    </row>
    <row r="454" spans="2:17" x14ac:dyDescent="0.25">
      <c r="B454" t="str">
        <f t="shared" si="12"/>
        <v xml:space="preserve"> </v>
      </c>
      <c r="C454" s="10">
        <v>3403</v>
      </c>
      <c r="D454" s="10" t="str">
        <f t="shared" si="11"/>
        <v xml:space="preserve"> </v>
      </c>
      <c r="E454" s="10">
        <v>3403</v>
      </c>
      <c r="F454" t="s">
        <v>42</v>
      </c>
      <c r="G454">
        <v>34</v>
      </c>
      <c r="H454" t="s">
        <v>852</v>
      </c>
      <c r="I454" s="10">
        <v>3403</v>
      </c>
      <c r="J454" t="s">
        <v>42</v>
      </c>
      <c r="L454" s="15">
        <v>3403</v>
      </c>
      <c r="M454" s="16" t="s">
        <v>42</v>
      </c>
      <c r="N454" s="16">
        <v>34</v>
      </c>
      <c r="O454" s="16" t="s">
        <v>852</v>
      </c>
      <c r="P454" s="16">
        <v>3403</v>
      </c>
      <c r="Q454" s="16" t="s">
        <v>42</v>
      </c>
    </row>
    <row r="455" spans="2:17" x14ac:dyDescent="0.25">
      <c r="B455" t="str">
        <f t="shared" si="12"/>
        <v xml:space="preserve"> </v>
      </c>
      <c r="C455" s="10">
        <v>3405</v>
      </c>
      <c r="D455" s="10" t="str">
        <f t="shared" si="11"/>
        <v xml:space="preserve"> </v>
      </c>
      <c r="E455" s="10">
        <v>3405</v>
      </c>
      <c r="F455" t="s">
        <v>61</v>
      </c>
      <c r="G455">
        <v>34</v>
      </c>
      <c r="H455" t="s">
        <v>852</v>
      </c>
      <c r="I455" s="10">
        <v>3405</v>
      </c>
      <c r="J455" t="s">
        <v>61</v>
      </c>
      <c r="L455" s="15">
        <v>3405</v>
      </c>
      <c r="M455" s="16" t="s">
        <v>61</v>
      </c>
      <c r="N455" s="16">
        <v>34</v>
      </c>
      <c r="O455" s="16" t="s">
        <v>852</v>
      </c>
      <c r="P455" s="16">
        <v>3405</v>
      </c>
      <c r="Q455" s="16" t="s">
        <v>61</v>
      </c>
    </row>
    <row r="456" spans="2:17" x14ac:dyDescent="0.25">
      <c r="B456" t="str">
        <f t="shared" si="12"/>
        <v xml:space="preserve"> </v>
      </c>
      <c r="C456" s="10">
        <v>3407</v>
      </c>
      <c r="D456" s="10" t="str">
        <f t="shared" si="11"/>
        <v xml:space="preserve"> </v>
      </c>
      <c r="E456" s="10">
        <v>3407</v>
      </c>
      <c r="F456" t="s">
        <v>62</v>
      </c>
      <c r="G456">
        <v>34</v>
      </c>
      <c r="H456" t="s">
        <v>852</v>
      </c>
      <c r="I456" s="10">
        <v>3407</v>
      </c>
      <c r="J456" t="s">
        <v>62</v>
      </c>
      <c r="L456" s="15">
        <v>3407</v>
      </c>
      <c r="M456" s="16" t="s">
        <v>62</v>
      </c>
      <c r="N456" s="16">
        <v>34</v>
      </c>
      <c r="O456" s="16" t="s">
        <v>852</v>
      </c>
      <c r="P456" s="16">
        <v>3407</v>
      </c>
      <c r="Q456" s="16" t="s">
        <v>62</v>
      </c>
    </row>
    <row r="457" spans="2:17" x14ac:dyDescent="0.25">
      <c r="B457" t="str">
        <f t="shared" si="12"/>
        <v xml:space="preserve"> </v>
      </c>
      <c r="C457" s="10">
        <v>3411</v>
      </c>
      <c r="D457" s="10" t="str">
        <f t="shared" si="11"/>
        <v xml:space="preserve"> </v>
      </c>
      <c r="E457" s="10">
        <v>3411</v>
      </c>
      <c r="F457" t="s">
        <v>43</v>
      </c>
      <c r="G457">
        <v>34</v>
      </c>
      <c r="H457" t="s">
        <v>852</v>
      </c>
      <c r="I457" s="10">
        <v>3411</v>
      </c>
      <c r="J457" t="s">
        <v>43</v>
      </c>
      <c r="L457" s="15">
        <v>3411</v>
      </c>
      <c r="M457" s="16" t="s">
        <v>43</v>
      </c>
      <c r="N457" s="16">
        <v>34</v>
      </c>
      <c r="O457" s="16" t="s">
        <v>852</v>
      </c>
      <c r="P457" s="16">
        <v>3411</v>
      </c>
      <c r="Q457" s="16" t="s">
        <v>43</v>
      </c>
    </row>
    <row r="458" spans="2:17" x14ac:dyDescent="0.25">
      <c r="B458" t="str">
        <f t="shared" si="12"/>
        <v xml:space="preserve"> </v>
      </c>
      <c r="C458" s="10">
        <v>3412</v>
      </c>
      <c r="D458" s="10" t="str">
        <f t="shared" si="11"/>
        <v xml:space="preserve"> </v>
      </c>
      <c r="E458" s="10">
        <v>3412</v>
      </c>
      <c r="F458" t="s">
        <v>44</v>
      </c>
      <c r="G458">
        <v>34</v>
      </c>
      <c r="H458" t="s">
        <v>852</v>
      </c>
      <c r="I458" s="10">
        <v>3412</v>
      </c>
      <c r="J458" t="s">
        <v>44</v>
      </c>
      <c r="L458" s="15">
        <v>3412</v>
      </c>
      <c r="M458" s="16" t="s">
        <v>44</v>
      </c>
      <c r="N458" s="16">
        <v>34</v>
      </c>
      <c r="O458" s="16" t="s">
        <v>852</v>
      </c>
      <c r="P458" s="16">
        <v>3412</v>
      </c>
      <c r="Q458" s="16" t="s">
        <v>44</v>
      </c>
    </row>
    <row r="459" spans="2:17" x14ac:dyDescent="0.25">
      <c r="B459" t="str">
        <f t="shared" si="12"/>
        <v xml:space="preserve"> </v>
      </c>
      <c r="C459" s="10">
        <v>3413</v>
      </c>
      <c r="D459" s="10" t="str">
        <f t="shared" si="11"/>
        <v xml:space="preserve"> </v>
      </c>
      <c r="E459" s="10">
        <v>3413</v>
      </c>
      <c r="F459" t="s">
        <v>45</v>
      </c>
      <c r="G459">
        <v>34</v>
      </c>
      <c r="H459" t="s">
        <v>852</v>
      </c>
      <c r="I459" s="10">
        <v>3413</v>
      </c>
      <c r="J459" t="s">
        <v>45</v>
      </c>
      <c r="L459" s="15">
        <v>3413</v>
      </c>
      <c r="M459" s="16" t="s">
        <v>45</v>
      </c>
      <c r="N459" s="16">
        <v>34</v>
      </c>
      <c r="O459" s="16" t="s">
        <v>852</v>
      </c>
      <c r="P459" s="16">
        <v>3413</v>
      </c>
      <c r="Q459" s="16" t="s">
        <v>45</v>
      </c>
    </row>
    <row r="460" spans="2:17" x14ac:dyDescent="0.25">
      <c r="B460" t="str">
        <f t="shared" si="12"/>
        <v xml:space="preserve"> </v>
      </c>
      <c r="C460" s="10">
        <v>3414</v>
      </c>
      <c r="D460" s="10" t="str">
        <f t="shared" si="11"/>
        <v xml:space="preserve"> </v>
      </c>
      <c r="E460" s="10">
        <v>3414</v>
      </c>
      <c r="F460" t="s">
        <v>46</v>
      </c>
      <c r="G460">
        <v>34</v>
      </c>
      <c r="H460" t="s">
        <v>852</v>
      </c>
      <c r="I460" s="10">
        <v>3414</v>
      </c>
      <c r="J460" t="s">
        <v>46</v>
      </c>
      <c r="L460" s="15">
        <v>3414</v>
      </c>
      <c r="M460" s="16" t="s">
        <v>46</v>
      </c>
      <c r="N460" s="16">
        <v>34</v>
      </c>
      <c r="O460" s="16" t="s">
        <v>852</v>
      </c>
      <c r="P460" s="16">
        <v>3414</v>
      </c>
      <c r="Q460" s="16" t="s">
        <v>46</v>
      </c>
    </row>
    <row r="461" spans="2:17" x14ac:dyDescent="0.25">
      <c r="B461" t="str">
        <f t="shared" si="12"/>
        <v xml:space="preserve"> </v>
      </c>
      <c r="C461" s="10">
        <v>3415</v>
      </c>
      <c r="D461" s="10" t="str">
        <f t="shared" si="11"/>
        <v xml:space="preserve"> </v>
      </c>
      <c r="E461" s="10">
        <v>3415</v>
      </c>
      <c r="F461" t="s">
        <v>47</v>
      </c>
      <c r="G461">
        <v>34</v>
      </c>
      <c r="H461" t="s">
        <v>852</v>
      </c>
      <c r="I461" s="10">
        <v>3415</v>
      </c>
      <c r="J461" t="s">
        <v>47</v>
      </c>
      <c r="L461" s="15">
        <v>3415</v>
      </c>
      <c r="M461" s="16" t="s">
        <v>47</v>
      </c>
      <c r="N461" s="16">
        <v>34</v>
      </c>
      <c r="O461" s="16" t="s">
        <v>852</v>
      </c>
      <c r="P461" s="16">
        <v>3415</v>
      </c>
      <c r="Q461" s="16" t="s">
        <v>47</v>
      </c>
    </row>
    <row r="462" spans="2:17" x14ac:dyDescent="0.25">
      <c r="B462" t="str">
        <f t="shared" si="12"/>
        <v xml:space="preserve"> </v>
      </c>
      <c r="C462" s="10">
        <v>3416</v>
      </c>
      <c r="D462" s="10" t="str">
        <f t="shared" si="11"/>
        <v xml:space="preserve"> </v>
      </c>
      <c r="E462" s="10">
        <v>3416</v>
      </c>
      <c r="F462" t="s">
        <v>48</v>
      </c>
      <c r="G462">
        <v>34</v>
      </c>
      <c r="H462" t="s">
        <v>852</v>
      </c>
      <c r="I462" s="10">
        <v>3416</v>
      </c>
      <c r="J462" t="s">
        <v>48</v>
      </c>
      <c r="L462" s="15">
        <v>3416</v>
      </c>
      <c r="M462" s="16" t="s">
        <v>48</v>
      </c>
      <c r="N462" s="16">
        <v>34</v>
      </c>
      <c r="O462" s="16" t="s">
        <v>852</v>
      </c>
      <c r="P462" s="16">
        <v>3416</v>
      </c>
      <c r="Q462" s="16" t="s">
        <v>48</v>
      </c>
    </row>
    <row r="463" spans="2:17" x14ac:dyDescent="0.25">
      <c r="B463" t="str">
        <f t="shared" si="12"/>
        <v xml:space="preserve"> </v>
      </c>
      <c r="C463" s="10">
        <v>3417</v>
      </c>
      <c r="D463" s="10" t="str">
        <f t="shared" si="11"/>
        <v xml:space="preserve"> </v>
      </c>
      <c r="E463" s="10">
        <v>3417</v>
      </c>
      <c r="F463" t="s">
        <v>49</v>
      </c>
      <c r="G463">
        <v>34</v>
      </c>
      <c r="H463" t="s">
        <v>852</v>
      </c>
      <c r="I463" s="10">
        <v>3417</v>
      </c>
      <c r="J463" t="s">
        <v>49</v>
      </c>
      <c r="L463" s="15">
        <v>3417</v>
      </c>
      <c r="M463" s="16" t="s">
        <v>49</v>
      </c>
      <c r="N463" s="16">
        <v>34</v>
      </c>
      <c r="O463" s="16" t="s">
        <v>852</v>
      </c>
      <c r="P463" s="16">
        <v>3417</v>
      </c>
      <c r="Q463" s="16" t="s">
        <v>49</v>
      </c>
    </row>
    <row r="464" spans="2:17" x14ac:dyDescent="0.25">
      <c r="B464" t="str">
        <f t="shared" si="12"/>
        <v xml:space="preserve"> </v>
      </c>
      <c r="C464" s="10">
        <v>3418</v>
      </c>
      <c r="D464" s="10" t="str">
        <f t="shared" si="11"/>
        <v xml:space="preserve"> </v>
      </c>
      <c r="E464" s="10">
        <v>3418</v>
      </c>
      <c r="F464" t="s">
        <v>50</v>
      </c>
      <c r="G464">
        <v>34</v>
      </c>
      <c r="H464" t="s">
        <v>852</v>
      </c>
      <c r="I464" s="10">
        <v>3418</v>
      </c>
      <c r="J464" t="s">
        <v>50</v>
      </c>
      <c r="L464" s="15">
        <v>3418</v>
      </c>
      <c r="M464" s="16" t="s">
        <v>50</v>
      </c>
      <c r="N464" s="16">
        <v>34</v>
      </c>
      <c r="O464" s="16" t="s">
        <v>852</v>
      </c>
      <c r="P464" s="16">
        <v>3418</v>
      </c>
      <c r="Q464" s="16" t="s">
        <v>50</v>
      </c>
    </row>
    <row r="465" spans="2:17" x14ac:dyDescent="0.25">
      <c r="B465" t="str">
        <f t="shared" si="12"/>
        <v xml:space="preserve"> </v>
      </c>
      <c r="C465" s="10">
        <v>3419</v>
      </c>
      <c r="D465" s="10" t="str">
        <f t="shared" si="11"/>
        <v xml:space="preserve"> </v>
      </c>
      <c r="E465" s="10">
        <v>3419</v>
      </c>
      <c r="F465" t="s">
        <v>853</v>
      </c>
      <c r="G465">
        <v>34</v>
      </c>
      <c r="H465" t="s">
        <v>852</v>
      </c>
      <c r="I465" s="10">
        <v>3419</v>
      </c>
      <c r="J465" t="s">
        <v>877</v>
      </c>
      <c r="L465" s="15">
        <v>3419</v>
      </c>
      <c r="M465" s="16" t="s">
        <v>853</v>
      </c>
      <c r="N465" s="16">
        <v>34</v>
      </c>
      <c r="O465" s="16" t="s">
        <v>852</v>
      </c>
      <c r="P465" s="16">
        <v>3419</v>
      </c>
      <c r="Q465" s="16" t="s">
        <v>877</v>
      </c>
    </row>
    <row r="466" spans="2:17" x14ac:dyDescent="0.25">
      <c r="B466" t="str">
        <f t="shared" si="12"/>
        <v xml:space="preserve"> </v>
      </c>
      <c r="C466" s="10">
        <v>3420</v>
      </c>
      <c r="D466" s="10" t="str">
        <f t="shared" si="11"/>
        <v xml:space="preserve"> </v>
      </c>
      <c r="E466" s="10">
        <v>3420</v>
      </c>
      <c r="F466" t="s">
        <v>51</v>
      </c>
      <c r="G466">
        <v>34</v>
      </c>
      <c r="H466" t="s">
        <v>852</v>
      </c>
      <c r="I466" s="10">
        <v>3420</v>
      </c>
      <c r="J466" t="s">
        <v>51</v>
      </c>
      <c r="L466" s="15">
        <v>3420</v>
      </c>
      <c r="M466" s="16" t="s">
        <v>51</v>
      </c>
      <c r="N466" s="16">
        <v>34</v>
      </c>
      <c r="O466" s="16" t="s">
        <v>852</v>
      </c>
      <c r="P466" s="16">
        <v>3420</v>
      </c>
      <c r="Q466" s="16" t="s">
        <v>51</v>
      </c>
    </row>
    <row r="467" spans="2:17" x14ac:dyDescent="0.25">
      <c r="B467" t="str">
        <f t="shared" si="12"/>
        <v xml:space="preserve"> </v>
      </c>
      <c r="C467" s="10">
        <v>3421</v>
      </c>
      <c r="D467" s="10" t="str">
        <f t="shared" si="11"/>
        <v xml:space="preserve"> </v>
      </c>
      <c r="E467" s="10">
        <v>3421</v>
      </c>
      <c r="F467" t="s">
        <v>52</v>
      </c>
      <c r="G467">
        <v>34</v>
      </c>
      <c r="H467" t="s">
        <v>852</v>
      </c>
      <c r="I467" s="10">
        <v>3421</v>
      </c>
      <c r="J467" t="s">
        <v>52</v>
      </c>
      <c r="L467" s="15">
        <v>3421</v>
      </c>
      <c r="M467" s="16" t="s">
        <v>52</v>
      </c>
      <c r="N467" s="16">
        <v>34</v>
      </c>
      <c r="O467" s="16" t="s">
        <v>852</v>
      </c>
      <c r="P467" s="16">
        <v>3421</v>
      </c>
      <c r="Q467" s="16" t="s">
        <v>52</v>
      </c>
    </row>
    <row r="468" spans="2:17" x14ac:dyDescent="0.25">
      <c r="B468" t="str">
        <f t="shared" si="12"/>
        <v xml:space="preserve"> </v>
      </c>
      <c r="C468" s="10">
        <v>3422</v>
      </c>
      <c r="D468" s="10" t="str">
        <f t="shared" si="11"/>
        <v xml:space="preserve"> </v>
      </c>
      <c r="E468" s="10">
        <v>3422</v>
      </c>
      <c r="F468" t="s">
        <v>53</v>
      </c>
      <c r="G468">
        <v>34</v>
      </c>
      <c r="H468" t="s">
        <v>852</v>
      </c>
      <c r="I468" s="10">
        <v>3422</v>
      </c>
      <c r="J468" t="s">
        <v>53</v>
      </c>
      <c r="L468" s="15">
        <v>3422</v>
      </c>
      <c r="M468" s="16" t="s">
        <v>53</v>
      </c>
      <c r="N468" s="16">
        <v>34</v>
      </c>
      <c r="O468" s="16" t="s">
        <v>852</v>
      </c>
      <c r="P468" s="16">
        <v>3422</v>
      </c>
      <c r="Q468" s="16" t="s">
        <v>53</v>
      </c>
    </row>
    <row r="469" spans="2:17" x14ac:dyDescent="0.25">
      <c r="B469" t="str">
        <f t="shared" si="12"/>
        <v xml:space="preserve"> </v>
      </c>
      <c r="C469" s="10">
        <v>3423</v>
      </c>
      <c r="D469" s="10" t="str">
        <f t="shared" si="11"/>
        <v xml:space="preserve"> </v>
      </c>
      <c r="E469" s="10">
        <v>3423</v>
      </c>
      <c r="F469" t="s">
        <v>54</v>
      </c>
      <c r="G469">
        <v>34</v>
      </c>
      <c r="H469" t="s">
        <v>852</v>
      </c>
      <c r="I469" s="10">
        <v>3423</v>
      </c>
      <c r="J469" t="s">
        <v>54</v>
      </c>
      <c r="L469" s="15">
        <v>3423</v>
      </c>
      <c r="M469" s="16" t="s">
        <v>54</v>
      </c>
      <c r="N469" s="16">
        <v>34</v>
      </c>
      <c r="O469" s="16" t="s">
        <v>852</v>
      </c>
      <c r="P469" s="16">
        <v>3423</v>
      </c>
      <c r="Q469" s="16" t="s">
        <v>54</v>
      </c>
    </row>
    <row r="470" spans="2:17" x14ac:dyDescent="0.25">
      <c r="B470" t="str">
        <f t="shared" si="12"/>
        <v xml:space="preserve"> </v>
      </c>
      <c r="C470" s="10">
        <v>3424</v>
      </c>
      <c r="D470" s="10" t="str">
        <f t="shared" si="11"/>
        <v xml:space="preserve"> </v>
      </c>
      <c r="E470" s="10">
        <v>3424</v>
      </c>
      <c r="F470" t="s">
        <v>55</v>
      </c>
      <c r="G470">
        <v>34</v>
      </c>
      <c r="H470" t="s">
        <v>852</v>
      </c>
      <c r="I470" s="10">
        <v>3424</v>
      </c>
      <c r="J470" t="s">
        <v>55</v>
      </c>
      <c r="L470" s="15">
        <v>3424</v>
      </c>
      <c r="M470" s="16" t="s">
        <v>55</v>
      </c>
      <c r="N470" s="16">
        <v>34</v>
      </c>
      <c r="O470" s="16" t="s">
        <v>852</v>
      </c>
      <c r="P470" s="16">
        <v>3424</v>
      </c>
      <c r="Q470" s="16" t="s">
        <v>55</v>
      </c>
    </row>
    <row r="471" spans="2:17" x14ac:dyDescent="0.25">
      <c r="B471" t="str">
        <f t="shared" si="12"/>
        <v xml:space="preserve"> </v>
      </c>
      <c r="C471" s="10">
        <v>3425</v>
      </c>
      <c r="D471" s="10" t="str">
        <f t="shared" si="11"/>
        <v xml:space="preserve"> </v>
      </c>
      <c r="E471" s="10">
        <v>3425</v>
      </c>
      <c r="F471" t="s">
        <v>56</v>
      </c>
      <c r="G471">
        <v>34</v>
      </c>
      <c r="H471" t="s">
        <v>852</v>
      </c>
      <c r="I471" s="10">
        <v>3425</v>
      </c>
      <c r="J471" t="s">
        <v>56</v>
      </c>
      <c r="L471" s="15">
        <v>3425</v>
      </c>
      <c r="M471" s="16" t="s">
        <v>56</v>
      </c>
      <c r="N471" s="16">
        <v>34</v>
      </c>
      <c r="O471" s="16" t="s">
        <v>852</v>
      </c>
      <c r="P471" s="16">
        <v>3425</v>
      </c>
      <c r="Q471" s="16" t="s">
        <v>56</v>
      </c>
    </row>
    <row r="472" spans="2:17" x14ac:dyDescent="0.25">
      <c r="B472" t="str">
        <f t="shared" si="12"/>
        <v xml:space="preserve"> </v>
      </c>
      <c r="C472" s="10">
        <v>3426</v>
      </c>
      <c r="D472" s="10" t="str">
        <f t="shared" ref="D472:D535" si="13">IF(C472=E472," ","XX")</f>
        <v xml:space="preserve"> </v>
      </c>
      <c r="E472" s="10">
        <v>3426</v>
      </c>
      <c r="F472" t="s">
        <v>57</v>
      </c>
      <c r="G472">
        <v>34</v>
      </c>
      <c r="H472" t="s">
        <v>852</v>
      </c>
      <c r="I472" s="10">
        <v>3426</v>
      </c>
      <c r="J472" t="s">
        <v>57</v>
      </c>
      <c r="L472" s="15">
        <v>3426</v>
      </c>
      <c r="M472" s="16" t="s">
        <v>57</v>
      </c>
      <c r="N472" s="16">
        <v>34</v>
      </c>
      <c r="O472" s="16" t="s">
        <v>852</v>
      </c>
      <c r="P472" s="16">
        <v>3426</v>
      </c>
      <c r="Q472" s="16" t="s">
        <v>57</v>
      </c>
    </row>
    <row r="473" spans="2:17" x14ac:dyDescent="0.25">
      <c r="B473" t="str">
        <f t="shared" si="12"/>
        <v xml:space="preserve"> </v>
      </c>
      <c r="C473" s="10">
        <v>3427</v>
      </c>
      <c r="D473" s="10" t="str">
        <f t="shared" si="13"/>
        <v xml:space="preserve"> </v>
      </c>
      <c r="E473" s="10">
        <v>3427</v>
      </c>
      <c r="F473" t="s">
        <v>58</v>
      </c>
      <c r="G473">
        <v>34</v>
      </c>
      <c r="H473" t="s">
        <v>852</v>
      </c>
      <c r="I473" s="10">
        <v>3427</v>
      </c>
      <c r="J473" t="s">
        <v>58</v>
      </c>
      <c r="L473" s="15">
        <v>3427</v>
      </c>
      <c r="M473" s="16" t="s">
        <v>58</v>
      </c>
      <c r="N473" s="16">
        <v>34</v>
      </c>
      <c r="O473" s="16" t="s">
        <v>852</v>
      </c>
      <c r="P473" s="16">
        <v>3427</v>
      </c>
      <c r="Q473" s="16" t="s">
        <v>58</v>
      </c>
    </row>
    <row r="474" spans="2:17" x14ac:dyDescent="0.25">
      <c r="B474" t="str">
        <f t="shared" si="12"/>
        <v xml:space="preserve"> </v>
      </c>
      <c r="C474" s="10">
        <v>3428</v>
      </c>
      <c r="D474" s="10" t="str">
        <f t="shared" si="13"/>
        <v xml:space="preserve"> </v>
      </c>
      <c r="E474" s="10">
        <v>3428</v>
      </c>
      <c r="F474" t="s">
        <v>59</v>
      </c>
      <c r="G474">
        <v>34</v>
      </c>
      <c r="H474" t="s">
        <v>852</v>
      </c>
      <c r="I474" s="10">
        <v>3428</v>
      </c>
      <c r="J474" t="s">
        <v>59</v>
      </c>
      <c r="L474" s="15">
        <v>3428</v>
      </c>
      <c r="M474" s="16" t="s">
        <v>59</v>
      </c>
      <c r="N474" s="16">
        <v>34</v>
      </c>
      <c r="O474" s="16" t="s">
        <v>852</v>
      </c>
      <c r="P474" s="16">
        <v>3428</v>
      </c>
      <c r="Q474" s="16" t="s">
        <v>59</v>
      </c>
    </row>
    <row r="475" spans="2:17" x14ac:dyDescent="0.25">
      <c r="B475" t="str">
        <f t="shared" si="12"/>
        <v xml:space="preserve"> </v>
      </c>
      <c r="C475" s="10">
        <v>3429</v>
      </c>
      <c r="D475" s="10" t="str">
        <f t="shared" si="13"/>
        <v xml:space="preserve"> </v>
      </c>
      <c r="E475" s="10">
        <v>3429</v>
      </c>
      <c r="F475" t="s">
        <v>60</v>
      </c>
      <c r="G475">
        <v>34</v>
      </c>
      <c r="H475" t="s">
        <v>852</v>
      </c>
      <c r="I475" s="10">
        <v>3429</v>
      </c>
      <c r="J475" t="s">
        <v>60</v>
      </c>
      <c r="L475" s="15">
        <v>3429</v>
      </c>
      <c r="M475" s="16" t="s">
        <v>60</v>
      </c>
      <c r="N475" s="16">
        <v>34</v>
      </c>
      <c r="O475" s="16" t="s">
        <v>852</v>
      </c>
      <c r="P475" s="16">
        <v>3429</v>
      </c>
      <c r="Q475" s="16" t="s">
        <v>60</v>
      </c>
    </row>
    <row r="476" spans="2:17" x14ac:dyDescent="0.25">
      <c r="B476" t="str">
        <f t="shared" si="12"/>
        <v xml:space="preserve"> </v>
      </c>
      <c r="C476" s="10">
        <v>3430</v>
      </c>
      <c r="D476" s="10" t="str">
        <f t="shared" si="13"/>
        <v xml:space="preserve"> </v>
      </c>
      <c r="E476" s="10">
        <v>3430</v>
      </c>
      <c r="F476" t="s">
        <v>854</v>
      </c>
      <c r="G476">
        <v>34</v>
      </c>
      <c r="H476" t="s">
        <v>852</v>
      </c>
      <c r="I476" s="10">
        <v>3430</v>
      </c>
      <c r="J476" t="s">
        <v>854</v>
      </c>
      <c r="L476" s="15">
        <v>3430</v>
      </c>
      <c r="M476" s="16" t="s">
        <v>854</v>
      </c>
      <c r="N476" s="16">
        <v>34</v>
      </c>
      <c r="O476" s="16" t="s">
        <v>852</v>
      </c>
      <c r="P476" s="16">
        <v>3430</v>
      </c>
      <c r="Q476" s="16" t="s">
        <v>854</v>
      </c>
    </row>
    <row r="477" spans="2:17" x14ac:dyDescent="0.25">
      <c r="B477" t="str">
        <f t="shared" si="12"/>
        <v xml:space="preserve"> </v>
      </c>
      <c r="C477" s="10">
        <v>3431</v>
      </c>
      <c r="D477" s="10" t="str">
        <f t="shared" si="13"/>
        <v xml:space="preserve"> </v>
      </c>
      <c r="E477" s="10">
        <v>3431</v>
      </c>
      <c r="F477" t="s">
        <v>63</v>
      </c>
      <c r="G477">
        <v>34</v>
      </c>
      <c r="H477" t="s">
        <v>852</v>
      </c>
      <c r="I477" s="10">
        <v>3431</v>
      </c>
      <c r="J477" t="s">
        <v>63</v>
      </c>
      <c r="L477" s="15">
        <v>3431</v>
      </c>
      <c r="M477" s="16" t="s">
        <v>63</v>
      </c>
      <c r="N477" s="16">
        <v>34</v>
      </c>
      <c r="O477" s="16" t="s">
        <v>852</v>
      </c>
      <c r="P477" s="16">
        <v>3431</v>
      </c>
      <c r="Q477" s="16" t="s">
        <v>63</v>
      </c>
    </row>
    <row r="478" spans="2:17" x14ac:dyDescent="0.25">
      <c r="B478" t="str">
        <f t="shared" si="12"/>
        <v xml:space="preserve"> </v>
      </c>
      <c r="C478" s="10">
        <v>3432</v>
      </c>
      <c r="D478" s="10" t="str">
        <f t="shared" si="13"/>
        <v xml:space="preserve"> </v>
      </c>
      <c r="E478" s="10">
        <v>3432</v>
      </c>
      <c r="F478" t="s">
        <v>64</v>
      </c>
      <c r="G478">
        <v>34</v>
      </c>
      <c r="H478" t="s">
        <v>852</v>
      </c>
      <c r="I478" s="10">
        <v>3432</v>
      </c>
      <c r="J478" t="s">
        <v>64</v>
      </c>
      <c r="L478" s="15">
        <v>3432</v>
      </c>
      <c r="M478" s="16" t="s">
        <v>64</v>
      </c>
      <c r="N478" s="16">
        <v>34</v>
      </c>
      <c r="O478" s="16" t="s">
        <v>852</v>
      </c>
      <c r="P478" s="16">
        <v>3432</v>
      </c>
      <c r="Q478" s="16" t="s">
        <v>64</v>
      </c>
    </row>
    <row r="479" spans="2:17" x14ac:dyDescent="0.25">
      <c r="B479" t="str">
        <f t="shared" si="12"/>
        <v xml:space="preserve"> </v>
      </c>
      <c r="C479" s="10">
        <v>3433</v>
      </c>
      <c r="D479" s="10" t="str">
        <f t="shared" si="13"/>
        <v xml:space="preserve"> </v>
      </c>
      <c r="E479" s="10">
        <v>3433</v>
      </c>
      <c r="F479" t="s">
        <v>65</v>
      </c>
      <c r="G479">
        <v>34</v>
      </c>
      <c r="H479" t="s">
        <v>852</v>
      </c>
      <c r="I479" s="10">
        <v>3433</v>
      </c>
      <c r="J479" t="s">
        <v>65</v>
      </c>
      <c r="L479" s="15">
        <v>3433</v>
      </c>
      <c r="M479" s="16" t="s">
        <v>65</v>
      </c>
      <c r="N479" s="16">
        <v>34</v>
      </c>
      <c r="O479" s="16" t="s">
        <v>852</v>
      </c>
      <c r="P479" s="16">
        <v>3433</v>
      </c>
      <c r="Q479" s="16" t="s">
        <v>65</v>
      </c>
    </row>
    <row r="480" spans="2:17" x14ac:dyDescent="0.25">
      <c r="B480" t="str">
        <f t="shared" si="12"/>
        <v xml:space="preserve"> </v>
      </c>
      <c r="C480" s="10">
        <v>3434</v>
      </c>
      <c r="D480" s="10" t="str">
        <f t="shared" si="13"/>
        <v xml:space="preserve"> </v>
      </c>
      <c r="E480" s="10">
        <v>3434</v>
      </c>
      <c r="F480" t="s">
        <v>66</v>
      </c>
      <c r="G480">
        <v>34</v>
      </c>
      <c r="H480" t="s">
        <v>852</v>
      </c>
      <c r="I480" s="10">
        <v>3434</v>
      </c>
      <c r="J480" t="s">
        <v>66</v>
      </c>
      <c r="L480" s="15">
        <v>3434</v>
      </c>
      <c r="M480" s="16" t="s">
        <v>66</v>
      </c>
      <c r="N480" s="16">
        <v>34</v>
      </c>
      <c r="O480" s="16" t="s">
        <v>852</v>
      </c>
      <c r="P480" s="16">
        <v>3434</v>
      </c>
      <c r="Q480" s="16" t="s">
        <v>66</v>
      </c>
    </row>
    <row r="481" spans="2:17" x14ac:dyDescent="0.25">
      <c r="B481" t="str">
        <f t="shared" si="12"/>
        <v xml:space="preserve"> </v>
      </c>
      <c r="C481" s="10">
        <v>3435</v>
      </c>
      <c r="D481" s="10" t="str">
        <f t="shared" si="13"/>
        <v xml:space="preserve"> </v>
      </c>
      <c r="E481" s="10">
        <v>3435</v>
      </c>
      <c r="F481" t="s">
        <v>67</v>
      </c>
      <c r="G481">
        <v>34</v>
      </c>
      <c r="H481" t="s">
        <v>852</v>
      </c>
      <c r="I481" s="10">
        <v>3435</v>
      </c>
      <c r="J481" t="s">
        <v>67</v>
      </c>
      <c r="L481" s="15">
        <v>3435</v>
      </c>
      <c r="M481" s="16" t="s">
        <v>67</v>
      </c>
      <c r="N481" s="16">
        <v>34</v>
      </c>
      <c r="O481" s="16" t="s">
        <v>852</v>
      </c>
      <c r="P481" s="16">
        <v>3435</v>
      </c>
      <c r="Q481" s="16" t="s">
        <v>67</v>
      </c>
    </row>
    <row r="482" spans="2:17" x14ac:dyDescent="0.25">
      <c r="B482" t="str">
        <f t="shared" si="12"/>
        <v xml:space="preserve"> </v>
      </c>
      <c r="C482" s="10">
        <v>3436</v>
      </c>
      <c r="D482" s="10" t="str">
        <f t="shared" si="13"/>
        <v xml:space="preserve"> </v>
      </c>
      <c r="E482" s="10">
        <v>3436</v>
      </c>
      <c r="F482" t="s">
        <v>68</v>
      </c>
      <c r="G482">
        <v>34</v>
      </c>
      <c r="H482" t="s">
        <v>852</v>
      </c>
      <c r="I482" s="10">
        <v>3436</v>
      </c>
      <c r="J482" t="s">
        <v>68</v>
      </c>
      <c r="L482" s="15">
        <v>3436</v>
      </c>
      <c r="M482" s="16" t="s">
        <v>68</v>
      </c>
      <c r="N482" s="16">
        <v>34</v>
      </c>
      <c r="O482" s="16" t="s">
        <v>852</v>
      </c>
      <c r="P482" s="16">
        <v>3436</v>
      </c>
      <c r="Q482" s="16" t="s">
        <v>68</v>
      </c>
    </row>
    <row r="483" spans="2:17" x14ac:dyDescent="0.25">
      <c r="B483" t="str">
        <f t="shared" si="12"/>
        <v xml:space="preserve"> </v>
      </c>
      <c r="C483" s="10">
        <v>3437</v>
      </c>
      <c r="D483" s="10" t="str">
        <f t="shared" si="13"/>
        <v xml:space="preserve"> </v>
      </c>
      <c r="E483" s="10">
        <v>3437</v>
      </c>
      <c r="F483" t="s">
        <v>69</v>
      </c>
      <c r="G483">
        <v>34</v>
      </c>
      <c r="H483" t="s">
        <v>852</v>
      </c>
      <c r="I483" s="10">
        <v>3437</v>
      </c>
      <c r="J483" t="s">
        <v>69</v>
      </c>
      <c r="L483" s="15">
        <v>3437</v>
      </c>
      <c r="M483" s="16" t="s">
        <v>69</v>
      </c>
      <c r="N483" s="16">
        <v>34</v>
      </c>
      <c r="O483" s="16" t="s">
        <v>852</v>
      </c>
      <c r="P483" s="16">
        <v>3437</v>
      </c>
      <c r="Q483" s="16" t="s">
        <v>69</v>
      </c>
    </row>
    <row r="484" spans="2:17" x14ac:dyDescent="0.25">
      <c r="B484" t="str">
        <f t="shared" si="12"/>
        <v xml:space="preserve"> </v>
      </c>
      <c r="C484" s="10">
        <v>3438</v>
      </c>
      <c r="D484" s="10" t="str">
        <f t="shared" si="13"/>
        <v xml:space="preserve"> </v>
      </c>
      <c r="E484" s="10">
        <v>3438</v>
      </c>
      <c r="F484" t="s">
        <v>70</v>
      </c>
      <c r="G484">
        <v>34</v>
      </c>
      <c r="H484" t="s">
        <v>852</v>
      </c>
      <c r="I484" s="10">
        <v>3438</v>
      </c>
      <c r="J484" t="s">
        <v>70</v>
      </c>
      <c r="L484" s="15">
        <v>3438</v>
      </c>
      <c r="M484" s="16" t="s">
        <v>70</v>
      </c>
      <c r="N484" s="16">
        <v>34</v>
      </c>
      <c r="O484" s="16" t="s">
        <v>852</v>
      </c>
      <c r="P484" s="16">
        <v>3438</v>
      </c>
      <c r="Q484" s="16" t="s">
        <v>70</v>
      </c>
    </row>
    <row r="485" spans="2:17" x14ac:dyDescent="0.25">
      <c r="B485" t="str">
        <f t="shared" si="12"/>
        <v xml:space="preserve"> </v>
      </c>
      <c r="C485" s="10">
        <v>3439</v>
      </c>
      <c r="D485" s="10" t="str">
        <f t="shared" si="13"/>
        <v xml:space="preserve"> </v>
      </c>
      <c r="E485" s="10">
        <v>3439</v>
      </c>
      <c r="F485" t="s">
        <v>71</v>
      </c>
      <c r="G485">
        <v>34</v>
      </c>
      <c r="H485" t="s">
        <v>852</v>
      </c>
      <c r="I485" s="10">
        <v>3439</v>
      </c>
      <c r="J485" t="s">
        <v>71</v>
      </c>
      <c r="L485" s="15">
        <v>3439</v>
      </c>
      <c r="M485" s="16" t="s">
        <v>71</v>
      </c>
      <c r="N485" s="16">
        <v>34</v>
      </c>
      <c r="O485" s="16" t="s">
        <v>852</v>
      </c>
      <c r="P485" s="16">
        <v>3439</v>
      </c>
      <c r="Q485" s="16" t="s">
        <v>71</v>
      </c>
    </row>
    <row r="486" spans="2:17" x14ac:dyDescent="0.25">
      <c r="B486" t="str">
        <f t="shared" si="12"/>
        <v xml:space="preserve"> </v>
      </c>
      <c r="C486" s="10">
        <v>3440</v>
      </c>
      <c r="D486" s="10" t="str">
        <f t="shared" si="13"/>
        <v xml:space="preserve"> </v>
      </c>
      <c r="E486" s="10">
        <v>3440</v>
      </c>
      <c r="F486" t="s">
        <v>72</v>
      </c>
      <c r="G486">
        <v>34</v>
      </c>
      <c r="H486" t="s">
        <v>852</v>
      </c>
      <c r="I486" s="10">
        <v>3440</v>
      </c>
      <c r="J486" t="s">
        <v>72</v>
      </c>
      <c r="L486" s="15">
        <v>3440</v>
      </c>
      <c r="M486" s="16" t="s">
        <v>72</v>
      </c>
      <c r="N486" s="16">
        <v>34</v>
      </c>
      <c r="O486" s="16" t="s">
        <v>852</v>
      </c>
      <c r="P486" s="16">
        <v>3440</v>
      </c>
      <c r="Q486" s="16" t="s">
        <v>72</v>
      </c>
    </row>
    <row r="487" spans="2:17" x14ac:dyDescent="0.25">
      <c r="B487" t="str">
        <f t="shared" si="12"/>
        <v xml:space="preserve"> </v>
      </c>
      <c r="C487" s="10">
        <v>3441</v>
      </c>
      <c r="D487" s="10" t="str">
        <f t="shared" si="13"/>
        <v xml:space="preserve"> </v>
      </c>
      <c r="E487" s="10">
        <v>3441</v>
      </c>
      <c r="F487" t="s">
        <v>73</v>
      </c>
      <c r="G487">
        <v>34</v>
      </c>
      <c r="H487" t="s">
        <v>852</v>
      </c>
      <c r="I487" s="10">
        <v>3441</v>
      </c>
      <c r="J487" t="s">
        <v>73</v>
      </c>
      <c r="L487" s="15">
        <v>3441</v>
      </c>
      <c r="M487" s="16" t="s">
        <v>73</v>
      </c>
      <c r="N487" s="16">
        <v>34</v>
      </c>
      <c r="O487" s="16" t="s">
        <v>852</v>
      </c>
      <c r="P487" s="16">
        <v>3441</v>
      </c>
      <c r="Q487" s="16" t="s">
        <v>73</v>
      </c>
    </row>
    <row r="488" spans="2:17" x14ac:dyDescent="0.25">
      <c r="B488" t="str">
        <f t="shared" si="12"/>
        <v xml:space="preserve"> </v>
      </c>
      <c r="C488" s="10">
        <v>3442</v>
      </c>
      <c r="D488" s="10" t="str">
        <f t="shared" si="13"/>
        <v xml:space="preserve"> </v>
      </c>
      <c r="E488" s="10">
        <v>3442</v>
      </c>
      <c r="F488" t="s">
        <v>74</v>
      </c>
      <c r="G488">
        <v>34</v>
      </c>
      <c r="H488" t="s">
        <v>852</v>
      </c>
      <c r="I488" s="10">
        <v>3442</v>
      </c>
      <c r="J488" t="s">
        <v>74</v>
      </c>
      <c r="L488" s="15">
        <v>3442</v>
      </c>
      <c r="M488" s="16" t="s">
        <v>74</v>
      </c>
      <c r="N488" s="16">
        <v>34</v>
      </c>
      <c r="O488" s="16" t="s">
        <v>852</v>
      </c>
      <c r="P488" s="16">
        <v>3442</v>
      </c>
      <c r="Q488" s="16" t="s">
        <v>74</v>
      </c>
    </row>
    <row r="489" spans="2:17" x14ac:dyDescent="0.25">
      <c r="B489" t="str">
        <f t="shared" si="12"/>
        <v xml:space="preserve"> </v>
      </c>
      <c r="C489" s="10">
        <v>3443</v>
      </c>
      <c r="D489" s="10" t="str">
        <f t="shared" si="13"/>
        <v xml:space="preserve"> </v>
      </c>
      <c r="E489" s="10">
        <v>3443</v>
      </c>
      <c r="F489" t="s">
        <v>75</v>
      </c>
      <c r="G489">
        <v>34</v>
      </c>
      <c r="H489" t="s">
        <v>852</v>
      </c>
      <c r="I489" s="10">
        <v>3443</v>
      </c>
      <c r="J489" t="s">
        <v>75</v>
      </c>
      <c r="L489" s="15">
        <v>3443</v>
      </c>
      <c r="M489" s="16" t="s">
        <v>75</v>
      </c>
      <c r="N489" s="16">
        <v>34</v>
      </c>
      <c r="O489" s="16" t="s">
        <v>852</v>
      </c>
      <c r="P489" s="16">
        <v>3443</v>
      </c>
      <c r="Q489" s="16" t="s">
        <v>75</v>
      </c>
    </row>
    <row r="490" spans="2:17" x14ac:dyDescent="0.25">
      <c r="B490" t="str">
        <f t="shared" si="12"/>
        <v xml:space="preserve"> </v>
      </c>
      <c r="C490" s="10">
        <v>3446</v>
      </c>
      <c r="D490" s="10" t="str">
        <f t="shared" si="13"/>
        <v xml:space="preserve"> </v>
      </c>
      <c r="E490" s="10">
        <v>3446</v>
      </c>
      <c r="F490" t="s">
        <v>78</v>
      </c>
      <c r="G490">
        <v>34</v>
      </c>
      <c r="H490" t="s">
        <v>852</v>
      </c>
      <c r="I490" s="10">
        <v>3446</v>
      </c>
      <c r="J490" t="s">
        <v>78</v>
      </c>
      <c r="L490" s="15">
        <v>3446</v>
      </c>
      <c r="M490" s="16" t="s">
        <v>78</v>
      </c>
      <c r="N490" s="16">
        <v>34</v>
      </c>
      <c r="O490" s="16" t="s">
        <v>852</v>
      </c>
      <c r="P490" s="16">
        <v>3446</v>
      </c>
      <c r="Q490" s="16" t="s">
        <v>78</v>
      </c>
    </row>
    <row r="491" spans="2:17" x14ac:dyDescent="0.25">
      <c r="B491" t="str">
        <f t="shared" si="12"/>
        <v xml:space="preserve"> </v>
      </c>
      <c r="C491" s="10">
        <v>3447</v>
      </c>
      <c r="D491" s="10" t="str">
        <f t="shared" si="13"/>
        <v xml:space="preserve"> </v>
      </c>
      <c r="E491" s="10">
        <v>3447</v>
      </c>
      <c r="F491" t="s">
        <v>79</v>
      </c>
      <c r="G491">
        <v>34</v>
      </c>
      <c r="H491" t="s">
        <v>852</v>
      </c>
      <c r="I491" s="10">
        <v>3447</v>
      </c>
      <c r="J491" t="s">
        <v>79</v>
      </c>
      <c r="L491" s="15">
        <v>3447</v>
      </c>
      <c r="M491" s="16" t="s">
        <v>79</v>
      </c>
      <c r="N491" s="16">
        <v>34</v>
      </c>
      <c r="O491" s="16" t="s">
        <v>852</v>
      </c>
      <c r="P491" s="16">
        <v>3447</v>
      </c>
      <c r="Q491" s="16" t="s">
        <v>79</v>
      </c>
    </row>
    <row r="492" spans="2:17" x14ac:dyDescent="0.25">
      <c r="B492" t="str">
        <f t="shared" si="12"/>
        <v xml:space="preserve"> </v>
      </c>
      <c r="C492" s="10">
        <v>3448</v>
      </c>
      <c r="D492" s="10" t="str">
        <f t="shared" si="13"/>
        <v xml:space="preserve"> </v>
      </c>
      <c r="E492" s="10">
        <v>3448</v>
      </c>
      <c r="F492" t="s">
        <v>80</v>
      </c>
      <c r="G492">
        <v>34</v>
      </c>
      <c r="H492" t="s">
        <v>852</v>
      </c>
      <c r="I492" s="10">
        <v>3448</v>
      </c>
      <c r="J492" t="s">
        <v>80</v>
      </c>
      <c r="L492" s="15">
        <v>3448</v>
      </c>
      <c r="M492" s="16" t="s">
        <v>80</v>
      </c>
      <c r="N492" s="16">
        <v>34</v>
      </c>
      <c r="O492" s="16" t="s">
        <v>852</v>
      </c>
      <c r="P492" s="16">
        <v>3448</v>
      </c>
      <c r="Q492" s="16" t="s">
        <v>80</v>
      </c>
    </row>
    <row r="493" spans="2:17" x14ac:dyDescent="0.25">
      <c r="B493" t="str">
        <f t="shared" si="12"/>
        <v xml:space="preserve"> </v>
      </c>
      <c r="C493" s="10">
        <v>3449</v>
      </c>
      <c r="D493" s="10" t="str">
        <f t="shared" si="13"/>
        <v xml:space="preserve"> </v>
      </c>
      <c r="E493" s="10">
        <v>3449</v>
      </c>
      <c r="F493" t="s">
        <v>81</v>
      </c>
      <c r="G493">
        <v>34</v>
      </c>
      <c r="H493" t="s">
        <v>852</v>
      </c>
      <c r="I493" s="10">
        <v>3449</v>
      </c>
      <c r="J493" t="s">
        <v>81</v>
      </c>
      <c r="L493" s="15">
        <v>3449</v>
      </c>
      <c r="M493" s="16" t="s">
        <v>81</v>
      </c>
      <c r="N493" s="16">
        <v>34</v>
      </c>
      <c r="O493" s="16" t="s">
        <v>852</v>
      </c>
      <c r="P493" s="16">
        <v>3449</v>
      </c>
      <c r="Q493" s="16" t="s">
        <v>81</v>
      </c>
    </row>
    <row r="494" spans="2:17" x14ac:dyDescent="0.25">
      <c r="B494" t="str">
        <f t="shared" si="12"/>
        <v xml:space="preserve"> </v>
      </c>
      <c r="C494" s="10">
        <v>3450</v>
      </c>
      <c r="D494" s="10" t="str">
        <f t="shared" si="13"/>
        <v xml:space="preserve"> </v>
      </c>
      <c r="E494" s="10">
        <v>3450</v>
      </c>
      <c r="F494" t="s">
        <v>82</v>
      </c>
      <c r="G494">
        <v>34</v>
      </c>
      <c r="H494" t="s">
        <v>852</v>
      </c>
      <c r="I494" s="10">
        <v>3450</v>
      </c>
      <c r="J494" t="s">
        <v>82</v>
      </c>
      <c r="L494" s="15">
        <v>3450</v>
      </c>
      <c r="M494" s="16" t="s">
        <v>82</v>
      </c>
      <c r="N494" s="16">
        <v>34</v>
      </c>
      <c r="O494" s="16" t="s">
        <v>852</v>
      </c>
      <c r="P494" s="16">
        <v>3450</v>
      </c>
      <c r="Q494" s="16" t="s">
        <v>82</v>
      </c>
    </row>
    <row r="495" spans="2:17" x14ac:dyDescent="0.25">
      <c r="B495" t="str">
        <f t="shared" si="12"/>
        <v xml:space="preserve"> </v>
      </c>
      <c r="C495" s="10">
        <v>3451</v>
      </c>
      <c r="D495" s="10" t="str">
        <f t="shared" si="13"/>
        <v xml:space="preserve"> </v>
      </c>
      <c r="E495" s="10">
        <v>3451</v>
      </c>
      <c r="F495" t="s">
        <v>83</v>
      </c>
      <c r="G495">
        <v>34</v>
      </c>
      <c r="H495" t="s">
        <v>852</v>
      </c>
      <c r="I495" s="10">
        <v>3451</v>
      </c>
      <c r="J495" t="s">
        <v>83</v>
      </c>
      <c r="L495" s="15">
        <v>3451</v>
      </c>
      <c r="M495" s="16" t="s">
        <v>83</v>
      </c>
      <c r="N495" s="16">
        <v>34</v>
      </c>
      <c r="O495" s="16" t="s">
        <v>852</v>
      </c>
      <c r="P495" s="16">
        <v>3451</v>
      </c>
      <c r="Q495" s="16" t="s">
        <v>83</v>
      </c>
    </row>
    <row r="496" spans="2:17" x14ac:dyDescent="0.25">
      <c r="B496" t="str">
        <f t="shared" si="12"/>
        <v xml:space="preserve"> </v>
      </c>
      <c r="C496" s="10">
        <v>3452</v>
      </c>
      <c r="D496" s="10" t="str">
        <f t="shared" si="13"/>
        <v xml:space="preserve"> </v>
      </c>
      <c r="E496" s="10">
        <v>3452</v>
      </c>
      <c r="F496" t="s">
        <v>84</v>
      </c>
      <c r="G496">
        <v>34</v>
      </c>
      <c r="H496" t="s">
        <v>852</v>
      </c>
      <c r="I496" s="10">
        <v>3452</v>
      </c>
      <c r="J496" t="s">
        <v>84</v>
      </c>
      <c r="L496" s="15">
        <v>3452</v>
      </c>
      <c r="M496" s="16" t="s">
        <v>84</v>
      </c>
      <c r="N496" s="16">
        <v>34</v>
      </c>
      <c r="O496" s="16" t="s">
        <v>852</v>
      </c>
      <c r="P496" s="16">
        <v>3452</v>
      </c>
      <c r="Q496" s="16" t="s">
        <v>84</v>
      </c>
    </row>
    <row r="497" spans="2:17" x14ac:dyDescent="0.25">
      <c r="B497" t="str">
        <f t="shared" si="12"/>
        <v xml:space="preserve"> </v>
      </c>
      <c r="C497" s="10">
        <v>3453</v>
      </c>
      <c r="D497" s="10" t="str">
        <f t="shared" si="13"/>
        <v xml:space="preserve"> </v>
      </c>
      <c r="E497" s="10">
        <v>3453</v>
      </c>
      <c r="F497" t="s">
        <v>85</v>
      </c>
      <c r="G497">
        <v>34</v>
      </c>
      <c r="H497" t="s">
        <v>852</v>
      </c>
      <c r="I497" s="10">
        <v>3453</v>
      </c>
      <c r="J497" t="s">
        <v>85</v>
      </c>
      <c r="L497" s="15">
        <v>3453</v>
      </c>
      <c r="M497" s="16" t="s">
        <v>85</v>
      </c>
      <c r="N497" s="16">
        <v>34</v>
      </c>
      <c r="O497" s="16" t="s">
        <v>852</v>
      </c>
      <c r="P497" s="16">
        <v>3453</v>
      </c>
      <c r="Q497" s="16" t="s">
        <v>85</v>
      </c>
    </row>
    <row r="498" spans="2:17" x14ac:dyDescent="0.25">
      <c r="B498" t="str">
        <f t="shared" si="12"/>
        <v xml:space="preserve"> </v>
      </c>
      <c r="C498" s="10">
        <v>3454</v>
      </c>
      <c r="D498" s="10" t="str">
        <f t="shared" si="13"/>
        <v xml:space="preserve"> </v>
      </c>
      <c r="E498" s="10">
        <v>3454</v>
      </c>
      <c r="F498" t="s">
        <v>86</v>
      </c>
      <c r="G498">
        <v>34</v>
      </c>
      <c r="H498" t="s">
        <v>852</v>
      </c>
      <c r="I498" s="10">
        <v>3454</v>
      </c>
      <c r="J498" t="s">
        <v>86</v>
      </c>
      <c r="L498" s="15">
        <v>3454</v>
      </c>
      <c r="M498" s="16" t="s">
        <v>86</v>
      </c>
      <c r="N498" s="16">
        <v>34</v>
      </c>
      <c r="O498" s="16" t="s">
        <v>852</v>
      </c>
      <c r="P498" s="16">
        <v>3454</v>
      </c>
      <c r="Q498" s="16" t="s">
        <v>86</v>
      </c>
    </row>
    <row r="499" spans="2:17" x14ac:dyDescent="0.25">
      <c r="B499" t="str">
        <f t="shared" si="12"/>
        <v xml:space="preserve"> </v>
      </c>
      <c r="C499" s="10">
        <v>3801</v>
      </c>
      <c r="D499" s="10" t="str">
        <f t="shared" si="13"/>
        <v xml:space="preserve"> </v>
      </c>
      <c r="E499" s="10">
        <v>3801</v>
      </c>
      <c r="F499" t="s">
        <v>102</v>
      </c>
      <c r="G499">
        <v>38</v>
      </c>
      <c r="H499" t="s">
        <v>855</v>
      </c>
      <c r="I499" s="10">
        <v>3801</v>
      </c>
      <c r="J499" t="s">
        <v>102</v>
      </c>
      <c r="L499" s="15">
        <v>3801</v>
      </c>
      <c r="M499" s="16" t="s">
        <v>102</v>
      </c>
      <c r="N499" s="16">
        <v>38</v>
      </c>
      <c r="O499" s="16" t="s">
        <v>855</v>
      </c>
      <c r="P499" s="16">
        <v>3801</v>
      </c>
      <c r="Q499" s="16" t="s">
        <v>102</v>
      </c>
    </row>
    <row r="500" spans="2:17" x14ac:dyDescent="0.25">
      <c r="B500" t="str">
        <f t="shared" si="12"/>
        <v xml:space="preserve"> </v>
      </c>
      <c r="C500" s="10">
        <v>3802</v>
      </c>
      <c r="D500" s="10" t="str">
        <f t="shared" si="13"/>
        <v xml:space="preserve"> </v>
      </c>
      <c r="E500" s="10">
        <v>3802</v>
      </c>
      <c r="F500" t="s">
        <v>103</v>
      </c>
      <c r="G500">
        <v>38</v>
      </c>
      <c r="H500" t="s">
        <v>855</v>
      </c>
      <c r="I500" s="10">
        <v>3802</v>
      </c>
      <c r="J500" t="s">
        <v>103</v>
      </c>
      <c r="L500" s="15">
        <v>3802</v>
      </c>
      <c r="M500" s="16" t="s">
        <v>103</v>
      </c>
      <c r="N500" s="16">
        <v>38</v>
      </c>
      <c r="O500" s="16" t="s">
        <v>855</v>
      </c>
      <c r="P500" s="16">
        <v>3802</v>
      </c>
      <c r="Q500" s="16" t="s">
        <v>103</v>
      </c>
    </row>
    <row r="501" spans="2:17" x14ac:dyDescent="0.25">
      <c r="B501" t="str">
        <f t="shared" si="12"/>
        <v xml:space="preserve"> </v>
      </c>
      <c r="C501" s="10">
        <v>3803</v>
      </c>
      <c r="D501" s="10" t="str">
        <f t="shared" si="13"/>
        <v xml:space="preserve"> </v>
      </c>
      <c r="E501" s="10">
        <v>3803</v>
      </c>
      <c r="F501" t="s">
        <v>104</v>
      </c>
      <c r="G501">
        <v>38</v>
      </c>
      <c r="H501" t="s">
        <v>855</v>
      </c>
      <c r="I501" s="10">
        <v>3803</v>
      </c>
      <c r="J501" t="s">
        <v>104</v>
      </c>
      <c r="L501" s="15">
        <v>3803</v>
      </c>
      <c r="M501" s="16" t="s">
        <v>104</v>
      </c>
      <c r="N501" s="16">
        <v>38</v>
      </c>
      <c r="O501" s="16" t="s">
        <v>855</v>
      </c>
      <c r="P501" s="16">
        <v>3803</v>
      </c>
      <c r="Q501" s="16" t="s">
        <v>104</v>
      </c>
    </row>
    <row r="502" spans="2:17" x14ac:dyDescent="0.25">
      <c r="B502" t="str">
        <f t="shared" si="12"/>
        <v xml:space="preserve"> </v>
      </c>
      <c r="C502" s="10">
        <v>3804</v>
      </c>
      <c r="D502" s="10" t="str">
        <f t="shared" si="13"/>
        <v xml:space="preserve"> </v>
      </c>
      <c r="E502" s="10">
        <v>3804</v>
      </c>
      <c r="F502" t="s">
        <v>105</v>
      </c>
      <c r="G502">
        <v>38</v>
      </c>
      <c r="H502" t="s">
        <v>855</v>
      </c>
      <c r="I502" s="10">
        <v>3804</v>
      </c>
      <c r="J502" t="s">
        <v>105</v>
      </c>
      <c r="L502" s="15">
        <v>3804</v>
      </c>
      <c r="M502" s="16" t="s">
        <v>105</v>
      </c>
      <c r="N502" s="16">
        <v>38</v>
      </c>
      <c r="O502" s="16" t="s">
        <v>855</v>
      </c>
      <c r="P502" s="16">
        <v>3804</v>
      </c>
      <c r="Q502" s="16" t="s">
        <v>105</v>
      </c>
    </row>
    <row r="503" spans="2:17" x14ac:dyDescent="0.25">
      <c r="B503" t="str">
        <f t="shared" si="12"/>
        <v xml:space="preserve"> </v>
      </c>
      <c r="C503" s="10">
        <v>3805</v>
      </c>
      <c r="D503" s="10" t="str">
        <f t="shared" si="13"/>
        <v xml:space="preserve"> </v>
      </c>
      <c r="E503" s="10">
        <v>3805</v>
      </c>
      <c r="F503" t="s">
        <v>106</v>
      </c>
      <c r="G503">
        <v>38</v>
      </c>
      <c r="H503" t="s">
        <v>855</v>
      </c>
      <c r="I503" s="10">
        <v>3805</v>
      </c>
      <c r="J503" t="s">
        <v>106</v>
      </c>
      <c r="L503" s="15">
        <v>3805</v>
      </c>
      <c r="M503" s="16" t="s">
        <v>106</v>
      </c>
      <c r="N503" s="16">
        <v>38</v>
      </c>
      <c r="O503" s="16" t="s">
        <v>855</v>
      </c>
      <c r="P503" s="16">
        <v>3805</v>
      </c>
      <c r="Q503" s="16" t="s">
        <v>106</v>
      </c>
    </row>
    <row r="504" spans="2:17" x14ac:dyDescent="0.25">
      <c r="B504" t="str">
        <f t="shared" si="12"/>
        <v xml:space="preserve"> </v>
      </c>
      <c r="C504" s="10">
        <v>3806</v>
      </c>
      <c r="D504" s="10" t="str">
        <f t="shared" si="13"/>
        <v xml:space="preserve"> </v>
      </c>
      <c r="E504" s="10">
        <v>3806</v>
      </c>
      <c r="F504" t="s">
        <v>109</v>
      </c>
      <c r="G504">
        <v>38</v>
      </c>
      <c r="H504" t="s">
        <v>855</v>
      </c>
      <c r="I504" s="10">
        <v>3806</v>
      </c>
      <c r="J504" t="s">
        <v>109</v>
      </c>
      <c r="L504" s="15">
        <v>3806</v>
      </c>
      <c r="M504" s="16" t="s">
        <v>109</v>
      </c>
      <c r="N504" s="16">
        <v>38</v>
      </c>
      <c r="O504" s="16" t="s">
        <v>855</v>
      </c>
      <c r="P504" s="16">
        <v>3806</v>
      </c>
      <c r="Q504" s="16" t="s">
        <v>109</v>
      </c>
    </row>
    <row r="505" spans="2:17" x14ac:dyDescent="0.25">
      <c r="B505" t="str">
        <f t="shared" si="12"/>
        <v xml:space="preserve"> </v>
      </c>
      <c r="C505" s="10">
        <v>3807</v>
      </c>
      <c r="D505" s="10" t="str">
        <f t="shared" si="13"/>
        <v xml:space="preserve"> </v>
      </c>
      <c r="E505" s="10">
        <v>3807</v>
      </c>
      <c r="F505" t="s">
        <v>110</v>
      </c>
      <c r="G505">
        <v>38</v>
      </c>
      <c r="H505" t="s">
        <v>855</v>
      </c>
      <c r="I505" s="10">
        <v>3807</v>
      </c>
      <c r="J505" t="s">
        <v>110</v>
      </c>
      <c r="L505" s="15">
        <v>3807</v>
      </c>
      <c r="M505" s="16" t="s">
        <v>110</v>
      </c>
      <c r="N505" s="16">
        <v>38</v>
      </c>
      <c r="O505" s="16" t="s">
        <v>855</v>
      </c>
      <c r="P505" s="16">
        <v>3807</v>
      </c>
      <c r="Q505" s="16" t="s">
        <v>110</v>
      </c>
    </row>
    <row r="506" spans="2:17" x14ac:dyDescent="0.25">
      <c r="B506" t="str">
        <f t="shared" si="12"/>
        <v xml:space="preserve"> </v>
      </c>
      <c r="C506" s="10">
        <v>3808</v>
      </c>
      <c r="D506" s="10" t="str">
        <f t="shared" si="13"/>
        <v xml:space="preserve"> </v>
      </c>
      <c r="E506" s="10">
        <v>3808</v>
      </c>
      <c r="F506" t="s">
        <v>111</v>
      </c>
      <c r="G506">
        <v>38</v>
      </c>
      <c r="H506" t="s">
        <v>855</v>
      </c>
      <c r="I506" s="10">
        <v>3808</v>
      </c>
      <c r="J506" t="s">
        <v>111</v>
      </c>
      <c r="L506" s="15">
        <v>3808</v>
      </c>
      <c r="M506" s="16" t="s">
        <v>111</v>
      </c>
      <c r="N506" s="16">
        <v>38</v>
      </c>
      <c r="O506" s="16" t="s">
        <v>855</v>
      </c>
      <c r="P506" s="16">
        <v>3808</v>
      </c>
      <c r="Q506" s="16" t="s">
        <v>111</v>
      </c>
    </row>
    <row r="507" spans="2:17" x14ac:dyDescent="0.25">
      <c r="B507" t="str">
        <f t="shared" si="12"/>
        <v xml:space="preserve"> </v>
      </c>
      <c r="C507" s="10">
        <v>3811</v>
      </c>
      <c r="D507" s="10" t="str">
        <f t="shared" si="13"/>
        <v xml:space="preserve"> </v>
      </c>
      <c r="E507" s="10">
        <v>3811</v>
      </c>
      <c r="F507" t="s">
        <v>108</v>
      </c>
      <c r="G507">
        <v>38</v>
      </c>
      <c r="H507" t="s">
        <v>855</v>
      </c>
      <c r="I507" s="10">
        <v>3811</v>
      </c>
      <c r="J507" t="s">
        <v>108</v>
      </c>
      <c r="L507" s="15">
        <v>3811</v>
      </c>
      <c r="M507" s="16" t="s">
        <v>108</v>
      </c>
      <c r="N507" s="16">
        <v>38</v>
      </c>
      <c r="O507" s="16" t="s">
        <v>855</v>
      </c>
      <c r="P507" s="16">
        <v>3811</v>
      </c>
      <c r="Q507" s="16" t="s">
        <v>108</v>
      </c>
    </row>
    <row r="508" spans="2:17" x14ac:dyDescent="0.25">
      <c r="B508" t="str">
        <f t="shared" si="12"/>
        <v xml:space="preserve"> </v>
      </c>
      <c r="C508" s="10">
        <v>3813</v>
      </c>
      <c r="D508" s="10" t="str">
        <f t="shared" si="13"/>
        <v xml:space="preserve"> </v>
      </c>
      <c r="E508" s="10">
        <v>3813</v>
      </c>
      <c r="F508" t="s">
        <v>113</v>
      </c>
      <c r="G508">
        <v>38</v>
      </c>
      <c r="H508" t="s">
        <v>855</v>
      </c>
      <c r="I508" s="10">
        <v>3813</v>
      </c>
      <c r="J508" t="s">
        <v>113</v>
      </c>
      <c r="L508" s="15">
        <v>3813</v>
      </c>
      <c r="M508" s="16" t="s">
        <v>113</v>
      </c>
      <c r="N508" s="16">
        <v>38</v>
      </c>
      <c r="O508" s="16" t="s">
        <v>855</v>
      </c>
      <c r="P508" s="16">
        <v>3813</v>
      </c>
      <c r="Q508" s="16" t="s">
        <v>113</v>
      </c>
    </row>
    <row r="509" spans="2:17" x14ac:dyDescent="0.25">
      <c r="B509" t="str">
        <f t="shared" si="12"/>
        <v xml:space="preserve"> </v>
      </c>
      <c r="C509" s="10">
        <v>3814</v>
      </c>
      <c r="D509" s="10" t="str">
        <f t="shared" si="13"/>
        <v xml:space="preserve"> </v>
      </c>
      <c r="E509" s="10">
        <v>3814</v>
      </c>
      <c r="F509" t="s">
        <v>114</v>
      </c>
      <c r="G509">
        <v>38</v>
      </c>
      <c r="H509" t="s">
        <v>855</v>
      </c>
      <c r="I509" s="10">
        <v>3814</v>
      </c>
      <c r="J509" t="s">
        <v>114</v>
      </c>
      <c r="L509" s="15">
        <v>3814</v>
      </c>
      <c r="M509" s="16" t="s">
        <v>114</v>
      </c>
      <c r="N509" s="16">
        <v>38</v>
      </c>
      <c r="O509" s="16" t="s">
        <v>855</v>
      </c>
      <c r="P509" s="16">
        <v>3814</v>
      </c>
      <c r="Q509" s="16" t="s">
        <v>114</v>
      </c>
    </row>
    <row r="510" spans="2:17" x14ac:dyDescent="0.25">
      <c r="B510" t="str">
        <f t="shared" si="12"/>
        <v xml:space="preserve"> </v>
      </c>
      <c r="C510" s="10">
        <v>3815</v>
      </c>
      <c r="D510" s="10" t="str">
        <f t="shared" si="13"/>
        <v xml:space="preserve"> </v>
      </c>
      <c r="E510" s="10">
        <v>3815</v>
      </c>
      <c r="F510" t="s">
        <v>115</v>
      </c>
      <c r="G510">
        <v>38</v>
      </c>
      <c r="H510" t="s">
        <v>855</v>
      </c>
      <c r="I510" s="10">
        <v>3815</v>
      </c>
      <c r="J510" t="s">
        <v>115</v>
      </c>
      <c r="L510" s="15">
        <v>3815</v>
      </c>
      <c r="M510" s="16" t="s">
        <v>115</v>
      </c>
      <c r="N510" s="16">
        <v>38</v>
      </c>
      <c r="O510" s="16" t="s">
        <v>855</v>
      </c>
      <c r="P510" s="16">
        <v>3815</v>
      </c>
      <c r="Q510" s="16" t="s">
        <v>115</v>
      </c>
    </row>
    <row r="511" spans="2:17" x14ac:dyDescent="0.25">
      <c r="B511" t="str">
        <f t="shared" si="12"/>
        <v xml:space="preserve"> </v>
      </c>
      <c r="C511" s="10">
        <v>3816</v>
      </c>
      <c r="D511" s="10" t="str">
        <f t="shared" si="13"/>
        <v xml:space="preserve"> </v>
      </c>
      <c r="E511" s="10">
        <v>3816</v>
      </c>
      <c r="F511" t="s">
        <v>116</v>
      </c>
      <c r="G511">
        <v>38</v>
      </c>
      <c r="H511" t="s">
        <v>855</v>
      </c>
      <c r="I511" s="10">
        <v>3816</v>
      </c>
      <c r="J511" t="s">
        <v>116</v>
      </c>
      <c r="L511" s="15">
        <v>3816</v>
      </c>
      <c r="M511" s="16" t="s">
        <v>116</v>
      </c>
      <c r="N511" s="16">
        <v>38</v>
      </c>
      <c r="O511" s="16" t="s">
        <v>855</v>
      </c>
      <c r="P511" s="16">
        <v>3816</v>
      </c>
      <c r="Q511" s="16" t="s">
        <v>116</v>
      </c>
    </row>
    <row r="512" spans="2:17" x14ac:dyDescent="0.25">
      <c r="B512" t="str">
        <f t="shared" si="12"/>
        <v xml:space="preserve"> </v>
      </c>
      <c r="C512" s="10">
        <v>3817</v>
      </c>
      <c r="D512" s="10" t="str">
        <f t="shared" si="13"/>
        <v xml:space="preserve"> </v>
      </c>
      <c r="E512" s="10">
        <v>3817</v>
      </c>
      <c r="F512" t="s">
        <v>856</v>
      </c>
      <c r="G512">
        <v>38</v>
      </c>
      <c r="H512" t="s">
        <v>855</v>
      </c>
      <c r="I512" s="10">
        <v>3817</v>
      </c>
      <c r="J512" t="s">
        <v>856</v>
      </c>
      <c r="L512" s="15">
        <v>3817</v>
      </c>
      <c r="M512" s="16" t="s">
        <v>856</v>
      </c>
      <c r="N512" s="16">
        <v>38</v>
      </c>
      <c r="O512" s="16" t="s">
        <v>855</v>
      </c>
      <c r="P512" s="16">
        <v>3817</v>
      </c>
      <c r="Q512" s="16" t="s">
        <v>856</v>
      </c>
    </row>
    <row r="513" spans="2:17" x14ac:dyDescent="0.25">
      <c r="B513" t="str">
        <f t="shared" si="12"/>
        <v xml:space="preserve"> </v>
      </c>
      <c r="C513" s="10">
        <v>3818</v>
      </c>
      <c r="D513" s="10" t="str">
        <f t="shared" si="13"/>
        <v xml:space="preserve"> </v>
      </c>
      <c r="E513" s="10">
        <v>3818</v>
      </c>
      <c r="F513" t="s">
        <v>117</v>
      </c>
      <c r="G513">
        <v>38</v>
      </c>
      <c r="H513" t="s">
        <v>855</v>
      </c>
      <c r="I513" s="10">
        <v>3818</v>
      </c>
      <c r="J513" t="s">
        <v>117</v>
      </c>
      <c r="L513" s="15">
        <v>3818</v>
      </c>
      <c r="M513" s="16" t="s">
        <v>117</v>
      </c>
      <c r="N513" s="16">
        <v>38</v>
      </c>
      <c r="O513" s="16" t="s">
        <v>855</v>
      </c>
      <c r="P513" s="16">
        <v>3818</v>
      </c>
      <c r="Q513" s="16" t="s">
        <v>117</v>
      </c>
    </row>
    <row r="514" spans="2:17" x14ac:dyDescent="0.25">
      <c r="B514" t="str">
        <f t="shared" si="12"/>
        <v xml:space="preserve"> </v>
      </c>
      <c r="C514" s="10">
        <v>3819</v>
      </c>
      <c r="D514" s="10" t="str">
        <f t="shared" si="13"/>
        <v xml:space="preserve"> </v>
      </c>
      <c r="E514" s="10">
        <v>3819</v>
      </c>
      <c r="F514" t="s">
        <v>118</v>
      </c>
      <c r="G514">
        <v>38</v>
      </c>
      <c r="H514" t="s">
        <v>855</v>
      </c>
      <c r="I514" s="10">
        <v>3819</v>
      </c>
      <c r="J514" t="s">
        <v>118</v>
      </c>
      <c r="L514" s="15">
        <v>3819</v>
      </c>
      <c r="M514" s="16" t="s">
        <v>118</v>
      </c>
      <c r="N514" s="16">
        <v>38</v>
      </c>
      <c r="O514" s="16" t="s">
        <v>855</v>
      </c>
      <c r="P514" s="16">
        <v>3819</v>
      </c>
      <c r="Q514" s="16" t="s">
        <v>118</v>
      </c>
    </row>
    <row r="515" spans="2:17" x14ac:dyDescent="0.25">
      <c r="B515" t="str">
        <f t="shared" si="12"/>
        <v xml:space="preserve"> </v>
      </c>
      <c r="C515" s="10">
        <v>3820</v>
      </c>
      <c r="D515" s="10" t="str">
        <f t="shared" si="13"/>
        <v xml:space="preserve"> </v>
      </c>
      <c r="E515" s="10">
        <v>3820</v>
      </c>
      <c r="F515" t="s">
        <v>119</v>
      </c>
      <c r="G515">
        <v>38</v>
      </c>
      <c r="H515" t="s">
        <v>855</v>
      </c>
      <c r="I515" s="10">
        <v>3820</v>
      </c>
      <c r="J515" t="s">
        <v>119</v>
      </c>
      <c r="L515" s="15">
        <v>3820</v>
      </c>
      <c r="M515" s="16" t="s">
        <v>119</v>
      </c>
      <c r="N515" s="16">
        <v>38</v>
      </c>
      <c r="O515" s="16" t="s">
        <v>855</v>
      </c>
      <c r="P515" s="16">
        <v>3820</v>
      </c>
      <c r="Q515" s="16" t="s">
        <v>119</v>
      </c>
    </row>
    <row r="516" spans="2:17" x14ac:dyDescent="0.25">
      <c r="B516" t="str">
        <f t="shared" si="12"/>
        <v xml:space="preserve"> </v>
      </c>
      <c r="C516" s="10">
        <v>3821</v>
      </c>
      <c r="D516" s="10" t="str">
        <f t="shared" si="13"/>
        <v xml:space="preserve"> </v>
      </c>
      <c r="E516" s="10">
        <v>3821</v>
      </c>
      <c r="F516" t="s">
        <v>120</v>
      </c>
      <c r="G516">
        <v>38</v>
      </c>
      <c r="H516" t="s">
        <v>855</v>
      </c>
      <c r="I516" s="10">
        <v>3821</v>
      </c>
      <c r="J516" t="s">
        <v>120</v>
      </c>
      <c r="L516" s="15">
        <v>3821</v>
      </c>
      <c r="M516" s="16" t="s">
        <v>120</v>
      </c>
      <c r="N516" s="16">
        <v>38</v>
      </c>
      <c r="O516" s="16" t="s">
        <v>855</v>
      </c>
      <c r="P516" s="16">
        <v>3821</v>
      </c>
      <c r="Q516" s="16" t="s">
        <v>120</v>
      </c>
    </row>
    <row r="517" spans="2:17" x14ac:dyDescent="0.25">
      <c r="B517" t="str">
        <f t="shared" ref="B517:B580" si="14">IF(C517=E517," ","XX")</f>
        <v xml:space="preserve"> </v>
      </c>
      <c r="C517" s="10">
        <v>3823</v>
      </c>
      <c r="D517" s="10" t="str">
        <f t="shared" si="13"/>
        <v xml:space="preserve"> </v>
      </c>
      <c r="E517" s="10">
        <v>3823</v>
      </c>
      <c r="F517" t="s">
        <v>121</v>
      </c>
      <c r="G517">
        <v>38</v>
      </c>
      <c r="H517" t="s">
        <v>855</v>
      </c>
      <c r="I517" s="10">
        <v>3823</v>
      </c>
      <c r="J517" t="s">
        <v>121</v>
      </c>
      <c r="L517" s="15">
        <v>3823</v>
      </c>
      <c r="M517" s="16" t="s">
        <v>121</v>
      </c>
      <c r="N517" s="16">
        <v>38</v>
      </c>
      <c r="O517" s="16" t="s">
        <v>855</v>
      </c>
      <c r="P517" s="16">
        <v>3823</v>
      </c>
      <c r="Q517" s="16" t="s">
        <v>121</v>
      </c>
    </row>
    <row r="518" spans="2:17" x14ac:dyDescent="0.25">
      <c r="B518" t="str">
        <f t="shared" si="14"/>
        <v xml:space="preserve"> </v>
      </c>
      <c r="C518" s="10">
        <v>3824</v>
      </c>
      <c r="D518" s="10" t="str">
        <f t="shared" si="13"/>
        <v xml:space="preserve"> </v>
      </c>
      <c r="E518" s="10">
        <v>3824</v>
      </c>
      <c r="F518" t="s">
        <v>122</v>
      </c>
      <c r="G518">
        <v>38</v>
      </c>
      <c r="H518" t="s">
        <v>855</v>
      </c>
      <c r="I518" s="10">
        <v>3824</v>
      </c>
      <c r="J518" t="s">
        <v>122</v>
      </c>
      <c r="L518" s="15">
        <v>3824</v>
      </c>
      <c r="M518" s="16" t="s">
        <v>122</v>
      </c>
      <c r="N518" s="16">
        <v>38</v>
      </c>
      <c r="O518" s="16" t="s">
        <v>855</v>
      </c>
      <c r="P518" s="16">
        <v>3824</v>
      </c>
      <c r="Q518" s="16" t="s">
        <v>122</v>
      </c>
    </row>
    <row r="519" spans="2:17" x14ac:dyDescent="0.25">
      <c r="B519" t="str">
        <f t="shared" si="14"/>
        <v xml:space="preserve"> </v>
      </c>
      <c r="C519" s="10">
        <v>3825</v>
      </c>
      <c r="D519" s="10" t="str">
        <f t="shared" si="13"/>
        <v xml:space="preserve"> </v>
      </c>
      <c r="E519" s="10">
        <v>3825</v>
      </c>
      <c r="F519" t="s">
        <v>123</v>
      </c>
      <c r="G519">
        <v>38</v>
      </c>
      <c r="H519" t="s">
        <v>855</v>
      </c>
      <c r="I519" s="10">
        <v>3825</v>
      </c>
      <c r="J519" t="s">
        <v>123</v>
      </c>
      <c r="L519" s="15">
        <v>3825</v>
      </c>
      <c r="M519" s="16" t="s">
        <v>123</v>
      </c>
      <c r="N519" s="16">
        <v>38</v>
      </c>
      <c r="O519" s="16" t="s">
        <v>855</v>
      </c>
      <c r="P519" s="16">
        <v>3825</v>
      </c>
      <c r="Q519" s="16" t="s">
        <v>123</v>
      </c>
    </row>
    <row r="520" spans="2:17" x14ac:dyDescent="0.25">
      <c r="B520" t="str">
        <f t="shared" si="14"/>
        <v xml:space="preserve"> </v>
      </c>
      <c r="C520" s="10">
        <v>4201</v>
      </c>
      <c r="D520" s="10" t="str">
        <f t="shared" si="13"/>
        <v xml:space="preserve"> </v>
      </c>
      <c r="E520" s="10">
        <v>4201</v>
      </c>
      <c r="F520" t="s">
        <v>124</v>
      </c>
      <c r="G520">
        <v>42</v>
      </c>
      <c r="H520" t="s">
        <v>857</v>
      </c>
      <c r="I520" s="10">
        <v>4201</v>
      </c>
      <c r="J520" t="s">
        <v>124</v>
      </c>
      <c r="L520" s="15">
        <v>4201</v>
      </c>
      <c r="M520" s="16" t="s">
        <v>124</v>
      </c>
      <c r="N520" s="16">
        <v>42</v>
      </c>
      <c r="O520" s="16" t="s">
        <v>857</v>
      </c>
      <c r="P520" s="16">
        <v>4201</v>
      </c>
      <c r="Q520" s="16" t="s">
        <v>124</v>
      </c>
    </row>
    <row r="521" spans="2:17" x14ac:dyDescent="0.25">
      <c r="B521" t="str">
        <f t="shared" si="14"/>
        <v xml:space="preserve"> </v>
      </c>
      <c r="C521" s="10">
        <v>4202</v>
      </c>
      <c r="D521" s="10" t="str">
        <f t="shared" si="13"/>
        <v xml:space="preserve"> </v>
      </c>
      <c r="E521" s="10">
        <v>4202</v>
      </c>
      <c r="F521" t="s">
        <v>125</v>
      </c>
      <c r="G521">
        <v>42</v>
      </c>
      <c r="H521" t="s">
        <v>857</v>
      </c>
      <c r="I521" s="10">
        <v>4202</v>
      </c>
      <c r="J521" t="s">
        <v>125</v>
      </c>
      <c r="L521" s="15">
        <v>4202</v>
      </c>
      <c r="M521" s="16" t="s">
        <v>125</v>
      </c>
      <c r="N521" s="16">
        <v>42</v>
      </c>
      <c r="O521" s="16" t="s">
        <v>857</v>
      </c>
      <c r="P521" s="16">
        <v>4202</v>
      </c>
      <c r="Q521" s="16" t="s">
        <v>125</v>
      </c>
    </row>
    <row r="522" spans="2:17" x14ac:dyDescent="0.25">
      <c r="B522" t="str">
        <f t="shared" si="14"/>
        <v xml:space="preserve"> </v>
      </c>
      <c r="C522" s="10">
        <v>4203</v>
      </c>
      <c r="D522" s="10" t="str">
        <f t="shared" si="13"/>
        <v xml:space="preserve"> </v>
      </c>
      <c r="E522" s="10">
        <v>4203</v>
      </c>
      <c r="F522" t="s">
        <v>126</v>
      </c>
      <c r="G522">
        <v>42</v>
      </c>
      <c r="H522" t="s">
        <v>857</v>
      </c>
      <c r="I522" s="10">
        <v>4203</v>
      </c>
      <c r="J522" t="s">
        <v>126</v>
      </c>
      <c r="L522" s="15">
        <v>4203</v>
      </c>
      <c r="M522" s="16" t="s">
        <v>126</v>
      </c>
      <c r="N522" s="16">
        <v>42</v>
      </c>
      <c r="O522" s="16" t="s">
        <v>857</v>
      </c>
      <c r="P522" s="16">
        <v>4203</v>
      </c>
      <c r="Q522" s="16" t="s">
        <v>126</v>
      </c>
    </row>
    <row r="523" spans="2:17" x14ac:dyDescent="0.25">
      <c r="B523" t="str">
        <f t="shared" si="14"/>
        <v xml:space="preserve"> </v>
      </c>
      <c r="C523" s="10">
        <v>4204</v>
      </c>
      <c r="D523" s="10" t="str">
        <f t="shared" si="13"/>
        <v xml:space="preserve"> </v>
      </c>
      <c r="E523" s="10">
        <v>4204</v>
      </c>
      <c r="F523" t="s">
        <v>138</v>
      </c>
      <c r="G523">
        <v>42</v>
      </c>
      <c r="H523" t="s">
        <v>857</v>
      </c>
      <c r="I523" s="10">
        <v>4204</v>
      </c>
      <c r="J523" t="s">
        <v>138</v>
      </c>
      <c r="L523" s="15">
        <v>4204</v>
      </c>
      <c r="M523" s="16" t="s">
        <v>138</v>
      </c>
      <c r="N523" s="16">
        <v>42</v>
      </c>
      <c r="O523" s="16" t="s">
        <v>857</v>
      </c>
      <c r="P523" s="16">
        <v>4204</v>
      </c>
      <c r="Q523" s="16" t="s">
        <v>138</v>
      </c>
    </row>
    <row r="524" spans="2:17" x14ac:dyDescent="0.25">
      <c r="B524" t="str">
        <f t="shared" si="14"/>
        <v xml:space="preserve"> </v>
      </c>
      <c r="C524" s="10">
        <v>4205</v>
      </c>
      <c r="D524" s="10" t="str">
        <f t="shared" si="13"/>
        <v xml:space="preserve"> </v>
      </c>
      <c r="E524" s="10">
        <v>4205</v>
      </c>
      <c r="F524" t="s">
        <v>148</v>
      </c>
      <c r="G524">
        <v>42</v>
      </c>
      <c r="H524" t="s">
        <v>857</v>
      </c>
      <c r="I524" s="10">
        <v>4205</v>
      </c>
      <c r="J524" t="s">
        <v>148</v>
      </c>
      <c r="L524" s="15">
        <v>4205</v>
      </c>
      <c r="M524" s="16" t="s">
        <v>148</v>
      </c>
      <c r="N524" s="16">
        <v>42</v>
      </c>
      <c r="O524" s="16" t="s">
        <v>857</v>
      </c>
      <c r="P524" s="16">
        <v>4205</v>
      </c>
      <c r="Q524" s="16" t="s">
        <v>148</v>
      </c>
    </row>
    <row r="525" spans="2:17" x14ac:dyDescent="0.25">
      <c r="B525" t="str">
        <f t="shared" si="14"/>
        <v xml:space="preserve"> </v>
      </c>
      <c r="C525" s="10">
        <v>4206</v>
      </c>
      <c r="D525" s="10" t="str">
        <f t="shared" si="13"/>
        <v xml:space="preserve"> </v>
      </c>
      <c r="E525" s="10">
        <v>4206</v>
      </c>
      <c r="F525" t="s">
        <v>140</v>
      </c>
      <c r="G525">
        <v>42</v>
      </c>
      <c r="H525" t="s">
        <v>857</v>
      </c>
      <c r="I525" s="10">
        <v>4206</v>
      </c>
      <c r="J525" t="s">
        <v>140</v>
      </c>
      <c r="L525" s="15">
        <v>4206</v>
      </c>
      <c r="M525" s="16" t="s">
        <v>140</v>
      </c>
      <c r="N525" s="16">
        <v>42</v>
      </c>
      <c r="O525" s="16" t="s">
        <v>857</v>
      </c>
      <c r="P525" s="16">
        <v>4206</v>
      </c>
      <c r="Q525" s="16" t="s">
        <v>140</v>
      </c>
    </row>
    <row r="526" spans="2:17" x14ac:dyDescent="0.25">
      <c r="B526" t="str">
        <f t="shared" si="14"/>
        <v xml:space="preserve"> </v>
      </c>
      <c r="C526" s="10">
        <v>4207</v>
      </c>
      <c r="D526" s="10" t="str">
        <f t="shared" si="13"/>
        <v xml:space="preserve"> </v>
      </c>
      <c r="E526" s="10">
        <v>4207</v>
      </c>
      <c r="F526" t="s">
        <v>141</v>
      </c>
      <c r="G526">
        <v>42</v>
      </c>
      <c r="H526" t="s">
        <v>857</v>
      </c>
      <c r="I526" s="10">
        <v>4207</v>
      </c>
      <c r="J526" t="s">
        <v>141</v>
      </c>
      <c r="L526" s="15">
        <v>4207</v>
      </c>
      <c r="M526" s="16" t="s">
        <v>141</v>
      </c>
      <c r="N526" s="16">
        <v>42</v>
      </c>
      <c r="O526" s="16" t="s">
        <v>857</v>
      </c>
      <c r="P526" s="16">
        <v>4207</v>
      </c>
      <c r="Q526" s="16" t="s">
        <v>141</v>
      </c>
    </row>
    <row r="527" spans="2:17" x14ac:dyDescent="0.25">
      <c r="B527" t="str">
        <f t="shared" si="14"/>
        <v xml:space="preserve"> </v>
      </c>
      <c r="C527" s="10">
        <v>4211</v>
      </c>
      <c r="D527" s="10" t="str">
        <f t="shared" si="13"/>
        <v xml:space="preserve"> </v>
      </c>
      <c r="E527" s="10">
        <v>4211</v>
      </c>
      <c r="F527" t="s">
        <v>127</v>
      </c>
      <c r="G527">
        <v>42</v>
      </c>
      <c r="H527" t="s">
        <v>857</v>
      </c>
      <c r="I527" s="10">
        <v>4211</v>
      </c>
      <c r="J527" t="s">
        <v>127</v>
      </c>
      <c r="L527" s="15">
        <v>4211</v>
      </c>
      <c r="M527" s="16" t="s">
        <v>127</v>
      </c>
      <c r="N527" s="16">
        <v>42</v>
      </c>
      <c r="O527" s="16" t="s">
        <v>857</v>
      </c>
      <c r="P527" s="16">
        <v>4211</v>
      </c>
      <c r="Q527" s="16" t="s">
        <v>127</v>
      </c>
    </row>
    <row r="528" spans="2:17" x14ac:dyDescent="0.25">
      <c r="B528" t="str">
        <f t="shared" si="14"/>
        <v xml:space="preserve"> </v>
      </c>
      <c r="C528" s="10">
        <v>4213</v>
      </c>
      <c r="D528" s="10" t="str">
        <f t="shared" si="13"/>
        <v xml:space="preserve"> </v>
      </c>
      <c r="E528" s="10">
        <v>4213</v>
      </c>
      <c r="F528" t="s">
        <v>128</v>
      </c>
      <c r="G528">
        <v>42</v>
      </c>
      <c r="H528" t="s">
        <v>857</v>
      </c>
      <c r="I528" s="10">
        <v>4213</v>
      </c>
      <c r="J528" t="s">
        <v>128</v>
      </c>
      <c r="L528" s="15">
        <v>4213</v>
      </c>
      <c r="M528" s="16" t="s">
        <v>128</v>
      </c>
      <c r="N528" s="16">
        <v>42</v>
      </c>
      <c r="O528" s="16" t="s">
        <v>857</v>
      </c>
      <c r="P528" s="16">
        <v>4213</v>
      </c>
      <c r="Q528" s="16" t="s">
        <v>128</v>
      </c>
    </row>
    <row r="529" spans="2:17" x14ac:dyDescent="0.25">
      <c r="B529" t="str">
        <f t="shared" si="14"/>
        <v xml:space="preserve"> </v>
      </c>
      <c r="C529" s="10">
        <v>4214</v>
      </c>
      <c r="D529" s="10" t="str">
        <f t="shared" si="13"/>
        <v xml:space="preserve"> </v>
      </c>
      <c r="E529" s="10">
        <v>4214</v>
      </c>
      <c r="F529" t="s">
        <v>129</v>
      </c>
      <c r="G529">
        <v>42</v>
      </c>
      <c r="H529" t="s">
        <v>857</v>
      </c>
      <c r="I529" s="10">
        <v>4214</v>
      </c>
      <c r="J529" t="s">
        <v>129</v>
      </c>
      <c r="L529" s="15">
        <v>4214</v>
      </c>
      <c r="M529" s="16" t="s">
        <v>129</v>
      </c>
      <c r="N529" s="16">
        <v>42</v>
      </c>
      <c r="O529" s="16" t="s">
        <v>857</v>
      </c>
      <c r="P529" s="16">
        <v>4214</v>
      </c>
      <c r="Q529" s="16" t="s">
        <v>129</v>
      </c>
    </row>
    <row r="530" spans="2:17" x14ac:dyDescent="0.25">
      <c r="B530" t="str">
        <f t="shared" si="14"/>
        <v xml:space="preserve"> </v>
      </c>
      <c r="C530" s="10">
        <v>4215</v>
      </c>
      <c r="D530" s="10" t="str">
        <f t="shared" si="13"/>
        <v xml:space="preserve"> </v>
      </c>
      <c r="E530" s="10">
        <v>4215</v>
      </c>
      <c r="F530" t="s">
        <v>130</v>
      </c>
      <c r="G530">
        <v>42</v>
      </c>
      <c r="H530" t="s">
        <v>857</v>
      </c>
      <c r="I530" s="10">
        <v>4215</v>
      </c>
      <c r="J530" t="s">
        <v>130</v>
      </c>
      <c r="L530" s="15">
        <v>4215</v>
      </c>
      <c r="M530" s="16" t="s">
        <v>130</v>
      </c>
      <c r="N530" s="16">
        <v>42</v>
      </c>
      <c r="O530" s="16" t="s">
        <v>857</v>
      </c>
      <c r="P530" s="16">
        <v>4215</v>
      </c>
      <c r="Q530" s="16" t="s">
        <v>130</v>
      </c>
    </row>
    <row r="531" spans="2:17" x14ac:dyDescent="0.25">
      <c r="B531" t="str">
        <f t="shared" si="14"/>
        <v xml:space="preserve"> </v>
      </c>
      <c r="C531" s="10">
        <v>4216</v>
      </c>
      <c r="D531" s="10" t="str">
        <f t="shared" si="13"/>
        <v xml:space="preserve"> </v>
      </c>
      <c r="E531" s="10">
        <v>4216</v>
      </c>
      <c r="F531" t="s">
        <v>131</v>
      </c>
      <c r="G531">
        <v>42</v>
      </c>
      <c r="H531" t="s">
        <v>857</v>
      </c>
      <c r="I531" s="10">
        <v>4216</v>
      </c>
      <c r="J531" t="s">
        <v>131</v>
      </c>
      <c r="L531" s="15">
        <v>4216</v>
      </c>
      <c r="M531" s="16" t="s">
        <v>131</v>
      </c>
      <c r="N531" s="16">
        <v>42</v>
      </c>
      <c r="O531" s="16" t="s">
        <v>857</v>
      </c>
      <c r="P531" s="16">
        <v>4216</v>
      </c>
      <c r="Q531" s="16" t="s">
        <v>131</v>
      </c>
    </row>
    <row r="532" spans="2:17" x14ac:dyDescent="0.25">
      <c r="B532" t="str">
        <f t="shared" si="14"/>
        <v xml:space="preserve"> </v>
      </c>
      <c r="C532" s="10">
        <v>4217</v>
      </c>
      <c r="D532" s="10" t="str">
        <f t="shared" si="13"/>
        <v xml:space="preserve"> </v>
      </c>
      <c r="E532" s="10">
        <v>4217</v>
      </c>
      <c r="F532" t="s">
        <v>132</v>
      </c>
      <c r="G532">
        <v>42</v>
      </c>
      <c r="H532" t="s">
        <v>857</v>
      </c>
      <c r="I532" s="10">
        <v>4217</v>
      </c>
      <c r="J532" t="s">
        <v>132</v>
      </c>
      <c r="L532" s="15">
        <v>4217</v>
      </c>
      <c r="M532" s="16" t="s">
        <v>132</v>
      </c>
      <c r="N532" s="16">
        <v>42</v>
      </c>
      <c r="O532" s="16" t="s">
        <v>857</v>
      </c>
      <c r="P532" s="16">
        <v>4217</v>
      </c>
      <c r="Q532" s="16" t="s">
        <v>132</v>
      </c>
    </row>
    <row r="533" spans="2:17" x14ac:dyDescent="0.25">
      <c r="B533" t="str">
        <f t="shared" si="14"/>
        <v xml:space="preserve"> </v>
      </c>
      <c r="C533" s="10">
        <v>4218</v>
      </c>
      <c r="D533" s="10" t="str">
        <f t="shared" si="13"/>
        <v xml:space="preserve"> </v>
      </c>
      <c r="E533" s="10">
        <v>4218</v>
      </c>
      <c r="F533" t="s">
        <v>133</v>
      </c>
      <c r="G533">
        <v>42</v>
      </c>
      <c r="H533" t="s">
        <v>857</v>
      </c>
      <c r="I533" s="10">
        <v>4218</v>
      </c>
      <c r="J533" t="s">
        <v>133</v>
      </c>
      <c r="L533" s="15">
        <v>4218</v>
      </c>
      <c r="M533" s="16" t="s">
        <v>133</v>
      </c>
      <c r="N533" s="16">
        <v>42</v>
      </c>
      <c r="O533" s="16" t="s">
        <v>857</v>
      </c>
      <c r="P533" s="16">
        <v>4218</v>
      </c>
      <c r="Q533" s="16" t="s">
        <v>133</v>
      </c>
    </row>
    <row r="534" spans="2:17" x14ac:dyDescent="0.25">
      <c r="B534" t="str">
        <f t="shared" si="14"/>
        <v xml:space="preserve"> </v>
      </c>
      <c r="C534" s="10">
        <v>4219</v>
      </c>
      <c r="D534" s="10" t="str">
        <f t="shared" si="13"/>
        <v xml:space="preserve"> </v>
      </c>
      <c r="E534" s="10">
        <v>4219</v>
      </c>
      <c r="F534" t="s">
        <v>134</v>
      </c>
      <c r="G534">
        <v>42</v>
      </c>
      <c r="H534" t="s">
        <v>857</v>
      </c>
      <c r="I534" s="10">
        <v>4219</v>
      </c>
      <c r="J534" t="s">
        <v>134</v>
      </c>
      <c r="L534" s="15">
        <v>4219</v>
      </c>
      <c r="M534" s="16" t="s">
        <v>886</v>
      </c>
      <c r="N534" s="16">
        <v>42</v>
      </c>
      <c r="O534" s="16" t="s">
        <v>857</v>
      </c>
      <c r="P534" s="16">
        <v>4219</v>
      </c>
      <c r="Q534" s="16" t="s">
        <v>134</v>
      </c>
    </row>
    <row r="535" spans="2:17" x14ac:dyDescent="0.25">
      <c r="B535" t="str">
        <f t="shared" si="14"/>
        <v xml:space="preserve"> </v>
      </c>
      <c r="C535" s="10">
        <v>4220</v>
      </c>
      <c r="D535" s="10" t="str">
        <f t="shared" si="13"/>
        <v xml:space="preserve"> </v>
      </c>
      <c r="E535" s="10">
        <v>4220</v>
      </c>
      <c r="F535" t="s">
        <v>135</v>
      </c>
      <c r="G535">
        <v>42</v>
      </c>
      <c r="H535" t="s">
        <v>857</v>
      </c>
      <c r="I535" s="10">
        <v>4220</v>
      </c>
      <c r="J535" t="s">
        <v>135</v>
      </c>
      <c r="L535" s="15">
        <v>4220</v>
      </c>
      <c r="M535" s="16" t="s">
        <v>135</v>
      </c>
      <c r="N535" s="16">
        <v>42</v>
      </c>
      <c r="O535" s="16" t="s">
        <v>857</v>
      </c>
      <c r="P535" s="16">
        <v>4220</v>
      </c>
      <c r="Q535" s="16" t="s">
        <v>135</v>
      </c>
    </row>
    <row r="536" spans="2:17" x14ac:dyDescent="0.25">
      <c r="B536" t="str">
        <f t="shared" si="14"/>
        <v xml:space="preserve"> </v>
      </c>
      <c r="C536" s="10">
        <v>4221</v>
      </c>
      <c r="D536" s="10" t="str">
        <f t="shared" ref="D536:D599" si="15">IF(C536=E536," ","XX")</f>
        <v xml:space="preserve"> </v>
      </c>
      <c r="E536" s="10">
        <v>4221</v>
      </c>
      <c r="F536" t="s">
        <v>136</v>
      </c>
      <c r="G536">
        <v>42</v>
      </c>
      <c r="H536" t="s">
        <v>857</v>
      </c>
      <c r="I536" s="10">
        <v>4221</v>
      </c>
      <c r="J536" t="s">
        <v>136</v>
      </c>
      <c r="L536" s="15">
        <v>4221</v>
      </c>
      <c r="M536" s="16" t="s">
        <v>136</v>
      </c>
      <c r="N536" s="16">
        <v>42</v>
      </c>
      <c r="O536" s="16" t="s">
        <v>857</v>
      </c>
      <c r="P536" s="16">
        <v>4221</v>
      </c>
      <c r="Q536" s="16" t="s">
        <v>136</v>
      </c>
    </row>
    <row r="537" spans="2:17" x14ac:dyDescent="0.25">
      <c r="B537" t="str">
        <f t="shared" si="14"/>
        <v xml:space="preserve"> </v>
      </c>
      <c r="C537" s="10">
        <v>4222</v>
      </c>
      <c r="D537" s="10" t="str">
        <f t="shared" si="15"/>
        <v xml:space="preserve"> </v>
      </c>
      <c r="E537" s="10">
        <v>4222</v>
      </c>
      <c r="F537" t="s">
        <v>137</v>
      </c>
      <c r="G537">
        <v>42</v>
      </c>
      <c r="H537" t="s">
        <v>857</v>
      </c>
      <c r="I537" s="10">
        <v>4222</v>
      </c>
      <c r="J537" t="s">
        <v>137</v>
      </c>
      <c r="L537" s="15">
        <v>4222</v>
      </c>
      <c r="M537" s="16" t="s">
        <v>137</v>
      </c>
      <c r="N537" s="16">
        <v>42</v>
      </c>
      <c r="O537" s="16" t="s">
        <v>857</v>
      </c>
      <c r="P537" s="16">
        <v>4222</v>
      </c>
      <c r="Q537" s="16" t="s">
        <v>137</v>
      </c>
    </row>
    <row r="538" spans="2:17" x14ac:dyDescent="0.25">
      <c r="B538" t="str">
        <f t="shared" si="14"/>
        <v xml:space="preserve"> </v>
      </c>
      <c r="C538" s="10">
        <v>4223</v>
      </c>
      <c r="D538" s="10" t="str">
        <f t="shared" si="15"/>
        <v xml:space="preserve"> </v>
      </c>
      <c r="E538" s="10">
        <v>4223</v>
      </c>
      <c r="F538" t="s">
        <v>142</v>
      </c>
      <c r="G538">
        <v>42</v>
      </c>
      <c r="H538" t="s">
        <v>857</v>
      </c>
      <c r="I538" s="10">
        <v>4223</v>
      </c>
      <c r="J538" t="s">
        <v>142</v>
      </c>
      <c r="L538" s="15">
        <v>4223</v>
      </c>
      <c r="M538" s="16" t="s">
        <v>142</v>
      </c>
      <c r="N538" s="16">
        <v>42</v>
      </c>
      <c r="O538" s="16" t="s">
        <v>857</v>
      </c>
      <c r="P538" s="16">
        <v>4223</v>
      </c>
      <c r="Q538" s="16" t="s">
        <v>142</v>
      </c>
    </row>
    <row r="539" spans="2:17" x14ac:dyDescent="0.25">
      <c r="B539" t="str">
        <f t="shared" si="14"/>
        <v xml:space="preserve"> </v>
      </c>
      <c r="C539" s="10">
        <v>4224</v>
      </c>
      <c r="D539" s="10" t="str">
        <f t="shared" si="15"/>
        <v xml:space="preserve"> </v>
      </c>
      <c r="E539" s="10">
        <v>4224</v>
      </c>
      <c r="F539" t="s">
        <v>146</v>
      </c>
      <c r="G539">
        <v>42</v>
      </c>
      <c r="H539" t="s">
        <v>857</v>
      </c>
      <c r="I539" s="10">
        <v>4224</v>
      </c>
      <c r="J539" t="s">
        <v>146</v>
      </c>
      <c r="L539" s="15">
        <v>4224</v>
      </c>
      <c r="M539" s="16" t="s">
        <v>146</v>
      </c>
      <c r="N539" s="16">
        <v>42</v>
      </c>
      <c r="O539" s="16" t="s">
        <v>857</v>
      </c>
      <c r="P539" s="16">
        <v>4224</v>
      </c>
      <c r="Q539" s="16" t="s">
        <v>146</v>
      </c>
    </row>
    <row r="540" spans="2:17" x14ac:dyDescent="0.25">
      <c r="B540" t="str">
        <f t="shared" si="14"/>
        <v xml:space="preserve"> </v>
      </c>
      <c r="C540" s="10">
        <v>4225</v>
      </c>
      <c r="D540" s="10" t="str">
        <f t="shared" si="15"/>
        <v xml:space="preserve"> </v>
      </c>
      <c r="E540" s="10">
        <v>4225</v>
      </c>
      <c r="F540" t="s">
        <v>149</v>
      </c>
      <c r="G540">
        <v>42</v>
      </c>
      <c r="H540" t="s">
        <v>857</v>
      </c>
      <c r="I540" s="10">
        <v>4225</v>
      </c>
      <c r="J540" t="s">
        <v>149</v>
      </c>
      <c r="L540" s="15">
        <v>4225</v>
      </c>
      <c r="M540" s="16" t="s">
        <v>149</v>
      </c>
      <c r="N540" s="16">
        <v>42</v>
      </c>
      <c r="O540" s="16" t="s">
        <v>857</v>
      </c>
      <c r="P540" s="16">
        <v>4225</v>
      </c>
      <c r="Q540" s="16" t="s">
        <v>149</v>
      </c>
    </row>
    <row r="541" spans="2:17" x14ac:dyDescent="0.25">
      <c r="B541" t="str">
        <f t="shared" si="14"/>
        <v xml:space="preserve"> </v>
      </c>
      <c r="C541" s="10">
        <v>4226</v>
      </c>
      <c r="D541" s="10" t="str">
        <f t="shared" si="15"/>
        <v xml:space="preserve"> </v>
      </c>
      <c r="E541" s="10">
        <v>4226</v>
      </c>
      <c r="F541" t="s">
        <v>150</v>
      </c>
      <c r="G541">
        <v>42</v>
      </c>
      <c r="H541" t="s">
        <v>857</v>
      </c>
      <c r="I541" s="10">
        <v>4226</v>
      </c>
      <c r="J541" t="s">
        <v>150</v>
      </c>
      <c r="L541" s="15">
        <v>4226</v>
      </c>
      <c r="M541" s="16" t="s">
        <v>150</v>
      </c>
      <c r="N541" s="16">
        <v>42</v>
      </c>
      <c r="O541" s="16" t="s">
        <v>857</v>
      </c>
      <c r="P541" s="16">
        <v>4226</v>
      </c>
      <c r="Q541" s="16" t="s">
        <v>150</v>
      </c>
    </row>
    <row r="542" spans="2:17" x14ac:dyDescent="0.25">
      <c r="B542" t="str">
        <f t="shared" si="14"/>
        <v xml:space="preserve"> </v>
      </c>
      <c r="C542" s="10">
        <v>4227</v>
      </c>
      <c r="D542" s="10" t="str">
        <f t="shared" si="15"/>
        <v xml:space="preserve"> </v>
      </c>
      <c r="E542" s="10">
        <v>4227</v>
      </c>
      <c r="F542" t="s">
        <v>151</v>
      </c>
      <c r="G542">
        <v>42</v>
      </c>
      <c r="H542" t="s">
        <v>857</v>
      </c>
      <c r="I542" s="10">
        <v>4227</v>
      </c>
      <c r="J542" t="s">
        <v>151</v>
      </c>
      <c r="L542" s="15">
        <v>4227</v>
      </c>
      <c r="M542" s="16" t="s">
        <v>151</v>
      </c>
      <c r="N542" s="16">
        <v>42</v>
      </c>
      <c r="O542" s="16" t="s">
        <v>857</v>
      </c>
      <c r="P542" s="16">
        <v>4227</v>
      </c>
      <c r="Q542" s="16" t="s">
        <v>151</v>
      </c>
    </row>
    <row r="543" spans="2:17" x14ac:dyDescent="0.25">
      <c r="B543" t="str">
        <f t="shared" si="14"/>
        <v xml:space="preserve"> </v>
      </c>
      <c r="C543" s="10">
        <v>4228</v>
      </c>
      <c r="D543" s="10" t="str">
        <f t="shared" si="15"/>
        <v xml:space="preserve"> </v>
      </c>
      <c r="E543" s="10">
        <v>4228</v>
      </c>
      <c r="F543" t="s">
        <v>152</v>
      </c>
      <c r="G543">
        <v>42</v>
      </c>
      <c r="H543" t="s">
        <v>857</v>
      </c>
      <c r="I543" s="10">
        <v>4228</v>
      </c>
      <c r="J543" t="s">
        <v>152</v>
      </c>
      <c r="L543" s="15">
        <v>4228</v>
      </c>
      <c r="M543" s="16" t="s">
        <v>152</v>
      </c>
      <c r="N543" s="16">
        <v>42</v>
      </c>
      <c r="O543" s="16" t="s">
        <v>857</v>
      </c>
      <c r="P543" s="16">
        <v>4228</v>
      </c>
      <c r="Q543" s="16" t="s">
        <v>152</v>
      </c>
    </row>
    <row r="544" spans="2:17" x14ac:dyDescent="0.25">
      <c r="B544" t="str">
        <f t="shared" si="14"/>
        <v xml:space="preserve"> </v>
      </c>
      <c r="C544" s="10">
        <v>4601</v>
      </c>
      <c r="D544" s="10" t="str">
        <f t="shared" si="15"/>
        <v xml:space="preserve"> </v>
      </c>
      <c r="E544" s="10">
        <v>4601</v>
      </c>
      <c r="F544" t="s">
        <v>179</v>
      </c>
      <c r="G544">
        <v>46</v>
      </c>
      <c r="H544" t="s">
        <v>858</v>
      </c>
      <c r="I544" s="10">
        <v>4601</v>
      </c>
      <c r="J544" t="s">
        <v>179</v>
      </c>
      <c r="L544" s="15">
        <v>4601</v>
      </c>
      <c r="M544" s="16" t="s">
        <v>179</v>
      </c>
      <c r="N544" s="16">
        <v>46</v>
      </c>
      <c r="O544" s="16" t="s">
        <v>858</v>
      </c>
      <c r="P544" s="16">
        <v>4601</v>
      </c>
      <c r="Q544" s="16" t="s">
        <v>179</v>
      </c>
    </row>
    <row r="545" spans="2:17" x14ac:dyDescent="0.25">
      <c r="B545" t="str">
        <f t="shared" si="14"/>
        <v xml:space="preserve"> </v>
      </c>
      <c r="C545" s="10">
        <v>4602</v>
      </c>
      <c r="D545" s="10" t="str">
        <f t="shared" si="15"/>
        <v xml:space="preserve"> </v>
      </c>
      <c r="E545" s="10">
        <v>4602</v>
      </c>
      <c r="F545" t="s">
        <v>859</v>
      </c>
      <c r="G545">
        <v>46</v>
      </c>
      <c r="H545" t="s">
        <v>858</v>
      </c>
      <c r="I545" s="10">
        <v>4602</v>
      </c>
      <c r="J545" t="s">
        <v>859</v>
      </c>
      <c r="L545" s="15">
        <v>4602</v>
      </c>
      <c r="M545" s="16" t="s">
        <v>859</v>
      </c>
      <c r="N545" s="16">
        <v>46</v>
      </c>
      <c r="O545" s="16" t="s">
        <v>858</v>
      </c>
      <c r="P545" s="16">
        <v>4602</v>
      </c>
      <c r="Q545" s="16" t="s">
        <v>859</v>
      </c>
    </row>
    <row r="546" spans="2:17" x14ac:dyDescent="0.25">
      <c r="B546" t="str">
        <f t="shared" si="14"/>
        <v xml:space="preserve"> </v>
      </c>
      <c r="C546" s="10">
        <v>4611</v>
      </c>
      <c r="D546" s="10" t="str">
        <f t="shared" si="15"/>
        <v xml:space="preserve"> </v>
      </c>
      <c r="E546" s="10">
        <v>4611</v>
      </c>
      <c r="F546" t="s">
        <v>180</v>
      </c>
      <c r="G546">
        <v>46</v>
      </c>
      <c r="H546" t="s">
        <v>858</v>
      </c>
      <c r="I546" s="10">
        <v>4611</v>
      </c>
      <c r="J546" t="s">
        <v>180</v>
      </c>
      <c r="L546" s="15">
        <v>4611</v>
      </c>
      <c r="M546" s="16" t="s">
        <v>180</v>
      </c>
      <c r="N546" s="16">
        <v>46</v>
      </c>
      <c r="O546" s="16" t="s">
        <v>858</v>
      </c>
      <c r="P546" s="16">
        <v>4611</v>
      </c>
      <c r="Q546" s="16" t="s">
        <v>180</v>
      </c>
    </row>
    <row r="547" spans="2:17" x14ac:dyDescent="0.25">
      <c r="B547" t="str">
        <f t="shared" si="14"/>
        <v xml:space="preserve"> </v>
      </c>
      <c r="C547" s="10">
        <v>4612</v>
      </c>
      <c r="D547" s="10" t="str">
        <f t="shared" si="15"/>
        <v xml:space="preserve"> </v>
      </c>
      <c r="E547" s="10">
        <v>4612</v>
      </c>
      <c r="F547" t="s">
        <v>181</v>
      </c>
      <c r="G547">
        <v>46</v>
      </c>
      <c r="H547" t="s">
        <v>858</v>
      </c>
      <c r="I547" s="10">
        <v>4612</v>
      </c>
      <c r="J547" t="s">
        <v>181</v>
      </c>
      <c r="L547" s="15">
        <v>4612</v>
      </c>
      <c r="M547" s="16" t="s">
        <v>181</v>
      </c>
      <c r="N547" s="16">
        <v>46</v>
      </c>
      <c r="O547" s="16" t="s">
        <v>858</v>
      </c>
      <c r="P547" s="16">
        <v>4612</v>
      </c>
      <c r="Q547" s="16" t="s">
        <v>181</v>
      </c>
    </row>
    <row r="548" spans="2:17" x14ac:dyDescent="0.25">
      <c r="B548" t="str">
        <f t="shared" si="14"/>
        <v xml:space="preserve"> </v>
      </c>
      <c r="C548" s="10">
        <v>4613</v>
      </c>
      <c r="D548" s="10" t="str">
        <f t="shared" si="15"/>
        <v xml:space="preserve"> </v>
      </c>
      <c r="E548" s="10">
        <v>4613</v>
      </c>
      <c r="F548" t="s">
        <v>182</v>
      </c>
      <c r="G548">
        <v>46</v>
      </c>
      <c r="H548" t="s">
        <v>858</v>
      </c>
      <c r="I548" s="10">
        <v>4613</v>
      </c>
      <c r="J548" t="s">
        <v>182</v>
      </c>
      <c r="L548" s="15">
        <v>4613</v>
      </c>
      <c r="M548" s="16" t="s">
        <v>182</v>
      </c>
      <c r="N548" s="16">
        <v>46</v>
      </c>
      <c r="O548" s="16" t="s">
        <v>858</v>
      </c>
      <c r="P548" s="16">
        <v>4613</v>
      </c>
      <c r="Q548" s="16" t="s">
        <v>182</v>
      </c>
    </row>
    <row r="549" spans="2:17" x14ac:dyDescent="0.25">
      <c r="B549" t="str">
        <f t="shared" si="14"/>
        <v xml:space="preserve"> </v>
      </c>
      <c r="C549" s="10">
        <v>4614</v>
      </c>
      <c r="D549" s="10" t="str">
        <f t="shared" si="15"/>
        <v xml:space="preserve"> </v>
      </c>
      <c r="E549" s="10">
        <v>4614</v>
      </c>
      <c r="F549" t="s">
        <v>183</v>
      </c>
      <c r="G549">
        <v>46</v>
      </c>
      <c r="H549" t="s">
        <v>858</v>
      </c>
      <c r="I549" s="10">
        <v>4614</v>
      </c>
      <c r="J549" t="s">
        <v>183</v>
      </c>
      <c r="L549" s="15">
        <v>4614</v>
      </c>
      <c r="M549" s="16" t="s">
        <v>183</v>
      </c>
      <c r="N549" s="16">
        <v>46</v>
      </c>
      <c r="O549" s="16" t="s">
        <v>858</v>
      </c>
      <c r="P549" s="16">
        <v>4614</v>
      </c>
      <c r="Q549" s="16" t="s">
        <v>183</v>
      </c>
    </row>
    <row r="550" spans="2:17" x14ac:dyDescent="0.25">
      <c r="B550" t="str">
        <f t="shared" si="14"/>
        <v xml:space="preserve"> </v>
      </c>
      <c r="C550" s="10">
        <v>4615</v>
      </c>
      <c r="D550" s="10" t="str">
        <f t="shared" si="15"/>
        <v xml:space="preserve"> </v>
      </c>
      <c r="E550" s="10">
        <v>4615</v>
      </c>
      <c r="F550" t="s">
        <v>184</v>
      </c>
      <c r="G550">
        <v>46</v>
      </c>
      <c r="H550" t="s">
        <v>858</v>
      </c>
      <c r="I550" s="10">
        <v>4615</v>
      </c>
      <c r="J550" t="s">
        <v>184</v>
      </c>
      <c r="L550" s="15">
        <v>4615</v>
      </c>
      <c r="M550" s="16" t="s">
        <v>184</v>
      </c>
      <c r="N550" s="16">
        <v>46</v>
      </c>
      <c r="O550" s="16" t="s">
        <v>858</v>
      </c>
      <c r="P550" s="16">
        <v>4615</v>
      </c>
      <c r="Q550" s="16" t="s">
        <v>184</v>
      </c>
    </row>
    <row r="551" spans="2:17" x14ac:dyDescent="0.25">
      <c r="B551" t="str">
        <f t="shared" si="14"/>
        <v xml:space="preserve"> </v>
      </c>
      <c r="C551" s="10">
        <v>4616</v>
      </c>
      <c r="D551" s="10" t="str">
        <f t="shared" si="15"/>
        <v xml:space="preserve"> </v>
      </c>
      <c r="E551" s="10">
        <v>4616</v>
      </c>
      <c r="F551" t="s">
        <v>185</v>
      </c>
      <c r="G551">
        <v>46</v>
      </c>
      <c r="H551" t="s">
        <v>858</v>
      </c>
      <c r="I551" s="10">
        <v>4616</v>
      </c>
      <c r="J551" t="s">
        <v>185</v>
      </c>
      <c r="L551" s="15">
        <v>4616</v>
      </c>
      <c r="M551" s="16" t="s">
        <v>185</v>
      </c>
      <c r="N551" s="16">
        <v>46</v>
      </c>
      <c r="O551" s="16" t="s">
        <v>858</v>
      </c>
      <c r="P551" s="16">
        <v>4616</v>
      </c>
      <c r="Q551" s="16" t="s">
        <v>185</v>
      </c>
    </row>
    <row r="552" spans="2:17" x14ac:dyDescent="0.25">
      <c r="B552" t="str">
        <f t="shared" si="14"/>
        <v xml:space="preserve"> </v>
      </c>
      <c r="C552" s="10">
        <v>4617</v>
      </c>
      <c r="D552" s="10" t="str">
        <f t="shared" si="15"/>
        <v xml:space="preserve"> </v>
      </c>
      <c r="E552" s="10">
        <v>4617</v>
      </c>
      <c r="F552" t="s">
        <v>186</v>
      </c>
      <c r="G552">
        <v>46</v>
      </c>
      <c r="H552" t="s">
        <v>858</v>
      </c>
      <c r="I552" s="10">
        <v>4617</v>
      </c>
      <c r="J552" t="s">
        <v>186</v>
      </c>
      <c r="L552" s="15">
        <v>4617</v>
      </c>
      <c r="M552" s="16" t="s">
        <v>186</v>
      </c>
      <c r="N552" s="16">
        <v>46</v>
      </c>
      <c r="O552" s="16" t="s">
        <v>858</v>
      </c>
      <c r="P552" s="16">
        <v>4617</v>
      </c>
      <c r="Q552" s="16" t="s">
        <v>186</v>
      </c>
    </row>
    <row r="553" spans="2:17" x14ac:dyDescent="0.25">
      <c r="B553" t="str">
        <f t="shared" si="14"/>
        <v xml:space="preserve"> </v>
      </c>
      <c r="C553" s="10">
        <v>4618</v>
      </c>
      <c r="D553" s="10" t="str">
        <f t="shared" si="15"/>
        <v xml:space="preserve"> </v>
      </c>
      <c r="E553" s="10">
        <v>4618</v>
      </c>
      <c r="F553" t="s">
        <v>189</v>
      </c>
      <c r="G553">
        <v>46</v>
      </c>
      <c r="H553" t="s">
        <v>858</v>
      </c>
      <c r="I553" s="10">
        <v>4618</v>
      </c>
      <c r="J553" t="s">
        <v>189</v>
      </c>
      <c r="L553" s="15">
        <v>4618</v>
      </c>
      <c r="M553" s="16" t="s">
        <v>189</v>
      </c>
      <c r="N553" s="16">
        <v>46</v>
      </c>
      <c r="O553" s="16" t="s">
        <v>858</v>
      </c>
      <c r="P553" s="16">
        <v>4618</v>
      </c>
      <c r="Q553" s="16" t="s">
        <v>189</v>
      </c>
    </row>
    <row r="554" spans="2:17" x14ac:dyDescent="0.25">
      <c r="B554" t="str">
        <f t="shared" si="14"/>
        <v xml:space="preserve"> </v>
      </c>
      <c r="C554" s="10">
        <v>4619</v>
      </c>
      <c r="D554" s="10" t="str">
        <f t="shared" si="15"/>
        <v xml:space="preserve"> </v>
      </c>
      <c r="E554" s="10">
        <v>4619</v>
      </c>
      <c r="F554" t="s">
        <v>190</v>
      </c>
      <c r="G554">
        <v>46</v>
      </c>
      <c r="H554" t="s">
        <v>858</v>
      </c>
      <c r="I554" s="10">
        <v>4619</v>
      </c>
      <c r="J554" t="s">
        <v>190</v>
      </c>
      <c r="L554" s="15">
        <v>4619</v>
      </c>
      <c r="M554" s="16" t="s">
        <v>190</v>
      </c>
      <c r="N554" s="16">
        <v>46</v>
      </c>
      <c r="O554" s="16" t="s">
        <v>858</v>
      </c>
      <c r="P554" s="16">
        <v>4619</v>
      </c>
      <c r="Q554" s="16" t="s">
        <v>190</v>
      </c>
    </row>
    <row r="555" spans="2:17" x14ac:dyDescent="0.25">
      <c r="B555" t="str">
        <f t="shared" si="14"/>
        <v xml:space="preserve"> </v>
      </c>
      <c r="C555" s="10">
        <v>4620</v>
      </c>
      <c r="D555" s="10" t="str">
        <f t="shared" si="15"/>
        <v xml:space="preserve"> </v>
      </c>
      <c r="E555" s="10">
        <v>4620</v>
      </c>
      <c r="F555" t="s">
        <v>191</v>
      </c>
      <c r="G555">
        <v>46</v>
      </c>
      <c r="H555" t="s">
        <v>858</v>
      </c>
      <c r="I555" s="10">
        <v>4620</v>
      </c>
      <c r="J555" t="s">
        <v>191</v>
      </c>
      <c r="L555" s="15">
        <v>4620</v>
      </c>
      <c r="M555" s="16" t="s">
        <v>191</v>
      </c>
      <c r="N555" s="16">
        <v>46</v>
      </c>
      <c r="O555" s="16" t="s">
        <v>858</v>
      </c>
      <c r="P555" s="16">
        <v>4620</v>
      </c>
      <c r="Q555" s="16" t="s">
        <v>191</v>
      </c>
    </row>
    <row r="556" spans="2:17" x14ac:dyDescent="0.25">
      <c r="B556" t="str">
        <f t="shared" si="14"/>
        <v xml:space="preserve"> </v>
      </c>
      <c r="C556" s="10">
        <v>4621</v>
      </c>
      <c r="D556" s="10" t="str">
        <f t="shared" si="15"/>
        <v xml:space="preserve"> </v>
      </c>
      <c r="E556" s="10">
        <v>4621</v>
      </c>
      <c r="F556" t="s">
        <v>193</v>
      </c>
      <c r="G556">
        <v>46</v>
      </c>
      <c r="H556" t="s">
        <v>858</v>
      </c>
      <c r="I556" s="10">
        <v>4621</v>
      </c>
      <c r="J556" t="s">
        <v>193</v>
      </c>
      <c r="L556" s="15">
        <v>4621</v>
      </c>
      <c r="M556" s="16" t="s">
        <v>193</v>
      </c>
      <c r="N556" s="16">
        <v>46</v>
      </c>
      <c r="O556" s="16" t="s">
        <v>858</v>
      </c>
      <c r="P556" s="16">
        <v>4621</v>
      </c>
      <c r="Q556" s="16" t="s">
        <v>193</v>
      </c>
    </row>
    <row r="557" spans="2:17" x14ac:dyDescent="0.25">
      <c r="B557" t="str">
        <f t="shared" si="14"/>
        <v xml:space="preserve"> </v>
      </c>
      <c r="C557" s="10">
        <v>4622</v>
      </c>
      <c r="D557" s="10" t="str">
        <f t="shared" si="15"/>
        <v xml:space="preserve"> </v>
      </c>
      <c r="E557" s="10">
        <v>4622</v>
      </c>
      <c r="F557" t="s">
        <v>194</v>
      </c>
      <c r="G557">
        <v>46</v>
      </c>
      <c r="H557" t="s">
        <v>858</v>
      </c>
      <c r="I557" s="10">
        <v>4622</v>
      </c>
      <c r="J557" t="s">
        <v>194</v>
      </c>
      <c r="L557" s="15">
        <v>4622</v>
      </c>
      <c r="M557" s="16" t="s">
        <v>194</v>
      </c>
      <c r="N557" s="16">
        <v>46</v>
      </c>
      <c r="O557" s="16" t="s">
        <v>858</v>
      </c>
      <c r="P557" s="16">
        <v>4622</v>
      </c>
      <c r="Q557" s="16" t="s">
        <v>194</v>
      </c>
    </row>
    <row r="558" spans="2:17" x14ac:dyDescent="0.25">
      <c r="B558" t="str">
        <f t="shared" si="14"/>
        <v xml:space="preserve"> </v>
      </c>
      <c r="C558" s="10">
        <v>4623</v>
      </c>
      <c r="D558" s="10" t="str">
        <f t="shared" si="15"/>
        <v xml:space="preserve"> </v>
      </c>
      <c r="E558" s="10">
        <v>4623</v>
      </c>
      <c r="F558" t="s">
        <v>196</v>
      </c>
      <c r="G558">
        <v>46</v>
      </c>
      <c r="H558" t="s">
        <v>858</v>
      </c>
      <c r="I558" s="10">
        <v>4623</v>
      </c>
      <c r="J558" t="s">
        <v>196</v>
      </c>
      <c r="L558" s="15">
        <v>4623</v>
      </c>
      <c r="M558" s="16" t="s">
        <v>196</v>
      </c>
      <c r="N558" s="16">
        <v>46</v>
      </c>
      <c r="O558" s="16" t="s">
        <v>858</v>
      </c>
      <c r="P558" s="16">
        <v>4623</v>
      </c>
      <c r="Q558" s="16" t="s">
        <v>196</v>
      </c>
    </row>
    <row r="559" spans="2:17" x14ac:dyDescent="0.25">
      <c r="B559" t="str">
        <f t="shared" si="14"/>
        <v xml:space="preserve"> </v>
      </c>
      <c r="C559" s="10">
        <v>4624</v>
      </c>
      <c r="D559" s="10" t="str">
        <f t="shared" si="15"/>
        <v xml:space="preserve"> </v>
      </c>
      <c r="E559" s="10">
        <v>4624</v>
      </c>
      <c r="F559" t="s">
        <v>860</v>
      </c>
      <c r="G559">
        <v>46</v>
      </c>
      <c r="H559" t="s">
        <v>858</v>
      </c>
      <c r="I559" s="10">
        <v>4624</v>
      </c>
      <c r="J559" t="s">
        <v>860</v>
      </c>
      <c r="L559" s="15">
        <v>4624</v>
      </c>
      <c r="M559" s="16" t="s">
        <v>860</v>
      </c>
      <c r="N559" s="16">
        <v>46</v>
      </c>
      <c r="O559" s="16" t="s">
        <v>858</v>
      </c>
      <c r="P559" s="16">
        <v>4624</v>
      </c>
      <c r="Q559" s="16" t="s">
        <v>860</v>
      </c>
    </row>
    <row r="560" spans="2:17" x14ac:dyDescent="0.25">
      <c r="B560" t="str">
        <f t="shared" si="14"/>
        <v xml:space="preserve"> </v>
      </c>
      <c r="C560" s="10">
        <v>4625</v>
      </c>
      <c r="D560" s="10" t="str">
        <f t="shared" si="15"/>
        <v xml:space="preserve"> </v>
      </c>
      <c r="E560" s="10">
        <v>4625</v>
      </c>
      <c r="F560" t="s">
        <v>198</v>
      </c>
      <c r="G560">
        <v>46</v>
      </c>
      <c r="H560" t="s">
        <v>858</v>
      </c>
      <c r="I560" s="10">
        <v>4625</v>
      </c>
      <c r="J560" t="s">
        <v>198</v>
      </c>
      <c r="L560" s="15">
        <v>4625</v>
      </c>
      <c r="M560" s="16" t="s">
        <v>198</v>
      </c>
      <c r="N560" s="16">
        <v>46</v>
      </c>
      <c r="O560" s="16" t="s">
        <v>858</v>
      </c>
      <c r="P560" s="16">
        <v>4625</v>
      </c>
      <c r="Q560" s="16" t="s">
        <v>198</v>
      </c>
    </row>
    <row r="561" spans="2:17" x14ac:dyDescent="0.25">
      <c r="B561" t="str">
        <f t="shared" si="14"/>
        <v xml:space="preserve"> </v>
      </c>
      <c r="C561" s="10">
        <v>4626</v>
      </c>
      <c r="D561" s="10" t="str">
        <f t="shared" si="15"/>
        <v xml:space="preserve"> </v>
      </c>
      <c r="E561" s="10">
        <v>4626</v>
      </c>
      <c r="F561" t="s">
        <v>205</v>
      </c>
      <c r="G561">
        <v>46</v>
      </c>
      <c r="H561" t="s">
        <v>858</v>
      </c>
      <c r="I561" s="10">
        <v>4626</v>
      </c>
      <c r="J561" t="s">
        <v>205</v>
      </c>
      <c r="L561" s="15">
        <v>4626</v>
      </c>
      <c r="M561" s="16" t="s">
        <v>205</v>
      </c>
      <c r="N561" s="16">
        <v>46</v>
      </c>
      <c r="O561" s="16" t="s">
        <v>858</v>
      </c>
      <c r="P561" s="16">
        <v>4626</v>
      </c>
      <c r="Q561" s="16" t="s">
        <v>205</v>
      </c>
    </row>
    <row r="562" spans="2:17" x14ac:dyDescent="0.25">
      <c r="B562" t="str">
        <f t="shared" si="14"/>
        <v xml:space="preserve"> </v>
      </c>
      <c r="C562" s="10">
        <v>4628</v>
      </c>
      <c r="D562" s="10" t="str">
        <f t="shared" si="15"/>
        <v xml:space="preserve"> </v>
      </c>
      <c r="E562" s="10">
        <v>4628</v>
      </c>
      <c r="F562" t="s">
        <v>201</v>
      </c>
      <c r="G562">
        <v>46</v>
      </c>
      <c r="H562" t="s">
        <v>858</v>
      </c>
      <c r="I562" s="10">
        <v>4628</v>
      </c>
      <c r="J562" t="s">
        <v>201</v>
      </c>
      <c r="L562" s="15">
        <v>4628</v>
      </c>
      <c r="M562" s="16" t="s">
        <v>201</v>
      </c>
      <c r="N562" s="16">
        <v>46</v>
      </c>
      <c r="O562" s="16" t="s">
        <v>858</v>
      </c>
      <c r="P562" s="16">
        <v>4628</v>
      </c>
      <c r="Q562" s="16" t="s">
        <v>201</v>
      </c>
    </row>
    <row r="563" spans="2:17" x14ac:dyDescent="0.25">
      <c r="B563" t="str">
        <f t="shared" si="14"/>
        <v xml:space="preserve"> </v>
      </c>
      <c r="C563" s="10">
        <v>4629</v>
      </c>
      <c r="D563" s="10" t="str">
        <f t="shared" si="15"/>
        <v xml:space="preserve"> </v>
      </c>
      <c r="E563" s="10">
        <v>4629</v>
      </c>
      <c r="F563" t="s">
        <v>202</v>
      </c>
      <c r="G563">
        <v>46</v>
      </c>
      <c r="H563" t="s">
        <v>858</v>
      </c>
      <c r="I563" s="10">
        <v>4629</v>
      </c>
      <c r="J563" t="s">
        <v>202</v>
      </c>
      <c r="L563" s="15">
        <v>4629</v>
      </c>
      <c r="M563" s="16" t="s">
        <v>202</v>
      </c>
      <c r="N563" s="16">
        <v>46</v>
      </c>
      <c r="O563" s="16" t="s">
        <v>858</v>
      </c>
      <c r="P563" s="16">
        <v>4629</v>
      </c>
      <c r="Q563" s="16" t="s">
        <v>202</v>
      </c>
    </row>
    <row r="564" spans="2:17" x14ac:dyDescent="0.25">
      <c r="B564" t="str">
        <f t="shared" si="14"/>
        <v xml:space="preserve"> </v>
      </c>
      <c r="C564" s="10">
        <v>4630</v>
      </c>
      <c r="D564" s="10" t="str">
        <f t="shared" si="15"/>
        <v xml:space="preserve"> </v>
      </c>
      <c r="E564" s="10">
        <v>4630</v>
      </c>
      <c r="F564" t="s">
        <v>203</v>
      </c>
      <c r="G564">
        <v>46</v>
      </c>
      <c r="H564" t="s">
        <v>858</v>
      </c>
      <c r="I564" s="10">
        <v>4630</v>
      </c>
      <c r="J564" t="s">
        <v>203</v>
      </c>
      <c r="L564" s="15">
        <v>4630</v>
      </c>
      <c r="M564" s="16" t="s">
        <v>203</v>
      </c>
      <c r="N564" s="16">
        <v>46</v>
      </c>
      <c r="O564" s="16" t="s">
        <v>858</v>
      </c>
      <c r="P564" s="16">
        <v>4630</v>
      </c>
      <c r="Q564" s="16" t="s">
        <v>203</v>
      </c>
    </row>
    <row r="565" spans="2:17" x14ac:dyDescent="0.25">
      <c r="B565" t="str">
        <f t="shared" si="14"/>
        <v xml:space="preserve"> </v>
      </c>
      <c r="C565" s="10">
        <v>4631</v>
      </c>
      <c r="D565" s="10" t="str">
        <f t="shared" si="15"/>
        <v xml:space="preserve"> </v>
      </c>
      <c r="E565" s="10">
        <v>4631</v>
      </c>
      <c r="F565" t="s">
        <v>861</v>
      </c>
      <c r="G565">
        <v>46</v>
      </c>
      <c r="H565" t="s">
        <v>858</v>
      </c>
      <c r="I565" s="10">
        <v>4631</v>
      </c>
      <c r="J565" t="s">
        <v>861</v>
      </c>
      <c r="L565" s="15">
        <v>4631</v>
      </c>
      <c r="M565" s="16" t="s">
        <v>861</v>
      </c>
      <c r="N565" s="16">
        <v>46</v>
      </c>
      <c r="O565" s="16" t="s">
        <v>858</v>
      </c>
      <c r="P565" s="16">
        <v>4631</v>
      </c>
      <c r="Q565" s="16" t="s">
        <v>861</v>
      </c>
    </row>
    <row r="566" spans="2:17" x14ac:dyDescent="0.25">
      <c r="B566" t="str">
        <f t="shared" si="14"/>
        <v xml:space="preserve"> </v>
      </c>
      <c r="C566" s="10">
        <v>4632</v>
      </c>
      <c r="D566" s="10" t="str">
        <f t="shared" si="15"/>
        <v xml:space="preserve"> </v>
      </c>
      <c r="E566" s="10">
        <v>4632</v>
      </c>
      <c r="F566" t="s">
        <v>208</v>
      </c>
      <c r="G566">
        <v>46</v>
      </c>
      <c r="H566" t="s">
        <v>858</v>
      </c>
      <c r="I566" s="10">
        <v>4632</v>
      </c>
      <c r="J566" t="s">
        <v>208</v>
      </c>
      <c r="L566" s="15">
        <v>4632</v>
      </c>
      <c r="M566" s="16" t="s">
        <v>208</v>
      </c>
      <c r="N566" s="16">
        <v>46</v>
      </c>
      <c r="O566" s="16" t="s">
        <v>858</v>
      </c>
      <c r="P566" s="16">
        <v>4632</v>
      </c>
      <c r="Q566" s="16" t="s">
        <v>208</v>
      </c>
    </row>
    <row r="567" spans="2:17" x14ac:dyDescent="0.25">
      <c r="B567" t="str">
        <f t="shared" si="14"/>
        <v xml:space="preserve"> </v>
      </c>
      <c r="C567" s="10">
        <v>4634</v>
      </c>
      <c r="D567" s="10" t="str">
        <f t="shared" si="15"/>
        <v xml:space="preserve"> </v>
      </c>
      <c r="E567" s="10">
        <v>4634</v>
      </c>
      <c r="F567" t="s">
        <v>209</v>
      </c>
      <c r="G567">
        <v>46</v>
      </c>
      <c r="H567" t="s">
        <v>858</v>
      </c>
      <c r="I567" s="10">
        <v>4634</v>
      </c>
      <c r="J567" t="s">
        <v>209</v>
      </c>
      <c r="L567" s="15">
        <v>4634</v>
      </c>
      <c r="M567" s="16" t="s">
        <v>209</v>
      </c>
      <c r="N567" s="16">
        <v>46</v>
      </c>
      <c r="O567" s="16" t="s">
        <v>858</v>
      </c>
      <c r="P567" s="16">
        <v>4634</v>
      </c>
      <c r="Q567" s="16" t="s">
        <v>209</v>
      </c>
    </row>
    <row r="568" spans="2:17" x14ac:dyDescent="0.25">
      <c r="B568" t="str">
        <f t="shared" si="14"/>
        <v xml:space="preserve"> </v>
      </c>
      <c r="C568" s="10">
        <v>4635</v>
      </c>
      <c r="D568" s="10" t="str">
        <f t="shared" si="15"/>
        <v xml:space="preserve"> </v>
      </c>
      <c r="E568" s="10">
        <v>4635</v>
      </c>
      <c r="F568" t="s">
        <v>211</v>
      </c>
      <c r="G568">
        <v>46</v>
      </c>
      <c r="H568" t="s">
        <v>858</v>
      </c>
      <c r="I568" s="10">
        <v>4635</v>
      </c>
      <c r="J568" t="s">
        <v>211</v>
      </c>
      <c r="L568" s="15">
        <v>4635</v>
      </c>
      <c r="M568" s="16" t="s">
        <v>211</v>
      </c>
      <c r="N568" s="16">
        <v>46</v>
      </c>
      <c r="O568" s="16" t="s">
        <v>858</v>
      </c>
      <c r="P568" s="16">
        <v>4635</v>
      </c>
      <c r="Q568" s="16" t="s">
        <v>211</v>
      </c>
    </row>
    <row r="569" spans="2:17" x14ac:dyDescent="0.25">
      <c r="B569" t="str">
        <f t="shared" si="14"/>
        <v xml:space="preserve"> </v>
      </c>
      <c r="C569" s="10">
        <v>4636</v>
      </c>
      <c r="D569" s="10" t="str">
        <f t="shared" si="15"/>
        <v xml:space="preserve"> </v>
      </c>
      <c r="E569" s="10">
        <v>4636</v>
      </c>
      <c r="F569" t="s">
        <v>212</v>
      </c>
      <c r="G569">
        <v>46</v>
      </c>
      <c r="H569" t="s">
        <v>858</v>
      </c>
      <c r="I569" s="10">
        <v>4636</v>
      </c>
      <c r="J569" t="s">
        <v>212</v>
      </c>
      <c r="L569" s="15">
        <v>4636</v>
      </c>
      <c r="M569" s="16" t="s">
        <v>212</v>
      </c>
      <c r="N569" s="16">
        <v>46</v>
      </c>
      <c r="O569" s="16" t="s">
        <v>858</v>
      </c>
      <c r="P569" s="16">
        <v>4636</v>
      </c>
      <c r="Q569" s="16" t="s">
        <v>212</v>
      </c>
    </row>
    <row r="570" spans="2:17" x14ac:dyDescent="0.25">
      <c r="B570" t="str">
        <f t="shared" si="14"/>
        <v xml:space="preserve"> </v>
      </c>
      <c r="C570" s="10">
        <v>4637</v>
      </c>
      <c r="D570" s="10" t="str">
        <f t="shared" si="15"/>
        <v xml:space="preserve"> </v>
      </c>
      <c r="E570" s="10">
        <v>4637</v>
      </c>
      <c r="F570" t="s">
        <v>213</v>
      </c>
      <c r="G570">
        <v>46</v>
      </c>
      <c r="H570" t="s">
        <v>858</v>
      </c>
      <c r="I570" s="10">
        <v>4637</v>
      </c>
      <c r="J570" t="s">
        <v>213</v>
      </c>
      <c r="L570" s="15">
        <v>4637</v>
      </c>
      <c r="M570" s="16" t="s">
        <v>213</v>
      </c>
      <c r="N570" s="16">
        <v>46</v>
      </c>
      <c r="O570" s="16" t="s">
        <v>858</v>
      </c>
      <c r="P570" s="16">
        <v>4637</v>
      </c>
      <c r="Q570" s="16" t="s">
        <v>213</v>
      </c>
    </row>
    <row r="571" spans="2:17" x14ac:dyDescent="0.25">
      <c r="B571" t="str">
        <f t="shared" si="14"/>
        <v xml:space="preserve"> </v>
      </c>
      <c r="C571" s="10">
        <v>4638</v>
      </c>
      <c r="D571" s="10" t="str">
        <f t="shared" si="15"/>
        <v xml:space="preserve"> </v>
      </c>
      <c r="E571" s="10">
        <v>4638</v>
      </c>
      <c r="F571" t="s">
        <v>214</v>
      </c>
      <c r="G571">
        <v>46</v>
      </c>
      <c r="H571" t="s">
        <v>858</v>
      </c>
      <c r="I571" s="10">
        <v>4638</v>
      </c>
      <c r="J571" t="s">
        <v>214</v>
      </c>
      <c r="L571" s="15">
        <v>4638</v>
      </c>
      <c r="M571" s="16" t="s">
        <v>214</v>
      </c>
      <c r="N571" s="16">
        <v>46</v>
      </c>
      <c r="O571" s="16" t="s">
        <v>858</v>
      </c>
      <c r="P571" s="16">
        <v>4638</v>
      </c>
      <c r="Q571" s="16" t="s">
        <v>214</v>
      </c>
    </row>
    <row r="572" spans="2:17" x14ac:dyDescent="0.25">
      <c r="B572" t="str">
        <f t="shared" si="14"/>
        <v xml:space="preserve"> </v>
      </c>
      <c r="C572" s="10">
        <v>4639</v>
      </c>
      <c r="D572" s="10" t="str">
        <f t="shared" si="15"/>
        <v xml:space="preserve"> </v>
      </c>
      <c r="E572" s="10">
        <v>4639</v>
      </c>
      <c r="F572" t="s">
        <v>215</v>
      </c>
      <c r="G572">
        <v>46</v>
      </c>
      <c r="H572" t="s">
        <v>858</v>
      </c>
      <c r="I572" s="10">
        <v>4639</v>
      </c>
      <c r="J572" t="s">
        <v>215</v>
      </c>
      <c r="L572" s="15">
        <v>4639</v>
      </c>
      <c r="M572" s="16" t="s">
        <v>215</v>
      </c>
      <c r="N572" s="16">
        <v>46</v>
      </c>
      <c r="O572" s="16" t="s">
        <v>858</v>
      </c>
      <c r="P572" s="16">
        <v>4639</v>
      </c>
      <c r="Q572" s="16" t="s">
        <v>215</v>
      </c>
    </row>
    <row r="573" spans="2:17" x14ac:dyDescent="0.25">
      <c r="B573" t="str">
        <f t="shared" si="14"/>
        <v xml:space="preserve"> </v>
      </c>
      <c r="C573" s="10">
        <v>4640</v>
      </c>
      <c r="D573" s="10" t="str">
        <f t="shared" si="15"/>
        <v xml:space="preserve"> </v>
      </c>
      <c r="E573" s="10">
        <v>4640</v>
      </c>
      <c r="F573" t="s">
        <v>218</v>
      </c>
      <c r="G573">
        <v>46</v>
      </c>
      <c r="H573" t="s">
        <v>858</v>
      </c>
      <c r="I573" s="10">
        <v>4640</v>
      </c>
      <c r="J573" t="s">
        <v>218</v>
      </c>
      <c r="L573" s="15">
        <v>4640</v>
      </c>
      <c r="M573" s="16" t="s">
        <v>218</v>
      </c>
      <c r="N573" s="16">
        <v>46</v>
      </c>
      <c r="O573" s="16" t="s">
        <v>858</v>
      </c>
      <c r="P573" s="16">
        <v>4640</v>
      </c>
      <c r="Q573" s="16" t="s">
        <v>218</v>
      </c>
    </row>
    <row r="574" spans="2:17" x14ac:dyDescent="0.25">
      <c r="B574" t="str">
        <f t="shared" si="14"/>
        <v xml:space="preserve"> </v>
      </c>
      <c r="C574" s="10">
        <v>4641</v>
      </c>
      <c r="D574" s="10" t="str">
        <f t="shared" si="15"/>
        <v xml:space="preserve"> </v>
      </c>
      <c r="E574" s="10">
        <v>4641</v>
      </c>
      <c r="F574" t="s">
        <v>219</v>
      </c>
      <c r="G574">
        <v>46</v>
      </c>
      <c r="H574" t="s">
        <v>858</v>
      </c>
      <c r="I574" s="10">
        <v>4641</v>
      </c>
      <c r="J574" t="s">
        <v>219</v>
      </c>
      <c r="L574" s="15">
        <v>4641</v>
      </c>
      <c r="M574" s="16" t="s">
        <v>219</v>
      </c>
      <c r="N574" s="16">
        <v>46</v>
      </c>
      <c r="O574" s="16" t="s">
        <v>858</v>
      </c>
      <c r="P574" s="16">
        <v>4641</v>
      </c>
      <c r="Q574" s="16" t="s">
        <v>219</v>
      </c>
    </row>
    <row r="575" spans="2:17" x14ac:dyDescent="0.25">
      <c r="B575" t="str">
        <f t="shared" si="14"/>
        <v xml:space="preserve"> </v>
      </c>
      <c r="C575" s="10">
        <v>4642</v>
      </c>
      <c r="D575" s="10" t="str">
        <f t="shared" si="15"/>
        <v xml:space="preserve"> </v>
      </c>
      <c r="E575" s="10">
        <v>4642</v>
      </c>
      <c r="F575" t="s">
        <v>220</v>
      </c>
      <c r="G575">
        <v>46</v>
      </c>
      <c r="H575" t="s">
        <v>858</v>
      </c>
      <c r="I575" s="10">
        <v>4642</v>
      </c>
      <c r="J575" t="s">
        <v>220</v>
      </c>
      <c r="L575" s="15">
        <v>4642</v>
      </c>
      <c r="M575" s="16" t="s">
        <v>220</v>
      </c>
      <c r="N575" s="16">
        <v>46</v>
      </c>
      <c r="O575" s="16" t="s">
        <v>858</v>
      </c>
      <c r="P575" s="16">
        <v>4642</v>
      </c>
      <c r="Q575" s="16" t="s">
        <v>220</v>
      </c>
    </row>
    <row r="576" spans="2:17" x14ac:dyDescent="0.25">
      <c r="B576" t="str">
        <f t="shared" si="14"/>
        <v xml:space="preserve"> </v>
      </c>
      <c r="C576" s="10">
        <v>4644</v>
      </c>
      <c r="D576" s="10" t="str">
        <f t="shared" si="15"/>
        <v xml:space="preserve"> </v>
      </c>
      <c r="E576" s="10">
        <v>4644</v>
      </c>
      <c r="F576" t="s">
        <v>221</v>
      </c>
      <c r="G576">
        <v>46</v>
      </c>
      <c r="H576" t="s">
        <v>858</v>
      </c>
      <c r="I576" s="10">
        <v>4644</v>
      </c>
      <c r="J576" t="s">
        <v>221</v>
      </c>
      <c r="L576" s="15">
        <v>4644</v>
      </c>
      <c r="M576" s="16" t="s">
        <v>221</v>
      </c>
      <c r="N576" s="16">
        <v>46</v>
      </c>
      <c r="O576" s="16" t="s">
        <v>858</v>
      </c>
      <c r="P576" s="16">
        <v>4644</v>
      </c>
      <c r="Q576" s="16" t="s">
        <v>221</v>
      </c>
    </row>
    <row r="577" spans="2:17" x14ac:dyDescent="0.25">
      <c r="B577" t="str">
        <f t="shared" si="14"/>
        <v xml:space="preserve"> </v>
      </c>
      <c r="C577" s="10">
        <v>4645</v>
      </c>
      <c r="D577" s="10" t="str">
        <f t="shared" si="15"/>
        <v xml:space="preserve"> </v>
      </c>
      <c r="E577" s="10">
        <v>4645</v>
      </c>
      <c r="F577" t="s">
        <v>222</v>
      </c>
      <c r="G577">
        <v>46</v>
      </c>
      <c r="H577" t="s">
        <v>858</v>
      </c>
      <c r="I577" s="10">
        <v>4645</v>
      </c>
      <c r="J577" t="s">
        <v>222</v>
      </c>
      <c r="L577" s="15">
        <v>4645</v>
      </c>
      <c r="M577" s="16" t="s">
        <v>222</v>
      </c>
      <c r="N577" s="16">
        <v>46</v>
      </c>
      <c r="O577" s="16" t="s">
        <v>858</v>
      </c>
      <c r="P577" s="16">
        <v>4645</v>
      </c>
      <c r="Q577" s="16" t="s">
        <v>222</v>
      </c>
    </row>
    <row r="578" spans="2:17" x14ac:dyDescent="0.25">
      <c r="B578" t="str">
        <f t="shared" si="14"/>
        <v xml:space="preserve"> </v>
      </c>
      <c r="C578" s="10">
        <v>4646</v>
      </c>
      <c r="D578" s="10" t="str">
        <f t="shared" si="15"/>
        <v xml:space="preserve"> </v>
      </c>
      <c r="E578" s="10">
        <v>4646</v>
      </c>
      <c r="F578" t="s">
        <v>223</v>
      </c>
      <c r="G578">
        <v>46</v>
      </c>
      <c r="H578" t="s">
        <v>858</v>
      </c>
      <c r="I578" s="10">
        <v>4646</v>
      </c>
      <c r="J578" t="s">
        <v>223</v>
      </c>
      <c r="L578" s="15">
        <v>4646</v>
      </c>
      <c r="M578" s="16" t="s">
        <v>223</v>
      </c>
      <c r="N578" s="16">
        <v>46</v>
      </c>
      <c r="O578" s="16" t="s">
        <v>858</v>
      </c>
      <c r="P578" s="16">
        <v>4646</v>
      </c>
      <c r="Q578" s="16" t="s">
        <v>223</v>
      </c>
    </row>
    <row r="579" spans="2:17" x14ac:dyDescent="0.25">
      <c r="B579" t="str">
        <f t="shared" si="14"/>
        <v xml:space="preserve"> </v>
      </c>
      <c r="C579" s="10">
        <v>4647</v>
      </c>
      <c r="D579" s="10" t="str">
        <f t="shared" si="15"/>
        <v xml:space="preserve"> </v>
      </c>
      <c r="E579" s="10">
        <v>4647</v>
      </c>
      <c r="F579" t="s">
        <v>862</v>
      </c>
      <c r="G579">
        <v>46</v>
      </c>
      <c r="H579" t="s">
        <v>858</v>
      </c>
      <c r="I579" s="10">
        <v>4647</v>
      </c>
      <c r="J579" t="s">
        <v>862</v>
      </c>
      <c r="L579" s="15">
        <v>4647</v>
      </c>
      <c r="M579" s="16" t="s">
        <v>862</v>
      </c>
      <c r="N579" s="16">
        <v>46</v>
      </c>
      <c r="O579" s="16" t="s">
        <v>858</v>
      </c>
      <c r="P579" s="16">
        <v>4647</v>
      </c>
      <c r="Q579" s="16" t="s">
        <v>862</v>
      </c>
    </row>
    <row r="580" spans="2:17" x14ac:dyDescent="0.25">
      <c r="B580" t="str">
        <f t="shared" si="14"/>
        <v xml:space="preserve"> </v>
      </c>
      <c r="C580" s="10">
        <v>4648</v>
      </c>
      <c r="D580" s="10" t="str">
        <f t="shared" si="15"/>
        <v xml:space="preserve"> </v>
      </c>
      <c r="E580" s="10">
        <v>4648</v>
      </c>
      <c r="F580" t="s">
        <v>228</v>
      </c>
      <c r="G580">
        <v>46</v>
      </c>
      <c r="H580" t="s">
        <v>858</v>
      </c>
      <c r="I580" s="10">
        <v>4648</v>
      </c>
      <c r="J580" t="s">
        <v>228</v>
      </c>
      <c r="L580" s="15">
        <v>4648</v>
      </c>
      <c r="M580" s="16" t="s">
        <v>228</v>
      </c>
      <c r="N580" s="16">
        <v>46</v>
      </c>
      <c r="O580" s="16" t="s">
        <v>858</v>
      </c>
      <c r="P580" s="16">
        <v>4648</v>
      </c>
      <c r="Q580" s="16" t="s">
        <v>228</v>
      </c>
    </row>
    <row r="581" spans="2:17" x14ac:dyDescent="0.25">
      <c r="B581" t="str">
        <f t="shared" ref="B581:B644" si="16">IF(C581=E581," ","XX")</f>
        <v xml:space="preserve"> </v>
      </c>
      <c r="C581" s="10">
        <v>4649</v>
      </c>
      <c r="D581" s="10" t="str">
        <f t="shared" si="15"/>
        <v xml:space="preserve"> </v>
      </c>
      <c r="E581" s="10">
        <v>4649</v>
      </c>
      <c r="F581" t="s">
        <v>863</v>
      </c>
      <c r="G581">
        <v>46</v>
      </c>
      <c r="H581" t="s">
        <v>858</v>
      </c>
      <c r="I581" s="10">
        <v>4649</v>
      </c>
      <c r="J581" t="s">
        <v>863</v>
      </c>
      <c r="L581" s="15">
        <v>4649</v>
      </c>
      <c r="M581" s="16" t="s">
        <v>863</v>
      </c>
      <c r="N581" s="16">
        <v>46</v>
      </c>
      <c r="O581" s="16" t="s">
        <v>858</v>
      </c>
      <c r="P581" s="16">
        <v>4649</v>
      </c>
      <c r="Q581" s="16" t="s">
        <v>863</v>
      </c>
    </row>
    <row r="582" spans="2:17" x14ac:dyDescent="0.25">
      <c r="B582" t="str">
        <f t="shared" si="16"/>
        <v xml:space="preserve"> </v>
      </c>
      <c r="C582" s="10">
        <v>4650</v>
      </c>
      <c r="D582" s="10" t="str">
        <f t="shared" si="15"/>
        <v xml:space="preserve"> </v>
      </c>
      <c r="E582" s="10">
        <v>4650</v>
      </c>
      <c r="F582" t="s">
        <v>233</v>
      </c>
      <c r="G582">
        <v>46</v>
      </c>
      <c r="H582" t="s">
        <v>858</v>
      </c>
      <c r="I582" s="10">
        <v>4650</v>
      </c>
      <c r="J582" t="s">
        <v>233</v>
      </c>
      <c r="L582" s="15">
        <v>4650</v>
      </c>
      <c r="M582" s="16" t="s">
        <v>233</v>
      </c>
      <c r="N582" s="16">
        <v>46</v>
      </c>
      <c r="O582" s="16" t="s">
        <v>858</v>
      </c>
      <c r="P582" s="16">
        <v>4650</v>
      </c>
      <c r="Q582" s="16" t="s">
        <v>233</v>
      </c>
    </row>
    <row r="583" spans="2:17" x14ac:dyDescent="0.25">
      <c r="B583" t="str">
        <f t="shared" si="16"/>
        <v xml:space="preserve"> </v>
      </c>
      <c r="C583" s="10">
        <v>4651</v>
      </c>
      <c r="D583" s="10" t="str">
        <f t="shared" si="15"/>
        <v xml:space="preserve"> </v>
      </c>
      <c r="E583" s="10">
        <v>4651</v>
      </c>
      <c r="F583" t="s">
        <v>234</v>
      </c>
      <c r="G583">
        <v>46</v>
      </c>
      <c r="H583" t="s">
        <v>858</v>
      </c>
      <c r="I583" s="10">
        <v>4651</v>
      </c>
      <c r="J583" t="s">
        <v>234</v>
      </c>
      <c r="L583" s="15">
        <v>4651</v>
      </c>
      <c r="M583" s="16" t="s">
        <v>234</v>
      </c>
      <c r="N583" s="16">
        <v>46</v>
      </c>
      <c r="O583" s="16" t="s">
        <v>858</v>
      </c>
      <c r="P583" s="16">
        <v>4651</v>
      </c>
      <c r="Q583" s="16" t="s">
        <v>234</v>
      </c>
    </row>
    <row r="584" spans="2:17" x14ac:dyDescent="0.25">
      <c r="B584" t="str">
        <f t="shared" si="16"/>
        <v xml:space="preserve"> </v>
      </c>
      <c r="C584" s="10">
        <v>5001</v>
      </c>
      <c r="D584" s="10" t="str">
        <f t="shared" si="15"/>
        <v xml:space="preserve"> </v>
      </c>
      <c r="E584" s="10">
        <v>5001</v>
      </c>
      <c r="F584" t="s">
        <v>794</v>
      </c>
      <c r="G584">
        <v>50</v>
      </c>
      <c r="H584" t="s">
        <v>722</v>
      </c>
      <c r="I584" s="8">
        <v>5001</v>
      </c>
      <c r="J584" t="s">
        <v>794</v>
      </c>
      <c r="L584" s="15">
        <v>5001</v>
      </c>
      <c r="M584" s="16" t="s">
        <v>272</v>
      </c>
      <c r="N584" s="16">
        <v>50</v>
      </c>
      <c r="O584" s="16" t="s">
        <v>271</v>
      </c>
      <c r="P584" s="16">
        <v>5001</v>
      </c>
      <c r="Q584" s="16" t="s">
        <v>272</v>
      </c>
    </row>
    <row r="585" spans="2:17" x14ac:dyDescent="0.25">
      <c r="B585" t="str">
        <f t="shared" si="16"/>
        <v xml:space="preserve"> </v>
      </c>
      <c r="C585" s="10">
        <v>5004</v>
      </c>
      <c r="D585" s="10" t="str">
        <f t="shared" si="15"/>
        <v xml:space="preserve"> </v>
      </c>
      <c r="E585" s="10">
        <v>5004</v>
      </c>
      <c r="F585" t="s">
        <v>795</v>
      </c>
      <c r="G585">
        <v>50</v>
      </c>
      <c r="H585" t="s">
        <v>722</v>
      </c>
      <c r="I585" s="8">
        <v>5006</v>
      </c>
      <c r="J585" t="s">
        <v>795</v>
      </c>
      <c r="L585" s="15">
        <v>5004</v>
      </c>
      <c r="M585" s="16" t="s">
        <v>321</v>
      </c>
      <c r="N585" s="16">
        <v>50</v>
      </c>
      <c r="O585" s="16" t="s">
        <v>271</v>
      </c>
      <c r="P585" s="16">
        <v>5006</v>
      </c>
      <c r="Q585" s="16" t="s">
        <v>321</v>
      </c>
    </row>
    <row r="586" spans="2:17" x14ac:dyDescent="0.25">
      <c r="B586" t="str">
        <f t="shared" si="16"/>
        <v xml:space="preserve"> </v>
      </c>
      <c r="C586" s="10">
        <v>5005</v>
      </c>
      <c r="D586" s="10" t="str">
        <f t="shared" si="15"/>
        <v xml:space="preserve"> </v>
      </c>
      <c r="E586" s="10">
        <v>5005</v>
      </c>
      <c r="F586" t="s">
        <v>796</v>
      </c>
      <c r="G586">
        <v>50</v>
      </c>
      <c r="H586" t="s">
        <v>722</v>
      </c>
      <c r="I586" s="8">
        <v>5007</v>
      </c>
      <c r="J586" t="s">
        <v>796</v>
      </c>
      <c r="L586" s="15">
        <v>5005</v>
      </c>
      <c r="M586" s="16" t="s">
        <v>323</v>
      </c>
      <c r="N586" s="16">
        <v>50</v>
      </c>
      <c r="O586" s="16" t="s">
        <v>271</v>
      </c>
      <c r="P586" s="16">
        <v>5007</v>
      </c>
      <c r="Q586" s="16" t="s">
        <v>323</v>
      </c>
    </row>
    <row r="587" spans="2:17" x14ac:dyDescent="0.25">
      <c r="B587" t="str">
        <f t="shared" si="16"/>
        <v xml:space="preserve"> </v>
      </c>
      <c r="C587" s="10">
        <v>5006</v>
      </c>
      <c r="D587" s="10" t="str">
        <f t="shared" si="15"/>
        <v xml:space="preserve"> </v>
      </c>
      <c r="E587" s="10">
        <v>5006</v>
      </c>
      <c r="F587" t="s">
        <v>795</v>
      </c>
      <c r="G587">
        <v>50</v>
      </c>
      <c r="H587" t="s">
        <v>722</v>
      </c>
      <c r="I587" s="8">
        <v>5006</v>
      </c>
      <c r="J587" t="s">
        <v>795</v>
      </c>
      <c r="L587" s="15">
        <v>5006</v>
      </c>
      <c r="M587" s="16" t="s">
        <v>321</v>
      </c>
      <c r="N587" s="16">
        <v>50</v>
      </c>
      <c r="O587" s="16" t="s">
        <v>271</v>
      </c>
      <c r="P587" s="16">
        <v>5006</v>
      </c>
      <c r="Q587" s="16" t="s">
        <v>321</v>
      </c>
    </row>
    <row r="588" spans="2:17" x14ac:dyDescent="0.25">
      <c r="B588" t="str">
        <f t="shared" si="16"/>
        <v xml:space="preserve"> </v>
      </c>
      <c r="C588" s="10">
        <v>5007</v>
      </c>
      <c r="D588" s="10" t="str">
        <f t="shared" si="15"/>
        <v xml:space="preserve"> </v>
      </c>
      <c r="E588" s="10">
        <v>5007</v>
      </c>
      <c r="F588" t="s">
        <v>796</v>
      </c>
      <c r="G588">
        <v>50</v>
      </c>
      <c r="H588" t="s">
        <v>722</v>
      </c>
      <c r="I588" s="8">
        <v>5007</v>
      </c>
      <c r="J588" t="s">
        <v>796</v>
      </c>
      <c r="L588" s="15">
        <v>5007</v>
      </c>
      <c r="M588" s="16" t="s">
        <v>323</v>
      </c>
      <c r="N588" s="16">
        <v>50</v>
      </c>
      <c r="O588" s="16" t="s">
        <v>271</v>
      </c>
      <c r="P588" s="16">
        <v>5007</v>
      </c>
      <c r="Q588" s="16" t="s">
        <v>323</v>
      </c>
    </row>
    <row r="589" spans="2:17" x14ac:dyDescent="0.25">
      <c r="B589" t="str">
        <f t="shared" si="16"/>
        <v xml:space="preserve"> </v>
      </c>
      <c r="C589" s="10">
        <v>5011</v>
      </c>
      <c r="D589" s="10" t="str">
        <f t="shared" si="15"/>
        <v xml:space="preserve"> </v>
      </c>
      <c r="E589" s="10">
        <v>5011</v>
      </c>
      <c r="F589" t="s">
        <v>797</v>
      </c>
      <c r="G589">
        <v>50</v>
      </c>
      <c r="H589" t="s">
        <v>722</v>
      </c>
      <c r="I589" s="8">
        <v>5055</v>
      </c>
      <c r="J589" t="s">
        <v>723</v>
      </c>
      <c r="L589" s="15">
        <v>5011</v>
      </c>
      <c r="M589" s="16" t="s">
        <v>274</v>
      </c>
      <c r="N589" s="16">
        <v>50</v>
      </c>
      <c r="O589" s="16" t="s">
        <v>271</v>
      </c>
      <c r="P589" s="16">
        <v>5055</v>
      </c>
      <c r="Q589" s="16" t="s">
        <v>890</v>
      </c>
    </row>
    <row r="590" spans="2:17" x14ac:dyDescent="0.25">
      <c r="B590" t="str">
        <f t="shared" si="16"/>
        <v xml:space="preserve"> </v>
      </c>
      <c r="C590" s="10">
        <v>5012</v>
      </c>
      <c r="D590" s="10" t="str">
        <f t="shared" si="15"/>
        <v xml:space="preserve"> </v>
      </c>
      <c r="E590" s="10">
        <v>5012</v>
      </c>
      <c r="F590" t="s">
        <v>871</v>
      </c>
      <c r="G590">
        <v>50</v>
      </c>
      <c r="H590" t="s">
        <v>722</v>
      </c>
      <c r="I590" s="8">
        <v>5059</v>
      </c>
      <c r="J590" t="s">
        <v>799</v>
      </c>
      <c r="L590" s="15">
        <v>5012</v>
      </c>
      <c r="M590" s="16" t="s">
        <v>276</v>
      </c>
      <c r="N590" s="16">
        <v>50</v>
      </c>
      <c r="O590" s="16" t="s">
        <v>271</v>
      </c>
      <c r="P590" s="16">
        <v>5059</v>
      </c>
      <c r="Q590" s="16" t="s">
        <v>891</v>
      </c>
    </row>
    <row r="591" spans="2:17" x14ac:dyDescent="0.25">
      <c r="B591" t="str">
        <f t="shared" si="16"/>
        <v xml:space="preserve"> </v>
      </c>
      <c r="C591" s="10">
        <v>5013</v>
      </c>
      <c r="D591" s="10" t="str">
        <f t="shared" si="15"/>
        <v xml:space="preserve"> </v>
      </c>
      <c r="E591" s="10">
        <v>5013</v>
      </c>
      <c r="F591" t="s">
        <v>798</v>
      </c>
      <c r="G591">
        <v>50</v>
      </c>
      <c r="H591" t="s">
        <v>722</v>
      </c>
      <c r="I591" s="8">
        <v>5056</v>
      </c>
      <c r="J591" t="s">
        <v>798</v>
      </c>
      <c r="L591" s="15">
        <v>5013</v>
      </c>
      <c r="M591" s="16" t="s">
        <v>278</v>
      </c>
      <c r="N591" s="16">
        <v>50</v>
      </c>
      <c r="O591" s="16" t="s">
        <v>271</v>
      </c>
      <c r="P591" s="16">
        <v>5056</v>
      </c>
      <c r="Q591" s="16" t="s">
        <v>278</v>
      </c>
    </row>
    <row r="592" spans="2:17" x14ac:dyDescent="0.25">
      <c r="B592" t="str">
        <f t="shared" si="16"/>
        <v xml:space="preserve"> </v>
      </c>
      <c r="C592" s="10">
        <v>5014</v>
      </c>
      <c r="D592" s="10" t="str">
        <f t="shared" si="15"/>
        <v xml:space="preserve"> </v>
      </c>
      <c r="E592" s="10">
        <v>5014</v>
      </c>
      <c r="F592" t="s">
        <v>800</v>
      </c>
      <c r="G592">
        <v>50</v>
      </c>
      <c r="H592" t="s">
        <v>722</v>
      </c>
      <c r="I592">
        <v>5014</v>
      </c>
      <c r="J592" t="s">
        <v>800</v>
      </c>
      <c r="L592" s="15">
        <v>5014</v>
      </c>
      <c r="M592" s="16" t="s">
        <v>280</v>
      </c>
      <c r="N592" s="16">
        <v>50</v>
      </c>
      <c r="O592" s="16" t="s">
        <v>271</v>
      </c>
      <c r="P592" s="16">
        <v>5014</v>
      </c>
      <c r="Q592" s="16" t="s">
        <v>280</v>
      </c>
    </row>
    <row r="593" spans="2:17" x14ac:dyDescent="0.25">
      <c r="B593" t="str">
        <f t="shared" si="16"/>
        <v xml:space="preserve"> </v>
      </c>
      <c r="C593" s="10">
        <v>5015</v>
      </c>
      <c r="D593" s="10" t="str">
        <f t="shared" si="15"/>
        <v xml:space="preserve"> </v>
      </c>
      <c r="E593" s="10">
        <v>5015</v>
      </c>
      <c r="F593" t="s">
        <v>801</v>
      </c>
      <c r="G593">
        <v>50</v>
      </c>
      <c r="H593" t="s">
        <v>722</v>
      </c>
      <c r="I593" s="8">
        <v>5057</v>
      </c>
      <c r="J593" t="s">
        <v>801</v>
      </c>
      <c r="L593" s="15">
        <v>5015</v>
      </c>
      <c r="M593" s="16" t="s">
        <v>282</v>
      </c>
      <c r="N593" s="16">
        <v>50</v>
      </c>
      <c r="O593" s="16" t="s">
        <v>271</v>
      </c>
      <c r="P593" s="16">
        <v>5057</v>
      </c>
      <c r="Q593" s="16" t="s">
        <v>282</v>
      </c>
    </row>
    <row r="594" spans="2:17" x14ac:dyDescent="0.25">
      <c r="B594" t="str">
        <f t="shared" si="16"/>
        <v xml:space="preserve"> </v>
      </c>
      <c r="C594" s="10">
        <v>5016</v>
      </c>
      <c r="D594" s="10" t="str">
        <f t="shared" si="15"/>
        <v xml:space="preserve"> </v>
      </c>
      <c r="E594" s="10">
        <v>5016</v>
      </c>
      <c r="F594" t="s">
        <v>802</v>
      </c>
      <c r="G594">
        <v>50</v>
      </c>
      <c r="H594" t="s">
        <v>722</v>
      </c>
      <c r="I594" s="8">
        <v>5059</v>
      </c>
      <c r="J594" t="s">
        <v>799</v>
      </c>
      <c r="L594" s="15">
        <v>5016</v>
      </c>
      <c r="M594" s="16" t="s">
        <v>284</v>
      </c>
      <c r="N594" s="16">
        <v>50</v>
      </c>
      <c r="O594" s="16" t="s">
        <v>271</v>
      </c>
      <c r="P594" s="16">
        <v>5059</v>
      </c>
      <c r="Q594" s="16" t="s">
        <v>891</v>
      </c>
    </row>
    <row r="595" spans="2:17" x14ac:dyDescent="0.25">
      <c r="B595" t="str">
        <f t="shared" si="16"/>
        <v xml:space="preserve"> </v>
      </c>
      <c r="C595" s="10">
        <v>5017</v>
      </c>
      <c r="D595" s="10" t="str">
        <f t="shared" si="15"/>
        <v xml:space="preserve"> </v>
      </c>
      <c r="E595" s="10">
        <v>5017</v>
      </c>
      <c r="F595" t="s">
        <v>803</v>
      </c>
      <c r="G595">
        <v>50</v>
      </c>
      <c r="H595" t="s">
        <v>722</v>
      </c>
      <c r="I595" s="8">
        <v>5057</v>
      </c>
      <c r="J595" t="s">
        <v>801</v>
      </c>
      <c r="L595" s="15">
        <v>5017</v>
      </c>
      <c r="M595" s="16" t="s">
        <v>288</v>
      </c>
      <c r="N595" s="16">
        <v>50</v>
      </c>
      <c r="O595" s="16" t="s">
        <v>271</v>
      </c>
      <c r="P595" s="16">
        <v>5057</v>
      </c>
      <c r="Q595" s="16" t="s">
        <v>282</v>
      </c>
    </row>
    <row r="596" spans="2:17" x14ac:dyDescent="0.25">
      <c r="B596" t="str">
        <f t="shared" si="16"/>
        <v xml:space="preserve"> </v>
      </c>
      <c r="C596" s="10">
        <v>5018</v>
      </c>
      <c r="D596" s="10" t="str">
        <f t="shared" si="15"/>
        <v xml:space="preserve"> </v>
      </c>
      <c r="E596" s="10">
        <v>5018</v>
      </c>
      <c r="F596" t="s">
        <v>804</v>
      </c>
      <c r="G596">
        <v>50</v>
      </c>
      <c r="H596" t="s">
        <v>722</v>
      </c>
      <c r="I596" s="8">
        <v>5058</v>
      </c>
      <c r="J596" t="s">
        <v>804</v>
      </c>
      <c r="L596" s="15">
        <v>5018</v>
      </c>
      <c r="M596" s="16" t="s">
        <v>290</v>
      </c>
      <c r="N596" s="16">
        <v>50</v>
      </c>
      <c r="O596" s="16" t="s">
        <v>271</v>
      </c>
      <c r="P596" s="16">
        <v>5058</v>
      </c>
      <c r="Q596" s="16" t="s">
        <v>290</v>
      </c>
    </row>
    <row r="597" spans="2:17" x14ac:dyDescent="0.25">
      <c r="B597" t="str">
        <f t="shared" si="16"/>
        <v xml:space="preserve"> </v>
      </c>
      <c r="C597" s="10">
        <v>5019</v>
      </c>
      <c r="D597" s="10" t="str">
        <f t="shared" si="15"/>
        <v xml:space="preserve"> </v>
      </c>
      <c r="E597" s="10">
        <v>5019</v>
      </c>
      <c r="F597" t="s">
        <v>805</v>
      </c>
      <c r="G597">
        <v>50</v>
      </c>
      <c r="H597" t="s">
        <v>722</v>
      </c>
      <c r="I597" s="8">
        <v>5058</v>
      </c>
      <c r="J597" t="s">
        <v>804</v>
      </c>
      <c r="L597" s="15">
        <v>5019</v>
      </c>
      <c r="M597" s="16" t="s">
        <v>292</v>
      </c>
      <c r="N597" s="16">
        <v>50</v>
      </c>
      <c r="O597" s="16" t="s">
        <v>271</v>
      </c>
      <c r="P597" s="16">
        <v>5058</v>
      </c>
      <c r="Q597" s="16" t="s">
        <v>290</v>
      </c>
    </row>
    <row r="598" spans="2:17" x14ac:dyDescent="0.25">
      <c r="B598" t="str">
        <f t="shared" si="16"/>
        <v xml:space="preserve"> </v>
      </c>
      <c r="C598" s="10">
        <v>5020</v>
      </c>
      <c r="D598" s="10" t="str">
        <f t="shared" si="15"/>
        <v xml:space="preserve"> </v>
      </c>
      <c r="E598" s="10">
        <v>5020</v>
      </c>
      <c r="F598" t="s">
        <v>806</v>
      </c>
      <c r="G598">
        <v>50</v>
      </c>
      <c r="H598" t="s">
        <v>722</v>
      </c>
      <c r="I598">
        <v>5020</v>
      </c>
      <c r="J598" t="s">
        <v>806</v>
      </c>
      <c r="L598" s="15">
        <v>5020</v>
      </c>
      <c r="M598" s="16" t="s">
        <v>294</v>
      </c>
      <c r="N598" s="16">
        <v>50</v>
      </c>
      <c r="O598" s="16" t="s">
        <v>271</v>
      </c>
      <c r="P598" s="16">
        <v>5020</v>
      </c>
      <c r="Q598" s="16" t="s">
        <v>294</v>
      </c>
    </row>
    <row r="599" spans="2:17" x14ac:dyDescent="0.25">
      <c r="B599" t="str">
        <f t="shared" si="16"/>
        <v xml:space="preserve"> </v>
      </c>
      <c r="C599" s="10">
        <v>5021</v>
      </c>
      <c r="D599" s="10" t="str">
        <f t="shared" si="15"/>
        <v xml:space="preserve"> </v>
      </c>
      <c r="E599" s="10">
        <v>5021</v>
      </c>
      <c r="F599" t="s">
        <v>807</v>
      </c>
      <c r="G599">
        <v>50</v>
      </c>
      <c r="H599" t="s">
        <v>722</v>
      </c>
      <c r="I599">
        <v>5021</v>
      </c>
      <c r="J599" t="s">
        <v>807</v>
      </c>
      <c r="L599" s="15">
        <v>5021</v>
      </c>
      <c r="M599" s="16" t="s">
        <v>296</v>
      </c>
      <c r="N599" s="16">
        <v>50</v>
      </c>
      <c r="O599" s="16" t="s">
        <v>271</v>
      </c>
      <c r="P599" s="16">
        <v>5021</v>
      </c>
      <c r="Q599" s="16" t="s">
        <v>296</v>
      </c>
    </row>
    <row r="600" spans="2:17" x14ac:dyDescent="0.25">
      <c r="B600" t="str">
        <f t="shared" si="16"/>
        <v xml:space="preserve"> </v>
      </c>
      <c r="C600" s="10">
        <v>5022</v>
      </c>
      <c r="D600" s="10" t="str">
        <f t="shared" ref="D600:D638" si="17">IF(C600=E600," ","XX")</f>
        <v xml:space="preserve"> </v>
      </c>
      <c r="E600" s="10">
        <v>5022</v>
      </c>
      <c r="F600" t="s">
        <v>808</v>
      </c>
      <c r="G600">
        <v>50</v>
      </c>
      <c r="H600" t="s">
        <v>722</v>
      </c>
      <c r="I600">
        <v>5022</v>
      </c>
      <c r="J600" t="s">
        <v>808</v>
      </c>
      <c r="L600" s="15">
        <v>5022</v>
      </c>
      <c r="M600" s="16" t="s">
        <v>298</v>
      </c>
      <c r="N600" s="16">
        <v>50</v>
      </c>
      <c r="O600" s="16" t="s">
        <v>271</v>
      </c>
      <c r="P600" s="16">
        <v>5022</v>
      </c>
      <c r="Q600" s="16" t="s">
        <v>298</v>
      </c>
    </row>
    <row r="601" spans="2:17" x14ac:dyDescent="0.25">
      <c r="B601" t="str">
        <f t="shared" si="16"/>
        <v xml:space="preserve"> </v>
      </c>
      <c r="C601" s="10">
        <v>5023</v>
      </c>
      <c r="D601" s="10" t="str">
        <f t="shared" si="17"/>
        <v xml:space="preserve"> </v>
      </c>
      <c r="E601" s="10">
        <v>5023</v>
      </c>
      <c r="F601" t="s">
        <v>809</v>
      </c>
      <c r="G601">
        <v>50</v>
      </c>
      <c r="H601" t="s">
        <v>722</v>
      </c>
      <c r="I601" s="8">
        <v>5059</v>
      </c>
      <c r="J601" t="s">
        <v>799</v>
      </c>
      <c r="L601" s="15">
        <v>5023</v>
      </c>
      <c r="M601" s="16" t="s">
        <v>300</v>
      </c>
      <c r="N601" s="16">
        <v>50</v>
      </c>
      <c r="O601" s="16" t="s">
        <v>271</v>
      </c>
      <c r="P601" s="16">
        <v>5059</v>
      </c>
      <c r="Q601" s="16" t="s">
        <v>891</v>
      </c>
    </row>
    <row r="602" spans="2:17" x14ac:dyDescent="0.25">
      <c r="B602" t="str">
        <f t="shared" si="16"/>
        <v xml:space="preserve"> </v>
      </c>
      <c r="C602" s="10">
        <v>5024</v>
      </c>
      <c r="D602" s="10" t="str">
        <f t="shared" si="17"/>
        <v xml:space="preserve"> </v>
      </c>
      <c r="E602" s="10">
        <v>5024</v>
      </c>
      <c r="F602" t="s">
        <v>810</v>
      </c>
      <c r="G602">
        <v>50</v>
      </c>
      <c r="H602" t="s">
        <v>722</v>
      </c>
      <c r="I602" s="8">
        <v>5059</v>
      </c>
      <c r="J602" t="s">
        <v>799</v>
      </c>
      <c r="L602" s="15">
        <v>5024</v>
      </c>
      <c r="M602" s="16" t="s">
        <v>302</v>
      </c>
      <c r="N602" s="16">
        <v>50</v>
      </c>
      <c r="O602" s="16" t="s">
        <v>271</v>
      </c>
      <c r="P602" s="16">
        <v>5059</v>
      </c>
      <c r="Q602" s="16" t="s">
        <v>891</v>
      </c>
    </row>
    <row r="603" spans="2:17" x14ac:dyDescent="0.25">
      <c r="B603" t="str">
        <f t="shared" si="16"/>
        <v xml:space="preserve"> </v>
      </c>
      <c r="C603" s="10">
        <v>5025</v>
      </c>
      <c r="D603" s="10" t="str">
        <f t="shared" si="17"/>
        <v xml:space="preserve"> </v>
      </c>
      <c r="E603" s="10">
        <v>5025</v>
      </c>
      <c r="F603" t="s">
        <v>811</v>
      </c>
      <c r="G603">
        <v>50</v>
      </c>
      <c r="H603" t="s">
        <v>722</v>
      </c>
      <c r="I603">
        <v>5025</v>
      </c>
      <c r="J603" t="s">
        <v>811</v>
      </c>
      <c r="L603" s="15">
        <v>5025</v>
      </c>
      <c r="M603" s="16" t="s">
        <v>304</v>
      </c>
      <c r="N603" s="16">
        <v>50</v>
      </c>
      <c r="O603" s="16" t="s">
        <v>271</v>
      </c>
      <c r="P603" s="16">
        <v>5025</v>
      </c>
      <c r="Q603" s="16" t="s">
        <v>304</v>
      </c>
    </row>
    <row r="604" spans="2:17" x14ac:dyDescent="0.25">
      <c r="B604" t="str">
        <f t="shared" si="16"/>
        <v xml:space="preserve"> </v>
      </c>
      <c r="C604" s="10">
        <v>5026</v>
      </c>
      <c r="D604" s="10" t="str">
        <f t="shared" si="17"/>
        <v xml:space="preserve"> </v>
      </c>
      <c r="E604" s="10">
        <v>5026</v>
      </c>
      <c r="F604" t="s">
        <v>812</v>
      </c>
      <c r="G604">
        <v>50</v>
      </c>
      <c r="H604" t="s">
        <v>722</v>
      </c>
      <c r="I604">
        <v>5026</v>
      </c>
      <c r="J604" t="s">
        <v>812</v>
      </c>
      <c r="L604" s="15">
        <v>5026</v>
      </c>
      <c r="M604" s="16" t="s">
        <v>306</v>
      </c>
      <c r="N604" s="16">
        <v>50</v>
      </c>
      <c r="O604" s="16" t="s">
        <v>271</v>
      </c>
      <c r="P604" s="16">
        <v>5026</v>
      </c>
      <c r="Q604" s="16" t="s">
        <v>306</v>
      </c>
    </row>
    <row r="605" spans="2:17" x14ac:dyDescent="0.25">
      <c r="B605" t="str">
        <f t="shared" si="16"/>
        <v xml:space="preserve"> </v>
      </c>
      <c r="C605" s="10">
        <v>5027</v>
      </c>
      <c r="D605" s="10" t="str">
        <f t="shared" si="17"/>
        <v xml:space="preserve"> </v>
      </c>
      <c r="E605" s="10">
        <v>5027</v>
      </c>
      <c r="F605" t="s">
        <v>813</v>
      </c>
      <c r="G605">
        <v>50</v>
      </c>
      <c r="H605" t="s">
        <v>722</v>
      </c>
      <c r="I605">
        <v>5027</v>
      </c>
      <c r="J605" t="s">
        <v>813</v>
      </c>
      <c r="L605" s="15">
        <v>5027</v>
      </c>
      <c r="M605" s="16" t="s">
        <v>892</v>
      </c>
      <c r="N605" s="16">
        <v>50</v>
      </c>
      <c r="O605" s="16" t="s">
        <v>271</v>
      </c>
      <c r="P605" s="16">
        <v>5027</v>
      </c>
      <c r="Q605" s="16" t="s">
        <v>892</v>
      </c>
    </row>
    <row r="606" spans="2:17" x14ac:dyDescent="0.25">
      <c r="B606" t="str">
        <f t="shared" si="16"/>
        <v xml:space="preserve"> </v>
      </c>
      <c r="C606" s="10">
        <v>5028</v>
      </c>
      <c r="D606" s="10" t="str">
        <f t="shared" si="17"/>
        <v xml:space="preserve"> </v>
      </c>
      <c r="E606" s="10">
        <v>5028</v>
      </c>
      <c r="F606" t="s">
        <v>814</v>
      </c>
      <c r="G606">
        <v>50</v>
      </c>
      <c r="H606" t="s">
        <v>722</v>
      </c>
      <c r="I606">
        <v>5028</v>
      </c>
      <c r="J606" t="s">
        <v>814</v>
      </c>
      <c r="L606" s="15">
        <v>5028</v>
      </c>
      <c r="M606" s="16" t="s">
        <v>309</v>
      </c>
      <c r="N606" s="16">
        <v>50</v>
      </c>
      <c r="O606" s="16" t="s">
        <v>271</v>
      </c>
      <c r="P606" s="16">
        <v>5028</v>
      </c>
      <c r="Q606" s="16" t="s">
        <v>309</v>
      </c>
    </row>
    <row r="607" spans="2:17" x14ac:dyDescent="0.25">
      <c r="B607" t="str">
        <f t="shared" si="16"/>
        <v xml:space="preserve"> </v>
      </c>
      <c r="C607" s="10">
        <v>5029</v>
      </c>
      <c r="D607" s="10" t="str">
        <f t="shared" si="17"/>
        <v xml:space="preserve"> </v>
      </c>
      <c r="E607" s="10">
        <v>5029</v>
      </c>
      <c r="F607" t="s">
        <v>815</v>
      </c>
      <c r="G607">
        <v>50</v>
      </c>
      <c r="H607" t="s">
        <v>722</v>
      </c>
      <c r="I607">
        <v>5029</v>
      </c>
      <c r="J607" t="s">
        <v>815</v>
      </c>
      <c r="L607" s="15">
        <v>5029</v>
      </c>
      <c r="M607" s="16" t="s">
        <v>311</v>
      </c>
      <c r="N607" s="16">
        <v>50</v>
      </c>
      <c r="O607" s="16" t="s">
        <v>271</v>
      </c>
      <c r="P607" s="16">
        <v>5029</v>
      </c>
      <c r="Q607" s="16" t="s">
        <v>311</v>
      </c>
    </row>
    <row r="608" spans="2:17" x14ac:dyDescent="0.25">
      <c r="B608" t="str">
        <f t="shared" si="16"/>
        <v xml:space="preserve"> </v>
      </c>
      <c r="C608" s="10">
        <v>5030</v>
      </c>
      <c r="D608" s="10" t="str">
        <f t="shared" si="17"/>
        <v xml:space="preserve"> </v>
      </c>
      <c r="E608" s="10">
        <v>5030</v>
      </c>
      <c r="F608" t="s">
        <v>816</v>
      </c>
      <c r="G608">
        <v>50</v>
      </c>
      <c r="H608" t="s">
        <v>722</v>
      </c>
      <c r="I608" s="8">
        <v>5001</v>
      </c>
      <c r="J608" t="s">
        <v>794</v>
      </c>
      <c r="L608" s="15">
        <v>5030</v>
      </c>
      <c r="M608" s="16" t="s">
        <v>313</v>
      </c>
      <c r="N608" s="16">
        <v>50</v>
      </c>
      <c r="O608" s="16" t="s">
        <v>271</v>
      </c>
      <c r="P608" s="16">
        <v>5001</v>
      </c>
      <c r="Q608" s="16" t="s">
        <v>272</v>
      </c>
    </row>
    <row r="609" spans="2:17" x14ac:dyDescent="0.25">
      <c r="B609" t="str">
        <f t="shared" si="16"/>
        <v xml:space="preserve"> </v>
      </c>
      <c r="C609" s="10">
        <v>5031</v>
      </c>
      <c r="D609" s="10" t="str">
        <f t="shared" si="17"/>
        <v xml:space="preserve"> </v>
      </c>
      <c r="E609" s="10">
        <v>5031</v>
      </c>
      <c r="F609" t="s">
        <v>817</v>
      </c>
      <c r="G609">
        <v>50</v>
      </c>
      <c r="H609" t="s">
        <v>722</v>
      </c>
      <c r="I609">
        <v>5031</v>
      </c>
      <c r="J609" t="s">
        <v>817</v>
      </c>
      <c r="L609" s="15">
        <v>5031</v>
      </c>
      <c r="M609" s="16" t="s">
        <v>315</v>
      </c>
      <c r="N609" s="16">
        <v>50</v>
      </c>
      <c r="O609" s="16" t="s">
        <v>271</v>
      </c>
      <c r="P609" s="16">
        <v>5031</v>
      </c>
      <c r="Q609" s="16" t="s">
        <v>315</v>
      </c>
    </row>
    <row r="610" spans="2:17" x14ac:dyDescent="0.25">
      <c r="B610" t="str">
        <f t="shared" si="16"/>
        <v xml:space="preserve"> </v>
      </c>
      <c r="C610" s="10">
        <v>5032</v>
      </c>
      <c r="D610" s="10" t="str">
        <f t="shared" si="17"/>
        <v xml:space="preserve"> </v>
      </c>
      <c r="E610" s="10">
        <v>5032</v>
      </c>
      <c r="F610" t="s">
        <v>818</v>
      </c>
      <c r="G610">
        <v>50</v>
      </c>
      <c r="H610" t="s">
        <v>722</v>
      </c>
      <c r="I610">
        <v>5032</v>
      </c>
      <c r="J610" t="s">
        <v>818</v>
      </c>
      <c r="L610" s="15">
        <v>5032</v>
      </c>
      <c r="M610" s="16" t="s">
        <v>317</v>
      </c>
      <c r="N610" s="16">
        <v>50</v>
      </c>
      <c r="O610" s="16" t="s">
        <v>271</v>
      </c>
      <c r="P610" s="16">
        <v>5032</v>
      </c>
      <c r="Q610" s="16" t="s">
        <v>317</v>
      </c>
    </row>
    <row r="611" spans="2:17" x14ac:dyDescent="0.25">
      <c r="B611" t="str">
        <f t="shared" si="16"/>
        <v xml:space="preserve"> </v>
      </c>
      <c r="C611" s="10">
        <v>5033</v>
      </c>
      <c r="D611" s="10" t="str">
        <f t="shared" si="17"/>
        <v xml:space="preserve"> </v>
      </c>
      <c r="E611" s="10">
        <v>5033</v>
      </c>
      <c r="F611" t="s">
        <v>819</v>
      </c>
      <c r="G611">
        <v>50</v>
      </c>
      <c r="H611" t="s">
        <v>722</v>
      </c>
      <c r="I611">
        <v>5033</v>
      </c>
      <c r="J611" t="s">
        <v>819</v>
      </c>
      <c r="L611" s="15">
        <v>5033</v>
      </c>
      <c r="M611" s="16" t="s">
        <v>319</v>
      </c>
      <c r="N611" s="16">
        <v>50</v>
      </c>
      <c r="O611" s="16" t="s">
        <v>271</v>
      </c>
      <c r="P611" s="16">
        <v>5033</v>
      </c>
      <c r="Q611" s="16" t="s">
        <v>319</v>
      </c>
    </row>
    <row r="612" spans="2:17" x14ac:dyDescent="0.25">
      <c r="B612" t="str">
        <f t="shared" si="16"/>
        <v xml:space="preserve"> </v>
      </c>
      <c r="C612" s="10">
        <v>5034</v>
      </c>
      <c r="D612" s="10" t="str">
        <f t="shared" si="17"/>
        <v xml:space="preserve"> </v>
      </c>
      <c r="E612" s="10">
        <v>5034</v>
      </c>
      <c r="F612" t="s">
        <v>820</v>
      </c>
      <c r="G612">
        <v>50</v>
      </c>
      <c r="H612" t="s">
        <v>722</v>
      </c>
      <c r="I612">
        <v>5034</v>
      </c>
      <c r="J612" t="s">
        <v>820</v>
      </c>
      <c r="L612" s="15">
        <v>5034</v>
      </c>
      <c r="M612" s="16" t="s">
        <v>325</v>
      </c>
      <c r="N612" s="16">
        <v>50</v>
      </c>
      <c r="O612" s="16" t="s">
        <v>271</v>
      </c>
      <c r="P612" s="16">
        <v>5034</v>
      </c>
      <c r="Q612" s="16" t="s">
        <v>325</v>
      </c>
    </row>
    <row r="613" spans="2:17" x14ac:dyDescent="0.25">
      <c r="B613" t="str">
        <f t="shared" si="16"/>
        <v xml:space="preserve"> </v>
      </c>
      <c r="C613" s="10">
        <v>5035</v>
      </c>
      <c r="D613" s="10" t="str">
        <f t="shared" si="17"/>
        <v xml:space="preserve"> </v>
      </c>
      <c r="E613" s="10">
        <v>5035</v>
      </c>
      <c r="F613" t="s">
        <v>821</v>
      </c>
      <c r="G613">
        <v>50</v>
      </c>
      <c r="H613" t="s">
        <v>722</v>
      </c>
      <c r="I613">
        <v>5035</v>
      </c>
      <c r="J613" t="s">
        <v>821</v>
      </c>
      <c r="L613" s="15">
        <v>5035</v>
      </c>
      <c r="M613" s="16" t="s">
        <v>327</v>
      </c>
      <c r="N613" s="16">
        <v>50</v>
      </c>
      <c r="O613" s="16" t="s">
        <v>271</v>
      </c>
      <c r="P613" s="16">
        <v>5035</v>
      </c>
      <c r="Q613" s="16" t="s">
        <v>327</v>
      </c>
    </row>
    <row r="614" spans="2:17" x14ac:dyDescent="0.25">
      <c r="B614" t="str">
        <f t="shared" si="16"/>
        <v xml:space="preserve"> </v>
      </c>
      <c r="C614" s="10">
        <v>5036</v>
      </c>
      <c r="D614" s="10" t="str">
        <f t="shared" si="17"/>
        <v xml:space="preserve"> </v>
      </c>
      <c r="E614" s="10">
        <v>5036</v>
      </c>
      <c r="F614" t="s">
        <v>822</v>
      </c>
      <c r="G614">
        <v>50</v>
      </c>
      <c r="H614" t="s">
        <v>722</v>
      </c>
      <c r="I614">
        <v>5036</v>
      </c>
      <c r="J614" t="s">
        <v>822</v>
      </c>
      <c r="L614" s="15">
        <v>5036</v>
      </c>
      <c r="M614" s="16" t="s">
        <v>329</v>
      </c>
      <c r="N614" s="16">
        <v>50</v>
      </c>
      <c r="O614" s="16" t="s">
        <v>271</v>
      </c>
      <c r="P614" s="16">
        <v>5036</v>
      </c>
      <c r="Q614" s="16" t="s">
        <v>329</v>
      </c>
    </row>
    <row r="615" spans="2:17" x14ac:dyDescent="0.25">
      <c r="B615" t="str">
        <f t="shared" si="16"/>
        <v xml:space="preserve"> </v>
      </c>
      <c r="C615" s="10">
        <v>5037</v>
      </c>
      <c r="D615" s="10" t="str">
        <f t="shared" si="17"/>
        <v xml:space="preserve"> </v>
      </c>
      <c r="E615" s="10">
        <v>5037</v>
      </c>
      <c r="F615" t="s">
        <v>823</v>
      </c>
      <c r="G615">
        <v>50</v>
      </c>
      <c r="H615" t="s">
        <v>722</v>
      </c>
      <c r="I615">
        <v>5037</v>
      </c>
      <c r="J615" t="s">
        <v>823</v>
      </c>
      <c r="L615" s="15">
        <v>5037</v>
      </c>
      <c r="M615" s="16" t="s">
        <v>332</v>
      </c>
      <c r="N615" s="16">
        <v>50</v>
      </c>
      <c r="O615" s="16" t="s">
        <v>271</v>
      </c>
      <c r="P615" s="16">
        <v>5037</v>
      </c>
      <c r="Q615" s="16" t="s">
        <v>332</v>
      </c>
    </row>
    <row r="616" spans="2:17" x14ac:dyDescent="0.25">
      <c r="B616" t="str">
        <f t="shared" si="16"/>
        <v xml:space="preserve"> </v>
      </c>
      <c r="C616" s="10">
        <v>5038</v>
      </c>
      <c r="D616" s="10" t="str">
        <f t="shared" si="17"/>
        <v xml:space="preserve"> </v>
      </c>
      <c r="E616" s="10">
        <v>5038</v>
      </c>
      <c r="F616" t="s">
        <v>824</v>
      </c>
      <c r="G616">
        <v>50</v>
      </c>
      <c r="H616" t="s">
        <v>722</v>
      </c>
      <c r="I616">
        <v>5038</v>
      </c>
      <c r="J616" t="s">
        <v>824</v>
      </c>
      <c r="L616" s="15">
        <v>5038</v>
      </c>
      <c r="M616" s="16" t="s">
        <v>334</v>
      </c>
      <c r="N616" s="16">
        <v>50</v>
      </c>
      <c r="O616" s="16" t="s">
        <v>271</v>
      </c>
      <c r="P616" s="16">
        <v>5038</v>
      </c>
      <c r="Q616" s="16" t="s">
        <v>334</v>
      </c>
    </row>
    <row r="617" spans="2:17" x14ac:dyDescent="0.25">
      <c r="B617" t="str">
        <f t="shared" si="16"/>
        <v xml:space="preserve"> </v>
      </c>
      <c r="C617" s="10">
        <v>5039</v>
      </c>
      <c r="D617" s="10" t="str">
        <f t="shared" si="17"/>
        <v xml:space="preserve"> </v>
      </c>
      <c r="E617" s="10">
        <v>5039</v>
      </c>
      <c r="F617" t="s">
        <v>825</v>
      </c>
      <c r="G617">
        <v>50</v>
      </c>
      <c r="H617" t="s">
        <v>722</v>
      </c>
      <c r="I617" s="8">
        <v>5006</v>
      </c>
      <c r="J617" t="s">
        <v>795</v>
      </c>
      <c r="L617" s="15">
        <v>5039</v>
      </c>
      <c r="M617" s="16" t="s">
        <v>336</v>
      </c>
      <c r="N617" s="16">
        <v>50</v>
      </c>
      <c r="O617" s="16" t="s">
        <v>271</v>
      </c>
      <c r="P617" s="16">
        <v>5006</v>
      </c>
      <c r="Q617" s="16" t="s">
        <v>321</v>
      </c>
    </row>
    <row r="618" spans="2:17" x14ac:dyDescent="0.25">
      <c r="B618" t="str">
        <f t="shared" si="16"/>
        <v xml:space="preserve"> </v>
      </c>
      <c r="C618" s="10">
        <v>5040</v>
      </c>
      <c r="D618" s="10" t="str">
        <f t="shared" si="17"/>
        <v xml:space="preserve"> </v>
      </c>
      <c r="E618" s="10">
        <v>5040</v>
      </c>
      <c r="F618" t="s">
        <v>826</v>
      </c>
      <c r="G618">
        <v>50</v>
      </c>
      <c r="H618" t="s">
        <v>722</v>
      </c>
      <c r="I618" s="8">
        <v>5007</v>
      </c>
      <c r="J618" t="s">
        <v>796</v>
      </c>
      <c r="L618" s="15">
        <v>5040</v>
      </c>
      <c r="M618" s="16" t="s">
        <v>338</v>
      </c>
      <c r="N618" s="16">
        <v>50</v>
      </c>
      <c r="O618" s="16" t="s">
        <v>271</v>
      </c>
      <c r="P618" s="16">
        <v>5007</v>
      </c>
      <c r="Q618" s="16" t="s">
        <v>323</v>
      </c>
    </row>
    <row r="619" spans="2:17" x14ac:dyDescent="0.25">
      <c r="B619" t="str">
        <f t="shared" si="16"/>
        <v xml:space="preserve"> </v>
      </c>
      <c r="C619" s="10">
        <v>5041</v>
      </c>
      <c r="D619" s="10" t="str">
        <f t="shared" si="17"/>
        <v xml:space="preserve"> </v>
      </c>
      <c r="E619" s="10">
        <v>5041</v>
      </c>
      <c r="F619" t="s">
        <v>827</v>
      </c>
      <c r="G619">
        <v>50</v>
      </c>
      <c r="H619" t="s">
        <v>722</v>
      </c>
      <c r="I619">
        <v>5041</v>
      </c>
      <c r="J619" t="s">
        <v>827</v>
      </c>
      <c r="L619" s="15">
        <v>5041</v>
      </c>
      <c r="M619" s="16" t="s">
        <v>893</v>
      </c>
      <c r="N619" s="16">
        <v>50</v>
      </c>
      <c r="O619" s="16" t="s">
        <v>271</v>
      </c>
      <c r="P619" s="16">
        <v>5041</v>
      </c>
      <c r="Q619" s="16" t="s">
        <v>893</v>
      </c>
    </row>
    <row r="620" spans="2:17" x14ac:dyDescent="0.25">
      <c r="B620" t="str">
        <f t="shared" si="16"/>
        <v xml:space="preserve"> </v>
      </c>
      <c r="C620" s="10">
        <v>5042</v>
      </c>
      <c r="D620" s="10" t="str">
        <f t="shared" si="17"/>
        <v xml:space="preserve"> </v>
      </c>
      <c r="E620" s="10">
        <v>5042</v>
      </c>
      <c r="F620" t="s">
        <v>828</v>
      </c>
      <c r="G620">
        <v>50</v>
      </c>
      <c r="H620" t="s">
        <v>722</v>
      </c>
      <c r="I620">
        <v>5042</v>
      </c>
      <c r="J620" t="s">
        <v>828</v>
      </c>
      <c r="L620" s="15">
        <v>5042</v>
      </c>
      <c r="M620" s="16" t="s">
        <v>341</v>
      </c>
      <c r="N620" s="16">
        <v>50</v>
      </c>
      <c r="O620" s="16" t="s">
        <v>271</v>
      </c>
      <c r="P620" s="16">
        <v>5042</v>
      </c>
      <c r="Q620" s="16" t="s">
        <v>341</v>
      </c>
    </row>
    <row r="621" spans="2:17" x14ac:dyDescent="0.25">
      <c r="B621" t="str">
        <f t="shared" si="16"/>
        <v xml:space="preserve"> </v>
      </c>
      <c r="C621" s="10">
        <v>5043</v>
      </c>
      <c r="D621" s="10" t="str">
        <f t="shared" si="17"/>
        <v xml:space="preserve"> </v>
      </c>
      <c r="E621" s="10">
        <v>5043</v>
      </c>
      <c r="F621" t="s">
        <v>829</v>
      </c>
      <c r="G621">
        <v>50</v>
      </c>
      <c r="H621" t="s">
        <v>722</v>
      </c>
      <c r="I621">
        <v>5043</v>
      </c>
      <c r="J621" t="s">
        <v>829</v>
      </c>
      <c r="L621" s="15">
        <v>5043</v>
      </c>
      <c r="M621" s="16" t="s">
        <v>343</v>
      </c>
      <c r="N621" s="16">
        <v>50</v>
      </c>
      <c r="O621" s="16" t="s">
        <v>271</v>
      </c>
      <c r="P621" s="16">
        <v>5043</v>
      </c>
      <c r="Q621" s="16" t="s">
        <v>343</v>
      </c>
    </row>
    <row r="622" spans="2:17" x14ac:dyDescent="0.25">
      <c r="B622" t="str">
        <f t="shared" si="16"/>
        <v xml:space="preserve"> </v>
      </c>
      <c r="C622" s="10">
        <v>5044</v>
      </c>
      <c r="D622" s="10" t="str">
        <f t="shared" si="17"/>
        <v xml:space="preserve"> </v>
      </c>
      <c r="E622" s="10">
        <v>5044</v>
      </c>
      <c r="F622" t="s">
        <v>830</v>
      </c>
      <c r="G622">
        <v>50</v>
      </c>
      <c r="H622" t="s">
        <v>722</v>
      </c>
      <c r="I622">
        <v>5044</v>
      </c>
      <c r="J622" t="s">
        <v>830</v>
      </c>
      <c r="L622" s="15">
        <v>5044</v>
      </c>
      <c r="M622" s="16" t="s">
        <v>345</v>
      </c>
      <c r="N622" s="16">
        <v>50</v>
      </c>
      <c r="O622" s="16" t="s">
        <v>271</v>
      </c>
      <c r="P622" s="16">
        <v>5044</v>
      </c>
      <c r="Q622" s="16" t="s">
        <v>345</v>
      </c>
    </row>
    <row r="623" spans="2:17" x14ac:dyDescent="0.25">
      <c r="B623" t="str">
        <f t="shared" si="16"/>
        <v xml:space="preserve"> </v>
      </c>
      <c r="C623" s="10">
        <v>5045</v>
      </c>
      <c r="D623" s="10" t="str">
        <f t="shared" si="17"/>
        <v xml:space="preserve"> </v>
      </c>
      <c r="E623" s="10">
        <v>5045</v>
      </c>
      <c r="F623" t="s">
        <v>831</v>
      </c>
      <c r="G623">
        <v>50</v>
      </c>
      <c r="H623" t="s">
        <v>722</v>
      </c>
      <c r="I623">
        <v>5045</v>
      </c>
      <c r="J623" t="s">
        <v>831</v>
      </c>
      <c r="L623" s="15">
        <v>5045</v>
      </c>
      <c r="M623" s="16" t="s">
        <v>347</v>
      </c>
      <c r="N623" s="16">
        <v>50</v>
      </c>
      <c r="O623" s="16" t="s">
        <v>271</v>
      </c>
      <c r="P623" s="16">
        <v>5045</v>
      </c>
      <c r="Q623" s="16" t="s">
        <v>347</v>
      </c>
    </row>
    <row r="624" spans="2:17" x14ac:dyDescent="0.25">
      <c r="B624" t="str">
        <f t="shared" si="16"/>
        <v xml:space="preserve"> </v>
      </c>
      <c r="C624" s="10">
        <v>5046</v>
      </c>
      <c r="D624" s="10" t="str">
        <f t="shared" si="17"/>
        <v xml:space="preserve"> </v>
      </c>
      <c r="E624" s="10">
        <v>5046</v>
      </c>
      <c r="F624" t="s">
        <v>832</v>
      </c>
      <c r="G624">
        <v>50</v>
      </c>
      <c r="H624" t="s">
        <v>722</v>
      </c>
      <c r="I624">
        <v>5046</v>
      </c>
      <c r="J624" t="s">
        <v>832</v>
      </c>
      <c r="L624" s="15">
        <v>5046</v>
      </c>
      <c r="M624" s="16" t="s">
        <v>349</v>
      </c>
      <c r="N624" s="16">
        <v>50</v>
      </c>
      <c r="O624" s="16" t="s">
        <v>271</v>
      </c>
      <c r="P624" s="16">
        <v>5046</v>
      </c>
      <c r="Q624" s="16" t="s">
        <v>349</v>
      </c>
    </row>
    <row r="625" spans="2:17" x14ac:dyDescent="0.25">
      <c r="B625" t="str">
        <f t="shared" si="16"/>
        <v xml:space="preserve"> </v>
      </c>
      <c r="C625" s="10">
        <v>5047</v>
      </c>
      <c r="D625" s="10" t="str">
        <f t="shared" si="17"/>
        <v xml:space="preserve"> </v>
      </c>
      <c r="E625" s="10">
        <v>5047</v>
      </c>
      <c r="F625" t="s">
        <v>833</v>
      </c>
      <c r="G625">
        <v>50</v>
      </c>
      <c r="H625" t="s">
        <v>722</v>
      </c>
      <c r="I625">
        <v>5047</v>
      </c>
      <c r="J625" t="s">
        <v>833</v>
      </c>
      <c r="L625" s="15">
        <v>5047</v>
      </c>
      <c r="M625" s="16" t="s">
        <v>351</v>
      </c>
      <c r="N625" s="16">
        <v>50</v>
      </c>
      <c r="O625" s="16" t="s">
        <v>271</v>
      </c>
      <c r="P625" s="16">
        <v>5047</v>
      </c>
      <c r="Q625" s="16" t="s">
        <v>351</v>
      </c>
    </row>
    <row r="626" spans="2:17" x14ac:dyDescent="0.25">
      <c r="B626" t="str">
        <f t="shared" si="16"/>
        <v xml:space="preserve"> </v>
      </c>
      <c r="C626" s="10">
        <v>5048</v>
      </c>
      <c r="D626" s="10" t="str">
        <f t="shared" si="17"/>
        <v xml:space="preserve"> </v>
      </c>
      <c r="E626" s="10">
        <v>5048</v>
      </c>
      <c r="F626" t="s">
        <v>834</v>
      </c>
      <c r="G626">
        <v>50</v>
      </c>
      <c r="H626" t="s">
        <v>722</v>
      </c>
      <c r="I626" s="8">
        <v>5007</v>
      </c>
      <c r="J626" t="s">
        <v>796</v>
      </c>
      <c r="L626" s="15">
        <v>5048</v>
      </c>
      <c r="M626" s="16" t="s">
        <v>353</v>
      </c>
      <c r="N626" s="16">
        <v>50</v>
      </c>
      <c r="O626" s="16" t="s">
        <v>271</v>
      </c>
      <c r="P626" s="16">
        <v>5007</v>
      </c>
      <c r="Q626" s="16" t="s">
        <v>323</v>
      </c>
    </row>
    <row r="627" spans="2:17" x14ac:dyDescent="0.25">
      <c r="B627" t="str">
        <f t="shared" si="16"/>
        <v xml:space="preserve"> </v>
      </c>
      <c r="C627" s="10">
        <v>5049</v>
      </c>
      <c r="D627" s="10" t="str">
        <f t="shared" si="17"/>
        <v xml:space="preserve"> </v>
      </c>
      <c r="E627" s="10">
        <v>5049</v>
      </c>
      <c r="F627" t="s">
        <v>835</v>
      </c>
      <c r="G627">
        <v>50</v>
      </c>
      <c r="H627" t="s">
        <v>722</v>
      </c>
      <c r="I627">
        <v>5049</v>
      </c>
      <c r="J627" t="s">
        <v>835</v>
      </c>
      <c r="L627" s="15">
        <v>5049</v>
      </c>
      <c r="M627" s="16" t="s">
        <v>355</v>
      </c>
      <c r="N627" s="16">
        <v>50</v>
      </c>
      <c r="O627" s="16" t="s">
        <v>271</v>
      </c>
      <c r="P627" s="16">
        <v>5049</v>
      </c>
      <c r="Q627" s="16" t="s">
        <v>355</v>
      </c>
    </row>
    <row r="628" spans="2:17" x14ac:dyDescent="0.25">
      <c r="B628" t="str">
        <f t="shared" si="16"/>
        <v xml:space="preserve"> </v>
      </c>
      <c r="C628" s="10">
        <v>5050</v>
      </c>
      <c r="D628" s="10" t="str">
        <f t="shared" si="17"/>
        <v xml:space="preserve"> </v>
      </c>
      <c r="E628" s="10">
        <v>5050</v>
      </c>
      <c r="F628" t="s">
        <v>836</v>
      </c>
      <c r="G628">
        <v>50</v>
      </c>
      <c r="H628" t="s">
        <v>722</v>
      </c>
      <c r="I628" s="8">
        <v>5060</v>
      </c>
      <c r="J628" t="s">
        <v>837</v>
      </c>
      <c r="L628" s="15">
        <v>5050</v>
      </c>
      <c r="M628" s="16" t="s">
        <v>357</v>
      </c>
      <c r="N628" s="16">
        <v>50</v>
      </c>
      <c r="O628" s="16" t="s">
        <v>271</v>
      </c>
      <c r="P628" s="16">
        <v>5060</v>
      </c>
      <c r="Q628" s="16" t="s">
        <v>894</v>
      </c>
    </row>
    <row r="629" spans="2:17" x14ac:dyDescent="0.25">
      <c r="B629" t="str">
        <f t="shared" si="16"/>
        <v xml:space="preserve"> </v>
      </c>
      <c r="C629" s="10">
        <v>5051</v>
      </c>
      <c r="D629" s="10" t="str">
        <f t="shared" si="17"/>
        <v xml:space="preserve"> </v>
      </c>
      <c r="E629" s="10">
        <v>5051</v>
      </c>
      <c r="F629" t="s">
        <v>838</v>
      </c>
      <c r="G629">
        <v>50</v>
      </c>
      <c r="H629" t="s">
        <v>722</v>
      </c>
      <c r="I629" s="8">
        <v>5060</v>
      </c>
      <c r="J629" t="s">
        <v>837</v>
      </c>
      <c r="L629" s="15">
        <v>5051</v>
      </c>
      <c r="M629" s="16" t="s">
        <v>359</v>
      </c>
      <c r="N629" s="16">
        <v>50</v>
      </c>
      <c r="O629" s="16" t="s">
        <v>271</v>
      </c>
      <c r="P629" s="16">
        <v>5060</v>
      </c>
      <c r="Q629" s="16" t="s">
        <v>894</v>
      </c>
    </row>
    <row r="630" spans="2:17" x14ac:dyDescent="0.25">
      <c r="B630" t="str">
        <f t="shared" si="16"/>
        <v xml:space="preserve"> </v>
      </c>
      <c r="C630" s="10">
        <v>5052</v>
      </c>
      <c r="D630" s="10" t="str">
        <f t="shared" si="17"/>
        <v xml:space="preserve"> </v>
      </c>
      <c r="E630" s="10">
        <v>5052</v>
      </c>
      <c r="F630" t="s">
        <v>839</v>
      </c>
      <c r="G630">
        <v>50</v>
      </c>
      <c r="H630" t="s">
        <v>722</v>
      </c>
      <c r="I630">
        <v>5052</v>
      </c>
      <c r="J630" t="s">
        <v>839</v>
      </c>
      <c r="L630" s="15">
        <v>5052</v>
      </c>
      <c r="M630" s="16" t="s">
        <v>361</v>
      </c>
      <c r="N630" s="16">
        <v>50</v>
      </c>
      <c r="O630" s="16" t="s">
        <v>271</v>
      </c>
      <c r="P630" s="16">
        <v>5052</v>
      </c>
      <c r="Q630" s="16" t="s">
        <v>361</v>
      </c>
    </row>
    <row r="631" spans="2:17" x14ac:dyDescent="0.25">
      <c r="B631" t="str">
        <f t="shared" si="16"/>
        <v xml:space="preserve"> </v>
      </c>
      <c r="C631" s="10">
        <v>5053</v>
      </c>
      <c r="D631" s="10" t="str">
        <f t="shared" si="17"/>
        <v xml:space="preserve"> </v>
      </c>
      <c r="E631" s="10">
        <v>5053</v>
      </c>
      <c r="F631" t="s">
        <v>840</v>
      </c>
      <c r="G631">
        <v>50</v>
      </c>
      <c r="H631" t="s">
        <v>722</v>
      </c>
      <c r="I631">
        <v>5053</v>
      </c>
      <c r="J631" t="s">
        <v>840</v>
      </c>
      <c r="L631" s="15">
        <v>5053</v>
      </c>
      <c r="M631" s="16" t="s">
        <v>363</v>
      </c>
      <c r="N631" s="16">
        <v>50</v>
      </c>
      <c r="O631" s="16" t="s">
        <v>271</v>
      </c>
      <c r="P631" s="16">
        <v>5053</v>
      </c>
      <c r="Q631" s="16" t="s">
        <v>363</v>
      </c>
    </row>
    <row r="632" spans="2:17" x14ac:dyDescent="0.25">
      <c r="B632" t="str">
        <f t="shared" si="16"/>
        <v xml:space="preserve"> </v>
      </c>
      <c r="C632" s="10">
        <v>5054</v>
      </c>
      <c r="D632" s="10" t="str">
        <f t="shared" si="17"/>
        <v xml:space="preserve"> </v>
      </c>
      <c r="E632" s="10">
        <v>5054</v>
      </c>
      <c r="F632" t="s">
        <v>841</v>
      </c>
      <c r="G632">
        <v>50</v>
      </c>
      <c r="H632" t="s">
        <v>722</v>
      </c>
      <c r="I632">
        <v>5054</v>
      </c>
      <c r="J632" t="s">
        <v>841</v>
      </c>
      <c r="L632" s="15">
        <v>5054</v>
      </c>
      <c r="M632" s="16" t="s">
        <v>286</v>
      </c>
      <c r="N632" s="16">
        <v>50</v>
      </c>
      <c r="O632" s="16" t="s">
        <v>271</v>
      </c>
      <c r="P632" s="16">
        <v>5054</v>
      </c>
      <c r="Q632" s="16" t="s">
        <v>286</v>
      </c>
    </row>
    <row r="633" spans="2:17" x14ac:dyDescent="0.25">
      <c r="B633" t="str">
        <f t="shared" si="16"/>
        <v xml:space="preserve"> </v>
      </c>
      <c r="C633" s="10">
        <v>5055</v>
      </c>
      <c r="D633" s="10" t="str">
        <f t="shared" si="17"/>
        <v xml:space="preserve"> </v>
      </c>
      <c r="E633" s="10">
        <v>5055</v>
      </c>
      <c r="F633" t="s">
        <v>723</v>
      </c>
      <c r="G633">
        <v>50</v>
      </c>
      <c r="H633" t="s">
        <v>722</v>
      </c>
      <c r="I633" s="8">
        <v>5055</v>
      </c>
      <c r="J633" t="s">
        <v>723</v>
      </c>
      <c r="L633" s="15">
        <v>5055</v>
      </c>
      <c r="M633" s="16" t="s">
        <v>890</v>
      </c>
      <c r="N633" s="16">
        <v>50</v>
      </c>
      <c r="O633" s="16" t="s">
        <v>271</v>
      </c>
      <c r="P633" s="16">
        <v>5055</v>
      </c>
      <c r="Q633" s="16" t="s">
        <v>890</v>
      </c>
    </row>
    <row r="634" spans="2:17" x14ac:dyDescent="0.25">
      <c r="B634" t="str">
        <f t="shared" si="16"/>
        <v xml:space="preserve"> </v>
      </c>
      <c r="C634" s="10">
        <v>5056</v>
      </c>
      <c r="D634" s="10" t="str">
        <f t="shared" si="17"/>
        <v xml:space="preserve"> </v>
      </c>
      <c r="E634" s="10">
        <v>5056</v>
      </c>
      <c r="F634" t="s">
        <v>798</v>
      </c>
      <c r="G634">
        <v>50</v>
      </c>
      <c r="H634" t="s">
        <v>722</v>
      </c>
      <c r="I634" s="8">
        <v>5056</v>
      </c>
      <c r="J634" t="s">
        <v>798</v>
      </c>
      <c r="L634" s="15">
        <v>5056</v>
      </c>
      <c r="M634" s="16" t="s">
        <v>278</v>
      </c>
      <c r="N634" s="16">
        <v>50</v>
      </c>
      <c r="O634" s="16" t="s">
        <v>271</v>
      </c>
      <c r="P634" s="16">
        <v>5056</v>
      </c>
      <c r="Q634" s="16" t="s">
        <v>278</v>
      </c>
    </row>
    <row r="635" spans="2:17" x14ac:dyDescent="0.25">
      <c r="B635" t="str">
        <f t="shared" si="16"/>
        <v xml:space="preserve"> </v>
      </c>
      <c r="C635" s="10">
        <v>5057</v>
      </c>
      <c r="D635" s="10" t="str">
        <f t="shared" si="17"/>
        <v xml:space="preserve"> </v>
      </c>
      <c r="E635" s="10">
        <v>5057</v>
      </c>
      <c r="F635" t="s">
        <v>801</v>
      </c>
      <c r="G635">
        <v>50</v>
      </c>
      <c r="H635" t="s">
        <v>722</v>
      </c>
      <c r="I635" s="8">
        <v>5057</v>
      </c>
      <c r="J635" t="s">
        <v>801</v>
      </c>
      <c r="L635" s="15">
        <v>5057</v>
      </c>
      <c r="M635" s="16" t="s">
        <v>282</v>
      </c>
      <c r="N635" s="16">
        <v>50</v>
      </c>
      <c r="O635" s="16" t="s">
        <v>271</v>
      </c>
      <c r="P635" s="16">
        <v>5057</v>
      </c>
      <c r="Q635" s="16" t="s">
        <v>282</v>
      </c>
    </row>
    <row r="636" spans="2:17" x14ac:dyDescent="0.25">
      <c r="B636" t="str">
        <f t="shared" si="16"/>
        <v xml:space="preserve"> </v>
      </c>
      <c r="C636" s="10">
        <v>5058</v>
      </c>
      <c r="D636" s="10" t="str">
        <f t="shared" si="17"/>
        <v xml:space="preserve"> </v>
      </c>
      <c r="E636" s="10">
        <v>5058</v>
      </c>
      <c r="F636" t="s">
        <v>804</v>
      </c>
      <c r="G636">
        <v>50</v>
      </c>
      <c r="H636" t="s">
        <v>722</v>
      </c>
      <c r="I636" s="8">
        <v>5058</v>
      </c>
      <c r="J636" t="s">
        <v>804</v>
      </c>
      <c r="L636" s="15">
        <v>5058</v>
      </c>
      <c r="M636" s="16" t="s">
        <v>290</v>
      </c>
      <c r="N636" s="16">
        <v>50</v>
      </c>
      <c r="O636" s="16" t="s">
        <v>271</v>
      </c>
      <c r="P636" s="16">
        <v>5058</v>
      </c>
      <c r="Q636" s="16" t="s">
        <v>290</v>
      </c>
    </row>
    <row r="637" spans="2:17" x14ac:dyDescent="0.25">
      <c r="B637" t="str">
        <f t="shared" si="16"/>
        <v xml:space="preserve"> </v>
      </c>
      <c r="C637" s="10">
        <v>5059</v>
      </c>
      <c r="D637" s="10" t="str">
        <f t="shared" si="17"/>
        <v xml:space="preserve"> </v>
      </c>
      <c r="E637" s="10">
        <v>5059</v>
      </c>
      <c r="F637" t="s">
        <v>799</v>
      </c>
      <c r="G637">
        <v>50</v>
      </c>
      <c r="H637" t="s">
        <v>722</v>
      </c>
      <c r="I637" s="8">
        <v>5059</v>
      </c>
      <c r="J637" t="s">
        <v>799</v>
      </c>
      <c r="L637" s="15">
        <v>5059</v>
      </c>
      <c r="M637" s="16" t="s">
        <v>891</v>
      </c>
      <c r="N637" s="16">
        <v>50</v>
      </c>
      <c r="O637" s="16" t="s">
        <v>271</v>
      </c>
      <c r="P637" s="16">
        <v>5059</v>
      </c>
      <c r="Q637" s="16" t="s">
        <v>891</v>
      </c>
    </row>
    <row r="638" spans="2:17" x14ac:dyDescent="0.25">
      <c r="B638" t="str">
        <f t="shared" si="16"/>
        <v xml:space="preserve"> </v>
      </c>
      <c r="C638" s="10">
        <v>5060</v>
      </c>
      <c r="D638" s="10" t="str">
        <f t="shared" si="17"/>
        <v xml:space="preserve"> </v>
      </c>
      <c r="E638" s="10">
        <v>5060</v>
      </c>
      <c r="F638" t="s">
        <v>837</v>
      </c>
      <c r="G638">
        <v>50</v>
      </c>
      <c r="H638" t="s">
        <v>722</v>
      </c>
      <c r="I638" s="8">
        <v>5060</v>
      </c>
      <c r="J638" t="s">
        <v>837</v>
      </c>
      <c r="L638" s="15">
        <v>5060</v>
      </c>
      <c r="M638" s="16" t="s">
        <v>894</v>
      </c>
      <c r="N638" s="16">
        <v>50</v>
      </c>
      <c r="O638" s="16" t="s">
        <v>271</v>
      </c>
      <c r="P638" s="16">
        <v>5060</v>
      </c>
      <c r="Q638" s="16" t="s">
        <v>894</v>
      </c>
    </row>
    <row r="639" spans="2:17" x14ac:dyDescent="0.25">
      <c r="B639" t="str">
        <f t="shared" si="16"/>
        <v xml:space="preserve"> </v>
      </c>
      <c r="C639" s="10">
        <v>5061</v>
      </c>
      <c r="D639" s="10" t="str">
        <f>IF(C639=E639," ","XX")</f>
        <v xml:space="preserve"> </v>
      </c>
      <c r="E639" s="10">
        <v>5061</v>
      </c>
      <c r="F639" t="s">
        <v>842</v>
      </c>
      <c r="G639">
        <v>50</v>
      </c>
      <c r="H639" t="s">
        <v>722</v>
      </c>
      <c r="I639">
        <v>5061</v>
      </c>
      <c r="J639" t="s">
        <v>842</v>
      </c>
      <c r="L639" s="15">
        <v>5061</v>
      </c>
      <c r="M639" s="16" t="s">
        <v>266</v>
      </c>
      <c r="N639" s="16">
        <v>50</v>
      </c>
      <c r="O639" s="16" t="s">
        <v>271</v>
      </c>
      <c r="P639" s="16">
        <v>5061</v>
      </c>
      <c r="Q639" s="16" t="s">
        <v>266</v>
      </c>
    </row>
    <row r="640" spans="2:17" x14ac:dyDescent="0.25">
      <c r="B640" t="str">
        <f t="shared" si="16"/>
        <v xml:space="preserve"> </v>
      </c>
      <c r="C640" s="10">
        <v>5401</v>
      </c>
      <c r="D640" s="10" t="str">
        <f t="shared" ref="D640:D664" si="18">IF(C640=E640," ","XX")</f>
        <v xml:space="preserve"> </v>
      </c>
      <c r="E640" s="10">
        <v>5401</v>
      </c>
      <c r="F640" t="s">
        <v>402</v>
      </c>
      <c r="G640">
        <v>54</v>
      </c>
      <c r="H640" t="s">
        <v>864</v>
      </c>
      <c r="I640" s="10">
        <v>5401</v>
      </c>
      <c r="J640" t="s">
        <v>402</v>
      </c>
      <c r="L640" s="15">
        <v>5401</v>
      </c>
      <c r="M640" s="16" t="s">
        <v>402</v>
      </c>
      <c r="N640" s="16">
        <v>54</v>
      </c>
      <c r="O640" s="16" t="s">
        <v>864</v>
      </c>
      <c r="P640" s="16">
        <v>5401</v>
      </c>
      <c r="Q640" s="16" t="s">
        <v>402</v>
      </c>
    </row>
    <row r="641" spans="2:17" x14ac:dyDescent="0.25">
      <c r="B641" t="str">
        <f t="shared" si="16"/>
        <v xml:space="preserve"> </v>
      </c>
      <c r="C641" s="10">
        <v>5402</v>
      </c>
      <c r="D641" s="10" t="str">
        <f t="shared" si="18"/>
        <v xml:space="preserve"> </v>
      </c>
      <c r="E641" s="10">
        <v>5402</v>
      </c>
      <c r="F641" t="s">
        <v>403</v>
      </c>
      <c r="G641">
        <v>54</v>
      </c>
      <c r="H641" t="s">
        <v>864</v>
      </c>
      <c r="I641" s="10">
        <v>5402</v>
      </c>
      <c r="J641" t="s">
        <v>403</v>
      </c>
      <c r="L641" s="15">
        <v>5402</v>
      </c>
      <c r="M641" s="16" t="s">
        <v>403</v>
      </c>
      <c r="N641" s="16">
        <v>54</v>
      </c>
      <c r="O641" s="16" t="s">
        <v>864</v>
      </c>
      <c r="P641" s="16">
        <v>5402</v>
      </c>
      <c r="Q641" s="16" t="s">
        <v>403</v>
      </c>
    </row>
    <row r="642" spans="2:17" x14ac:dyDescent="0.25">
      <c r="B642" t="str">
        <f t="shared" si="16"/>
        <v xml:space="preserve"> </v>
      </c>
      <c r="C642" s="10">
        <v>5403</v>
      </c>
      <c r="D642" s="10" t="str">
        <f t="shared" si="18"/>
        <v xml:space="preserve"> </v>
      </c>
      <c r="E642" s="10">
        <v>5403</v>
      </c>
      <c r="F642" t="s">
        <v>423</v>
      </c>
      <c r="G642">
        <v>54</v>
      </c>
      <c r="H642" t="s">
        <v>864</v>
      </c>
      <c r="I642" s="10">
        <v>5403</v>
      </c>
      <c r="J642" t="s">
        <v>423</v>
      </c>
      <c r="L642" s="15">
        <v>5403</v>
      </c>
      <c r="M642" s="16" t="s">
        <v>423</v>
      </c>
      <c r="N642" s="16">
        <v>54</v>
      </c>
      <c r="O642" s="16" t="s">
        <v>864</v>
      </c>
      <c r="P642" s="16">
        <v>5403</v>
      </c>
      <c r="Q642" s="16" t="s">
        <v>423</v>
      </c>
    </row>
    <row r="643" spans="2:17" x14ac:dyDescent="0.25">
      <c r="B643" t="str">
        <f t="shared" si="16"/>
        <v xml:space="preserve"> </v>
      </c>
      <c r="C643" s="10">
        <v>5405</v>
      </c>
      <c r="D643" s="10" t="str">
        <f t="shared" si="18"/>
        <v xml:space="preserve"> </v>
      </c>
      <c r="E643" s="10">
        <v>5405</v>
      </c>
      <c r="F643" t="s">
        <v>421</v>
      </c>
      <c r="G643">
        <v>54</v>
      </c>
      <c r="H643" t="s">
        <v>864</v>
      </c>
      <c r="I643" s="10">
        <v>5405</v>
      </c>
      <c r="J643" t="s">
        <v>421</v>
      </c>
      <c r="L643" s="15">
        <v>5405</v>
      </c>
      <c r="M643" s="16" t="s">
        <v>421</v>
      </c>
      <c r="N643" s="16">
        <v>54</v>
      </c>
      <c r="O643" s="16" t="s">
        <v>864</v>
      </c>
      <c r="P643" s="16">
        <v>5405</v>
      </c>
      <c r="Q643" s="16" t="s">
        <v>421</v>
      </c>
    </row>
    <row r="644" spans="2:17" x14ac:dyDescent="0.25">
      <c r="B644" t="str">
        <f t="shared" si="16"/>
        <v xml:space="preserve"> </v>
      </c>
      <c r="C644" s="10">
        <v>5411</v>
      </c>
      <c r="D644" s="10" t="str">
        <f t="shared" si="18"/>
        <v xml:space="preserve"> </v>
      </c>
      <c r="E644" s="10">
        <v>5411</v>
      </c>
      <c r="F644" t="s">
        <v>404</v>
      </c>
      <c r="G644">
        <v>54</v>
      </c>
      <c r="H644" t="s">
        <v>864</v>
      </c>
      <c r="I644" s="10">
        <v>5411</v>
      </c>
      <c r="J644" t="s">
        <v>404</v>
      </c>
      <c r="L644" s="15">
        <v>5411</v>
      </c>
      <c r="M644" s="16" t="s">
        <v>404</v>
      </c>
      <c r="N644" s="16">
        <v>54</v>
      </c>
      <c r="O644" s="16" t="s">
        <v>864</v>
      </c>
      <c r="P644" s="16">
        <v>5411</v>
      </c>
      <c r="Q644" s="16" t="s">
        <v>404</v>
      </c>
    </row>
    <row r="645" spans="2:17" x14ac:dyDescent="0.25">
      <c r="B645" t="str">
        <f t="shared" ref="B645:B664" si="19">IF(C645=E645," ","XX")</f>
        <v xml:space="preserve"> </v>
      </c>
      <c r="C645" s="10">
        <v>5412</v>
      </c>
      <c r="D645" s="10" t="str">
        <f t="shared" si="18"/>
        <v xml:space="preserve"> </v>
      </c>
      <c r="E645" s="10">
        <v>5412</v>
      </c>
      <c r="F645" t="s">
        <v>392</v>
      </c>
      <c r="G645">
        <v>54</v>
      </c>
      <c r="H645" t="s">
        <v>864</v>
      </c>
      <c r="I645" s="10">
        <v>5412</v>
      </c>
      <c r="J645" t="s">
        <v>392</v>
      </c>
      <c r="L645" s="15">
        <v>5412</v>
      </c>
      <c r="M645" s="16" t="s">
        <v>392</v>
      </c>
      <c r="N645" s="16">
        <v>54</v>
      </c>
      <c r="O645" s="16" t="s">
        <v>864</v>
      </c>
      <c r="P645" s="16">
        <v>5412</v>
      </c>
      <c r="Q645" s="16" t="s">
        <v>392</v>
      </c>
    </row>
    <row r="646" spans="2:17" x14ac:dyDescent="0.25">
      <c r="B646" t="str">
        <f t="shared" si="19"/>
        <v xml:space="preserve"> </v>
      </c>
      <c r="C646" s="10">
        <v>5413</v>
      </c>
      <c r="D646" s="10" t="str">
        <f t="shared" si="18"/>
        <v xml:space="preserve"> </v>
      </c>
      <c r="E646" s="10">
        <v>5413</v>
      </c>
      <c r="F646" t="s">
        <v>406</v>
      </c>
      <c r="G646">
        <v>54</v>
      </c>
      <c r="H646" t="s">
        <v>864</v>
      </c>
      <c r="I646" s="10">
        <v>5413</v>
      </c>
      <c r="J646" t="s">
        <v>406</v>
      </c>
      <c r="L646" s="15">
        <v>5413</v>
      </c>
      <c r="M646" s="16" t="s">
        <v>406</v>
      </c>
      <c r="N646" s="16">
        <v>54</v>
      </c>
      <c r="O646" s="16" t="s">
        <v>864</v>
      </c>
      <c r="P646" s="16">
        <v>5413</v>
      </c>
      <c r="Q646" s="16" t="s">
        <v>406</v>
      </c>
    </row>
    <row r="647" spans="2:17" x14ac:dyDescent="0.25">
      <c r="B647" t="str">
        <f t="shared" si="19"/>
        <v xml:space="preserve"> </v>
      </c>
      <c r="C647" s="10">
        <v>5414</v>
      </c>
      <c r="D647" s="10" t="str">
        <f t="shared" si="18"/>
        <v xml:space="preserve"> </v>
      </c>
      <c r="E647" s="10">
        <v>5414</v>
      </c>
      <c r="F647" t="s">
        <v>407</v>
      </c>
      <c r="G647">
        <v>54</v>
      </c>
      <c r="H647" t="s">
        <v>864</v>
      </c>
      <c r="I647" s="10">
        <v>5414</v>
      </c>
      <c r="J647" t="s">
        <v>407</v>
      </c>
      <c r="L647" s="15">
        <v>5414</v>
      </c>
      <c r="M647" s="16" t="s">
        <v>407</v>
      </c>
      <c r="N647" s="16">
        <v>54</v>
      </c>
      <c r="O647" s="16" t="s">
        <v>864</v>
      </c>
      <c r="P647" s="16">
        <v>5414</v>
      </c>
      <c r="Q647" s="16" t="s">
        <v>407</v>
      </c>
    </row>
    <row r="648" spans="2:17" x14ac:dyDescent="0.25">
      <c r="B648" t="str">
        <f t="shared" si="19"/>
        <v xml:space="preserve"> </v>
      </c>
      <c r="C648" s="10">
        <v>5416</v>
      </c>
      <c r="D648" s="10" t="str">
        <f t="shared" si="18"/>
        <v xml:space="preserve"> </v>
      </c>
      <c r="E648" s="10">
        <v>5416</v>
      </c>
      <c r="F648" t="s">
        <v>408</v>
      </c>
      <c r="G648">
        <v>54</v>
      </c>
      <c r="H648" t="s">
        <v>864</v>
      </c>
      <c r="I648" s="10">
        <v>5416</v>
      </c>
      <c r="J648" t="s">
        <v>408</v>
      </c>
      <c r="L648" s="15">
        <v>5416</v>
      </c>
      <c r="M648" s="16" t="s">
        <v>408</v>
      </c>
      <c r="N648" s="16">
        <v>54</v>
      </c>
      <c r="O648" s="16" t="s">
        <v>864</v>
      </c>
      <c r="P648" s="16">
        <v>5416</v>
      </c>
      <c r="Q648" s="16" t="s">
        <v>408</v>
      </c>
    </row>
    <row r="649" spans="2:17" x14ac:dyDescent="0.25">
      <c r="B649" t="str">
        <f t="shared" si="19"/>
        <v xml:space="preserve"> </v>
      </c>
      <c r="C649" s="10">
        <v>5417</v>
      </c>
      <c r="D649" s="10" t="str">
        <f t="shared" si="18"/>
        <v xml:space="preserve"> </v>
      </c>
      <c r="E649" s="10">
        <v>5417</v>
      </c>
      <c r="F649" t="s">
        <v>409</v>
      </c>
      <c r="G649">
        <v>54</v>
      </c>
      <c r="H649" t="s">
        <v>864</v>
      </c>
      <c r="I649" s="10">
        <v>5417</v>
      </c>
      <c r="J649" t="s">
        <v>409</v>
      </c>
      <c r="L649" s="15">
        <v>5417</v>
      </c>
      <c r="M649" s="16" t="s">
        <v>409</v>
      </c>
      <c r="N649" s="16">
        <v>54</v>
      </c>
      <c r="O649" s="16" t="s">
        <v>864</v>
      </c>
      <c r="P649" s="16">
        <v>5417</v>
      </c>
      <c r="Q649" s="16" t="s">
        <v>409</v>
      </c>
    </row>
    <row r="650" spans="2:17" x14ac:dyDescent="0.25">
      <c r="B650" t="str">
        <f t="shared" si="19"/>
        <v xml:space="preserve"> </v>
      </c>
      <c r="C650" s="10">
        <v>5418</v>
      </c>
      <c r="D650" s="10" t="str">
        <f t="shared" si="18"/>
        <v xml:space="preserve"> </v>
      </c>
      <c r="E650" s="10">
        <v>5418</v>
      </c>
      <c r="F650" t="s">
        <v>410</v>
      </c>
      <c r="G650">
        <v>54</v>
      </c>
      <c r="H650" t="s">
        <v>864</v>
      </c>
      <c r="I650" s="10">
        <v>5418</v>
      </c>
      <c r="J650" t="s">
        <v>410</v>
      </c>
      <c r="L650" s="15">
        <v>5418</v>
      </c>
      <c r="M650" s="16" t="s">
        <v>410</v>
      </c>
      <c r="N650" s="16">
        <v>54</v>
      </c>
      <c r="O650" s="16" t="s">
        <v>864</v>
      </c>
      <c r="P650" s="16">
        <v>5418</v>
      </c>
      <c r="Q650" s="16" t="s">
        <v>410</v>
      </c>
    </row>
    <row r="651" spans="2:17" x14ac:dyDescent="0.25">
      <c r="B651" t="str">
        <f t="shared" si="19"/>
        <v xml:space="preserve"> </v>
      </c>
      <c r="C651" s="10">
        <v>5419</v>
      </c>
      <c r="D651" s="10" t="str">
        <f t="shared" si="18"/>
        <v xml:space="preserve"> </v>
      </c>
      <c r="E651" s="10">
        <v>5419</v>
      </c>
      <c r="F651" t="s">
        <v>411</v>
      </c>
      <c r="G651">
        <v>54</v>
      </c>
      <c r="H651" t="s">
        <v>864</v>
      </c>
      <c r="I651" s="10">
        <v>5419</v>
      </c>
      <c r="J651" t="s">
        <v>411</v>
      </c>
      <c r="L651" s="15">
        <v>5419</v>
      </c>
      <c r="M651" s="16" t="s">
        <v>411</v>
      </c>
      <c r="N651" s="16">
        <v>54</v>
      </c>
      <c r="O651" s="16" t="s">
        <v>864</v>
      </c>
      <c r="P651" s="16">
        <v>5419</v>
      </c>
      <c r="Q651" s="16" t="s">
        <v>411</v>
      </c>
    </row>
    <row r="652" spans="2:17" x14ac:dyDescent="0.25">
      <c r="B652" t="str">
        <f t="shared" si="19"/>
        <v xml:space="preserve"> </v>
      </c>
      <c r="C652" s="10">
        <v>5420</v>
      </c>
      <c r="D652" s="10" t="str">
        <f t="shared" si="18"/>
        <v xml:space="preserve"> </v>
      </c>
      <c r="E652" s="10">
        <v>5420</v>
      </c>
      <c r="F652" t="s">
        <v>412</v>
      </c>
      <c r="G652">
        <v>54</v>
      </c>
      <c r="H652" t="s">
        <v>864</v>
      </c>
      <c r="I652" s="10">
        <v>5420</v>
      </c>
      <c r="J652" t="s">
        <v>412</v>
      </c>
      <c r="L652" s="15">
        <v>5420</v>
      </c>
      <c r="M652" s="16" t="s">
        <v>412</v>
      </c>
      <c r="N652" s="16">
        <v>54</v>
      </c>
      <c r="O652" s="16" t="s">
        <v>864</v>
      </c>
      <c r="P652" s="16">
        <v>5420</v>
      </c>
      <c r="Q652" s="16" t="s">
        <v>412</v>
      </c>
    </row>
    <row r="653" spans="2:17" x14ac:dyDescent="0.25">
      <c r="B653" t="str">
        <f t="shared" si="19"/>
        <v xml:space="preserve"> </v>
      </c>
      <c r="C653" s="10">
        <v>5421</v>
      </c>
      <c r="D653" s="10" t="str">
        <f t="shared" si="18"/>
        <v xml:space="preserve"> </v>
      </c>
      <c r="E653" s="10">
        <v>5421</v>
      </c>
      <c r="F653" t="s">
        <v>865</v>
      </c>
      <c r="G653">
        <v>54</v>
      </c>
      <c r="H653" t="s">
        <v>864</v>
      </c>
      <c r="I653" s="10">
        <v>5421</v>
      </c>
      <c r="J653" t="s">
        <v>865</v>
      </c>
      <c r="L653" s="15">
        <v>5421</v>
      </c>
      <c r="M653" s="16" t="s">
        <v>865</v>
      </c>
      <c r="N653" s="16">
        <v>54</v>
      </c>
      <c r="O653" s="16" t="s">
        <v>864</v>
      </c>
      <c r="P653" s="16">
        <v>5421</v>
      </c>
      <c r="Q653" s="16" t="s">
        <v>865</v>
      </c>
    </row>
    <row r="654" spans="2:17" x14ac:dyDescent="0.25">
      <c r="B654" t="str">
        <f t="shared" si="19"/>
        <v xml:space="preserve"> </v>
      </c>
      <c r="C654" s="10">
        <v>5422</v>
      </c>
      <c r="D654" s="10" t="str">
        <f t="shared" si="18"/>
        <v xml:space="preserve"> </v>
      </c>
      <c r="E654" s="10">
        <v>5422</v>
      </c>
      <c r="F654" t="s">
        <v>415</v>
      </c>
      <c r="G654">
        <v>54</v>
      </c>
      <c r="H654" t="s">
        <v>864</v>
      </c>
      <c r="I654" s="10">
        <v>5422</v>
      </c>
      <c r="J654" t="s">
        <v>415</v>
      </c>
      <c r="L654" s="15">
        <v>5422</v>
      </c>
      <c r="M654" s="16" t="s">
        <v>415</v>
      </c>
      <c r="N654" s="16">
        <v>54</v>
      </c>
      <c r="O654" s="16" t="s">
        <v>864</v>
      </c>
      <c r="P654" s="16">
        <v>5422</v>
      </c>
      <c r="Q654" s="16" t="s">
        <v>415</v>
      </c>
    </row>
    <row r="655" spans="2:17" x14ac:dyDescent="0.25">
      <c r="B655" t="str">
        <f t="shared" si="19"/>
        <v xml:space="preserve"> </v>
      </c>
      <c r="C655" s="10">
        <v>5424</v>
      </c>
      <c r="D655" s="10" t="str">
        <f t="shared" si="18"/>
        <v xml:space="preserve"> </v>
      </c>
      <c r="E655" s="10">
        <v>5424</v>
      </c>
      <c r="F655" t="s">
        <v>416</v>
      </c>
      <c r="G655">
        <v>54</v>
      </c>
      <c r="H655" t="s">
        <v>864</v>
      </c>
      <c r="I655" s="10">
        <v>5424</v>
      </c>
      <c r="J655" t="s">
        <v>416</v>
      </c>
      <c r="L655" s="15">
        <v>5424</v>
      </c>
      <c r="M655" s="16" t="s">
        <v>416</v>
      </c>
      <c r="N655" s="16">
        <v>54</v>
      </c>
      <c r="O655" s="16" t="s">
        <v>864</v>
      </c>
      <c r="P655" s="16">
        <v>5424</v>
      </c>
      <c r="Q655" s="16" t="s">
        <v>416</v>
      </c>
    </row>
    <row r="656" spans="2:17" x14ac:dyDescent="0.25">
      <c r="B656" t="str">
        <f t="shared" si="19"/>
        <v xml:space="preserve"> </v>
      </c>
      <c r="C656" s="10">
        <v>5426</v>
      </c>
      <c r="D656" s="10" t="str">
        <f t="shared" si="18"/>
        <v xml:space="preserve"> </v>
      </c>
      <c r="E656" s="10">
        <v>5426</v>
      </c>
      <c r="F656" t="s">
        <v>866</v>
      </c>
      <c r="G656">
        <v>54</v>
      </c>
      <c r="H656" t="s">
        <v>864</v>
      </c>
      <c r="I656" s="10">
        <v>5426</v>
      </c>
      <c r="J656" t="s">
        <v>418</v>
      </c>
      <c r="L656" s="15">
        <v>5426</v>
      </c>
      <c r="M656" s="16" t="s">
        <v>866</v>
      </c>
      <c r="N656" s="16">
        <v>54</v>
      </c>
      <c r="O656" s="16" t="s">
        <v>864</v>
      </c>
      <c r="P656" s="16">
        <v>5426</v>
      </c>
      <c r="Q656" s="16" t="s">
        <v>418</v>
      </c>
    </row>
    <row r="657" spans="2:17" x14ac:dyDescent="0.25">
      <c r="B657" t="str">
        <f t="shared" si="19"/>
        <v xml:space="preserve"> </v>
      </c>
      <c r="C657" s="10">
        <v>5428</v>
      </c>
      <c r="D657" s="10" t="str">
        <f t="shared" si="18"/>
        <v xml:space="preserve"> </v>
      </c>
      <c r="E657" s="10">
        <v>5428</v>
      </c>
      <c r="F657" t="s">
        <v>419</v>
      </c>
      <c r="G657">
        <v>54</v>
      </c>
      <c r="H657" t="s">
        <v>864</v>
      </c>
      <c r="I657" s="10">
        <v>5428</v>
      </c>
      <c r="J657" t="s">
        <v>419</v>
      </c>
      <c r="L657" s="15">
        <v>5428</v>
      </c>
      <c r="M657" s="16" t="s">
        <v>419</v>
      </c>
      <c r="N657" s="16">
        <v>54</v>
      </c>
      <c r="O657" s="16" t="s">
        <v>864</v>
      </c>
      <c r="P657" s="16">
        <v>5428</v>
      </c>
      <c r="Q657" s="16" t="s">
        <v>419</v>
      </c>
    </row>
    <row r="658" spans="2:17" x14ac:dyDescent="0.25">
      <c r="B658" t="str">
        <f t="shared" si="19"/>
        <v xml:space="preserve"> </v>
      </c>
      <c r="C658" s="10">
        <v>5429</v>
      </c>
      <c r="D658" s="10" t="str">
        <f t="shared" si="18"/>
        <v xml:space="preserve"> </v>
      </c>
      <c r="E658" s="10">
        <v>5429</v>
      </c>
      <c r="F658" t="s">
        <v>420</v>
      </c>
      <c r="G658">
        <v>54</v>
      </c>
      <c r="H658" t="s">
        <v>864</v>
      </c>
      <c r="I658" s="10">
        <v>5429</v>
      </c>
      <c r="J658" t="s">
        <v>420</v>
      </c>
      <c r="L658" s="15">
        <v>5429</v>
      </c>
      <c r="M658" s="16" t="s">
        <v>420</v>
      </c>
      <c r="N658" s="16">
        <v>54</v>
      </c>
      <c r="O658" s="16" t="s">
        <v>864</v>
      </c>
      <c r="P658" s="16">
        <v>5429</v>
      </c>
      <c r="Q658" s="16" t="s">
        <v>420</v>
      </c>
    </row>
    <row r="659" spans="2:17" x14ac:dyDescent="0.25">
      <c r="B659" t="str">
        <f t="shared" si="19"/>
        <v xml:space="preserve"> </v>
      </c>
      <c r="C659" s="10">
        <v>5430</v>
      </c>
      <c r="D659" s="10" t="str">
        <f t="shared" si="18"/>
        <v xml:space="preserve"> </v>
      </c>
      <c r="E659" s="10">
        <v>5430</v>
      </c>
      <c r="F659" t="s">
        <v>867</v>
      </c>
      <c r="G659">
        <v>54</v>
      </c>
      <c r="H659" t="s">
        <v>864</v>
      </c>
      <c r="I659" s="10">
        <v>5430</v>
      </c>
      <c r="J659" t="s">
        <v>422</v>
      </c>
      <c r="L659" s="15">
        <v>5430</v>
      </c>
      <c r="M659" s="16" t="s">
        <v>867</v>
      </c>
      <c r="N659" s="16">
        <v>54</v>
      </c>
      <c r="O659" s="16" t="s">
        <v>864</v>
      </c>
      <c r="P659" s="16">
        <v>5430</v>
      </c>
      <c r="Q659" s="16" t="s">
        <v>422</v>
      </c>
    </row>
    <row r="660" spans="2:17" x14ac:dyDescent="0.25">
      <c r="B660" t="str">
        <f t="shared" si="19"/>
        <v xml:space="preserve"> </v>
      </c>
      <c r="C660" s="10">
        <v>5436</v>
      </c>
      <c r="D660" s="10" t="str">
        <f t="shared" si="18"/>
        <v xml:space="preserve"> </v>
      </c>
      <c r="E660" s="10">
        <v>5436</v>
      </c>
      <c r="F660" t="s">
        <v>868</v>
      </c>
      <c r="G660">
        <v>54</v>
      </c>
      <c r="H660" t="s">
        <v>864</v>
      </c>
      <c r="I660" s="10">
        <v>5436</v>
      </c>
      <c r="J660" t="s">
        <v>424</v>
      </c>
      <c r="L660" s="15">
        <v>5436</v>
      </c>
      <c r="M660" s="16" t="s">
        <v>868</v>
      </c>
      <c r="N660" s="16">
        <v>54</v>
      </c>
      <c r="O660" s="16" t="s">
        <v>864</v>
      </c>
      <c r="P660" s="16">
        <v>5436</v>
      </c>
      <c r="Q660" s="16" t="s">
        <v>424</v>
      </c>
    </row>
    <row r="661" spans="2:17" x14ac:dyDescent="0.25">
      <c r="B661" t="str">
        <f t="shared" si="19"/>
        <v xml:space="preserve"> </v>
      </c>
      <c r="C661" s="10">
        <v>5437</v>
      </c>
      <c r="D661" s="10" t="str">
        <f t="shared" si="18"/>
        <v xml:space="preserve"> </v>
      </c>
      <c r="E661" s="10">
        <v>5437</v>
      </c>
      <c r="F661" t="s">
        <v>869</v>
      </c>
      <c r="G661">
        <v>54</v>
      </c>
      <c r="H661" t="s">
        <v>864</v>
      </c>
      <c r="I661" s="10">
        <v>5437</v>
      </c>
      <c r="J661" t="s">
        <v>426</v>
      </c>
      <c r="L661" s="15">
        <v>5437</v>
      </c>
      <c r="M661" s="16" t="s">
        <v>869</v>
      </c>
      <c r="N661" s="16">
        <v>54</v>
      </c>
      <c r="O661" s="16" t="s">
        <v>864</v>
      </c>
      <c r="P661" s="16">
        <v>5437</v>
      </c>
      <c r="Q661" s="16" t="s">
        <v>426</v>
      </c>
    </row>
    <row r="662" spans="2:17" x14ac:dyDescent="0.25">
      <c r="B662" t="str">
        <f t="shared" si="19"/>
        <v xml:space="preserve"> </v>
      </c>
      <c r="C662" s="10">
        <v>5438</v>
      </c>
      <c r="D662" s="10" t="str">
        <f t="shared" si="18"/>
        <v xml:space="preserve"> </v>
      </c>
      <c r="E662" s="10">
        <v>5438</v>
      </c>
      <c r="F662" t="s">
        <v>427</v>
      </c>
      <c r="G662">
        <v>54</v>
      </c>
      <c r="H662" t="s">
        <v>864</v>
      </c>
      <c r="I662" s="10">
        <v>5438</v>
      </c>
      <c r="J662" t="s">
        <v>427</v>
      </c>
      <c r="L662" s="15">
        <v>5438</v>
      </c>
      <c r="M662" s="16" t="s">
        <v>427</v>
      </c>
      <c r="N662" s="16">
        <v>54</v>
      </c>
      <c r="O662" s="16" t="s">
        <v>864</v>
      </c>
      <c r="P662" s="16">
        <v>5438</v>
      </c>
      <c r="Q662" s="16" t="s">
        <v>427</v>
      </c>
    </row>
    <row r="663" spans="2:17" x14ac:dyDescent="0.25">
      <c r="B663" t="str">
        <f t="shared" si="19"/>
        <v xml:space="preserve"> </v>
      </c>
      <c r="C663" s="10">
        <v>5441</v>
      </c>
      <c r="D663" s="10" t="str">
        <f t="shared" si="18"/>
        <v xml:space="preserve"> </v>
      </c>
      <c r="E663" s="10">
        <v>5441</v>
      </c>
      <c r="F663" t="s">
        <v>870</v>
      </c>
      <c r="G663">
        <v>54</v>
      </c>
      <c r="H663" t="s">
        <v>864</v>
      </c>
      <c r="I663" s="10">
        <v>5441</v>
      </c>
      <c r="J663" t="s">
        <v>428</v>
      </c>
      <c r="L663" s="15">
        <v>5441</v>
      </c>
      <c r="M663" s="16" t="s">
        <v>870</v>
      </c>
      <c r="N663" s="16">
        <v>54</v>
      </c>
      <c r="O663" s="16" t="s">
        <v>864</v>
      </c>
      <c r="P663" s="16">
        <v>5441</v>
      </c>
      <c r="Q663" s="16" t="s">
        <v>428</v>
      </c>
    </row>
    <row r="664" spans="2:17" x14ac:dyDescent="0.25">
      <c r="B664" t="str">
        <f t="shared" si="19"/>
        <v xml:space="preserve"> </v>
      </c>
      <c r="C664" s="10">
        <v>5444</v>
      </c>
      <c r="D664" s="10" t="str">
        <f t="shared" si="18"/>
        <v xml:space="preserve"> </v>
      </c>
      <c r="E664" s="10">
        <v>5444</v>
      </c>
      <c r="F664" t="s">
        <v>430</v>
      </c>
      <c r="G664">
        <v>54</v>
      </c>
      <c r="H664" t="s">
        <v>864</v>
      </c>
      <c r="I664" s="10">
        <v>5444</v>
      </c>
      <c r="J664" t="s">
        <v>430</v>
      </c>
      <c r="L664" s="15">
        <v>5444</v>
      </c>
      <c r="M664" s="16" t="s">
        <v>430</v>
      </c>
      <c r="N664" s="16">
        <v>54</v>
      </c>
      <c r="O664" s="16" t="s">
        <v>864</v>
      </c>
      <c r="P664" s="16">
        <v>5444</v>
      </c>
      <c r="Q664" s="16" t="s">
        <v>430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70384-975C-4FB3-8F50-B091FD62B88D}">
  <sheetPr>
    <tabColor theme="9" tint="0.59999389629810485"/>
  </sheetPr>
  <dimension ref="B3:Y59"/>
  <sheetViews>
    <sheetView workbookViewId="0">
      <selection activeCell="H53" sqref="H53"/>
    </sheetView>
  </sheetViews>
  <sheetFormatPr baseColWidth="10" defaultRowHeight="15" x14ac:dyDescent="0.25"/>
  <cols>
    <col min="2" max="2" width="20" bestFit="1" customWidth="1"/>
    <col min="3" max="11" width="14" customWidth="1"/>
    <col min="12" max="12" width="13.28515625" bestFit="1" customWidth="1"/>
    <col min="14" max="25" width="18.5703125" customWidth="1"/>
  </cols>
  <sheetData>
    <row r="3" spans="2:25" x14ac:dyDescent="0.25">
      <c r="B3" s="1" t="s">
        <v>913</v>
      </c>
    </row>
    <row r="4" spans="2:25" x14ac:dyDescent="0.25">
      <c r="C4">
        <v>2013</v>
      </c>
      <c r="D4">
        <v>2014</v>
      </c>
      <c r="E4">
        <v>2015</v>
      </c>
      <c r="F4">
        <v>2016</v>
      </c>
      <c r="G4">
        <v>2017</v>
      </c>
      <c r="H4">
        <v>2018</v>
      </c>
      <c r="I4">
        <v>2019</v>
      </c>
      <c r="J4">
        <v>2020</v>
      </c>
      <c r="K4">
        <v>2021</v>
      </c>
    </row>
    <row r="5" spans="2:25" x14ac:dyDescent="0.25">
      <c r="B5" s="2" t="s">
        <v>857</v>
      </c>
      <c r="C5" s="4">
        <v>46.111221</v>
      </c>
      <c r="D5" s="4">
        <v>45.781633999999997</v>
      </c>
      <c r="E5" s="4">
        <v>47.468487000000003</v>
      </c>
      <c r="F5" s="4">
        <v>46.826566</v>
      </c>
      <c r="G5" s="4">
        <v>45.523687000000002</v>
      </c>
      <c r="H5" s="4">
        <v>46.750512999999998</v>
      </c>
      <c r="I5" s="4">
        <v>45.265321</v>
      </c>
      <c r="J5" s="4">
        <v>46.320329999999998</v>
      </c>
      <c r="K5" s="4">
        <v>46.646227000000003</v>
      </c>
      <c r="Y5" s="20"/>
    </row>
    <row r="6" spans="2:25" x14ac:dyDescent="0.25">
      <c r="B6" s="2" t="s">
        <v>852</v>
      </c>
      <c r="C6" s="4">
        <v>262.05583300000001</v>
      </c>
      <c r="D6" s="4">
        <v>260.32046800000001</v>
      </c>
      <c r="E6" s="4">
        <v>261.12823100000003</v>
      </c>
      <c r="F6" s="4">
        <v>256.68783100000002</v>
      </c>
      <c r="G6" s="4">
        <v>252.464225</v>
      </c>
      <c r="H6" s="4">
        <v>253.428123</v>
      </c>
      <c r="I6" s="4">
        <v>244.88189</v>
      </c>
      <c r="J6" s="4">
        <v>249.46979300000001</v>
      </c>
      <c r="K6" s="4">
        <v>256.50219499999997</v>
      </c>
      <c r="Y6" s="20"/>
    </row>
    <row r="7" spans="2:25" x14ac:dyDescent="0.25">
      <c r="B7" s="2" t="s">
        <v>236</v>
      </c>
      <c r="C7" s="4">
        <v>137.303676</v>
      </c>
      <c r="D7" s="4">
        <v>135.853533</v>
      </c>
      <c r="E7" s="4">
        <v>137.94038599999999</v>
      </c>
      <c r="F7" s="4">
        <v>139.93116800000001</v>
      </c>
      <c r="G7" s="4">
        <v>138.723704</v>
      </c>
      <c r="H7" s="4">
        <v>139.240037</v>
      </c>
      <c r="I7" s="4">
        <v>137.16968299999999</v>
      </c>
      <c r="J7" s="4">
        <v>135.613033</v>
      </c>
      <c r="K7" s="4">
        <v>137.877342</v>
      </c>
      <c r="Y7" s="20"/>
    </row>
    <row r="8" spans="2:25" x14ac:dyDescent="0.25">
      <c r="B8" s="2" t="s">
        <v>365</v>
      </c>
      <c r="C8" s="4">
        <v>103.229505</v>
      </c>
      <c r="D8" s="4">
        <v>103.433745</v>
      </c>
      <c r="E8" s="4">
        <v>105.044304</v>
      </c>
      <c r="F8" s="4">
        <v>102.081164</v>
      </c>
      <c r="G8" s="4">
        <v>101.39387600000001</v>
      </c>
      <c r="H8" s="4">
        <v>101.363164</v>
      </c>
      <c r="I8" s="4">
        <v>99.622853000000006</v>
      </c>
      <c r="J8" s="4">
        <v>102.690971</v>
      </c>
      <c r="K8" s="4">
        <v>104.00415</v>
      </c>
      <c r="Y8" s="20"/>
    </row>
    <row r="9" spans="2:25" x14ac:dyDescent="0.25">
      <c r="B9" s="2" t="s">
        <v>154</v>
      </c>
      <c r="C9" s="4">
        <v>282.270802</v>
      </c>
      <c r="D9" s="4">
        <v>280.49608699999999</v>
      </c>
      <c r="E9" s="4">
        <v>288.345033</v>
      </c>
      <c r="F9" s="4">
        <v>281.50307700000002</v>
      </c>
      <c r="G9" s="4">
        <v>273.92840899999999</v>
      </c>
      <c r="H9" s="4">
        <v>284.24129399999998</v>
      </c>
      <c r="I9" s="4">
        <v>275.51474999999999</v>
      </c>
      <c r="J9" s="4">
        <v>282.52408000000003</v>
      </c>
      <c r="K9" s="4">
        <v>288.636729</v>
      </c>
      <c r="Y9" s="20"/>
    </row>
    <row r="10" spans="2:25" x14ac:dyDescent="0.25">
      <c r="B10" s="2" t="s">
        <v>864</v>
      </c>
      <c r="C10" s="4">
        <v>51.066479999999999</v>
      </c>
      <c r="D10" s="4">
        <v>51.201861000000001</v>
      </c>
      <c r="E10" s="4">
        <v>51.318891000000001</v>
      </c>
      <c r="F10" s="4">
        <v>51.359152999999999</v>
      </c>
      <c r="G10" s="4">
        <v>50.512484000000001</v>
      </c>
      <c r="H10" s="4">
        <v>51.841804000000003</v>
      </c>
      <c r="I10" s="4">
        <v>51.181573</v>
      </c>
      <c r="J10" s="4">
        <v>51.581820999999998</v>
      </c>
      <c r="K10" s="4">
        <v>51.159824999999998</v>
      </c>
      <c r="Y10" s="20"/>
    </row>
    <row r="11" spans="2:25" x14ac:dyDescent="0.25">
      <c r="B11" s="2" t="s">
        <v>271</v>
      </c>
      <c r="C11" s="4">
        <v>337.33940200000001</v>
      </c>
      <c r="D11" s="4">
        <v>332.792464</v>
      </c>
      <c r="E11" s="4">
        <v>340.67218100000002</v>
      </c>
      <c r="F11" s="4">
        <v>339.88867599999998</v>
      </c>
      <c r="G11" s="4">
        <v>333.15759700000001</v>
      </c>
      <c r="H11" s="4">
        <v>337.84219300000001</v>
      </c>
      <c r="I11" s="4">
        <v>332.711478</v>
      </c>
      <c r="J11" s="4">
        <v>332.39104800000001</v>
      </c>
      <c r="K11" s="4">
        <v>339.01254</v>
      </c>
      <c r="Y11" s="20"/>
    </row>
    <row r="12" spans="2:25" x14ac:dyDescent="0.25">
      <c r="B12" s="2" t="s">
        <v>855</v>
      </c>
      <c r="C12" s="4">
        <v>30.402113</v>
      </c>
      <c r="D12" s="4">
        <v>30.293085999999999</v>
      </c>
      <c r="E12" s="4">
        <v>30.767199999999999</v>
      </c>
      <c r="F12" s="4">
        <v>30.681687</v>
      </c>
      <c r="G12" s="4">
        <v>30.594652</v>
      </c>
      <c r="H12" s="4">
        <v>30.556695000000001</v>
      </c>
      <c r="I12" s="4">
        <v>29.88747</v>
      </c>
      <c r="J12" s="4">
        <v>30.605412999999999</v>
      </c>
      <c r="K12" s="4">
        <v>30.942985</v>
      </c>
      <c r="Y12" s="20"/>
    </row>
    <row r="13" spans="2:25" x14ac:dyDescent="0.25">
      <c r="B13" s="2" t="s">
        <v>858</v>
      </c>
      <c r="C13" s="4">
        <v>176.04963799999999</v>
      </c>
      <c r="D13" s="4">
        <v>171.393719</v>
      </c>
      <c r="E13" s="4">
        <v>174.18978999999999</v>
      </c>
      <c r="F13" s="4">
        <v>176.25972200000001</v>
      </c>
      <c r="G13" s="4">
        <v>172.702415</v>
      </c>
      <c r="H13" s="4">
        <v>174.296943</v>
      </c>
      <c r="I13" s="4">
        <v>170.36042</v>
      </c>
      <c r="J13" s="4">
        <v>170.86796000000001</v>
      </c>
      <c r="K13" s="4">
        <v>175.237099</v>
      </c>
      <c r="Y13" s="20"/>
    </row>
    <row r="14" spans="2:25" x14ac:dyDescent="0.25">
      <c r="B14" s="2" t="s">
        <v>843</v>
      </c>
      <c r="C14" s="4">
        <v>98.860744999999994</v>
      </c>
      <c r="D14" s="4">
        <v>97.633531000000005</v>
      </c>
      <c r="E14" s="4">
        <v>99.123082999999994</v>
      </c>
      <c r="F14" s="4">
        <v>97.231583000000001</v>
      </c>
      <c r="G14" s="4">
        <v>95.372849000000002</v>
      </c>
      <c r="H14" s="4">
        <v>95.960616999999999</v>
      </c>
      <c r="I14" s="4">
        <v>93.129628999999994</v>
      </c>
      <c r="J14" s="4">
        <v>94.509744999999995</v>
      </c>
      <c r="K14" s="4">
        <v>95.3339</v>
      </c>
      <c r="Y14" s="20"/>
    </row>
    <row r="15" spans="2:25" x14ac:dyDescent="0.25">
      <c r="B15" s="2" t="s">
        <v>1</v>
      </c>
      <c r="C15" s="4">
        <v>1524.6894150000001</v>
      </c>
      <c r="D15" s="4">
        <v>1509.2001279999999</v>
      </c>
      <c r="E15" s="4">
        <v>1535.997586</v>
      </c>
      <c r="F15" s="4">
        <v>1522.4506269999999</v>
      </c>
      <c r="G15" s="4">
        <v>1494.3738980000001</v>
      </c>
      <c r="H15" s="4">
        <v>1515.521383</v>
      </c>
      <c r="I15" s="4">
        <v>1479.7250670000001</v>
      </c>
      <c r="J15" s="4">
        <v>1496.574194</v>
      </c>
      <c r="K15" s="4">
        <v>1525.3529920000001</v>
      </c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</row>
    <row r="18" spans="2:11" x14ac:dyDescent="0.25">
      <c r="B18" s="1" t="s">
        <v>913</v>
      </c>
    </row>
    <row r="19" spans="2:11" x14ac:dyDescent="0.25">
      <c r="C19">
        <v>2013</v>
      </c>
      <c r="D19">
        <v>2014</v>
      </c>
      <c r="E19">
        <v>2015</v>
      </c>
      <c r="F19">
        <v>2016</v>
      </c>
      <c r="G19">
        <v>2017</v>
      </c>
      <c r="H19">
        <v>2018</v>
      </c>
      <c r="I19">
        <v>2019</v>
      </c>
      <c r="J19">
        <v>2020</v>
      </c>
      <c r="K19">
        <v>2021</v>
      </c>
    </row>
    <row r="20" spans="2:11" x14ac:dyDescent="0.25">
      <c r="B20" s="2" t="s">
        <v>857</v>
      </c>
      <c r="C20" s="18">
        <v>3.0243025593510792E-2</v>
      </c>
      <c r="D20" s="18">
        <v>3.0335031882531088E-2</v>
      </c>
      <c r="E20" s="18">
        <v>3.0904011459820097E-2</v>
      </c>
      <c r="F20" s="18">
        <v>3.0757362616265653E-2</v>
      </c>
      <c r="G20" s="18">
        <v>3.0463384739874519E-2</v>
      </c>
      <c r="H20" s="18">
        <v>3.0847808235774658E-2</v>
      </c>
      <c r="I20" s="18">
        <v>3.0590358985923698E-2</v>
      </c>
      <c r="J20" s="18">
        <v>3.0950907870592348E-2</v>
      </c>
      <c r="K20" s="18">
        <v>3.0580611336946197E-2</v>
      </c>
    </row>
    <row r="21" spans="2:11" x14ac:dyDescent="0.25">
      <c r="B21" s="2" t="s">
        <v>852</v>
      </c>
      <c r="C21" s="18">
        <v>0.17187489492737115</v>
      </c>
      <c r="D21" s="18">
        <v>0.17248903122276968</v>
      </c>
      <c r="E21" s="18">
        <v>0.17000562590727927</v>
      </c>
      <c r="F21" s="18">
        <v>0.16860174408795461</v>
      </c>
      <c r="G21" s="18">
        <v>0.16894314424113421</v>
      </c>
      <c r="H21" s="18">
        <v>0.16722174021611941</v>
      </c>
      <c r="I21" s="18">
        <v>0.16549147910055645</v>
      </c>
      <c r="J21" s="18">
        <v>0.16669390264790307</v>
      </c>
      <c r="K21" s="18">
        <v>0.16815923680962627</v>
      </c>
    </row>
    <row r="22" spans="2:11" x14ac:dyDescent="0.25">
      <c r="B22" s="2" t="s">
        <v>236</v>
      </c>
      <c r="C22" s="18">
        <v>9.005353788725555E-2</v>
      </c>
      <c r="D22" s="18">
        <v>9.0016910600209013E-2</v>
      </c>
      <c r="E22" s="18">
        <v>8.9805079941056618E-2</v>
      </c>
      <c r="F22" s="18">
        <v>9.1911793734641756E-2</v>
      </c>
      <c r="G22" s="18">
        <v>9.2830652479718292E-2</v>
      </c>
      <c r="H22" s="18">
        <v>9.1875996315124248E-2</v>
      </c>
      <c r="I22" s="18">
        <v>9.2699438604563408E-2</v>
      </c>
      <c r="J22" s="18">
        <v>9.0615643075828686E-2</v>
      </c>
      <c r="K22" s="18">
        <v>9.0390449111204807E-2</v>
      </c>
    </row>
    <row r="23" spans="2:11" x14ac:dyDescent="0.25">
      <c r="B23" s="2" t="s">
        <v>365</v>
      </c>
      <c r="C23" s="18">
        <v>6.7705267698733251E-2</v>
      </c>
      <c r="D23" s="18">
        <v>6.8535473249045478E-2</v>
      </c>
      <c r="E23" s="18">
        <v>6.8388326230090835E-2</v>
      </c>
      <c r="F23" s="18">
        <v>6.7050557955466633E-2</v>
      </c>
      <c r="G23" s="18">
        <v>6.7850406204030211E-2</v>
      </c>
      <c r="H23" s="18">
        <v>6.6883361156772278E-2</v>
      </c>
      <c r="I23" s="18">
        <v>6.732524522408459E-2</v>
      </c>
      <c r="J23" s="18">
        <v>6.8617360510226738E-2</v>
      </c>
      <c r="K23" s="18">
        <v>6.8183660139960564E-2</v>
      </c>
    </row>
    <row r="24" spans="2:11" x14ac:dyDescent="0.25">
      <c r="B24" s="2" t="s">
        <v>154</v>
      </c>
      <c r="C24" s="18">
        <v>0.18513331254418133</v>
      </c>
      <c r="D24" s="18">
        <v>0.1858574497815044</v>
      </c>
      <c r="E24" s="18">
        <v>0.18772492589060619</v>
      </c>
      <c r="F24" s="18">
        <v>0.18490128481519555</v>
      </c>
      <c r="G24" s="18">
        <v>0.18330647327727881</v>
      </c>
      <c r="H24" s="18">
        <v>0.18755346984107843</v>
      </c>
      <c r="I24" s="18">
        <v>0.18619320314589222</v>
      </c>
      <c r="J24" s="18">
        <v>0.18878053699755298</v>
      </c>
      <c r="K24" s="18">
        <v>0.18922618601321103</v>
      </c>
    </row>
    <row r="25" spans="2:11" x14ac:dyDescent="0.25">
      <c r="B25" s="2" t="s">
        <v>864</v>
      </c>
      <c r="C25" s="18">
        <v>3.3493037662362203E-2</v>
      </c>
      <c r="D25" s="18">
        <v>3.3926488641273164E-2</v>
      </c>
      <c r="E25" s="18">
        <v>3.3410788837007981E-2</v>
      </c>
      <c r="F25" s="18">
        <v>3.373452779956719E-2</v>
      </c>
      <c r="G25" s="18">
        <v>3.3801770806893471E-2</v>
      </c>
      <c r="H25" s="18">
        <v>3.4207240215494872E-2</v>
      </c>
      <c r="I25" s="18">
        <v>3.4588569283188333E-2</v>
      </c>
      <c r="J25" s="18">
        <v>3.4466597918632824E-2</v>
      </c>
      <c r="K25" s="18">
        <v>3.3539662798261975E-2</v>
      </c>
    </row>
    <row r="26" spans="2:11" x14ac:dyDescent="0.25">
      <c r="B26" s="2" t="s">
        <v>271</v>
      </c>
      <c r="C26" s="18">
        <v>0.22125122577833334</v>
      </c>
      <c r="D26" s="18">
        <v>0.22050916762180398</v>
      </c>
      <c r="E26" s="18">
        <v>0.22179213307695916</v>
      </c>
      <c r="F26" s="18">
        <v>0.2232510335456678</v>
      </c>
      <c r="G26" s="18">
        <v>0.22294125817232388</v>
      </c>
      <c r="H26" s="18">
        <v>0.22292142941014512</v>
      </c>
      <c r="I26" s="18">
        <v>0.22484682149403634</v>
      </c>
      <c r="J26" s="18">
        <v>0.22210128260436918</v>
      </c>
      <c r="K26" s="18">
        <v>0.22225186024350749</v>
      </c>
    </row>
    <row r="27" spans="2:11" x14ac:dyDescent="0.25">
      <c r="B27" s="2" t="s">
        <v>855</v>
      </c>
      <c r="C27" s="18">
        <v>1.9939872803537498E-2</v>
      </c>
      <c r="D27" s="18">
        <v>2.0072278976112041E-2</v>
      </c>
      <c r="E27" s="18">
        <v>2.0030760647302213E-2</v>
      </c>
      <c r="F27" s="18">
        <v>2.0152828903528049E-2</v>
      </c>
      <c r="G27" s="18">
        <v>2.0473224298782552E-2</v>
      </c>
      <c r="H27" s="18">
        <v>2.0162496776860061E-2</v>
      </c>
      <c r="I27" s="18">
        <v>2.0197988576752278E-2</v>
      </c>
      <c r="J27" s="18">
        <v>2.0450314540169063E-2</v>
      </c>
      <c r="K27" s="18">
        <v>2.0285786412906581E-2</v>
      </c>
    </row>
    <row r="28" spans="2:11" x14ac:dyDescent="0.25">
      <c r="B28" s="2" t="s">
        <v>858</v>
      </c>
      <c r="C28" s="18">
        <v>0.115465901624299</v>
      </c>
      <c r="D28" s="18">
        <v>0.11356593192655759</v>
      </c>
      <c r="E28" s="18">
        <v>0.11340498942685187</v>
      </c>
      <c r="F28" s="18">
        <v>0.11577368676140327</v>
      </c>
      <c r="G28" s="18">
        <v>0.11556840977424514</v>
      </c>
      <c r="H28" s="18">
        <v>0.11500790747998307</v>
      </c>
      <c r="I28" s="18">
        <v>0.11512977903752711</v>
      </c>
      <c r="J28" s="18">
        <v>0.11417272908021292</v>
      </c>
      <c r="K28" s="18">
        <v>0.11488298113227813</v>
      </c>
    </row>
    <row r="29" spans="2:11" x14ac:dyDescent="0.25">
      <c r="B29" s="2" t="s">
        <v>843</v>
      </c>
      <c r="C29" s="18">
        <v>6.483992348041584E-2</v>
      </c>
      <c r="D29" s="18">
        <v>6.4692236098193606E-2</v>
      </c>
      <c r="E29" s="18">
        <v>6.4533358583025793E-2</v>
      </c>
      <c r="F29" s="18">
        <v>6.3865179780309561E-2</v>
      </c>
      <c r="G29" s="18">
        <v>6.382127600571888E-2</v>
      </c>
      <c r="H29" s="18">
        <v>6.3318550352647843E-2</v>
      </c>
      <c r="I29" s="18">
        <v>6.2937116547475497E-2</v>
      </c>
      <c r="J29" s="18">
        <v>6.3150724754512236E-2</v>
      </c>
      <c r="K29" s="18">
        <v>6.2499566002096905E-2</v>
      </c>
    </row>
    <row r="30" spans="2:11" x14ac:dyDescent="0.25">
      <c r="B30" s="2" t="s">
        <v>1</v>
      </c>
      <c r="C30" s="18">
        <v>1</v>
      </c>
      <c r="D30" s="18">
        <v>1</v>
      </c>
      <c r="E30" s="18">
        <v>1</v>
      </c>
      <c r="F30" s="18">
        <v>1</v>
      </c>
      <c r="G30" s="18">
        <v>1</v>
      </c>
      <c r="H30" s="18">
        <v>1</v>
      </c>
      <c r="I30" s="18">
        <v>1</v>
      </c>
      <c r="J30" s="18">
        <v>1</v>
      </c>
      <c r="K30" s="18">
        <v>1</v>
      </c>
    </row>
    <row r="33" spans="2:11" x14ac:dyDescent="0.25">
      <c r="B33" s="1" t="s">
        <v>5</v>
      </c>
    </row>
    <row r="34" spans="2:11" x14ac:dyDescent="0.25">
      <c r="C34">
        <v>2013</v>
      </c>
      <c r="D34">
        <v>2014</v>
      </c>
      <c r="E34">
        <v>2015</v>
      </c>
      <c r="F34">
        <v>2016</v>
      </c>
      <c r="G34">
        <v>2017</v>
      </c>
      <c r="H34">
        <v>2018</v>
      </c>
      <c r="I34">
        <v>2019</v>
      </c>
      <c r="J34">
        <v>2020</v>
      </c>
      <c r="K34">
        <v>2021</v>
      </c>
    </row>
    <row r="35" spans="2:11" x14ac:dyDescent="0.25">
      <c r="B35" s="2" t="s">
        <v>857</v>
      </c>
      <c r="C35" s="4">
        <v>384</v>
      </c>
      <c r="D35" s="4">
        <v>374</v>
      </c>
      <c r="E35" s="4">
        <v>360</v>
      </c>
      <c r="F35" s="4">
        <v>345</v>
      </c>
      <c r="G35" s="4">
        <v>322</v>
      </c>
      <c r="H35" s="4">
        <v>310</v>
      </c>
      <c r="I35" s="4">
        <v>293</v>
      </c>
      <c r="J35" s="4">
        <v>284</v>
      </c>
      <c r="K35" s="4">
        <v>274</v>
      </c>
    </row>
    <row r="36" spans="2:11" x14ac:dyDescent="0.25">
      <c r="B36" s="2" t="s">
        <v>852</v>
      </c>
      <c r="C36" s="4">
        <v>1881</v>
      </c>
      <c r="D36" s="4">
        <v>1818</v>
      </c>
      <c r="E36" s="4">
        <v>1719</v>
      </c>
      <c r="F36" s="4">
        <v>1702</v>
      </c>
      <c r="G36" s="4">
        <v>1584</v>
      </c>
      <c r="H36" s="4">
        <v>1518</v>
      </c>
      <c r="I36" s="4">
        <v>1466</v>
      </c>
      <c r="J36" s="4">
        <v>1414</v>
      </c>
      <c r="K36" s="4">
        <v>1343</v>
      </c>
    </row>
    <row r="37" spans="2:11" x14ac:dyDescent="0.25">
      <c r="B37" s="2" t="s">
        <v>236</v>
      </c>
      <c r="C37" s="4">
        <v>900</v>
      </c>
      <c r="D37" s="4">
        <v>857</v>
      </c>
      <c r="E37" s="4">
        <v>810</v>
      </c>
      <c r="F37" s="4">
        <v>800</v>
      </c>
      <c r="G37" s="4">
        <v>748</v>
      </c>
      <c r="H37" s="4">
        <v>727</v>
      </c>
      <c r="I37" s="4">
        <v>695</v>
      </c>
      <c r="J37" s="4">
        <v>655</v>
      </c>
      <c r="K37" s="4">
        <v>632</v>
      </c>
    </row>
    <row r="38" spans="2:11" x14ac:dyDescent="0.25">
      <c r="B38" s="2" t="s">
        <v>365</v>
      </c>
      <c r="C38" s="4">
        <v>706</v>
      </c>
      <c r="D38" s="4">
        <v>688</v>
      </c>
      <c r="E38" s="4">
        <v>633</v>
      </c>
      <c r="F38" s="4">
        <v>620</v>
      </c>
      <c r="G38" s="4">
        <v>576</v>
      </c>
      <c r="H38" s="4">
        <v>543</v>
      </c>
      <c r="I38" s="4">
        <v>524</v>
      </c>
      <c r="J38" s="4">
        <v>494</v>
      </c>
      <c r="K38" s="4">
        <v>468</v>
      </c>
    </row>
    <row r="39" spans="2:11" x14ac:dyDescent="0.25">
      <c r="B39" s="2" t="s">
        <v>154</v>
      </c>
      <c r="C39" s="4">
        <v>1491</v>
      </c>
      <c r="D39" s="4">
        <v>1431</v>
      </c>
      <c r="E39" s="4">
        <v>1313</v>
      </c>
      <c r="F39" s="4">
        <v>1325</v>
      </c>
      <c r="G39" s="4">
        <v>1226</v>
      </c>
      <c r="H39" s="4">
        <v>1191</v>
      </c>
      <c r="I39" s="4">
        <v>1159</v>
      </c>
      <c r="J39" s="4">
        <v>1128</v>
      </c>
      <c r="K39" s="4">
        <v>1084</v>
      </c>
    </row>
    <row r="40" spans="2:11" x14ac:dyDescent="0.25">
      <c r="B40" s="2" t="s">
        <v>864</v>
      </c>
      <c r="C40" s="4">
        <v>380</v>
      </c>
      <c r="D40" s="4">
        <v>354</v>
      </c>
      <c r="E40" s="4">
        <v>337</v>
      </c>
      <c r="F40" s="4">
        <v>325</v>
      </c>
      <c r="G40" s="4">
        <v>305</v>
      </c>
      <c r="H40" s="4">
        <v>298</v>
      </c>
      <c r="I40" s="4">
        <v>282</v>
      </c>
      <c r="J40" s="4">
        <v>267</v>
      </c>
      <c r="K40" s="4">
        <v>262</v>
      </c>
    </row>
    <row r="41" spans="2:11" x14ac:dyDescent="0.25">
      <c r="B41" s="2" t="s">
        <v>271</v>
      </c>
      <c r="C41" s="4">
        <v>2044</v>
      </c>
      <c r="D41" s="4">
        <v>1939</v>
      </c>
      <c r="E41" s="4">
        <v>1835</v>
      </c>
      <c r="F41" s="4">
        <v>1799</v>
      </c>
      <c r="G41" s="4">
        <v>1696</v>
      </c>
      <c r="H41" s="4">
        <v>1611</v>
      </c>
      <c r="I41" s="4">
        <v>1548</v>
      </c>
      <c r="J41" s="4">
        <v>1447</v>
      </c>
      <c r="K41" s="4">
        <v>1385</v>
      </c>
    </row>
    <row r="42" spans="2:11" x14ac:dyDescent="0.25">
      <c r="B42" s="2" t="s">
        <v>855</v>
      </c>
      <c r="C42" s="4">
        <v>197</v>
      </c>
      <c r="D42" s="4">
        <v>182</v>
      </c>
      <c r="E42" s="4">
        <v>164</v>
      </c>
      <c r="F42" s="4">
        <v>167</v>
      </c>
      <c r="G42" s="4">
        <v>155</v>
      </c>
      <c r="H42" s="4">
        <v>150</v>
      </c>
      <c r="I42" s="4">
        <v>143</v>
      </c>
      <c r="J42" s="4">
        <v>137</v>
      </c>
      <c r="K42" s="4">
        <v>128</v>
      </c>
    </row>
    <row r="43" spans="2:11" x14ac:dyDescent="0.25">
      <c r="B43" s="2" t="s">
        <v>858</v>
      </c>
      <c r="C43" s="4">
        <v>1557</v>
      </c>
      <c r="D43" s="4">
        <v>1490</v>
      </c>
      <c r="E43" s="4">
        <v>1412</v>
      </c>
      <c r="F43" s="4">
        <v>1367</v>
      </c>
      <c r="G43" s="4">
        <v>1301</v>
      </c>
      <c r="H43" s="4">
        <v>1259</v>
      </c>
      <c r="I43" s="4">
        <v>1196</v>
      </c>
      <c r="J43" s="4">
        <v>1136</v>
      </c>
      <c r="K43" s="4">
        <v>1081</v>
      </c>
    </row>
    <row r="44" spans="2:11" x14ac:dyDescent="0.25">
      <c r="B44" s="2" t="s">
        <v>843</v>
      </c>
      <c r="C44" s="4">
        <v>560</v>
      </c>
      <c r="D44" s="4">
        <v>535</v>
      </c>
      <c r="E44" s="4">
        <v>509</v>
      </c>
      <c r="F44" s="4">
        <v>488</v>
      </c>
      <c r="G44" s="4">
        <v>463</v>
      </c>
      <c r="H44" s="4">
        <v>451</v>
      </c>
      <c r="I44" s="4">
        <v>433</v>
      </c>
      <c r="J44" s="4">
        <v>404</v>
      </c>
      <c r="K44" s="4">
        <v>385</v>
      </c>
    </row>
    <row r="45" spans="2:11" x14ac:dyDescent="0.25">
      <c r="B45" s="2" t="s">
        <v>1</v>
      </c>
      <c r="C45" s="4">
        <v>10099</v>
      </c>
      <c r="D45" s="4">
        <v>9665</v>
      </c>
      <c r="E45" s="4">
        <v>9092</v>
      </c>
      <c r="F45" s="4">
        <v>8938</v>
      </c>
      <c r="G45" s="4">
        <v>8376</v>
      </c>
      <c r="H45" s="4">
        <v>8057</v>
      </c>
      <c r="I45" s="4">
        <v>7739</v>
      </c>
      <c r="J45" s="4">
        <v>7366</v>
      </c>
      <c r="K45" s="4">
        <v>7042</v>
      </c>
    </row>
    <row r="47" spans="2:11" x14ac:dyDescent="0.25">
      <c r="B47" s="1" t="s">
        <v>5</v>
      </c>
    </row>
    <row r="48" spans="2:11" x14ac:dyDescent="0.25">
      <c r="C48">
        <v>2013</v>
      </c>
      <c r="D48">
        <v>2014</v>
      </c>
      <c r="E48">
        <v>2015</v>
      </c>
      <c r="F48">
        <v>2016</v>
      </c>
      <c r="G48">
        <v>2017</v>
      </c>
      <c r="H48">
        <v>2018</v>
      </c>
      <c r="I48">
        <v>2019</v>
      </c>
      <c r="J48">
        <v>2020</v>
      </c>
      <c r="K48">
        <v>2021</v>
      </c>
    </row>
    <row r="49" spans="2:11" x14ac:dyDescent="0.25">
      <c r="B49" s="2" t="s">
        <v>857</v>
      </c>
      <c r="C49" s="18">
        <v>3.8023566689771263E-2</v>
      </c>
      <c r="D49" s="18">
        <v>3.8696326952922917E-2</v>
      </c>
      <c r="E49" s="18">
        <v>3.9595248570171576E-2</v>
      </c>
      <c r="F49" s="18">
        <v>3.8599239203401206E-2</v>
      </c>
      <c r="G49" s="18">
        <v>3.8443170964660933E-2</v>
      </c>
      <c r="H49" s="18">
        <v>3.8475859501054983E-2</v>
      </c>
      <c r="I49" s="18">
        <v>3.7860188654864971E-2</v>
      </c>
      <c r="J49" s="18">
        <v>3.8555525386912842E-2</v>
      </c>
      <c r="K49" s="18">
        <v>3.8909400738426581E-2</v>
      </c>
    </row>
    <row r="50" spans="2:11" x14ac:dyDescent="0.25">
      <c r="B50" s="2" t="s">
        <v>852</v>
      </c>
      <c r="C50" s="18">
        <v>0.18625606495692643</v>
      </c>
      <c r="D50" s="18">
        <v>0.18810139679255045</v>
      </c>
      <c r="E50" s="18">
        <v>0.18906731192256929</v>
      </c>
      <c r="F50" s="18">
        <v>0.19042291340344597</v>
      </c>
      <c r="G50" s="18">
        <v>0.18911174785100288</v>
      </c>
      <c r="H50" s="18">
        <v>0.18840759587935957</v>
      </c>
      <c r="I50" s="18">
        <v>0.18943015893526297</v>
      </c>
      <c r="J50" s="18">
        <v>0.19196307358131959</v>
      </c>
      <c r="K50" s="18">
        <v>0.19071286566316387</v>
      </c>
    </row>
    <row r="51" spans="2:11" x14ac:dyDescent="0.25">
      <c r="B51" s="2" t="s">
        <v>236</v>
      </c>
      <c r="C51" s="18">
        <v>8.9117734429151399E-2</v>
      </c>
      <c r="D51" s="18">
        <v>8.8670460424211076E-2</v>
      </c>
      <c r="E51" s="18">
        <v>8.9089309282886053E-2</v>
      </c>
      <c r="F51" s="18">
        <v>8.9505482210785414E-2</v>
      </c>
      <c r="G51" s="18">
        <v>8.9302769818529137E-2</v>
      </c>
      <c r="H51" s="18">
        <v>9.0232096313764429E-2</v>
      </c>
      <c r="I51" s="18">
        <v>8.9804884351983458E-2</v>
      </c>
      <c r="J51" s="18">
        <v>8.8922074395872935E-2</v>
      </c>
      <c r="K51" s="18">
        <v>8.9747230900312405E-2</v>
      </c>
    </row>
    <row r="52" spans="2:11" x14ac:dyDescent="0.25">
      <c r="B52" s="2" t="s">
        <v>365</v>
      </c>
      <c r="C52" s="18">
        <v>6.9907911674423215E-2</v>
      </c>
      <c r="D52" s="18">
        <v>7.1184687015002593E-2</v>
      </c>
      <c r="E52" s="18">
        <v>6.9621645402551696E-2</v>
      </c>
      <c r="F52" s="18">
        <v>6.9366748713358697E-2</v>
      </c>
      <c r="G52" s="18">
        <v>6.8767908309455589E-2</v>
      </c>
      <c r="H52" s="18">
        <v>6.7394811964751153E-2</v>
      </c>
      <c r="I52" s="18">
        <v>6.7709006331567387E-2</v>
      </c>
      <c r="J52" s="18">
        <v>6.7064892750475155E-2</v>
      </c>
      <c r="K52" s="18">
        <v>6.6458392502130079E-2</v>
      </c>
    </row>
    <row r="53" spans="2:11" x14ac:dyDescent="0.25">
      <c r="B53" s="2" t="s">
        <v>154</v>
      </c>
      <c r="C53" s="18">
        <v>0.1476383800376275</v>
      </c>
      <c r="D53" s="18">
        <v>0.14806001034661148</v>
      </c>
      <c r="E53" s="18">
        <v>0.14441267047954245</v>
      </c>
      <c r="F53" s="18">
        <v>0.14824345491161334</v>
      </c>
      <c r="G53" s="18">
        <v>0.14637058261700095</v>
      </c>
      <c r="H53" s="18">
        <v>0.14782176988953705</v>
      </c>
      <c r="I53" s="18">
        <v>0.1497609510272645</v>
      </c>
      <c r="J53" s="18">
        <v>0.15313603040999185</v>
      </c>
      <c r="K53" s="18">
        <v>0.15393354160749786</v>
      </c>
    </row>
    <row r="54" spans="2:11" x14ac:dyDescent="0.25">
      <c r="B54" s="2" t="s">
        <v>864</v>
      </c>
      <c r="C54" s="18">
        <v>3.762748787008615E-2</v>
      </c>
      <c r="D54" s="18">
        <v>3.6627004655975168E-2</v>
      </c>
      <c r="E54" s="18">
        <v>3.7065552133743948E-2</v>
      </c>
      <c r="F54" s="18">
        <v>3.6361602148131576E-2</v>
      </c>
      <c r="G54" s="18">
        <v>3.6413562559694364E-2</v>
      </c>
      <c r="H54" s="18">
        <v>3.6986471391336727E-2</v>
      </c>
      <c r="I54" s="18">
        <v>3.6438816384545804E-2</v>
      </c>
      <c r="J54" s="18">
        <v>3.6247624219386369E-2</v>
      </c>
      <c r="K54" s="18">
        <v>3.7205339392218123E-2</v>
      </c>
    </row>
    <row r="55" spans="2:11" x14ac:dyDescent="0.25">
      <c r="B55" s="2" t="s">
        <v>271</v>
      </c>
      <c r="C55" s="18">
        <v>0.20239627685909495</v>
      </c>
      <c r="D55" s="18">
        <v>0.20062079668908434</v>
      </c>
      <c r="E55" s="18">
        <v>0.20182578090629125</v>
      </c>
      <c r="F55" s="18">
        <v>0.20127545312150369</v>
      </c>
      <c r="G55" s="18">
        <v>0.20248328557784145</v>
      </c>
      <c r="H55" s="18">
        <v>0.19995035372967607</v>
      </c>
      <c r="I55" s="18">
        <v>0.20002584313218763</v>
      </c>
      <c r="J55" s="18">
        <v>0.19644311702416509</v>
      </c>
      <c r="K55" s="18">
        <v>0.19667708037489351</v>
      </c>
    </row>
    <row r="56" spans="2:11" x14ac:dyDescent="0.25">
      <c r="B56" s="2" t="s">
        <v>855</v>
      </c>
      <c r="C56" s="18">
        <v>1.9506881869492027E-2</v>
      </c>
      <c r="D56" s="18">
        <v>1.8830832902224523E-2</v>
      </c>
      <c r="E56" s="18">
        <v>1.8037835459744831E-2</v>
      </c>
      <c r="F56" s="18">
        <v>1.8684269411501454E-2</v>
      </c>
      <c r="G56" s="18">
        <v>1.8505253104106972E-2</v>
      </c>
      <c r="H56" s="18">
        <v>1.8617351371478217E-2</v>
      </c>
      <c r="I56" s="18">
        <v>1.8477839514149115E-2</v>
      </c>
      <c r="J56" s="18">
        <v>1.8598968232419223E-2</v>
      </c>
      <c r="K56" s="18">
        <v>1.8176654359556944E-2</v>
      </c>
    </row>
    <row r="57" spans="2:11" x14ac:dyDescent="0.25">
      <c r="B57" s="2" t="s">
        <v>858</v>
      </c>
      <c r="C57" s="18">
        <v>0.15417368056243191</v>
      </c>
      <c r="D57" s="18">
        <v>0.15416451112260735</v>
      </c>
      <c r="E57" s="18">
        <v>0.15530136383633963</v>
      </c>
      <c r="F57" s="18">
        <v>0.15294249272767957</v>
      </c>
      <c r="G57" s="18">
        <v>0.15532473734479466</v>
      </c>
      <c r="H57" s="18">
        <v>0.15626163584460717</v>
      </c>
      <c r="I57" s="18">
        <v>0.15454193048197443</v>
      </c>
      <c r="J57" s="18">
        <v>0.15422210154765137</v>
      </c>
      <c r="K57" s="18">
        <v>0.15350752627094574</v>
      </c>
    </row>
    <row r="58" spans="2:11" x14ac:dyDescent="0.25">
      <c r="B58" s="2" t="s">
        <v>843</v>
      </c>
      <c r="C58" s="18">
        <v>5.545103475591643E-2</v>
      </c>
      <c r="D58" s="18">
        <v>5.5354371443352299E-2</v>
      </c>
      <c r="E58" s="18">
        <v>5.5983282006159263E-2</v>
      </c>
      <c r="F58" s="18">
        <v>5.45983441485791E-2</v>
      </c>
      <c r="G58" s="18">
        <v>5.5276981852913083E-2</v>
      </c>
      <c r="H58" s="18">
        <v>5.5976169790244508E-2</v>
      </c>
      <c r="I58" s="18">
        <v>5.5950381186199764E-2</v>
      </c>
      <c r="J58" s="18">
        <v>5.4846592451805593E-2</v>
      </c>
      <c r="K58" s="18">
        <v>5.4671968190854868E-2</v>
      </c>
    </row>
    <row r="59" spans="2:11" x14ac:dyDescent="0.25">
      <c r="B59" s="2" t="s">
        <v>1</v>
      </c>
      <c r="C59" s="18">
        <v>1</v>
      </c>
      <c r="D59" s="18">
        <v>1</v>
      </c>
      <c r="E59" s="18">
        <v>1</v>
      </c>
      <c r="F59" s="18">
        <v>1</v>
      </c>
      <c r="G59" s="18">
        <v>1</v>
      </c>
      <c r="H59" s="18">
        <v>1</v>
      </c>
      <c r="I59" s="18">
        <v>1</v>
      </c>
      <c r="J59" s="18">
        <v>1</v>
      </c>
      <c r="K59" s="18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F4033-7B13-4B00-8B21-AAD6A6B660AF}">
  <sheetPr>
    <tabColor theme="9" tint="0.59999389629810485"/>
  </sheetPr>
  <dimension ref="B1:AA284"/>
  <sheetViews>
    <sheetView topLeftCell="A4" workbookViewId="0">
      <selection activeCell="E18" sqref="E18"/>
    </sheetView>
  </sheetViews>
  <sheetFormatPr baseColWidth="10" defaultRowHeight="15" x14ac:dyDescent="0.25"/>
  <cols>
    <col min="3" max="3" width="18.140625" customWidth="1"/>
    <col min="4" max="4" width="28" customWidth="1"/>
    <col min="6" max="6" width="14.42578125" customWidth="1"/>
    <col min="7" max="7" width="15.7109375" customWidth="1"/>
    <col min="8" max="15" width="4.85546875" customWidth="1"/>
    <col min="17" max="17" width="11.42578125" style="53"/>
  </cols>
  <sheetData>
    <row r="1" spans="3:18" x14ac:dyDescent="0.25">
      <c r="E1" s="1" t="s">
        <v>901</v>
      </c>
      <c r="F1" t="s" vm="2">
        <v>271</v>
      </c>
    </row>
    <row r="2" spans="3:18" x14ac:dyDescent="0.25">
      <c r="E2" s="1" t="s">
        <v>900</v>
      </c>
      <c r="F2" t="s" vm="8">
        <v>2</v>
      </c>
      <c r="P2" t="s">
        <v>910</v>
      </c>
      <c r="R2" s="23" t="str" vm="2">
        <f>IF(F2=P2,P5,IF(F2=P3,F1,F2))</f>
        <v>Trøndelag</v>
      </c>
    </row>
    <row r="3" spans="3:18" x14ac:dyDescent="0.25">
      <c r="P3" t="s">
        <v>2</v>
      </c>
      <c r="R3" s="22" t="str" vm="2">
        <f>IF(F1=P2,P6,IF(F1=P3,P7,R2))</f>
        <v>Trøndelag</v>
      </c>
    </row>
    <row r="4" spans="3:18" x14ac:dyDescent="0.25">
      <c r="F4" s="1" t="s">
        <v>903</v>
      </c>
    </row>
    <row r="5" spans="3:18" x14ac:dyDescent="0.25">
      <c r="F5">
        <v>2013</v>
      </c>
      <c r="G5">
        <v>2021</v>
      </c>
      <c r="P5" t="str">
        <f>_xlfn.CONCAT("flere kommuner i ",F1)</f>
        <v>flere kommuner i Trøndelag</v>
      </c>
    </row>
    <row r="6" spans="3:18" ht="15.75" x14ac:dyDescent="0.25">
      <c r="E6" s="49" t="s">
        <v>902</v>
      </c>
      <c r="F6" s="50">
        <v>337339402</v>
      </c>
      <c r="G6" s="50">
        <v>339012540</v>
      </c>
      <c r="P6" s="5" t="s">
        <v>951</v>
      </c>
    </row>
    <row r="7" spans="3:18" x14ac:dyDescent="0.25">
      <c r="P7" t="s">
        <v>952</v>
      </c>
    </row>
    <row r="8" spans="3:18" x14ac:dyDescent="0.25">
      <c r="P8" t="e">
        <v>#DIV/0!</v>
      </c>
    </row>
    <row r="10" spans="3:18" x14ac:dyDescent="0.25">
      <c r="P10" t="str">
        <f>_xlfn.CONCAT("Melkeleveranser til meieri i 2013 og 2021 med endringer i ",R3,)</f>
        <v>Melkeleveranser til meieri i 2013 og 2021 med endringer i Trøndelag</v>
      </c>
    </row>
    <row r="14" spans="3:18" x14ac:dyDescent="0.25">
      <c r="C14" s="1" t="s">
        <v>901</v>
      </c>
      <c r="D14" t="s" vm="2">
        <v>271</v>
      </c>
    </row>
    <row r="16" spans="3:18" x14ac:dyDescent="0.25">
      <c r="C16" s="1" t="s">
        <v>902</v>
      </c>
      <c r="F16" s="1" t="s">
        <v>903</v>
      </c>
    </row>
    <row r="17" spans="2:18" s="49" customFormat="1" ht="54.75" customHeight="1" x14ac:dyDescent="0.25">
      <c r="B17" s="49" t="s">
        <v>925</v>
      </c>
      <c r="C17" s="1" t="s">
        <v>4</v>
      </c>
      <c r="D17" s="1" t="s">
        <v>909</v>
      </c>
      <c r="E17" s="1" t="s">
        <v>900</v>
      </c>
      <c r="F17">
        <v>2013</v>
      </c>
      <c r="G17">
        <v>2021</v>
      </c>
      <c r="H17"/>
      <c r="I17"/>
      <c r="J17"/>
      <c r="K17"/>
      <c r="L17"/>
      <c r="M17"/>
      <c r="N17"/>
      <c r="P17" s="63" t="s">
        <v>955</v>
      </c>
      <c r="Q17" s="64"/>
      <c r="R17" s="65" t="s">
        <v>956</v>
      </c>
    </row>
    <row r="18" spans="2:18" s="49" customFormat="1" ht="15.75" x14ac:dyDescent="0.25">
      <c r="B18" s="49">
        <v>1</v>
      </c>
      <c r="C18" s="49">
        <v>981634357</v>
      </c>
      <c r="D18" t="s">
        <v>1113</v>
      </c>
      <c r="E18" t="s">
        <v>332</v>
      </c>
      <c r="F18" s="50"/>
      <c r="G18" s="50">
        <v>1004681</v>
      </c>
      <c r="H18"/>
      <c r="I18"/>
      <c r="J18"/>
      <c r="K18"/>
      <c r="L18"/>
      <c r="M18"/>
      <c r="N18"/>
      <c r="P18" s="50">
        <f>G18-F18</f>
        <v>1004681</v>
      </c>
      <c r="Q18" s="54" t="str">
        <f>IFERROR(P18/F18," ")</f>
        <v xml:space="preserve"> </v>
      </c>
      <c r="R18" s="52" t="str">
        <f>IF(Q18=0," ",Q18)</f>
        <v xml:space="preserve"> </v>
      </c>
    </row>
    <row r="19" spans="2:18" s="49" customFormat="1" ht="15.75" x14ac:dyDescent="0.25">
      <c r="B19" s="49">
        <v>2</v>
      </c>
      <c r="C19" s="49">
        <v>982219779</v>
      </c>
      <c r="D19" t="s">
        <v>1119</v>
      </c>
      <c r="E19" t="s">
        <v>334</v>
      </c>
      <c r="F19" s="50">
        <v>534972</v>
      </c>
      <c r="G19" s="50">
        <v>992894</v>
      </c>
      <c r="H19"/>
      <c r="I19"/>
      <c r="J19"/>
      <c r="K19"/>
      <c r="L19"/>
      <c r="M19"/>
      <c r="N19"/>
      <c r="P19" s="50">
        <f t="shared" ref="P19:P31" si="0">G19-F19</f>
        <v>457922</v>
      </c>
      <c r="Q19" s="54">
        <f t="shared" ref="Q19:Q82" si="1">IFERROR(P19/F19," ")</f>
        <v>0.85597377058986268</v>
      </c>
      <c r="R19" s="52">
        <f t="shared" ref="R19:R82" si="2">IF(Q19=0," ",Q19)</f>
        <v>0.85597377058986268</v>
      </c>
    </row>
    <row r="20" spans="2:18" s="49" customFormat="1" ht="15.75" x14ac:dyDescent="0.25">
      <c r="B20" s="49">
        <v>3</v>
      </c>
      <c r="C20" s="49">
        <v>990443238</v>
      </c>
      <c r="D20" t="s">
        <v>1191</v>
      </c>
      <c r="E20" t="s">
        <v>290</v>
      </c>
      <c r="F20" s="50">
        <v>623174</v>
      </c>
      <c r="G20" s="50">
        <v>967077</v>
      </c>
      <c r="H20"/>
      <c r="I20"/>
      <c r="J20"/>
      <c r="K20"/>
      <c r="L20"/>
      <c r="M20"/>
      <c r="N20"/>
      <c r="P20" s="50">
        <f t="shared" si="0"/>
        <v>343903</v>
      </c>
      <c r="Q20" s="54">
        <f t="shared" si="1"/>
        <v>0.55185710572007174</v>
      </c>
      <c r="R20" s="52">
        <f t="shared" si="2"/>
        <v>0.55185710572007174</v>
      </c>
    </row>
    <row r="21" spans="2:18" s="49" customFormat="1" ht="15.75" x14ac:dyDescent="0.25">
      <c r="B21" s="49">
        <v>4</v>
      </c>
      <c r="C21" s="49">
        <v>971183454</v>
      </c>
      <c r="D21" t="s">
        <v>1086</v>
      </c>
      <c r="E21" t="s">
        <v>309</v>
      </c>
      <c r="F21" s="50"/>
      <c r="G21" s="50">
        <v>948520</v>
      </c>
      <c r="H21"/>
      <c r="I21"/>
      <c r="J21"/>
      <c r="K21"/>
      <c r="L21"/>
      <c r="M21"/>
      <c r="N21"/>
      <c r="P21" s="50">
        <f t="shared" si="0"/>
        <v>948520</v>
      </c>
      <c r="Q21" s="54" t="str">
        <f t="shared" si="1"/>
        <v xml:space="preserve"> </v>
      </c>
      <c r="R21" s="52" t="str">
        <f t="shared" si="2"/>
        <v xml:space="preserve"> </v>
      </c>
    </row>
    <row r="22" spans="2:18" s="49" customFormat="1" ht="15.75" x14ac:dyDescent="0.25">
      <c r="B22" s="49">
        <v>5</v>
      </c>
      <c r="C22" s="49">
        <v>969641410</v>
      </c>
      <c r="D22" t="s">
        <v>1070</v>
      </c>
      <c r="E22" t="s">
        <v>323</v>
      </c>
      <c r="F22" s="50">
        <v>427176</v>
      </c>
      <c r="G22" s="50">
        <v>942564</v>
      </c>
      <c r="H22"/>
      <c r="I22"/>
      <c r="J22"/>
      <c r="K22"/>
      <c r="L22"/>
      <c r="M22"/>
      <c r="N22"/>
      <c r="P22" s="50">
        <f t="shared" si="0"/>
        <v>515388</v>
      </c>
      <c r="Q22" s="54">
        <f t="shared" si="1"/>
        <v>1.2065003651890556</v>
      </c>
      <c r="R22" s="52">
        <f t="shared" si="2"/>
        <v>1.2065003651890556</v>
      </c>
    </row>
    <row r="23" spans="2:18" s="49" customFormat="1" ht="15.75" x14ac:dyDescent="0.25">
      <c r="B23" s="49">
        <v>6</v>
      </c>
      <c r="C23" s="49">
        <v>989148958</v>
      </c>
      <c r="D23" t="s">
        <v>1182</v>
      </c>
      <c r="E23" t="s">
        <v>334</v>
      </c>
      <c r="F23" s="50">
        <v>742870</v>
      </c>
      <c r="G23" s="50">
        <v>917306</v>
      </c>
      <c r="H23"/>
      <c r="I23"/>
      <c r="J23"/>
      <c r="K23"/>
      <c r="L23"/>
      <c r="M23"/>
      <c r="N23"/>
      <c r="P23" s="50">
        <f t="shared" si="0"/>
        <v>174436</v>
      </c>
      <c r="Q23" s="54">
        <f t="shared" si="1"/>
        <v>0.23481362822566532</v>
      </c>
      <c r="R23" s="52">
        <f t="shared" si="2"/>
        <v>0.23481362822566532</v>
      </c>
    </row>
    <row r="24" spans="2:18" s="49" customFormat="1" ht="15.75" x14ac:dyDescent="0.25">
      <c r="B24" s="49">
        <v>7</v>
      </c>
      <c r="C24" s="49">
        <v>994948024</v>
      </c>
      <c r="D24" t="s">
        <v>1243</v>
      </c>
      <c r="E24" t="s">
        <v>332</v>
      </c>
      <c r="F24" s="50">
        <v>78383</v>
      </c>
      <c r="G24" s="50">
        <v>878865</v>
      </c>
      <c r="H24"/>
      <c r="I24"/>
      <c r="J24"/>
      <c r="K24"/>
      <c r="L24"/>
      <c r="M24"/>
      <c r="N24"/>
      <c r="P24" s="50">
        <f t="shared" si="0"/>
        <v>800482</v>
      </c>
      <c r="Q24" s="54">
        <f t="shared" si="1"/>
        <v>10.212444024852328</v>
      </c>
      <c r="R24" s="52">
        <f t="shared" si="2"/>
        <v>10.212444024852328</v>
      </c>
    </row>
    <row r="25" spans="2:18" s="49" customFormat="1" ht="15.75" x14ac:dyDescent="0.25">
      <c r="B25" s="49">
        <v>8</v>
      </c>
      <c r="C25" s="49">
        <v>984280408</v>
      </c>
      <c r="D25" t="s">
        <v>906</v>
      </c>
      <c r="E25" t="s">
        <v>304</v>
      </c>
      <c r="F25" s="50">
        <v>167750</v>
      </c>
      <c r="G25" s="50">
        <v>845395</v>
      </c>
      <c r="H25"/>
      <c r="I25"/>
      <c r="J25"/>
      <c r="K25"/>
      <c r="L25"/>
      <c r="M25"/>
      <c r="N25"/>
      <c r="P25" s="50">
        <f t="shared" si="0"/>
        <v>677645</v>
      </c>
      <c r="Q25" s="54">
        <f t="shared" si="1"/>
        <v>4.0396125186289122</v>
      </c>
      <c r="R25" s="52">
        <f t="shared" si="2"/>
        <v>4.0396125186289122</v>
      </c>
    </row>
    <row r="26" spans="2:18" s="49" customFormat="1" ht="15.75" x14ac:dyDescent="0.25">
      <c r="B26" s="49">
        <v>9</v>
      </c>
      <c r="C26" s="49">
        <v>979850603</v>
      </c>
      <c r="D26" t="s">
        <v>1101</v>
      </c>
      <c r="E26" t="s">
        <v>890</v>
      </c>
      <c r="F26" s="50"/>
      <c r="G26" s="50">
        <v>825296</v>
      </c>
      <c r="H26"/>
      <c r="I26"/>
      <c r="J26"/>
      <c r="K26"/>
      <c r="L26"/>
      <c r="M26"/>
      <c r="N26"/>
      <c r="P26" s="50">
        <f t="shared" si="0"/>
        <v>825296</v>
      </c>
      <c r="Q26" s="54" t="str">
        <f t="shared" si="1"/>
        <v xml:space="preserve"> </v>
      </c>
      <c r="R26" s="52" t="str">
        <f t="shared" si="2"/>
        <v xml:space="preserve"> </v>
      </c>
    </row>
    <row r="27" spans="2:18" s="49" customFormat="1" ht="15.75" x14ac:dyDescent="0.25">
      <c r="B27" s="49">
        <v>10</v>
      </c>
      <c r="C27" s="49">
        <v>991767339</v>
      </c>
      <c r="D27" t="s">
        <v>1213</v>
      </c>
      <c r="E27" t="s">
        <v>290</v>
      </c>
      <c r="F27" s="50">
        <v>745886</v>
      </c>
      <c r="G27" s="50">
        <v>814962</v>
      </c>
      <c r="H27"/>
      <c r="I27"/>
      <c r="J27"/>
      <c r="K27"/>
      <c r="L27"/>
      <c r="M27"/>
      <c r="N27"/>
      <c r="P27" s="50">
        <f t="shared" si="0"/>
        <v>69076</v>
      </c>
      <c r="Q27" s="54">
        <f t="shared" si="1"/>
        <v>9.2609326358183419E-2</v>
      </c>
      <c r="R27" s="52">
        <f t="shared" si="2"/>
        <v>9.2609326358183419E-2</v>
      </c>
    </row>
    <row r="28" spans="2:18" s="49" customFormat="1" ht="15.75" x14ac:dyDescent="0.25">
      <c r="B28" s="49">
        <v>11</v>
      </c>
      <c r="C28" s="49">
        <v>888354832</v>
      </c>
      <c r="D28" t="s">
        <v>1033</v>
      </c>
      <c r="E28" t="s">
        <v>321</v>
      </c>
      <c r="F28" s="50">
        <v>661369</v>
      </c>
      <c r="G28" s="50">
        <v>801990</v>
      </c>
      <c r="H28"/>
      <c r="I28"/>
      <c r="J28"/>
      <c r="K28"/>
      <c r="L28"/>
      <c r="M28"/>
      <c r="N28"/>
      <c r="P28" s="50">
        <f t="shared" si="0"/>
        <v>140621</v>
      </c>
      <c r="Q28" s="54">
        <f t="shared" si="1"/>
        <v>0.21262109351965394</v>
      </c>
      <c r="R28" s="52">
        <f t="shared" si="2"/>
        <v>0.21262109351965394</v>
      </c>
    </row>
    <row r="29" spans="2:18" s="49" customFormat="1" ht="15.75" x14ac:dyDescent="0.25">
      <c r="B29" s="49">
        <v>12</v>
      </c>
      <c r="C29" s="49">
        <v>992776811</v>
      </c>
      <c r="D29" t="s">
        <v>1227</v>
      </c>
      <c r="E29" t="s">
        <v>321</v>
      </c>
      <c r="F29" s="50">
        <v>636723</v>
      </c>
      <c r="G29" s="50">
        <v>800027</v>
      </c>
      <c r="H29"/>
      <c r="I29"/>
      <c r="J29"/>
      <c r="K29"/>
      <c r="L29"/>
      <c r="M29"/>
      <c r="N29"/>
      <c r="P29" s="50">
        <f t="shared" si="0"/>
        <v>163304</v>
      </c>
      <c r="Q29" s="54">
        <f t="shared" si="1"/>
        <v>0.25647573591656025</v>
      </c>
      <c r="R29" s="52">
        <f t="shared" si="2"/>
        <v>0.25647573591656025</v>
      </c>
    </row>
    <row r="30" spans="2:18" s="49" customFormat="1" ht="15.75" x14ac:dyDescent="0.25">
      <c r="B30" s="49">
        <v>13</v>
      </c>
      <c r="C30" s="49">
        <v>987172592</v>
      </c>
      <c r="D30" t="s">
        <v>1164</v>
      </c>
      <c r="E30" t="s">
        <v>323</v>
      </c>
      <c r="F30" s="50">
        <v>625946</v>
      </c>
      <c r="G30" s="50">
        <v>788798</v>
      </c>
      <c r="H30"/>
      <c r="I30"/>
      <c r="J30"/>
      <c r="K30"/>
      <c r="L30"/>
      <c r="M30"/>
      <c r="N30"/>
      <c r="P30" s="50">
        <f t="shared" si="0"/>
        <v>162852</v>
      </c>
      <c r="Q30" s="54">
        <f t="shared" si="1"/>
        <v>0.26016940758467982</v>
      </c>
      <c r="R30" s="52">
        <f t="shared" si="2"/>
        <v>0.26016940758467982</v>
      </c>
    </row>
    <row r="31" spans="2:18" s="49" customFormat="1" ht="15.75" x14ac:dyDescent="0.25">
      <c r="B31" s="49">
        <v>14</v>
      </c>
      <c r="C31" s="49">
        <v>992040920</v>
      </c>
      <c r="D31" t="s">
        <v>1216</v>
      </c>
      <c r="E31" t="s">
        <v>323</v>
      </c>
      <c r="F31" s="50">
        <v>715117</v>
      </c>
      <c r="G31" s="50">
        <v>780138</v>
      </c>
      <c r="H31"/>
      <c r="I31"/>
      <c r="J31"/>
      <c r="K31"/>
      <c r="L31"/>
      <c r="M31"/>
      <c r="N31"/>
      <c r="P31" s="50">
        <f t="shared" si="0"/>
        <v>65021</v>
      </c>
      <c r="Q31" s="54">
        <f t="shared" si="1"/>
        <v>9.0923583133948715E-2</v>
      </c>
      <c r="R31" s="52">
        <f t="shared" si="2"/>
        <v>9.0923583133948715E-2</v>
      </c>
    </row>
    <row r="32" spans="2:18" s="49" customFormat="1" ht="15.75" x14ac:dyDescent="0.25">
      <c r="B32" s="49">
        <v>15</v>
      </c>
      <c r="C32" s="49">
        <v>989079662</v>
      </c>
      <c r="D32" t="s">
        <v>905</v>
      </c>
      <c r="E32" t="s">
        <v>304</v>
      </c>
      <c r="F32" s="50">
        <v>719182</v>
      </c>
      <c r="G32" s="50">
        <v>755202</v>
      </c>
      <c r="H32"/>
      <c r="I32"/>
      <c r="J32"/>
      <c r="K32"/>
      <c r="L32"/>
      <c r="M32"/>
      <c r="N32"/>
      <c r="P32" s="50">
        <f t="shared" ref="P32:P95" si="3">G32-F32</f>
        <v>36020</v>
      </c>
      <c r="Q32" s="54">
        <f t="shared" si="1"/>
        <v>5.0084679538698135E-2</v>
      </c>
      <c r="R32" s="52">
        <f t="shared" si="2"/>
        <v>5.0084679538698135E-2</v>
      </c>
    </row>
    <row r="33" spans="2:18" s="49" customFormat="1" ht="15.75" x14ac:dyDescent="0.25">
      <c r="B33" s="49">
        <v>16</v>
      </c>
      <c r="C33" s="49">
        <v>983608809</v>
      </c>
      <c r="D33" t="s">
        <v>1134</v>
      </c>
      <c r="E33" t="s">
        <v>332</v>
      </c>
      <c r="F33" s="50">
        <v>504507</v>
      </c>
      <c r="G33" s="50">
        <v>735465</v>
      </c>
      <c r="H33"/>
      <c r="I33"/>
      <c r="J33"/>
      <c r="K33"/>
      <c r="L33"/>
      <c r="M33"/>
      <c r="N33"/>
      <c r="P33" s="50">
        <f t="shared" si="3"/>
        <v>230958</v>
      </c>
      <c r="Q33" s="54">
        <f t="shared" si="1"/>
        <v>0.45778948557700883</v>
      </c>
      <c r="R33" s="52">
        <f t="shared" si="2"/>
        <v>0.45778948557700883</v>
      </c>
    </row>
    <row r="34" spans="2:18" s="49" customFormat="1" ht="15.75" x14ac:dyDescent="0.25">
      <c r="B34" s="49">
        <v>17</v>
      </c>
      <c r="C34" s="49">
        <v>984794843</v>
      </c>
      <c r="D34" t="s">
        <v>1140</v>
      </c>
      <c r="E34" t="s">
        <v>286</v>
      </c>
      <c r="F34" s="50">
        <v>511534</v>
      </c>
      <c r="G34" s="50">
        <v>720487</v>
      </c>
      <c r="H34"/>
      <c r="I34"/>
      <c r="J34"/>
      <c r="K34"/>
      <c r="L34"/>
      <c r="M34"/>
      <c r="N34"/>
      <c r="P34" s="50">
        <f t="shared" si="3"/>
        <v>208953</v>
      </c>
      <c r="Q34" s="54">
        <f t="shared" si="1"/>
        <v>0.40848311158202583</v>
      </c>
      <c r="R34" s="52">
        <f t="shared" si="2"/>
        <v>0.40848311158202583</v>
      </c>
    </row>
    <row r="35" spans="2:18" s="49" customFormat="1" ht="15.75" x14ac:dyDescent="0.25">
      <c r="B35" s="49">
        <v>18</v>
      </c>
      <c r="C35" s="49">
        <v>982689147</v>
      </c>
      <c r="D35" t="s">
        <v>1120</v>
      </c>
      <c r="E35" t="s">
        <v>282</v>
      </c>
      <c r="F35" s="50">
        <v>567972</v>
      </c>
      <c r="G35" s="50">
        <v>710948</v>
      </c>
      <c r="H35"/>
      <c r="I35"/>
      <c r="J35"/>
      <c r="K35"/>
      <c r="L35"/>
      <c r="M35"/>
      <c r="N35"/>
      <c r="P35" s="50">
        <f t="shared" si="3"/>
        <v>142976</v>
      </c>
      <c r="Q35" s="54">
        <f t="shared" si="1"/>
        <v>0.25173071911995659</v>
      </c>
      <c r="R35" s="52">
        <f t="shared" si="2"/>
        <v>0.25173071911995659</v>
      </c>
    </row>
    <row r="36" spans="2:18" s="49" customFormat="1" ht="15.75" x14ac:dyDescent="0.25">
      <c r="B36" s="49">
        <v>19</v>
      </c>
      <c r="C36" s="49">
        <v>925683418</v>
      </c>
      <c r="D36" t="s">
        <v>1040</v>
      </c>
      <c r="E36" t="s">
        <v>891</v>
      </c>
      <c r="F36" s="50"/>
      <c r="G36" s="50">
        <v>681752</v>
      </c>
      <c r="H36"/>
      <c r="I36"/>
      <c r="J36"/>
      <c r="K36"/>
      <c r="L36"/>
      <c r="M36"/>
      <c r="N36"/>
      <c r="P36" s="50">
        <f t="shared" si="3"/>
        <v>681752</v>
      </c>
      <c r="Q36" s="54" t="str">
        <f t="shared" si="1"/>
        <v xml:space="preserve"> </v>
      </c>
      <c r="R36" s="52" t="str">
        <f t="shared" si="2"/>
        <v xml:space="preserve"> </v>
      </c>
    </row>
    <row r="37" spans="2:18" s="49" customFormat="1" ht="15.75" x14ac:dyDescent="0.25">
      <c r="B37" s="49">
        <v>20</v>
      </c>
      <c r="C37" s="49">
        <v>991594124</v>
      </c>
      <c r="D37" t="s">
        <v>1019</v>
      </c>
      <c r="E37" t="s">
        <v>894</v>
      </c>
      <c r="F37" s="50">
        <v>499708</v>
      </c>
      <c r="G37" s="50">
        <v>680838</v>
      </c>
      <c r="H37"/>
      <c r="I37"/>
      <c r="J37"/>
      <c r="K37"/>
      <c r="L37"/>
      <c r="M37"/>
      <c r="N37"/>
      <c r="P37" s="50">
        <f t="shared" si="3"/>
        <v>181130</v>
      </c>
      <c r="Q37" s="54">
        <f t="shared" si="1"/>
        <v>0.36247168346314246</v>
      </c>
      <c r="R37" s="52">
        <f t="shared" si="2"/>
        <v>0.36247168346314246</v>
      </c>
    </row>
    <row r="38" spans="2:18" s="49" customFormat="1" ht="15.75" x14ac:dyDescent="0.25">
      <c r="B38" s="49">
        <v>21</v>
      </c>
      <c r="C38" s="49">
        <v>969434830</v>
      </c>
      <c r="D38" t="s">
        <v>1061</v>
      </c>
      <c r="E38" t="s">
        <v>332</v>
      </c>
      <c r="F38" s="50">
        <v>325647</v>
      </c>
      <c r="G38" s="50">
        <v>676073</v>
      </c>
      <c r="H38"/>
      <c r="I38"/>
      <c r="J38"/>
      <c r="K38"/>
      <c r="L38"/>
      <c r="M38"/>
      <c r="N38"/>
      <c r="P38" s="50">
        <f t="shared" si="3"/>
        <v>350426</v>
      </c>
      <c r="Q38" s="54">
        <f t="shared" si="1"/>
        <v>1.0760915961148114</v>
      </c>
      <c r="R38" s="52">
        <f t="shared" si="2"/>
        <v>1.0760915961148114</v>
      </c>
    </row>
    <row r="39" spans="2:18" s="49" customFormat="1" ht="15.75" x14ac:dyDescent="0.25">
      <c r="B39" s="49">
        <v>22</v>
      </c>
      <c r="C39" s="49">
        <v>992205369</v>
      </c>
      <c r="D39" t="s">
        <v>1221</v>
      </c>
      <c r="E39" t="s">
        <v>891</v>
      </c>
      <c r="F39" s="50">
        <v>601252</v>
      </c>
      <c r="G39" s="50">
        <v>671157</v>
      </c>
      <c r="H39"/>
      <c r="I39"/>
      <c r="J39"/>
      <c r="K39"/>
      <c r="L39"/>
      <c r="M39"/>
      <c r="N39"/>
      <c r="P39" s="50">
        <f t="shared" si="3"/>
        <v>69905</v>
      </c>
      <c r="Q39" s="54">
        <f t="shared" si="1"/>
        <v>0.11626572551941615</v>
      </c>
      <c r="R39" s="52">
        <f t="shared" si="2"/>
        <v>0.11626572551941615</v>
      </c>
    </row>
    <row r="40" spans="2:18" s="49" customFormat="1" ht="15.75" x14ac:dyDescent="0.25">
      <c r="B40" s="49">
        <v>23</v>
      </c>
      <c r="C40" s="49">
        <v>989767291</v>
      </c>
      <c r="D40" t="s">
        <v>1016</v>
      </c>
      <c r="E40" t="s">
        <v>894</v>
      </c>
      <c r="F40" s="50">
        <v>476866</v>
      </c>
      <c r="G40" s="50">
        <v>660445</v>
      </c>
      <c r="H40"/>
      <c r="I40"/>
      <c r="J40"/>
      <c r="K40"/>
      <c r="L40"/>
      <c r="M40"/>
      <c r="N40"/>
      <c r="P40" s="50">
        <f t="shared" si="3"/>
        <v>183579</v>
      </c>
      <c r="Q40" s="54">
        <f t="shared" si="1"/>
        <v>0.38496978186744285</v>
      </c>
      <c r="R40" s="52">
        <f t="shared" si="2"/>
        <v>0.38496978186744285</v>
      </c>
    </row>
    <row r="41" spans="2:18" s="49" customFormat="1" ht="15.75" x14ac:dyDescent="0.25">
      <c r="B41" s="49">
        <v>24</v>
      </c>
      <c r="C41" s="49">
        <v>979913850</v>
      </c>
      <c r="D41" t="s">
        <v>1102</v>
      </c>
      <c r="E41" t="s">
        <v>321</v>
      </c>
      <c r="F41" s="50">
        <v>389186</v>
      </c>
      <c r="G41" s="50">
        <v>656402</v>
      </c>
      <c r="H41"/>
      <c r="I41"/>
      <c r="J41"/>
      <c r="K41"/>
      <c r="L41"/>
      <c r="M41"/>
      <c r="N41"/>
      <c r="P41" s="50">
        <f t="shared" si="3"/>
        <v>267216</v>
      </c>
      <c r="Q41" s="54">
        <f t="shared" si="1"/>
        <v>0.68660229299101205</v>
      </c>
      <c r="R41" s="52">
        <f t="shared" si="2"/>
        <v>0.68660229299101205</v>
      </c>
    </row>
    <row r="42" spans="2:18" s="49" customFormat="1" ht="15.75" x14ac:dyDescent="0.25">
      <c r="B42" s="49">
        <v>25</v>
      </c>
      <c r="C42" s="49">
        <v>969641275</v>
      </c>
      <c r="D42" t="s">
        <v>965</v>
      </c>
      <c r="E42" t="s">
        <v>327</v>
      </c>
      <c r="F42" s="50"/>
      <c r="G42" s="50">
        <v>654199</v>
      </c>
      <c r="H42"/>
      <c r="I42"/>
      <c r="J42"/>
      <c r="K42"/>
      <c r="L42"/>
      <c r="M42"/>
      <c r="N42"/>
      <c r="P42" s="50">
        <f t="shared" si="3"/>
        <v>654199</v>
      </c>
      <c r="Q42" s="54" t="str">
        <f t="shared" si="1"/>
        <v xml:space="preserve"> </v>
      </c>
      <c r="R42" s="52" t="str">
        <f t="shared" si="2"/>
        <v xml:space="preserve"> </v>
      </c>
    </row>
    <row r="43" spans="2:18" s="49" customFormat="1" ht="15.75" x14ac:dyDescent="0.25">
      <c r="B43" s="49">
        <v>26</v>
      </c>
      <c r="C43" s="49">
        <v>969331373</v>
      </c>
      <c r="D43" t="s">
        <v>1058</v>
      </c>
      <c r="E43" t="s">
        <v>891</v>
      </c>
      <c r="F43" s="50">
        <v>412829</v>
      </c>
      <c r="G43" s="50">
        <v>652893</v>
      </c>
      <c r="H43"/>
      <c r="I43"/>
      <c r="J43"/>
      <c r="K43"/>
      <c r="L43"/>
      <c r="M43"/>
      <c r="N43"/>
      <c r="P43" s="50">
        <f t="shared" si="3"/>
        <v>240064</v>
      </c>
      <c r="Q43" s="54">
        <f t="shared" si="1"/>
        <v>0.5815095354250791</v>
      </c>
      <c r="R43" s="52">
        <f t="shared" si="2"/>
        <v>0.5815095354250791</v>
      </c>
    </row>
    <row r="44" spans="2:18" s="49" customFormat="1" ht="15.75" x14ac:dyDescent="0.25">
      <c r="B44" s="49">
        <v>27</v>
      </c>
      <c r="C44" s="49">
        <v>994207016</v>
      </c>
      <c r="D44" t="s">
        <v>1240</v>
      </c>
      <c r="E44" t="s">
        <v>890</v>
      </c>
      <c r="F44" s="50">
        <v>117206</v>
      </c>
      <c r="G44" s="50">
        <v>652184</v>
      </c>
      <c r="H44"/>
      <c r="I44"/>
      <c r="J44"/>
      <c r="K44"/>
      <c r="L44"/>
      <c r="M44"/>
      <c r="N44"/>
      <c r="P44" s="50">
        <f t="shared" si="3"/>
        <v>534978</v>
      </c>
      <c r="Q44" s="54">
        <f t="shared" si="1"/>
        <v>4.5644250294353528</v>
      </c>
      <c r="R44" s="52">
        <f t="shared" si="2"/>
        <v>4.5644250294353528</v>
      </c>
    </row>
    <row r="45" spans="2:18" s="49" customFormat="1" ht="15.75" x14ac:dyDescent="0.25">
      <c r="B45" s="49">
        <v>28</v>
      </c>
      <c r="C45" s="49">
        <v>979545223</v>
      </c>
      <c r="D45" t="s">
        <v>1100</v>
      </c>
      <c r="E45" t="s">
        <v>332</v>
      </c>
      <c r="F45" s="50"/>
      <c r="G45" s="50">
        <v>646870</v>
      </c>
      <c r="H45"/>
      <c r="I45"/>
      <c r="J45"/>
      <c r="K45"/>
      <c r="L45"/>
      <c r="M45"/>
      <c r="N45"/>
      <c r="P45" s="50">
        <f t="shared" si="3"/>
        <v>646870</v>
      </c>
      <c r="Q45" s="54" t="str">
        <f t="shared" si="1"/>
        <v xml:space="preserve"> </v>
      </c>
      <c r="R45" s="52" t="str">
        <f t="shared" si="2"/>
        <v xml:space="preserve"> </v>
      </c>
    </row>
    <row r="46" spans="2:18" s="49" customFormat="1" ht="15.75" x14ac:dyDescent="0.25">
      <c r="B46" s="49">
        <v>29</v>
      </c>
      <c r="C46" s="49">
        <v>983250920</v>
      </c>
      <c r="D46" t="s">
        <v>1129</v>
      </c>
      <c r="E46" t="s">
        <v>286</v>
      </c>
      <c r="F46" s="50"/>
      <c r="G46" s="50">
        <v>631779</v>
      </c>
      <c r="H46"/>
      <c r="I46"/>
      <c r="J46"/>
      <c r="K46"/>
      <c r="L46"/>
      <c r="M46"/>
      <c r="N46"/>
      <c r="P46" s="50">
        <f t="shared" si="3"/>
        <v>631779</v>
      </c>
      <c r="Q46" s="54" t="str">
        <f t="shared" si="1"/>
        <v xml:space="preserve"> </v>
      </c>
      <c r="R46" s="52" t="str">
        <f t="shared" si="2"/>
        <v xml:space="preserve"> </v>
      </c>
    </row>
    <row r="47" spans="2:18" s="49" customFormat="1" ht="15.75" x14ac:dyDescent="0.25">
      <c r="B47" s="49">
        <v>30</v>
      </c>
      <c r="C47" s="49">
        <v>969673533</v>
      </c>
      <c r="D47" t="s">
        <v>1076</v>
      </c>
      <c r="E47" t="s">
        <v>290</v>
      </c>
      <c r="F47" s="50">
        <v>223113</v>
      </c>
      <c r="G47" s="50">
        <v>628705</v>
      </c>
      <c r="H47"/>
      <c r="I47"/>
      <c r="J47"/>
      <c r="K47"/>
      <c r="L47"/>
      <c r="M47"/>
      <c r="N47"/>
      <c r="P47" s="50">
        <f t="shared" si="3"/>
        <v>405592</v>
      </c>
      <c r="Q47" s="54">
        <f t="shared" si="1"/>
        <v>1.8178770398856186</v>
      </c>
      <c r="R47" s="52">
        <f t="shared" si="2"/>
        <v>1.8178770398856186</v>
      </c>
    </row>
    <row r="48" spans="2:18" s="49" customFormat="1" ht="15.75" x14ac:dyDescent="0.25">
      <c r="B48" s="49">
        <v>31</v>
      </c>
      <c r="C48" s="49">
        <v>991241310</v>
      </c>
      <c r="D48" t="s">
        <v>1206</v>
      </c>
      <c r="E48" t="s">
        <v>332</v>
      </c>
      <c r="F48" s="50">
        <v>392268</v>
      </c>
      <c r="G48" s="50">
        <v>628579</v>
      </c>
      <c r="H48"/>
      <c r="I48"/>
      <c r="J48"/>
      <c r="K48"/>
      <c r="L48"/>
      <c r="M48"/>
      <c r="N48"/>
      <c r="P48" s="50">
        <f t="shared" si="3"/>
        <v>236311</v>
      </c>
      <c r="Q48" s="54">
        <f t="shared" si="1"/>
        <v>0.60242232351351632</v>
      </c>
      <c r="R48" s="52">
        <f t="shared" si="2"/>
        <v>0.60242232351351632</v>
      </c>
    </row>
    <row r="49" spans="2:18" s="49" customFormat="1" ht="15.75" x14ac:dyDescent="0.25">
      <c r="B49" s="49">
        <v>32</v>
      </c>
      <c r="C49" s="49">
        <v>899150562</v>
      </c>
      <c r="D49" t="s">
        <v>1038</v>
      </c>
      <c r="E49" t="s">
        <v>282</v>
      </c>
      <c r="F49" s="50">
        <v>142975</v>
      </c>
      <c r="G49" s="50">
        <v>627596</v>
      </c>
      <c r="H49"/>
      <c r="I49"/>
      <c r="J49"/>
      <c r="K49"/>
      <c r="L49"/>
      <c r="M49"/>
      <c r="N49"/>
      <c r="P49" s="50">
        <f t="shared" si="3"/>
        <v>484621</v>
      </c>
      <c r="Q49" s="54">
        <f t="shared" si="1"/>
        <v>3.3895506207378912</v>
      </c>
      <c r="R49" s="52">
        <f t="shared" si="2"/>
        <v>3.3895506207378912</v>
      </c>
    </row>
    <row r="50" spans="2:18" s="49" customFormat="1" ht="15.75" x14ac:dyDescent="0.25">
      <c r="B50" s="49">
        <v>33</v>
      </c>
      <c r="C50" s="49">
        <v>980876713</v>
      </c>
      <c r="D50" t="s">
        <v>1107</v>
      </c>
      <c r="E50" t="s">
        <v>286</v>
      </c>
      <c r="F50" s="50">
        <v>497339</v>
      </c>
      <c r="G50" s="50">
        <v>622931</v>
      </c>
      <c r="H50"/>
      <c r="I50"/>
      <c r="J50"/>
      <c r="K50"/>
      <c r="L50"/>
      <c r="M50"/>
      <c r="N50"/>
      <c r="P50" s="50">
        <f t="shared" si="3"/>
        <v>125592</v>
      </c>
      <c r="Q50" s="54">
        <f t="shared" si="1"/>
        <v>0.25252795376996373</v>
      </c>
      <c r="R50" s="52">
        <f t="shared" si="2"/>
        <v>0.25252795376996373</v>
      </c>
    </row>
    <row r="51" spans="2:18" s="49" customFormat="1" ht="15.75" x14ac:dyDescent="0.25">
      <c r="B51" s="49">
        <v>34</v>
      </c>
      <c r="C51" s="49">
        <v>882110982</v>
      </c>
      <c r="D51" t="s">
        <v>1028</v>
      </c>
      <c r="E51" t="s">
        <v>290</v>
      </c>
      <c r="F51" s="50">
        <v>354288</v>
      </c>
      <c r="G51" s="50">
        <v>606162</v>
      </c>
      <c r="H51"/>
      <c r="I51"/>
      <c r="J51"/>
      <c r="K51"/>
      <c r="L51"/>
      <c r="M51"/>
      <c r="N51"/>
      <c r="P51" s="50">
        <f t="shared" si="3"/>
        <v>251874</v>
      </c>
      <c r="Q51" s="54">
        <f t="shared" si="1"/>
        <v>0.71093009077360791</v>
      </c>
      <c r="R51" s="52">
        <f t="shared" si="2"/>
        <v>0.71093009077360791</v>
      </c>
    </row>
    <row r="52" spans="2:18" s="49" customFormat="1" ht="15.75" x14ac:dyDescent="0.25">
      <c r="B52" s="49">
        <v>35</v>
      </c>
      <c r="C52" s="49">
        <v>969637944</v>
      </c>
      <c r="D52" t="s">
        <v>1068</v>
      </c>
      <c r="E52" t="s">
        <v>891</v>
      </c>
      <c r="F52" s="50">
        <v>385594</v>
      </c>
      <c r="G52" s="50">
        <v>605578</v>
      </c>
      <c r="H52"/>
      <c r="I52"/>
      <c r="J52"/>
      <c r="K52"/>
      <c r="L52"/>
      <c r="M52"/>
      <c r="N52"/>
      <c r="P52" s="50">
        <f t="shared" si="3"/>
        <v>219984</v>
      </c>
      <c r="Q52" s="54">
        <f t="shared" si="1"/>
        <v>0.57050680249174002</v>
      </c>
      <c r="R52" s="52">
        <f t="shared" si="2"/>
        <v>0.57050680249174002</v>
      </c>
    </row>
    <row r="53" spans="2:18" s="49" customFormat="1" ht="15.75" x14ac:dyDescent="0.25">
      <c r="B53" s="49">
        <v>36</v>
      </c>
      <c r="C53" s="49">
        <v>984515162</v>
      </c>
      <c r="D53" t="s">
        <v>1137</v>
      </c>
      <c r="E53" t="s">
        <v>891</v>
      </c>
      <c r="F53" s="50">
        <v>298369</v>
      </c>
      <c r="G53" s="50">
        <v>604520</v>
      </c>
      <c r="H53"/>
      <c r="I53"/>
      <c r="J53"/>
      <c r="K53"/>
      <c r="L53"/>
      <c r="M53"/>
      <c r="N53"/>
      <c r="P53" s="50">
        <f t="shared" si="3"/>
        <v>306151</v>
      </c>
      <c r="Q53" s="54">
        <f t="shared" si="1"/>
        <v>1.0260817980420218</v>
      </c>
      <c r="R53" s="52">
        <f t="shared" si="2"/>
        <v>1.0260817980420218</v>
      </c>
    </row>
    <row r="54" spans="2:18" s="49" customFormat="1" ht="15.75" x14ac:dyDescent="0.25">
      <c r="B54" s="49">
        <v>37</v>
      </c>
      <c r="C54" s="49">
        <v>898044572</v>
      </c>
      <c r="D54" t="s">
        <v>1002</v>
      </c>
      <c r="E54" t="s">
        <v>894</v>
      </c>
      <c r="F54" s="50">
        <v>369971</v>
      </c>
      <c r="G54" s="50">
        <v>603755</v>
      </c>
      <c r="H54"/>
      <c r="I54"/>
      <c r="J54"/>
      <c r="K54"/>
      <c r="L54"/>
      <c r="M54"/>
      <c r="N54"/>
      <c r="P54" s="50">
        <f t="shared" si="3"/>
        <v>233784</v>
      </c>
      <c r="Q54" s="54">
        <f t="shared" si="1"/>
        <v>0.63189817580296836</v>
      </c>
      <c r="R54" s="52">
        <f t="shared" si="2"/>
        <v>0.63189817580296836</v>
      </c>
    </row>
    <row r="55" spans="2:18" s="49" customFormat="1" ht="15.75" x14ac:dyDescent="0.25">
      <c r="B55" s="49">
        <v>38</v>
      </c>
      <c r="C55" s="49">
        <v>987749008</v>
      </c>
      <c r="D55" t="s">
        <v>1000</v>
      </c>
      <c r="E55" t="s">
        <v>298</v>
      </c>
      <c r="F55" s="50">
        <v>618411</v>
      </c>
      <c r="G55" s="50">
        <v>602048</v>
      </c>
      <c r="H55"/>
      <c r="I55"/>
      <c r="J55"/>
      <c r="K55"/>
      <c r="L55"/>
      <c r="M55"/>
      <c r="N55"/>
      <c r="P55" s="50">
        <f t="shared" si="3"/>
        <v>-16363</v>
      </c>
      <c r="Q55" s="54">
        <f t="shared" si="1"/>
        <v>-2.6459749260605001E-2</v>
      </c>
      <c r="R55" s="52">
        <f t="shared" si="2"/>
        <v>-2.6459749260605001E-2</v>
      </c>
    </row>
    <row r="56" spans="2:18" s="49" customFormat="1" ht="15.75" x14ac:dyDescent="0.25">
      <c r="B56" s="49">
        <v>39</v>
      </c>
      <c r="C56" s="49">
        <v>990882347</v>
      </c>
      <c r="D56" t="s">
        <v>1199</v>
      </c>
      <c r="E56" t="s">
        <v>892</v>
      </c>
      <c r="F56" s="50">
        <v>541234</v>
      </c>
      <c r="G56" s="50">
        <v>596540</v>
      </c>
      <c r="H56"/>
      <c r="I56"/>
      <c r="J56"/>
      <c r="K56"/>
      <c r="L56"/>
      <c r="M56"/>
      <c r="N56"/>
      <c r="P56" s="50">
        <f t="shared" si="3"/>
        <v>55306</v>
      </c>
      <c r="Q56" s="54">
        <f t="shared" si="1"/>
        <v>0.10218500685470609</v>
      </c>
      <c r="R56" s="52">
        <f t="shared" si="2"/>
        <v>0.10218500685470609</v>
      </c>
    </row>
    <row r="57" spans="2:18" s="49" customFormat="1" ht="15.75" x14ac:dyDescent="0.25">
      <c r="B57" s="49">
        <v>40</v>
      </c>
      <c r="C57" s="49">
        <v>991220585</v>
      </c>
      <c r="D57" t="s">
        <v>1203</v>
      </c>
      <c r="E57" t="s">
        <v>363</v>
      </c>
      <c r="F57" s="50">
        <v>534742</v>
      </c>
      <c r="G57" s="50">
        <v>595894</v>
      </c>
      <c r="H57"/>
      <c r="I57"/>
      <c r="J57"/>
      <c r="K57"/>
      <c r="L57"/>
      <c r="M57"/>
      <c r="N57"/>
      <c r="P57" s="50">
        <f t="shared" si="3"/>
        <v>61152</v>
      </c>
      <c r="Q57" s="54">
        <f t="shared" si="1"/>
        <v>0.11435795205912384</v>
      </c>
      <c r="R57" s="52">
        <f t="shared" si="2"/>
        <v>0.11435795205912384</v>
      </c>
    </row>
    <row r="58" spans="2:18" s="49" customFormat="1" ht="15.75" x14ac:dyDescent="0.25">
      <c r="B58" s="49">
        <v>41</v>
      </c>
      <c r="C58" s="49">
        <v>991296727</v>
      </c>
      <c r="D58" t="s">
        <v>1207</v>
      </c>
      <c r="E58" t="s">
        <v>290</v>
      </c>
      <c r="F58" s="50">
        <v>580267</v>
      </c>
      <c r="G58" s="50">
        <v>595390</v>
      </c>
      <c r="H58"/>
      <c r="I58"/>
      <c r="J58"/>
      <c r="K58"/>
      <c r="L58"/>
      <c r="M58"/>
      <c r="N58"/>
      <c r="P58" s="50">
        <f t="shared" si="3"/>
        <v>15123</v>
      </c>
      <c r="Q58" s="54">
        <f t="shared" si="1"/>
        <v>2.6062140359524151E-2</v>
      </c>
      <c r="R58" s="52">
        <f t="shared" si="2"/>
        <v>2.6062140359524151E-2</v>
      </c>
    </row>
    <row r="59" spans="2:18" s="49" customFormat="1" ht="15.75" x14ac:dyDescent="0.25">
      <c r="B59" s="49">
        <v>42</v>
      </c>
      <c r="C59" s="49">
        <v>991224815</v>
      </c>
      <c r="D59" t="s">
        <v>1204</v>
      </c>
      <c r="E59" t="s">
        <v>332</v>
      </c>
      <c r="F59" s="50">
        <v>520637</v>
      </c>
      <c r="G59" s="50">
        <v>594177</v>
      </c>
      <c r="H59"/>
      <c r="I59"/>
      <c r="J59"/>
      <c r="K59"/>
      <c r="L59"/>
      <c r="M59"/>
      <c r="N59"/>
      <c r="P59" s="50">
        <f t="shared" si="3"/>
        <v>73540</v>
      </c>
      <c r="Q59" s="54">
        <f t="shared" si="1"/>
        <v>0.14125004561719587</v>
      </c>
      <c r="R59" s="52">
        <f t="shared" si="2"/>
        <v>0.14125004561719587</v>
      </c>
    </row>
    <row r="60" spans="2:18" s="49" customFormat="1" ht="15.75" x14ac:dyDescent="0.25">
      <c r="B60" s="49">
        <v>43</v>
      </c>
      <c r="C60" s="49">
        <v>988227439</v>
      </c>
      <c r="D60" t="s">
        <v>1173</v>
      </c>
      <c r="E60" t="s">
        <v>286</v>
      </c>
      <c r="F60" s="50">
        <v>512695</v>
      </c>
      <c r="G60" s="50">
        <v>594172</v>
      </c>
      <c r="H60"/>
      <c r="I60"/>
      <c r="J60"/>
      <c r="K60"/>
      <c r="L60"/>
      <c r="M60"/>
      <c r="N60"/>
      <c r="P60" s="50">
        <f t="shared" si="3"/>
        <v>81477</v>
      </c>
      <c r="Q60" s="54">
        <f t="shared" si="1"/>
        <v>0.15891904543637056</v>
      </c>
      <c r="R60" s="52">
        <f t="shared" si="2"/>
        <v>0.15891904543637056</v>
      </c>
    </row>
    <row r="61" spans="2:18" s="49" customFormat="1" ht="15.75" x14ac:dyDescent="0.25">
      <c r="B61" s="49">
        <v>44</v>
      </c>
      <c r="C61" s="49">
        <v>993422932</v>
      </c>
      <c r="D61" t="s">
        <v>1236</v>
      </c>
      <c r="E61" t="s">
        <v>891</v>
      </c>
      <c r="F61" s="50">
        <v>351835</v>
      </c>
      <c r="G61" s="50">
        <v>589779</v>
      </c>
      <c r="H61"/>
      <c r="I61"/>
      <c r="J61"/>
      <c r="K61"/>
      <c r="L61"/>
      <c r="M61"/>
      <c r="N61"/>
      <c r="P61" s="50">
        <f t="shared" si="3"/>
        <v>237944</v>
      </c>
      <c r="Q61" s="54">
        <f t="shared" si="1"/>
        <v>0.67629428567368222</v>
      </c>
      <c r="R61" s="52">
        <f t="shared" si="2"/>
        <v>0.67629428567368222</v>
      </c>
    </row>
    <row r="62" spans="2:18" s="49" customFormat="1" ht="15.75" x14ac:dyDescent="0.25">
      <c r="B62" s="49">
        <v>45</v>
      </c>
      <c r="C62" s="49">
        <v>991710604</v>
      </c>
      <c r="D62" t="s">
        <v>1020</v>
      </c>
      <c r="E62" t="s">
        <v>894</v>
      </c>
      <c r="F62" s="50">
        <v>44263</v>
      </c>
      <c r="G62" s="50">
        <v>589142</v>
      </c>
      <c r="H62"/>
      <c r="I62"/>
      <c r="J62"/>
      <c r="K62"/>
      <c r="L62"/>
      <c r="M62"/>
      <c r="N62"/>
      <c r="P62" s="50">
        <f t="shared" si="3"/>
        <v>544879</v>
      </c>
      <c r="Q62" s="54">
        <f t="shared" si="1"/>
        <v>12.310033210582201</v>
      </c>
      <c r="R62" s="52">
        <f t="shared" si="2"/>
        <v>12.310033210582201</v>
      </c>
    </row>
    <row r="63" spans="2:18" s="49" customFormat="1" ht="15.75" x14ac:dyDescent="0.25">
      <c r="B63" s="49">
        <v>46</v>
      </c>
      <c r="D63" t="s">
        <v>1021</v>
      </c>
      <c r="E63" t="s">
        <v>894</v>
      </c>
      <c r="F63" s="50">
        <v>514789</v>
      </c>
      <c r="G63" s="50"/>
      <c r="H63"/>
      <c r="I63"/>
      <c r="J63"/>
      <c r="K63"/>
      <c r="L63"/>
      <c r="M63"/>
      <c r="N63"/>
      <c r="P63" s="50">
        <f t="shared" si="3"/>
        <v>-514789</v>
      </c>
      <c r="Q63" s="54">
        <f t="shared" si="1"/>
        <v>-1</v>
      </c>
      <c r="R63" s="52">
        <f t="shared" si="2"/>
        <v>-1</v>
      </c>
    </row>
    <row r="64" spans="2:18" s="49" customFormat="1" ht="15.75" x14ac:dyDescent="0.25">
      <c r="B64" s="49">
        <v>47</v>
      </c>
      <c r="C64" s="49">
        <v>987777613</v>
      </c>
      <c r="D64" t="s">
        <v>1169</v>
      </c>
      <c r="E64" t="s">
        <v>334</v>
      </c>
      <c r="F64" s="50">
        <v>550500</v>
      </c>
      <c r="G64" s="50">
        <v>581828</v>
      </c>
      <c r="H64"/>
      <c r="I64"/>
      <c r="J64"/>
      <c r="K64"/>
      <c r="L64"/>
      <c r="M64"/>
      <c r="N64"/>
      <c r="P64" s="50">
        <f t="shared" si="3"/>
        <v>31328</v>
      </c>
      <c r="Q64" s="54">
        <f t="shared" si="1"/>
        <v>5.6908265213442326E-2</v>
      </c>
      <c r="R64" s="52">
        <f t="shared" si="2"/>
        <v>5.6908265213442326E-2</v>
      </c>
    </row>
    <row r="65" spans="2:18" s="49" customFormat="1" ht="15.75" x14ac:dyDescent="0.25">
      <c r="B65" s="49">
        <v>48</v>
      </c>
      <c r="C65" s="49">
        <v>969440512</v>
      </c>
      <c r="D65" t="s">
        <v>1062</v>
      </c>
      <c r="E65" t="s">
        <v>266</v>
      </c>
      <c r="F65" s="50">
        <v>289756</v>
      </c>
      <c r="G65" s="50">
        <v>581674</v>
      </c>
      <c r="H65"/>
      <c r="I65"/>
      <c r="J65"/>
      <c r="K65"/>
      <c r="L65"/>
      <c r="M65"/>
      <c r="N65"/>
      <c r="P65" s="50">
        <f t="shared" si="3"/>
        <v>291918</v>
      </c>
      <c r="Q65" s="54">
        <f t="shared" si="1"/>
        <v>1.0074614503237207</v>
      </c>
      <c r="R65" s="52">
        <f t="shared" si="2"/>
        <v>1.0074614503237207</v>
      </c>
    </row>
    <row r="66" spans="2:18" s="49" customFormat="1" ht="15.75" x14ac:dyDescent="0.25">
      <c r="B66" s="49">
        <v>49</v>
      </c>
      <c r="C66" s="49">
        <v>991238840</v>
      </c>
      <c r="D66" t="s">
        <v>1205</v>
      </c>
      <c r="E66" t="s">
        <v>332</v>
      </c>
      <c r="F66" s="50">
        <v>426891</v>
      </c>
      <c r="G66" s="50">
        <v>581202</v>
      </c>
      <c r="H66"/>
      <c r="I66"/>
      <c r="J66"/>
      <c r="K66"/>
      <c r="L66"/>
      <c r="M66"/>
      <c r="N66"/>
      <c r="P66" s="50">
        <f t="shared" si="3"/>
        <v>154311</v>
      </c>
      <c r="Q66" s="54">
        <f t="shared" si="1"/>
        <v>0.36147634876350171</v>
      </c>
      <c r="R66" s="52">
        <f t="shared" si="2"/>
        <v>0.36147634876350171</v>
      </c>
    </row>
    <row r="67" spans="2:18" ht="15.75" x14ac:dyDescent="0.25">
      <c r="B67" s="49">
        <v>50</v>
      </c>
      <c r="C67" s="49">
        <v>987292776</v>
      </c>
      <c r="D67" t="s">
        <v>1165</v>
      </c>
      <c r="E67" t="s">
        <v>893</v>
      </c>
      <c r="F67" s="50">
        <v>367879</v>
      </c>
      <c r="G67" s="50">
        <v>579867</v>
      </c>
      <c r="P67" s="50">
        <f t="shared" si="3"/>
        <v>211988</v>
      </c>
      <c r="Q67" s="54">
        <f t="shared" si="1"/>
        <v>0.57624381929928048</v>
      </c>
      <c r="R67" s="52">
        <f t="shared" si="2"/>
        <v>0.57624381929928048</v>
      </c>
    </row>
    <row r="68" spans="2:18" ht="15.75" x14ac:dyDescent="0.25">
      <c r="B68" s="49">
        <v>51</v>
      </c>
      <c r="C68" s="49">
        <v>982789907</v>
      </c>
      <c r="D68" t="s">
        <v>1122</v>
      </c>
      <c r="E68" t="s">
        <v>321</v>
      </c>
      <c r="F68" s="50">
        <v>616728</v>
      </c>
      <c r="G68" s="50">
        <v>579047</v>
      </c>
      <c r="P68" s="50">
        <f t="shared" si="3"/>
        <v>-37681</v>
      </c>
      <c r="Q68" s="54">
        <f t="shared" si="1"/>
        <v>-6.1098247525651503E-2</v>
      </c>
      <c r="R68" s="52">
        <f t="shared" si="2"/>
        <v>-6.1098247525651503E-2</v>
      </c>
    </row>
    <row r="69" spans="2:18" ht="15.75" x14ac:dyDescent="0.25">
      <c r="B69" s="49">
        <v>52</v>
      </c>
      <c r="C69" s="49">
        <v>997615271</v>
      </c>
      <c r="D69" t="s">
        <v>1251</v>
      </c>
      <c r="E69" t="s">
        <v>347</v>
      </c>
      <c r="F69" s="50">
        <v>348998</v>
      </c>
      <c r="G69" s="50">
        <v>578634</v>
      </c>
      <c r="P69" s="50">
        <f t="shared" si="3"/>
        <v>229636</v>
      </c>
      <c r="Q69" s="54">
        <f t="shared" si="1"/>
        <v>0.65798657871964883</v>
      </c>
      <c r="R69" s="52">
        <f t="shared" si="2"/>
        <v>0.65798657871964883</v>
      </c>
    </row>
    <row r="70" spans="2:18" ht="15.75" x14ac:dyDescent="0.25">
      <c r="B70" s="49">
        <v>53</v>
      </c>
      <c r="C70" s="49">
        <v>992238151</v>
      </c>
      <c r="D70" t="s">
        <v>1222</v>
      </c>
      <c r="E70" t="s">
        <v>290</v>
      </c>
      <c r="F70" s="50">
        <v>559668</v>
      </c>
      <c r="G70" s="50">
        <v>574447</v>
      </c>
      <c r="P70" s="50">
        <f t="shared" si="3"/>
        <v>14779</v>
      </c>
      <c r="Q70" s="54">
        <f t="shared" si="1"/>
        <v>2.6406726845201085E-2</v>
      </c>
      <c r="R70" s="52">
        <f t="shared" si="2"/>
        <v>2.6406726845201085E-2</v>
      </c>
    </row>
    <row r="71" spans="2:18" ht="15.75" x14ac:dyDescent="0.25">
      <c r="B71" s="49">
        <v>54</v>
      </c>
      <c r="C71" s="49">
        <v>994787098</v>
      </c>
      <c r="D71" t="s">
        <v>1242</v>
      </c>
      <c r="E71" t="s">
        <v>347</v>
      </c>
      <c r="F71" s="50">
        <v>525235</v>
      </c>
      <c r="G71" s="50">
        <v>572691</v>
      </c>
      <c r="P71" s="50">
        <f t="shared" si="3"/>
        <v>47456</v>
      </c>
      <c r="Q71" s="54">
        <f t="shared" si="1"/>
        <v>9.0351937704075319E-2</v>
      </c>
      <c r="R71" s="52">
        <f t="shared" si="2"/>
        <v>9.0351937704075319E-2</v>
      </c>
    </row>
    <row r="72" spans="2:18" ht="15.75" x14ac:dyDescent="0.25">
      <c r="B72" s="49">
        <v>55</v>
      </c>
      <c r="C72" s="49">
        <v>988124737</v>
      </c>
      <c r="D72" t="s">
        <v>1172</v>
      </c>
      <c r="E72" t="s">
        <v>891</v>
      </c>
      <c r="F72" s="50">
        <v>135965</v>
      </c>
      <c r="G72" s="50">
        <v>570067</v>
      </c>
      <c r="P72" s="50">
        <f t="shared" si="3"/>
        <v>434102</v>
      </c>
      <c r="Q72" s="54">
        <f t="shared" si="1"/>
        <v>3.1927481337108814</v>
      </c>
      <c r="R72" s="52">
        <f t="shared" si="2"/>
        <v>3.1927481337108814</v>
      </c>
    </row>
    <row r="73" spans="2:18" ht="15.75" x14ac:dyDescent="0.25">
      <c r="B73" s="49">
        <v>56</v>
      </c>
      <c r="C73" s="49">
        <v>969261049</v>
      </c>
      <c r="D73" t="s">
        <v>1056</v>
      </c>
      <c r="E73" t="s">
        <v>266</v>
      </c>
      <c r="F73" s="50">
        <v>297944</v>
      </c>
      <c r="G73" s="50">
        <v>569469</v>
      </c>
      <c r="P73" s="50">
        <f t="shared" si="3"/>
        <v>271525</v>
      </c>
      <c r="Q73" s="54">
        <f t="shared" si="1"/>
        <v>0.91132897457240292</v>
      </c>
      <c r="R73" s="52">
        <f t="shared" si="2"/>
        <v>0.91132897457240292</v>
      </c>
    </row>
    <row r="74" spans="2:18" ht="15.75" x14ac:dyDescent="0.25">
      <c r="B74" s="49">
        <v>57</v>
      </c>
      <c r="C74" s="49">
        <v>985922365</v>
      </c>
      <c r="D74" t="s">
        <v>1153</v>
      </c>
      <c r="E74" t="s">
        <v>286</v>
      </c>
      <c r="F74" s="50">
        <v>520061</v>
      </c>
      <c r="G74" s="50">
        <v>569336</v>
      </c>
      <c r="P74" s="50">
        <f t="shared" si="3"/>
        <v>49275</v>
      </c>
      <c r="Q74" s="54">
        <f t="shared" si="1"/>
        <v>9.4748500656653745E-2</v>
      </c>
      <c r="R74" s="52">
        <f t="shared" si="2"/>
        <v>9.4748500656653745E-2</v>
      </c>
    </row>
    <row r="75" spans="2:18" ht="15.75" x14ac:dyDescent="0.25">
      <c r="B75" s="49">
        <v>58</v>
      </c>
      <c r="C75" s="49">
        <v>994474308</v>
      </c>
      <c r="D75" t="s">
        <v>1241</v>
      </c>
      <c r="E75" t="s">
        <v>282</v>
      </c>
      <c r="F75" s="50">
        <v>529365</v>
      </c>
      <c r="G75" s="50">
        <v>569319</v>
      </c>
      <c r="P75" s="50">
        <f t="shared" si="3"/>
        <v>39954</v>
      </c>
      <c r="Q75" s="54">
        <f t="shared" si="1"/>
        <v>7.5475333654472815E-2</v>
      </c>
      <c r="R75" s="52">
        <f t="shared" si="2"/>
        <v>7.5475333654472815E-2</v>
      </c>
    </row>
    <row r="76" spans="2:18" ht="15.75" x14ac:dyDescent="0.25">
      <c r="B76" s="49">
        <v>59</v>
      </c>
      <c r="C76" s="49">
        <v>988408581</v>
      </c>
      <c r="D76" t="s">
        <v>1175</v>
      </c>
      <c r="E76" t="s">
        <v>332</v>
      </c>
      <c r="F76" s="50">
        <v>532321</v>
      </c>
      <c r="G76" s="50">
        <v>568466</v>
      </c>
      <c r="P76" s="50">
        <f t="shared" si="3"/>
        <v>36145</v>
      </c>
      <c r="Q76" s="54">
        <f t="shared" si="1"/>
        <v>6.790075912842064E-2</v>
      </c>
      <c r="R76" s="52">
        <f t="shared" si="2"/>
        <v>6.790075912842064E-2</v>
      </c>
    </row>
    <row r="77" spans="2:18" ht="15.75" x14ac:dyDescent="0.25">
      <c r="B77" s="49">
        <v>60</v>
      </c>
      <c r="C77" s="49">
        <v>992545658</v>
      </c>
      <c r="D77" t="s">
        <v>1225</v>
      </c>
      <c r="E77" t="s">
        <v>332</v>
      </c>
      <c r="F77" s="50">
        <v>201137</v>
      </c>
      <c r="G77" s="50">
        <v>567616</v>
      </c>
      <c r="P77" s="50">
        <f t="shared" si="3"/>
        <v>366479</v>
      </c>
      <c r="Q77" s="54">
        <f t="shared" si="1"/>
        <v>1.8220367212397519</v>
      </c>
      <c r="R77" s="52">
        <f t="shared" si="2"/>
        <v>1.8220367212397519</v>
      </c>
    </row>
    <row r="78" spans="2:18" ht="15.75" x14ac:dyDescent="0.25">
      <c r="B78" s="49">
        <v>61</v>
      </c>
      <c r="C78" s="49">
        <v>980888878</v>
      </c>
      <c r="D78" t="s">
        <v>1108</v>
      </c>
      <c r="E78" t="s">
        <v>282</v>
      </c>
      <c r="F78" s="50">
        <v>156792</v>
      </c>
      <c r="G78" s="50">
        <v>567151</v>
      </c>
      <c r="P78" s="50">
        <f t="shared" si="3"/>
        <v>410359</v>
      </c>
      <c r="Q78" s="54">
        <f t="shared" si="1"/>
        <v>2.6172189907648349</v>
      </c>
      <c r="R78" s="52">
        <f t="shared" si="2"/>
        <v>2.6172189907648349</v>
      </c>
    </row>
    <row r="79" spans="2:18" ht="15.75" x14ac:dyDescent="0.25">
      <c r="B79" s="49">
        <v>62</v>
      </c>
      <c r="C79" s="49">
        <v>888545352</v>
      </c>
      <c r="D79" t="s">
        <v>1034</v>
      </c>
      <c r="E79" t="s">
        <v>317</v>
      </c>
      <c r="F79" s="50">
        <v>189794</v>
      </c>
      <c r="G79" s="50">
        <v>563795</v>
      </c>
      <c r="P79" s="50">
        <f t="shared" si="3"/>
        <v>374001</v>
      </c>
      <c r="Q79" s="54">
        <f t="shared" si="1"/>
        <v>1.9705628207424892</v>
      </c>
      <c r="R79" s="52">
        <f t="shared" si="2"/>
        <v>1.9705628207424892</v>
      </c>
    </row>
    <row r="80" spans="2:18" ht="15.75" x14ac:dyDescent="0.25">
      <c r="B80" s="49">
        <v>63</v>
      </c>
      <c r="C80" s="49">
        <v>983617794</v>
      </c>
      <c r="D80" t="s">
        <v>1135</v>
      </c>
      <c r="E80" t="s">
        <v>891</v>
      </c>
      <c r="F80" s="50">
        <v>485468</v>
      </c>
      <c r="G80" s="50">
        <v>562014</v>
      </c>
      <c r="P80" s="50">
        <f t="shared" si="3"/>
        <v>76546</v>
      </c>
      <c r="Q80" s="54">
        <f t="shared" si="1"/>
        <v>0.1576746562080302</v>
      </c>
      <c r="R80" s="52">
        <f t="shared" si="2"/>
        <v>0.1576746562080302</v>
      </c>
    </row>
    <row r="81" spans="2:18" ht="15.75" x14ac:dyDescent="0.25">
      <c r="B81" s="49">
        <v>64</v>
      </c>
      <c r="C81" s="49">
        <v>988633062</v>
      </c>
      <c r="D81" t="s">
        <v>1178</v>
      </c>
      <c r="E81" t="s">
        <v>332</v>
      </c>
      <c r="F81" s="50">
        <v>479297</v>
      </c>
      <c r="G81" s="50">
        <v>558534</v>
      </c>
      <c r="P81" s="50">
        <f t="shared" si="3"/>
        <v>79237</v>
      </c>
      <c r="Q81" s="54">
        <f t="shared" si="1"/>
        <v>0.16531920708871534</v>
      </c>
      <c r="R81" s="52">
        <f t="shared" si="2"/>
        <v>0.16531920708871534</v>
      </c>
    </row>
    <row r="82" spans="2:18" ht="15.75" x14ac:dyDescent="0.25">
      <c r="B82" s="49">
        <v>65</v>
      </c>
      <c r="C82" s="49">
        <v>985558876</v>
      </c>
      <c r="D82" t="s">
        <v>1149</v>
      </c>
      <c r="E82" t="s">
        <v>321</v>
      </c>
      <c r="F82" s="50">
        <v>542914</v>
      </c>
      <c r="G82" s="50">
        <v>557847</v>
      </c>
      <c r="P82" s="50">
        <f t="shared" si="3"/>
        <v>14933</v>
      </c>
      <c r="Q82" s="54">
        <f t="shared" si="1"/>
        <v>2.750527707887437E-2</v>
      </c>
      <c r="R82" s="52">
        <f t="shared" si="2"/>
        <v>2.750527707887437E-2</v>
      </c>
    </row>
    <row r="83" spans="2:18" ht="15.75" x14ac:dyDescent="0.25">
      <c r="B83" s="49">
        <v>66</v>
      </c>
      <c r="C83" s="49">
        <v>989431439</v>
      </c>
      <c r="D83" t="s">
        <v>1184</v>
      </c>
      <c r="E83" t="s">
        <v>282</v>
      </c>
      <c r="F83" s="50">
        <v>472377</v>
      </c>
      <c r="G83" s="50">
        <v>557542</v>
      </c>
      <c r="P83" s="50">
        <f t="shared" si="3"/>
        <v>85165</v>
      </c>
      <c r="Q83" s="54">
        <f t="shared" ref="Q83:Q146" si="4">IFERROR(P83/F83," ")</f>
        <v>0.1802903189613381</v>
      </c>
      <c r="R83" s="52">
        <f t="shared" ref="R83:R146" si="5">IF(Q83=0," ",Q83)</f>
        <v>0.1802903189613381</v>
      </c>
    </row>
    <row r="84" spans="2:18" ht="15.75" x14ac:dyDescent="0.25">
      <c r="B84" s="49">
        <v>67</v>
      </c>
      <c r="C84" s="49">
        <v>991241620</v>
      </c>
      <c r="D84" t="s">
        <v>1018</v>
      </c>
      <c r="E84" t="s">
        <v>296</v>
      </c>
      <c r="F84" s="50">
        <v>540616</v>
      </c>
      <c r="G84" s="50">
        <v>556056</v>
      </c>
      <c r="P84" s="50">
        <f t="shared" si="3"/>
        <v>15440</v>
      </c>
      <c r="Q84" s="54">
        <f t="shared" si="4"/>
        <v>2.8560013022182102E-2</v>
      </c>
      <c r="R84" s="52">
        <f t="shared" si="5"/>
        <v>2.8560013022182102E-2</v>
      </c>
    </row>
    <row r="85" spans="2:18" ht="15.75" x14ac:dyDescent="0.25">
      <c r="B85" s="49">
        <v>68</v>
      </c>
      <c r="C85" s="49">
        <v>980038025</v>
      </c>
      <c r="D85" t="s">
        <v>1104</v>
      </c>
      <c r="E85" t="s">
        <v>323</v>
      </c>
      <c r="F85" s="50">
        <v>359257</v>
      </c>
      <c r="G85" s="50">
        <v>554827</v>
      </c>
      <c r="P85" s="50">
        <f t="shared" si="3"/>
        <v>195570</v>
      </c>
      <c r="Q85" s="54">
        <f t="shared" si="4"/>
        <v>0.54437352647269222</v>
      </c>
      <c r="R85" s="52">
        <f t="shared" si="5"/>
        <v>0.54437352647269222</v>
      </c>
    </row>
    <row r="86" spans="2:18" ht="15.75" x14ac:dyDescent="0.25">
      <c r="B86" s="49">
        <v>69</v>
      </c>
      <c r="C86" s="49">
        <v>989286641</v>
      </c>
      <c r="D86" t="s">
        <v>1183</v>
      </c>
      <c r="E86" t="s">
        <v>311</v>
      </c>
      <c r="F86" s="50">
        <v>467591</v>
      </c>
      <c r="G86" s="50">
        <v>552208</v>
      </c>
      <c r="P86" s="50">
        <f t="shared" si="3"/>
        <v>84617</v>
      </c>
      <c r="Q86" s="54">
        <f t="shared" si="4"/>
        <v>0.18096370546054136</v>
      </c>
      <c r="R86" s="52">
        <f t="shared" si="5"/>
        <v>0.18096370546054136</v>
      </c>
    </row>
    <row r="87" spans="2:18" ht="15.75" x14ac:dyDescent="0.25">
      <c r="B87" s="49">
        <v>70</v>
      </c>
      <c r="C87" s="49">
        <v>993459984</v>
      </c>
      <c r="D87" t="s">
        <v>1237</v>
      </c>
      <c r="E87" t="s">
        <v>323</v>
      </c>
      <c r="F87" s="50">
        <v>305756</v>
      </c>
      <c r="G87" s="50">
        <v>550963</v>
      </c>
      <c r="P87" s="50">
        <f t="shared" si="3"/>
        <v>245207</v>
      </c>
      <c r="Q87" s="54">
        <f t="shared" si="4"/>
        <v>0.80196954434254764</v>
      </c>
      <c r="R87" s="52">
        <f t="shared" si="5"/>
        <v>0.80196954434254764</v>
      </c>
    </row>
    <row r="88" spans="2:18" ht="15.75" x14ac:dyDescent="0.25">
      <c r="B88" s="49">
        <v>71</v>
      </c>
      <c r="C88" s="49">
        <v>894755822</v>
      </c>
      <c r="D88" t="s">
        <v>1037</v>
      </c>
      <c r="E88" t="s">
        <v>323</v>
      </c>
      <c r="F88" s="50">
        <v>156801</v>
      </c>
      <c r="G88" s="50">
        <v>549270</v>
      </c>
      <c r="P88" s="50">
        <f t="shared" si="3"/>
        <v>392469</v>
      </c>
      <c r="Q88" s="54">
        <f t="shared" si="4"/>
        <v>2.5029751085771137</v>
      </c>
      <c r="R88" s="52">
        <f t="shared" si="5"/>
        <v>2.5029751085771137</v>
      </c>
    </row>
    <row r="89" spans="2:18" ht="15.75" x14ac:dyDescent="0.25">
      <c r="B89" s="49">
        <v>72</v>
      </c>
      <c r="C89" s="49">
        <v>989677373</v>
      </c>
      <c r="D89" t="s">
        <v>1188</v>
      </c>
      <c r="E89" t="s">
        <v>332</v>
      </c>
      <c r="F89" s="50">
        <v>505132</v>
      </c>
      <c r="G89" s="50">
        <v>548190</v>
      </c>
      <c r="P89" s="50">
        <f t="shared" si="3"/>
        <v>43058</v>
      </c>
      <c r="Q89" s="54">
        <f t="shared" si="4"/>
        <v>8.5241085498443975E-2</v>
      </c>
      <c r="R89" s="52">
        <f t="shared" si="5"/>
        <v>8.5241085498443975E-2</v>
      </c>
    </row>
    <row r="90" spans="2:18" ht="15.75" x14ac:dyDescent="0.25">
      <c r="B90" s="49">
        <v>73</v>
      </c>
      <c r="C90" s="49">
        <v>982832039</v>
      </c>
      <c r="D90" t="s">
        <v>1124</v>
      </c>
      <c r="E90" t="s">
        <v>290</v>
      </c>
      <c r="F90" s="50">
        <v>502832</v>
      </c>
      <c r="G90" s="50">
        <v>547084</v>
      </c>
      <c r="P90" s="50">
        <f t="shared" si="3"/>
        <v>44252</v>
      </c>
      <c r="Q90" s="54">
        <f t="shared" si="4"/>
        <v>8.8005536640468382E-2</v>
      </c>
      <c r="R90" s="52">
        <f t="shared" si="5"/>
        <v>8.8005536640468382E-2</v>
      </c>
    </row>
    <row r="91" spans="2:18" ht="15.75" x14ac:dyDescent="0.25">
      <c r="B91" s="49">
        <v>74</v>
      </c>
      <c r="C91" s="49">
        <v>977046017</v>
      </c>
      <c r="D91" t="s">
        <v>1098</v>
      </c>
      <c r="E91" t="s">
        <v>334</v>
      </c>
      <c r="F91" s="50">
        <v>239201</v>
      </c>
      <c r="G91" s="50">
        <v>542108</v>
      </c>
      <c r="P91" s="50">
        <f t="shared" si="3"/>
        <v>302907</v>
      </c>
      <c r="Q91" s="54">
        <f t="shared" si="4"/>
        <v>1.2663283180254263</v>
      </c>
      <c r="R91" s="52">
        <f t="shared" si="5"/>
        <v>1.2663283180254263</v>
      </c>
    </row>
    <row r="92" spans="2:18" ht="15.75" x14ac:dyDescent="0.25">
      <c r="B92" s="49">
        <v>75</v>
      </c>
      <c r="C92" s="49">
        <v>999522955</v>
      </c>
      <c r="D92" t="s">
        <v>1257</v>
      </c>
      <c r="E92" t="s">
        <v>891</v>
      </c>
      <c r="F92" s="50">
        <v>219095</v>
      </c>
      <c r="G92" s="50">
        <v>540559</v>
      </c>
      <c r="P92" s="50">
        <f t="shared" si="3"/>
        <v>321464</v>
      </c>
      <c r="Q92" s="54">
        <f t="shared" si="4"/>
        <v>1.4672356740226842</v>
      </c>
      <c r="R92" s="52">
        <f t="shared" si="5"/>
        <v>1.4672356740226842</v>
      </c>
    </row>
    <row r="93" spans="2:18" ht="15.75" x14ac:dyDescent="0.25">
      <c r="B93" s="49">
        <v>76</v>
      </c>
      <c r="C93" s="49">
        <v>985620776</v>
      </c>
      <c r="D93" t="s">
        <v>1150</v>
      </c>
      <c r="E93" t="s">
        <v>347</v>
      </c>
      <c r="F93" s="50">
        <v>568016</v>
      </c>
      <c r="G93" s="50">
        <v>540082</v>
      </c>
      <c r="P93" s="50">
        <f t="shared" si="3"/>
        <v>-27934</v>
      </c>
      <c r="Q93" s="54">
        <f t="shared" si="4"/>
        <v>-4.9178192163601024E-2</v>
      </c>
      <c r="R93" s="52">
        <f t="shared" si="5"/>
        <v>-4.9178192163601024E-2</v>
      </c>
    </row>
    <row r="94" spans="2:18" ht="15.75" x14ac:dyDescent="0.25">
      <c r="B94" s="49">
        <v>77</v>
      </c>
      <c r="C94" s="49">
        <v>981937708</v>
      </c>
      <c r="D94" t="s">
        <v>1116</v>
      </c>
      <c r="E94" t="s">
        <v>363</v>
      </c>
      <c r="F94" s="50">
        <v>499064</v>
      </c>
      <c r="G94" s="50">
        <v>539701</v>
      </c>
      <c r="P94" s="50">
        <f t="shared" si="3"/>
        <v>40637</v>
      </c>
      <c r="Q94" s="54">
        <f t="shared" si="4"/>
        <v>8.1426430277479436E-2</v>
      </c>
      <c r="R94" s="52">
        <f t="shared" si="5"/>
        <v>8.1426430277479436E-2</v>
      </c>
    </row>
    <row r="95" spans="2:18" ht="15.75" x14ac:dyDescent="0.25">
      <c r="B95" s="49">
        <v>78</v>
      </c>
      <c r="C95" s="49">
        <v>987910127</v>
      </c>
      <c r="D95" t="s">
        <v>1170</v>
      </c>
      <c r="E95" t="s">
        <v>351</v>
      </c>
      <c r="F95" s="50">
        <v>178250</v>
      </c>
      <c r="G95" s="50">
        <v>534733</v>
      </c>
      <c r="P95" s="50">
        <f t="shared" si="3"/>
        <v>356483</v>
      </c>
      <c r="Q95" s="54">
        <f t="shared" si="4"/>
        <v>1.9999046283309958</v>
      </c>
      <c r="R95" s="52">
        <f t="shared" si="5"/>
        <v>1.9999046283309958</v>
      </c>
    </row>
    <row r="96" spans="2:18" ht="15.75" x14ac:dyDescent="0.25">
      <c r="B96" s="49">
        <v>79</v>
      </c>
      <c r="C96" s="49">
        <v>992282851</v>
      </c>
      <c r="D96" t="s">
        <v>1223</v>
      </c>
      <c r="E96" t="s">
        <v>891</v>
      </c>
      <c r="F96" s="50">
        <v>508302</v>
      </c>
      <c r="G96" s="50">
        <v>531618</v>
      </c>
      <c r="P96" s="50">
        <f t="shared" ref="P96:P159" si="6">G96-F96</f>
        <v>23316</v>
      </c>
      <c r="Q96" s="54">
        <f t="shared" si="4"/>
        <v>4.5870368403035988E-2</v>
      </c>
      <c r="R96" s="52">
        <f t="shared" si="5"/>
        <v>4.5870368403035988E-2</v>
      </c>
    </row>
    <row r="97" spans="2:18" ht="15.75" x14ac:dyDescent="0.25">
      <c r="B97" s="49">
        <v>80</v>
      </c>
      <c r="C97" s="49">
        <v>984722249</v>
      </c>
      <c r="D97" t="s">
        <v>1139</v>
      </c>
      <c r="E97" t="s">
        <v>286</v>
      </c>
      <c r="F97" s="50">
        <v>510239</v>
      </c>
      <c r="G97" s="50">
        <v>530972</v>
      </c>
      <c r="P97" s="50">
        <f t="shared" si="6"/>
        <v>20733</v>
      </c>
      <c r="Q97" s="54">
        <f t="shared" si="4"/>
        <v>4.0633899015951346E-2</v>
      </c>
      <c r="R97" s="52">
        <f t="shared" si="5"/>
        <v>4.0633899015951346E-2</v>
      </c>
    </row>
    <row r="98" spans="2:18" ht="15.75" x14ac:dyDescent="0.25">
      <c r="B98" s="49">
        <v>81</v>
      </c>
      <c r="C98" s="49">
        <v>969128330</v>
      </c>
      <c r="D98" t="s">
        <v>1043</v>
      </c>
      <c r="E98" t="s">
        <v>266</v>
      </c>
      <c r="F98" s="50">
        <v>375794</v>
      </c>
      <c r="G98" s="50">
        <v>530759</v>
      </c>
      <c r="P98" s="50">
        <f t="shared" si="6"/>
        <v>154965</v>
      </c>
      <c r="Q98" s="54">
        <f t="shared" si="4"/>
        <v>0.41236688185548465</v>
      </c>
      <c r="R98" s="52">
        <f t="shared" si="5"/>
        <v>0.41236688185548465</v>
      </c>
    </row>
    <row r="99" spans="2:18" ht="15.75" x14ac:dyDescent="0.25">
      <c r="B99" s="49">
        <v>82</v>
      </c>
      <c r="C99" s="49">
        <v>979916647</v>
      </c>
      <c r="D99" t="s">
        <v>1103</v>
      </c>
      <c r="E99" t="s">
        <v>290</v>
      </c>
      <c r="F99" s="50">
        <v>328484</v>
      </c>
      <c r="G99" s="50">
        <v>528806</v>
      </c>
      <c r="P99" s="50">
        <f t="shared" si="6"/>
        <v>200322</v>
      </c>
      <c r="Q99" s="54">
        <f t="shared" si="4"/>
        <v>0.60983792209057364</v>
      </c>
      <c r="R99" s="52">
        <f t="shared" si="5"/>
        <v>0.60983792209057364</v>
      </c>
    </row>
    <row r="100" spans="2:18" ht="15.75" x14ac:dyDescent="0.25">
      <c r="B100" s="49">
        <v>83</v>
      </c>
      <c r="C100" s="49">
        <v>992109998</v>
      </c>
      <c r="D100" t="s">
        <v>1219</v>
      </c>
      <c r="E100" t="s">
        <v>332</v>
      </c>
      <c r="F100" s="50">
        <v>21536</v>
      </c>
      <c r="G100" s="50">
        <v>523218</v>
      </c>
      <c r="P100" s="50">
        <f t="shared" si="6"/>
        <v>501682</v>
      </c>
      <c r="Q100" s="54">
        <f t="shared" si="4"/>
        <v>23.29504086181278</v>
      </c>
      <c r="R100" s="52">
        <f t="shared" si="5"/>
        <v>23.29504086181278</v>
      </c>
    </row>
    <row r="101" spans="2:18" ht="15.75" x14ac:dyDescent="0.25">
      <c r="B101" s="49">
        <v>84</v>
      </c>
      <c r="C101" s="49"/>
      <c r="D101" t="s">
        <v>1220</v>
      </c>
      <c r="E101" t="s">
        <v>332</v>
      </c>
      <c r="F101" s="50">
        <v>332330</v>
      </c>
      <c r="G101" s="50"/>
      <c r="P101" s="50">
        <f t="shared" si="6"/>
        <v>-332330</v>
      </c>
      <c r="Q101" s="54">
        <f t="shared" si="4"/>
        <v>-1</v>
      </c>
      <c r="R101" s="52">
        <f t="shared" si="5"/>
        <v>-1</v>
      </c>
    </row>
    <row r="102" spans="2:18" ht="15.75" x14ac:dyDescent="0.25">
      <c r="B102" s="49">
        <v>85</v>
      </c>
      <c r="C102" s="49">
        <v>991329595</v>
      </c>
      <c r="D102" t="s">
        <v>1208</v>
      </c>
      <c r="E102" t="s">
        <v>282</v>
      </c>
      <c r="F102" s="50">
        <v>544491</v>
      </c>
      <c r="G102" s="50">
        <v>521299</v>
      </c>
      <c r="P102" s="50">
        <f t="shared" si="6"/>
        <v>-23192</v>
      </c>
      <c r="Q102" s="54">
        <f t="shared" si="4"/>
        <v>-4.2593908806573481E-2</v>
      </c>
      <c r="R102" s="52">
        <f t="shared" si="5"/>
        <v>-4.2593908806573481E-2</v>
      </c>
    </row>
    <row r="103" spans="2:18" ht="15.75" x14ac:dyDescent="0.25">
      <c r="B103" s="49">
        <v>86</v>
      </c>
      <c r="C103" s="49">
        <v>983254071</v>
      </c>
      <c r="D103" t="s">
        <v>1130</v>
      </c>
      <c r="E103" t="s">
        <v>321</v>
      </c>
      <c r="F103" s="50">
        <v>416847</v>
      </c>
      <c r="G103" s="50">
        <v>520310</v>
      </c>
      <c r="P103" s="50">
        <f t="shared" si="6"/>
        <v>103463</v>
      </c>
      <c r="Q103" s="54">
        <f t="shared" si="4"/>
        <v>0.24820377740513905</v>
      </c>
      <c r="R103" s="52">
        <f t="shared" si="5"/>
        <v>0.24820377740513905</v>
      </c>
    </row>
    <row r="104" spans="2:18" ht="15.75" x14ac:dyDescent="0.25">
      <c r="B104" s="49">
        <v>87</v>
      </c>
      <c r="C104" s="49">
        <v>976194861</v>
      </c>
      <c r="D104" t="s">
        <v>1093</v>
      </c>
      <c r="E104" t="s">
        <v>321</v>
      </c>
      <c r="F104" s="50">
        <v>414657</v>
      </c>
      <c r="G104" s="50">
        <v>519440</v>
      </c>
      <c r="P104" s="50">
        <f t="shared" si="6"/>
        <v>104783</v>
      </c>
      <c r="Q104" s="54">
        <f t="shared" si="4"/>
        <v>0.25269801305657447</v>
      </c>
      <c r="R104" s="52">
        <f t="shared" si="5"/>
        <v>0.25269801305657447</v>
      </c>
    </row>
    <row r="105" spans="2:18" ht="15.75" x14ac:dyDescent="0.25">
      <c r="B105" s="49">
        <v>88</v>
      </c>
      <c r="C105" s="49">
        <v>989600745</v>
      </c>
      <c r="D105" t="s">
        <v>1187</v>
      </c>
      <c r="E105" t="s">
        <v>892</v>
      </c>
      <c r="F105" s="50">
        <v>465314</v>
      </c>
      <c r="G105" s="50">
        <v>516961</v>
      </c>
      <c r="P105" s="50">
        <f t="shared" si="6"/>
        <v>51647</v>
      </c>
      <c r="Q105" s="54">
        <f t="shared" si="4"/>
        <v>0.11099386650734773</v>
      </c>
      <c r="R105" s="52">
        <f t="shared" si="5"/>
        <v>0.11099386650734773</v>
      </c>
    </row>
    <row r="106" spans="2:18" ht="15.75" x14ac:dyDescent="0.25">
      <c r="B106" s="49">
        <v>89</v>
      </c>
      <c r="C106" s="49">
        <v>994061801</v>
      </c>
      <c r="D106" t="s">
        <v>1239</v>
      </c>
      <c r="E106" t="s">
        <v>323</v>
      </c>
      <c r="F106" s="50">
        <v>504184</v>
      </c>
      <c r="G106" s="50">
        <v>515566</v>
      </c>
      <c r="P106" s="50">
        <f t="shared" si="6"/>
        <v>11382</v>
      </c>
      <c r="Q106" s="54">
        <f t="shared" si="4"/>
        <v>2.2575091633213272E-2</v>
      </c>
      <c r="R106" s="52">
        <f t="shared" si="5"/>
        <v>2.2575091633213272E-2</v>
      </c>
    </row>
    <row r="107" spans="2:18" ht="15.75" x14ac:dyDescent="0.25">
      <c r="B107" s="49">
        <v>90</v>
      </c>
      <c r="C107" s="49">
        <v>982809088</v>
      </c>
      <c r="D107" t="s">
        <v>1123</v>
      </c>
      <c r="E107" t="s">
        <v>332</v>
      </c>
      <c r="F107" s="50">
        <v>357752</v>
      </c>
      <c r="G107" s="50">
        <v>512049</v>
      </c>
      <c r="P107" s="50">
        <f t="shared" si="6"/>
        <v>154297</v>
      </c>
      <c r="Q107" s="54">
        <f t="shared" si="4"/>
        <v>0.4312959815738277</v>
      </c>
      <c r="R107" s="52">
        <f t="shared" si="5"/>
        <v>0.4312959815738277</v>
      </c>
    </row>
    <row r="108" spans="2:18" ht="15.75" x14ac:dyDescent="0.25">
      <c r="B108" s="49">
        <v>91</v>
      </c>
      <c r="C108" s="49">
        <v>990473552</v>
      </c>
      <c r="D108" t="s">
        <v>1192</v>
      </c>
      <c r="E108" t="s">
        <v>341</v>
      </c>
      <c r="F108" s="50">
        <v>143837</v>
      </c>
      <c r="G108" s="50">
        <v>509781</v>
      </c>
      <c r="P108" s="50">
        <f t="shared" si="6"/>
        <v>365944</v>
      </c>
      <c r="Q108" s="54">
        <f t="shared" si="4"/>
        <v>2.5441576228647707</v>
      </c>
      <c r="R108" s="52">
        <f t="shared" si="5"/>
        <v>2.5441576228647707</v>
      </c>
    </row>
    <row r="109" spans="2:18" ht="15.75" x14ac:dyDescent="0.25">
      <c r="B109" s="49">
        <v>92</v>
      </c>
      <c r="C109" s="49">
        <v>983603645</v>
      </c>
      <c r="D109" t="s">
        <v>1133</v>
      </c>
      <c r="E109" t="s">
        <v>891</v>
      </c>
      <c r="F109" s="50">
        <v>343500</v>
      </c>
      <c r="G109" s="50">
        <v>509736</v>
      </c>
      <c r="P109" s="50">
        <f t="shared" si="6"/>
        <v>166236</v>
      </c>
      <c r="Q109" s="54">
        <f t="shared" si="4"/>
        <v>0.4839475982532751</v>
      </c>
      <c r="R109" s="52">
        <f t="shared" si="5"/>
        <v>0.4839475982532751</v>
      </c>
    </row>
    <row r="110" spans="2:18" ht="15.75" x14ac:dyDescent="0.25">
      <c r="B110" s="49">
        <v>93</v>
      </c>
      <c r="C110" s="49">
        <v>986018328</v>
      </c>
      <c r="D110" t="s">
        <v>1154</v>
      </c>
      <c r="E110" t="s">
        <v>321</v>
      </c>
      <c r="F110" s="50">
        <v>497136</v>
      </c>
      <c r="G110" s="50">
        <v>508583</v>
      </c>
      <c r="P110" s="50">
        <f t="shared" si="6"/>
        <v>11447</v>
      </c>
      <c r="Q110" s="54">
        <f t="shared" si="4"/>
        <v>2.3025892311158314E-2</v>
      </c>
      <c r="R110" s="52">
        <f t="shared" si="5"/>
        <v>2.3025892311158314E-2</v>
      </c>
    </row>
    <row r="111" spans="2:18" ht="15.75" x14ac:dyDescent="0.25">
      <c r="B111" s="49">
        <v>94</v>
      </c>
      <c r="C111" s="49">
        <v>986654402</v>
      </c>
      <c r="D111" t="s">
        <v>1157</v>
      </c>
      <c r="E111" t="s">
        <v>892</v>
      </c>
      <c r="F111" s="50">
        <v>182280</v>
      </c>
      <c r="G111" s="50">
        <v>506126</v>
      </c>
      <c r="P111" s="50">
        <f t="shared" si="6"/>
        <v>323846</v>
      </c>
      <c r="Q111" s="54">
        <f t="shared" si="4"/>
        <v>1.7766403335527758</v>
      </c>
      <c r="R111" s="52">
        <f t="shared" si="5"/>
        <v>1.7766403335527758</v>
      </c>
    </row>
    <row r="112" spans="2:18" ht="15.75" x14ac:dyDescent="0.25">
      <c r="B112" s="49">
        <v>95</v>
      </c>
      <c r="C112" s="49">
        <v>985672687</v>
      </c>
      <c r="D112" t="s">
        <v>1151</v>
      </c>
      <c r="E112" t="s">
        <v>890</v>
      </c>
      <c r="F112" s="50">
        <v>486053</v>
      </c>
      <c r="G112" s="50">
        <v>504119</v>
      </c>
      <c r="P112" s="50">
        <f t="shared" si="6"/>
        <v>18066</v>
      </c>
      <c r="Q112" s="54">
        <f t="shared" si="4"/>
        <v>3.7168786120032181E-2</v>
      </c>
      <c r="R112" s="52">
        <f t="shared" si="5"/>
        <v>3.7168786120032181E-2</v>
      </c>
    </row>
    <row r="113" spans="2:18" ht="15.75" x14ac:dyDescent="0.25">
      <c r="B113" s="49">
        <v>96</v>
      </c>
      <c r="C113" s="49">
        <v>969221543</v>
      </c>
      <c r="D113" t="s">
        <v>1051</v>
      </c>
      <c r="E113" t="s">
        <v>890</v>
      </c>
      <c r="F113" s="50">
        <v>388700</v>
      </c>
      <c r="G113" s="50">
        <v>503348</v>
      </c>
      <c r="P113" s="50">
        <f t="shared" si="6"/>
        <v>114648</v>
      </c>
      <c r="Q113" s="54">
        <f t="shared" si="4"/>
        <v>0.29495240545407769</v>
      </c>
      <c r="R113" s="52">
        <f t="shared" si="5"/>
        <v>0.29495240545407769</v>
      </c>
    </row>
    <row r="114" spans="2:18" ht="15.75" x14ac:dyDescent="0.25">
      <c r="B114" s="49">
        <v>97</v>
      </c>
      <c r="C114" s="49">
        <v>969331802</v>
      </c>
      <c r="D114" t="s">
        <v>1059</v>
      </c>
      <c r="E114" t="s">
        <v>890</v>
      </c>
      <c r="F114" s="50">
        <v>405948</v>
      </c>
      <c r="G114" s="50">
        <v>502812</v>
      </c>
      <c r="P114" s="50">
        <f t="shared" si="6"/>
        <v>96864</v>
      </c>
      <c r="Q114" s="54">
        <f t="shared" si="4"/>
        <v>0.2386118419107866</v>
      </c>
      <c r="R114" s="52">
        <f t="shared" si="5"/>
        <v>0.2386118419107866</v>
      </c>
    </row>
    <row r="115" spans="2:18" ht="15.75" x14ac:dyDescent="0.25">
      <c r="B115" s="49">
        <v>98</v>
      </c>
      <c r="C115" s="49">
        <v>986844422</v>
      </c>
      <c r="D115" t="s">
        <v>1159</v>
      </c>
      <c r="E115" t="s">
        <v>282</v>
      </c>
      <c r="F115" s="50">
        <v>197234</v>
      </c>
      <c r="G115" s="50">
        <v>502208</v>
      </c>
      <c r="P115" s="50">
        <f t="shared" si="6"/>
        <v>304974</v>
      </c>
      <c r="Q115" s="54">
        <f t="shared" si="4"/>
        <v>1.546254702536074</v>
      </c>
      <c r="R115" s="52">
        <f t="shared" si="5"/>
        <v>1.546254702536074</v>
      </c>
    </row>
    <row r="116" spans="2:18" ht="15.75" x14ac:dyDescent="0.25">
      <c r="B116" s="49">
        <v>99</v>
      </c>
      <c r="C116" s="49">
        <v>993353175</v>
      </c>
      <c r="D116" t="s">
        <v>1235</v>
      </c>
      <c r="E116" t="s">
        <v>294</v>
      </c>
      <c r="F116" s="50">
        <v>532133</v>
      </c>
      <c r="G116" s="50">
        <v>499786</v>
      </c>
      <c r="P116" s="50">
        <f t="shared" si="6"/>
        <v>-32347</v>
      </c>
      <c r="Q116" s="54">
        <f t="shared" si="4"/>
        <v>-6.0787434720267298E-2</v>
      </c>
      <c r="R116" s="52">
        <f t="shared" si="5"/>
        <v>-6.0787434720267298E-2</v>
      </c>
    </row>
    <row r="117" spans="2:18" ht="15.75" x14ac:dyDescent="0.25">
      <c r="B117" s="49">
        <v>100</v>
      </c>
      <c r="C117" s="49">
        <v>986568689</v>
      </c>
      <c r="D117" t="s">
        <v>999</v>
      </c>
      <c r="E117" t="s">
        <v>298</v>
      </c>
      <c r="F117" s="50">
        <v>485328</v>
      </c>
      <c r="G117" s="50">
        <v>499691</v>
      </c>
      <c r="P117" s="50">
        <f t="shared" si="6"/>
        <v>14363</v>
      </c>
      <c r="Q117" s="54">
        <f t="shared" si="4"/>
        <v>2.9594418619984835E-2</v>
      </c>
      <c r="R117" s="52">
        <f t="shared" si="5"/>
        <v>2.9594418619984835E-2</v>
      </c>
    </row>
    <row r="118" spans="2:18" ht="15.75" x14ac:dyDescent="0.25">
      <c r="B118" s="49">
        <v>101</v>
      </c>
      <c r="C118" s="49">
        <v>993327778</v>
      </c>
      <c r="D118" t="s">
        <v>1233</v>
      </c>
      <c r="E118" t="s">
        <v>347</v>
      </c>
      <c r="F118" s="50">
        <v>300887</v>
      </c>
      <c r="G118" s="50"/>
      <c r="P118" s="50">
        <f t="shared" si="6"/>
        <v>-300887</v>
      </c>
      <c r="Q118" s="54">
        <f t="shared" si="4"/>
        <v>-1</v>
      </c>
      <c r="R118" s="52">
        <f t="shared" si="5"/>
        <v>-1</v>
      </c>
    </row>
    <row r="119" spans="2:18" ht="15.75" x14ac:dyDescent="0.25">
      <c r="B119" s="49">
        <v>102</v>
      </c>
      <c r="C119" s="49"/>
      <c r="D119" t="s">
        <v>1234</v>
      </c>
      <c r="E119" t="s">
        <v>347</v>
      </c>
      <c r="F119" s="50">
        <v>33060</v>
      </c>
      <c r="G119" s="50">
        <v>497984</v>
      </c>
      <c r="P119" s="50">
        <f t="shared" si="6"/>
        <v>464924</v>
      </c>
      <c r="Q119" s="54">
        <f t="shared" si="4"/>
        <v>14.063036902601331</v>
      </c>
      <c r="R119" s="52">
        <f t="shared" si="5"/>
        <v>14.063036902601331</v>
      </c>
    </row>
    <row r="120" spans="2:18" ht="15.75" x14ac:dyDescent="0.25">
      <c r="B120" s="49">
        <v>103</v>
      </c>
      <c r="C120" s="49">
        <v>969135280</v>
      </c>
      <c r="D120" t="s">
        <v>1046</v>
      </c>
      <c r="E120" t="s">
        <v>294</v>
      </c>
      <c r="F120" s="50">
        <v>255580</v>
      </c>
      <c r="G120" s="50">
        <v>496964</v>
      </c>
      <c r="P120" s="50">
        <f t="shared" si="6"/>
        <v>241384</v>
      </c>
      <c r="Q120" s="54">
        <f t="shared" si="4"/>
        <v>0.94445574771108853</v>
      </c>
      <c r="R120" s="52">
        <f t="shared" si="5"/>
        <v>0.94445574771108853</v>
      </c>
    </row>
    <row r="121" spans="2:18" ht="15.75" x14ac:dyDescent="0.25">
      <c r="B121" s="49">
        <v>104</v>
      </c>
      <c r="C121" s="49">
        <v>992160071</v>
      </c>
      <c r="D121" t="s">
        <v>908</v>
      </c>
      <c r="E121" t="s">
        <v>304</v>
      </c>
      <c r="F121" s="50">
        <v>377527</v>
      </c>
      <c r="G121" s="50">
        <v>496407</v>
      </c>
      <c r="P121" s="50">
        <f t="shared" si="6"/>
        <v>118880</v>
      </c>
      <c r="Q121" s="54">
        <f t="shared" si="4"/>
        <v>0.31489138525191573</v>
      </c>
      <c r="R121" s="52">
        <f t="shared" si="5"/>
        <v>0.31489138525191573</v>
      </c>
    </row>
    <row r="122" spans="2:18" ht="15.75" x14ac:dyDescent="0.25">
      <c r="B122" s="49">
        <v>105</v>
      </c>
      <c r="C122" s="49">
        <v>993558435</v>
      </c>
      <c r="D122" t="s">
        <v>1238</v>
      </c>
      <c r="E122" t="s">
        <v>317</v>
      </c>
      <c r="F122" s="50">
        <v>453915</v>
      </c>
      <c r="G122" s="50">
        <v>495712</v>
      </c>
      <c r="P122" s="50">
        <f t="shared" si="6"/>
        <v>41797</v>
      </c>
      <c r="Q122" s="54">
        <f t="shared" si="4"/>
        <v>9.2081116508597419E-2</v>
      </c>
      <c r="R122" s="52">
        <f t="shared" si="5"/>
        <v>9.2081116508597419E-2</v>
      </c>
    </row>
    <row r="123" spans="2:18" ht="15.75" x14ac:dyDescent="0.25">
      <c r="B123" s="49">
        <v>106</v>
      </c>
      <c r="C123" s="49">
        <v>988755443</v>
      </c>
      <c r="D123" t="s">
        <v>1179</v>
      </c>
      <c r="E123" t="s">
        <v>891</v>
      </c>
      <c r="F123" s="50">
        <v>416047</v>
      </c>
      <c r="G123" s="50">
        <v>495176</v>
      </c>
      <c r="P123" s="50">
        <f t="shared" si="6"/>
        <v>79129</v>
      </c>
      <c r="Q123" s="54">
        <f t="shared" si="4"/>
        <v>0.19019245421791289</v>
      </c>
      <c r="R123" s="52">
        <f t="shared" si="5"/>
        <v>0.19019245421791289</v>
      </c>
    </row>
    <row r="124" spans="2:18" ht="15.75" x14ac:dyDescent="0.25">
      <c r="B124" s="49">
        <v>107</v>
      </c>
      <c r="C124" s="49">
        <v>992655976</v>
      </c>
      <c r="D124" t="s">
        <v>1226</v>
      </c>
      <c r="E124" t="s">
        <v>355</v>
      </c>
      <c r="F124" s="50">
        <v>434282</v>
      </c>
      <c r="G124" s="50">
        <v>494917</v>
      </c>
      <c r="P124" s="50">
        <f t="shared" si="6"/>
        <v>60635</v>
      </c>
      <c r="Q124" s="54">
        <f t="shared" si="4"/>
        <v>0.13962125991867036</v>
      </c>
      <c r="R124" s="52">
        <f t="shared" si="5"/>
        <v>0.13962125991867036</v>
      </c>
    </row>
    <row r="125" spans="2:18" ht="15.75" x14ac:dyDescent="0.25">
      <c r="B125" s="49">
        <v>108</v>
      </c>
      <c r="C125" s="49">
        <v>995357631</v>
      </c>
      <c r="D125" t="s">
        <v>1245</v>
      </c>
      <c r="E125" t="s">
        <v>351</v>
      </c>
      <c r="F125" s="50">
        <v>554273</v>
      </c>
      <c r="G125" s="50">
        <v>494016</v>
      </c>
      <c r="P125" s="50">
        <f t="shared" si="6"/>
        <v>-60257</v>
      </c>
      <c r="Q125" s="54">
        <f t="shared" si="4"/>
        <v>-0.10871357616192742</v>
      </c>
      <c r="R125" s="52">
        <f t="shared" si="5"/>
        <v>-0.10871357616192742</v>
      </c>
    </row>
    <row r="126" spans="2:18" ht="15.75" x14ac:dyDescent="0.25">
      <c r="B126" s="49">
        <v>109</v>
      </c>
      <c r="C126" s="49">
        <v>969178443</v>
      </c>
      <c r="D126" t="s">
        <v>1047</v>
      </c>
      <c r="E126" t="s">
        <v>317</v>
      </c>
      <c r="F126" s="50">
        <v>175013</v>
      </c>
      <c r="G126" s="50">
        <v>491884</v>
      </c>
      <c r="P126" s="50">
        <f t="shared" si="6"/>
        <v>316871</v>
      </c>
      <c r="Q126" s="54">
        <f t="shared" si="4"/>
        <v>1.8105569300566244</v>
      </c>
      <c r="R126" s="52">
        <f t="shared" si="5"/>
        <v>1.8105569300566244</v>
      </c>
    </row>
    <row r="127" spans="2:18" ht="15.75" x14ac:dyDescent="0.25">
      <c r="B127" s="49">
        <v>110</v>
      </c>
      <c r="C127" s="49">
        <v>969680580</v>
      </c>
      <c r="D127" t="s">
        <v>1077</v>
      </c>
      <c r="E127" t="s">
        <v>282</v>
      </c>
      <c r="F127" s="50">
        <v>324947</v>
      </c>
      <c r="G127" s="50">
        <v>489499</v>
      </c>
      <c r="P127" s="50">
        <f t="shared" si="6"/>
        <v>164552</v>
      </c>
      <c r="Q127" s="54">
        <f t="shared" si="4"/>
        <v>0.50639642772513671</v>
      </c>
      <c r="R127" s="52">
        <f t="shared" si="5"/>
        <v>0.50639642772513671</v>
      </c>
    </row>
    <row r="128" spans="2:18" ht="15.75" x14ac:dyDescent="0.25">
      <c r="B128" s="49">
        <v>111</v>
      </c>
      <c r="C128" s="49">
        <v>990698864</v>
      </c>
      <c r="D128" t="s">
        <v>1195</v>
      </c>
      <c r="E128" t="s">
        <v>892</v>
      </c>
      <c r="F128" s="50">
        <v>137033</v>
      </c>
      <c r="G128" s="50">
        <v>488162</v>
      </c>
      <c r="P128" s="50">
        <f t="shared" si="6"/>
        <v>351129</v>
      </c>
      <c r="Q128" s="54">
        <f t="shared" si="4"/>
        <v>2.5623681886844776</v>
      </c>
      <c r="R128" s="52">
        <f t="shared" si="5"/>
        <v>2.5623681886844776</v>
      </c>
    </row>
    <row r="129" spans="2:18" ht="15.75" x14ac:dyDescent="0.25">
      <c r="B129" s="49">
        <v>112</v>
      </c>
      <c r="C129" s="49">
        <v>991780351</v>
      </c>
      <c r="D129" t="s">
        <v>1214</v>
      </c>
      <c r="E129" t="s">
        <v>891</v>
      </c>
      <c r="F129" s="50">
        <v>475588</v>
      </c>
      <c r="G129" s="50">
        <v>487541</v>
      </c>
      <c r="P129" s="50">
        <f t="shared" si="6"/>
        <v>11953</v>
      </c>
      <c r="Q129" s="54">
        <f t="shared" si="4"/>
        <v>2.5133098396090733E-2</v>
      </c>
      <c r="R129" s="52">
        <f t="shared" si="5"/>
        <v>2.5133098396090733E-2</v>
      </c>
    </row>
    <row r="130" spans="2:18" ht="15.75" x14ac:dyDescent="0.25">
      <c r="B130" s="49">
        <v>113</v>
      </c>
      <c r="C130" s="49">
        <v>981398173</v>
      </c>
      <c r="D130" t="s">
        <v>1109</v>
      </c>
      <c r="E130" t="s">
        <v>893</v>
      </c>
      <c r="F130" s="50">
        <v>337779</v>
      </c>
      <c r="G130" s="50">
        <v>484207</v>
      </c>
      <c r="P130" s="50">
        <f t="shared" si="6"/>
        <v>146428</v>
      </c>
      <c r="Q130" s="54">
        <f t="shared" si="4"/>
        <v>0.43350237877428732</v>
      </c>
      <c r="R130" s="52">
        <f t="shared" si="5"/>
        <v>0.43350237877428732</v>
      </c>
    </row>
    <row r="131" spans="2:18" ht="15.75" x14ac:dyDescent="0.25">
      <c r="B131" s="49">
        <v>114</v>
      </c>
      <c r="C131" s="49">
        <v>974437015</v>
      </c>
      <c r="D131" t="s">
        <v>1089</v>
      </c>
      <c r="E131" t="s">
        <v>315</v>
      </c>
      <c r="F131" s="50">
        <v>414034</v>
      </c>
      <c r="G131" s="50">
        <v>479645</v>
      </c>
      <c r="P131" s="50">
        <f t="shared" si="6"/>
        <v>65611</v>
      </c>
      <c r="Q131" s="54">
        <f t="shared" si="4"/>
        <v>0.15846766207606139</v>
      </c>
      <c r="R131" s="52">
        <f t="shared" si="5"/>
        <v>0.15846766207606139</v>
      </c>
    </row>
    <row r="132" spans="2:18" ht="15.75" x14ac:dyDescent="0.25">
      <c r="B132" s="49">
        <v>115</v>
      </c>
      <c r="C132" s="49">
        <v>974427427</v>
      </c>
      <c r="D132" t="s">
        <v>1088</v>
      </c>
      <c r="E132" t="s">
        <v>286</v>
      </c>
      <c r="F132" s="50">
        <v>370478</v>
      </c>
      <c r="G132" s="50">
        <v>478090</v>
      </c>
      <c r="P132" s="50">
        <f t="shared" si="6"/>
        <v>107612</v>
      </c>
      <c r="Q132" s="54">
        <f t="shared" si="4"/>
        <v>0.29046799000210538</v>
      </c>
      <c r="R132" s="52">
        <f t="shared" si="5"/>
        <v>0.29046799000210538</v>
      </c>
    </row>
    <row r="133" spans="2:18" ht="15.75" x14ac:dyDescent="0.25">
      <c r="B133" s="49">
        <v>116</v>
      </c>
      <c r="C133" s="49">
        <v>998309239</v>
      </c>
      <c r="D133" t="s">
        <v>1254</v>
      </c>
      <c r="E133" t="s">
        <v>347</v>
      </c>
      <c r="F133" s="50">
        <v>422533</v>
      </c>
      <c r="G133" s="50">
        <v>476087</v>
      </c>
      <c r="P133" s="50">
        <f t="shared" si="6"/>
        <v>53554</v>
      </c>
      <c r="Q133" s="54">
        <f t="shared" si="4"/>
        <v>0.12674512996618015</v>
      </c>
      <c r="R133" s="52">
        <f t="shared" si="5"/>
        <v>0.12674512996618015</v>
      </c>
    </row>
    <row r="134" spans="2:18" ht="15.75" x14ac:dyDescent="0.25">
      <c r="B134" s="49">
        <v>117</v>
      </c>
      <c r="C134" s="49">
        <v>992079665</v>
      </c>
      <c r="D134" t="s">
        <v>1217</v>
      </c>
      <c r="E134" t="s">
        <v>321</v>
      </c>
      <c r="F134" s="50">
        <v>552601</v>
      </c>
      <c r="G134" s="50">
        <v>475479</v>
      </c>
      <c r="P134" s="50">
        <f t="shared" si="6"/>
        <v>-77122</v>
      </c>
      <c r="Q134" s="54">
        <f t="shared" si="4"/>
        <v>-0.13956181765867234</v>
      </c>
      <c r="R134" s="52">
        <f t="shared" si="5"/>
        <v>-0.13956181765867234</v>
      </c>
    </row>
    <row r="135" spans="2:18" ht="15.75" x14ac:dyDescent="0.25">
      <c r="B135" s="49">
        <v>118</v>
      </c>
      <c r="C135" s="49">
        <v>969185520</v>
      </c>
      <c r="D135" t="s">
        <v>1050</v>
      </c>
      <c r="E135" t="s">
        <v>363</v>
      </c>
      <c r="F135" s="50">
        <v>303051</v>
      </c>
      <c r="G135" s="50">
        <v>474498</v>
      </c>
      <c r="P135" s="50">
        <f t="shared" si="6"/>
        <v>171447</v>
      </c>
      <c r="Q135" s="54">
        <f t="shared" si="4"/>
        <v>0.56573646019976831</v>
      </c>
      <c r="R135" s="52">
        <f t="shared" si="5"/>
        <v>0.56573646019976831</v>
      </c>
    </row>
    <row r="136" spans="2:18" ht="15.75" x14ac:dyDescent="0.25">
      <c r="B136" s="49">
        <v>119</v>
      </c>
      <c r="C136" s="49">
        <v>985294089</v>
      </c>
      <c r="D136" t="s">
        <v>1145</v>
      </c>
      <c r="E136" t="s">
        <v>334</v>
      </c>
      <c r="F136" s="50">
        <v>176545</v>
      </c>
      <c r="G136" s="50">
        <v>469720</v>
      </c>
      <c r="P136" s="50">
        <f t="shared" si="6"/>
        <v>293175</v>
      </c>
      <c r="Q136" s="54">
        <f t="shared" si="4"/>
        <v>1.6606247698886969</v>
      </c>
      <c r="R136" s="52">
        <f t="shared" si="5"/>
        <v>1.6606247698886969</v>
      </c>
    </row>
    <row r="137" spans="2:18" ht="15.75" x14ac:dyDescent="0.25">
      <c r="B137" s="49">
        <v>120</v>
      </c>
      <c r="C137" s="49">
        <v>969669935</v>
      </c>
      <c r="D137" t="s">
        <v>1074</v>
      </c>
      <c r="E137" t="s">
        <v>317</v>
      </c>
      <c r="F137" s="50">
        <v>228333</v>
      </c>
      <c r="G137" s="50">
        <v>468139</v>
      </c>
      <c r="P137" s="50">
        <f t="shared" si="6"/>
        <v>239806</v>
      </c>
      <c r="Q137" s="54">
        <f t="shared" si="4"/>
        <v>1.0502467886814433</v>
      </c>
      <c r="R137" s="52">
        <f t="shared" si="5"/>
        <v>1.0502467886814433</v>
      </c>
    </row>
    <row r="138" spans="2:18" ht="15.75" x14ac:dyDescent="0.25">
      <c r="B138" s="49">
        <v>121</v>
      </c>
      <c r="C138" s="49">
        <v>887721432</v>
      </c>
      <c r="D138" t="s">
        <v>1032</v>
      </c>
      <c r="E138" t="s">
        <v>282</v>
      </c>
      <c r="F138" s="50">
        <v>275276</v>
      </c>
      <c r="G138" s="50">
        <v>466971</v>
      </c>
      <c r="P138" s="50">
        <f t="shared" si="6"/>
        <v>191695</v>
      </c>
      <c r="Q138" s="54">
        <f t="shared" si="4"/>
        <v>0.69637382118310354</v>
      </c>
      <c r="R138" s="52">
        <f t="shared" si="5"/>
        <v>0.69637382118310354</v>
      </c>
    </row>
    <row r="139" spans="2:18" ht="15.75" x14ac:dyDescent="0.25">
      <c r="B139" s="49">
        <v>122</v>
      </c>
      <c r="C139" s="49">
        <v>986946233</v>
      </c>
      <c r="D139" t="s">
        <v>1161</v>
      </c>
      <c r="E139" t="s">
        <v>317</v>
      </c>
      <c r="F139" s="50">
        <v>241788</v>
      </c>
      <c r="G139" s="50">
        <v>465774</v>
      </c>
      <c r="P139" s="50">
        <f t="shared" si="6"/>
        <v>223986</v>
      </c>
      <c r="Q139" s="54">
        <f t="shared" si="4"/>
        <v>0.9263735172961437</v>
      </c>
      <c r="R139" s="52">
        <f t="shared" si="5"/>
        <v>0.9263735172961437</v>
      </c>
    </row>
    <row r="140" spans="2:18" ht="15.75" x14ac:dyDescent="0.25">
      <c r="B140" s="49">
        <v>123</v>
      </c>
      <c r="C140" s="49">
        <v>987769084</v>
      </c>
      <c r="D140" t="s">
        <v>1012</v>
      </c>
      <c r="E140" t="s">
        <v>894</v>
      </c>
      <c r="F140" s="50">
        <v>189213</v>
      </c>
      <c r="G140" s="50">
        <v>465597</v>
      </c>
      <c r="P140" s="50">
        <f t="shared" si="6"/>
        <v>276384</v>
      </c>
      <c r="Q140" s="54">
        <f t="shared" si="4"/>
        <v>1.4607030172345452</v>
      </c>
      <c r="R140" s="52">
        <f t="shared" si="5"/>
        <v>1.4607030172345452</v>
      </c>
    </row>
    <row r="141" spans="2:18" ht="15.75" x14ac:dyDescent="0.25">
      <c r="B141" s="49">
        <v>124</v>
      </c>
      <c r="C141" s="49">
        <v>986926755</v>
      </c>
      <c r="D141" t="s">
        <v>1160</v>
      </c>
      <c r="E141" t="s">
        <v>893</v>
      </c>
      <c r="F141" s="50">
        <v>343370</v>
      </c>
      <c r="G141" s="50">
        <v>465398</v>
      </c>
      <c r="P141" s="50">
        <f t="shared" si="6"/>
        <v>122028</v>
      </c>
      <c r="Q141" s="54">
        <f t="shared" si="4"/>
        <v>0.3553834056557067</v>
      </c>
      <c r="R141" s="52">
        <f t="shared" si="5"/>
        <v>0.3553834056557067</v>
      </c>
    </row>
    <row r="142" spans="2:18" ht="15.75" x14ac:dyDescent="0.25">
      <c r="B142" s="49">
        <v>125</v>
      </c>
      <c r="C142" s="49">
        <v>995715007</v>
      </c>
      <c r="D142" t="s">
        <v>1248</v>
      </c>
      <c r="E142" t="s">
        <v>321</v>
      </c>
      <c r="F142" s="50">
        <v>298764</v>
      </c>
      <c r="G142" s="50">
        <v>465083</v>
      </c>
      <c r="P142" s="50">
        <f t="shared" si="6"/>
        <v>166319</v>
      </c>
      <c r="Q142" s="54">
        <f t="shared" si="4"/>
        <v>0.55669023041598054</v>
      </c>
      <c r="R142" s="52">
        <f t="shared" si="5"/>
        <v>0.55669023041598054</v>
      </c>
    </row>
    <row r="143" spans="2:18" ht="15.75" x14ac:dyDescent="0.25">
      <c r="B143" s="49">
        <v>126</v>
      </c>
      <c r="C143" s="49">
        <v>969642484</v>
      </c>
      <c r="D143" t="s">
        <v>1071</v>
      </c>
      <c r="E143" t="s">
        <v>334</v>
      </c>
      <c r="F143" s="50">
        <v>352691</v>
      </c>
      <c r="G143" s="50">
        <v>464708</v>
      </c>
      <c r="P143" s="50">
        <f t="shared" si="6"/>
        <v>112017</v>
      </c>
      <c r="Q143" s="54">
        <f t="shared" si="4"/>
        <v>0.3176066301663496</v>
      </c>
      <c r="R143" s="52">
        <f t="shared" si="5"/>
        <v>0.3176066301663496</v>
      </c>
    </row>
    <row r="144" spans="2:18" ht="15.75" x14ac:dyDescent="0.25">
      <c r="B144" s="49">
        <v>127</v>
      </c>
      <c r="C144" s="49">
        <v>990724733</v>
      </c>
      <c r="D144" t="s">
        <v>1197</v>
      </c>
      <c r="E144" t="s">
        <v>891</v>
      </c>
      <c r="F144" s="50">
        <v>455428</v>
      </c>
      <c r="G144" s="50">
        <v>464481</v>
      </c>
      <c r="P144" s="50">
        <f t="shared" si="6"/>
        <v>9053</v>
      </c>
      <c r="Q144" s="54">
        <f t="shared" si="4"/>
        <v>1.9878004865752655E-2</v>
      </c>
      <c r="R144" s="52">
        <f t="shared" si="5"/>
        <v>1.9878004865752655E-2</v>
      </c>
    </row>
    <row r="145" spans="2:18" ht="15.75" x14ac:dyDescent="0.25">
      <c r="B145" s="49">
        <v>128</v>
      </c>
      <c r="C145" s="49">
        <v>990690170</v>
      </c>
      <c r="D145" t="s">
        <v>1194</v>
      </c>
      <c r="E145" t="s">
        <v>323</v>
      </c>
      <c r="F145" s="50">
        <v>408055</v>
      </c>
      <c r="G145" s="50">
        <v>464170</v>
      </c>
      <c r="P145" s="50">
        <f t="shared" si="6"/>
        <v>56115</v>
      </c>
      <c r="Q145" s="54">
        <f t="shared" si="4"/>
        <v>0.13751822670963473</v>
      </c>
      <c r="R145" s="52">
        <f t="shared" si="5"/>
        <v>0.13751822670963473</v>
      </c>
    </row>
    <row r="146" spans="2:18" ht="15.75" x14ac:dyDescent="0.25">
      <c r="B146" s="49">
        <v>129</v>
      </c>
      <c r="C146" s="49">
        <v>982774136</v>
      </c>
      <c r="D146" t="s">
        <v>1121</v>
      </c>
      <c r="E146" t="s">
        <v>317</v>
      </c>
      <c r="F146" s="50">
        <v>242131</v>
      </c>
      <c r="G146" s="50">
        <v>463837</v>
      </c>
      <c r="P146" s="50">
        <f t="shared" si="6"/>
        <v>221706</v>
      </c>
      <c r="Q146" s="54">
        <f t="shared" si="4"/>
        <v>0.91564483688581799</v>
      </c>
      <c r="R146" s="52">
        <f t="shared" si="5"/>
        <v>0.91564483688581799</v>
      </c>
    </row>
    <row r="147" spans="2:18" ht="15.75" x14ac:dyDescent="0.25">
      <c r="B147" s="49">
        <v>130</v>
      </c>
      <c r="C147" s="49">
        <v>976963210</v>
      </c>
      <c r="D147" t="s">
        <v>1096</v>
      </c>
      <c r="E147" t="s">
        <v>349</v>
      </c>
      <c r="F147" s="50"/>
      <c r="G147" s="50">
        <v>463810</v>
      </c>
      <c r="P147" s="50">
        <f t="shared" si="6"/>
        <v>463810</v>
      </c>
      <c r="Q147" s="54" t="str">
        <f t="shared" ref="Q147:Q210" si="7">IFERROR(P147/F147," ")</f>
        <v xml:space="preserve"> </v>
      </c>
      <c r="R147" s="52" t="str">
        <f t="shared" ref="R147:R210" si="8">IF(Q147=0," ",Q147)</f>
        <v xml:space="preserve"> </v>
      </c>
    </row>
    <row r="148" spans="2:18" ht="15.75" x14ac:dyDescent="0.25">
      <c r="B148" s="49">
        <v>131</v>
      </c>
      <c r="C148" s="49"/>
      <c r="D148" t="s">
        <v>1097</v>
      </c>
      <c r="E148" t="s">
        <v>349</v>
      </c>
      <c r="F148" s="50">
        <v>319915</v>
      </c>
      <c r="G148" s="50"/>
      <c r="P148" s="50">
        <f t="shared" si="6"/>
        <v>-319915</v>
      </c>
      <c r="Q148" s="54">
        <f t="shared" si="7"/>
        <v>-1</v>
      </c>
      <c r="R148" s="52">
        <f t="shared" si="8"/>
        <v>-1</v>
      </c>
    </row>
    <row r="149" spans="2:18" ht="15.75" x14ac:dyDescent="0.25">
      <c r="B149" s="49">
        <v>132</v>
      </c>
      <c r="C149" s="49">
        <v>991042296</v>
      </c>
      <c r="D149" t="s">
        <v>1200</v>
      </c>
      <c r="E149" t="s">
        <v>891</v>
      </c>
      <c r="F149" s="50">
        <v>392408</v>
      </c>
      <c r="G149" s="50">
        <v>463433</v>
      </c>
      <c r="P149" s="50">
        <f t="shared" si="6"/>
        <v>71025</v>
      </c>
      <c r="Q149" s="54">
        <f t="shared" si="7"/>
        <v>0.18099783898391469</v>
      </c>
      <c r="R149" s="52">
        <f t="shared" si="8"/>
        <v>0.18099783898391469</v>
      </c>
    </row>
    <row r="150" spans="2:18" ht="15.75" x14ac:dyDescent="0.25">
      <c r="B150" s="49">
        <v>133</v>
      </c>
      <c r="C150" s="49">
        <v>991459251</v>
      </c>
      <c r="D150" t="s">
        <v>1209</v>
      </c>
      <c r="E150" t="s">
        <v>329</v>
      </c>
      <c r="F150" s="50">
        <v>340516</v>
      </c>
      <c r="G150" s="50">
        <v>460869</v>
      </c>
      <c r="P150" s="50">
        <f t="shared" si="6"/>
        <v>120353</v>
      </c>
      <c r="Q150" s="54">
        <f t="shared" si="7"/>
        <v>0.35344301002008716</v>
      </c>
      <c r="R150" s="52">
        <f t="shared" si="8"/>
        <v>0.35344301002008716</v>
      </c>
    </row>
    <row r="151" spans="2:18" ht="15.75" x14ac:dyDescent="0.25">
      <c r="B151" s="49">
        <v>134</v>
      </c>
      <c r="C151" s="49">
        <v>990832544</v>
      </c>
      <c r="D151" t="s">
        <v>1198</v>
      </c>
      <c r="E151" t="s">
        <v>321</v>
      </c>
      <c r="F151" s="50">
        <v>462286</v>
      </c>
      <c r="G151" s="50">
        <v>458936</v>
      </c>
      <c r="P151" s="50">
        <f t="shared" si="6"/>
        <v>-3350</v>
      </c>
      <c r="Q151" s="54">
        <f t="shared" si="7"/>
        <v>-7.246596262919491E-3</v>
      </c>
      <c r="R151" s="52">
        <f t="shared" si="8"/>
        <v>-7.246596262919491E-3</v>
      </c>
    </row>
    <row r="152" spans="2:18" ht="15.75" x14ac:dyDescent="0.25">
      <c r="B152" s="49">
        <v>135</v>
      </c>
      <c r="C152" s="49">
        <v>984944799</v>
      </c>
      <c r="D152" t="s">
        <v>1142</v>
      </c>
      <c r="E152" t="s">
        <v>329</v>
      </c>
      <c r="F152" s="50">
        <v>450557</v>
      </c>
      <c r="G152" s="50">
        <v>458814</v>
      </c>
      <c r="P152" s="50">
        <f t="shared" si="6"/>
        <v>8257</v>
      </c>
      <c r="Q152" s="54">
        <f t="shared" si="7"/>
        <v>1.8326205119441049E-2</v>
      </c>
      <c r="R152" s="52">
        <f t="shared" si="8"/>
        <v>1.8326205119441049E-2</v>
      </c>
    </row>
    <row r="153" spans="2:18" ht="15.75" x14ac:dyDescent="0.25">
      <c r="B153" s="49">
        <v>136</v>
      </c>
      <c r="C153" s="49">
        <v>990035768</v>
      </c>
      <c r="D153" t="s">
        <v>1190</v>
      </c>
      <c r="E153" t="s">
        <v>321</v>
      </c>
      <c r="F153" s="50">
        <v>336203</v>
      </c>
      <c r="G153" s="50">
        <v>457210</v>
      </c>
      <c r="P153" s="50">
        <f t="shared" si="6"/>
        <v>121007</v>
      </c>
      <c r="Q153" s="54">
        <f t="shared" si="7"/>
        <v>0.35992242781890704</v>
      </c>
      <c r="R153" s="52">
        <f t="shared" si="8"/>
        <v>0.35992242781890704</v>
      </c>
    </row>
    <row r="154" spans="2:18" ht="15.75" x14ac:dyDescent="0.25">
      <c r="B154" s="49">
        <v>137</v>
      </c>
      <c r="C154" s="49">
        <v>996239829</v>
      </c>
      <c r="D154" t="s">
        <v>1250</v>
      </c>
      <c r="E154" t="s">
        <v>321</v>
      </c>
      <c r="F154" s="50">
        <v>269735</v>
      </c>
      <c r="G154" s="50">
        <v>456252</v>
      </c>
      <c r="P154" s="50">
        <f t="shared" si="6"/>
        <v>186517</v>
      </c>
      <c r="Q154" s="54">
        <f t="shared" si="7"/>
        <v>0.69148238085528391</v>
      </c>
      <c r="R154" s="52">
        <f t="shared" si="8"/>
        <v>0.69148238085528391</v>
      </c>
    </row>
    <row r="155" spans="2:18" ht="15.75" x14ac:dyDescent="0.25">
      <c r="B155" s="49">
        <v>138</v>
      </c>
      <c r="C155" s="49">
        <v>892655642</v>
      </c>
      <c r="D155" t="s">
        <v>1036</v>
      </c>
      <c r="E155" t="s">
        <v>332</v>
      </c>
      <c r="F155" s="50">
        <v>398773</v>
      </c>
      <c r="G155" s="50">
        <v>455296</v>
      </c>
      <c r="P155" s="50">
        <f t="shared" si="6"/>
        <v>56523</v>
      </c>
      <c r="Q155" s="54">
        <f t="shared" si="7"/>
        <v>0.141742294488343</v>
      </c>
      <c r="R155" s="52">
        <f t="shared" si="8"/>
        <v>0.141742294488343</v>
      </c>
    </row>
    <row r="156" spans="2:18" ht="15.75" x14ac:dyDescent="0.25">
      <c r="B156" s="49">
        <v>139</v>
      </c>
      <c r="C156" s="49">
        <v>969301687</v>
      </c>
      <c r="D156" t="s">
        <v>1057</v>
      </c>
      <c r="E156" t="s">
        <v>891</v>
      </c>
      <c r="F156" s="50">
        <v>409734</v>
      </c>
      <c r="G156" s="50">
        <v>454407</v>
      </c>
      <c r="P156" s="50">
        <f t="shared" si="6"/>
        <v>44673</v>
      </c>
      <c r="Q156" s="54">
        <f t="shared" si="7"/>
        <v>0.10902927265006077</v>
      </c>
      <c r="R156" s="52">
        <f t="shared" si="8"/>
        <v>0.10902927265006077</v>
      </c>
    </row>
    <row r="157" spans="2:18" ht="15.75" x14ac:dyDescent="0.25">
      <c r="B157" s="49">
        <v>140</v>
      </c>
      <c r="C157" s="49">
        <v>996067165</v>
      </c>
      <c r="D157" t="s">
        <v>1249</v>
      </c>
      <c r="E157" t="s">
        <v>332</v>
      </c>
      <c r="F157" s="50">
        <v>440558</v>
      </c>
      <c r="G157" s="50">
        <v>453872</v>
      </c>
      <c r="P157" s="50">
        <f t="shared" si="6"/>
        <v>13314</v>
      </c>
      <c r="Q157" s="54">
        <f t="shared" si="7"/>
        <v>3.0220765483772852E-2</v>
      </c>
      <c r="R157" s="52">
        <f t="shared" si="8"/>
        <v>3.0220765483772852E-2</v>
      </c>
    </row>
    <row r="158" spans="2:18" ht="15.75" x14ac:dyDescent="0.25">
      <c r="B158" s="49">
        <v>141</v>
      </c>
      <c r="C158" s="49">
        <v>988438464</v>
      </c>
      <c r="D158" t="s">
        <v>1176</v>
      </c>
      <c r="E158" t="s">
        <v>323</v>
      </c>
      <c r="F158" s="50"/>
      <c r="G158" s="50">
        <v>65674</v>
      </c>
      <c r="P158" s="50">
        <f t="shared" si="6"/>
        <v>65674</v>
      </c>
      <c r="Q158" s="54" t="str">
        <f t="shared" si="7"/>
        <v xml:space="preserve"> </v>
      </c>
      <c r="R158" s="52" t="str">
        <f t="shared" si="8"/>
        <v xml:space="preserve"> </v>
      </c>
    </row>
    <row r="159" spans="2:18" ht="15.75" x14ac:dyDescent="0.25">
      <c r="B159" s="49">
        <v>142</v>
      </c>
      <c r="C159" s="49"/>
      <c r="D159" t="s">
        <v>1177</v>
      </c>
      <c r="E159" t="s">
        <v>323</v>
      </c>
      <c r="F159" s="50">
        <v>498432</v>
      </c>
      <c r="G159" s="50">
        <v>388147</v>
      </c>
      <c r="P159" s="50">
        <f t="shared" si="6"/>
        <v>-110285</v>
      </c>
      <c r="Q159" s="54">
        <f t="shared" si="7"/>
        <v>-0.2212638835387776</v>
      </c>
      <c r="R159" s="52">
        <f t="shared" si="8"/>
        <v>-0.2212638835387776</v>
      </c>
    </row>
    <row r="160" spans="2:18" ht="15.75" x14ac:dyDescent="0.25">
      <c r="B160" s="49">
        <v>143</v>
      </c>
      <c r="C160" s="49">
        <v>998275199</v>
      </c>
      <c r="D160" t="s">
        <v>1253</v>
      </c>
      <c r="E160" t="s">
        <v>891</v>
      </c>
      <c r="F160" s="50">
        <v>374767</v>
      </c>
      <c r="G160" s="50">
        <v>451716</v>
      </c>
      <c r="P160" s="50">
        <f t="shared" ref="P160:P223" si="9">G160-F160</f>
        <v>76949</v>
      </c>
      <c r="Q160" s="54">
        <f t="shared" si="7"/>
        <v>0.20532490854317484</v>
      </c>
      <c r="R160" s="52">
        <f t="shared" si="8"/>
        <v>0.20532490854317484</v>
      </c>
    </row>
    <row r="161" spans="2:18" ht="15.75" x14ac:dyDescent="0.25">
      <c r="B161" s="49">
        <v>144</v>
      </c>
      <c r="C161" s="49">
        <v>998777895</v>
      </c>
      <c r="D161" t="s">
        <v>1256</v>
      </c>
      <c r="E161" t="s">
        <v>363</v>
      </c>
      <c r="F161" s="50">
        <v>302739</v>
      </c>
      <c r="G161" s="50">
        <v>450055</v>
      </c>
      <c r="P161" s="50">
        <f t="shared" si="9"/>
        <v>147316</v>
      </c>
      <c r="Q161" s="54">
        <f t="shared" si="7"/>
        <v>0.48661057874935176</v>
      </c>
      <c r="R161" s="52">
        <f t="shared" si="8"/>
        <v>0.48661057874935176</v>
      </c>
    </row>
    <row r="162" spans="2:18" ht="15.75" x14ac:dyDescent="0.25">
      <c r="B162" s="49">
        <v>145</v>
      </c>
      <c r="C162" s="49">
        <v>969687585</v>
      </c>
      <c r="D162" t="s">
        <v>1009</v>
      </c>
      <c r="E162" t="s">
        <v>894</v>
      </c>
      <c r="F162" s="50">
        <v>319251</v>
      </c>
      <c r="G162" s="50">
        <v>443319</v>
      </c>
      <c r="P162" s="50">
        <f t="shared" si="9"/>
        <v>124068</v>
      </c>
      <c r="Q162" s="54">
        <f t="shared" si="7"/>
        <v>0.38862211864645685</v>
      </c>
      <c r="R162" s="52">
        <f t="shared" si="8"/>
        <v>0.38862211864645685</v>
      </c>
    </row>
    <row r="163" spans="2:18" ht="15.75" x14ac:dyDescent="0.25">
      <c r="B163" s="49">
        <v>146</v>
      </c>
      <c r="C163" s="49">
        <v>992924063</v>
      </c>
      <c r="D163" t="s">
        <v>1022</v>
      </c>
      <c r="E163" t="s">
        <v>296</v>
      </c>
      <c r="F163" s="50"/>
      <c r="G163" s="50">
        <v>442312</v>
      </c>
      <c r="P163" s="50">
        <f t="shared" si="9"/>
        <v>442312</v>
      </c>
      <c r="Q163" s="54" t="str">
        <f t="shared" si="7"/>
        <v xml:space="preserve"> </v>
      </c>
      <c r="R163" s="52" t="str">
        <f t="shared" si="8"/>
        <v xml:space="preserve"> </v>
      </c>
    </row>
    <row r="164" spans="2:18" ht="15.75" x14ac:dyDescent="0.25">
      <c r="B164" s="49">
        <v>147</v>
      </c>
      <c r="C164" s="49"/>
      <c r="D164" t="s">
        <v>1023</v>
      </c>
      <c r="E164" t="s">
        <v>296</v>
      </c>
      <c r="F164" s="50">
        <v>406513</v>
      </c>
      <c r="G164" s="50"/>
      <c r="P164" s="50">
        <f t="shared" si="9"/>
        <v>-406513</v>
      </c>
      <c r="Q164" s="54">
        <f t="shared" si="7"/>
        <v>-1</v>
      </c>
      <c r="R164" s="52">
        <f t="shared" si="8"/>
        <v>-1</v>
      </c>
    </row>
    <row r="165" spans="2:18" ht="15.75" x14ac:dyDescent="0.25">
      <c r="B165" s="49">
        <v>148</v>
      </c>
      <c r="C165" s="49">
        <v>995445980</v>
      </c>
      <c r="D165" t="s">
        <v>1246</v>
      </c>
      <c r="E165" t="s">
        <v>891</v>
      </c>
      <c r="F165" s="50">
        <v>435448</v>
      </c>
      <c r="G165" s="50">
        <v>439790</v>
      </c>
      <c r="P165" s="50">
        <f t="shared" si="9"/>
        <v>4342</v>
      </c>
      <c r="Q165" s="54">
        <f t="shared" si="7"/>
        <v>9.9713398614759974E-3</v>
      </c>
      <c r="R165" s="52">
        <f t="shared" si="8"/>
        <v>9.9713398614759974E-3</v>
      </c>
    </row>
    <row r="166" spans="2:18" ht="15.75" x14ac:dyDescent="0.25">
      <c r="B166" s="49">
        <v>149</v>
      </c>
      <c r="C166" s="49">
        <v>985055270</v>
      </c>
      <c r="D166" t="s">
        <v>1143</v>
      </c>
      <c r="E166" t="s">
        <v>323</v>
      </c>
      <c r="F166" s="50">
        <v>505491</v>
      </c>
      <c r="G166" s="50">
        <v>439632</v>
      </c>
      <c r="P166" s="50">
        <f t="shared" si="9"/>
        <v>-65859</v>
      </c>
      <c r="Q166" s="54">
        <f t="shared" si="7"/>
        <v>-0.1302871861220081</v>
      </c>
      <c r="R166" s="52">
        <f t="shared" si="8"/>
        <v>-0.1302871861220081</v>
      </c>
    </row>
    <row r="167" spans="2:18" ht="15.75" x14ac:dyDescent="0.25">
      <c r="B167" s="49">
        <v>150</v>
      </c>
      <c r="C167" s="49">
        <v>887246122</v>
      </c>
      <c r="D167" t="s">
        <v>1030</v>
      </c>
      <c r="E167" t="s">
        <v>282</v>
      </c>
      <c r="F167" s="50">
        <v>449884</v>
      </c>
      <c r="G167" s="50">
        <v>439260</v>
      </c>
      <c r="P167" s="50">
        <f t="shared" si="9"/>
        <v>-10624</v>
      </c>
      <c r="Q167" s="54">
        <f t="shared" si="7"/>
        <v>-2.3614976305003067E-2</v>
      </c>
      <c r="R167" s="52">
        <f t="shared" si="8"/>
        <v>-2.3614976305003067E-2</v>
      </c>
    </row>
    <row r="168" spans="2:18" ht="15.75" x14ac:dyDescent="0.25">
      <c r="B168" s="49">
        <v>151</v>
      </c>
      <c r="C168" s="49">
        <v>985446598</v>
      </c>
      <c r="D168" t="s">
        <v>1148</v>
      </c>
      <c r="E168" t="s">
        <v>891</v>
      </c>
      <c r="F168" s="50">
        <v>227253</v>
      </c>
      <c r="G168" s="50">
        <v>438407</v>
      </c>
      <c r="P168" s="50">
        <f t="shared" si="9"/>
        <v>211154</v>
      </c>
      <c r="Q168" s="54">
        <f t="shared" si="7"/>
        <v>0.92915825093618121</v>
      </c>
      <c r="R168" s="52">
        <f t="shared" si="8"/>
        <v>0.92915825093618121</v>
      </c>
    </row>
    <row r="169" spans="2:18" ht="15.75" x14ac:dyDescent="0.25">
      <c r="B169" s="49">
        <v>152</v>
      </c>
      <c r="C169" s="49">
        <v>989549758</v>
      </c>
      <c r="D169" t="s">
        <v>1186</v>
      </c>
      <c r="E169" t="s">
        <v>351</v>
      </c>
      <c r="F169" s="50">
        <v>303300</v>
      </c>
      <c r="G169" s="50">
        <v>437336</v>
      </c>
      <c r="P169" s="50">
        <f t="shared" si="9"/>
        <v>134036</v>
      </c>
      <c r="Q169" s="54">
        <f t="shared" si="7"/>
        <v>0.44192548631717771</v>
      </c>
      <c r="R169" s="52">
        <f t="shared" si="8"/>
        <v>0.44192548631717771</v>
      </c>
    </row>
    <row r="170" spans="2:18" ht="15.75" x14ac:dyDescent="0.25">
      <c r="B170" s="49">
        <v>153</v>
      </c>
      <c r="C170" s="49">
        <v>998016169</v>
      </c>
      <c r="D170" t="s">
        <v>1252</v>
      </c>
      <c r="E170" t="s">
        <v>286</v>
      </c>
      <c r="F170" s="50">
        <v>448357</v>
      </c>
      <c r="G170" s="50">
        <v>436686</v>
      </c>
      <c r="P170" s="50">
        <f t="shared" si="9"/>
        <v>-11671</v>
      </c>
      <c r="Q170" s="54">
        <f t="shared" si="7"/>
        <v>-2.6030596154403746E-2</v>
      </c>
      <c r="R170" s="52">
        <f t="shared" si="8"/>
        <v>-2.6030596154403746E-2</v>
      </c>
    </row>
    <row r="171" spans="2:18" ht="15.75" x14ac:dyDescent="0.25">
      <c r="B171" s="49">
        <v>154</v>
      </c>
      <c r="C171" s="49">
        <v>990618925</v>
      </c>
      <c r="D171" t="s">
        <v>1193</v>
      </c>
      <c r="E171" t="s">
        <v>351</v>
      </c>
      <c r="F171" s="50">
        <v>327040</v>
      </c>
      <c r="G171" s="50">
        <v>436010</v>
      </c>
      <c r="P171" s="50">
        <f t="shared" si="9"/>
        <v>108970</v>
      </c>
      <c r="Q171" s="54">
        <f t="shared" si="7"/>
        <v>0.33320083170254405</v>
      </c>
      <c r="R171" s="52">
        <f t="shared" si="8"/>
        <v>0.33320083170254405</v>
      </c>
    </row>
    <row r="172" spans="2:18" ht="15.75" x14ac:dyDescent="0.25">
      <c r="B172" s="49">
        <v>155</v>
      </c>
      <c r="C172" s="49">
        <v>982948177</v>
      </c>
      <c r="D172" t="s">
        <v>1127</v>
      </c>
      <c r="E172" t="s">
        <v>286</v>
      </c>
      <c r="F172" s="50">
        <v>239202</v>
      </c>
      <c r="G172" s="50">
        <v>435425</v>
      </c>
      <c r="P172" s="50">
        <f t="shared" si="9"/>
        <v>196223</v>
      </c>
      <c r="Q172" s="54">
        <f t="shared" si="7"/>
        <v>0.82032340866715159</v>
      </c>
      <c r="R172" s="52">
        <f t="shared" si="8"/>
        <v>0.82032340866715159</v>
      </c>
    </row>
    <row r="173" spans="2:18" ht="15.75" x14ac:dyDescent="0.25">
      <c r="B173" s="49">
        <v>156</v>
      </c>
      <c r="C173" s="49">
        <v>985287791</v>
      </c>
      <c r="D173" t="s">
        <v>1011</v>
      </c>
      <c r="E173" t="s">
        <v>345</v>
      </c>
      <c r="F173" s="50">
        <v>237653</v>
      </c>
      <c r="G173" s="50">
        <v>434586</v>
      </c>
      <c r="P173" s="50">
        <f t="shared" si="9"/>
        <v>196933</v>
      </c>
      <c r="Q173" s="54">
        <f t="shared" si="7"/>
        <v>0.82865774890281207</v>
      </c>
      <c r="R173" s="52">
        <f t="shared" si="8"/>
        <v>0.82865774890281207</v>
      </c>
    </row>
    <row r="174" spans="2:18" ht="15.75" x14ac:dyDescent="0.25">
      <c r="B174" s="49">
        <v>157</v>
      </c>
      <c r="C174" s="49">
        <v>991712240</v>
      </c>
      <c r="D174" t="s">
        <v>1212</v>
      </c>
      <c r="E174" t="s">
        <v>890</v>
      </c>
      <c r="F174" s="50">
        <v>519420</v>
      </c>
      <c r="G174" s="50">
        <v>434056</v>
      </c>
      <c r="P174" s="50">
        <f t="shared" si="9"/>
        <v>-85364</v>
      </c>
      <c r="Q174" s="54">
        <f t="shared" si="7"/>
        <v>-0.16434484617457934</v>
      </c>
      <c r="R174" s="52">
        <f t="shared" si="8"/>
        <v>-0.16434484617457934</v>
      </c>
    </row>
    <row r="175" spans="2:18" ht="15.75" x14ac:dyDescent="0.25">
      <c r="B175" s="49">
        <v>158</v>
      </c>
      <c r="C175" s="49">
        <v>982210895</v>
      </c>
      <c r="D175" t="s">
        <v>1118</v>
      </c>
      <c r="E175" t="s">
        <v>290</v>
      </c>
      <c r="F175" s="50">
        <v>188736</v>
      </c>
      <c r="G175" s="50">
        <v>434002</v>
      </c>
      <c r="P175" s="50">
        <f t="shared" si="9"/>
        <v>245266</v>
      </c>
      <c r="Q175" s="54">
        <f t="shared" si="7"/>
        <v>1.2995189047134621</v>
      </c>
      <c r="R175" s="52">
        <f t="shared" si="8"/>
        <v>1.2995189047134621</v>
      </c>
    </row>
    <row r="176" spans="2:18" ht="15.75" x14ac:dyDescent="0.25">
      <c r="B176" s="49">
        <v>159</v>
      </c>
      <c r="C176" s="49">
        <v>878709632</v>
      </c>
      <c r="D176" t="s">
        <v>1027</v>
      </c>
      <c r="E176" t="s">
        <v>282</v>
      </c>
      <c r="F176" s="50">
        <v>290292</v>
      </c>
      <c r="G176" s="50">
        <v>433305</v>
      </c>
      <c r="P176" s="50">
        <f t="shared" si="9"/>
        <v>143013</v>
      </c>
      <c r="Q176" s="54">
        <f t="shared" si="7"/>
        <v>0.49265222603447562</v>
      </c>
      <c r="R176" s="52">
        <f t="shared" si="8"/>
        <v>0.49265222603447562</v>
      </c>
    </row>
    <row r="177" spans="2:18" ht="15.75" x14ac:dyDescent="0.25">
      <c r="B177" s="49">
        <v>160</v>
      </c>
      <c r="C177" s="49">
        <v>991608184</v>
      </c>
      <c r="D177" t="s">
        <v>1211</v>
      </c>
      <c r="E177" t="s">
        <v>323</v>
      </c>
      <c r="F177" s="50">
        <v>197661</v>
      </c>
      <c r="G177" s="50">
        <v>433279</v>
      </c>
      <c r="P177" s="50">
        <f t="shared" si="9"/>
        <v>235618</v>
      </c>
      <c r="Q177" s="54">
        <f t="shared" si="7"/>
        <v>1.1920308002084377</v>
      </c>
      <c r="R177" s="52">
        <f t="shared" si="8"/>
        <v>1.1920308002084377</v>
      </c>
    </row>
    <row r="178" spans="2:18" ht="15.75" x14ac:dyDescent="0.25">
      <c r="B178" s="49">
        <v>161</v>
      </c>
      <c r="C178" s="49">
        <v>988072109</v>
      </c>
      <c r="D178" t="s">
        <v>1013</v>
      </c>
      <c r="E178" t="s">
        <v>894</v>
      </c>
      <c r="F178" s="50">
        <v>429266</v>
      </c>
      <c r="G178" s="50">
        <v>433277</v>
      </c>
      <c r="P178" s="50">
        <f t="shared" si="9"/>
        <v>4011</v>
      </c>
      <c r="Q178" s="54">
        <f t="shared" si="7"/>
        <v>9.3438567228711338E-3</v>
      </c>
      <c r="R178" s="52">
        <f t="shared" si="8"/>
        <v>9.3438567228711338E-3</v>
      </c>
    </row>
    <row r="179" spans="2:18" ht="15.75" x14ac:dyDescent="0.25">
      <c r="B179" s="49">
        <v>162</v>
      </c>
      <c r="C179" s="49">
        <v>969466430</v>
      </c>
      <c r="D179" t="s">
        <v>1063</v>
      </c>
      <c r="E179" t="s">
        <v>332</v>
      </c>
      <c r="F179" s="50">
        <v>457273</v>
      </c>
      <c r="G179" s="50">
        <v>433017</v>
      </c>
      <c r="P179" s="50">
        <f t="shared" si="9"/>
        <v>-24256</v>
      </c>
      <c r="Q179" s="54">
        <f t="shared" si="7"/>
        <v>-5.3044898780378463E-2</v>
      </c>
      <c r="R179" s="52">
        <f t="shared" si="8"/>
        <v>-5.3044898780378463E-2</v>
      </c>
    </row>
    <row r="180" spans="2:18" ht="15.75" x14ac:dyDescent="0.25">
      <c r="B180" s="49">
        <v>163</v>
      </c>
      <c r="C180" s="49">
        <v>991153071</v>
      </c>
      <c r="D180" t="s">
        <v>1017</v>
      </c>
      <c r="E180" t="s">
        <v>894</v>
      </c>
      <c r="F180" s="50">
        <v>285159</v>
      </c>
      <c r="G180" s="50">
        <v>432228</v>
      </c>
      <c r="P180" s="50">
        <f t="shared" si="9"/>
        <v>147069</v>
      </c>
      <c r="Q180" s="54">
        <f t="shared" si="7"/>
        <v>0.51574384816891627</v>
      </c>
      <c r="R180" s="52">
        <f t="shared" si="8"/>
        <v>0.51574384816891627</v>
      </c>
    </row>
    <row r="181" spans="2:18" ht="15.75" x14ac:dyDescent="0.25">
      <c r="B181" s="49">
        <v>164</v>
      </c>
      <c r="C181" s="49">
        <v>976214374</v>
      </c>
      <c r="D181" t="s">
        <v>1095</v>
      </c>
      <c r="E181" t="s">
        <v>321</v>
      </c>
      <c r="F181" s="50">
        <v>241349</v>
      </c>
      <c r="G181" s="50">
        <v>431409</v>
      </c>
      <c r="P181" s="50">
        <f t="shared" si="9"/>
        <v>190060</v>
      </c>
      <c r="Q181" s="54">
        <f t="shared" si="7"/>
        <v>0.78749031485525112</v>
      </c>
      <c r="R181" s="52">
        <f t="shared" si="8"/>
        <v>0.78749031485525112</v>
      </c>
    </row>
    <row r="182" spans="2:18" ht="15.75" x14ac:dyDescent="0.25">
      <c r="B182" s="49">
        <v>165</v>
      </c>
      <c r="C182" s="49">
        <v>992823089</v>
      </c>
      <c r="D182" t="s">
        <v>907</v>
      </c>
      <c r="E182" t="s">
        <v>304</v>
      </c>
      <c r="F182" s="50">
        <v>296311</v>
      </c>
      <c r="G182" s="50">
        <v>426915</v>
      </c>
      <c r="P182" s="50">
        <f t="shared" si="9"/>
        <v>130604</v>
      </c>
      <c r="Q182" s="54">
        <f t="shared" si="7"/>
        <v>0.44076662695613728</v>
      </c>
      <c r="R182" s="52">
        <f t="shared" si="8"/>
        <v>0.44076662695613728</v>
      </c>
    </row>
    <row r="183" spans="2:18" ht="15.75" x14ac:dyDescent="0.25">
      <c r="B183" s="49">
        <v>166</v>
      </c>
      <c r="C183" s="49">
        <v>989747231</v>
      </c>
      <c r="D183" t="s">
        <v>1189</v>
      </c>
      <c r="E183" t="s">
        <v>332</v>
      </c>
      <c r="F183" s="50">
        <v>374088</v>
      </c>
      <c r="G183" s="50">
        <v>426869</v>
      </c>
      <c r="P183" s="50">
        <f t="shared" si="9"/>
        <v>52781</v>
      </c>
      <c r="Q183" s="54">
        <f t="shared" si="7"/>
        <v>0.14109247022091059</v>
      </c>
      <c r="R183" s="52">
        <f t="shared" si="8"/>
        <v>0.14109247022091059</v>
      </c>
    </row>
    <row r="184" spans="2:18" ht="15.75" x14ac:dyDescent="0.25">
      <c r="B184" s="49">
        <v>167</v>
      </c>
      <c r="C184" s="49">
        <v>989041819</v>
      </c>
      <c r="D184" t="s">
        <v>1014</v>
      </c>
      <c r="E184" t="s">
        <v>894</v>
      </c>
      <c r="F184" s="50"/>
      <c r="G184" s="50">
        <v>426678</v>
      </c>
      <c r="P184" s="50">
        <f t="shared" si="9"/>
        <v>426678</v>
      </c>
      <c r="Q184" s="54" t="str">
        <f t="shared" si="7"/>
        <v xml:space="preserve"> </v>
      </c>
      <c r="R184" s="52" t="str">
        <f t="shared" si="8"/>
        <v xml:space="preserve"> </v>
      </c>
    </row>
    <row r="185" spans="2:18" ht="15.75" x14ac:dyDescent="0.25">
      <c r="B185" s="49">
        <v>168</v>
      </c>
      <c r="C185" s="49"/>
      <c r="D185" t="s">
        <v>1015</v>
      </c>
      <c r="E185" t="s">
        <v>894</v>
      </c>
      <c r="F185" s="50">
        <v>352839</v>
      </c>
      <c r="G185" s="50"/>
      <c r="P185" s="50">
        <f t="shared" si="9"/>
        <v>-352839</v>
      </c>
      <c r="Q185" s="54">
        <f t="shared" si="7"/>
        <v>-1</v>
      </c>
      <c r="R185" s="52">
        <f t="shared" si="8"/>
        <v>-1</v>
      </c>
    </row>
    <row r="186" spans="2:18" ht="15.75" x14ac:dyDescent="0.25">
      <c r="B186" s="49">
        <v>169</v>
      </c>
      <c r="C186" s="49">
        <v>977098904</v>
      </c>
      <c r="D186" t="s">
        <v>1099</v>
      </c>
      <c r="E186" t="s">
        <v>891</v>
      </c>
      <c r="F186" s="50">
        <v>389685</v>
      </c>
      <c r="G186" s="50">
        <v>426561</v>
      </c>
      <c r="P186" s="50">
        <f t="shared" si="9"/>
        <v>36876</v>
      </c>
      <c r="Q186" s="54">
        <f t="shared" si="7"/>
        <v>9.4630278301705228E-2</v>
      </c>
      <c r="R186" s="52">
        <f t="shared" si="8"/>
        <v>9.4630278301705228E-2</v>
      </c>
    </row>
    <row r="187" spans="2:18" ht="15.75" x14ac:dyDescent="0.25">
      <c r="B187" s="49">
        <v>170</v>
      </c>
      <c r="C187" s="49">
        <v>969378612</v>
      </c>
      <c r="D187" t="s">
        <v>1060</v>
      </c>
      <c r="E187" t="s">
        <v>282</v>
      </c>
      <c r="F187" s="50">
        <v>295257</v>
      </c>
      <c r="G187" s="50">
        <v>424744</v>
      </c>
      <c r="P187" s="50">
        <f t="shared" si="9"/>
        <v>129487</v>
      </c>
      <c r="Q187" s="54">
        <f t="shared" si="7"/>
        <v>0.43855691821023718</v>
      </c>
      <c r="R187" s="52">
        <f t="shared" si="8"/>
        <v>0.43855691821023718</v>
      </c>
    </row>
    <row r="188" spans="2:18" ht="15.75" x14ac:dyDescent="0.25">
      <c r="B188" s="49">
        <v>171</v>
      </c>
      <c r="C188" s="49">
        <v>985299749</v>
      </c>
      <c r="D188" t="s">
        <v>1146</v>
      </c>
      <c r="E188" t="s">
        <v>323</v>
      </c>
      <c r="F188" s="50">
        <v>365768</v>
      </c>
      <c r="G188" s="50">
        <v>422748</v>
      </c>
      <c r="P188" s="50">
        <f t="shared" si="9"/>
        <v>56980</v>
      </c>
      <c r="Q188" s="54">
        <f t="shared" si="7"/>
        <v>0.15578180704708997</v>
      </c>
      <c r="R188" s="52">
        <f t="shared" si="8"/>
        <v>0.15578180704708997</v>
      </c>
    </row>
    <row r="189" spans="2:18" ht="15.75" x14ac:dyDescent="0.25">
      <c r="B189" s="49">
        <v>172</v>
      </c>
      <c r="C189" s="49">
        <v>984933169</v>
      </c>
      <c r="D189" t="s">
        <v>1141</v>
      </c>
      <c r="E189" t="s">
        <v>323</v>
      </c>
      <c r="F189" s="50">
        <v>290708</v>
      </c>
      <c r="G189" s="50">
        <v>422208</v>
      </c>
      <c r="P189" s="50">
        <f t="shared" si="9"/>
        <v>131500</v>
      </c>
      <c r="Q189" s="54">
        <f t="shared" si="7"/>
        <v>0.45234393274350893</v>
      </c>
      <c r="R189" s="52">
        <f t="shared" si="8"/>
        <v>0.45234393274350893</v>
      </c>
    </row>
    <row r="190" spans="2:18" ht="15.75" x14ac:dyDescent="0.25">
      <c r="B190" s="49">
        <v>173</v>
      </c>
      <c r="C190" s="49">
        <v>983052908</v>
      </c>
      <c r="D190" t="s">
        <v>1128</v>
      </c>
      <c r="E190" t="s">
        <v>891</v>
      </c>
      <c r="F190" s="50">
        <v>205655</v>
      </c>
      <c r="G190" s="50">
        <v>422018</v>
      </c>
      <c r="P190" s="50">
        <f t="shared" si="9"/>
        <v>216363</v>
      </c>
      <c r="Q190" s="54">
        <f t="shared" si="7"/>
        <v>1.0520677834236951</v>
      </c>
      <c r="R190" s="52">
        <f t="shared" si="8"/>
        <v>1.0520677834236951</v>
      </c>
    </row>
    <row r="191" spans="2:18" ht="15.75" x14ac:dyDescent="0.25">
      <c r="B191" s="49">
        <v>174</v>
      </c>
      <c r="C191" s="49">
        <v>985904855</v>
      </c>
      <c r="D191" t="s">
        <v>1152</v>
      </c>
      <c r="E191" t="s">
        <v>363</v>
      </c>
      <c r="F191" s="50">
        <v>363099</v>
      </c>
      <c r="G191" s="50">
        <v>421985</v>
      </c>
      <c r="P191" s="50">
        <f t="shared" si="9"/>
        <v>58886</v>
      </c>
      <c r="Q191" s="54">
        <f t="shared" si="7"/>
        <v>0.16217615581425451</v>
      </c>
      <c r="R191" s="52">
        <f t="shared" si="8"/>
        <v>0.16217615581425451</v>
      </c>
    </row>
    <row r="192" spans="2:18" ht="15.75" x14ac:dyDescent="0.25">
      <c r="B192" s="49">
        <v>175</v>
      </c>
      <c r="C192" s="49">
        <v>969154935</v>
      </c>
      <c r="D192" t="s">
        <v>1003</v>
      </c>
      <c r="E192" t="s">
        <v>894</v>
      </c>
      <c r="F192" s="50">
        <v>379737</v>
      </c>
      <c r="G192" s="50">
        <v>421606</v>
      </c>
      <c r="P192" s="50">
        <f t="shared" si="9"/>
        <v>41869</v>
      </c>
      <c r="Q192" s="54">
        <f t="shared" si="7"/>
        <v>0.11025788901265876</v>
      </c>
      <c r="R192" s="52">
        <f t="shared" si="8"/>
        <v>0.11025788901265876</v>
      </c>
    </row>
    <row r="193" spans="2:18" ht="15.75" x14ac:dyDescent="0.25">
      <c r="B193" s="49">
        <v>176</v>
      </c>
      <c r="C193" s="49">
        <v>974530538</v>
      </c>
      <c r="D193" t="s">
        <v>1090</v>
      </c>
      <c r="E193" t="s">
        <v>321</v>
      </c>
      <c r="F193" s="50">
        <v>350097</v>
      </c>
      <c r="G193" s="50">
        <v>420761</v>
      </c>
      <c r="P193" s="50">
        <f t="shared" si="9"/>
        <v>70664</v>
      </c>
      <c r="Q193" s="54">
        <f t="shared" si="7"/>
        <v>0.2018412040091746</v>
      </c>
      <c r="R193" s="52">
        <f t="shared" si="8"/>
        <v>0.2018412040091746</v>
      </c>
    </row>
    <row r="194" spans="2:18" ht="15.75" x14ac:dyDescent="0.25">
      <c r="B194" s="49">
        <v>177</v>
      </c>
      <c r="C194" s="49">
        <v>869221112</v>
      </c>
      <c r="D194" t="s">
        <v>1024</v>
      </c>
      <c r="E194" t="s">
        <v>309</v>
      </c>
      <c r="F194" s="50">
        <v>270795</v>
      </c>
      <c r="G194" s="50">
        <v>419275</v>
      </c>
      <c r="P194" s="50">
        <f t="shared" si="9"/>
        <v>148480</v>
      </c>
      <c r="Q194" s="54">
        <f t="shared" si="7"/>
        <v>0.54831145331339204</v>
      </c>
      <c r="R194" s="52">
        <f t="shared" si="8"/>
        <v>0.54831145331339204</v>
      </c>
    </row>
    <row r="195" spans="2:18" ht="15.75" x14ac:dyDescent="0.25">
      <c r="B195" s="49">
        <v>178</v>
      </c>
      <c r="C195" s="49">
        <v>989060198</v>
      </c>
      <c r="D195" t="s">
        <v>1180</v>
      </c>
      <c r="E195" t="s">
        <v>363</v>
      </c>
      <c r="F195" s="50">
        <v>296564</v>
      </c>
      <c r="G195" s="50">
        <v>418114</v>
      </c>
      <c r="P195" s="50">
        <f t="shared" si="9"/>
        <v>121550</v>
      </c>
      <c r="Q195" s="54">
        <f t="shared" si="7"/>
        <v>0.40986094064013162</v>
      </c>
      <c r="R195" s="52">
        <f t="shared" si="8"/>
        <v>0.40986094064013162</v>
      </c>
    </row>
    <row r="196" spans="2:18" ht="15.75" x14ac:dyDescent="0.25">
      <c r="B196" s="49">
        <v>179</v>
      </c>
      <c r="C196" s="49">
        <v>969184141</v>
      </c>
      <c r="D196" t="s">
        <v>1049</v>
      </c>
      <c r="E196" t="s">
        <v>347</v>
      </c>
      <c r="F196" s="50">
        <v>315205</v>
      </c>
      <c r="G196" s="50">
        <v>417919</v>
      </c>
      <c r="P196" s="50">
        <f t="shared" si="9"/>
        <v>102714</v>
      </c>
      <c r="Q196" s="54">
        <f t="shared" si="7"/>
        <v>0.32586412017575861</v>
      </c>
      <c r="R196" s="52">
        <f t="shared" si="8"/>
        <v>0.32586412017575861</v>
      </c>
    </row>
    <row r="197" spans="2:18" ht="15.75" x14ac:dyDescent="0.25">
      <c r="B197" s="49">
        <v>180</v>
      </c>
      <c r="C197" s="49">
        <v>912194949</v>
      </c>
      <c r="D197" t="s">
        <v>1039</v>
      </c>
      <c r="E197" t="s">
        <v>321</v>
      </c>
      <c r="F197" s="50">
        <v>204332</v>
      </c>
      <c r="G197" s="50">
        <v>417348</v>
      </c>
      <c r="P197" s="50">
        <f t="shared" si="9"/>
        <v>213016</v>
      </c>
      <c r="Q197" s="54">
        <f t="shared" si="7"/>
        <v>1.0424994616604351</v>
      </c>
      <c r="R197" s="52">
        <f t="shared" si="8"/>
        <v>1.0424994616604351</v>
      </c>
    </row>
    <row r="198" spans="2:18" ht="15.75" x14ac:dyDescent="0.25">
      <c r="B198" s="49">
        <v>181</v>
      </c>
      <c r="C198" s="49">
        <v>957903304</v>
      </c>
      <c r="D198" t="s">
        <v>1041</v>
      </c>
      <c r="E198" t="s">
        <v>351</v>
      </c>
      <c r="F198" s="50">
        <v>376614</v>
      </c>
      <c r="G198" s="50">
        <v>417145</v>
      </c>
      <c r="P198" s="50">
        <f t="shared" si="9"/>
        <v>40531</v>
      </c>
      <c r="Q198" s="54">
        <f t="shared" si="7"/>
        <v>0.10761947245721083</v>
      </c>
      <c r="R198" s="52">
        <f t="shared" si="8"/>
        <v>0.10761947245721083</v>
      </c>
    </row>
    <row r="199" spans="2:18" ht="15.75" x14ac:dyDescent="0.25">
      <c r="B199" s="49">
        <v>182</v>
      </c>
      <c r="C199" s="49">
        <v>969666839</v>
      </c>
      <c r="D199" t="s">
        <v>1072</v>
      </c>
      <c r="E199" t="s">
        <v>890</v>
      </c>
      <c r="F199" s="50">
        <v>242764</v>
      </c>
      <c r="G199" s="50">
        <v>416633</v>
      </c>
      <c r="P199" s="50">
        <f t="shared" si="9"/>
        <v>173869</v>
      </c>
      <c r="Q199" s="54">
        <f t="shared" si="7"/>
        <v>0.71620586248372908</v>
      </c>
      <c r="R199" s="52">
        <f t="shared" si="8"/>
        <v>0.71620586248372908</v>
      </c>
    </row>
    <row r="200" spans="2:18" ht="15.75" x14ac:dyDescent="0.25">
      <c r="B200" s="49">
        <v>183</v>
      </c>
      <c r="C200" s="49">
        <v>986710582</v>
      </c>
      <c r="D200" t="s">
        <v>1158</v>
      </c>
      <c r="E200" t="s">
        <v>321</v>
      </c>
      <c r="F200" s="50">
        <v>320161</v>
      </c>
      <c r="G200" s="50">
        <v>413415</v>
      </c>
      <c r="P200" s="50">
        <f t="shared" si="9"/>
        <v>93254</v>
      </c>
      <c r="Q200" s="54">
        <f t="shared" si="7"/>
        <v>0.29127220367252726</v>
      </c>
      <c r="R200" s="52">
        <f t="shared" si="8"/>
        <v>0.29127220367252726</v>
      </c>
    </row>
    <row r="201" spans="2:18" ht="15.75" x14ac:dyDescent="0.25">
      <c r="B201" s="49">
        <v>184</v>
      </c>
      <c r="C201" s="49">
        <v>992796316</v>
      </c>
      <c r="D201" t="s">
        <v>1228</v>
      </c>
      <c r="E201" t="s">
        <v>891</v>
      </c>
      <c r="F201" s="50">
        <v>208900</v>
      </c>
      <c r="G201" s="50">
        <v>412462</v>
      </c>
      <c r="P201" s="50">
        <f t="shared" si="9"/>
        <v>203562</v>
      </c>
      <c r="Q201" s="54">
        <f t="shared" si="7"/>
        <v>0.97444710387745337</v>
      </c>
      <c r="R201" s="52">
        <f t="shared" si="8"/>
        <v>0.97444710387745337</v>
      </c>
    </row>
    <row r="202" spans="2:18" ht="15.75" x14ac:dyDescent="0.25">
      <c r="B202" s="49">
        <v>185</v>
      </c>
      <c r="C202" s="49">
        <v>991157190</v>
      </c>
      <c r="D202" t="s">
        <v>1202</v>
      </c>
      <c r="E202" t="s">
        <v>309</v>
      </c>
      <c r="F202" s="50">
        <v>336980</v>
      </c>
      <c r="G202" s="50">
        <v>410516</v>
      </c>
      <c r="P202" s="50">
        <f t="shared" si="9"/>
        <v>73536</v>
      </c>
      <c r="Q202" s="54">
        <f t="shared" si="7"/>
        <v>0.21822066591489109</v>
      </c>
      <c r="R202" s="52">
        <f t="shared" si="8"/>
        <v>0.21822066591489109</v>
      </c>
    </row>
    <row r="203" spans="2:18" ht="15.75" x14ac:dyDescent="0.25">
      <c r="B203" s="49">
        <v>186</v>
      </c>
      <c r="C203" s="49">
        <v>976210700</v>
      </c>
      <c r="D203" t="s">
        <v>1094</v>
      </c>
      <c r="E203" t="s">
        <v>317</v>
      </c>
      <c r="F203" s="50">
        <v>326001</v>
      </c>
      <c r="G203" s="50">
        <v>408866</v>
      </c>
      <c r="P203" s="50">
        <f t="shared" si="9"/>
        <v>82865</v>
      </c>
      <c r="Q203" s="54">
        <f t="shared" si="7"/>
        <v>0.25418633685172742</v>
      </c>
      <c r="R203" s="52">
        <f t="shared" si="8"/>
        <v>0.25418633685172742</v>
      </c>
    </row>
    <row r="204" spans="2:18" ht="15.75" x14ac:dyDescent="0.25">
      <c r="B204" s="49">
        <v>187</v>
      </c>
      <c r="C204" s="49">
        <v>985250863</v>
      </c>
      <c r="D204" t="s">
        <v>1144</v>
      </c>
      <c r="E204" t="s">
        <v>290</v>
      </c>
      <c r="F204" s="50">
        <v>378317</v>
      </c>
      <c r="G204" s="50">
        <v>408448</v>
      </c>
      <c r="P204" s="50">
        <f t="shared" si="9"/>
        <v>30131</v>
      </c>
      <c r="Q204" s="54">
        <f t="shared" si="7"/>
        <v>7.9644848103574514E-2</v>
      </c>
      <c r="R204" s="52">
        <f t="shared" si="8"/>
        <v>7.9644848103574514E-2</v>
      </c>
    </row>
    <row r="205" spans="2:18" ht="15.75" x14ac:dyDescent="0.25">
      <c r="B205" s="49">
        <v>188</v>
      </c>
      <c r="C205" s="49">
        <v>969669544</v>
      </c>
      <c r="D205" t="s">
        <v>1073</v>
      </c>
      <c r="E205" t="s">
        <v>891</v>
      </c>
      <c r="F205" s="50">
        <v>374383</v>
      </c>
      <c r="G205" s="50">
        <v>408381</v>
      </c>
      <c r="P205" s="50">
        <f t="shared" si="9"/>
        <v>33998</v>
      </c>
      <c r="Q205" s="54">
        <f t="shared" si="7"/>
        <v>9.081074728286273E-2</v>
      </c>
      <c r="R205" s="52">
        <f t="shared" si="8"/>
        <v>9.081074728286273E-2</v>
      </c>
    </row>
    <row r="206" spans="2:18" ht="15.75" x14ac:dyDescent="0.25">
      <c r="B206" s="49">
        <v>189</v>
      </c>
      <c r="C206" s="49">
        <v>985335834</v>
      </c>
      <c r="D206" t="s">
        <v>1147</v>
      </c>
      <c r="E206" t="s">
        <v>332</v>
      </c>
      <c r="F206" s="50">
        <v>367156</v>
      </c>
      <c r="G206" s="50">
        <v>407664</v>
      </c>
      <c r="P206" s="50">
        <f t="shared" si="9"/>
        <v>40508</v>
      </c>
      <c r="Q206" s="54">
        <f t="shared" si="7"/>
        <v>0.11032912440488511</v>
      </c>
      <c r="R206" s="52">
        <f t="shared" si="8"/>
        <v>0.11032912440488511</v>
      </c>
    </row>
    <row r="207" spans="2:18" ht="15.75" x14ac:dyDescent="0.25">
      <c r="B207" s="49">
        <v>190</v>
      </c>
      <c r="C207" s="49">
        <v>969469693</v>
      </c>
      <c r="D207" t="s">
        <v>1064</v>
      </c>
      <c r="E207" t="s">
        <v>355</v>
      </c>
      <c r="F207" s="50">
        <v>253902</v>
      </c>
      <c r="G207" s="50">
        <v>407493</v>
      </c>
      <c r="P207" s="50">
        <f t="shared" si="9"/>
        <v>153591</v>
      </c>
      <c r="Q207" s="54">
        <f t="shared" si="7"/>
        <v>0.60492237162369733</v>
      </c>
      <c r="R207" s="52">
        <f t="shared" si="8"/>
        <v>0.60492237162369733</v>
      </c>
    </row>
    <row r="208" spans="2:18" ht="15.75" x14ac:dyDescent="0.25">
      <c r="B208" s="49">
        <v>191</v>
      </c>
      <c r="C208" s="49">
        <v>983594301</v>
      </c>
      <c r="D208" t="s">
        <v>966</v>
      </c>
      <c r="E208" t="s">
        <v>327</v>
      </c>
      <c r="F208" s="50">
        <v>381937</v>
      </c>
      <c r="G208" s="50">
        <v>407098</v>
      </c>
      <c r="P208" s="50">
        <f t="shared" si="9"/>
        <v>25161</v>
      </c>
      <c r="Q208" s="54">
        <f t="shared" si="7"/>
        <v>6.5877356736844028E-2</v>
      </c>
      <c r="R208" s="52">
        <f t="shared" si="8"/>
        <v>6.5877356736844028E-2</v>
      </c>
    </row>
    <row r="209" spans="2:18" ht="15.75" x14ac:dyDescent="0.25">
      <c r="B209" s="49">
        <v>192</v>
      </c>
      <c r="C209" s="49">
        <v>971130032</v>
      </c>
      <c r="D209" t="s">
        <v>1085</v>
      </c>
      <c r="E209" t="s">
        <v>317</v>
      </c>
      <c r="F209" s="50">
        <v>378911</v>
      </c>
      <c r="G209" s="50">
        <v>407083</v>
      </c>
      <c r="P209" s="50">
        <f t="shared" si="9"/>
        <v>28172</v>
      </c>
      <c r="Q209" s="54">
        <f t="shared" si="7"/>
        <v>7.4349913304179616E-2</v>
      </c>
      <c r="R209" s="52">
        <f t="shared" si="8"/>
        <v>7.4349913304179616E-2</v>
      </c>
    </row>
    <row r="210" spans="2:18" ht="15.75" x14ac:dyDescent="0.25">
      <c r="B210" s="49">
        <v>193</v>
      </c>
      <c r="C210" s="49">
        <v>982938759</v>
      </c>
      <c r="D210" t="s">
        <v>1125</v>
      </c>
      <c r="E210" t="s">
        <v>893</v>
      </c>
      <c r="F210" s="50">
        <v>342598</v>
      </c>
      <c r="G210" s="50">
        <v>403972</v>
      </c>
      <c r="P210" s="50">
        <f t="shared" si="9"/>
        <v>61374</v>
      </c>
      <c r="Q210" s="54">
        <f t="shared" si="7"/>
        <v>0.17914290217689538</v>
      </c>
      <c r="R210" s="52">
        <f t="shared" si="8"/>
        <v>0.17914290217689538</v>
      </c>
    </row>
    <row r="211" spans="2:18" ht="15.75" x14ac:dyDescent="0.25">
      <c r="B211" s="49">
        <v>194</v>
      </c>
      <c r="C211" s="49">
        <v>969181614</v>
      </c>
      <c r="D211" t="s">
        <v>1004</v>
      </c>
      <c r="E211" t="s">
        <v>894</v>
      </c>
      <c r="F211" s="50">
        <v>285733</v>
      </c>
      <c r="G211" s="50">
        <v>403542</v>
      </c>
      <c r="P211" s="50">
        <f t="shared" si="9"/>
        <v>117809</v>
      </c>
      <c r="Q211" s="54">
        <f t="shared" ref="Q211:Q267" si="10">IFERROR(P211/F211," ")</f>
        <v>0.41230449405563935</v>
      </c>
      <c r="R211" s="52">
        <f t="shared" ref="R211:R267" si="11">IF(Q211=0," ",Q211)</f>
        <v>0.41230449405563935</v>
      </c>
    </row>
    <row r="212" spans="2:18" ht="15.75" x14ac:dyDescent="0.25">
      <c r="B212" s="49">
        <v>195</v>
      </c>
      <c r="C212" s="49">
        <v>969292858</v>
      </c>
      <c r="D212" t="s">
        <v>1005</v>
      </c>
      <c r="E212" t="s">
        <v>894</v>
      </c>
      <c r="F212" s="50">
        <v>251182</v>
      </c>
      <c r="G212" s="50"/>
      <c r="P212" s="50">
        <f t="shared" si="9"/>
        <v>-251182</v>
      </c>
      <c r="Q212" s="54">
        <f t="shared" si="10"/>
        <v>-1</v>
      </c>
      <c r="R212" s="52">
        <f t="shared" si="11"/>
        <v>-1</v>
      </c>
    </row>
    <row r="213" spans="2:18" ht="15.75" x14ac:dyDescent="0.25">
      <c r="B213" s="49">
        <v>196</v>
      </c>
      <c r="C213" s="49"/>
      <c r="D213" t="s">
        <v>1006</v>
      </c>
      <c r="E213" t="s">
        <v>894</v>
      </c>
      <c r="F213" s="50"/>
      <c r="G213" s="50">
        <v>402644</v>
      </c>
      <c r="P213" s="50">
        <f t="shared" si="9"/>
        <v>402644</v>
      </c>
      <c r="Q213" s="54" t="str">
        <f t="shared" si="10"/>
        <v xml:space="preserve"> </v>
      </c>
      <c r="R213" s="52" t="str">
        <f t="shared" si="11"/>
        <v xml:space="preserve"> </v>
      </c>
    </row>
    <row r="214" spans="2:18" ht="15.75" x14ac:dyDescent="0.25">
      <c r="B214" s="49">
        <v>197</v>
      </c>
      <c r="C214" s="49">
        <v>969258803</v>
      </c>
      <c r="D214" t="s">
        <v>1054</v>
      </c>
      <c r="E214" t="s">
        <v>286</v>
      </c>
      <c r="F214" s="50">
        <v>222212</v>
      </c>
      <c r="G214" s="50">
        <v>401230</v>
      </c>
      <c r="P214" s="50">
        <f t="shared" si="9"/>
        <v>179018</v>
      </c>
      <c r="Q214" s="54">
        <f t="shared" si="10"/>
        <v>0.80561805843068779</v>
      </c>
      <c r="R214" s="52">
        <f t="shared" si="11"/>
        <v>0.80561805843068779</v>
      </c>
    </row>
    <row r="215" spans="2:18" ht="15.75" x14ac:dyDescent="0.25">
      <c r="B215" s="49">
        <v>198</v>
      </c>
      <c r="C215" s="49">
        <v>995563797</v>
      </c>
      <c r="D215" t="s">
        <v>1247</v>
      </c>
      <c r="E215" t="s">
        <v>891</v>
      </c>
      <c r="F215" s="50">
        <v>283617</v>
      </c>
      <c r="G215" s="50">
        <v>401170</v>
      </c>
      <c r="P215" s="50">
        <f t="shared" si="9"/>
        <v>117553</v>
      </c>
      <c r="Q215" s="54">
        <f t="shared" si="10"/>
        <v>0.41447797557974309</v>
      </c>
      <c r="R215" s="52">
        <f t="shared" si="11"/>
        <v>0.41447797557974309</v>
      </c>
    </row>
    <row r="216" spans="2:18" ht="15.75" x14ac:dyDescent="0.25">
      <c r="B216" s="49">
        <v>199</v>
      </c>
      <c r="C216" s="49">
        <v>991101527</v>
      </c>
      <c r="D216" t="s">
        <v>1201</v>
      </c>
      <c r="E216" t="s">
        <v>282</v>
      </c>
      <c r="F216" s="50">
        <v>389202</v>
      </c>
      <c r="G216" s="50">
        <v>399591</v>
      </c>
      <c r="P216" s="50">
        <f t="shared" si="9"/>
        <v>10389</v>
      </c>
      <c r="Q216" s="54">
        <f t="shared" si="10"/>
        <v>2.6693079686126997E-2</v>
      </c>
      <c r="R216" s="52">
        <f t="shared" si="11"/>
        <v>2.6693079686126997E-2</v>
      </c>
    </row>
    <row r="217" spans="2:18" ht="15.75" x14ac:dyDescent="0.25">
      <c r="B217" s="49">
        <v>200</v>
      </c>
      <c r="C217" s="49">
        <v>991549129</v>
      </c>
      <c r="D217" t="s">
        <v>1210</v>
      </c>
      <c r="E217" t="s">
        <v>286</v>
      </c>
      <c r="F217" s="50">
        <v>354208</v>
      </c>
      <c r="G217" s="50">
        <v>399228</v>
      </c>
      <c r="P217" s="50">
        <f t="shared" si="9"/>
        <v>45020</v>
      </c>
      <c r="Q217" s="54">
        <f t="shared" si="10"/>
        <v>0.12710046074622822</v>
      </c>
      <c r="R217" s="52">
        <f t="shared" si="11"/>
        <v>0.12710046074622822</v>
      </c>
    </row>
    <row r="218" spans="2:18" ht="15.75" x14ac:dyDescent="0.25">
      <c r="B218" s="49">
        <v>201</v>
      </c>
      <c r="C218" s="49">
        <v>969183773</v>
      </c>
      <c r="D218" t="s">
        <v>1048</v>
      </c>
      <c r="E218" t="s">
        <v>321</v>
      </c>
      <c r="F218" s="50">
        <v>227230</v>
      </c>
      <c r="G218" s="50">
        <v>396704</v>
      </c>
      <c r="P218" s="50">
        <f t="shared" si="9"/>
        <v>169474</v>
      </c>
      <c r="Q218" s="54">
        <f t="shared" si="10"/>
        <v>0.74582581525326763</v>
      </c>
      <c r="R218" s="52">
        <f t="shared" si="11"/>
        <v>0.74582581525326763</v>
      </c>
    </row>
    <row r="219" spans="2:18" ht="15.75" x14ac:dyDescent="0.25">
      <c r="B219" s="49">
        <v>202</v>
      </c>
      <c r="C219" s="49">
        <v>975646904</v>
      </c>
      <c r="D219" t="s">
        <v>1091</v>
      </c>
      <c r="E219" t="s">
        <v>321</v>
      </c>
      <c r="F219" s="50">
        <v>381856</v>
      </c>
      <c r="G219" s="50">
        <v>396501</v>
      </c>
      <c r="P219" s="50">
        <f t="shared" si="9"/>
        <v>14645</v>
      </c>
      <c r="Q219" s="54">
        <f t="shared" si="10"/>
        <v>3.8352153691443895E-2</v>
      </c>
      <c r="R219" s="52">
        <f t="shared" si="11"/>
        <v>3.8352153691443895E-2</v>
      </c>
    </row>
    <row r="220" spans="2:18" ht="15.75" x14ac:dyDescent="0.25">
      <c r="B220" s="49">
        <v>203</v>
      </c>
      <c r="C220" s="49">
        <v>983438415</v>
      </c>
      <c r="D220" t="s">
        <v>1131</v>
      </c>
      <c r="E220" t="s">
        <v>286</v>
      </c>
      <c r="F220" s="50">
        <v>344150</v>
      </c>
      <c r="G220" s="50">
        <v>394659</v>
      </c>
      <c r="P220" s="50">
        <f t="shared" si="9"/>
        <v>50509</v>
      </c>
      <c r="Q220" s="54">
        <f t="shared" si="10"/>
        <v>0.14676449222722651</v>
      </c>
      <c r="R220" s="52">
        <f t="shared" si="11"/>
        <v>0.14676449222722651</v>
      </c>
    </row>
    <row r="221" spans="2:18" ht="15.75" x14ac:dyDescent="0.25">
      <c r="B221" s="49">
        <v>204</v>
      </c>
      <c r="C221" s="49">
        <v>982943329</v>
      </c>
      <c r="D221" t="s">
        <v>1126</v>
      </c>
      <c r="E221" t="s">
        <v>334</v>
      </c>
      <c r="F221" s="50">
        <v>376579</v>
      </c>
      <c r="G221" s="50">
        <v>394379</v>
      </c>
      <c r="P221" s="50">
        <f t="shared" si="9"/>
        <v>17800</v>
      </c>
      <c r="Q221" s="54">
        <f t="shared" si="10"/>
        <v>4.7267638397255292E-2</v>
      </c>
      <c r="R221" s="52">
        <f t="shared" si="11"/>
        <v>4.7267638397255292E-2</v>
      </c>
    </row>
    <row r="222" spans="2:18" ht="15.75" x14ac:dyDescent="0.25">
      <c r="B222" s="49">
        <v>205</v>
      </c>
      <c r="C222" s="49">
        <v>995197804</v>
      </c>
      <c r="D222" t="s">
        <v>1244</v>
      </c>
      <c r="E222" t="s">
        <v>891</v>
      </c>
      <c r="F222" s="50">
        <v>347603</v>
      </c>
      <c r="G222" s="50">
        <v>392958</v>
      </c>
      <c r="P222" s="50">
        <f t="shared" si="9"/>
        <v>45355</v>
      </c>
      <c r="Q222" s="54">
        <f t="shared" si="10"/>
        <v>0.1304793111682005</v>
      </c>
      <c r="R222" s="52">
        <f t="shared" si="11"/>
        <v>0.1304793111682005</v>
      </c>
    </row>
    <row r="223" spans="2:18" ht="15.75" x14ac:dyDescent="0.25">
      <c r="B223" s="49">
        <v>206</v>
      </c>
      <c r="C223" s="49">
        <v>969134624</v>
      </c>
      <c r="D223" t="s">
        <v>1044</v>
      </c>
      <c r="E223" t="s">
        <v>286</v>
      </c>
      <c r="F223" s="50">
        <v>21505</v>
      </c>
      <c r="G223" s="50">
        <v>392864</v>
      </c>
      <c r="P223" s="50">
        <f t="shared" si="9"/>
        <v>371359</v>
      </c>
      <c r="Q223" s="54">
        <f t="shared" si="10"/>
        <v>17.268495698674727</v>
      </c>
      <c r="R223" s="52">
        <f t="shared" si="11"/>
        <v>17.268495698674727</v>
      </c>
    </row>
    <row r="224" spans="2:18" ht="15.75" x14ac:dyDescent="0.25">
      <c r="B224" s="49">
        <v>207</v>
      </c>
      <c r="C224" s="49"/>
      <c r="D224" t="s">
        <v>1045</v>
      </c>
      <c r="E224" t="s">
        <v>286</v>
      </c>
      <c r="F224" s="50">
        <v>208965</v>
      </c>
      <c r="G224" s="50"/>
      <c r="P224" s="50">
        <f t="shared" ref="P224:P267" si="12">G224-F224</f>
        <v>-208965</v>
      </c>
      <c r="Q224" s="54">
        <f t="shared" si="10"/>
        <v>-1</v>
      </c>
      <c r="R224" s="52">
        <f t="shared" si="11"/>
        <v>-1</v>
      </c>
    </row>
    <row r="225" spans="2:18" ht="15.75" x14ac:dyDescent="0.25">
      <c r="B225" s="49">
        <v>208</v>
      </c>
      <c r="C225" s="49">
        <v>969602148</v>
      </c>
      <c r="D225" t="s">
        <v>1065</v>
      </c>
      <c r="E225" t="s">
        <v>272</v>
      </c>
      <c r="F225" s="50">
        <v>364099</v>
      </c>
      <c r="G225" s="50"/>
      <c r="P225" s="50">
        <f t="shared" si="12"/>
        <v>-364099</v>
      </c>
      <c r="Q225" s="54">
        <f t="shared" si="10"/>
        <v>-1</v>
      </c>
      <c r="R225" s="52">
        <f t="shared" si="11"/>
        <v>-1</v>
      </c>
    </row>
    <row r="226" spans="2:18" ht="15.75" x14ac:dyDescent="0.25">
      <c r="B226" s="49">
        <v>209</v>
      </c>
      <c r="C226" s="49"/>
      <c r="D226" t="s">
        <v>1066</v>
      </c>
      <c r="E226" t="s">
        <v>272</v>
      </c>
      <c r="F226" s="50">
        <v>34188</v>
      </c>
      <c r="G226" s="50">
        <v>392764</v>
      </c>
      <c r="P226" s="50">
        <f t="shared" si="12"/>
        <v>358576</v>
      </c>
      <c r="Q226" s="54">
        <f t="shared" si="10"/>
        <v>10.488358488358488</v>
      </c>
      <c r="R226" s="52">
        <f t="shared" si="11"/>
        <v>10.488358488358488</v>
      </c>
    </row>
    <row r="227" spans="2:18" ht="15.75" x14ac:dyDescent="0.25">
      <c r="B227" s="49">
        <v>210</v>
      </c>
      <c r="C227" s="49">
        <v>869640212</v>
      </c>
      <c r="D227" t="s">
        <v>1025</v>
      </c>
      <c r="E227" t="s">
        <v>334</v>
      </c>
      <c r="F227" s="50">
        <v>234269</v>
      </c>
      <c r="G227" s="50">
        <v>390686</v>
      </c>
      <c r="P227" s="50">
        <f t="shared" si="12"/>
        <v>156417</v>
      </c>
      <c r="Q227" s="54">
        <f t="shared" si="10"/>
        <v>0.66768116993712356</v>
      </c>
      <c r="R227" s="52">
        <f t="shared" si="11"/>
        <v>0.66768116993712356</v>
      </c>
    </row>
    <row r="228" spans="2:18" ht="15.75" x14ac:dyDescent="0.25">
      <c r="B228" s="49">
        <v>211</v>
      </c>
      <c r="C228" s="49">
        <v>982170192</v>
      </c>
      <c r="D228" t="s">
        <v>1117</v>
      </c>
      <c r="E228" t="s">
        <v>363</v>
      </c>
      <c r="F228" s="50">
        <v>393547</v>
      </c>
      <c r="G228" s="50">
        <v>389736</v>
      </c>
      <c r="P228" s="50">
        <f t="shared" si="12"/>
        <v>-3811</v>
      </c>
      <c r="Q228" s="54">
        <f t="shared" si="10"/>
        <v>-9.6837226557437862E-3</v>
      </c>
      <c r="R228" s="52">
        <f t="shared" si="11"/>
        <v>-9.6837226557437862E-3</v>
      </c>
    </row>
    <row r="229" spans="2:18" ht="15.75" x14ac:dyDescent="0.25">
      <c r="B229" s="49">
        <v>212</v>
      </c>
      <c r="C229" s="49">
        <v>981519973</v>
      </c>
      <c r="D229" t="s">
        <v>1110</v>
      </c>
      <c r="E229" t="s">
        <v>311</v>
      </c>
      <c r="F229" s="50">
        <v>262739</v>
      </c>
      <c r="G229" s="50">
        <v>386482</v>
      </c>
      <c r="P229" s="50">
        <f t="shared" si="12"/>
        <v>123743</v>
      </c>
      <c r="Q229" s="54">
        <f t="shared" si="10"/>
        <v>0.47097309497257733</v>
      </c>
      <c r="R229" s="52">
        <f t="shared" si="11"/>
        <v>0.47097309497257733</v>
      </c>
    </row>
    <row r="230" spans="2:18" ht="15.75" x14ac:dyDescent="0.25">
      <c r="B230" s="49">
        <v>213</v>
      </c>
      <c r="C230" s="49">
        <v>969603853</v>
      </c>
      <c r="D230" t="s">
        <v>1067</v>
      </c>
      <c r="E230" t="s">
        <v>321</v>
      </c>
      <c r="F230" s="50">
        <v>364237</v>
      </c>
      <c r="G230" s="50">
        <v>386212</v>
      </c>
      <c r="P230" s="50">
        <f t="shared" si="12"/>
        <v>21975</v>
      </c>
      <c r="Q230" s="54">
        <f t="shared" si="10"/>
        <v>6.0331597284185849E-2</v>
      </c>
      <c r="R230" s="52">
        <f t="shared" si="11"/>
        <v>6.0331597284185849E-2</v>
      </c>
    </row>
    <row r="231" spans="2:18" ht="15.75" x14ac:dyDescent="0.25">
      <c r="B231" s="49">
        <v>214</v>
      </c>
      <c r="C231" s="49">
        <v>981622464</v>
      </c>
      <c r="D231" t="s">
        <v>1112</v>
      </c>
      <c r="E231" t="s">
        <v>332</v>
      </c>
      <c r="F231" s="50">
        <v>393973</v>
      </c>
      <c r="G231" s="50">
        <v>384303</v>
      </c>
      <c r="P231" s="50">
        <f t="shared" si="12"/>
        <v>-9670</v>
      </c>
      <c r="Q231" s="54">
        <f t="shared" si="10"/>
        <v>-2.454482921418473E-2</v>
      </c>
      <c r="R231" s="52">
        <f t="shared" si="11"/>
        <v>-2.454482921418473E-2</v>
      </c>
    </row>
    <row r="232" spans="2:18" ht="15.75" x14ac:dyDescent="0.25">
      <c r="B232" s="49">
        <v>215</v>
      </c>
      <c r="C232" s="49">
        <v>969222833</v>
      </c>
      <c r="D232" t="s">
        <v>1053</v>
      </c>
      <c r="E232" t="s">
        <v>280</v>
      </c>
      <c r="F232" s="50">
        <v>265008</v>
      </c>
      <c r="G232" s="50">
        <v>382133</v>
      </c>
      <c r="P232" s="50">
        <f t="shared" si="12"/>
        <v>117125</v>
      </c>
      <c r="Q232" s="54">
        <f t="shared" si="10"/>
        <v>0.44196778965163314</v>
      </c>
      <c r="R232" s="52">
        <f t="shared" si="11"/>
        <v>0.44196778965163314</v>
      </c>
    </row>
    <row r="233" spans="2:18" ht="15.75" x14ac:dyDescent="0.25">
      <c r="B233" s="49">
        <v>216</v>
      </c>
      <c r="C233" s="49">
        <v>987484616</v>
      </c>
      <c r="D233" t="s">
        <v>1166</v>
      </c>
      <c r="E233" t="s">
        <v>294</v>
      </c>
      <c r="F233" s="50">
        <v>318283</v>
      </c>
      <c r="G233" s="50">
        <v>381159</v>
      </c>
      <c r="P233" s="50">
        <f t="shared" si="12"/>
        <v>62876</v>
      </c>
      <c r="Q233" s="54">
        <f t="shared" si="10"/>
        <v>0.19754746562021849</v>
      </c>
      <c r="R233" s="52">
        <f t="shared" si="11"/>
        <v>0.19754746562021849</v>
      </c>
    </row>
    <row r="234" spans="2:18" ht="15.75" x14ac:dyDescent="0.25">
      <c r="B234" s="49">
        <v>217</v>
      </c>
      <c r="C234" s="49">
        <v>970538046</v>
      </c>
      <c r="D234" t="s">
        <v>1083</v>
      </c>
      <c r="E234" t="s">
        <v>892</v>
      </c>
      <c r="F234" s="50">
        <v>285551</v>
      </c>
      <c r="G234" s="50">
        <v>379036</v>
      </c>
      <c r="P234" s="50">
        <f t="shared" si="12"/>
        <v>93485</v>
      </c>
      <c r="Q234" s="54">
        <f t="shared" si="10"/>
        <v>0.3273846002990709</v>
      </c>
      <c r="R234" s="52">
        <f t="shared" si="11"/>
        <v>0.3273846002990709</v>
      </c>
    </row>
    <row r="235" spans="2:18" ht="15.75" x14ac:dyDescent="0.25">
      <c r="B235" s="49">
        <v>218</v>
      </c>
      <c r="C235" s="49">
        <v>990702616</v>
      </c>
      <c r="D235" t="s">
        <v>1196</v>
      </c>
      <c r="E235" t="s">
        <v>891</v>
      </c>
      <c r="F235" s="50">
        <v>386083</v>
      </c>
      <c r="G235" s="50">
        <v>378841</v>
      </c>
      <c r="P235" s="50">
        <f t="shared" si="12"/>
        <v>-7242</v>
      </c>
      <c r="Q235" s="54">
        <f t="shared" si="10"/>
        <v>-1.8757624655838252E-2</v>
      </c>
      <c r="R235" s="52">
        <f t="shared" si="11"/>
        <v>-1.8757624655838252E-2</v>
      </c>
    </row>
    <row r="236" spans="2:18" ht="15.75" x14ac:dyDescent="0.25">
      <c r="B236" s="49">
        <v>219</v>
      </c>
      <c r="C236" s="49">
        <v>969434628</v>
      </c>
      <c r="D236" t="s">
        <v>1008</v>
      </c>
      <c r="E236" t="s">
        <v>894</v>
      </c>
      <c r="F236" s="50">
        <v>282312</v>
      </c>
      <c r="G236" s="50">
        <v>376996</v>
      </c>
      <c r="P236" s="50">
        <f t="shared" si="12"/>
        <v>94684</v>
      </c>
      <c r="Q236" s="54">
        <f t="shared" si="10"/>
        <v>0.33538779789736178</v>
      </c>
      <c r="R236" s="52">
        <f t="shared" si="11"/>
        <v>0.33538779789736178</v>
      </c>
    </row>
    <row r="237" spans="2:18" ht="15.75" x14ac:dyDescent="0.25">
      <c r="B237" s="49">
        <v>220</v>
      </c>
      <c r="C237" s="49">
        <v>993076880</v>
      </c>
      <c r="D237" t="s">
        <v>1231</v>
      </c>
      <c r="E237" t="s">
        <v>290</v>
      </c>
      <c r="F237" s="50">
        <v>327708</v>
      </c>
      <c r="G237" s="50">
        <v>376780</v>
      </c>
      <c r="P237" s="50">
        <f t="shared" si="12"/>
        <v>49072</v>
      </c>
      <c r="Q237" s="54">
        <f t="shared" si="10"/>
        <v>0.14974306394717249</v>
      </c>
      <c r="R237" s="52">
        <f t="shared" si="11"/>
        <v>0.14974306394717249</v>
      </c>
    </row>
    <row r="238" spans="2:18" ht="15.75" x14ac:dyDescent="0.25">
      <c r="B238" s="49">
        <v>221</v>
      </c>
      <c r="C238" s="49">
        <v>991967125</v>
      </c>
      <c r="D238" t="s">
        <v>1215</v>
      </c>
      <c r="E238" t="s">
        <v>266</v>
      </c>
      <c r="F238" s="50">
        <v>277458</v>
      </c>
      <c r="G238" s="50">
        <v>375108</v>
      </c>
      <c r="P238" s="50">
        <f t="shared" si="12"/>
        <v>97650</v>
      </c>
      <c r="Q238" s="54">
        <f t="shared" si="10"/>
        <v>0.3519451592673486</v>
      </c>
      <c r="R238" s="52">
        <f t="shared" si="11"/>
        <v>0.3519451592673486</v>
      </c>
    </row>
    <row r="239" spans="2:18" ht="15.75" x14ac:dyDescent="0.25">
      <c r="B239" s="49">
        <v>222</v>
      </c>
      <c r="C239" s="49">
        <v>969222396</v>
      </c>
      <c r="D239" t="s">
        <v>1052</v>
      </c>
      <c r="E239" t="s">
        <v>891</v>
      </c>
      <c r="F239" s="50">
        <v>341703</v>
      </c>
      <c r="G239" s="50">
        <v>374239</v>
      </c>
      <c r="P239" s="50">
        <f t="shared" si="12"/>
        <v>32536</v>
      </c>
      <c r="Q239" s="54">
        <f t="shared" si="10"/>
        <v>9.5217191537680379E-2</v>
      </c>
      <c r="R239" s="52">
        <f t="shared" si="11"/>
        <v>9.5217191537680379E-2</v>
      </c>
    </row>
    <row r="240" spans="2:18" ht="15.75" x14ac:dyDescent="0.25">
      <c r="B240" s="49">
        <v>223</v>
      </c>
      <c r="C240" s="49">
        <v>987028556</v>
      </c>
      <c r="D240" t="s">
        <v>1163</v>
      </c>
      <c r="E240" t="s">
        <v>363</v>
      </c>
      <c r="F240" s="50">
        <v>419839</v>
      </c>
      <c r="G240" s="50">
        <v>372288</v>
      </c>
      <c r="P240" s="50">
        <f t="shared" si="12"/>
        <v>-47551</v>
      </c>
      <c r="Q240" s="54">
        <f t="shared" si="10"/>
        <v>-0.11326008303182887</v>
      </c>
      <c r="R240" s="52">
        <f t="shared" si="11"/>
        <v>-0.11326008303182887</v>
      </c>
    </row>
    <row r="241" spans="2:18" ht="15.75" x14ac:dyDescent="0.25">
      <c r="B241" s="49">
        <v>224</v>
      </c>
      <c r="C241" s="49">
        <v>959762791</v>
      </c>
      <c r="D241" t="s">
        <v>1042</v>
      </c>
      <c r="E241" t="s">
        <v>891</v>
      </c>
      <c r="F241" s="50">
        <v>317393</v>
      </c>
      <c r="G241" s="50">
        <v>371801</v>
      </c>
      <c r="P241" s="50">
        <f t="shared" si="12"/>
        <v>54408</v>
      </c>
      <c r="Q241" s="54">
        <f t="shared" si="10"/>
        <v>0.17142154993966471</v>
      </c>
      <c r="R241" s="52">
        <f t="shared" si="11"/>
        <v>0.17142154993966471</v>
      </c>
    </row>
    <row r="242" spans="2:18" ht="15.75" x14ac:dyDescent="0.25">
      <c r="B242" s="49">
        <v>225</v>
      </c>
      <c r="C242" s="49">
        <v>988323845</v>
      </c>
      <c r="D242" t="s">
        <v>1174</v>
      </c>
      <c r="E242" t="s">
        <v>891</v>
      </c>
      <c r="F242" s="50">
        <v>289022</v>
      </c>
      <c r="G242" s="50">
        <v>369898</v>
      </c>
      <c r="P242" s="50">
        <f t="shared" si="12"/>
        <v>80876</v>
      </c>
      <c r="Q242" s="54">
        <f t="shared" si="10"/>
        <v>0.27982644919763894</v>
      </c>
      <c r="R242" s="52">
        <f t="shared" si="11"/>
        <v>0.27982644919763894</v>
      </c>
    </row>
    <row r="243" spans="2:18" ht="15.75" x14ac:dyDescent="0.25">
      <c r="B243" s="49">
        <v>226</v>
      </c>
      <c r="C243" s="49">
        <v>877511782</v>
      </c>
      <c r="D243" t="s">
        <v>1026</v>
      </c>
      <c r="E243" t="s">
        <v>321</v>
      </c>
      <c r="F243" s="50">
        <v>280533</v>
      </c>
      <c r="G243" s="50">
        <v>369795</v>
      </c>
      <c r="P243" s="50">
        <f t="shared" si="12"/>
        <v>89262</v>
      </c>
      <c r="Q243" s="54">
        <f t="shared" si="10"/>
        <v>0.31818716514634643</v>
      </c>
      <c r="R243" s="52">
        <f t="shared" si="11"/>
        <v>0.31818716514634643</v>
      </c>
    </row>
    <row r="244" spans="2:18" ht="15.75" x14ac:dyDescent="0.25">
      <c r="B244" s="49">
        <v>227</v>
      </c>
      <c r="C244" s="49">
        <v>970066462</v>
      </c>
      <c r="D244" t="s">
        <v>1081</v>
      </c>
      <c r="E244" t="s">
        <v>286</v>
      </c>
      <c r="F244" s="50"/>
      <c r="G244" s="50">
        <v>369582</v>
      </c>
      <c r="P244" s="50">
        <f t="shared" si="12"/>
        <v>369582</v>
      </c>
      <c r="Q244" s="54" t="str">
        <f t="shared" si="10"/>
        <v xml:space="preserve"> </v>
      </c>
      <c r="R244" s="52" t="str">
        <f t="shared" si="11"/>
        <v xml:space="preserve"> </v>
      </c>
    </row>
    <row r="245" spans="2:18" ht="15.75" x14ac:dyDescent="0.25">
      <c r="B245" s="49">
        <v>228</v>
      </c>
      <c r="C245" s="49"/>
      <c r="E245" t="s">
        <v>321</v>
      </c>
      <c r="F245" s="50">
        <v>265650</v>
      </c>
      <c r="G245" s="50"/>
      <c r="P245" s="50">
        <f t="shared" si="12"/>
        <v>-265650</v>
      </c>
      <c r="Q245" s="54">
        <f t="shared" si="10"/>
        <v>-1</v>
      </c>
      <c r="R245" s="52">
        <f t="shared" si="11"/>
        <v>-1</v>
      </c>
    </row>
    <row r="246" spans="2:18" ht="15.75" x14ac:dyDescent="0.25">
      <c r="B246" s="49">
        <v>229</v>
      </c>
      <c r="C246" s="49">
        <v>989539604</v>
      </c>
      <c r="D246" t="s">
        <v>1185</v>
      </c>
      <c r="E246" t="s">
        <v>286</v>
      </c>
      <c r="F246" s="50">
        <v>282195</v>
      </c>
      <c r="G246" s="50">
        <v>369405</v>
      </c>
      <c r="P246" s="50">
        <f t="shared" si="12"/>
        <v>87210</v>
      </c>
      <c r="Q246" s="54">
        <f t="shared" si="10"/>
        <v>0.3090416201562749</v>
      </c>
      <c r="R246" s="52">
        <f t="shared" si="11"/>
        <v>0.3090416201562749</v>
      </c>
    </row>
    <row r="247" spans="2:18" ht="15.75" x14ac:dyDescent="0.25">
      <c r="B247" s="49">
        <v>230</v>
      </c>
      <c r="C247" s="49">
        <v>887642192</v>
      </c>
      <c r="D247" t="s">
        <v>1031</v>
      </c>
      <c r="E247" t="s">
        <v>319</v>
      </c>
      <c r="F247" s="50">
        <v>273630</v>
      </c>
      <c r="G247" s="50">
        <v>367415</v>
      </c>
      <c r="P247" s="50">
        <f t="shared" si="12"/>
        <v>93785</v>
      </c>
      <c r="Q247" s="54">
        <f t="shared" si="10"/>
        <v>0.342743851185908</v>
      </c>
      <c r="R247" s="52">
        <f t="shared" si="11"/>
        <v>0.342743851185908</v>
      </c>
    </row>
    <row r="248" spans="2:18" ht="15.75" x14ac:dyDescent="0.25">
      <c r="B248" s="49">
        <v>231</v>
      </c>
      <c r="C248" s="49">
        <v>975943275</v>
      </c>
      <c r="D248" t="s">
        <v>1092</v>
      </c>
      <c r="E248" t="s">
        <v>351</v>
      </c>
      <c r="F248" s="50">
        <v>316499</v>
      </c>
      <c r="G248" s="50">
        <v>361974</v>
      </c>
      <c r="P248" s="50">
        <f t="shared" si="12"/>
        <v>45475</v>
      </c>
      <c r="Q248" s="54">
        <f t="shared" si="10"/>
        <v>0.14368133864561974</v>
      </c>
      <c r="R248" s="52">
        <f t="shared" si="11"/>
        <v>0.14368133864561974</v>
      </c>
    </row>
    <row r="249" spans="2:18" ht="15.75" x14ac:dyDescent="0.25">
      <c r="B249" s="49">
        <v>232</v>
      </c>
      <c r="C249" s="49">
        <v>998719135</v>
      </c>
      <c r="D249" t="s">
        <v>1255</v>
      </c>
      <c r="E249" t="s">
        <v>321</v>
      </c>
      <c r="F249" s="50">
        <v>265137</v>
      </c>
      <c r="G249" s="50">
        <v>361847</v>
      </c>
      <c r="P249" s="50">
        <f t="shared" si="12"/>
        <v>96710</v>
      </c>
      <c r="Q249" s="54">
        <f t="shared" si="10"/>
        <v>0.36475482486412686</v>
      </c>
      <c r="R249" s="52">
        <f t="shared" si="11"/>
        <v>0.36475482486412686</v>
      </c>
    </row>
    <row r="250" spans="2:18" ht="15.75" x14ac:dyDescent="0.25">
      <c r="B250" s="49">
        <v>233</v>
      </c>
      <c r="C250" s="49">
        <v>987581042</v>
      </c>
      <c r="D250" t="s">
        <v>1167</v>
      </c>
      <c r="E250" t="s">
        <v>286</v>
      </c>
      <c r="F250" s="50">
        <v>294527</v>
      </c>
      <c r="G250" s="50">
        <v>361571</v>
      </c>
      <c r="P250" s="50">
        <f t="shared" si="12"/>
        <v>67044</v>
      </c>
      <c r="Q250" s="54">
        <f t="shared" si="10"/>
        <v>0.22763278069582754</v>
      </c>
      <c r="R250" s="52">
        <f t="shared" si="11"/>
        <v>0.22763278069582754</v>
      </c>
    </row>
    <row r="251" spans="2:18" ht="15.75" x14ac:dyDescent="0.25">
      <c r="B251" s="49">
        <v>234</v>
      </c>
      <c r="C251" s="49">
        <v>992094052</v>
      </c>
      <c r="D251" t="s">
        <v>1218</v>
      </c>
      <c r="E251" t="s">
        <v>317</v>
      </c>
      <c r="F251" s="50">
        <v>286671</v>
      </c>
      <c r="G251" s="50">
        <v>359253</v>
      </c>
      <c r="P251" s="50">
        <f t="shared" si="12"/>
        <v>72582</v>
      </c>
      <c r="Q251" s="54">
        <f t="shared" si="10"/>
        <v>0.25318919597727013</v>
      </c>
      <c r="R251" s="52">
        <f t="shared" si="11"/>
        <v>0.25318919597727013</v>
      </c>
    </row>
    <row r="252" spans="2:18" ht="15.75" x14ac:dyDescent="0.25">
      <c r="B252" s="49">
        <v>235</v>
      </c>
      <c r="C252" s="49">
        <v>970162518</v>
      </c>
      <c r="D252" t="s">
        <v>1082</v>
      </c>
      <c r="E252" t="s">
        <v>334</v>
      </c>
      <c r="F252" s="50">
        <v>337478</v>
      </c>
      <c r="G252" s="50">
        <v>358643</v>
      </c>
      <c r="P252" s="50">
        <f t="shared" si="12"/>
        <v>21165</v>
      </c>
      <c r="Q252" s="54">
        <f t="shared" si="10"/>
        <v>6.2715199212985739E-2</v>
      </c>
      <c r="R252" s="52">
        <f t="shared" si="11"/>
        <v>6.2715199212985739E-2</v>
      </c>
    </row>
    <row r="253" spans="2:18" ht="15.75" x14ac:dyDescent="0.25">
      <c r="B253" s="49">
        <v>236</v>
      </c>
      <c r="C253" s="49">
        <v>969638584</v>
      </c>
      <c r="D253" t="s">
        <v>1069</v>
      </c>
      <c r="E253" t="s">
        <v>890</v>
      </c>
      <c r="F253" s="50">
        <v>379707</v>
      </c>
      <c r="G253" s="50">
        <v>358589</v>
      </c>
      <c r="P253" s="50">
        <f t="shared" si="12"/>
        <v>-21118</v>
      </c>
      <c r="Q253" s="54">
        <f t="shared" si="10"/>
        <v>-5.5616567511265265E-2</v>
      </c>
      <c r="R253" s="52">
        <f t="shared" si="11"/>
        <v>-5.5616567511265265E-2</v>
      </c>
    </row>
    <row r="254" spans="2:18" ht="15.75" x14ac:dyDescent="0.25">
      <c r="B254" s="49">
        <v>237</v>
      </c>
      <c r="C254" s="49">
        <v>989074601</v>
      </c>
      <c r="D254" t="s">
        <v>1181</v>
      </c>
      <c r="E254" t="s">
        <v>891</v>
      </c>
      <c r="F254" s="50">
        <v>360485</v>
      </c>
      <c r="G254" s="50">
        <v>358309</v>
      </c>
      <c r="P254" s="50">
        <f t="shared" si="12"/>
        <v>-2176</v>
      </c>
      <c r="Q254" s="54">
        <f t="shared" si="10"/>
        <v>-6.0363121905211035E-3</v>
      </c>
      <c r="R254" s="52">
        <f t="shared" si="11"/>
        <v>-6.0363121905211035E-3</v>
      </c>
    </row>
    <row r="255" spans="2:18" ht="15.75" x14ac:dyDescent="0.25">
      <c r="B255" s="49">
        <v>238</v>
      </c>
      <c r="C255" s="49">
        <v>969332299</v>
      </c>
      <c r="D255" t="s">
        <v>1007</v>
      </c>
      <c r="E255" t="s">
        <v>296</v>
      </c>
      <c r="F255" s="50">
        <v>362276</v>
      </c>
      <c r="G255" s="50">
        <v>357977</v>
      </c>
      <c r="P255" s="50">
        <f t="shared" si="12"/>
        <v>-4299</v>
      </c>
      <c r="Q255" s="54">
        <f t="shared" si="10"/>
        <v>-1.1866643111881549E-2</v>
      </c>
      <c r="R255" s="52">
        <f t="shared" si="11"/>
        <v>-1.1866643111881549E-2</v>
      </c>
    </row>
    <row r="256" spans="2:18" ht="15.75" x14ac:dyDescent="0.25">
      <c r="B256" s="49">
        <v>239</v>
      </c>
      <c r="C256" s="49">
        <v>889255692</v>
      </c>
      <c r="D256" t="s">
        <v>1001</v>
      </c>
      <c r="E256" t="s">
        <v>894</v>
      </c>
      <c r="F256" s="50">
        <v>274067</v>
      </c>
      <c r="G256" s="50">
        <v>357917</v>
      </c>
      <c r="P256" s="50">
        <f t="shared" si="12"/>
        <v>83850</v>
      </c>
      <c r="Q256" s="54">
        <f t="shared" si="10"/>
        <v>0.3059470859315423</v>
      </c>
      <c r="R256" s="52">
        <f t="shared" si="11"/>
        <v>0.3059470859315423</v>
      </c>
    </row>
    <row r="257" spans="2:27" ht="15.75" x14ac:dyDescent="0.25">
      <c r="B257" s="49">
        <v>240</v>
      </c>
      <c r="C257" s="49">
        <v>886915462</v>
      </c>
      <c r="D257" t="s">
        <v>1029</v>
      </c>
      <c r="E257" t="s">
        <v>334</v>
      </c>
      <c r="F257" s="50">
        <v>310972</v>
      </c>
      <c r="G257" s="50">
        <v>354406</v>
      </c>
      <c r="P257" s="50">
        <f t="shared" si="12"/>
        <v>43434</v>
      </c>
      <c r="Q257" s="54">
        <f t="shared" si="10"/>
        <v>0.13967173893469509</v>
      </c>
      <c r="R257" s="52">
        <f t="shared" si="11"/>
        <v>0.13967173893469509</v>
      </c>
    </row>
    <row r="258" spans="2:27" ht="15.75" x14ac:dyDescent="0.25">
      <c r="B258" s="49">
        <v>241</v>
      </c>
      <c r="C258" s="49">
        <v>986400427</v>
      </c>
      <c r="D258" t="s">
        <v>1155</v>
      </c>
      <c r="E258" t="s">
        <v>351</v>
      </c>
      <c r="F258" s="50">
        <v>322065</v>
      </c>
      <c r="G258" s="50">
        <v>351952</v>
      </c>
      <c r="P258" s="50">
        <f t="shared" si="12"/>
        <v>29887</v>
      </c>
      <c r="Q258" s="54">
        <f t="shared" si="10"/>
        <v>9.279803766320463E-2</v>
      </c>
      <c r="R258" s="52">
        <f t="shared" si="11"/>
        <v>9.279803766320463E-2</v>
      </c>
    </row>
    <row r="259" spans="2:27" ht="15.75" x14ac:dyDescent="0.25">
      <c r="B259" s="49">
        <v>242</v>
      </c>
      <c r="C259" s="49">
        <v>969259338</v>
      </c>
      <c r="D259" t="s">
        <v>1055</v>
      </c>
      <c r="E259" t="s">
        <v>890</v>
      </c>
      <c r="F259" s="50">
        <v>315236</v>
      </c>
      <c r="G259" s="50">
        <v>351119</v>
      </c>
      <c r="P259" s="50">
        <f t="shared" si="12"/>
        <v>35883</v>
      </c>
      <c r="Q259" s="54">
        <f t="shared" si="10"/>
        <v>0.11382900430153917</v>
      </c>
      <c r="R259" s="52">
        <f t="shared" si="11"/>
        <v>0.11382900430153917</v>
      </c>
    </row>
    <row r="260" spans="2:27" ht="15.75" x14ac:dyDescent="0.25">
      <c r="B260" s="49">
        <v>243</v>
      </c>
      <c r="C260" s="49">
        <v>993275395</v>
      </c>
      <c r="D260" t="s">
        <v>1232</v>
      </c>
      <c r="E260" t="s">
        <v>282</v>
      </c>
      <c r="F260" s="50">
        <v>411297</v>
      </c>
      <c r="G260" s="50">
        <v>350949</v>
      </c>
      <c r="P260" s="50">
        <f t="shared" si="12"/>
        <v>-60348</v>
      </c>
      <c r="Q260" s="54">
        <f t="shared" si="10"/>
        <v>-0.14672608844703464</v>
      </c>
      <c r="R260" s="52">
        <f t="shared" si="11"/>
        <v>-0.14672608844703464</v>
      </c>
    </row>
    <row r="261" spans="2:27" ht="15.75" x14ac:dyDescent="0.25">
      <c r="B261" s="49">
        <v>244</v>
      </c>
      <c r="C261" s="49">
        <v>980311600</v>
      </c>
      <c r="D261" t="s">
        <v>1105</v>
      </c>
      <c r="E261" t="s">
        <v>282</v>
      </c>
      <c r="F261" s="50">
        <v>374031</v>
      </c>
      <c r="G261" s="50">
        <v>349035</v>
      </c>
      <c r="P261" s="50">
        <f t="shared" si="12"/>
        <v>-24996</v>
      </c>
      <c r="Q261" s="54">
        <f t="shared" si="10"/>
        <v>-6.6828685322874309E-2</v>
      </c>
      <c r="R261" s="52">
        <f t="shared" si="11"/>
        <v>-6.6828685322874309E-2</v>
      </c>
    </row>
    <row r="262" spans="2:27" ht="15.75" x14ac:dyDescent="0.25">
      <c r="B262" s="49">
        <v>245</v>
      </c>
      <c r="C262" s="49">
        <v>986505156</v>
      </c>
      <c r="D262" t="s">
        <v>1156</v>
      </c>
      <c r="E262" t="s">
        <v>332</v>
      </c>
      <c r="F262" s="50">
        <v>338602</v>
      </c>
      <c r="G262" s="50">
        <v>347577</v>
      </c>
      <c r="P262" s="50">
        <f t="shared" si="12"/>
        <v>8975</v>
      </c>
      <c r="Q262" s="54">
        <f t="shared" si="10"/>
        <v>2.6506045445685494E-2</v>
      </c>
      <c r="R262" s="52">
        <f t="shared" si="11"/>
        <v>2.6506045445685494E-2</v>
      </c>
    </row>
    <row r="263" spans="2:27" ht="15.75" x14ac:dyDescent="0.25">
      <c r="B263" s="49">
        <v>246</v>
      </c>
      <c r="C263" s="49">
        <v>981588487</v>
      </c>
      <c r="D263" t="s">
        <v>1111</v>
      </c>
      <c r="E263" t="s">
        <v>290</v>
      </c>
      <c r="F263" s="50">
        <v>285724</v>
      </c>
      <c r="G263" s="50">
        <v>345397</v>
      </c>
      <c r="P263" s="50">
        <f t="shared" si="12"/>
        <v>59673</v>
      </c>
      <c r="Q263" s="54">
        <f t="shared" si="10"/>
        <v>0.20884839915442874</v>
      </c>
      <c r="R263" s="52">
        <f t="shared" si="11"/>
        <v>0.20884839915442874</v>
      </c>
    </row>
    <row r="264" spans="2:27" ht="15.75" x14ac:dyDescent="0.25">
      <c r="B264" s="49">
        <v>247</v>
      </c>
      <c r="C264" s="49">
        <v>992889012</v>
      </c>
      <c r="D264" t="s">
        <v>1230</v>
      </c>
      <c r="E264" t="s">
        <v>266</v>
      </c>
      <c r="F264" s="50">
        <v>385277</v>
      </c>
      <c r="G264" s="50">
        <v>342568</v>
      </c>
      <c r="P264" s="50">
        <f t="shared" si="12"/>
        <v>-42709</v>
      </c>
      <c r="Q264" s="54">
        <f t="shared" si="10"/>
        <v>-0.11085271116625181</v>
      </c>
      <c r="R264" s="52">
        <f t="shared" si="11"/>
        <v>-0.11085271116625181</v>
      </c>
    </row>
    <row r="265" spans="2:27" ht="15.75" x14ac:dyDescent="0.25">
      <c r="B265" s="49">
        <v>248</v>
      </c>
      <c r="C265" s="49">
        <v>969681838</v>
      </c>
      <c r="D265" t="s">
        <v>1078</v>
      </c>
      <c r="E265" t="s">
        <v>891</v>
      </c>
      <c r="F265" s="50">
        <v>265773</v>
      </c>
      <c r="G265" s="50"/>
      <c r="P265" s="50">
        <f t="shared" si="12"/>
        <v>-265773</v>
      </c>
      <c r="Q265" s="54">
        <f t="shared" si="10"/>
        <v>-1</v>
      </c>
      <c r="R265" s="52">
        <f t="shared" si="11"/>
        <v>-1</v>
      </c>
    </row>
    <row r="266" spans="2:27" ht="15.75" x14ac:dyDescent="0.25">
      <c r="B266" s="49">
        <v>249</v>
      </c>
      <c r="C266" s="49"/>
      <c r="D266" t="s">
        <v>1079</v>
      </c>
      <c r="E266" t="s">
        <v>891</v>
      </c>
      <c r="F266" s="50">
        <v>26983</v>
      </c>
      <c r="G266" s="50">
        <v>336814</v>
      </c>
      <c r="P266" s="50">
        <f t="shared" si="12"/>
        <v>309831</v>
      </c>
      <c r="Q266" s="54">
        <f t="shared" si="10"/>
        <v>11.48245191416818</v>
      </c>
      <c r="R266" s="52">
        <f t="shared" si="11"/>
        <v>11.48245191416818</v>
      </c>
    </row>
    <row r="267" spans="2:27" ht="15.75" x14ac:dyDescent="0.25">
      <c r="B267" s="49">
        <v>250</v>
      </c>
      <c r="C267" s="49">
        <v>889900792</v>
      </c>
      <c r="D267" t="s">
        <v>1035</v>
      </c>
      <c r="E267" t="s">
        <v>891</v>
      </c>
      <c r="F267" s="50">
        <v>365644</v>
      </c>
      <c r="G267" s="50">
        <v>334674</v>
      </c>
      <c r="P267" s="50">
        <f t="shared" si="12"/>
        <v>-30970</v>
      </c>
      <c r="Q267" s="54">
        <f t="shared" si="10"/>
        <v>-8.4699872006651272E-2</v>
      </c>
      <c r="R267" s="52">
        <f t="shared" si="11"/>
        <v>-8.4699872006651272E-2</v>
      </c>
    </row>
    <row r="268" spans="2:27" ht="15.75" x14ac:dyDescent="0.25">
      <c r="B268" s="55"/>
      <c r="C268" s="49">
        <v>970580964</v>
      </c>
      <c r="D268" t="s">
        <v>1084</v>
      </c>
      <c r="E268" t="s">
        <v>334</v>
      </c>
      <c r="F268" s="50">
        <v>299186</v>
      </c>
      <c r="G268" s="50">
        <v>334273</v>
      </c>
      <c r="O268" s="55"/>
      <c r="P268" s="55"/>
      <c r="Q268" s="56"/>
      <c r="R268" s="55"/>
      <c r="S268" s="55"/>
      <c r="T268" s="55"/>
      <c r="U268" s="55"/>
      <c r="V268" s="55"/>
      <c r="W268" s="55"/>
      <c r="X268" s="55"/>
      <c r="Y268" s="55"/>
      <c r="Z268" s="55"/>
      <c r="AA268" s="55"/>
    </row>
    <row r="269" spans="2:27" ht="15.75" x14ac:dyDescent="0.25">
      <c r="B269" s="55"/>
      <c r="C269" s="49">
        <v>987995459</v>
      </c>
      <c r="D269" t="s">
        <v>1171</v>
      </c>
      <c r="E269" t="s">
        <v>332</v>
      </c>
      <c r="F269" s="50">
        <v>319622</v>
      </c>
      <c r="G269" s="50">
        <v>333097</v>
      </c>
      <c r="O269" s="55"/>
      <c r="P269" s="55"/>
      <c r="Q269" s="56"/>
      <c r="R269" s="55"/>
      <c r="S269" s="55"/>
      <c r="T269" s="55"/>
      <c r="U269" s="55"/>
      <c r="V269" s="55"/>
      <c r="W269" s="55"/>
      <c r="X269" s="55"/>
      <c r="Y269" s="55"/>
      <c r="Z269" s="55"/>
      <c r="AA269" s="55"/>
    </row>
    <row r="270" spans="2:27" ht="15.75" x14ac:dyDescent="0.25">
      <c r="C270" s="49">
        <v>984020414</v>
      </c>
      <c r="D270" t="s">
        <v>1136</v>
      </c>
      <c r="E270" t="s">
        <v>321</v>
      </c>
      <c r="F270" s="50">
        <v>293142</v>
      </c>
      <c r="G270" s="50">
        <v>328602</v>
      </c>
    </row>
    <row r="271" spans="2:27" ht="15.75" x14ac:dyDescent="0.25">
      <c r="C271" s="49">
        <v>979749813</v>
      </c>
      <c r="D271" t="s">
        <v>1010</v>
      </c>
      <c r="E271" t="s">
        <v>894</v>
      </c>
      <c r="F271" s="50">
        <v>317726</v>
      </c>
      <c r="G271" s="50">
        <v>322416</v>
      </c>
    </row>
    <row r="272" spans="2:27" ht="15.75" x14ac:dyDescent="0.25">
      <c r="C272" s="49">
        <v>981694252</v>
      </c>
      <c r="D272" t="s">
        <v>1115</v>
      </c>
      <c r="E272" t="s">
        <v>341</v>
      </c>
      <c r="F272" s="50">
        <v>304576</v>
      </c>
      <c r="G272" s="50">
        <v>317619</v>
      </c>
    </row>
    <row r="273" spans="3:7" ht="15.75" x14ac:dyDescent="0.25">
      <c r="C273" s="49">
        <v>986970819</v>
      </c>
      <c r="D273" t="s">
        <v>1162</v>
      </c>
      <c r="E273" t="s">
        <v>332</v>
      </c>
      <c r="F273" s="50">
        <v>426663</v>
      </c>
      <c r="G273" s="50">
        <v>312775</v>
      </c>
    </row>
    <row r="274" spans="3:7" ht="15.75" x14ac:dyDescent="0.25">
      <c r="C274" s="49">
        <v>987626399</v>
      </c>
      <c r="D274" t="s">
        <v>1168</v>
      </c>
      <c r="E274" t="s">
        <v>351</v>
      </c>
      <c r="F274" s="50">
        <v>325464</v>
      </c>
      <c r="G274" s="50">
        <v>309463</v>
      </c>
    </row>
    <row r="275" spans="3:7" ht="15.75" x14ac:dyDescent="0.25">
      <c r="C275" s="49">
        <v>993318507</v>
      </c>
      <c r="D275" t="s">
        <v>969</v>
      </c>
      <c r="E275" t="s">
        <v>327</v>
      </c>
      <c r="F275" s="50">
        <v>326373</v>
      </c>
      <c r="G275" s="50">
        <v>308632</v>
      </c>
    </row>
    <row r="276" spans="3:7" ht="15.75" x14ac:dyDescent="0.25">
      <c r="C276" s="49">
        <v>969687461</v>
      </c>
      <c r="D276" t="s">
        <v>1080</v>
      </c>
      <c r="E276" t="s">
        <v>321</v>
      </c>
      <c r="F276" s="50">
        <v>356027</v>
      </c>
      <c r="G276" s="50">
        <v>302521</v>
      </c>
    </row>
    <row r="277" spans="3:7" ht="15.75" x14ac:dyDescent="0.25">
      <c r="C277" s="49">
        <v>984663188</v>
      </c>
      <c r="D277" t="s">
        <v>1138</v>
      </c>
      <c r="E277" t="s">
        <v>321</v>
      </c>
      <c r="F277" s="50">
        <v>350148</v>
      </c>
      <c r="G277" s="50">
        <v>301866</v>
      </c>
    </row>
    <row r="278" spans="3:7" ht="15.75" x14ac:dyDescent="0.25">
      <c r="C278" s="49">
        <v>981646630</v>
      </c>
      <c r="D278" t="s">
        <v>1114</v>
      </c>
      <c r="E278" t="s">
        <v>347</v>
      </c>
      <c r="F278" s="50">
        <v>324410</v>
      </c>
      <c r="G278" s="50">
        <v>300001</v>
      </c>
    </row>
    <row r="279" spans="3:7" ht="15.75" x14ac:dyDescent="0.25">
      <c r="C279" s="49">
        <v>969673029</v>
      </c>
      <c r="D279" t="s">
        <v>1075</v>
      </c>
      <c r="E279" t="s">
        <v>290</v>
      </c>
      <c r="F279" s="50">
        <v>382291</v>
      </c>
      <c r="G279" s="50">
        <v>298964</v>
      </c>
    </row>
    <row r="280" spans="3:7" ht="15.75" x14ac:dyDescent="0.25">
      <c r="C280" s="49">
        <v>992825715</v>
      </c>
      <c r="D280" t="s">
        <v>1229</v>
      </c>
      <c r="E280" t="s">
        <v>311</v>
      </c>
      <c r="F280" s="50">
        <v>544880</v>
      </c>
      <c r="G280" s="50">
        <v>260277</v>
      </c>
    </row>
    <row r="281" spans="3:7" ht="15.75" x14ac:dyDescent="0.25">
      <c r="C281" s="49">
        <v>974380064</v>
      </c>
      <c r="D281" t="s">
        <v>1087</v>
      </c>
      <c r="E281" t="s">
        <v>355</v>
      </c>
      <c r="F281" s="50">
        <v>435061</v>
      </c>
      <c r="G281" s="50">
        <v>253214</v>
      </c>
    </row>
    <row r="282" spans="3:7" ht="15.75" x14ac:dyDescent="0.25">
      <c r="C282" s="49">
        <v>980717887</v>
      </c>
      <c r="D282" t="s">
        <v>1106</v>
      </c>
      <c r="E282" t="s">
        <v>363</v>
      </c>
      <c r="F282" s="50">
        <v>374167</v>
      </c>
      <c r="G282" s="50">
        <v>251692</v>
      </c>
    </row>
    <row r="283" spans="3:7" ht="15.75" x14ac:dyDescent="0.25">
      <c r="C283" s="49">
        <v>992367350</v>
      </c>
      <c r="D283" t="s">
        <v>1224</v>
      </c>
      <c r="E283" t="s">
        <v>309</v>
      </c>
      <c r="F283" s="50">
        <v>864502</v>
      </c>
      <c r="G283" s="50">
        <v>12508</v>
      </c>
    </row>
    <row r="284" spans="3:7" ht="15.75" x14ac:dyDescent="0.25">
      <c r="C284" s="49">
        <v>983470017</v>
      </c>
      <c r="D284" t="s">
        <v>1132</v>
      </c>
      <c r="E284" t="s">
        <v>332</v>
      </c>
      <c r="F284" s="50">
        <v>900987</v>
      </c>
      <c r="G284" s="50"/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B915E-FFC2-4AE0-81EB-26E000E0BC60}">
  <sheetPr>
    <tabColor theme="9" tint="0.59999389629810485"/>
  </sheetPr>
  <dimension ref="B2:W340"/>
  <sheetViews>
    <sheetView workbookViewId="0">
      <selection activeCell="L28" sqref="L28"/>
    </sheetView>
  </sheetViews>
  <sheetFormatPr baseColWidth="10" defaultRowHeight="15" x14ac:dyDescent="0.25"/>
  <cols>
    <col min="1" max="1" width="6" customWidth="1"/>
    <col min="3" max="3" width="14.42578125" bestFit="1" customWidth="1"/>
    <col min="4" max="4" width="22.28515625" bestFit="1" customWidth="1"/>
    <col min="5" max="5" width="6.28515625" customWidth="1"/>
    <col min="6" max="6" width="14.42578125" bestFit="1" customWidth="1"/>
    <col min="7" max="7" width="22.28515625" bestFit="1" customWidth="1"/>
    <col min="8" max="8" width="7.42578125" customWidth="1"/>
    <col min="9" max="9" width="14.42578125" bestFit="1" customWidth="1"/>
    <col min="10" max="10" width="22.28515625" bestFit="1" customWidth="1"/>
    <col min="11" max="11" width="6.5703125" customWidth="1"/>
    <col min="12" max="12" width="16.7109375" customWidth="1"/>
    <col min="14" max="14" width="14.42578125" bestFit="1" customWidth="1"/>
    <col min="15" max="15" width="22.28515625" bestFit="1" customWidth="1"/>
    <col min="17" max="17" width="14.42578125" bestFit="1" customWidth="1"/>
    <col min="18" max="18" width="22.28515625" bestFit="1" customWidth="1"/>
    <col min="20" max="20" width="0" hidden="1" customWidth="1"/>
    <col min="22" max="22" width="14.42578125" bestFit="1" customWidth="1"/>
    <col min="23" max="23" width="22.28515625" bestFit="1" customWidth="1"/>
  </cols>
  <sheetData>
    <row r="2" spans="2:23" x14ac:dyDescent="0.25">
      <c r="N2" t="str">
        <f>_xlfn.CONCAT("Løpende sum av de største leveransekommunene i ",L15," i % 
(Kommunene her har halvparten av landets leveranser)")</f>
        <v>Løpende sum av de største leveransekommunene i 2019 i % 
(Kommunene her har halvparten av landets leveranser)</v>
      </c>
    </row>
    <row r="3" spans="2:23" x14ac:dyDescent="0.25">
      <c r="N3" t="str">
        <f>_xlfn.CONCAT("Melkeleveranser kommunevis i ",L17," i ",L15," i tusen liter")</f>
        <v>Melkeleveranser kommunevis i Trøndelag i 2019 i tusen liter</v>
      </c>
    </row>
    <row r="4" spans="2:23" x14ac:dyDescent="0.25">
      <c r="N4" t="str">
        <f>_xlfn.CONCAT("Andel av melkeleveransene kommunevis i ",L17," i ",L15," i prosent")</f>
        <v>Andel av melkeleveransene kommunevis i Trøndelag i 2019 i prosent</v>
      </c>
    </row>
    <row r="6" spans="2:23" x14ac:dyDescent="0.25">
      <c r="C6" t="str">
        <f>_xlfn.CONCAT("Kommunevise melkeleveranser til meieri i ",L15," i tusen liter, andel i prosent og løpende sum i prosent")</f>
        <v>Kommunevise melkeleveranser til meieri i 2019 i tusen liter, andel i prosent og løpende sum i prosent</v>
      </c>
      <c r="N6" t="str">
        <f>_xlfn.CONCAT("Kommunevise melkeleveranser til meieri i ",L15," i tusen liter, andel i prosent og løpende sum i prosent")</f>
        <v>Kommunevise melkeleveranser til meieri i 2019 i tusen liter, andel i prosent og løpende sum i prosent</v>
      </c>
    </row>
    <row r="8" spans="2:23" x14ac:dyDescent="0.25">
      <c r="C8" s="1" t="s">
        <v>901</v>
      </c>
      <c r="D8" t="s" vm="2">
        <v>271</v>
      </c>
      <c r="F8" s="1" t="s">
        <v>901</v>
      </c>
      <c r="G8" t="s" vm="2">
        <v>271</v>
      </c>
      <c r="I8" s="1" t="s">
        <v>901</v>
      </c>
      <c r="J8" t="s" vm="2">
        <v>271</v>
      </c>
      <c r="N8" s="1" t="s">
        <v>901</v>
      </c>
      <c r="O8" t="s" vm="2">
        <v>271</v>
      </c>
      <c r="Q8" s="1" t="s">
        <v>901</v>
      </c>
      <c r="R8" t="s" vm="2">
        <v>271</v>
      </c>
      <c r="V8" s="1" t="s">
        <v>901</v>
      </c>
      <c r="W8" t="s" vm="2">
        <v>271</v>
      </c>
    </row>
    <row r="9" spans="2:23" x14ac:dyDescent="0.25">
      <c r="C9" s="1" t="s">
        <v>903</v>
      </c>
      <c r="D9" t="s" vm="7">
        <v>997</v>
      </c>
      <c r="F9" s="1" t="s">
        <v>903</v>
      </c>
      <c r="G9" t="s" vm="7">
        <v>997</v>
      </c>
      <c r="I9" s="1" t="s">
        <v>903</v>
      </c>
      <c r="J9" t="s" vm="7">
        <v>997</v>
      </c>
      <c r="L9" t="s">
        <v>910</v>
      </c>
      <c r="N9" s="1" t="s">
        <v>903</v>
      </c>
      <c r="O9" t="s" vm="7">
        <v>997</v>
      </c>
      <c r="Q9" s="1" t="s">
        <v>903</v>
      </c>
      <c r="R9" t="s" vm="7">
        <v>997</v>
      </c>
      <c r="V9" s="1" t="s">
        <v>903</v>
      </c>
      <c r="W9" t="s" vm="7">
        <v>997</v>
      </c>
    </row>
    <row r="10" spans="2:23" x14ac:dyDescent="0.25">
      <c r="L10" t="s">
        <v>2</v>
      </c>
    </row>
    <row r="11" spans="2:23" x14ac:dyDescent="0.25">
      <c r="C11" s="1" t="s">
        <v>0</v>
      </c>
      <c r="D11" t="s">
        <v>914</v>
      </c>
      <c r="F11" s="1" t="s">
        <v>0</v>
      </c>
      <c r="G11" t="s">
        <v>902</v>
      </c>
      <c r="I11" s="1" t="s">
        <v>0</v>
      </c>
      <c r="J11" t="s">
        <v>902</v>
      </c>
      <c r="N11" s="1" t="s">
        <v>0</v>
      </c>
      <c r="O11" t="s">
        <v>914</v>
      </c>
      <c r="Q11" s="1" t="s">
        <v>0</v>
      </c>
      <c r="R11" t="s">
        <v>902</v>
      </c>
      <c r="V11" s="1" t="s">
        <v>0</v>
      </c>
      <c r="W11" t="s">
        <v>902</v>
      </c>
    </row>
    <row r="12" spans="2:23" x14ac:dyDescent="0.25">
      <c r="B12">
        <v>1</v>
      </c>
      <c r="C12" s="2" t="s">
        <v>321</v>
      </c>
      <c r="D12" s="4">
        <v>31391.27</v>
      </c>
      <c r="E12" s="4"/>
      <c r="F12" s="2" t="s">
        <v>321</v>
      </c>
      <c r="G12" s="18">
        <v>9.4349825827169095E-2</v>
      </c>
      <c r="H12" s="4"/>
      <c r="I12" s="2" t="s">
        <v>321</v>
      </c>
      <c r="J12" s="18">
        <v>9.4349825827169095E-2</v>
      </c>
      <c r="K12" s="18"/>
      <c r="L12" t="s">
        <v>911</v>
      </c>
      <c r="N12" s="2" t="s">
        <v>321</v>
      </c>
      <c r="O12" s="4">
        <v>31391.27</v>
      </c>
      <c r="Q12" s="2" t="s">
        <v>321</v>
      </c>
      <c r="R12" s="19">
        <v>9.4349825827169095E-2</v>
      </c>
      <c r="V12" s="2" t="s">
        <v>321</v>
      </c>
      <c r="W12" s="18">
        <v>9.4349825827169095E-2</v>
      </c>
    </row>
    <row r="13" spans="2:23" x14ac:dyDescent="0.25">
      <c r="B13">
        <v>2</v>
      </c>
      <c r="C13" s="2" t="s">
        <v>891</v>
      </c>
      <c r="D13" s="4">
        <v>27993.078000000001</v>
      </c>
      <c r="E13" s="4"/>
      <c r="F13" s="2" t="s">
        <v>891</v>
      </c>
      <c r="G13" s="18">
        <v>8.4136195625929083E-2</v>
      </c>
      <c r="H13" s="4"/>
      <c r="I13" s="2" t="s">
        <v>891</v>
      </c>
      <c r="J13" s="18">
        <v>0.17848602145309816</v>
      </c>
      <c r="K13" s="18"/>
      <c r="L13" t="s">
        <v>912</v>
      </c>
      <c r="N13" s="2" t="s">
        <v>891</v>
      </c>
      <c r="O13" s="4">
        <v>27993.078000000001</v>
      </c>
      <c r="Q13" s="2" t="s">
        <v>891</v>
      </c>
      <c r="R13" s="19">
        <v>8.4136195625929083E-2</v>
      </c>
      <c r="V13" s="2" t="s">
        <v>891</v>
      </c>
      <c r="W13" s="18">
        <v>0.17848602145309816</v>
      </c>
    </row>
    <row r="14" spans="2:23" x14ac:dyDescent="0.25">
      <c r="B14">
        <v>3</v>
      </c>
      <c r="C14" s="2" t="s">
        <v>332</v>
      </c>
      <c r="D14" s="4">
        <v>24418.646000000001</v>
      </c>
      <c r="E14" s="4"/>
      <c r="F14" s="2" t="s">
        <v>332</v>
      </c>
      <c r="G14" s="18">
        <v>7.3392857219070753E-2</v>
      </c>
      <c r="H14" s="4"/>
      <c r="I14" s="2" t="s">
        <v>332</v>
      </c>
      <c r="J14" s="18">
        <v>0.2518788786721689</v>
      </c>
      <c r="K14" s="18"/>
      <c r="N14" s="2" t="s">
        <v>332</v>
      </c>
      <c r="O14" s="4">
        <v>24418.646000000001</v>
      </c>
      <c r="Q14" s="2" t="s">
        <v>332</v>
      </c>
      <c r="R14" s="19">
        <v>7.3392857219070753E-2</v>
      </c>
      <c r="V14" s="2" t="s">
        <v>332</v>
      </c>
      <c r="W14" s="18">
        <v>0.2518788786721689</v>
      </c>
    </row>
    <row r="15" spans="2:23" x14ac:dyDescent="0.25">
      <c r="B15">
        <v>4</v>
      </c>
      <c r="C15" s="2" t="s">
        <v>323</v>
      </c>
      <c r="D15" s="4">
        <v>19299.295999999998</v>
      </c>
      <c r="E15" s="4"/>
      <c r="F15" s="2" t="s">
        <v>323</v>
      </c>
      <c r="G15" s="18">
        <v>5.8006102212079379E-2</v>
      </c>
      <c r="H15" s="4"/>
      <c r="I15" s="2" t="s">
        <v>323</v>
      </c>
      <c r="J15" s="18">
        <v>0.30988498088424832</v>
      </c>
      <c r="K15" s="18"/>
      <c r="L15" s="22" t="str" vm="7">
        <f>IF(J9=L9,L12,IF(J9=L10,L13,J9))</f>
        <v>2019</v>
      </c>
      <c r="N15" s="2" t="s">
        <v>323</v>
      </c>
      <c r="O15" s="4">
        <v>19299.295999999998</v>
      </c>
      <c r="Q15" s="2" t="s">
        <v>323</v>
      </c>
      <c r="R15" s="19">
        <v>5.8006102212079379E-2</v>
      </c>
      <c r="V15" s="2" t="s">
        <v>323</v>
      </c>
      <c r="W15" s="18">
        <v>0.30988498088424832</v>
      </c>
    </row>
    <row r="16" spans="2:23" x14ac:dyDescent="0.25">
      <c r="B16">
        <v>5</v>
      </c>
      <c r="C16" s="2" t="s">
        <v>894</v>
      </c>
      <c r="D16" s="4">
        <v>18089.764999999999</v>
      </c>
      <c r="E16" s="4"/>
      <c r="F16" s="2" t="s">
        <v>894</v>
      </c>
      <c r="G16" s="18">
        <v>5.4370727180022324E-2</v>
      </c>
      <c r="H16" s="4"/>
      <c r="I16" s="2" t="s">
        <v>894</v>
      </c>
      <c r="J16" s="18">
        <v>0.36425570806427066</v>
      </c>
      <c r="K16" s="18"/>
      <c r="N16" s="2" t="s">
        <v>894</v>
      </c>
      <c r="O16" s="4">
        <v>18089.764999999999</v>
      </c>
      <c r="Q16" s="2" t="s">
        <v>894</v>
      </c>
      <c r="R16" s="19">
        <v>5.4370727180022324E-2</v>
      </c>
      <c r="V16" s="2" t="s">
        <v>894</v>
      </c>
      <c r="W16" s="18">
        <v>0.36425570806427066</v>
      </c>
    </row>
    <row r="17" spans="2:23" x14ac:dyDescent="0.25">
      <c r="B17">
        <v>6</v>
      </c>
      <c r="C17" s="2" t="s">
        <v>286</v>
      </c>
      <c r="D17" s="4">
        <v>18028.352999999999</v>
      </c>
      <c r="E17" s="4"/>
      <c r="F17" s="2" t="s">
        <v>286</v>
      </c>
      <c r="G17" s="18">
        <v>5.4186146833203032E-2</v>
      </c>
      <c r="H17" s="4"/>
      <c r="I17" s="2" t="s">
        <v>286</v>
      </c>
      <c r="J17" s="18">
        <v>0.41844185489747365</v>
      </c>
      <c r="K17" s="18"/>
      <c r="L17" s="55" t="str" vm="2">
        <f>IF(J8=L9,"flere fylker",IF(J8=L10,"hele landet",J8))</f>
        <v>Trøndelag</v>
      </c>
      <c r="N17" s="2" t="s">
        <v>286</v>
      </c>
      <c r="O17" s="4">
        <v>18028.352999999999</v>
      </c>
      <c r="Q17" s="2" t="s">
        <v>286</v>
      </c>
      <c r="R17" s="19">
        <v>5.4186146833203032E-2</v>
      </c>
      <c r="V17" s="2" t="s">
        <v>286</v>
      </c>
      <c r="W17" s="18">
        <v>0.41844185489747365</v>
      </c>
    </row>
    <row r="18" spans="2:23" x14ac:dyDescent="0.25">
      <c r="B18">
        <v>7</v>
      </c>
      <c r="C18" s="2" t="s">
        <v>290</v>
      </c>
      <c r="D18" s="4">
        <v>14423.727000000001</v>
      </c>
      <c r="E18" s="4"/>
      <c r="F18" s="2" t="s">
        <v>290</v>
      </c>
      <c r="G18" s="18">
        <v>4.3352057123800219E-2</v>
      </c>
      <c r="H18" s="4"/>
      <c r="I18" s="2" t="s">
        <v>290</v>
      </c>
      <c r="J18" s="18">
        <v>0.4617939120212739</v>
      </c>
      <c r="K18" s="18"/>
      <c r="N18" s="2" t="s">
        <v>290</v>
      </c>
      <c r="O18" s="4">
        <v>14423.727000000001</v>
      </c>
      <c r="Q18" s="2" t="s">
        <v>290</v>
      </c>
      <c r="R18" s="19">
        <v>4.3352057123800219E-2</v>
      </c>
      <c r="V18" s="2" t="s">
        <v>290</v>
      </c>
      <c r="W18" s="18">
        <v>0.4617939120212739</v>
      </c>
    </row>
    <row r="19" spans="2:23" x14ac:dyDescent="0.25">
      <c r="B19">
        <v>8</v>
      </c>
      <c r="C19" s="2" t="s">
        <v>282</v>
      </c>
      <c r="D19" s="4">
        <v>13341.535</v>
      </c>
      <c r="E19" s="4"/>
      <c r="F19" s="2" t="s">
        <v>282</v>
      </c>
      <c r="G19" s="18">
        <v>4.0099413101702494E-2</v>
      </c>
      <c r="H19" s="4"/>
      <c r="I19" s="2" t="s">
        <v>282</v>
      </c>
      <c r="J19" s="18">
        <v>0.50189332512297635</v>
      </c>
      <c r="K19" s="18"/>
      <c r="N19" s="2" t="s">
        <v>282</v>
      </c>
      <c r="O19" s="4">
        <v>13341.535</v>
      </c>
      <c r="Q19" s="2" t="s">
        <v>282</v>
      </c>
      <c r="R19" s="19">
        <v>4.0099413101702494E-2</v>
      </c>
      <c r="V19" s="2" t="s">
        <v>282</v>
      </c>
      <c r="W19" s="18">
        <v>0.50189332512297635</v>
      </c>
    </row>
    <row r="20" spans="2:23" x14ac:dyDescent="0.25">
      <c r="B20">
        <v>9</v>
      </c>
      <c r="C20" s="2" t="s">
        <v>334</v>
      </c>
      <c r="D20" s="4">
        <v>12989.2</v>
      </c>
      <c r="E20" s="4"/>
      <c r="F20" s="2" t="s">
        <v>334</v>
      </c>
      <c r="G20" s="18">
        <v>3.9040432503503829E-2</v>
      </c>
      <c r="H20" s="4"/>
      <c r="I20" s="2" t="s">
        <v>334</v>
      </c>
      <c r="J20" s="18">
        <v>0.54093375762648022</v>
      </c>
      <c r="K20" s="18"/>
      <c r="N20" s="2" t="s">
        <v>334</v>
      </c>
      <c r="O20" s="4">
        <v>12989.2</v>
      </c>
      <c r="Q20" s="2" t="s">
        <v>334</v>
      </c>
      <c r="R20" s="19">
        <v>3.9040432503503829E-2</v>
      </c>
      <c r="V20" s="2" t="s">
        <v>334</v>
      </c>
      <c r="W20" s="18">
        <v>0.54093375762648022</v>
      </c>
    </row>
    <row r="21" spans="2:23" x14ac:dyDescent="0.25">
      <c r="B21">
        <v>10</v>
      </c>
      <c r="C21" s="2" t="s">
        <v>892</v>
      </c>
      <c r="D21" s="4">
        <v>11866.103999999999</v>
      </c>
      <c r="E21" s="4"/>
      <c r="F21" s="2" t="s">
        <v>892</v>
      </c>
      <c r="G21" s="18">
        <v>3.5664847126193826E-2</v>
      </c>
      <c r="H21" s="4"/>
      <c r="I21" s="2" t="s">
        <v>892</v>
      </c>
      <c r="J21" s="18">
        <v>0.57659860475267399</v>
      </c>
      <c r="K21" s="18"/>
      <c r="N21" s="2" t="s">
        <v>892</v>
      </c>
      <c r="O21" s="4">
        <v>11866.103999999999</v>
      </c>
      <c r="Q21" s="2" t="s">
        <v>892</v>
      </c>
      <c r="R21" s="19">
        <v>3.5664847126193826E-2</v>
      </c>
      <c r="V21" s="2" t="s">
        <v>892</v>
      </c>
      <c r="W21" s="18">
        <v>0.57659860475267399</v>
      </c>
    </row>
    <row r="22" spans="2:23" x14ac:dyDescent="0.25">
      <c r="B22">
        <v>11</v>
      </c>
      <c r="C22" s="2" t="s">
        <v>363</v>
      </c>
      <c r="D22" s="4">
        <v>11370.775</v>
      </c>
      <c r="E22" s="4"/>
      <c r="F22" s="2" t="s">
        <v>363</v>
      </c>
      <c r="G22" s="18">
        <v>3.4176082737969141E-2</v>
      </c>
      <c r="H22" s="4"/>
      <c r="I22" s="2" t="s">
        <v>363</v>
      </c>
      <c r="J22" s="18">
        <v>0.61077468749064312</v>
      </c>
      <c r="K22" s="18"/>
      <c r="N22" s="2" t="s">
        <v>363</v>
      </c>
      <c r="O22" s="4">
        <v>11370.775</v>
      </c>
      <c r="Q22" s="2" t="s">
        <v>363</v>
      </c>
      <c r="R22" s="19">
        <v>3.4176082737969141E-2</v>
      </c>
      <c r="V22" s="2" t="s">
        <v>363</v>
      </c>
      <c r="W22" s="18">
        <v>0.61077468749064312</v>
      </c>
    </row>
    <row r="23" spans="2:23" x14ac:dyDescent="0.25">
      <c r="B23">
        <v>12</v>
      </c>
      <c r="C23" s="2" t="s">
        <v>351</v>
      </c>
      <c r="D23" s="4">
        <v>10601.366</v>
      </c>
      <c r="E23" s="4"/>
      <c r="F23" s="2" t="s">
        <v>351</v>
      </c>
      <c r="G23" s="18">
        <v>3.1863541539736119E-2</v>
      </c>
      <c r="H23" s="4"/>
      <c r="I23" s="2" t="s">
        <v>351</v>
      </c>
      <c r="J23" s="18">
        <v>0.64263822903037926</v>
      </c>
      <c r="K23" s="18"/>
      <c r="N23" s="2" t="s">
        <v>351</v>
      </c>
      <c r="O23" s="4">
        <v>10601.366</v>
      </c>
      <c r="Q23" s="2" t="s">
        <v>351</v>
      </c>
      <c r="R23" s="19">
        <v>3.1863541539736119E-2</v>
      </c>
      <c r="V23" s="2" t="s">
        <v>351</v>
      </c>
      <c r="W23" s="18">
        <v>0.64263822903037926</v>
      </c>
    </row>
    <row r="24" spans="2:23" x14ac:dyDescent="0.25">
      <c r="B24">
        <v>13</v>
      </c>
      <c r="C24" s="2" t="s">
        <v>890</v>
      </c>
      <c r="D24" s="4">
        <v>10501.355</v>
      </c>
      <c r="E24" s="4"/>
      <c r="F24" s="2" t="s">
        <v>890</v>
      </c>
      <c r="G24" s="18">
        <v>3.1562947762204946E-2</v>
      </c>
      <c r="H24" s="4"/>
      <c r="I24" s="2" t="s">
        <v>890</v>
      </c>
      <c r="J24" s="18">
        <v>0.67420117679258429</v>
      </c>
      <c r="K24" s="18"/>
      <c r="N24" s="2" t="s">
        <v>890</v>
      </c>
      <c r="O24" s="4">
        <v>10501.355</v>
      </c>
      <c r="Q24" s="2" t="s">
        <v>890</v>
      </c>
      <c r="R24" s="19">
        <v>3.1562947762204946E-2</v>
      </c>
      <c r="V24" s="2" t="s">
        <v>890</v>
      </c>
      <c r="W24" s="18">
        <v>0.67420117679258429</v>
      </c>
    </row>
    <row r="25" spans="2:23" x14ac:dyDescent="0.25">
      <c r="B25">
        <v>14</v>
      </c>
      <c r="C25" s="2" t="s">
        <v>266</v>
      </c>
      <c r="D25" s="4">
        <v>10418.496999999999</v>
      </c>
      <c r="E25" s="4"/>
      <c r="F25" s="2" t="s">
        <v>266</v>
      </c>
      <c r="G25" s="18">
        <v>3.1313909164263937E-2</v>
      </c>
      <c r="H25" s="4"/>
      <c r="I25" s="2" t="s">
        <v>266</v>
      </c>
      <c r="J25" s="18">
        <v>0.7055150859568482</v>
      </c>
      <c r="K25" s="18"/>
      <c r="N25" s="2" t="s">
        <v>266</v>
      </c>
      <c r="O25" s="4">
        <v>10418.496999999999</v>
      </c>
      <c r="Q25" s="2" t="s">
        <v>266</v>
      </c>
      <c r="R25" s="19">
        <v>3.1313909164263937E-2</v>
      </c>
      <c r="V25" s="2" t="s">
        <v>266</v>
      </c>
      <c r="W25" s="18">
        <v>0.7055150859568482</v>
      </c>
    </row>
    <row r="26" spans="2:23" x14ac:dyDescent="0.25">
      <c r="B26">
        <v>15</v>
      </c>
      <c r="C26" s="2" t="s">
        <v>296</v>
      </c>
      <c r="D26" s="4">
        <v>9015.8510000000006</v>
      </c>
      <c r="E26" s="4"/>
      <c r="F26" s="2" t="s">
        <v>296</v>
      </c>
      <c r="G26" s="18">
        <v>2.7098106305788464E-2</v>
      </c>
      <c r="H26" s="4"/>
      <c r="I26" s="2" t="s">
        <v>296</v>
      </c>
      <c r="J26" s="18">
        <v>0.73261319226263666</v>
      </c>
      <c r="K26" s="18"/>
      <c r="N26" s="2" t="s">
        <v>296</v>
      </c>
      <c r="O26" s="4">
        <v>9015.8510000000006</v>
      </c>
      <c r="Q26" s="2" t="s">
        <v>296</v>
      </c>
      <c r="R26" s="19">
        <v>2.7098106305788464E-2</v>
      </c>
      <c r="V26" s="2" t="s">
        <v>296</v>
      </c>
      <c r="W26" s="18">
        <v>0.73261319226263666</v>
      </c>
    </row>
    <row r="27" spans="2:23" x14ac:dyDescent="0.25">
      <c r="B27">
        <v>16</v>
      </c>
      <c r="C27" s="2" t="s">
        <v>309</v>
      </c>
      <c r="D27" s="4">
        <v>8916.3649999999998</v>
      </c>
      <c r="E27" s="4"/>
      <c r="F27" s="2" t="s">
        <v>309</v>
      </c>
      <c r="G27" s="18">
        <v>2.6799090472015515E-2</v>
      </c>
      <c r="H27" s="4"/>
      <c r="I27" s="2" t="s">
        <v>309</v>
      </c>
      <c r="J27" s="18">
        <v>0.75941228273465211</v>
      </c>
      <c r="K27" s="18"/>
      <c r="N27" s="2" t="s">
        <v>309</v>
      </c>
      <c r="O27" s="4">
        <v>8916.3649999999998</v>
      </c>
      <c r="Q27" s="2" t="s">
        <v>309</v>
      </c>
      <c r="R27" s="19">
        <v>2.6799090472015515E-2</v>
      </c>
      <c r="V27" s="2" t="s">
        <v>309</v>
      </c>
      <c r="W27" s="18">
        <v>0.75941228273465211</v>
      </c>
    </row>
    <row r="28" spans="2:23" x14ac:dyDescent="0.25">
      <c r="B28">
        <v>17</v>
      </c>
      <c r="C28" s="2" t="s">
        <v>317</v>
      </c>
      <c r="D28" s="4">
        <v>8909.2459999999992</v>
      </c>
      <c r="E28" s="4"/>
      <c r="F28" s="2" t="s">
        <v>317</v>
      </c>
      <c r="G28" s="18">
        <v>2.6777693554653981E-2</v>
      </c>
      <c r="H28" s="4"/>
      <c r="I28" s="2" t="s">
        <v>317</v>
      </c>
      <c r="J28" s="18">
        <v>0.78618997628930609</v>
      </c>
      <c r="K28" s="18"/>
      <c r="N28" s="2" t="s">
        <v>317</v>
      </c>
      <c r="O28" s="4">
        <v>8909.2459999999992</v>
      </c>
      <c r="Q28" s="2" t="s">
        <v>317</v>
      </c>
      <c r="R28" s="19">
        <v>2.6777693554653981E-2</v>
      </c>
      <c r="V28" s="2" t="s">
        <v>317</v>
      </c>
      <c r="W28" s="18">
        <v>0.78618997628930609</v>
      </c>
    </row>
    <row r="29" spans="2:23" x14ac:dyDescent="0.25">
      <c r="B29">
        <v>18</v>
      </c>
      <c r="C29" s="2" t="s">
        <v>893</v>
      </c>
      <c r="D29" s="4">
        <v>8257.3919999999998</v>
      </c>
      <c r="E29" s="4"/>
      <c r="F29" s="2" t="s">
        <v>893</v>
      </c>
      <c r="G29" s="18">
        <v>2.4818476505941284E-2</v>
      </c>
      <c r="H29" s="4"/>
      <c r="I29" s="2" t="s">
        <v>893</v>
      </c>
      <c r="J29" s="18">
        <v>0.81100845279524747</v>
      </c>
      <c r="K29" s="18"/>
      <c r="N29" s="2" t="s">
        <v>893</v>
      </c>
      <c r="O29" s="4">
        <v>8257.3919999999998</v>
      </c>
      <c r="Q29" s="2" t="s">
        <v>893</v>
      </c>
      <c r="R29" s="19">
        <v>2.4818476505941284E-2</v>
      </c>
      <c r="V29" s="2" t="s">
        <v>893</v>
      </c>
      <c r="W29" s="18">
        <v>0.81100845279524747</v>
      </c>
    </row>
    <row r="30" spans="2:23" x14ac:dyDescent="0.25">
      <c r="B30">
        <v>19</v>
      </c>
      <c r="C30" s="2" t="s">
        <v>298</v>
      </c>
      <c r="D30" s="4">
        <v>7249.27</v>
      </c>
      <c r="E30" s="4"/>
      <c r="F30" s="2" t="s">
        <v>298</v>
      </c>
      <c r="G30" s="18">
        <v>2.178845780607545E-2</v>
      </c>
      <c r="H30" s="4"/>
      <c r="I30" s="2" t="s">
        <v>298</v>
      </c>
      <c r="J30" s="18">
        <v>0.83279691060132288</v>
      </c>
      <c r="K30" s="18"/>
      <c r="N30" s="2" t="s">
        <v>298</v>
      </c>
      <c r="O30" s="4">
        <v>7249.27</v>
      </c>
      <c r="Q30" s="2" t="s">
        <v>298</v>
      </c>
      <c r="R30" s="19">
        <v>2.178845780607545E-2</v>
      </c>
      <c r="V30" s="2" t="s">
        <v>298</v>
      </c>
      <c r="W30" s="18">
        <v>0.83279691060132288</v>
      </c>
    </row>
    <row r="31" spans="2:23" x14ac:dyDescent="0.25">
      <c r="B31">
        <v>20</v>
      </c>
      <c r="C31" s="2" t="s">
        <v>304</v>
      </c>
      <c r="D31" s="4">
        <v>6159.3310000000001</v>
      </c>
      <c r="E31" s="4"/>
      <c r="F31" s="2" t="s">
        <v>304</v>
      </c>
      <c r="G31" s="18">
        <v>1.8512529345320633E-2</v>
      </c>
      <c r="H31" s="4"/>
      <c r="I31" s="2" t="s">
        <v>304</v>
      </c>
      <c r="J31" s="18">
        <v>0.85130943994664354</v>
      </c>
      <c r="K31" s="18"/>
      <c r="N31" s="2" t="s">
        <v>304</v>
      </c>
      <c r="O31" s="4">
        <v>6159.3310000000001</v>
      </c>
      <c r="Q31" s="2" t="s">
        <v>304</v>
      </c>
      <c r="R31" s="19">
        <v>1.8512529345320633E-2</v>
      </c>
      <c r="V31" s="2" t="s">
        <v>304</v>
      </c>
      <c r="W31" s="18">
        <v>0.85130943994664354</v>
      </c>
    </row>
    <row r="32" spans="2:23" x14ac:dyDescent="0.25">
      <c r="B32">
        <v>21</v>
      </c>
      <c r="C32" s="2" t="s">
        <v>327</v>
      </c>
      <c r="D32" s="4">
        <v>5942.75</v>
      </c>
      <c r="E32" s="4"/>
      <c r="F32" s="2" t="s">
        <v>327</v>
      </c>
      <c r="G32" s="18">
        <v>1.7861571941320282E-2</v>
      </c>
      <c r="H32" s="4"/>
      <c r="I32" s="2" t="s">
        <v>327</v>
      </c>
      <c r="J32" s="18">
        <v>0.86917101188796375</v>
      </c>
      <c r="K32" s="18"/>
      <c r="N32" s="2" t="s">
        <v>327</v>
      </c>
      <c r="O32" s="4">
        <v>5942.75</v>
      </c>
      <c r="Q32" s="2" t="s">
        <v>327</v>
      </c>
      <c r="R32" s="19">
        <v>1.7861571941320282E-2</v>
      </c>
      <c r="V32" s="2" t="s">
        <v>327</v>
      </c>
      <c r="W32" s="18">
        <v>0.86917101188796375</v>
      </c>
    </row>
    <row r="33" spans="2:23" x14ac:dyDescent="0.25">
      <c r="B33">
        <v>22</v>
      </c>
      <c r="C33" s="2" t="s">
        <v>347</v>
      </c>
      <c r="D33" s="4">
        <v>5838.9080000000004</v>
      </c>
      <c r="E33" s="4"/>
      <c r="F33" s="2" t="s">
        <v>347</v>
      </c>
      <c r="G33" s="18">
        <v>1.7549463682764801E-2</v>
      </c>
      <c r="H33" s="4"/>
      <c r="I33" s="2" t="s">
        <v>347</v>
      </c>
      <c r="J33" s="18">
        <v>0.88672047557072853</v>
      </c>
      <c r="K33" s="18"/>
      <c r="N33" s="2" t="s">
        <v>347</v>
      </c>
      <c r="O33" s="4">
        <v>5838.9080000000004</v>
      </c>
      <c r="Q33" s="2" t="s">
        <v>347</v>
      </c>
      <c r="R33" s="19">
        <v>1.7549463682764801E-2</v>
      </c>
      <c r="V33" s="2" t="s">
        <v>347</v>
      </c>
      <c r="W33" s="18">
        <v>0.88672047557072853</v>
      </c>
    </row>
    <row r="34" spans="2:23" x14ac:dyDescent="0.25">
      <c r="B34">
        <v>23</v>
      </c>
      <c r="C34" s="2" t="s">
        <v>349</v>
      </c>
      <c r="D34" s="4">
        <v>5412.44</v>
      </c>
      <c r="E34" s="4"/>
      <c r="F34" s="2" t="s">
        <v>349</v>
      </c>
      <c r="G34" s="18">
        <v>1.6267668409083259E-2</v>
      </c>
      <c r="H34" s="4"/>
      <c r="I34" s="2" t="s">
        <v>349</v>
      </c>
      <c r="J34" s="18">
        <v>0.90298814397981186</v>
      </c>
      <c r="K34" s="18"/>
      <c r="N34" s="2" t="s">
        <v>349</v>
      </c>
      <c r="O34" s="4">
        <v>5412.44</v>
      </c>
      <c r="Q34" s="2" t="s">
        <v>349</v>
      </c>
      <c r="R34" s="19">
        <v>1.6267668409083259E-2</v>
      </c>
      <c r="V34" s="2" t="s">
        <v>349</v>
      </c>
      <c r="W34" s="18">
        <v>0.90298814397981186</v>
      </c>
    </row>
    <row r="35" spans="2:23" x14ac:dyDescent="0.25">
      <c r="B35">
        <v>24</v>
      </c>
      <c r="C35" s="2" t="s">
        <v>272</v>
      </c>
      <c r="D35" s="4">
        <v>4333.0590000000002</v>
      </c>
      <c r="E35" s="4"/>
      <c r="F35" s="2" t="s">
        <v>272</v>
      </c>
      <c r="G35" s="18">
        <v>1.3023473148708144E-2</v>
      </c>
      <c r="H35" s="4"/>
      <c r="I35" s="2" t="s">
        <v>272</v>
      </c>
      <c r="J35" s="18">
        <v>0.91601161712851997</v>
      </c>
      <c r="K35" s="18"/>
      <c r="N35" s="2" t="s">
        <v>272</v>
      </c>
      <c r="O35" s="4">
        <v>4333.0590000000002</v>
      </c>
      <c r="Q35" s="2" t="s">
        <v>272</v>
      </c>
      <c r="R35" s="19">
        <v>1.3023473148708144E-2</v>
      </c>
      <c r="V35" s="2" t="s">
        <v>272</v>
      </c>
      <c r="W35" s="18">
        <v>0.91601161712851997</v>
      </c>
    </row>
    <row r="36" spans="2:23" x14ac:dyDescent="0.25">
      <c r="B36">
        <v>25</v>
      </c>
      <c r="C36" s="2" t="s">
        <v>341</v>
      </c>
      <c r="D36" s="4">
        <v>3819.4960000000001</v>
      </c>
      <c r="E36" s="4"/>
      <c r="F36" s="2" t="s">
        <v>341</v>
      </c>
      <c r="G36" s="18">
        <v>1.1479904519554928E-2</v>
      </c>
      <c r="H36" s="4"/>
      <c r="I36" s="2" t="s">
        <v>341</v>
      </c>
      <c r="J36" s="18">
        <v>0.92749152164807491</v>
      </c>
      <c r="K36" s="18"/>
      <c r="N36" s="2" t="s">
        <v>341</v>
      </c>
      <c r="O36" s="4">
        <v>3819.4960000000001</v>
      </c>
      <c r="Q36" s="2" t="s">
        <v>341</v>
      </c>
      <c r="R36" s="19">
        <v>1.1479904519554928E-2</v>
      </c>
      <c r="V36" s="2" t="s">
        <v>341</v>
      </c>
      <c r="W36" s="18">
        <v>0.92749152164807491</v>
      </c>
    </row>
    <row r="37" spans="2:23" x14ac:dyDescent="0.25">
      <c r="B37">
        <v>26</v>
      </c>
      <c r="C37" s="2" t="s">
        <v>294</v>
      </c>
      <c r="D37" s="4">
        <v>3427.973</v>
      </c>
      <c r="E37" s="4"/>
      <c r="F37" s="2" t="s">
        <v>294</v>
      </c>
      <c r="G37" s="18">
        <v>1.0303140188028019E-2</v>
      </c>
      <c r="H37" s="4"/>
      <c r="I37" s="2" t="s">
        <v>294</v>
      </c>
      <c r="J37" s="18">
        <v>0.93779466183610294</v>
      </c>
      <c r="K37" s="18"/>
      <c r="N37" s="2" t="s">
        <v>294</v>
      </c>
      <c r="O37" s="4">
        <v>3427.973</v>
      </c>
      <c r="Q37" s="2" t="s">
        <v>294</v>
      </c>
      <c r="R37" s="19">
        <v>1.0303140188028019E-2</v>
      </c>
      <c r="V37" s="2" t="s">
        <v>294</v>
      </c>
      <c r="W37" s="18">
        <v>0.93779466183610294</v>
      </c>
    </row>
    <row r="38" spans="2:23" x14ac:dyDescent="0.25">
      <c r="B38">
        <v>27</v>
      </c>
      <c r="C38" s="2" t="s">
        <v>311</v>
      </c>
      <c r="D38" s="4">
        <v>3087.8580000000002</v>
      </c>
      <c r="E38" s="4"/>
      <c r="F38" s="2" t="s">
        <v>311</v>
      </c>
      <c r="G38" s="18">
        <v>9.2808881093065267E-3</v>
      </c>
      <c r="H38" s="4"/>
      <c r="I38" s="2" t="s">
        <v>311</v>
      </c>
      <c r="J38" s="18">
        <v>0.94707554994540943</v>
      </c>
      <c r="K38" s="18"/>
      <c r="N38" s="2" t="s">
        <v>311</v>
      </c>
      <c r="O38" s="4">
        <v>3087.8580000000002</v>
      </c>
      <c r="Q38" s="2" t="s">
        <v>311</v>
      </c>
      <c r="R38" s="19">
        <v>9.2808881093065267E-3</v>
      </c>
      <c r="V38" s="2" t="s">
        <v>311</v>
      </c>
      <c r="W38" s="18">
        <v>0.94707554994540943</v>
      </c>
    </row>
    <row r="39" spans="2:23" x14ac:dyDescent="0.25">
      <c r="B39">
        <v>28</v>
      </c>
      <c r="C39" s="2" t="s">
        <v>361</v>
      </c>
      <c r="D39" s="4">
        <v>2884.6759999999999</v>
      </c>
      <c r="E39" s="4"/>
      <c r="F39" s="2" t="s">
        <v>361</v>
      </c>
      <c r="G39" s="18">
        <v>8.6702028356232426E-3</v>
      </c>
      <c r="H39" s="4"/>
      <c r="I39" s="2" t="s">
        <v>361</v>
      </c>
      <c r="J39" s="18">
        <v>0.95574575278103269</v>
      </c>
      <c r="K39" s="18"/>
      <c r="N39" s="2" t="s">
        <v>361</v>
      </c>
      <c r="O39" s="4">
        <v>2884.6759999999999</v>
      </c>
      <c r="Q39" s="2" t="s">
        <v>361</v>
      </c>
      <c r="R39" s="19">
        <v>8.6702028356232426E-3</v>
      </c>
      <c r="V39" s="2" t="s">
        <v>361</v>
      </c>
      <c r="W39" s="18">
        <v>0.95574575278103269</v>
      </c>
    </row>
    <row r="40" spans="2:23" x14ac:dyDescent="0.25">
      <c r="B40">
        <v>29</v>
      </c>
      <c r="C40" s="2" t="s">
        <v>319</v>
      </c>
      <c r="D40" s="4">
        <v>2488.7550000000001</v>
      </c>
      <c r="E40" s="4"/>
      <c r="F40" s="2" t="s">
        <v>319</v>
      </c>
      <c r="G40" s="18">
        <v>7.4802198438131432E-3</v>
      </c>
      <c r="H40" s="4"/>
      <c r="I40" s="2" t="s">
        <v>319</v>
      </c>
      <c r="J40" s="18">
        <v>0.96322597262484588</v>
      </c>
      <c r="K40" s="18"/>
      <c r="N40" s="2" t="s">
        <v>319</v>
      </c>
      <c r="O40" s="4">
        <v>2488.7550000000001</v>
      </c>
      <c r="Q40" s="2" t="s">
        <v>319</v>
      </c>
      <c r="R40" s="19">
        <v>7.4802198438131432E-3</v>
      </c>
      <c r="V40" s="2" t="s">
        <v>319</v>
      </c>
      <c r="W40" s="18">
        <v>0.96322597262484588</v>
      </c>
    </row>
    <row r="41" spans="2:23" x14ac:dyDescent="0.25">
      <c r="B41">
        <v>30</v>
      </c>
      <c r="C41" s="2" t="s">
        <v>315</v>
      </c>
      <c r="D41" s="4">
        <v>2227.0479999999998</v>
      </c>
      <c r="E41" s="4"/>
      <c r="F41" s="2" t="s">
        <v>315</v>
      </c>
      <c r="G41" s="18">
        <v>6.6936314111772244E-3</v>
      </c>
      <c r="H41" s="4"/>
      <c r="I41" s="2" t="s">
        <v>315</v>
      </c>
      <c r="J41" s="18">
        <v>0.96991960403602306</v>
      </c>
      <c r="K41" s="18"/>
      <c r="N41" s="2" t="s">
        <v>315</v>
      </c>
      <c r="O41" s="4">
        <v>2227.0479999999998</v>
      </c>
      <c r="Q41" s="2" t="s">
        <v>315</v>
      </c>
      <c r="R41" s="19">
        <v>6.6936314111772244E-3</v>
      </c>
      <c r="V41" s="2" t="s">
        <v>315</v>
      </c>
      <c r="W41" s="18">
        <v>0.96991960403602306</v>
      </c>
    </row>
    <row r="42" spans="2:23" x14ac:dyDescent="0.25">
      <c r="B42">
        <v>31</v>
      </c>
      <c r="C42" s="2" t="s">
        <v>306</v>
      </c>
      <c r="D42" s="4">
        <v>2085.1990000000001</v>
      </c>
      <c r="E42" s="4"/>
      <c r="F42" s="2" t="s">
        <v>306</v>
      </c>
      <c r="G42" s="18">
        <v>6.2672890413477105E-3</v>
      </c>
      <c r="H42" s="4"/>
      <c r="I42" s="2" t="s">
        <v>306</v>
      </c>
      <c r="J42" s="18">
        <v>0.97618689307737083</v>
      </c>
      <c r="K42" s="18"/>
      <c r="N42" s="2" t="s">
        <v>306</v>
      </c>
      <c r="O42" s="4">
        <v>2085.1990000000001</v>
      </c>
      <c r="Q42" s="2" t="s">
        <v>306</v>
      </c>
      <c r="R42" s="19">
        <v>6.2672890413477105E-3</v>
      </c>
      <c r="V42" s="2" t="s">
        <v>306</v>
      </c>
      <c r="W42" s="18">
        <v>0.97618689307737083</v>
      </c>
    </row>
    <row r="43" spans="2:23" x14ac:dyDescent="0.25">
      <c r="B43">
        <v>32</v>
      </c>
      <c r="C43" s="2" t="s">
        <v>345</v>
      </c>
      <c r="D43" s="4">
        <v>1890.6780000000001</v>
      </c>
      <c r="E43" s="4"/>
      <c r="F43" s="2" t="s">
        <v>345</v>
      </c>
      <c r="G43" s="18">
        <v>5.6826353312644058E-3</v>
      </c>
      <c r="H43" s="4"/>
      <c r="I43" s="2" t="s">
        <v>345</v>
      </c>
      <c r="J43" s="18">
        <v>0.98186952840863517</v>
      </c>
      <c r="K43" s="18"/>
      <c r="N43" s="2" t="s">
        <v>345</v>
      </c>
      <c r="O43" s="4">
        <v>1890.6780000000001</v>
      </c>
      <c r="Q43" s="2" t="s">
        <v>345</v>
      </c>
      <c r="R43" s="19">
        <v>5.6826353312644058E-3</v>
      </c>
      <c r="V43" s="2" t="s">
        <v>345</v>
      </c>
      <c r="W43" s="18">
        <v>0.98186952840863517</v>
      </c>
    </row>
    <row r="44" spans="2:23" x14ac:dyDescent="0.25">
      <c r="B44">
        <v>33</v>
      </c>
      <c r="C44" s="2" t="s">
        <v>355</v>
      </c>
      <c r="D44" s="4">
        <v>1883.184</v>
      </c>
      <c r="E44" s="4"/>
      <c r="F44" s="2" t="s">
        <v>355</v>
      </c>
      <c r="G44" s="18">
        <v>5.6601113112184241E-3</v>
      </c>
      <c r="H44" s="4"/>
      <c r="I44" s="2" t="s">
        <v>355</v>
      </c>
      <c r="J44" s="18">
        <v>0.98752963971985364</v>
      </c>
      <c r="K44" s="18"/>
      <c r="N44" s="2" t="s">
        <v>355</v>
      </c>
      <c r="O44" s="4">
        <v>1883.184</v>
      </c>
      <c r="Q44" s="2" t="s">
        <v>355</v>
      </c>
      <c r="R44" s="19">
        <v>5.6601113112184241E-3</v>
      </c>
      <c r="V44" s="2" t="s">
        <v>355</v>
      </c>
      <c r="W44" s="18">
        <v>0.98752963971985364</v>
      </c>
    </row>
    <row r="45" spans="2:23" x14ac:dyDescent="0.25">
      <c r="B45">
        <v>34</v>
      </c>
      <c r="C45" s="2" t="s">
        <v>278</v>
      </c>
      <c r="D45" s="4">
        <v>1378.3789999999999</v>
      </c>
      <c r="E45" s="4"/>
      <c r="F45" s="2" t="s">
        <v>278</v>
      </c>
      <c r="G45" s="18">
        <v>4.1428657895595652E-3</v>
      </c>
      <c r="H45" s="4"/>
      <c r="I45" s="2" t="s">
        <v>278</v>
      </c>
      <c r="J45" s="18">
        <v>0.99167250550941322</v>
      </c>
      <c r="K45" s="18"/>
      <c r="N45" s="2" t="s">
        <v>278</v>
      </c>
      <c r="O45" s="4">
        <v>1378.3789999999999</v>
      </c>
      <c r="Q45" s="2" t="s">
        <v>278</v>
      </c>
      <c r="R45" s="19">
        <v>4.1428657895595652E-3</v>
      </c>
      <c r="V45" s="2" t="s">
        <v>278</v>
      </c>
      <c r="W45" s="18">
        <v>0.99167250550941322</v>
      </c>
    </row>
    <row r="46" spans="2:23" x14ac:dyDescent="0.25">
      <c r="B46">
        <v>35</v>
      </c>
      <c r="C46" s="2" t="s">
        <v>329</v>
      </c>
      <c r="D46" s="4">
        <v>1257.684</v>
      </c>
      <c r="E46" s="4"/>
      <c r="F46" s="2" t="s">
        <v>329</v>
      </c>
      <c r="G46" s="18">
        <v>3.7801040335614751E-3</v>
      </c>
      <c r="H46" s="4"/>
      <c r="I46" s="2" t="s">
        <v>329</v>
      </c>
      <c r="J46" s="18">
        <v>0.99545260954297465</v>
      </c>
      <c r="K46" s="18"/>
      <c r="N46" s="2" t="s">
        <v>329</v>
      </c>
      <c r="O46" s="4">
        <v>1257.684</v>
      </c>
      <c r="Q46" s="2" t="s">
        <v>329</v>
      </c>
      <c r="R46" s="19">
        <v>3.7801040335614751E-3</v>
      </c>
      <c r="V46" s="2" t="s">
        <v>329</v>
      </c>
      <c r="W46" s="18">
        <v>0.99545260954297465</v>
      </c>
    </row>
    <row r="47" spans="2:23" x14ac:dyDescent="0.25">
      <c r="B47">
        <v>36</v>
      </c>
      <c r="C47" s="2" t="s">
        <v>325</v>
      </c>
      <c r="D47" s="4">
        <v>588.73599999999999</v>
      </c>
      <c r="E47" s="4"/>
      <c r="F47" s="2" t="s">
        <v>325</v>
      </c>
      <c r="G47" s="18">
        <v>1.7695091360809621E-3</v>
      </c>
      <c r="H47" s="4"/>
      <c r="I47" s="2" t="s">
        <v>325</v>
      </c>
      <c r="J47" s="18">
        <v>0.99722211867905564</v>
      </c>
      <c r="K47" s="18"/>
      <c r="N47" s="2" t="s">
        <v>325</v>
      </c>
      <c r="O47" s="4">
        <v>588.73599999999999</v>
      </c>
      <c r="Q47" s="2" t="s">
        <v>325</v>
      </c>
      <c r="R47" s="19">
        <v>1.7695091360809621E-3</v>
      </c>
      <c r="V47" s="2" t="s">
        <v>325</v>
      </c>
      <c r="W47" s="18">
        <v>0.99722211867905564</v>
      </c>
    </row>
    <row r="48" spans="2:23" x14ac:dyDescent="0.25">
      <c r="B48">
        <v>37</v>
      </c>
      <c r="C48" s="2" t="s">
        <v>280</v>
      </c>
      <c r="D48" s="4">
        <v>525.89400000000001</v>
      </c>
      <c r="E48" s="4"/>
      <c r="F48" s="2" t="s">
        <v>280</v>
      </c>
      <c r="G48" s="18">
        <v>1.580630771024978E-3</v>
      </c>
      <c r="H48" s="4"/>
      <c r="I48" s="2" t="s">
        <v>280</v>
      </c>
      <c r="J48" s="18">
        <v>0.99880274945008063</v>
      </c>
      <c r="K48" s="18"/>
      <c r="N48" s="2" t="s">
        <v>280</v>
      </c>
      <c r="O48" s="4">
        <v>525.89400000000001</v>
      </c>
      <c r="Q48" s="2" t="s">
        <v>280</v>
      </c>
      <c r="R48" s="19">
        <v>1.580630771024978E-3</v>
      </c>
      <c r="V48" s="2" t="s">
        <v>280</v>
      </c>
      <c r="W48" s="18">
        <v>0.99880274945008063</v>
      </c>
    </row>
    <row r="49" spans="2:23" x14ac:dyDescent="0.25">
      <c r="B49">
        <v>38</v>
      </c>
      <c r="C49" s="2" t="s">
        <v>343</v>
      </c>
      <c r="D49" s="4">
        <v>398.339</v>
      </c>
      <c r="E49" s="4"/>
      <c r="F49" s="2" t="s">
        <v>343</v>
      </c>
      <c r="G49" s="18">
        <v>1.197250549919411E-3</v>
      </c>
      <c r="H49" s="4"/>
      <c r="I49" s="2" t="s">
        <v>343</v>
      </c>
      <c r="J49" s="18">
        <v>1</v>
      </c>
      <c r="K49" s="18"/>
      <c r="N49" s="2" t="s">
        <v>343</v>
      </c>
      <c r="O49" s="4">
        <v>398.339</v>
      </c>
      <c r="Q49" s="2" t="s">
        <v>343</v>
      </c>
      <c r="R49" s="19">
        <v>1.197250549919411E-3</v>
      </c>
      <c r="V49" s="2" t="s">
        <v>343</v>
      </c>
      <c r="W49" s="18">
        <v>1</v>
      </c>
    </row>
    <row r="50" spans="2:23" x14ac:dyDescent="0.25">
      <c r="B50">
        <v>39</v>
      </c>
      <c r="E50" s="4"/>
      <c r="H50" s="4"/>
      <c r="K50" s="18"/>
    </row>
    <row r="51" spans="2:23" x14ac:dyDescent="0.25">
      <c r="B51">
        <v>40</v>
      </c>
      <c r="E51" s="4"/>
      <c r="H51" s="4"/>
      <c r="K51" s="18"/>
    </row>
    <row r="52" spans="2:23" x14ac:dyDescent="0.25">
      <c r="B52">
        <v>41</v>
      </c>
      <c r="E52" s="4"/>
      <c r="H52" s="4"/>
      <c r="K52" s="18"/>
    </row>
    <row r="53" spans="2:23" x14ac:dyDescent="0.25">
      <c r="B53">
        <v>42</v>
      </c>
      <c r="E53" s="4"/>
      <c r="H53" s="4"/>
      <c r="K53" s="18"/>
    </row>
    <row r="54" spans="2:23" x14ac:dyDescent="0.25">
      <c r="B54">
        <v>43</v>
      </c>
      <c r="E54" s="4"/>
      <c r="H54" s="4"/>
      <c r="K54" s="18"/>
    </row>
    <row r="55" spans="2:23" x14ac:dyDescent="0.25">
      <c r="B55">
        <v>44</v>
      </c>
      <c r="E55" s="4"/>
      <c r="H55" s="4"/>
      <c r="K55" s="18"/>
    </row>
    <row r="56" spans="2:23" x14ac:dyDescent="0.25">
      <c r="B56">
        <v>45</v>
      </c>
      <c r="E56" s="4"/>
      <c r="H56" s="4"/>
      <c r="K56" s="18"/>
    </row>
    <row r="57" spans="2:23" x14ac:dyDescent="0.25">
      <c r="B57">
        <v>46</v>
      </c>
      <c r="E57" s="4"/>
      <c r="H57" s="4"/>
      <c r="K57" s="18"/>
    </row>
    <row r="58" spans="2:23" x14ac:dyDescent="0.25">
      <c r="B58">
        <v>47</v>
      </c>
      <c r="E58" s="4"/>
      <c r="H58" s="4"/>
      <c r="K58" s="18"/>
    </row>
    <row r="59" spans="2:23" x14ac:dyDescent="0.25">
      <c r="B59">
        <v>48</v>
      </c>
      <c r="E59" s="4"/>
      <c r="H59" s="4"/>
      <c r="K59" s="18"/>
    </row>
    <row r="60" spans="2:23" x14ac:dyDescent="0.25">
      <c r="B60">
        <v>49</v>
      </c>
      <c r="E60" s="4"/>
      <c r="H60" s="4"/>
      <c r="K60" s="18"/>
    </row>
    <row r="61" spans="2:23" x14ac:dyDescent="0.25">
      <c r="B61">
        <v>50</v>
      </c>
      <c r="E61" s="4"/>
      <c r="H61" s="4"/>
      <c r="K61" s="18"/>
    </row>
    <row r="62" spans="2:23" x14ac:dyDescent="0.25">
      <c r="B62">
        <v>51</v>
      </c>
      <c r="E62" s="4"/>
      <c r="H62" s="4"/>
      <c r="K62" s="18"/>
    </row>
    <row r="63" spans="2:23" x14ac:dyDescent="0.25">
      <c r="B63">
        <v>52</v>
      </c>
      <c r="E63" s="4"/>
      <c r="H63" s="4"/>
      <c r="K63" s="18"/>
    </row>
    <row r="64" spans="2:23" x14ac:dyDescent="0.25">
      <c r="B64">
        <v>53</v>
      </c>
      <c r="E64" s="4"/>
      <c r="H64" s="4"/>
      <c r="K64" s="18"/>
    </row>
    <row r="65" spans="2:11" x14ac:dyDescent="0.25">
      <c r="B65">
        <v>54</v>
      </c>
      <c r="E65" s="4"/>
      <c r="H65" s="4"/>
      <c r="K65" s="18"/>
    </row>
    <row r="66" spans="2:11" x14ac:dyDescent="0.25">
      <c r="B66">
        <v>55</v>
      </c>
      <c r="E66" s="4"/>
      <c r="H66" s="4"/>
      <c r="K66" s="18"/>
    </row>
    <row r="67" spans="2:11" x14ac:dyDescent="0.25">
      <c r="B67">
        <v>56</v>
      </c>
      <c r="E67" s="4"/>
      <c r="H67" s="4"/>
      <c r="K67" s="18"/>
    </row>
    <row r="68" spans="2:11" x14ac:dyDescent="0.25">
      <c r="B68">
        <v>57</v>
      </c>
      <c r="E68" s="4"/>
      <c r="H68" s="4"/>
      <c r="K68" s="18"/>
    </row>
    <row r="69" spans="2:11" x14ac:dyDescent="0.25">
      <c r="B69">
        <v>58</v>
      </c>
      <c r="E69" s="4"/>
      <c r="H69" s="4"/>
      <c r="K69" s="18"/>
    </row>
    <row r="70" spans="2:11" x14ac:dyDescent="0.25">
      <c r="B70">
        <v>59</v>
      </c>
      <c r="E70" s="4"/>
      <c r="H70" s="4"/>
      <c r="K70" s="18"/>
    </row>
    <row r="71" spans="2:11" x14ac:dyDescent="0.25">
      <c r="B71">
        <v>60</v>
      </c>
      <c r="E71" s="4"/>
      <c r="H71" s="4"/>
      <c r="K71" s="18"/>
    </row>
    <row r="72" spans="2:11" x14ac:dyDescent="0.25">
      <c r="B72">
        <v>61</v>
      </c>
      <c r="E72" s="4"/>
      <c r="H72" s="4"/>
      <c r="K72" s="18"/>
    </row>
    <row r="73" spans="2:11" x14ac:dyDescent="0.25">
      <c r="B73">
        <v>62</v>
      </c>
      <c r="E73" s="4"/>
      <c r="H73" s="4"/>
      <c r="K73" s="18"/>
    </row>
    <row r="74" spans="2:11" x14ac:dyDescent="0.25">
      <c r="B74">
        <v>63</v>
      </c>
      <c r="E74" s="4"/>
      <c r="H74" s="4"/>
      <c r="K74" s="18"/>
    </row>
    <row r="75" spans="2:11" x14ac:dyDescent="0.25">
      <c r="B75">
        <v>64</v>
      </c>
      <c r="E75" s="4"/>
      <c r="H75" s="4"/>
      <c r="K75" s="18"/>
    </row>
    <row r="76" spans="2:11" x14ac:dyDescent="0.25">
      <c r="B76">
        <v>65</v>
      </c>
      <c r="E76" s="4"/>
      <c r="H76" s="4"/>
      <c r="K76" s="18"/>
    </row>
    <row r="77" spans="2:11" x14ac:dyDescent="0.25">
      <c r="B77">
        <v>66</v>
      </c>
      <c r="E77" s="4"/>
      <c r="H77" s="4"/>
      <c r="K77" s="18"/>
    </row>
    <row r="78" spans="2:11" x14ac:dyDescent="0.25">
      <c r="B78">
        <v>67</v>
      </c>
      <c r="E78" s="4"/>
      <c r="H78" s="4"/>
      <c r="K78" s="18"/>
    </row>
    <row r="79" spans="2:11" x14ac:dyDescent="0.25">
      <c r="B79">
        <v>68</v>
      </c>
      <c r="E79" s="4"/>
      <c r="H79" s="4"/>
      <c r="K79" s="18"/>
    </row>
    <row r="80" spans="2:11" x14ac:dyDescent="0.25">
      <c r="B80">
        <v>69</v>
      </c>
      <c r="E80" s="4"/>
      <c r="H80" s="4"/>
      <c r="K80" s="18"/>
    </row>
    <row r="81" spans="2:11" x14ac:dyDescent="0.25">
      <c r="B81">
        <v>70</v>
      </c>
      <c r="E81" s="4"/>
      <c r="H81" s="4"/>
      <c r="K81" s="18"/>
    </row>
    <row r="82" spans="2:11" x14ac:dyDescent="0.25">
      <c r="B82">
        <v>71</v>
      </c>
      <c r="E82" s="4"/>
      <c r="H82" s="4"/>
      <c r="K82" s="18"/>
    </row>
    <row r="83" spans="2:11" x14ac:dyDescent="0.25">
      <c r="B83">
        <v>72</v>
      </c>
      <c r="E83" s="4"/>
      <c r="H83" s="4"/>
      <c r="K83" s="18"/>
    </row>
    <row r="84" spans="2:11" x14ac:dyDescent="0.25">
      <c r="B84">
        <v>73</v>
      </c>
      <c r="E84" s="4"/>
      <c r="H84" s="4"/>
      <c r="K84" s="18"/>
    </row>
    <row r="85" spans="2:11" x14ac:dyDescent="0.25">
      <c r="B85">
        <v>74</v>
      </c>
      <c r="E85" s="4"/>
      <c r="H85" s="4"/>
      <c r="K85" s="18"/>
    </row>
    <row r="86" spans="2:11" x14ac:dyDescent="0.25">
      <c r="B86">
        <v>75</v>
      </c>
      <c r="E86" s="4"/>
      <c r="H86" s="4"/>
      <c r="K86" s="18"/>
    </row>
    <row r="87" spans="2:11" x14ac:dyDescent="0.25">
      <c r="B87">
        <v>76</v>
      </c>
      <c r="E87" s="4"/>
      <c r="H87" s="4"/>
      <c r="K87" s="18"/>
    </row>
    <row r="88" spans="2:11" x14ac:dyDescent="0.25">
      <c r="B88">
        <v>77</v>
      </c>
      <c r="E88" s="4"/>
      <c r="H88" s="4"/>
      <c r="K88" s="18"/>
    </row>
    <row r="89" spans="2:11" x14ac:dyDescent="0.25">
      <c r="B89">
        <v>78</v>
      </c>
      <c r="E89" s="4"/>
      <c r="H89" s="4"/>
      <c r="K89" s="18"/>
    </row>
    <row r="90" spans="2:11" x14ac:dyDescent="0.25">
      <c r="B90">
        <v>79</v>
      </c>
      <c r="E90" s="4"/>
      <c r="H90" s="4"/>
      <c r="K90" s="18"/>
    </row>
    <row r="91" spans="2:11" x14ac:dyDescent="0.25">
      <c r="B91">
        <v>80</v>
      </c>
      <c r="E91" s="4"/>
      <c r="H91" s="4"/>
      <c r="K91" s="18"/>
    </row>
    <row r="92" spans="2:11" x14ac:dyDescent="0.25">
      <c r="B92">
        <v>81</v>
      </c>
      <c r="E92" s="4"/>
      <c r="H92" s="4"/>
      <c r="K92" s="18"/>
    </row>
    <row r="93" spans="2:11" x14ac:dyDescent="0.25">
      <c r="B93">
        <v>82</v>
      </c>
      <c r="E93" s="4"/>
      <c r="H93" s="4"/>
      <c r="K93" s="18"/>
    </row>
    <row r="94" spans="2:11" x14ac:dyDescent="0.25">
      <c r="B94">
        <v>83</v>
      </c>
      <c r="E94" s="4"/>
      <c r="H94" s="4"/>
      <c r="K94" s="18"/>
    </row>
    <row r="95" spans="2:11" x14ac:dyDescent="0.25">
      <c r="B95">
        <v>84</v>
      </c>
      <c r="E95" s="4"/>
      <c r="H95" s="4"/>
      <c r="K95" s="18"/>
    </row>
    <row r="96" spans="2:11" x14ac:dyDescent="0.25">
      <c r="B96">
        <v>85</v>
      </c>
      <c r="E96" s="4"/>
      <c r="H96" s="4"/>
      <c r="K96" s="18"/>
    </row>
    <row r="97" spans="2:11" x14ac:dyDescent="0.25">
      <c r="B97">
        <v>86</v>
      </c>
      <c r="E97" s="4"/>
      <c r="H97" s="4"/>
      <c r="K97" s="18"/>
    </row>
    <row r="98" spans="2:11" x14ac:dyDescent="0.25">
      <c r="B98">
        <v>87</v>
      </c>
      <c r="E98" s="4"/>
      <c r="H98" s="4"/>
      <c r="K98" s="18"/>
    </row>
    <row r="99" spans="2:11" x14ac:dyDescent="0.25">
      <c r="B99">
        <v>88</v>
      </c>
      <c r="E99" s="4"/>
      <c r="H99" s="4"/>
      <c r="K99" s="18"/>
    </row>
    <row r="100" spans="2:11" x14ac:dyDescent="0.25">
      <c r="B100">
        <v>89</v>
      </c>
      <c r="E100" s="4"/>
      <c r="H100" s="4"/>
      <c r="K100" s="18"/>
    </row>
    <row r="101" spans="2:11" x14ac:dyDescent="0.25">
      <c r="B101">
        <v>90</v>
      </c>
      <c r="E101" s="4"/>
      <c r="H101" s="4"/>
      <c r="K101" s="18"/>
    </row>
    <row r="102" spans="2:11" x14ac:dyDescent="0.25">
      <c r="B102">
        <v>91</v>
      </c>
      <c r="E102" s="4"/>
      <c r="H102" s="4"/>
      <c r="K102" s="18"/>
    </row>
    <row r="103" spans="2:11" x14ac:dyDescent="0.25">
      <c r="B103">
        <v>92</v>
      </c>
      <c r="E103" s="4"/>
      <c r="H103" s="4"/>
      <c r="K103" s="18"/>
    </row>
    <row r="104" spans="2:11" x14ac:dyDescent="0.25">
      <c r="B104">
        <v>93</v>
      </c>
      <c r="E104" s="4"/>
      <c r="H104" s="4"/>
      <c r="K104" s="18"/>
    </row>
    <row r="105" spans="2:11" x14ac:dyDescent="0.25">
      <c r="B105">
        <v>94</v>
      </c>
      <c r="E105" s="4"/>
      <c r="H105" s="4"/>
      <c r="K105" s="18"/>
    </row>
    <row r="106" spans="2:11" x14ac:dyDescent="0.25">
      <c r="B106">
        <v>95</v>
      </c>
      <c r="E106" s="4"/>
      <c r="H106" s="4"/>
      <c r="K106" s="18"/>
    </row>
    <row r="107" spans="2:11" x14ac:dyDescent="0.25">
      <c r="B107">
        <v>96</v>
      </c>
      <c r="E107" s="4"/>
      <c r="H107" s="4"/>
      <c r="K107" s="18"/>
    </row>
    <row r="108" spans="2:11" x14ac:dyDescent="0.25">
      <c r="B108">
        <v>97</v>
      </c>
      <c r="E108" s="4"/>
      <c r="H108" s="4"/>
      <c r="K108" s="18"/>
    </row>
    <row r="109" spans="2:11" x14ac:dyDescent="0.25">
      <c r="B109">
        <v>98</v>
      </c>
      <c r="E109" s="4"/>
      <c r="H109" s="4"/>
      <c r="K109" s="18"/>
    </row>
    <row r="110" spans="2:11" x14ac:dyDescent="0.25">
      <c r="B110">
        <v>99</v>
      </c>
      <c r="E110" s="4"/>
      <c r="H110" s="4"/>
      <c r="K110" s="18"/>
    </row>
    <row r="111" spans="2:11" x14ac:dyDescent="0.25">
      <c r="B111">
        <v>100</v>
      </c>
      <c r="E111" s="4"/>
      <c r="H111" s="4"/>
      <c r="K111" s="18"/>
    </row>
    <row r="112" spans="2:11" x14ac:dyDescent="0.25">
      <c r="B112">
        <v>101</v>
      </c>
      <c r="E112" s="4"/>
      <c r="H112" s="4"/>
      <c r="K112" s="18"/>
    </row>
    <row r="113" spans="2:11" x14ac:dyDescent="0.25">
      <c r="B113">
        <v>102</v>
      </c>
      <c r="E113" s="4"/>
      <c r="H113" s="4"/>
      <c r="K113" s="18"/>
    </row>
    <row r="114" spans="2:11" x14ac:dyDescent="0.25">
      <c r="B114">
        <v>103</v>
      </c>
      <c r="E114" s="4"/>
      <c r="H114" s="4"/>
      <c r="K114" s="18"/>
    </row>
    <row r="115" spans="2:11" x14ac:dyDescent="0.25">
      <c r="B115">
        <v>104</v>
      </c>
      <c r="E115" s="4"/>
      <c r="H115" s="4"/>
      <c r="K115" s="18"/>
    </row>
    <row r="116" spans="2:11" x14ac:dyDescent="0.25">
      <c r="B116">
        <v>105</v>
      </c>
      <c r="E116" s="4"/>
      <c r="H116" s="4"/>
      <c r="K116" s="18"/>
    </row>
    <row r="117" spans="2:11" x14ac:dyDescent="0.25">
      <c r="B117">
        <v>106</v>
      </c>
      <c r="E117" s="4"/>
      <c r="H117" s="4"/>
      <c r="K117" s="18"/>
    </row>
    <row r="118" spans="2:11" x14ac:dyDescent="0.25">
      <c r="B118">
        <v>107</v>
      </c>
      <c r="E118" s="4"/>
      <c r="H118" s="4"/>
      <c r="K118" s="18"/>
    </row>
    <row r="119" spans="2:11" x14ac:dyDescent="0.25">
      <c r="B119">
        <v>108</v>
      </c>
      <c r="E119" s="4"/>
      <c r="H119" s="4"/>
      <c r="K119" s="18"/>
    </row>
    <row r="120" spans="2:11" x14ac:dyDescent="0.25">
      <c r="B120">
        <v>109</v>
      </c>
      <c r="E120" s="4"/>
      <c r="H120" s="4"/>
      <c r="K120" s="18"/>
    </row>
    <row r="121" spans="2:11" x14ac:dyDescent="0.25">
      <c r="B121">
        <v>110</v>
      </c>
      <c r="E121" s="4"/>
      <c r="H121" s="4"/>
      <c r="K121" s="18"/>
    </row>
    <row r="122" spans="2:11" x14ac:dyDescent="0.25">
      <c r="B122">
        <v>111</v>
      </c>
      <c r="E122" s="4"/>
      <c r="H122" s="4"/>
      <c r="K122" s="18"/>
    </row>
    <row r="123" spans="2:11" x14ac:dyDescent="0.25">
      <c r="B123">
        <v>112</v>
      </c>
      <c r="E123" s="4"/>
      <c r="H123" s="4"/>
      <c r="K123" s="18"/>
    </row>
    <row r="124" spans="2:11" x14ac:dyDescent="0.25">
      <c r="B124">
        <v>113</v>
      </c>
      <c r="E124" s="4"/>
      <c r="H124" s="4"/>
      <c r="K124" s="18"/>
    </row>
    <row r="125" spans="2:11" x14ac:dyDescent="0.25">
      <c r="B125">
        <v>114</v>
      </c>
      <c r="E125" s="4"/>
      <c r="H125" s="4"/>
      <c r="K125" s="18"/>
    </row>
    <row r="126" spans="2:11" x14ac:dyDescent="0.25">
      <c r="B126">
        <v>115</v>
      </c>
      <c r="E126" s="4"/>
      <c r="H126" s="4"/>
      <c r="K126" s="18"/>
    </row>
    <row r="127" spans="2:11" x14ac:dyDescent="0.25">
      <c r="B127">
        <v>116</v>
      </c>
      <c r="E127" s="4"/>
      <c r="H127" s="4"/>
      <c r="K127" s="18"/>
    </row>
    <row r="128" spans="2:11" x14ac:dyDescent="0.25">
      <c r="B128">
        <v>117</v>
      </c>
      <c r="E128" s="4"/>
      <c r="H128" s="4"/>
      <c r="K128" s="18"/>
    </row>
    <row r="129" spans="2:11" x14ac:dyDescent="0.25">
      <c r="B129">
        <v>118</v>
      </c>
      <c r="E129" s="4"/>
      <c r="H129" s="4"/>
      <c r="K129" s="18"/>
    </row>
    <row r="130" spans="2:11" x14ac:dyDescent="0.25">
      <c r="B130">
        <v>119</v>
      </c>
      <c r="E130" s="4"/>
      <c r="H130" s="4"/>
      <c r="K130" s="18"/>
    </row>
    <row r="131" spans="2:11" x14ac:dyDescent="0.25">
      <c r="B131">
        <v>120</v>
      </c>
      <c r="E131" s="4"/>
      <c r="H131" s="4"/>
      <c r="K131" s="18"/>
    </row>
    <row r="132" spans="2:11" x14ac:dyDescent="0.25">
      <c r="B132">
        <v>121</v>
      </c>
      <c r="E132" s="4"/>
      <c r="H132" s="4"/>
      <c r="K132" s="18"/>
    </row>
    <row r="133" spans="2:11" x14ac:dyDescent="0.25">
      <c r="B133">
        <v>122</v>
      </c>
      <c r="E133" s="4"/>
      <c r="H133" s="4"/>
      <c r="K133" s="18"/>
    </row>
    <row r="134" spans="2:11" x14ac:dyDescent="0.25">
      <c r="B134">
        <v>123</v>
      </c>
      <c r="E134" s="4"/>
      <c r="H134" s="4"/>
      <c r="K134" s="18"/>
    </row>
    <row r="135" spans="2:11" x14ac:dyDescent="0.25">
      <c r="B135">
        <v>124</v>
      </c>
      <c r="E135" s="4"/>
      <c r="H135" s="4"/>
      <c r="K135" s="18"/>
    </row>
    <row r="136" spans="2:11" x14ac:dyDescent="0.25">
      <c r="B136">
        <v>125</v>
      </c>
      <c r="E136" s="4"/>
      <c r="H136" s="4"/>
      <c r="K136" s="18"/>
    </row>
    <row r="137" spans="2:11" x14ac:dyDescent="0.25">
      <c r="B137">
        <v>126</v>
      </c>
      <c r="E137" s="4"/>
      <c r="H137" s="4"/>
      <c r="K137" s="18"/>
    </row>
    <row r="138" spans="2:11" x14ac:dyDescent="0.25">
      <c r="B138">
        <v>127</v>
      </c>
      <c r="E138" s="4"/>
      <c r="H138" s="4"/>
      <c r="K138" s="18"/>
    </row>
    <row r="139" spans="2:11" x14ac:dyDescent="0.25">
      <c r="B139">
        <v>128</v>
      </c>
      <c r="E139" s="4"/>
      <c r="H139" s="4"/>
      <c r="K139" s="18"/>
    </row>
    <row r="140" spans="2:11" x14ac:dyDescent="0.25">
      <c r="B140">
        <v>129</v>
      </c>
      <c r="E140" s="4"/>
      <c r="H140" s="4"/>
      <c r="K140" s="18"/>
    </row>
    <row r="141" spans="2:11" x14ac:dyDescent="0.25">
      <c r="B141">
        <v>130</v>
      </c>
      <c r="E141" s="4"/>
      <c r="H141" s="4"/>
      <c r="K141" s="18"/>
    </row>
    <row r="142" spans="2:11" x14ac:dyDescent="0.25">
      <c r="B142">
        <v>131</v>
      </c>
      <c r="E142" s="4"/>
      <c r="H142" s="4"/>
      <c r="K142" s="18"/>
    </row>
    <row r="143" spans="2:11" x14ac:dyDescent="0.25">
      <c r="B143">
        <v>132</v>
      </c>
      <c r="E143" s="4"/>
      <c r="H143" s="4"/>
      <c r="K143" s="18"/>
    </row>
    <row r="144" spans="2:11" x14ac:dyDescent="0.25">
      <c r="B144">
        <v>133</v>
      </c>
      <c r="E144" s="4"/>
      <c r="H144" s="4"/>
      <c r="K144" s="18"/>
    </row>
    <row r="145" spans="2:11" x14ac:dyDescent="0.25">
      <c r="B145">
        <v>134</v>
      </c>
      <c r="E145" s="4"/>
      <c r="H145" s="4"/>
      <c r="K145" s="18"/>
    </row>
    <row r="146" spans="2:11" x14ac:dyDescent="0.25">
      <c r="B146">
        <v>135</v>
      </c>
      <c r="E146" s="4"/>
      <c r="H146" s="4"/>
      <c r="K146" s="18"/>
    </row>
    <row r="147" spans="2:11" x14ac:dyDescent="0.25">
      <c r="B147">
        <v>136</v>
      </c>
      <c r="E147" s="4"/>
      <c r="H147" s="4"/>
      <c r="K147" s="18"/>
    </row>
    <row r="148" spans="2:11" x14ac:dyDescent="0.25">
      <c r="B148">
        <v>137</v>
      </c>
      <c r="E148" s="4"/>
      <c r="H148" s="4"/>
      <c r="K148" s="18"/>
    </row>
    <row r="149" spans="2:11" x14ac:dyDescent="0.25">
      <c r="B149">
        <v>138</v>
      </c>
      <c r="E149" s="4"/>
      <c r="H149" s="4"/>
      <c r="K149" s="18"/>
    </row>
    <row r="150" spans="2:11" x14ac:dyDescent="0.25">
      <c r="B150">
        <v>139</v>
      </c>
      <c r="E150" s="4"/>
      <c r="H150" s="4"/>
      <c r="K150" s="18"/>
    </row>
    <row r="151" spans="2:11" x14ac:dyDescent="0.25">
      <c r="B151">
        <v>140</v>
      </c>
      <c r="E151" s="4"/>
      <c r="H151" s="4"/>
      <c r="K151" s="18"/>
    </row>
    <row r="152" spans="2:11" x14ac:dyDescent="0.25">
      <c r="B152">
        <v>141</v>
      </c>
      <c r="E152" s="4"/>
      <c r="H152" s="4"/>
      <c r="K152" s="18"/>
    </row>
    <row r="153" spans="2:11" x14ac:dyDescent="0.25">
      <c r="B153">
        <v>142</v>
      </c>
      <c r="E153" s="4"/>
      <c r="H153" s="4"/>
      <c r="K153" s="18"/>
    </row>
    <row r="154" spans="2:11" x14ac:dyDescent="0.25">
      <c r="B154">
        <v>143</v>
      </c>
      <c r="E154" s="4"/>
      <c r="H154" s="4"/>
      <c r="K154" s="18"/>
    </row>
    <row r="155" spans="2:11" x14ac:dyDescent="0.25">
      <c r="B155">
        <v>144</v>
      </c>
      <c r="E155" s="4"/>
      <c r="H155" s="4"/>
      <c r="K155" s="18"/>
    </row>
    <row r="156" spans="2:11" x14ac:dyDescent="0.25">
      <c r="B156">
        <v>145</v>
      </c>
      <c r="E156" s="4"/>
      <c r="H156" s="4"/>
      <c r="K156" s="18"/>
    </row>
    <row r="157" spans="2:11" x14ac:dyDescent="0.25">
      <c r="B157">
        <v>146</v>
      </c>
      <c r="E157" s="4"/>
      <c r="H157" s="4"/>
      <c r="K157" s="18"/>
    </row>
    <row r="158" spans="2:11" x14ac:dyDescent="0.25">
      <c r="B158">
        <v>147</v>
      </c>
      <c r="E158" s="4"/>
      <c r="H158" s="4"/>
      <c r="K158" s="18"/>
    </row>
    <row r="159" spans="2:11" x14ac:dyDescent="0.25">
      <c r="B159">
        <v>148</v>
      </c>
      <c r="E159" s="4"/>
      <c r="H159" s="4"/>
      <c r="K159" s="18"/>
    </row>
    <row r="160" spans="2:11" x14ac:dyDescent="0.25">
      <c r="B160">
        <v>149</v>
      </c>
      <c r="E160" s="4"/>
      <c r="H160" s="4"/>
      <c r="K160" s="18"/>
    </row>
    <row r="161" spans="2:11" x14ac:dyDescent="0.25">
      <c r="B161">
        <v>150</v>
      </c>
      <c r="E161" s="4"/>
      <c r="H161" s="4"/>
      <c r="K161" s="18"/>
    </row>
    <row r="162" spans="2:11" x14ac:dyDescent="0.25">
      <c r="B162">
        <v>151</v>
      </c>
      <c r="E162" s="4"/>
      <c r="H162" s="4"/>
      <c r="K162" s="18"/>
    </row>
    <row r="163" spans="2:11" x14ac:dyDescent="0.25">
      <c r="B163">
        <v>152</v>
      </c>
      <c r="E163" s="4"/>
      <c r="H163" s="4"/>
      <c r="K163" s="18"/>
    </row>
    <row r="164" spans="2:11" x14ac:dyDescent="0.25">
      <c r="B164">
        <v>153</v>
      </c>
      <c r="E164" s="4"/>
      <c r="H164" s="4"/>
      <c r="K164" s="18"/>
    </row>
    <row r="165" spans="2:11" x14ac:dyDescent="0.25">
      <c r="B165">
        <v>154</v>
      </c>
      <c r="E165" s="4"/>
      <c r="H165" s="4"/>
      <c r="K165" s="18"/>
    </row>
    <row r="166" spans="2:11" x14ac:dyDescent="0.25">
      <c r="B166">
        <v>155</v>
      </c>
      <c r="E166" s="4"/>
      <c r="H166" s="4"/>
      <c r="K166" s="18"/>
    </row>
    <row r="167" spans="2:11" x14ac:dyDescent="0.25">
      <c r="B167">
        <v>156</v>
      </c>
      <c r="E167" s="4"/>
      <c r="H167" s="4"/>
      <c r="K167" s="18"/>
    </row>
    <row r="168" spans="2:11" x14ac:dyDescent="0.25">
      <c r="B168">
        <v>157</v>
      </c>
      <c r="E168" s="4"/>
      <c r="H168" s="4"/>
      <c r="K168" s="18"/>
    </row>
    <row r="169" spans="2:11" x14ac:dyDescent="0.25">
      <c r="B169">
        <v>158</v>
      </c>
      <c r="E169" s="4"/>
      <c r="H169" s="4"/>
      <c r="K169" s="18"/>
    </row>
    <row r="170" spans="2:11" x14ac:dyDescent="0.25">
      <c r="B170">
        <v>159</v>
      </c>
      <c r="E170" s="4"/>
      <c r="H170" s="4"/>
      <c r="K170" s="18"/>
    </row>
    <row r="171" spans="2:11" x14ac:dyDescent="0.25">
      <c r="B171">
        <v>160</v>
      </c>
      <c r="E171" s="4"/>
      <c r="H171" s="4"/>
      <c r="K171" s="18"/>
    </row>
    <row r="172" spans="2:11" x14ac:dyDescent="0.25">
      <c r="B172">
        <v>161</v>
      </c>
      <c r="E172" s="4"/>
      <c r="H172" s="4"/>
      <c r="K172" s="18"/>
    </row>
    <row r="173" spans="2:11" x14ac:dyDescent="0.25">
      <c r="B173">
        <v>162</v>
      </c>
      <c r="E173" s="4"/>
      <c r="H173" s="4"/>
      <c r="K173" s="18"/>
    </row>
    <row r="174" spans="2:11" x14ac:dyDescent="0.25">
      <c r="B174">
        <v>163</v>
      </c>
      <c r="E174" s="4"/>
      <c r="H174" s="4"/>
      <c r="K174" s="18"/>
    </row>
    <row r="175" spans="2:11" x14ac:dyDescent="0.25">
      <c r="B175">
        <v>164</v>
      </c>
      <c r="E175" s="4"/>
      <c r="H175" s="4"/>
      <c r="K175" s="18"/>
    </row>
    <row r="176" spans="2:11" x14ac:dyDescent="0.25">
      <c r="B176">
        <v>165</v>
      </c>
      <c r="E176" s="4"/>
      <c r="H176" s="4"/>
      <c r="K176" s="18"/>
    </row>
    <row r="177" spans="2:11" x14ac:dyDescent="0.25">
      <c r="B177">
        <v>166</v>
      </c>
      <c r="E177" s="4"/>
      <c r="H177" s="4"/>
      <c r="K177" s="18"/>
    </row>
    <row r="178" spans="2:11" x14ac:dyDescent="0.25">
      <c r="B178">
        <v>167</v>
      </c>
      <c r="E178" s="4"/>
      <c r="H178" s="4"/>
      <c r="K178" s="18"/>
    </row>
    <row r="179" spans="2:11" x14ac:dyDescent="0.25">
      <c r="B179">
        <v>168</v>
      </c>
      <c r="E179" s="4"/>
      <c r="H179" s="4"/>
      <c r="K179" s="18"/>
    </row>
    <row r="180" spans="2:11" x14ac:dyDescent="0.25">
      <c r="B180">
        <v>169</v>
      </c>
      <c r="E180" s="4"/>
      <c r="H180" s="4"/>
      <c r="K180" s="18"/>
    </row>
    <row r="181" spans="2:11" x14ac:dyDescent="0.25">
      <c r="B181">
        <v>170</v>
      </c>
      <c r="E181" s="4"/>
      <c r="H181" s="4"/>
      <c r="K181" s="18"/>
    </row>
    <row r="182" spans="2:11" x14ac:dyDescent="0.25">
      <c r="B182">
        <v>171</v>
      </c>
      <c r="E182" s="4"/>
      <c r="H182" s="4"/>
      <c r="K182" s="18"/>
    </row>
    <row r="183" spans="2:11" x14ac:dyDescent="0.25">
      <c r="B183">
        <v>172</v>
      </c>
      <c r="E183" s="4"/>
      <c r="H183" s="4"/>
      <c r="K183" s="18"/>
    </row>
    <row r="184" spans="2:11" x14ac:dyDescent="0.25">
      <c r="B184">
        <v>173</v>
      </c>
      <c r="E184" s="4"/>
      <c r="H184" s="4"/>
      <c r="K184" s="18"/>
    </row>
    <row r="185" spans="2:11" x14ac:dyDescent="0.25">
      <c r="B185">
        <v>174</v>
      </c>
      <c r="E185" s="4"/>
      <c r="H185" s="4"/>
      <c r="K185" s="18"/>
    </row>
    <row r="186" spans="2:11" x14ac:dyDescent="0.25">
      <c r="B186">
        <v>175</v>
      </c>
      <c r="E186" s="4"/>
      <c r="H186" s="4"/>
      <c r="K186" s="18"/>
    </row>
    <row r="187" spans="2:11" x14ac:dyDescent="0.25">
      <c r="B187">
        <v>176</v>
      </c>
      <c r="E187" s="4"/>
      <c r="H187" s="4"/>
      <c r="K187" s="18"/>
    </row>
    <row r="188" spans="2:11" x14ac:dyDescent="0.25">
      <c r="B188">
        <v>177</v>
      </c>
      <c r="E188" s="4"/>
      <c r="H188" s="4"/>
      <c r="K188" s="18"/>
    </row>
    <row r="189" spans="2:11" x14ac:dyDescent="0.25">
      <c r="B189">
        <v>178</v>
      </c>
      <c r="E189" s="4"/>
      <c r="H189" s="4"/>
      <c r="K189" s="18"/>
    </row>
    <row r="190" spans="2:11" x14ac:dyDescent="0.25">
      <c r="B190">
        <v>179</v>
      </c>
      <c r="E190" s="4"/>
      <c r="H190" s="4"/>
      <c r="K190" s="18"/>
    </row>
    <row r="191" spans="2:11" x14ac:dyDescent="0.25">
      <c r="B191">
        <v>180</v>
      </c>
      <c r="E191" s="4"/>
      <c r="H191" s="4"/>
      <c r="K191" s="18"/>
    </row>
    <row r="192" spans="2:11" x14ac:dyDescent="0.25">
      <c r="B192">
        <v>181</v>
      </c>
      <c r="E192" s="4"/>
      <c r="H192" s="4"/>
      <c r="K192" s="18"/>
    </row>
    <row r="193" spans="2:11" x14ac:dyDescent="0.25">
      <c r="B193">
        <v>182</v>
      </c>
      <c r="E193" s="4"/>
      <c r="H193" s="4"/>
      <c r="K193" s="18"/>
    </row>
    <row r="194" spans="2:11" x14ac:dyDescent="0.25">
      <c r="B194">
        <v>183</v>
      </c>
      <c r="E194" s="4"/>
      <c r="H194" s="4"/>
      <c r="K194" s="18"/>
    </row>
    <row r="195" spans="2:11" x14ac:dyDescent="0.25">
      <c r="B195">
        <v>184</v>
      </c>
      <c r="E195" s="4"/>
      <c r="H195" s="4"/>
      <c r="K195" s="18"/>
    </row>
    <row r="196" spans="2:11" x14ac:dyDescent="0.25">
      <c r="B196">
        <v>185</v>
      </c>
      <c r="E196" s="4"/>
      <c r="H196" s="4"/>
      <c r="K196" s="18"/>
    </row>
    <row r="197" spans="2:11" x14ac:dyDescent="0.25">
      <c r="B197">
        <v>186</v>
      </c>
      <c r="E197" s="4"/>
      <c r="H197" s="4"/>
      <c r="K197" s="18"/>
    </row>
    <row r="198" spans="2:11" x14ac:dyDescent="0.25">
      <c r="B198">
        <v>187</v>
      </c>
      <c r="E198" s="4"/>
      <c r="H198" s="4"/>
      <c r="K198" s="18"/>
    </row>
    <row r="199" spans="2:11" x14ac:dyDescent="0.25">
      <c r="B199">
        <v>188</v>
      </c>
      <c r="E199" s="4"/>
      <c r="H199" s="4"/>
      <c r="K199" s="18"/>
    </row>
    <row r="200" spans="2:11" x14ac:dyDescent="0.25">
      <c r="B200">
        <v>189</v>
      </c>
      <c r="E200" s="4"/>
      <c r="H200" s="4"/>
      <c r="K200" s="18"/>
    </row>
    <row r="201" spans="2:11" x14ac:dyDescent="0.25">
      <c r="B201">
        <v>190</v>
      </c>
      <c r="E201" s="4"/>
      <c r="H201" s="4"/>
      <c r="K201" s="18"/>
    </row>
    <row r="202" spans="2:11" x14ac:dyDescent="0.25">
      <c r="B202">
        <v>191</v>
      </c>
      <c r="E202" s="4"/>
      <c r="H202" s="4"/>
      <c r="K202" s="18"/>
    </row>
    <row r="203" spans="2:11" x14ac:dyDescent="0.25">
      <c r="B203">
        <v>192</v>
      </c>
      <c r="E203" s="4"/>
      <c r="H203" s="4"/>
      <c r="K203" s="18"/>
    </row>
    <row r="204" spans="2:11" x14ac:dyDescent="0.25">
      <c r="B204">
        <v>193</v>
      </c>
      <c r="E204" s="4"/>
      <c r="H204" s="4"/>
      <c r="K204" s="18"/>
    </row>
    <row r="205" spans="2:11" x14ac:dyDescent="0.25">
      <c r="B205">
        <v>194</v>
      </c>
      <c r="E205" s="4"/>
      <c r="H205" s="4"/>
      <c r="K205" s="18"/>
    </row>
    <row r="206" spans="2:11" x14ac:dyDescent="0.25">
      <c r="B206">
        <v>195</v>
      </c>
      <c r="E206" s="4"/>
      <c r="H206" s="4"/>
      <c r="K206" s="18"/>
    </row>
    <row r="207" spans="2:11" x14ac:dyDescent="0.25">
      <c r="B207">
        <v>196</v>
      </c>
      <c r="E207" s="4"/>
      <c r="H207" s="4"/>
      <c r="K207" s="18"/>
    </row>
    <row r="208" spans="2:11" x14ac:dyDescent="0.25">
      <c r="B208">
        <v>197</v>
      </c>
      <c r="E208" s="4"/>
      <c r="H208" s="4"/>
      <c r="K208" s="18"/>
    </row>
    <row r="209" spans="2:11" x14ac:dyDescent="0.25">
      <c r="B209">
        <v>198</v>
      </c>
      <c r="E209" s="4"/>
      <c r="H209" s="4"/>
      <c r="K209" s="18"/>
    </row>
    <row r="210" spans="2:11" x14ac:dyDescent="0.25">
      <c r="B210">
        <v>199</v>
      </c>
      <c r="E210" s="4"/>
      <c r="H210" s="4"/>
      <c r="K210" s="18"/>
    </row>
    <row r="211" spans="2:11" x14ac:dyDescent="0.25">
      <c r="B211">
        <v>200</v>
      </c>
      <c r="E211" s="4"/>
      <c r="H211" s="4"/>
      <c r="K211" s="18"/>
    </row>
    <row r="212" spans="2:11" x14ac:dyDescent="0.25">
      <c r="B212">
        <v>201</v>
      </c>
      <c r="E212" s="4"/>
      <c r="H212" s="4"/>
      <c r="K212" s="18"/>
    </row>
    <row r="213" spans="2:11" x14ac:dyDescent="0.25">
      <c r="B213">
        <v>202</v>
      </c>
      <c r="E213" s="4"/>
      <c r="H213" s="4"/>
      <c r="K213" s="18"/>
    </row>
    <row r="214" spans="2:11" x14ac:dyDescent="0.25">
      <c r="B214">
        <v>203</v>
      </c>
      <c r="E214" s="4"/>
      <c r="H214" s="4"/>
      <c r="K214" s="18"/>
    </row>
    <row r="215" spans="2:11" x14ac:dyDescent="0.25">
      <c r="B215">
        <v>204</v>
      </c>
      <c r="E215" s="4"/>
      <c r="H215" s="4"/>
      <c r="K215" s="18"/>
    </row>
    <row r="216" spans="2:11" x14ac:dyDescent="0.25">
      <c r="B216">
        <v>205</v>
      </c>
      <c r="E216" s="4"/>
      <c r="H216" s="4"/>
      <c r="K216" s="18"/>
    </row>
    <row r="217" spans="2:11" x14ac:dyDescent="0.25">
      <c r="B217">
        <v>206</v>
      </c>
      <c r="E217" s="4"/>
      <c r="H217" s="4"/>
      <c r="K217" s="18"/>
    </row>
    <row r="218" spans="2:11" x14ac:dyDescent="0.25">
      <c r="B218">
        <v>207</v>
      </c>
      <c r="E218" s="4"/>
      <c r="H218" s="4"/>
      <c r="K218" s="18"/>
    </row>
    <row r="219" spans="2:11" x14ac:dyDescent="0.25">
      <c r="B219">
        <v>208</v>
      </c>
      <c r="E219" s="4"/>
      <c r="H219" s="4"/>
      <c r="K219" s="18"/>
    </row>
    <row r="220" spans="2:11" x14ac:dyDescent="0.25">
      <c r="B220">
        <v>209</v>
      </c>
      <c r="E220" s="4"/>
      <c r="H220" s="4"/>
      <c r="K220" s="18"/>
    </row>
    <row r="221" spans="2:11" x14ac:dyDescent="0.25">
      <c r="B221">
        <v>210</v>
      </c>
      <c r="E221" s="4"/>
      <c r="H221" s="4"/>
      <c r="K221" s="18"/>
    </row>
    <row r="222" spans="2:11" x14ac:dyDescent="0.25">
      <c r="B222">
        <v>211</v>
      </c>
      <c r="E222" s="4"/>
      <c r="H222" s="4"/>
      <c r="K222" s="18"/>
    </row>
    <row r="223" spans="2:11" x14ac:dyDescent="0.25">
      <c r="B223">
        <v>212</v>
      </c>
      <c r="E223" s="4"/>
      <c r="H223" s="4"/>
      <c r="K223" s="18"/>
    </row>
    <row r="224" spans="2:11" x14ac:dyDescent="0.25">
      <c r="B224">
        <v>213</v>
      </c>
      <c r="E224" s="4"/>
      <c r="H224" s="4"/>
      <c r="K224" s="18"/>
    </row>
    <row r="225" spans="2:11" x14ac:dyDescent="0.25">
      <c r="B225">
        <v>214</v>
      </c>
      <c r="E225" s="4"/>
      <c r="H225" s="4"/>
      <c r="K225" s="18"/>
    </row>
    <row r="226" spans="2:11" x14ac:dyDescent="0.25">
      <c r="B226">
        <v>215</v>
      </c>
      <c r="E226" s="4"/>
      <c r="H226" s="4"/>
      <c r="K226" s="18"/>
    </row>
    <row r="227" spans="2:11" x14ac:dyDescent="0.25">
      <c r="B227">
        <v>216</v>
      </c>
      <c r="E227" s="4"/>
      <c r="H227" s="4"/>
      <c r="K227" s="18"/>
    </row>
    <row r="228" spans="2:11" x14ac:dyDescent="0.25">
      <c r="B228">
        <v>217</v>
      </c>
      <c r="E228" s="4"/>
      <c r="H228" s="4"/>
      <c r="K228" s="18"/>
    </row>
    <row r="229" spans="2:11" x14ac:dyDescent="0.25">
      <c r="B229">
        <v>218</v>
      </c>
      <c r="E229" s="4"/>
      <c r="H229" s="4"/>
      <c r="K229" s="18"/>
    </row>
    <row r="230" spans="2:11" x14ac:dyDescent="0.25">
      <c r="B230">
        <v>219</v>
      </c>
      <c r="E230" s="4"/>
      <c r="H230" s="4"/>
      <c r="K230" s="18"/>
    </row>
    <row r="231" spans="2:11" x14ac:dyDescent="0.25">
      <c r="B231">
        <v>220</v>
      </c>
      <c r="E231" s="4"/>
      <c r="H231" s="4"/>
      <c r="K231" s="18"/>
    </row>
    <row r="232" spans="2:11" x14ac:dyDescent="0.25">
      <c r="B232">
        <v>221</v>
      </c>
      <c r="E232" s="4"/>
      <c r="H232" s="4"/>
      <c r="K232" s="18"/>
    </row>
    <row r="233" spans="2:11" x14ac:dyDescent="0.25">
      <c r="B233">
        <v>222</v>
      </c>
      <c r="E233" s="4"/>
      <c r="H233" s="4"/>
      <c r="K233" s="18"/>
    </row>
    <row r="234" spans="2:11" x14ac:dyDescent="0.25">
      <c r="B234">
        <v>223</v>
      </c>
      <c r="E234" s="4"/>
      <c r="H234" s="4"/>
      <c r="K234" s="18"/>
    </row>
    <row r="235" spans="2:11" x14ac:dyDescent="0.25">
      <c r="B235">
        <v>224</v>
      </c>
      <c r="E235" s="4"/>
      <c r="H235" s="4"/>
      <c r="K235" s="18"/>
    </row>
    <row r="236" spans="2:11" x14ac:dyDescent="0.25">
      <c r="B236">
        <v>225</v>
      </c>
      <c r="E236" s="4"/>
      <c r="H236" s="4"/>
      <c r="K236" s="18"/>
    </row>
    <row r="237" spans="2:11" x14ac:dyDescent="0.25">
      <c r="B237">
        <v>226</v>
      </c>
      <c r="E237" s="4"/>
      <c r="H237" s="4"/>
      <c r="K237" s="18"/>
    </row>
    <row r="238" spans="2:11" x14ac:dyDescent="0.25">
      <c r="B238">
        <v>227</v>
      </c>
      <c r="E238" s="4"/>
      <c r="H238" s="4"/>
      <c r="K238" s="18"/>
    </row>
    <row r="239" spans="2:11" x14ac:dyDescent="0.25">
      <c r="B239">
        <v>228</v>
      </c>
      <c r="E239" s="4"/>
      <c r="H239" s="4"/>
      <c r="K239" s="18"/>
    </row>
    <row r="240" spans="2:11" x14ac:dyDescent="0.25">
      <c r="B240">
        <v>229</v>
      </c>
      <c r="E240" s="4"/>
      <c r="H240" s="4"/>
      <c r="K240" s="18"/>
    </row>
    <row r="241" spans="2:11" x14ac:dyDescent="0.25">
      <c r="B241">
        <v>230</v>
      </c>
      <c r="E241" s="4"/>
      <c r="H241" s="4"/>
      <c r="K241" s="18"/>
    </row>
    <row r="242" spans="2:11" x14ac:dyDescent="0.25">
      <c r="B242">
        <v>231</v>
      </c>
      <c r="E242" s="4"/>
      <c r="H242" s="4"/>
      <c r="K242" s="18"/>
    </row>
    <row r="243" spans="2:11" x14ac:dyDescent="0.25">
      <c r="B243">
        <v>232</v>
      </c>
      <c r="E243" s="4"/>
      <c r="H243" s="4"/>
      <c r="K243" s="18"/>
    </row>
    <row r="244" spans="2:11" x14ac:dyDescent="0.25">
      <c r="B244">
        <v>233</v>
      </c>
      <c r="E244" s="4"/>
      <c r="H244" s="4"/>
      <c r="K244" s="18"/>
    </row>
    <row r="245" spans="2:11" x14ac:dyDescent="0.25">
      <c r="B245">
        <v>234</v>
      </c>
      <c r="E245" s="4"/>
      <c r="H245" s="4"/>
      <c r="K245" s="18"/>
    </row>
    <row r="246" spans="2:11" x14ac:dyDescent="0.25">
      <c r="B246">
        <v>235</v>
      </c>
      <c r="E246" s="4"/>
      <c r="H246" s="4"/>
      <c r="K246" s="18"/>
    </row>
    <row r="247" spans="2:11" x14ac:dyDescent="0.25">
      <c r="B247">
        <v>236</v>
      </c>
      <c r="E247" s="4"/>
      <c r="H247" s="4"/>
      <c r="K247" s="18"/>
    </row>
    <row r="248" spans="2:11" x14ac:dyDescent="0.25">
      <c r="B248">
        <v>237</v>
      </c>
      <c r="E248" s="4"/>
      <c r="H248" s="4"/>
      <c r="K248" s="18"/>
    </row>
    <row r="249" spans="2:11" x14ac:dyDescent="0.25">
      <c r="B249">
        <v>238</v>
      </c>
      <c r="E249" s="4"/>
      <c r="H249" s="4"/>
      <c r="K249" s="18"/>
    </row>
    <row r="250" spans="2:11" x14ac:dyDescent="0.25">
      <c r="B250">
        <v>239</v>
      </c>
      <c r="E250" s="4"/>
      <c r="H250" s="4"/>
      <c r="K250" s="18"/>
    </row>
    <row r="251" spans="2:11" x14ac:dyDescent="0.25">
      <c r="B251">
        <v>240</v>
      </c>
      <c r="E251" s="4"/>
      <c r="H251" s="4"/>
      <c r="K251" s="18"/>
    </row>
    <row r="252" spans="2:11" x14ac:dyDescent="0.25">
      <c r="B252">
        <v>241</v>
      </c>
      <c r="E252" s="4"/>
      <c r="H252" s="4"/>
      <c r="K252" s="18"/>
    </row>
    <row r="253" spans="2:11" x14ac:dyDescent="0.25">
      <c r="B253">
        <v>242</v>
      </c>
      <c r="E253" s="4"/>
      <c r="H253" s="4"/>
      <c r="K253" s="18"/>
    </row>
    <row r="254" spans="2:11" x14ac:dyDescent="0.25">
      <c r="B254">
        <v>243</v>
      </c>
      <c r="E254" s="4"/>
      <c r="H254" s="4"/>
      <c r="K254" s="18"/>
    </row>
    <row r="255" spans="2:11" x14ac:dyDescent="0.25">
      <c r="B255">
        <v>244</v>
      </c>
      <c r="E255" s="4"/>
      <c r="H255" s="4"/>
      <c r="K255" s="18"/>
    </row>
    <row r="256" spans="2:11" x14ac:dyDescent="0.25">
      <c r="B256">
        <v>245</v>
      </c>
      <c r="E256" s="4"/>
      <c r="H256" s="4"/>
      <c r="K256" s="18"/>
    </row>
    <row r="257" spans="2:11" x14ac:dyDescent="0.25">
      <c r="B257">
        <v>246</v>
      </c>
      <c r="E257" s="4"/>
      <c r="H257" s="4"/>
      <c r="K257" s="18"/>
    </row>
    <row r="258" spans="2:11" x14ac:dyDescent="0.25">
      <c r="B258">
        <v>247</v>
      </c>
      <c r="E258" s="4"/>
      <c r="H258" s="4"/>
      <c r="K258" s="18"/>
    </row>
    <row r="259" spans="2:11" x14ac:dyDescent="0.25">
      <c r="B259">
        <v>248</v>
      </c>
      <c r="E259" s="4"/>
      <c r="H259" s="4"/>
      <c r="K259" s="18"/>
    </row>
    <row r="260" spans="2:11" x14ac:dyDescent="0.25">
      <c r="B260">
        <v>249</v>
      </c>
      <c r="E260" s="4"/>
      <c r="H260" s="4"/>
      <c r="K260" s="18"/>
    </row>
    <row r="261" spans="2:11" x14ac:dyDescent="0.25">
      <c r="B261">
        <v>250</v>
      </c>
      <c r="E261" s="4"/>
      <c r="H261" s="4"/>
      <c r="K261" s="18"/>
    </row>
    <row r="262" spans="2:11" x14ac:dyDescent="0.25">
      <c r="B262">
        <v>251</v>
      </c>
      <c r="E262" s="4"/>
      <c r="H262" s="4"/>
      <c r="K262" s="18"/>
    </row>
    <row r="263" spans="2:11" x14ac:dyDescent="0.25">
      <c r="B263">
        <v>252</v>
      </c>
      <c r="E263" s="4"/>
      <c r="H263" s="4"/>
      <c r="K263" s="18"/>
    </row>
    <row r="264" spans="2:11" x14ac:dyDescent="0.25">
      <c r="B264">
        <v>253</v>
      </c>
      <c r="E264" s="4"/>
      <c r="H264" s="4"/>
      <c r="K264" s="18"/>
    </row>
    <row r="265" spans="2:11" x14ac:dyDescent="0.25">
      <c r="B265">
        <v>254</v>
      </c>
      <c r="E265" s="4"/>
      <c r="H265" s="4"/>
      <c r="K265" s="18"/>
    </row>
    <row r="266" spans="2:11" x14ac:dyDescent="0.25">
      <c r="B266">
        <v>255</v>
      </c>
      <c r="E266" s="4"/>
      <c r="H266" s="4"/>
      <c r="K266" s="18"/>
    </row>
    <row r="267" spans="2:11" x14ac:dyDescent="0.25">
      <c r="B267">
        <v>256</v>
      </c>
      <c r="E267" s="4"/>
      <c r="H267" s="4"/>
      <c r="K267" s="18"/>
    </row>
    <row r="268" spans="2:11" x14ac:dyDescent="0.25">
      <c r="B268">
        <v>257</v>
      </c>
      <c r="E268" s="4"/>
      <c r="H268" s="4"/>
      <c r="K268" s="18"/>
    </row>
    <row r="269" spans="2:11" x14ac:dyDescent="0.25">
      <c r="B269">
        <v>258</v>
      </c>
      <c r="E269" s="4"/>
      <c r="H269" s="4"/>
      <c r="K269" s="18"/>
    </row>
    <row r="270" spans="2:11" x14ac:dyDescent="0.25">
      <c r="B270">
        <v>259</v>
      </c>
      <c r="E270" s="4"/>
      <c r="H270" s="4"/>
      <c r="K270" s="18"/>
    </row>
    <row r="271" spans="2:11" x14ac:dyDescent="0.25">
      <c r="B271">
        <v>260</v>
      </c>
      <c r="E271" s="4"/>
      <c r="H271" s="4"/>
      <c r="K271" s="18"/>
    </row>
    <row r="272" spans="2:11" x14ac:dyDescent="0.25">
      <c r="B272">
        <v>261</v>
      </c>
      <c r="E272" s="4"/>
      <c r="H272" s="4"/>
      <c r="K272" s="18"/>
    </row>
    <row r="273" spans="2:11" x14ac:dyDescent="0.25">
      <c r="B273">
        <v>262</v>
      </c>
      <c r="E273" s="4"/>
      <c r="H273" s="4"/>
      <c r="K273" s="18"/>
    </row>
    <row r="274" spans="2:11" x14ac:dyDescent="0.25">
      <c r="B274">
        <v>263</v>
      </c>
      <c r="E274" s="4"/>
      <c r="H274" s="4"/>
      <c r="K274" s="18"/>
    </row>
    <row r="275" spans="2:11" x14ac:dyDescent="0.25">
      <c r="B275">
        <v>264</v>
      </c>
      <c r="E275" s="4"/>
      <c r="H275" s="4"/>
      <c r="K275" s="18"/>
    </row>
    <row r="276" spans="2:11" x14ac:dyDescent="0.25">
      <c r="B276">
        <v>265</v>
      </c>
      <c r="E276" s="4"/>
      <c r="H276" s="4"/>
      <c r="K276" s="18"/>
    </row>
    <row r="277" spans="2:11" x14ac:dyDescent="0.25">
      <c r="B277">
        <v>266</v>
      </c>
      <c r="E277" s="4"/>
      <c r="H277" s="4"/>
      <c r="K277" s="18"/>
    </row>
    <row r="278" spans="2:11" x14ac:dyDescent="0.25">
      <c r="B278">
        <v>267</v>
      </c>
      <c r="E278" s="4"/>
      <c r="H278" s="4"/>
      <c r="K278" s="18"/>
    </row>
    <row r="279" spans="2:11" x14ac:dyDescent="0.25">
      <c r="B279">
        <v>268</v>
      </c>
      <c r="E279" s="4"/>
      <c r="H279" s="4"/>
      <c r="K279" s="18"/>
    </row>
    <row r="280" spans="2:11" x14ac:dyDescent="0.25">
      <c r="B280">
        <v>269</v>
      </c>
      <c r="E280" s="4"/>
      <c r="H280" s="4"/>
      <c r="K280" s="18"/>
    </row>
    <row r="281" spans="2:11" x14ac:dyDescent="0.25">
      <c r="B281">
        <v>270</v>
      </c>
      <c r="E281" s="4"/>
      <c r="H281" s="4"/>
      <c r="K281" s="18"/>
    </row>
    <row r="282" spans="2:11" x14ac:dyDescent="0.25">
      <c r="B282">
        <v>271</v>
      </c>
      <c r="E282" s="4"/>
      <c r="H282" s="4"/>
      <c r="K282" s="18"/>
    </row>
    <row r="283" spans="2:11" x14ac:dyDescent="0.25">
      <c r="B283">
        <v>272</v>
      </c>
      <c r="E283" s="4"/>
      <c r="H283" s="4"/>
      <c r="K283" s="18"/>
    </row>
    <row r="284" spans="2:11" x14ac:dyDescent="0.25">
      <c r="B284">
        <v>273</v>
      </c>
      <c r="E284" s="4"/>
      <c r="H284" s="4"/>
      <c r="K284" s="18"/>
    </row>
    <row r="285" spans="2:11" x14ac:dyDescent="0.25">
      <c r="B285">
        <v>274</v>
      </c>
      <c r="E285" s="4"/>
      <c r="H285" s="4"/>
      <c r="K285" s="18"/>
    </row>
    <row r="286" spans="2:11" x14ac:dyDescent="0.25">
      <c r="B286">
        <v>275</v>
      </c>
      <c r="E286" s="4"/>
      <c r="H286" s="4"/>
      <c r="K286" s="18"/>
    </row>
    <row r="287" spans="2:11" x14ac:dyDescent="0.25">
      <c r="B287">
        <v>276</v>
      </c>
      <c r="E287" s="4"/>
      <c r="H287" s="4"/>
      <c r="K287" s="18"/>
    </row>
    <row r="288" spans="2:11" x14ac:dyDescent="0.25">
      <c r="B288">
        <v>277</v>
      </c>
      <c r="E288" s="4"/>
      <c r="H288" s="4"/>
      <c r="K288" s="18"/>
    </row>
    <row r="289" spans="2:11" x14ac:dyDescent="0.25">
      <c r="B289">
        <v>278</v>
      </c>
      <c r="E289" s="4"/>
      <c r="H289" s="4"/>
      <c r="K289" s="18"/>
    </row>
    <row r="290" spans="2:11" x14ac:dyDescent="0.25">
      <c r="B290">
        <v>279</v>
      </c>
      <c r="E290" s="4"/>
      <c r="H290" s="4"/>
      <c r="K290" s="18"/>
    </row>
    <row r="291" spans="2:11" x14ac:dyDescent="0.25">
      <c r="B291">
        <v>280</v>
      </c>
      <c r="E291" s="4"/>
      <c r="H291" s="4"/>
      <c r="K291" s="18"/>
    </row>
    <row r="292" spans="2:11" x14ac:dyDescent="0.25">
      <c r="B292">
        <v>281</v>
      </c>
      <c r="E292" s="4"/>
      <c r="H292" s="4"/>
      <c r="K292" s="18"/>
    </row>
    <row r="293" spans="2:11" x14ac:dyDescent="0.25">
      <c r="B293">
        <v>282</v>
      </c>
      <c r="E293" s="4"/>
      <c r="H293" s="4"/>
      <c r="K293" s="18"/>
    </row>
    <row r="294" spans="2:11" x14ac:dyDescent="0.25">
      <c r="B294">
        <v>283</v>
      </c>
      <c r="E294" s="4"/>
      <c r="H294" s="4"/>
      <c r="K294" s="18"/>
    </row>
    <row r="295" spans="2:11" x14ac:dyDescent="0.25">
      <c r="B295">
        <v>284</v>
      </c>
      <c r="E295" s="4"/>
      <c r="H295" s="4"/>
      <c r="K295" s="18"/>
    </row>
    <row r="296" spans="2:11" x14ac:dyDescent="0.25">
      <c r="B296">
        <v>285</v>
      </c>
      <c r="E296" s="4"/>
      <c r="H296" s="4"/>
      <c r="K296" s="18"/>
    </row>
    <row r="297" spans="2:11" x14ac:dyDescent="0.25">
      <c r="B297">
        <v>286</v>
      </c>
      <c r="E297" s="4"/>
      <c r="H297" s="4"/>
      <c r="K297" s="18"/>
    </row>
    <row r="298" spans="2:11" x14ac:dyDescent="0.25">
      <c r="B298">
        <v>287</v>
      </c>
      <c r="E298" s="4"/>
      <c r="H298" s="4"/>
      <c r="K298" s="18"/>
    </row>
    <row r="299" spans="2:11" x14ac:dyDescent="0.25">
      <c r="B299">
        <v>288</v>
      </c>
      <c r="E299" s="4"/>
      <c r="H299" s="4"/>
      <c r="K299" s="18"/>
    </row>
    <row r="300" spans="2:11" x14ac:dyDescent="0.25">
      <c r="B300">
        <v>289</v>
      </c>
      <c r="E300" s="4"/>
      <c r="H300" s="4"/>
      <c r="K300" s="18"/>
    </row>
    <row r="301" spans="2:11" x14ac:dyDescent="0.25">
      <c r="B301">
        <v>290</v>
      </c>
      <c r="E301" s="4"/>
      <c r="H301" s="4"/>
      <c r="K301" s="18"/>
    </row>
    <row r="302" spans="2:11" x14ac:dyDescent="0.25">
      <c r="B302">
        <v>291</v>
      </c>
      <c r="E302" s="4"/>
      <c r="H302" s="4"/>
      <c r="K302" s="18"/>
    </row>
    <row r="303" spans="2:11" x14ac:dyDescent="0.25">
      <c r="B303">
        <v>292</v>
      </c>
      <c r="E303" s="4"/>
      <c r="H303" s="4"/>
      <c r="K303" s="18"/>
    </row>
    <row r="304" spans="2:11" x14ac:dyDescent="0.25">
      <c r="B304">
        <v>293</v>
      </c>
      <c r="E304" s="4"/>
      <c r="H304" s="4"/>
      <c r="K304" s="18"/>
    </row>
    <row r="305" spans="2:11" x14ac:dyDescent="0.25">
      <c r="B305">
        <v>294</v>
      </c>
      <c r="E305" s="4"/>
      <c r="H305" s="4"/>
      <c r="K305" s="18"/>
    </row>
    <row r="306" spans="2:11" x14ac:dyDescent="0.25">
      <c r="B306">
        <v>295</v>
      </c>
      <c r="E306" s="4"/>
      <c r="H306" s="4"/>
      <c r="K306" s="18"/>
    </row>
    <row r="307" spans="2:11" x14ac:dyDescent="0.25">
      <c r="B307">
        <v>296</v>
      </c>
      <c r="E307" s="4"/>
      <c r="H307" s="4"/>
      <c r="K307" s="18"/>
    </row>
    <row r="308" spans="2:11" x14ac:dyDescent="0.25">
      <c r="B308">
        <v>297</v>
      </c>
      <c r="E308" s="4"/>
      <c r="H308" s="4"/>
      <c r="K308" s="18"/>
    </row>
    <row r="309" spans="2:11" x14ac:dyDescent="0.25">
      <c r="B309">
        <v>298</v>
      </c>
      <c r="E309" s="4"/>
      <c r="H309" s="4"/>
      <c r="K309" s="18"/>
    </row>
    <row r="310" spans="2:11" x14ac:dyDescent="0.25">
      <c r="B310">
        <v>299</v>
      </c>
      <c r="E310" s="4"/>
      <c r="H310" s="4"/>
      <c r="K310" s="18"/>
    </row>
    <row r="311" spans="2:11" x14ac:dyDescent="0.25">
      <c r="B311">
        <v>300</v>
      </c>
      <c r="E311" s="4"/>
      <c r="H311" s="4"/>
      <c r="K311" s="18"/>
    </row>
    <row r="312" spans="2:11" x14ac:dyDescent="0.25">
      <c r="B312">
        <v>301</v>
      </c>
      <c r="E312" s="4"/>
      <c r="H312" s="4"/>
      <c r="K312" s="18"/>
    </row>
    <row r="313" spans="2:11" x14ac:dyDescent="0.25">
      <c r="B313">
        <v>302</v>
      </c>
      <c r="E313" s="4"/>
      <c r="H313" s="4"/>
      <c r="K313" s="18"/>
    </row>
    <row r="314" spans="2:11" x14ac:dyDescent="0.25">
      <c r="B314">
        <v>303</v>
      </c>
      <c r="E314" s="4"/>
      <c r="H314" s="4"/>
      <c r="K314" s="18"/>
    </row>
    <row r="315" spans="2:11" x14ac:dyDescent="0.25">
      <c r="B315">
        <v>304</v>
      </c>
      <c r="E315" s="4"/>
      <c r="H315" s="4"/>
      <c r="K315" s="18"/>
    </row>
    <row r="316" spans="2:11" x14ac:dyDescent="0.25">
      <c r="B316">
        <v>305</v>
      </c>
      <c r="E316" s="4"/>
      <c r="H316" s="4"/>
      <c r="K316" s="18"/>
    </row>
    <row r="317" spans="2:11" x14ac:dyDescent="0.25">
      <c r="B317">
        <v>306</v>
      </c>
      <c r="E317" s="4"/>
      <c r="H317" s="4"/>
      <c r="K317" s="18"/>
    </row>
    <row r="318" spans="2:11" x14ac:dyDescent="0.25">
      <c r="B318">
        <v>307</v>
      </c>
      <c r="E318" s="4"/>
      <c r="H318" s="4"/>
      <c r="K318" s="18"/>
    </row>
    <row r="319" spans="2:11" x14ac:dyDescent="0.25">
      <c r="B319">
        <v>308</v>
      </c>
      <c r="E319" s="4"/>
      <c r="H319" s="4"/>
      <c r="K319" s="18"/>
    </row>
    <row r="320" spans="2:11" x14ac:dyDescent="0.25">
      <c r="B320">
        <v>309</v>
      </c>
      <c r="E320" s="4"/>
      <c r="H320" s="4"/>
      <c r="K320" s="18"/>
    </row>
    <row r="321" spans="2:11" x14ac:dyDescent="0.25">
      <c r="B321">
        <v>310</v>
      </c>
      <c r="E321" s="4"/>
      <c r="H321" s="4"/>
      <c r="K321" s="18"/>
    </row>
    <row r="322" spans="2:11" x14ac:dyDescent="0.25">
      <c r="B322">
        <v>311</v>
      </c>
      <c r="E322" s="4"/>
      <c r="H322" s="4"/>
      <c r="K322" s="18"/>
    </row>
    <row r="323" spans="2:11" x14ac:dyDescent="0.25">
      <c r="B323">
        <v>312</v>
      </c>
      <c r="E323" s="4"/>
      <c r="H323" s="4"/>
      <c r="K323" s="18"/>
    </row>
    <row r="324" spans="2:11" x14ac:dyDescent="0.25">
      <c r="B324">
        <v>313</v>
      </c>
      <c r="E324" s="4"/>
      <c r="H324" s="4"/>
      <c r="K324" s="18"/>
    </row>
    <row r="325" spans="2:11" x14ac:dyDescent="0.25">
      <c r="B325">
        <v>314</v>
      </c>
      <c r="E325" s="4"/>
      <c r="H325" s="4"/>
      <c r="K325" s="18"/>
    </row>
    <row r="326" spans="2:11" x14ac:dyDescent="0.25">
      <c r="B326">
        <v>315</v>
      </c>
      <c r="E326" s="4"/>
      <c r="H326" s="4"/>
      <c r="K326" s="18"/>
    </row>
    <row r="327" spans="2:11" x14ac:dyDescent="0.25">
      <c r="B327">
        <v>316</v>
      </c>
      <c r="E327" s="4"/>
      <c r="H327" s="4"/>
      <c r="K327" s="18"/>
    </row>
    <row r="328" spans="2:11" x14ac:dyDescent="0.25">
      <c r="B328">
        <v>317</v>
      </c>
      <c r="E328" s="4"/>
      <c r="H328" s="4"/>
      <c r="K328" s="18"/>
    </row>
    <row r="329" spans="2:11" x14ac:dyDescent="0.25">
      <c r="B329">
        <v>318</v>
      </c>
      <c r="E329" s="4"/>
      <c r="H329" s="4"/>
      <c r="K329" s="18"/>
    </row>
    <row r="330" spans="2:11" x14ac:dyDescent="0.25">
      <c r="B330">
        <v>319</v>
      </c>
      <c r="E330" s="4"/>
      <c r="H330" s="4"/>
      <c r="K330" s="18"/>
    </row>
    <row r="331" spans="2:11" x14ac:dyDescent="0.25">
      <c r="B331">
        <v>320</v>
      </c>
      <c r="E331" s="4"/>
      <c r="H331" s="4"/>
      <c r="K331" s="18"/>
    </row>
    <row r="332" spans="2:11" x14ac:dyDescent="0.25">
      <c r="B332">
        <v>321</v>
      </c>
      <c r="E332" s="4"/>
      <c r="H332" s="4"/>
      <c r="K332" s="18"/>
    </row>
    <row r="333" spans="2:11" x14ac:dyDescent="0.25">
      <c r="B333">
        <v>322</v>
      </c>
      <c r="E333" s="4"/>
      <c r="H333" s="4"/>
      <c r="K333" s="18"/>
    </row>
    <row r="334" spans="2:11" x14ac:dyDescent="0.25">
      <c r="B334">
        <v>323</v>
      </c>
      <c r="E334" s="4"/>
      <c r="H334" s="4"/>
      <c r="K334" s="18"/>
    </row>
    <row r="335" spans="2:11" x14ac:dyDescent="0.25">
      <c r="B335">
        <v>324</v>
      </c>
      <c r="E335" s="4"/>
      <c r="H335" s="4"/>
    </row>
    <row r="336" spans="2:11" x14ac:dyDescent="0.25">
      <c r="B336">
        <v>325</v>
      </c>
      <c r="E336" s="4"/>
      <c r="H336" s="4"/>
    </row>
    <row r="337" spans="2:8" x14ac:dyDescent="0.25">
      <c r="B337">
        <v>326</v>
      </c>
      <c r="E337" s="4"/>
      <c r="H337" s="4"/>
    </row>
    <row r="338" spans="2:8" x14ac:dyDescent="0.25">
      <c r="B338">
        <v>327</v>
      </c>
      <c r="E338" s="4"/>
      <c r="H338" s="4"/>
    </row>
    <row r="339" spans="2:8" x14ac:dyDescent="0.25">
      <c r="B339">
        <v>328</v>
      </c>
      <c r="E339" s="4"/>
      <c r="H339" s="4"/>
    </row>
    <row r="340" spans="2:8" x14ac:dyDescent="0.25">
      <c r="E340" s="4"/>
      <c r="H340" s="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DAC2D-3E63-4B96-AD0C-2002CD7258AA}">
  <sheetPr>
    <tabColor theme="9" tint="0.59999389629810485"/>
  </sheetPr>
  <dimension ref="B1:K260"/>
  <sheetViews>
    <sheetView topLeftCell="A7" workbookViewId="0">
      <selection activeCell="F21" sqref="F21"/>
    </sheetView>
  </sheetViews>
  <sheetFormatPr baseColWidth="10" defaultRowHeight="15" x14ac:dyDescent="0.25"/>
  <cols>
    <col min="2" max="2" width="19.5703125" customWidth="1"/>
    <col min="3" max="3" width="49.5703125" customWidth="1"/>
    <col min="4" max="4" width="14.140625" bestFit="1" customWidth="1"/>
    <col min="5" max="5" width="19" bestFit="1" customWidth="1"/>
    <col min="9" max="9" width="42.28515625" customWidth="1"/>
    <col min="10" max="10" width="14.140625" customWidth="1"/>
    <col min="11" max="11" width="19" style="20" bestFit="1" customWidth="1"/>
  </cols>
  <sheetData>
    <row r="1" spans="2:11" x14ac:dyDescent="0.25">
      <c r="B1" s="1" t="s">
        <v>901</v>
      </c>
      <c r="C1" t="s" vm="2">
        <v>271</v>
      </c>
    </row>
    <row r="2" spans="2:11" x14ac:dyDescent="0.25">
      <c r="B2" s="1" t="s">
        <v>903</v>
      </c>
      <c r="C2" t="s" vm="10">
        <v>1315</v>
      </c>
      <c r="E2" t="s">
        <v>910</v>
      </c>
      <c r="H2" t="str">
        <f>_xlfn.CONCAT("flere kommuner i ",C7)</f>
        <v>flere kommuner i Trøndelag</v>
      </c>
    </row>
    <row r="3" spans="2:11" x14ac:dyDescent="0.25">
      <c r="B3" s="1" t="s">
        <v>900</v>
      </c>
      <c r="C3" t="s" vm="4">
        <v>327</v>
      </c>
      <c r="E3" t="s">
        <v>2</v>
      </c>
      <c r="H3" t="s">
        <v>951</v>
      </c>
    </row>
    <row r="4" spans="2:11" x14ac:dyDescent="0.25">
      <c r="E4" s="72" t="str" vm="10">
        <f>IF(C2=E2,H5,IF(C2=E3,H6,C2))</f>
        <v>2013</v>
      </c>
      <c r="H4" t="s">
        <v>963</v>
      </c>
    </row>
    <row r="5" spans="2:11" x14ac:dyDescent="0.25">
      <c r="E5" s="23" t="str" vm="2">
        <f>IF(C1=E2,H3,IF(C1=E3,H4,C1))</f>
        <v>Trøndelag</v>
      </c>
      <c r="H5" t="s">
        <v>911</v>
      </c>
    </row>
    <row r="6" spans="2:11" x14ac:dyDescent="0.25">
      <c r="E6" s="72" t="str" vm="4">
        <f>IF(C3=E2,H2,IF(C3=E3,E5,C3))</f>
        <v>Stjørdal</v>
      </c>
      <c r="H6" t="s">
        <v>912</v>
      </c>
    </row>
    <row r="7" spans="2:11" x14ac:dyDescent="0.25">
      <c r="B7" s="1" t="s">
        <v>901</v>
      </c>
      <c r="C7" t="s" vm="2">
        <v>271</v>
      </c>
      <c r="I7" t="str">
        <f>_xlfn.CONCAT("Melkeforetak etter størrelse av melkeleveransen i ",E6," i ",E4," i tusen liter")</f>
        <v>Melkeforetak etter størrelse av melkeleveransen i Stjørdal i 2013 i tusen liter</v>
      </c>
    </row>
    <row r="8" spans="2:11" x14ac:dyDescent="0.25">
      <c r="B8" s="1" t="s">
        <v>903</v>
      </c>
      <c r="C8" t="s" vm="10">
        <v>1315</v>
      </c>
    </row>
    <row r="10" spans="2:11" x14ac:dyDescent="0.25">
      <c r="B10" s="1" t="s">
        <v>4</v>
      </c>
      <c r="C10" s="1" t="s">
        <v>909</v>
      </c>
      <c r="D10" s="1" t="s">
        <v>900</v>
      </c>
      <c r="E10" t="s">
        <v>914</v>
      </c>
      <c r="G10" t="s">
        <v>925</v>
      </c>
    </row>
    <row r="11" spans="2:11" s="49" customFormat="1" ht="15.75" x14ac:dyDescent="0.25">
      <c r="B11" s="49">
        <v>983594301</v>
      </c>
      <c r="C11" s="49" t="s">
        <v>966</v>
      </c>
      <c r="D11" s="49" t="s">
        <v>327</v>
      </c>
      <c r="E11" s="80">
        <v>381.93700000000001</v>
      </c>
      <c r="G11" s="49">
        <f>IF(I11=0," ",H11)</f>
        <v>1</v>
      </c>
      <c r="H11" s="49">
        <v>1</v>
      </c>
      <c r="I11" s="49" t="str">
        <f>C11</f>
        <v>HOVSTAD SAMDRIFT DA</v>
      </c>
      <c r="J11" s="49" t="str">
        <f>D11</f>
        <v>Stjørdal</v>
      </c>
      <c r="K11" s="51">
        <f>E11</f>
        <v>381.93700000000001</v>
      </c>
    </row>
    <row r="12" spans="2:11" s="49" customFormat="1" ht="15.75" x14ac:dyDescent="0.25">
      <c r="B12" s="49">
        <v>993318507</v>
      </c>
      <c r="C12" s="49" t="s">
        <v>969</v>
      </c>
      <c r="D12" s="49" t="s">
        <v>327</v>
      </c>
      <c r="E12" s="80">
        <v>326.37299999999999</v>
      </c>
      <c r="G12" s="49">
        <f t="shared" ref="G12:G33" si="0">IF(I12=0," ",H12)</f>
        <v>2</v>
      </c>
      <c r="H12" s="49">
        <v>2</v>
      </c>
      <c r="I12" s="49" t="str">
        <f t="shared" ref="I12:I75" si="1">C12</f>
        <v>ODD MAGNE STORFLOR</v>
      </c>
      <c r="J12" s="49" t="str">
        <f>D12</f>
        <v>Stjørdal</v>
      </c>
      <c r="K12" s="51">
        <f>E12</f>
        <v>326.37299999999999</v>
      </c>
    </row>
    <row r="13" spans="2:11" s="49" customFormat="1" ht="15.75" x14ac:dyDescent="0.25">
      <c r="B13" s="49">
        <v>989923404</v>
      </c>
      <c r="C13" t="s">
        <v>1271</v>
      </c>
      <c r="D13" t="s">
        <v>327</v>
      </c>
      <c r="E13" s="80">
        <v>304.70800000000003</v>
      </c>
      <c r="G13" s="49">
        <f t="shared" si="0"/>
        <v>3</v>
      </c>
      <c r="H13" s="49">
        <v>3</v>
      </c>
      <c r="I13" s="49" t="str">
        <f t="shared" si="1"/>
        <v>SERVICESNEKKER BJØRN GUSTAV SKogAN</v>
      </c>
      <c r="J13" s="49" t="str">
        <f>D13</f>
        <v>Stjørdal</v>
      </c>
      <c r="K13" s="51">
        <f>E13</f>
        <v>304.70800000000003</v>
      </c>
    </row>
    <row r="14" spans="2:11" s="49" customFormat="1" ht="15.75" x14ac:dyDescent="0.25">
      <c r="B14" s="49">
        <v>986715517</v>
      </c>
      <c r="C14" t="s">
        <v>1272</v>
      </c>
      <c r="D14" t="s">
        <v>327</v>
      </c>
      <c r="E14" s="80">
        <v>236.68700000000001</v>
      </c>
      <c r="G14" s="49">
        <f t="shared" si="0"/>
        <v>4</v>
      </c>
      <c r="H14" s="49">
        <v>4</v>
      </c>
      <c r="I14" s="49" t="str">
        <f t="shared" si="1"/>
        <v>SVEIN ARNE FREDRIKSEN</v>
      </c>
      <c r="J14" s="49" t="str">
        <f t="shared" ref="J14:J59" si="2">D14</f>
        <v>Stjørdal</v>
      </c>
      <c r="K14" s="51">
        <f t="shared" ref="K14:K59" si="3">E14</f>
        <v>236.68700000000001</v>
      </c>
    </row>
    <row r="15" spans="2:11" s="49" customFormat="1" ht="15.75" x14ac:dyDescent="0.25">
      <c r="B15" s="49">
        <v>980032825</v>
      </c>
      <c r="C15" s="49" t="s">
        <v>967</v>
      </c>
      <c r="D15" s="49" t="s">
        <v>327</v>
      </c>
      <c r="E15" s="80">
        <v>235.42599999999999</v>
      </c>
      <c r="G15" s="49">
        <f t="shared" si="0"/>
        <v>5</v>
      </c>
      <c r="H15" s="49">
        <v>5</v>
      </c>
      <c r="I15" s="49" t="str">
        <f t="shared" si="1"/>
        <v>TROND HODNE</v>
      </c>
      <c r="J15" s="49" t="str">
        <f t="shared" si="2"/>
        <v>Stjørdal</v>
      </c>
      <c r="K15" s="51">
        <f t="shared" si="3"/>
        <v>235.42599999999999</v>
      </c>
    </row>
    <row r="16" spans="2:11" s="49" customFormat="1" ht="15.75" x14ac:dyDescent="0.25">
      <c r="B16" s="49">
        <v>988857106</v>
      </c>
      <c r="C16" t="s">
        <v>1273</v>
      </c>
      <c r="D16" t="s">
        <v>327</v>
      </c>
      <c r="E16" s="80">
        <v>225.45699999999999</v>
      </c>
      <c r="G16" s="49">
        <f t="shared" si="0"/>
        <v>6</v>
      </c>
      <c r="H16" s="49">
        <v>6</v>
      </c>
      <c r="I16" s="49" t="str">
        <f t="shared" si="1"/>
        <v>SKJERVOLD SAMDRIFT DA</v>
      </c>
      <c r="J16" s="49" t="str">
        <f t="shared" si="2"/>
        <v>Stjørdal</v>
      </c>
      <c r="K16" s="51">
        <f t="shared" si="3"/>
        <v>225.45699999999999</v>
      </c>
    </row>
    <row r="17" spans="2:11" s="49" customFormat="1" ht="15.75" x14ac:dyDescent="0.25">
      <c r="B17" s="49">
        <v>987676744</v>
      </c>
      <c r="C17" s="49" t="s">
        <v>970</v>
      </c>
      <c r="D17" s="49" t="s">
        <v>327</v>
      </c>
      <c r="E17" s="80">
        <v>217.316</v>
      </c>
      <c r="G17" s="49">
        <f t="shared" si="0"/>
        <v>7</v>
      </c>
      <c r="H17" s="49">
        <v>7</v>
      </c>
      <c r="I17" s="49" t="str">
        <f t="shared" si="1"/>
        <v>FORBORD SAMDRIFT DA</v>
      </c>
      <c r="J17" s="49" t="str">
        <f t="shared" si="2"/>
        <v>Stjørdal</v>
      </c>
      <c r="K17" s="51">
        <f t="shared" si="3"/>
        <v>217.316</v>
      </c>
    </row>
    <row r="18" spans="2:11" s="49" customFormat="1" ht="15.75" x14ac:dyDescent="0.25">
      <c r="B18" s="49">
        <v>979546823</v>
      </c>
      <c r="C18" s="49" t="s">
        <v>973</v>
      </c>
      <c r="D18" s="49" t="s">
        <v>327</v>
      </c>
      <c r="E18" s="80">
        <v>200.101</v>
      </c>
      <c r="G18" s="49">
        <f t="shared" si="0"/>
        <v>8</v>
      </c>
      <c r="H18" s="49">
        <v>8</v>
      </c>
      <c r="I18" s="49" t="str">
        <f t="shared" si="1"/>
        <v>JAN DAHL</v>
      </c>
      <c r="J18" s="49" t="str">
        <f t="shared" si="2"/>
        <v>Stjørdal</v>
      </c>
      <c r="K18" s="51">
        <f t="shared" si="3"/>
        <v>200.101</v>
      </c>
    </row>
    <row r="19" spans="2:11" s="49" customFormat="1" ht="15.75" x14ac:dyDescent="0.25">
      <c r="B19" s="49">
        <v>983820611</v>
      </c>
      <c r="C19" t="s">
        <v>1274</v>
      </c>
      <c r="D19" t="s">
        <v>327</v>
      </c>
      <c r="E19" s="80">
        <v>15.564</v>
      </c>
      <c r="G19" s="49">
        <f t="shared" si="0"/>
        <v>9</v>
      </c>
      <c r="H19" s="49">
        <v>9</v>
      </c>
      <c r="I19" s="49" t="str">
        <f t="shared" si="1"/>
        <v>DYBVAD SAMDRIFT DA</v>
      </c>
      <c r="J19" s="49" t="str">
        <f t="shared" si="2"/>
        <v>Stjørdal</v>
      </c>
      <c r="K19" s="51">
        <f t="shared" si="3"/>
        <v>15.564</v>
      </c>
    </row>
    <row r="20" spans="2:11" s="49" customFormat="1" ht="15.75" x14ac:dyDescent="0.25">
      <c r="C20" t="s">
        <v>1275</v>
      </c>
      <c r="D20" t="s">
        <v>327</v>
      </c>
      <c r="E20" s="80">
        <v>162.81299999999999</v>
      </c>
      <c r="G20" s="49">
        <f t="shared" si="0"/>
        <v>10</v>
      </c>
      <c r="H20" s="49">
        <v>10</v>
      </c>
      <c r="I20" s="49" t="str">
        <f t="shared" si="1"/>
        <v>DYBVAD STUBERG SAMDRIFT DA</v>
      </c>
      <c r="J20" s="49" t="str">
        <f t="shared" si="2"/>
        <v>Stjørdal</v>
      </c>
      <c r="K20" s="51">
        <f t="shared" si="3"/>
        <v>162.81299999999999</v>
      </c>
    </row>
    <row r="21" spans="2:11" s="49" customFormat="1" ht="15.75" x14ac:dyDescent="0.25">
      <c r="B21" s="49">
        <v>990932069</v>
      </c>
      <c r="C21" s="49" t="s">
        <v>974</v>
      </c>
      <c r="D21" s="49" t="s">
        <v>327</v>
      </c>
      <c r="E21" s="80">
        <v>175.62299999999999</v>
      </c>
      <c r="G21" s="49">
        <f t="shared" si="0"/>
        <v>11</v>
      </c>
      <c r="H21" s="49">
        <v>11</v>
      </c>
      <c r="I21" s="49" t="str">
        <f t="shared" si="1"/>
        <v>KVAAL SAMDRIFT DA</v>
      </c>
      <c r="J21" s="49" t="str">
        <f t="shared" si="2"/>
        <v>Stjørdal</v>
      </c>
      <c r="K21" s="51">
        <f t="shared" si="3"/>
        <v>175.62299999999999</v>
      </c>
    </row>
    <row r="22" spans="2:11" s="49" customFormat="1" ht="15.75" x14ac:dyDescent="0.25">
      <c r="B22" s="49">
        <v>970064753</v>
      </c>
      <c r="C22" s="49" t="s">
        <v>968</v>
      </c>
      <c r="D22" s="49" t="s">
        <v>327</v>
      </c>
      <c r="E22" s="80">
        <v>173.45</v>
      </c>
      <c r="G22" s="49">
        <f t="shared" si="0"/>
        <v>12</v>
      </c>
      <c r="H22" s="49">
        <v>12</v>
      </c>
      <c r="I22" s="49" t="str">
        <f t="shared" si="1"/>
        <v>BREMSETH JON MAGNE</v>
      </c>
      <c r="J22" s="49" t="str">
        <f t="shared" si="2"/>
        <v>Stjørdal</v>
      </c>
      <c r="K22" s="51">
        <f t="shared" si="3"/>
        <v>173.45</v>
      </c>
    </row>
    <row r="23" spans="2:11" s="49" customFormat="1" ht="15.75" x14ac:dyDescent="0.25">
      <c r="B23" s="49">
        <v>990453020</v>
      </c>
      <c r="C23" s="49" t="s">
        <v>989</v>
      </c>
      <c r="D23" s="49" t="s">
        <v>327</v>
      </c>
      <c r="E23" s="80">
        <v>154.49299999999999</v>
      </c>
      <c r="G23" s="49">
        <f t="shared" si="0"/>
        <v>13</v>
      </c>
      <c r="H23" s="49">
        <v>13</v>
      </c>
      <c r="I23" s="49" t="str">
        <f t="shared" si="1"/>
        <v>SIV KARIN PAULSEN RYE</v>
      </c>
      <c r="J23" s="49" t="str">
        <f t="shared" si="2"/>
        <v>Stjørdal</v>
      </c>
      <c r="K23" s="51">
        <f t="shared" si="3"/>
        <v>154.49299999999999</v>
      </c>
    </row>
    <row r="24" spans="2:11" s="49" customFormat="1" ht="15.75" x14ac:dyDescent="0.25">
      <c r="B24" s="49">
        <v>982967570</v>
      </c>
      <c r="C24" t="s">
        <v>1276</v>
      </c>
      <c r="D24" t="s">
        <v>327</v>
      </c>
      <c r="E24" s="80">
        <v>150.709</v>
      </c>
      <c r="G24" s="49">
        <f t="shared" si="0"/>
        <v>14</v>
      </c>
      <c r="H24" s="49">
        <v>14</v>
      </c>
      <c r="I24" s="49" t="str">
        <f t="shared" si="1"/>
        <v>TORBJØRN AMDAL</v>
      </c>
      <c r="J24" s="49" t="str">
        <f t="shared" si="2"/>
        <v>Stjørdal</v>
      </c>
      <c r="K24" s="51">
        <f t="shared" si="3"/>
        <v>150.709</v>
      </c>
    </row>
    <row r="25" spans="2:11" s="49" customFormat="1" ht="15.75" x14ac:dyDescent="0.25">
      <c r="B25" s="49">
        <v>985246823</v>
      </c>
      <c r="C25" t="s">
        <v>1277</v>
      </c>
      <c r="D25" t="s">
        <v>327</v>
      </c>
      <c r="E25" s="80">
        <v>147.50399999999999</v>
      </c>
      <c r="G25" s="49">
        <f t="shared" si="0"/>
        <v>15</v>
      </c>
      <c r="H25" s="49">
        <v>15</v>
      </c>
      <c r="I25" s="49" t="str">
        <f t="shared" si="1"/>
        <v>INGER REBERG</v>
      </c>
      <c r="J25" s="49" t="str">
        <f t="shared" si="2"/>
        <v>Stjørdal</v>
      </c>
      <c r="K25" s="51">
        <f t="shared" si="3"/>
        <v>147.50399999999999</v>
      </c>
    </row>
    <row r="26" spans="2:11" s="49" customFormat="1" ht="15.75" x14ac:dyDescent="0.25">
      <c r="B26" s="49">
        <v>893511172</v>
      </c>
      <c r="C26" s="49" t="s">
        <v>972</v>
      </c>
      <c r="D26" s="49" t="s">
        <v>327</v>
      </c>
      <c r="E26" s="80">
        <v>146.72800000000001</v>
      </c>
      <c r="G26" s="49">
        <f t="shared" si="0"/>
        <v>16</v>
      </c>
      <c r="H26" s="49">
        <v>16</v>
      </c>
      <c r="I26" s="49" t="str">
        <f t="shared" si="1"/>
        <v>ARILD SØRNES</v>
      </c>
      <c r="J26" s="49" t="str">
        <f t="shared" si="2"/>
        <v>Stjørdal</v>
      </c>
      <c r="K26" s="51">
        <f t="shared" si="3"/>
        <v>146.72800000000001</v>
      </c>
    </row>
    <row r="27" spans="2:11" s="49" customFormat="1" ht="15.75" x14ac:dyDescent="0.25">
      <c r="B27" s="49">
        <v>892138192</v>
      </c>
      <c r="C27" s="49" t="s">
        <v>971</v>
      </c>
      <c r="D27" s="49" t="s">
        <v>327</v>
      </c>
      <c r="E27" s="80">
        <v>146.64099999999999</v>
      </c>
      <c r="G27" s="49">
        <f t="shared" si="0"/>
        <v>17</v>
      </c>
      <c r="H27" s="49">
        <v>17</v>
      </c>
      <c r="I27" s="49" t="str">
        <f t="shared" si="1"/>
        <v>RANDI STEINVIKAUNE</v>
      </c>
      <c r="J27" s="49" t="str">
        <f t="shared" si="2"/>
        <v>Stjørdal</v>
      </c>
      <c r="K27" s="51">
        <f t="shared" si="3"/>
        <v>146.64099999999999</v>
      </c>
    </row>
    <row r="28" spans="2:11" s="49" customFormat="1" ht="15.75" x14ac:dyDescent="0.25">
      <c r="B28" s="49">
        <v>999316492</v>
      </c>
      <c r="C28" s="49" t="s">
        <v>975</v>
      </c>
      <c r="D28" s="49" t="s">
        <v>327</v>
      </c>
      <c r="E28" s="80">
        <v>142.13900000000001</v>
      </c>
      <c r="G28" s="49">
        <f t="shared" si="0"/>
        <v>18</v>
      </c>
      <c r="H28" s="49">
        <v>18</v>
      </c>
      <c r="I28" s="49" t="str">
        <f t="shared" si="1"/>
        <v>JAHN KNIPENBERG</v>
      </c>
      <c r="J28" s="49" t="str">
        <f t="shared" si="2"/>
        <v>Stjørdal</v>
      </c>
      <c r="K28" s="51">
        <f t="shared" si="3"/>
        <v>142.13900000000001</v>
      </c>
    </row>
    <row r="29" spans="2:11" s="49" customFormat="1" ht="15.75" x14ac:dyDescent="0.25">
      <c r="B29" s="49">
        <v>969692260</v>
      </c>
      <c r="C29" t="s">
        <v>1278</v>
      </c>
      <c r="D29" t="s">
        <v>327</v>
      </c>
      <c r="E29" s="80">
        <v>141.61000000000001</v>
      </c>
      <c r="G29" s="49">
        <f t="shared" si="0"/>
        <v>19</v>
      </c>
      <c r="H29" s="49">
        <v>19</v>
      </c>
      <c r="I29" s="49" t="str">
        <f t="shared" si="1"/>
        <v>TRØITE JON</v>
      </c>
      <c r="J29" s="49" t="str">
        <f t="shared" si="2"/>
        <v>Stjørdal</v>
      </c>
      <c r="K29" s="51">
        <f t="shared" si="3"/>
        <v>141.61000000000001</v>
      </c>
    </row>
    <row r="30" spans="2:11" s="49" customFormat="1" ht="15.75" x14ac:dyDescent="0.25">
      <c r="B30" s="49">
        <v>985091455</v>
      </c>
      <c r="C30" t="s">
        <v>1279</v>
      </c>
      <c r="D30" t="s">
        <v>327</v>
      </c>
      <c r="E30" s="80">
        <v>140.25200000000001</v>
      </c>
      <c r="G30" s="49">
        <f t="shared" si="0"/>
        <v>20</v>
      </c>
      <c r="H30" s="49">
        <v>20</v>
      </c>
      <c r="I30" s="49" t="str">
        <f t="shared" si="1"/>
        <v>GEIR HARALD JULSETH</v>
      </c>
      <c r="J30" s="49" t="str">
        <f t="shared" si="2"/>
        <v>Stjørdal</v>
      </c>
      <c r="K30" s="51">
        <f t="shared" si="3"/>
        <v>140.25200000000001</v>
      </c>
    </row>
    <row r="31" spans="2:11" s="49" customFormat="1" ht="15.75" x14ac:dyDescent="0.25">
      <c r="B31" s="49">
        <v>969155133</v>
      </c>
      <c r="C31" s="49" t="s">
        <v>976</v>
      </c>
      <c r="D31" s="49" t="s">
        <v>327</v>
      </c>
      <c r="E31" s="80">
        <v>124.508</v>
      </c>
      <c r="G31" s="49">
        <f t="shared" si="0"/>
        <v>21</v>
      </c>
      <c r="H31" s="49">
        <v>21</v>
      </c>
      <c r="I31" s="49" t="str">
        <f t="shared" si="1"/>
        <v>RAAEN HALLSTEIN</v>
      </c>
      <c r="J31" s="49" t="str">
        <f t="shared" si="2"/>
        <v>Stjørdal</v>
      </c>
      <c r="K31" s="51">
        <f t="shared" si="3"/>
        <v>124.508</v>
      </c>
    </row>
    <row r="32" spans="2:11" s="49" customFormat="1" ht="15.75" x14ac:dyDescent="0.25">
      <c r="B32" s="49">
        <v>985278407</v>
      </c>
      <c r="C32" s="49" t="s">
        <v>1280</v>
      </c>
      <c r="D32" s="49" t="s">
        <v>327</v>
      </c>
      <c r="E32" s="80">
        <v>124.03</v>
      </c>
      <c r="G32" s="49">
        <f t="shared" si="0"/>
        <v>22</v>
      </c>
      <c r="H32" s="49">
        <v>22</v>
      </c>
      <c r="I32" s="49" t="str">
        <f t="shared" si="1"/>
        <v>ODDBJØRN SKJEI</v>
      </c>
      <c r="J32" s="49" t="str">
        <f t="shared" si="2"/>
        <v>Stjørdal</v>
      </c>
      <c r="K32" s="51">
        <f t="shared" si="3"/>
        <v>124.03</v>
      </c>
    </row>
    <row r="33" spans="2:11" s="49" customFormat="1" ht="15.75" x14ac:dyDescent="0.25">
      <c r="B33" s="49">
        <v>970581162</v>
      </c>
      <c r="C33" s="49" t="s">
        <v>980</v>
      </c>
      <c r="D33" s="49" t="s">
        <v>327</v>
      </c>
      <c r="E33" s="80">
        <v>122.446</v>
      </c>
      <c r="G33" s="49">
        <f t="shared" si="0"/>
        <v>23</v>
      </c>
      <c r="H33" s="49">
        <v>23</v>
      </c>
      <c r="I33" s="49" t="str">
        <f t="shared" si="1"/>
        <v>EDVIN REIN</v>
      </c>
      <c r="J33" s="49" t="str">
        <f t="shared" si="2"/>
        <v>Stjørdal</v>
      </c>
      <c r="K33" s="51">
        <f t="shared" si="3"/>
        <v>122.446</v>
      </c>
    </row>
    <row r="34" spans="2:11" s="49" customFormat="1" ht="15.75" x14ac:dyDescent="0.25">
      <c r="B34" s="49">
        <v>969184486</v>
      </c>
      <c r="C34" t="s">
        <v>1281</v>
      </c>
      <c r="D34" t="s">
        <v>327</v>
      </c>
      <c r="E34" s="80">
        <v>121.717</v>
      </c>
      <c r="H34" s="49">
        <v>24</v>
      </c>
      <c r="I34" s="49" t="str">
        <f t="shared" si="1"/>
        <v>VIGDIS FORBORD</v>
      </c>
      <c r="J34" s="49" t="str">
        <f t="shared" si="2"/>
        <v>Stjørdal</v>
      </c>
      <c r="K34" s="51">
        <f t="shared" si="3"/>
        <v>121.717</v>
      </c>
    </row>
    <row r="35" spans="2:11" s="49" customFormat="1" ht="15.75" x14ac:dyDescent="0.25">
      <c r="B35" s="49">
        <v>970555927</v>
      </c>
      <c r="C35" t="s">
        <v>1282</v>
      </c>
      <c r="D35" t="s">
        <v>327</v>
      </c>
      <c r="E35" s="80">
        <v>119.248</v>
      </c>
      <c r="H35" s="49">
        <v>25</v>
      </c>
      <c r="I35" s="49" t="str">
        <f t="shared" si="1"/>
        <v>BIDTNES REIDAR</v>
      </c>
      <c r="J35" s="49" t="str">
        <f t="shared" si="2"/>
        <v>Stjørdal</v>
      </c>
      <c r="K35" s="51">
        <f t="shared" si="3"/>
        <v>119.248</v>
      </c>
    </row>
    <row r="36" spans="2:11" s="49" customFormat="1" ht="15.75" x14ac:dyDescent="0.25">
      <c r="B36" s="49">
        <v>969364549</v>
      </c>
      <c r="C36" s="49" t="s">
        <v>1283</v>
      </c>
      <c r="D36" s="49" t="s">
        <v>327</v>
      </c>
      <c r="E36" s="80">
        <v>113.38800000000001</v>
      </c>
      <c r="H36" s="49">
        <v>26</v>
      </c>
      <c r="I36" s="49" t="str">
        <f t="shared" si="1"/>
        <v>KLEGSETH PER GUNNAR</v>
      </c>
      <c r="J36" s="49" t="str">
        <f t="shared" si="2"/>
        <v>Stjørdal</v>
      </c>
      <c r="K36" s="51">
        <f t="shared" si="3"/>
        <v>113.38800000000001</v>
      </c>
    </row>
    <row r="37" spans="2:11" s="49" customFormat="1" ht="15.75" x14ac:dyDescent="0.25">
      <c r="B37" s="49">
        <v>969154072</v>
      </c>
      <c r="C37" t="s">
        <v>1284</v>
      </c>
      <c r="D37" t="s">
        <v>327</v>
      </c>
      <c r="E37" s="80">
        <v>112.553</v>
      </c>
      <c r="H37" s="49">
        <v>27</v>
      </c>
      <c r="I37" s="49" t="str">
        <f t="shared" si="1"/>
        <v>HUSBYN SVEIN EGIL</v>
      </c>
      <c r="J37" s="49" t="str">
        <f t="shared" si="2"/>
        <v>Stjørdal</v>
      </c>
      <c r="K37" s="51">
        <f t="shared" si="3"/>
        <v>112.553</v>
      </c>
    </row>
    <row r="38" spans="2:11" s="49" customFormat="1" ht="15.75" x14ac:dyDescent="0.25">
      <c r="B38" s="49">
        <v>969184397</v>
      </c>
      <c r="C38" s="49" t="s">
        <v>1285</v>
      </c>
      <c r="D38" s="49" t="s">
        <v>327</v>
      </c>
      <c r="E38" s="80">
        <v>111.86799999999999</v>
      </c>
      <c r="H38" s="49">
        <v>28</v>
      </c>
      <c r="I38" s="49" t="str">
        <f t="shared" si="1"/>
        <v>HEGGE OLAV</v>
      </c>
      <c r="J38" s="49" t="str">
        <f t="shared" si="2"/>
        <v>Stjørdal</v>
      </c>
      <c r="K38" s="51">
        <f t="shared" si="3"/>
        <v>111.86799999999999</v>
      </c>
    </row>
    <row r="39" spans="2:11" s="49" customFormat="1" ht="15.75" x14ac:dyDescent="0.25">
      <c r="B39" s="49">
        <v>979533918</v>
      </c>
      <c r="C39" s="49" t="s">
        <v>978</v>
      </c>
      <c r="D39" s="49" t="s">
        <v>327</v>
      </c>
      <c r="E39" s="80">
        <v>107.664</v>
      </c>
      <c r="H39" s="49">
        <v>29</v>
      </c>
      <c r="I39" s="49" t="str">
        <f t="shared" si="1"/>
        <v>GUNNAR ALSTAD</v>
      </c>
      <c r="J39" s="49" t="str">
        <f t="shared" si="2"/>
        <v>Stjørdal</v>
      </c>
      <c r="K39" s="51">
        <f t="shared" si="3"/>
        <v>107.664</v>
      </c>
    </row>
    <row r="40" spans="2:11" s="49" customFormat="1" ht="15.75" x14ac:dyDescent="0.25">
      <c r="B40" s="49">
        <v>969219557</v>
      </c>
      <c r="C40" t="s">
        <v>1286</v>
      </c>
      <c r="D40" t="s">
        <v>327</v>
      </c>
      <c r="E40" s="80">
        <v>105.181</v>
      </c>
      <c r="H40" s="49">
        <v>30</v>
      </c>
      <c r="I40" s="49" t="str">
        <f t="shared" si="1"/>
        <v>RAAEN HÅGEN O</v>
      </c>
      <c r="J40" s="49" t="str">
        <f t="shared" si="2"/>
        <v>Stjørdal</v>
      </c>
      <c r="K40" s="51">
        <f t="shared" si="3"/>
        <v>105.181</v>
      </c>
    </row>
    <row r="41" spans="2:11" s="49" customFormat="1" ht="15.75" x14ac:dyDescent="0.25">
      <c r="B41" s="49">
        <v>970569758</v>
      </c>
      <c r="C41" t="s">
        <v>1287</v>
      </c>
      <c r="D41" t="s">
        <v>327</v>
      </c>
      <c r="E41" s="80">
        <v>104.85299999999999</v>
      </c>
      <c r="H41" s="49">
        <v>31</v>
      </c>
      <c r="I41" s="49" t="str">
        <f t="shared" si="1"/>
        <v>SKJELSTAD PER</v>
      </c>
      <c r="J41" s="49" t="str">
        <f t="shared" si="2"/>
        <v>Stjørdal</v>
      </c>
      <c r="K41" s="51">
        <f t="shared" si="3"/>
        <v>104.85299999999999</v>
      </c>
    </row>
    <row r="42" spans="2:11" s="49" customFormat="1" ht="15.75" x14ac:dyDescent="0.25">
      <c r="B42" s="49">
        <v>969294079</v>
      </c>
      <c r="C42" t="s">
        <v>1288</v>
      </c>
      <c r="D42" t="s">
        <v>327</v>
      </c>
      <c r="E42" s="80">
        <v>103.78</v>
      </c>
      <c r="H42" s="49">
        <v>32</v>
      </c>
      <c r="I42" s="49" t="str">
        <f t="shared" si="1"/>
        <v>EINAN NINA STOKKE</v>
      </c>
      <c r="J42" s="49" t="str">
        <f t="shared" si="2"/>
        <v>Stjørdal</v>
      </c>
      <c r="K42" s="51">
        <f t="shared" si="3"/>
        <v>103.78</v>
      </c>
    </row>
    <row r="43" spans="2:11" s="49" customFormat="1" ht="15.75" x14ac:dyDescent="0.25">
      <c r="B43" s="49">
        <v>981138945</v>
      </c>
      <c r="C43" s="49" t="s">
        <v>982</v>
      </c>
      <c r="D43" s="49" t="s">
        <v>327</v>
      </c>
      <c r="E43" s="80">
        <v>102.767</v>
      </c>
      <c r="H43" s="49">
        <v>33</v>
      </c>
      <c r="I43" s="49" t="str">
        <f t="shared" si="1"/>
        <v>PETTER SÆTRAN</v>
      </c>
      <c r="J43" s="49" t="str">
        <f t="shared" si="2"/>
        <v>Stjørdal</v>
      </c>
      <c r="K43" s="51">
        <f t="shared" si="3"/>
        <v>102.767</v>
      </c>
    </row>
    <row r="44" spans="2:11" s="49" customFormat="1" ht="15.75" x14ac:dyDescent="0.25">
      <c r="B44" s="49">
        <v>979356951</v>
      </c>
      <c r="C44" t="s">
        <v>1289</v>
      </c>
      <c r="D44" t="s">
        <v>327</v>
      </c>
      <c r="E44" s="80">
        <v>100.22799999999999</v>
      </c>
      <c r="H44" s="49">
        <v>34</v>
      </c>
      <c r="I44" s="49" t="str">
        <f t="shared" si="1"/>
        <v>GUNNAR GRESSETH</v>
      </c>
      <c r="J44" s="49" t="str">
        <f t="shared" si="2"/>
        <v>Stjørdal</v>
      </c>
      <c r="K44" s="51">
        <f t="shared" si="3"/>
        <v>100.22799999999999</v>
      </c>
    </row>
    <row r="45" spans="2:11" s="49" customFormat="1" ht="15.75" x14ac:dyDescent="0.25">
      <c r="B45" s="49">
        <v>980974146</v>
      </c>
      <c r="C45" t="s">
        <v>1290</v>
      </c>
      <c r="D45" t="s">
        <v>327</v>
      </c>
      <c r="E45" s="80">
        <v>99.926000000000002</v>
      </c>
      <c r="H45" s="49">
        <v>35</v>
      </c>
      <c r="I45" s="49" t="str">
        <f t="shared" si="1"/>
        <v>ODD ROAR OPHEIM</v>
      </c>
      <c r="J45" s="49" t="str">
        <f t="shared" si="2"/>
        <v>Stjørdal</v>
      </c>
      <c r="K45" s="51">
        <f t="shared" si="3"/>
        <v>99.926000000000002</v>
      </c>
    </row>
    <row r="46" spans="2:11" s="49" customFormat="1" ht="15.75" x14ac:dyDescent="0.25">
      <c r="B46" s="49">
        <v>969257076</v>
      </c>
      <c r="C46" s="49" t="s">
        <v>981</v>
      </c>
      <c r="D46" s="49" t="s">
        <v>327</v>
      </c>
      <c r="E46" s="80">
        <v>98.558999999999997</v>
      </c>
      <c r="H46" s="49">
        <v>36</v>
      </c>
      <c r="I46" s="49" t="str">
        <f t="shared" si="1"/>
        <v>MÆHRE ODD KETIL</v>
      </c>
      <c r="J46" s="49" t="str">
        <f t="shared" si="2"/>
        <v>Stjørdal</v>
      </c>
      <c r="K46" s="51">
        <f t="shared" si="3"/>
        <v>98.558999999999997</v>
      </c>
    </row>
    <row r="47" spans="2:11" s="49" customFormat="1" ht="15.75" x14ac:dyDescent="0.25">
      <c r="B47" s="49">
        <v>987652632</v>
      </c>
      <c r="C47" s="49" t="s">
        <v>977</v>
      </c>
      <c r="D47" s="49" t="s">
        <v>327</v>
      </c>
      <c r="E47" s="80">
        <v>97.34</v>
      </c>
      <c r="H47" s="49">
        <v>37</v>
      </c>
      <c r="I47" s="49" t="str">
        <f t="shared" si="1"/>
        <v>VIGDENES VESTRE</v>
      </c>
      <c r="J47" s="49" t="str">
        <f t="shared" si="2"/>
        <v>Stjørdal</v>
      </c>
      <c r="K47" s="51">
        <f t="shared" si="3"/>
        <v>97.34</v>
      </c>
    </row>
    <row r="48" spans="2:11" s="49" customFormat="1" ht="15.75" x14ac:dyDescent="0.25">
      <c r="B48" s="49">
        <v>969467542</v>
      </c>
      <c r="C48" s="49" t="s">
        <v>1291</v>
      </c>
      <c r="D48" s="49" t="s">
        <v>327</v>
      </c>
      <c r="E48" s="80">
        <v>94.167000000000002</v>
      </c>
      <c r="H48" s="49">
        <v>38</v>
      </c>
      <c r="I48" s="49" t="str">
        <f t="shared" si="1"/>
        <v>GARBERG PER ARNE</v>
      </c>
      <c r="J48" s="49" t="str">
        <f t="shared" si="2"/>
        <v>Stjørdal</v>
      </c>
      <c r="K48" s="51">
        <f t="shared" si="3"/>
        <v>94.167000000000002</v>
      </c>
    </row>
    <row r="49" spans="2:11" s="49" customFormat="1" ht="15.75" x14ac:dyDescent="0.25">
      <c r="B49" s="49">
        <v>993383988</v>
      </c>
      <c r="C49" t="s">
        <v>1292</v>
      </c>
      <c r="D49" t="s">
        <v>327</v>
      </c>
      <c r="E49" s="80">
        <v>91.278999999999996</v>
      </c>
      <c r="H49" s="49">
        <v>39</v>
      </c>
      <c r="I49" s="49" t="str">
        <f t="shared" si="1"/>
        <v>RogER KJESBU</v>
      </c>
      <c r="J49" s="49" t="str">
        <f t="shared" si="2"/>
        <v>Stjørdal</v>
      </c>
      <c r="K49" s="51">
        <f t="shared" si="3"/>
        <v>91.278999999999996</v>
      </c>
    </row>
    <row r="50" spans="2:11" s="49" customFormat="1" ht="15.75" x14ac:dyDescent="0.25">
      <c r="B50" s="49">
        <v>969293544</v>
      </c>
      <c r="C50" s="49" t="s">
        <v>979</v>
      </c>
      <c r="D50" s="49" t="s">
        <v>327</v>
      </c>
      <c r="E50" s="80">
        <v>91.009</v>
      </c>
      <c r="H50" s="49">
        <v>40</v>
      </c>
      <c r="I50" s="49" t="str">
        <f t="shared" si="1"/>
        <v>HJELSENG JOHN I</v>
      </c>
      <c r="J50" s="49" t="str">
        <f t="shared" si="2"/>
        <v>Stjørdal</v>
      </c>
      <c r="K50" s="51">
        <f t="shared" si="3"/>
        <v>91.009</v>
      </c>
    </row>
    <row r="51" spans="2:11" s="49" customFormat="1" ht="15.75" x14ac:dyDescent="0.25">
      <c r="B51" s="49">
        <v>989162861</v>
      </c>
      <c r="C51" t="s">
        <v>1293</v>
      </c>
      <c r="D51" t="s">
        <v>327</v>
      </c>
      <c r="E51" s="80">
        <v>88.856999999999999</v>
      </c>
      <c r="H51" s="49">
        <v>41</v>
      </c>
      <c r="I51" s="49" t="str">
        <f t="shared" si="1"/>
        <v>JAN EGIL STUBERG</v>
      </c>
      <c r="J51" s="49" t="str">
        <f t="shared" si="2"/>
        <v>Stjørdal</v>
      </c>
      <c r="K51" s="51">
        <f t="shared" si="3"/>
        <v>88.856999999999999</v>
      </c>
    </row>
    <row r="52" spans="2:11" s="49" customFormat="1" ht="15.75" x14ac:dyDescent="0.25">
      <c r="B52" s="49">
        <v>989287214</v>
      </c>
      <c r="C52" s="49" t="s">
        <v>983</v>
      </c>
      <c r="D52" s="49" t="s">
        <v>327</v>
      </c>
      <c r="E52" s="80">
        <v>87.447999999999993</v>
      </c>
      <c r="H52" s="49">
        <v>42</v>
      </c>
      <c r="I52" s="49" t="str">
        <f t="shared" si="1"/>
        <v>PETTER SLUNGAARD</v>
      </c>
      <c r="J52" s="49" t="str">
        <f t="shared" si="2"/>
        <v>Stjørdal</v>
      </c>
      <c r="K52" s="51">
        <f t="shared" si="3"/>
        <v>87.447999999999993</v>
      </c>
    </row>
    <row r="53" spans="2:11" s="49" customFormat="1" ht="15.75" x14ac:dyDescent="0.25">
      <c r="B53" s="49">
        <v>811728462</v>
      </c>
      <c r="C53" t="s">
        <v>1294</v>
      </c>
      <c r="D53" t="s">
        <v>327</v>
      </c>
      <c r="E53" s="80">
        <v>85.588999999999999</v>
      </c>
      <c r="H53" s="49">
        <v>43</v>
      </c>
      <c r="I53" s="49" t="str">
        <f t="shared" si="1"/>
        <v>HELGA JOHANNE GISETSTAD</v>
      </c>
      <c r="J53" s="49" t="str">
        <f t="shared" si="2"/>
        <v>Stjørdal</v>
      </c>
      <c r="K53" s="51">
        <f t="shared" si="3"/>
        <v>85.588999999999999</v>
      </c>
    </row>
    <row r="54" spans="2:11" s="49" customFormat="1" ht="15.75" x14ac:dyDescent="0.25">
      <c r="B54" s="49">
        <v>996276279</v>
      </c>
      <c r="C54" s="49" t="s">
        <v>904</v>
      </c>
      <c r="D54" s="49" t="s">
        <v>327</v>
      </c>
      <c r="E54" s="80">
        <v>84.846999999999994</v>
      </c>
      <c r="H54" s="49">
        <v>44</v>
      </c>
      <c r="I54" s="49" t="str">
        <f t="shared" si="1"/>
        <v>ARNE REITAN</v>
      </c>
      <c r="J54" s="49" t="str">
        <f t="shared" si="2"/>
        <v>Stjørdal</v>
      </c>
      <c r="K54" s="51">
        <f t="shared" si="3"/>
        <v>84.846999999999994</v>
      </c>
    </row>
    <row r="55" spans="2:11" s="49" customFormat="1" ht="15.75" x14ac:dyDescent="0.25">
      <c r="B55" s="49">
        <v>976007794</v>
      </c>
      <c r="C55" t="s">
        <v>1295</v>
      </c>
      <c r="D55" t="s">
        <v>327</v>
      </c>
      <c r="E55" s="80">
        <v>84.793000000000006</v>
      </c>
      <c r="H55" s="49">
        <v>45</v>
      </c>
      <c r="I55" s="49" t="str">
        <f t="shared" si="1"/>
        <v>OLAF DYBVAD</v>
      </c>
      <c r="J55" s="49" t="str">
        <f t="shared" si="2"/>
        <v>Stjørdal</v>
      </c>
      <c r="K55" s="51">
        <f t="shared" si="3"/>
        <v>84.793000000000006</v>
      </c>
    </row>
    <row r="56" spans="2:11" s="49" customFormat="1" ht="15.75" x14ac:dyDescent="0.25">
      <c r="B56" s="49">
        <v>969184168</v>
      </c>
      <c r="C56" s="49" t="s">
        <v>984</v>
      </c>
      <c r="D56" s="49" t="s">
        <v>327</v>
      </c>
      <c r="E56" s="80">
        <v>84.652000000000001</v>
      </c>
      <c r="H56" s="49">
        <v>46</v>
      </c>
      <c r="I56" s="49" t="str">
        <f t="shared" si="1"/>
        <v>ØFSTI IRMA</v>
      </c>
      <c r="J56" s="49" t="str">
        <f t="shared" si="2"/>
        <v>Stjørdal</v>
      </c>
      <c r="K56" s="51">
        <f t="shared" si="3"/>
        <v>84.652000000000001</v>
      </c>
    </row>
    <row r="57" spans="2:11" s="49" customFormat="1" ht="15.75" x14ac:dyDescent="0.25">
      <c r="B57" s="49">
        <v>971217596</v>
      </c>
      <c r="C57" s="49" t="s">
        <v>986</v>
      </c>
      <c r="D57" s="49" t="s">
        <v>327</v>
      </c>
      <c r="E57" s="80">
        <v>84.337999999999994</v>
      </c>
      <c r="H57" s="49">
        <v>47</v>
      </c>
      <c r="I57" s="49" t="str">
        <f t="shared" si="1"/>
        <v>BERG LARS EINAR</v>
      </c>
      <c r="J57" s="49" t="str">
        <f t="shared" si="2"/>
        <v>Stjørdal</v>
      </c>
      <c r="K57" s="51">
        <f t="shared" si="3"/>
        <v>84.337999999999994</v>
      </c>
    </row>
    <row r="58" spans="2:11" s="49" customFormat="1" ht="15.75" x14ac:dyDescent="0.25">
      <c r="B58" s="49">
        <v>969642255</v>
      </c>
      <c r="C58" s="49" t="s">
        <v>988</v>
      </c>
      <c r="D58" s="49" t="s">
        <v>327</v>
      </c>
      <c r="E58" s="80">
        <v>80.751000000000005</v>
      </c>
      <c r="H58" s="49">
        <v>48</v>
      </c>
      <c r="I58" s="49" t="str">
        <f t="shared" si="1"/>
        <v>KULÅS SIGMUND</v>
      </c>
      <c r="J58" s="49" t="str">
        <f t="shared" si="2"/>
        <v>Stjørdal</v>
      </c>
      <c r="K58" s="51">
        <f t="shared" si="3"/>
        <v>80.751000000000005</v>
      </c>
    </row>
    <row r="59" spans="2:11" s="49" customFormat="1" ht="15.75" x14ac:dyDescent="0.25">
      <c r="B59" s="49">
        <v>982163412</v>
      </c>
      <c r="C59" s="49" t="s">
        <v>985</v>
      </c>
      <c r="D59" s="49" t="s">
        <v>327</v>
      </c>
      <c r="E59" s="80">
        <v>80.545000000000002</v>
      </c>
      <c r="H59" s="49">
        <v>49</v>
      </c>
      <c r="I59" s="49" t="str">
        <f t="shared" si="1"/>
        <v>ALF GUNNAR LIE</v>
      </c>
      <c r="J59" s="49" t="str">
        <f t="shared" si="2"/>
        <v>Stjørdal</v>
      </c>
      <c r="K59" s="51">
        <f t="shared" si="3"/>
        <v>80.545000000000002</v>
      </c>
    </row>
    <row r="60" spans="2:11" s="49" customFormat="1" ht="15.75" x14ac:dyDescent="0.25">
      <c r="B60" s="49">
        <v>984140231</v>
      </c>
      <c r="C60" s="49" t="s">
        <v>987</v>
      </c>
      <c r="D60" s="49" t="s">
        <v>327</v>
      </c>
      <c r="E60" s="80">
        <v>78.001999999999995</v>
      </c>
      <c r="H60" s="49">
        <v>50</v>
      </c>
      <c r="I60" s="49" t="str">
        <f t="shared" si="1"/>
        <v>LARS JOHAN OKKELBERG</v>
      </c>
      <c r="J60" s="49" t="str">
        <f t="shared" ref="J60" si="4">D60</f>
        <v>Stjørdal</v>
      </c>
      <c r="K60" s="51">
        <f t="shared" ref="K60" si="5">E60</f>
        <v>78.001999999999995</v>
      </c>
    </row>
    <row r="61" spans="2:11" ht="15.75" x14ac:dyDescent="0.25">
      <c r="B61" s="49">
        <v>969256010</v>
      </c>
      <c r="C61" t="s">
        <v>1296</v>
      </c>
      <c r="D61" t="s">
        <v>327</v>
      </c>
      <c r="E61" s="80">
        <v>70.471999999999994</v>
      </c>
      <c r="H61" s="49">
        <v>51</v>
      </c>
      <c r="I61" s="49" t="str">
        <f t="shared" si="1"/>
        <v>ØLSTØRN ØYVIND</v>
      </c>
      <c r="J61" s="49" t="str">
        <f t="shared" ref="J61:J124" si="6">D61</f>
        <v>Stjørdal</v>
      </c>
      <c r="K61" s="51">
        <f t="shared" ref="K61:K124" si="7">E61</f>
        <v>70.471999999999994</v>
      </c>
    </row>
    <row r="62" spans="2:11" ht="15.75" x14ac:dyDescent="0.25">
      <c r="B62" s="49">
        <v>976705424</v>
      </c>
      <c r="C62" s="49" t="s">
        <v>991</v>
      </c>
      <c r="D62" s="49" t="s">
        <v>327</v>
      </c>
      <c r="E62" s="80">
        <v>58.514000000000003</v>
      </c>
      <c r="H62" s="49">
        <v>52</v>
      </c>
      <c r="I62" s="49" t="str">
        <f t="shared" si="1"/>
        <v>ANDERS HOLM</v>
      </c>
      <c r="J62" s="49" t="str">
        <f t="shared" si="6"/>
        <v>Stjørdal</v>
      </c>
      <c r="K62" s="51">
        <f t="shared" si="7"/>
        <v>58.514000000000003</v>
      </c>
    </row>
    <row r="63" spans="2:11" ht="15.75" x14ac:dyDescent="0.25">
      <c r="B63" s="49">
        <v>969470586</v>
      </c>
      <c r="C63" t="s">
        <v>1297</v>
      </c>
      <c r="D63" t="s">
        <v>327</v>
      </c>
      <c r="E63" s="80">
        <v>53.304000000000002</v>
      </c>
      <c r="H63" s="49">
        <v>53</v>
      </c>
      <c r="I63" s="49" t="str">
        <f t="shared" si="1"/>
        <v>SØRHALD HÅKON</v>
      </c>
      <c r="J63" s="49" t="str">
        <f t="shared" si="6"/>
        <v>Stjørdal</v>
      </c>
      <c r="K63" s="51">
        <f t="shared" si="7"/>
        <v>53.304000000000002</v>
      </c>
    </row>
    <row r="64" spans="2:11" ht="15.75" x14ac:dyDescent="0.25">
      <c r="B64" s="49">
        <v>969184753</v>
      </c>
      <c r="C64" t="s">
        <v>1298</v>
      </c>
      <c r="D64" t="s">
        <v>327</v>
      </c>
      <c r="E64" s="80">
        <v>48.357999999999997</v>
      </c>
      <c r="H64" s="49">
        <v>54</v>
      </c>
      <c r="I64" s="49" t="str">
        <f t="shared" si="1"/>
        <v>UTHUS NILS EGIL</v>
      </c>
      <c r="J64" s="49" t="str">
        <f t="shared" si="6"/>
        <v>Stjørdal</v>
      </c>
      <c r="K64" s="51">
        <f t="shared" si="7"/>
        <v>48.357999999999997</v>
      </c>
    </row>
    <row r="65" spans="2:11" ht="15.75" x14ac:dyDescent="0.25">
      <c r="B65" s="49">
        <v>970580611</v>
      </c>
      <c r="C65" t="s">
        <v>1299</v>
      </c>
      <c r="D65" t="s">
        <v>327</v>
      </c>
      <c r="E65" s="80">
        <v>45.72</v>
      </c>
      <c r="H65" s="49">
        <v>55</v>
      </c>
      <c r="I65" s="49" t="str">
        <f t="shared" si="1"/>
        <v>BREMSETH MAGNE SIVERT</v>
      </c>
      <c r="J65" s="49" t="str">
        <f t="shared" si="6"/>
        <v>Stjørdal</v>
      </c>
      <c r="K65" s="51">
        <f t="shared" si="7"/>
        <v>45.72</v>
      </c>
    </row>
    <row r="66" spans="2:11" ht="15.75" x14ac:dyDescent="0.25">
      <c r="B66" s="49">
        <v>969690780</v>
      </c>
      <c r="C66" t="s">
        <v>1300</v>
      </c>
      <c r="D66" t="s">
        <v>327</v>
      </c>
      <c r="E66" s="80">
        <v>41.512</v>
      </c>
      <c r="H66" s="49">
        <v>56</v>
      </c>
      <c r="I66" s="49" t="str">
        <f t="shared" si="1"/>
        <v>BUAN PEDER</v>
      </c>
      <c r="J66" s="49" t="str">
        <f t="shared" si="6"/>
        <v>Stjørdal</v>
      </c>
      <c r="K66" s="51">
        <f t="shared" si="7"/>
        <v>41.512</v>
      </c>
    </row>
    <row r="67" spans="2:11" ht="15.75" x14ac:dyDescent="0.25">
      <c r="B67" s="49">
        <v>969470535</v>
      </c>
      <c r="C67" s="49" t="s">
        <v>1301</v>
      </c>
      <c r="D67" s="49" t="s">
        <v>327</v>
      </c>
      <c r="E67" s="80">
        <v>38.197000000000003</v>
      </c>
      <c r="H67" s="49">
        <v>57</v>
      </c>
      <c r="I67" s="49" t="str">
        <f t="shared" si="1"/>
        <v>DYBVAD PETTER</v>
      </c>
      <c r="J67" s="49" t="str">
        <f t="shared" si="6"/>
        <v>Stjørdal</v>
      </c>
      <c r="K67" s="51">
        <f t="shared" si="7"/>
        <v>38.197000000000003</v>
      </c>
    </row>
    <row r="68" spans="2:11" ht="15.75" x14ac:dyDescent="0.25">
      <c r="B68" s="49">
        <v>969437422</v>
      </c>
      <c r="C68" t="s">
        <v>1302</v>
      </c>
      <c r="D68" t="s">
        <v>327</v>
      </c>
      <c r="E68" s="80">
        <v>33.847999999999999</v>
      </c>
      <c r="H68" s="49">
        <v>58</v>
      </c>
      <c r="I68" s="49" t="str">
        <f t="shared" si="1"/>
        <v>GISETSTAD ARNE OLAV</v>
      </c>
      <c r="J68" s="49" t="str">
        <f t="shared" si="6"/>
        <v>Stjørdal</v>
      </c>
      <c r="K68" s="51">
        <f t="shared" si="7"/>
        <v>33.847999999999999</v>
      </c>
    </row>
    <row r="69" spans="2:11" ht="15.75" x14ac:dyDescent="0.25">
      <c r="B69" s="49">
        <v>988399590</v>
      </c>
      <c r="C69" t="s">
        <v>1303</v>
      </c>
      <c r="D69" t="s">
        <v>327</v>
      </c>
      <c r="E69" s="80">
        <v>27.789000000000001</v>
      </c>
      <c r="H69" s="49">
        <v>59</v>
      </c>
      <c r="I69" s="49" t="str">
        <f t="shared" si="1"/>
        <v>BANG-TYLDEN SAMDRIFT DA</v>
      </c>
      <c r="J69" s="49" t="str">
        <f t="shared" si="6"/>
        <v>Stjørdal</v>
      </c>
      <c r="K69" s="51">
        <f t="shared" si="7"/>
        <v>27.789000000000001</v>
      </c>
    </row>
    <row r="70" spans="2:11" ht="15.75" x14ac:dyDescent="0.25">
      <c r="B70" s="49">
        <v>969690551</v>
      </c>
      <c r="C70" s="49" t="s">
        <v>990</v>
      </c>
      <c r="D70" s="49" t="s">
        <v>327</v>
      </c>
      <c r="E70" s="80">
        <v>27.364000000000001</v>
      </c>
      <c r="H70" s="49">
        <v>60</v>
      </c>
      <c r="I70" s="49" t="str">
        <f t="shared" si="1"/>
        <v>KVITTEM VIDAR</v>
      </c>
      <c r="J70" s="49" t="str">
        <f t="shared" si="6"/>
        <v>Stjørdal</v>
      </c>
      <c r="K70" s="51">
        <f t="shared" si="7"/>
        <v>27.364000000000001</v>
      </c>
    </row>
    <row r="71" spans="2:11" ht="15.75" x14ac:dyDescent="0.25">
      <c r="B71" s="49">
        <v>991950419</v>
      </c>
      <c r="C71" t="s">
        <v>1304</v>
      </c>
      <c r="D71" t="s">
        <v>327</v>
      </c>
      <c r="E71" s="80">
        <v>24.521999999999998</v>
      </c>
      <c r="H71" s="49">
        <v>61</v>
      </c>
      <c r="I71" s="49" t="str">
        <f t="shared" si="1"/>
        <v>STUBERG og RØDDE SAMDRIFT DA</v>
      </c>
      <c r="J71" s="49" t="str">
        <f t="shared" si="6"/>
        <v>Stjørdal</v>
      </c>
      <c r="K71" s="51">
        <f t="shared" si="7"/>
        <v>24.521999999999998</v>
      </c>
    </row>
    <row r="72" spans="2:11" ht="15.75" x14ac:dyDescent="0.25">
      <c r="B72" s="49">
        <v>969185881</v>
      </c>
      <c r="C72" t="s">
        <v>1305</v>
      </c>
      <c r="D72" t="s">
        <v>327</v>
      </c>
      <c r="E72" s="80">
        <v>23.585999999999999</v>
      </c>
      <c r="H72" s="49">
        <v>62</v>
      </c>
      <c r="I72" s="49" t="str">
        <f t="shared" si="1"/>
        <v>BØRSETH HÅGEN</v>
      </c>
      <c r="J72" s="49" t="str">
        <f t="shared" si="6"/>
        <v>Stjørdal</v>
      </c>
      <c r="K72" s="51">
        <f t="shared" si="7"/>
        <v>23.585999999999999</v>
      </c>
    </row>
    <row r="73" spans="2:11" ht="15.75" x14ac:dyDescent="0.25">
      <c r="B73" s="49">
        <v>850440492</v>
      </c>
      <c r="C73" t="s">
        <v>1306</v>
      </c>
      <c r="D73" t="s">
        <v>327</v>
      </c>
      <c r="E73" s="80">
        <v>18.773</v>
      </c>
      <c r="H73" s="49">
        <v>63</v>
      </c>
      <c r="I73" s="49" t="str">
        <f t="shared" si="1"/>
        <v>P O MÆRE</v>
      </c>
      <c r="J73" s="49" t="str">
        <f t="shared" si="6"/>
        <v>Stjørdal</v>
      </c>
      <c r="K73" s="51">
        <f t="shared" si="7"/>
        <v>18.773</v>
      </c>
    </row>
    <row r="74" spans="2:11" ht="15.75" x14ac:dyDescent="0.25">
      <c r="B74" s="49">
        <v>969293692</v>
      </c>
      <c r="C74" t="s">
        <v>1307</v>
      </c>
      <c r="D74" t="s">
        <v>327</v>
      </c>
      <c r="E74" s="80">
        <v>16.873999999999999</v>
      </c>
      <c r="H74" s="49">
        <v>64</v>
      </c>
      <c r="I74" s="49" t="str">
        <f t="shared" si="1"/>
        <v>FOSSBAKK JOHN OLE</v>
      </c>
      <c r="J74" s="49" t="str">
        <f t="shared" si="6"/>
        <v>Stjørdal</v>
      </c>
      <c r="K74" s="51">
        <f t="shared" si="7"/>
        <v>16.873999999999999</v>
      </c>
    </row>
    <row r="75" spans="2:11" ht="15.75" x14ac:dyDescent="0.25">
      <c r="B75" s="49">
        <v>969696096</v>
      </c>
      <c r="C75" t="s">
        <v>1308</v>
      </c>
      <c r="D75" t="s">
        <v>327</v>
      </c>
      <c r="E75" s="80">
        <v>16.03</v>
      </c>
      <c r="H75" s="49">
        <v>65</v>
      </c>
      <c r="I75" s="49" t="str">
        <f t="shared" si="1"/>
        <v>KORSTAD JON REIDAR</v>
      </c>
      <c r="J75" s="49" t="str">
        <f t="shared" si="6"/>
        <v>Stjørdal</v>
      </c>
      <c r="K75" s="51">
        <f t="shared" si="7"/>
        <v>16.03</v>
      </c>
    </row>
    <row r="76" spans="2:11" ht="15.75" x14ac:dyDescent="0.25">
      <c r="B76" s="49">
        <v>897712342</v>
      </c>
      <c r="C76" t="s">
        <v>1309</v>
      </c>
      <c r="D76" t="s">
        <v>327</v>
      </c>
      <c r="E76" s="80">
        <v>13.06</v>
      </c>
      <c r="H76" s="49">
        <v>66</v>
      </c>
      <c r="I76" s="49" t="str">
        <f t="shared" ref="I76:I139" si="8">C76</f>
        <v>IDAR KVAAL</v>
      </c>
      <c r="J76" s="49" t="str">
        <f t="shared" si="6"/>
        <v>Stjørdal</v>
      </c>
      <c r="K76" s="51">
        <f t="shared" si="7"/>
        <v>13.06</v>
      </c>
    </row>
    <row r="77" spans="2:11" ht="15.75" x14ac:dyDescent="0.25">
      <c r="B77" s="49">
        <v>969220601</v>
      </c>
      <c r="C77" t="s">
        <v>1310</v>
      </c>
      <c r="D77" t="s">
        <v>327</v>
      </c>
      <c r="E77" s="80">
        <v>12.952</v>
      </c>
      <c r="H77" s="49">
        <v>67</v>
      </c>
      <c r="I77" s="49" t="str">
        <f t="shared" si="8"/>
        <v>HEGRE JAN</v>
      </c>
      <c r="J77" s="49" t="str">
        <f t="shared" si="6"/>
        <v>Stjørdal</v>
      </c>
      <c r="K77" s="51">
        <f t="shared" si="7"/>
        <v>12.952</v>
      </c>
    </row>
    <row r="78" spans="2:11" ht="15.75" x14ac:dyDescent="0.25">
      <c r="B78" s="49">
        <v>970581375</v>
      </c>
      <c r="C78" t="s">
        <v>1311</v>
      </c>
      <c r="D78" t="s">
        <v>327</v>
      </c>
      <c r="E78" s="80">
        <v>8.3059999999999992</v>
      </c>
      <c r="H78" s="49">
        <v>68</v>
      </c>
      <c r="I78" s="49" t="str">
        <f t="shared" si="8"/>
        <v>DALSNES MAGNE</v>
      </c>
      <c r="J78" s="49" t="str">
        <f t="shared" si="6"/>
        <v>Stjørdal</v>
      </c>
      <c r="K78" s="51">
        <f t="shared" si="7"/>
        <v>8.3059999999999992</v>
      </c>
    </row>
    <row r="79" spans="2:11" ht="15.75" x14ac:dyDescent="0.25">
      <c r="B79" s="49">
        <v>969696428</v>
      </c>
      <c r="C79" t="s">
        <v>1312</v>
      </c>
      <c r="D79" t="s">
        <v>327</v>
      </c>
      <c r="E79" s="80">
        <v>7.6959999999999997</v>
      </c>
      <c r="H79" s="49">
        <v>69</v>
      </c>
      <c r="I79" s="49" t="str">
        <f t="shared" si="8"/>
        <v>HAUGEN SVEIN KÅRE</v>
      </c>
      <c r="J79" s="49" t="str">
        <f t="shared" si="6"/>
        <v>Stjørdal</v>
      </c>
      <c r="K79" s="51">
        <f t="shared" si="7"/>
        <v>7.6959999999999997</v>
      </c>
    </row>
    <row r="80" spans="2:11" ht="15.75" x14ac:dyDescent="0.25">
      <c r="B80" s="49">
        <v>984696361</v>
      </c>
      <c r="C80" t="s">
        <v>1313</v>
      </c>
      <c r="D80" t="s">
        <v>327</v>
      </c>
      <c r="E80" s="80">
        <v>3</v>
      </c>
      <c r="H80" s="49">
        <v>70</v>
      </c>
      <c r="I80" s="49" t="str">
        <f t="shared" si="8"/>
        <v>TOR BUAN</v>
      </c>
      <c r="J80" s="49" t="str">
        <f t="shared" si="6"/>
        <v>Stjørdal</v>
      </c>
      <c r="K80" s="51">
        <f t="shared" si="7"/>
        <v>3</v>
      </c>
    </row>
    <row r="81" spans="2:11" ht="15.75" x14ac:dyDescent="0.25">
      <c r="B81" s="49">
        <v>969256266</v>
      </c>
      <c r="C81" t="s">
        <v>1314</v>
      </c>
      <c r="D81" t="s">
        <v>327</v>
      </c>
      <c r="E81" s="80">
        <v>1.76</v>
      </c>
      <c r="H81" s="49">
        <v>71</v>
      </c>
      <c r="I81" s="49" t="str">
        <f t="shared" si="8"/>
        <v>GEDERAAS KRISTEN</v>
      </c>
      <c r="J81" s="49" t="str">
        <f t="shared" si="6"/>
        <v>Stjørdal</v>
      </c>
      <c r="K81" s="51">
        <f t="shared" si="7"/>
        <v>1.76</v>
      </c>
    </row>
    <row r="82" spans="2:11" ht="15.75" x14ac:dyDescent="0.25">
      <c r="H82" s="49">
        <v>72</v>
      </c>
      <c r="I82" s="49">
        <f t="shared" si="8"/>
        <v>0</v>
      </c>
      <c r="J82" s="49">
        <f t="shared" si="6"/>
        <v>0</v>
      </c>
      <c r="K82" s="51">
        <f t="shared" si="7"/>
        <v>0</v>
      </c>
    </row>
    <row r="83" spans="2:11" ht="15.75" x14ac:dyDescent="0.25">
      <c r="H83" s="49">
        <v>73</v>
      </c>
      <c r="I83" s="49">
        <f t="shared" si="8"/>
        <v>0</v>
      </c>
      <c r="J83" s="49">
        <f t="shared" si="6"/>
        <v>0</v>
      </c>
      <c r="K83" s="51">
        <f t="shared" si="7"/>
        <v>0</v>
      </c>
    </row>
    <row r="84" spans="2:11" ht="15.75" x14ac:dyDescent="0.25">
      <c r="H84" s="49">
        <v>74</v>
      </c>
      <c r="I84" s="49">
        <f t="shared" si="8"/>
        <v>0</v>
      </c>
      <c r="J84" s="49">
        <f t="shared" si="6"/>
        <v>0</v>
      </c>
      <c r="K84" s="51">
        <f t="shared" si="7"/>
        <v>0</v>
      </c>
    </row>
    <row r="85" spans="2:11" ht="15.75" x14ac:dyDescent="0.25">
      <c r="H85" s="49">
        <v>75</v>
      </c>
      <c r="I85" s="49">
        <f t="shared" si="8"/>
        <v>0</v>
      </c>
      <c r="J85" s="49">
        <f t="shared" si="6"/>
        <v>0</v>
      </c>
      <c r="K85" s="51">
        <f t="shared" si="7"/>
        <v>0</v>
      </c>
    </row>
    <row r="86" spans="2:11" ht="15.75" x14ac:dyDescent="0.25">
      <c r="H86" s="49">
        <v>76</v>
      </c>
      <c r="I86" s="49">
        <f t="shared" si="8"/>
        <v>0</v>
      </c>
      <c r="J86" s="49">
        <f t="shared" si="6"/>
        <v>0</v>
      </c>
      <c r="K86" s="51">
        <f t="shared" si="7"/>
        <v>0</v>
      </c>
    </row>
    <row r="87" spans="2:11" ht="15.75" x14ac:dyDescent="0.25">
      <c r="H87" s="49">
        <v>77</v>
      </c>
      <c r="I87" s="49">
        <f t="shared" si="8"/>
        <v>0</v>
      </c>
      <c r="J87" s="49">
        <f t="shared" si="6"/>
        <v>0</v>
      </c>
      <c r="K87" s="51">
        <f t="shared" si="7"/>
        <v>0</v>
      </c>
    </row>
    <row r="88" spans="2:11" ht="15.75" x14ac:dyDescent="0.25">
      <c r="H88" s="49">
        <v>78</v>
      </c>
      <c r="I88" s="49">
        <f t="shared" si="8"/>
        <v>0</v>
      </c>
      <c r="J88" s="49">
        <f t="shared" si="6"/>
        <v>0</v>
      </c>
      <c r="K88" s="51">
        <f t="shared" si="7"/>
        <v>0</v>
      </c>
    </row>
    <row r="89" spans="2:11" ht="15.75" x14ac:dyDescent="0.25">
      <c r="H89" s="49">
        <v>79</v>
      </c>
      <c r="I89" s="49">
        <f t="shared" si="8"/>
        <v>0</v>
      </c>
      <c r="J89" s="49">
        <f t="shared" si="6"/>
        <v>0</v>
      </c>
      <c r="K89" s="51">
        <f t="shared" si="7"/>
        <v>0</v>
      </c>
    </row>
    <row r="90" spans="2:11" ht="15.75" x14ac:dyDescent="0.25">
      <c r="H90" s="49">
        <v>80</v>
      </c>
      <c r="I90" s="49">
        <f t="shared" si="8"/>
        <v>0</v>
      </c>
      <c r="J90" s="49">
        <f t="shared" si="6"/>
        <v>0</v>
      </c>
      <c r="K90" s="51">
        <f t="shared" si="7"/>
        <v>0</v>
      </c>
    </row>
    <row r="91" spans="2:11" ht="15.75" x14ac:dyDescent="0.25">
      <c r="H91" s="49">
        <v>81</v>
      </c>
      <c r="I91" s="49">
        <f t="shared" si="8"/>
        <v>0</v>
      </c>
      <c r="J91" s="49">
        <f t="shared" si="6"/>
        <v>0</v>
      </c>
      <c r="K91" s="51">
        <f t="shared" si="7"/>
        <v>0</v>
      </c>
    </row>
    <row r="92" spans="2:11" ht="15.75" x14ac:dyDescent="0.25">
      <c r="H92" s="49">
        <v>82</v>
      </c>
      <c r="I92" s="49">
        <f t="shared" si="8"/>
        <v>0</v>
      </c>
      <c r="J92" s="49">
        <f t="shared" si="6"/>
        <v>0</v>
      </c>
      <c r="K92" s="51">
        <f t="shared" si="7"/>
        <v>0</v>
      </c>
    </row>
    <row r="93" spans="2:11" ht="15.75" x14ac:dyDescent="0.25">
      <c r="H93" s="49">
        <v>83</v>
      </c>
      <c r="I93" s="49">
        <f t="shared" si="8"/>
        <v>0</v>
      </c>
      <c r="J93" s="49">
        <f t="shared" si="6"/>
        <v>0</v>
      </c>
      <c r="K93" s="51">
        <f t="shared" si="7"/>
        <v>0</v>
      </c>
    </row>
    <row r="94" spans="2:11" ht="15.75" x14ac:dyDescent="0.25">
      <c r="H94" s="49">
        <v>84</v>
      </c>
      <c r="I94" s="49">
        <f t="shared" si="8"/>
        <v>0</v>
      </c>
      <c r="J94" s="49">
        <f t="shared" si="6"/>
        <v>0</v>
      </c>
      <c r="K94" s="51">
        <f t="shared" si="7"/>
        <v>0</v>
      </c>
    </row>
    <row r="95" spans="2:11" ht="15.75" x14ac:dyDescent="0.25">
      <c r="H95" s="49">
        <v>85</v>
      </c>
      <c r="I95" s="49">
        <f t="shared" si="8"/>
        <v>0</v>
      </c>
      <c r="J95" s="49">
        <f t="shared" si="6"/>
        <v>0</v>
      </c>
      <c r="K95" s="51">
        <f t="shared" si="7"/>
        <v>0</v>
      </c>
    </row>
    <row r="96" spans="2:11" ht="15.75" x14ac:dyDescent="0.25">
      <c r="H96" s="49">
        <v>86</v>
      </c>
      <c r="I96" s="49">
        <f t="shared" si="8"/>
        <v>0</v>
      </c>
      <c r="J96" s="49">
        <f t="shared" si="6"/>
        <v>0</v>
      </c>
      <c r="K96" s="51">
        <f t="shared" si="7"/>
        <v>0</v>
      </c>
    </row>
    <row r="97" spans="8:11" ht="15.75" x14ac:dyDescent="0.25">
      <c r="H97" s="49">
        <v>87</v>
      </c>
      <c r="I97" s="49">
        <f t="shared" si="8"/>
        <v>0</v>
      </c>
      <c r="J97" s="49">
        <f t="shared" si="6"/>
        <v>0</v>
      </c>
      <c r="K97" s="51">
        <f t="shared" si="7"/>
        <v>0</v>
      </c>
    </row>
    <row r="98" spans="8:11" ht="15.75" x14ac:dyDescent="0.25">
      <c r="H98" s="49">
        <v>88</v>
      </c>
      <c r="I98" s="49">
        <f t="shared" si="8"/>
        <v>0</v>
      </c>
      <c r="J98" s="49">
        <f t="shared" si="6"/>
        <v>0</v>
      </c>
      <c r="K98" s="51">
        <f t="shared" si="7"/>
        <v>0</v>
      </c>
    </row>
    <row r="99" spans="8:11" ht="15.75" x14ac:dyDescent="0.25">
      <c r="H99" s="49">
        <v>89</v>
      </c>
      <c r="I99" s="49">
        <f t="shared" si="8"/>
        <v>0</v>
      </c>
      <c r="J99" s="49">
        <f t="shared" si="6"/>
        <v>0</v>
      </c>
      <c r="K99" s="51">
        <f t="shared" si="7"/>
        <v>0</v>
      </c>
    </row>
    <row r="100" spans="8:11" ht="15.75" x14ac:dyDescent="0.25">
      <c r="H100" s="49">
        <v>90</v>
      </c>
      <c r="I100" s="49">
        <f t="shared" si="8"/>
        <v>0</v>
      </c>
      <c r="J100" s="49">
        <f t="shared" si="6"/>
        <v>0</v>
      </c>
      <c r="K100" s="51">
        <f t="shared" si="7"/>
        <v>0</v>
      </c>
    </row>
    <row r="101" spans="8:11" ht="15.75" x14ac:dyDescent="0.25">
      <c r="H101" s="49">
        <v>91</v>
      </c>
      <c r="I101" s="49">
        <f t="shared" si="8"/>
        <v>0</v>
      </c>
      <c r="J101" s="49">
        <f t="shared" si="6"/>
        <v>0</v>
      </c>
      <c r="K101" s="51">
        <f t="shared" si="7"/>
        <v>0</v>
      </c>
    </row>
    <row r="102" spans="8:11" ht="15.75" x14ac:dyDescent="0.25">
      <c r="H102" s="49">
        <v>92</v>
      </c>
      <c r="I102" s="49">
        <f t="shared" si="8"/>
        <v>0</v>
      </c>
      <c r="J102" s="49">
        <f t="shared" si="6"/>
        <v>0</v>
      </c>
      <c r="K102" s="51">
        <f t="shared" si="7"/>
        <v>0</v>
      </c>
    </row>
    <row r="103" spans="8:11" ht="15.75" x14ac:dyDescent="0.25">
      <c r="H103" s="49">
        <v>93</v>
      </c>
      <c r="I103" s="49">
        <f t="shared" si="8"/>
        <v>0</v>
      </c>
      <c r="J103" s="49">
        <f t="shared" si="6"/>
        <v>0</v>
      </c>
      <c r="K103" s="51">
        <f t="shared" si="7"/>
        <v>0</v>
      </c>
    </row>
    <row r="104" spans="8:11" ht="15.75" x14ac:dyDescent="0.25">
      <c r="H104" s="49">
        <v>94</v>
      </c>
      <c r="I104" s="49">
        <f t="shared" si="8"/>
        <v>0</v>
      </c>
      <c r="J104" s="49">
        <f t="shared" si="6"/>
        <v>0</v>
      </c>
      <c r="K104" s="51">
        <f t="shared" si="7"/>
        <v>0</v>
      </c>
    </row>
    <row r="105" spans="8:11" ht="15.75" x14ac:dyDescent="0.25">
      <c r="H105" s="49">
        <v>95</v>
      </c>
      <c r="I105" s="49">
        <f t="shared" si="8"/>
        <v>0</v>
      </c>
      <c r="J105" s="49">
        <f t="shared" si="6"/>
        <v>0</v>
      </c>
      <c r="K105" s="51">
        <f t="shared" si="7"/>
        <v>0</v>
      </c>
    </row>
    <row r="106" spans="8:11" ht="15.75" x14ac:dyDescent="0.25">
      <c r="H106" s="49">
        <v>96</v>
      </c>
      <c r="I106" s="49">
        <f t="shared" si="8"/>
        <v>0</v>
      </c>
      <c r="J106" s="49">
        <f t="shared" si="6"/>
        <v>0</v>
      </c>
      <c r="K106" s="51">
        <f t="shared" si="7"/>
        <v>0</v>
      </c>
    </row>
    <row r="107" spans="8:11" ht="15.75" x14ac:dyDescent="0.25">
      <c r="H107" s="49">
        <v>97</v>
      </c>
      <c r="I107" s="49">
        <f t="shared" si="8"/>
        <v>0</v>
      </c>
      <c r="J107" s="49">
        <f t="shared" si="6"/>
        <v>0</v>
      </c>
      <c r="K107" s="51">
        <f t="shared" si="7"/>
        <v>0</v>
      </c>
    </row>
    <row r="108" spans="8:11" ht="15.75" x14ac:dyDescent="0.25">
      <c r="H108" s="49">
        <v>98</v>
      </c>
      <c r="I108" s="49">
        <f t="shared" si="8"/>
        <v>0</v>
      </c>
      <c r="J108" s="49">
        <f t="shared" si="6"/>
        <v>0</v>
      </c>
      <c r="K108" s="51">
        <f t="shared" si="7"/>
        <v>0</v>
      </c>
    </row>
    <row r="109" spans="8:11" ht="15.75" x14ac:dyDescent="0.25">
      <c r="H109" s="49">
        <v>99</v>
      </c>
      <c r="I109" s="49">
        <f t="shared" si="8"/>
        <v>0</v>
      </c>
      <c r="J109" s="49">
        <f t="shared" si="6"/>
        <v>0</v>
      </c>
      <c r="K109" s="51">
        <f t="shared" si="7"/>
        <v>0</v>
      </c>
    </row>
    <row r="110" spans="8:11" ht="15.75" x14ac:dyDescent="0.25">
      <c r="H110" s="49">
        <v>100</v>
      </c>
      <c r="I110" s="49">
        <f t="shared" si="8"/>
        <v>0</v>
      </c>
      <c r="J110" s="49">
        <f t="shared" si="6"/>
        <v>0</v>
      </c>
      <c r="K110" s="51">
        <f t="shared" si="7"/>
        <v>0</v>
      </c>
    </row>
    <row r="111" spans="8:11" ht="15.75" x14ac:dyDescent="0.25">
      <c r="H111" s="49">
        <v>101</v>
      </c>
      <c r="I111" s="49">
        <f t="shared" si="8"/>
        <v>0</v>
      </c>
      <c r="J111" s="49">
        <f t="shared" si="6"/>
        <v>0</v>
      </c>
      <c r="K111" s="51">
        <f t="shared" si="7"/>
        <v>0</v>
      </c>
    </row>
    <row r="112" spans="8:11" ht="15.75" x14ac:dyDescent="0.25">
      <c r="H112" s="49">
        <v>102</v>
      </c>
      <c r="I112" s="49">
        <f t="shared" si="8"/>
        <v>0</v>
      </c>
      <c r="J112" s="49">
        <f t="shared" si="6"/>
        <v>0</v>
      </c>
      <c r="K112" s="51">
        <f t="shared" si="7"/>
        <v>0</v>
      </c>
    </row>
    <row r="113" spans="8:11" ht="15.75" x14ac:dyDescent="0.25">
      <c r="H113" s="49">
        <v>103</v>
      </c>
      <c r="I113" s="49">
        <f t="shared" si="8"/>
        <v>0</v>
      </c>
      <c r="J113" s="49">
        <f t="shared" si="6"/>
        <v>0</v>
      </c>
      <c r="K113" s="51">
        <f t="shared" si="7"/>
        <v>0</v>
      </c>
    </row>
    <row r="114" spans="8:11" ht="15.75" x14ac:dyDescent="0.25">
      <c r="H114" s="49">
        <v>104</v>
      </c>
      <c r="I114" s="49">
        <f t="shared" si="8"/>
        <v>0</v>
      </c>
      <c r="J114" s="49">
        <f t="shared" si="6"/>
        <v>0</v>
      </c>
      <c r="K114" s="51">
        <f t="shared" si="7"/>
        <v>0</v>
      </c>
    </row>
    <row r="115" spans="8:11" ht="15.75" x14ac:dyDescent="0.25">
      <c r="H115" s="49">
        <v>105</v>
      </c>
      <c r="I115" s="49">
        <f t="shared" si="8"/>
        <v>0</v>
      </c>
      <c r="J115" s="49">
        <f t="shared" si="6"/>
        <v>0</v>
      </c>
      <c r="K115" s="51">
        <f t="shared" si="7"/>
        <v>0</v>
      </c>
    </row>
    <row r="116" spans="8:11" ht="15.75" x14ac:dyDescent="0.25">
      <c r="H116" s="49">
        <v>106</v>
      </c>
      <c r="I116" s="49">
        <f t="shared" si="8"/>
        <v>0</v>
      </c>
      <c r="J116" s="49">
        <f t="shared" si="6"/>
        <v>0</v>
      </c>
      <c r="K116" s="51">
        <f t="shared" si="7"/>
        <v>0</v>
      </c>
    </row>
    <row r="117" spans="8:11" ht="15.75" x14ac:dyDescent="0.25">
      <c r="H117" s="49">
        <v>107</v>
      </c>
      <c r="I117" s="49">
        <f t="shared" si="8"/>
        <v>0</v>
      </c>
      <c r="J117" s="49">
        <f t="shared" si="6"/>
        <v>0</v>
      </c>
      <c r="K117" s="51">
        <f t="shared" si="7"/>
        <v>0</v>
      </c>
    </row>
    <row r="118" spans="8:11" ht="15.75" x14ac:dyDescent="0.25">
      <c r="H118" s="49">
        <v>108</v>
      </c>
      <c r="I118" s="49">
        <f t="shared" si="8"/>
        <v>0</v>
      </c>
      <c r="J118" s="49">
        <f t="shared" si="6"/>
        <v>0</v>
      </c>
      <c r="K118" s="51">
        <f t="shared" si="7"/>
        <v>0</v>
      </c>
    </row>
    <row r="119" spans="8:11" ht="15.75" x14ac:dyDescent="0.25">
      <c r="H119" s="49">
        <v>109</v>
      </c>
      <c r="I119" s="49">
        <f t="shared" si="8"/>
        <v>0</v>
      </c>
      <c r="J119" s="49">
        <f t="shared" si="6"/>
        <v>0</v>
      </c>
      <c r="K119" s="51">
        <f t="shared" si="7"/>
        <v>0</v>
      </c>
    </row>
    <row r="120" spans="8:11" ht="15.75" x14ac:dyDescent="0.25">
      <c r="H120" s="49">
        <v>110</v>
      </c>
      <c r="I120" s="49">
        <f t="shared" si="8"/>
        <v>0</v>
      </c>
      <c r="J120" s="49">
        <f t="shared" si="6"/>
        <v>0</v>
      </c>
      <c r="K120" s="51">
        <f t="shared" si="7"/>
        <v>0</v>
      </c>
    </row>
    <row r="121" spans="8:11" ht="15.75" x14ac:dyDescent="0.25">
      <c r="H121" s="49">
        <v>111</v>
      </c>
      <c r="I121" s="49">
        <f t="shared" si="8"/>
        <v>0</v>
      </c>
      <c r="J121" s="49">
        <f t="shared" si="6"/>
        <v>0</v>
      </c>
      <c r="K121" s="51">
        <f t="shared" si="7"/>
        <v>0</v>
      </c>
    </row>
    <row r="122" spans="8:11" ht="15.75" x14ac:dyDescent="0.25">
      <c r="H122" s="49">
        <v>112</v>
      </c>
      <c r="I122" s="49">
        <f t="shared" si="8"/>
        <v>0</v>
      </c>
      <c r="J122" s="49">
        <f t="shared" si="6"/>
        <v>0</v>
      </c>
      <c r="K122" s="51">
        <f t="shared" si="7"/>
        <v>0</v>
      </c>
    </row>
    <row r="123" spans="8:11" ht="15.75" x14ac:dyDescent="0.25">
      <c r="H123" s="49">
        <v>113</v>
      </c>
      <c r="I123" s="49">
        <f t="shared" si="8"/>
        <v>0</v>
      </c>
      <c r="J123" s="49">
        <f t="shared" si="6"/>
        <v>0</v>
      </c>
      <c r="K123" s="51">
        <f t="shared" si="7"/>
        <v>0</v>
      </c>
    </row>
    <row r="124" spans="8:11" ht="15.75" x14ac:dyDescent="0.25">
      <c r="H124" s="49">
        <v>114</v>
      </c>
      <c r="I124" s="49">
        <f t="shared" si="8"/>
        <v>0</v>
      </c>
      <c r="J124" s="49">
        <f t="shared" si="6"/>
        <v>0</v>
      </c>
      <c r="K124" s="51">
        <f t="shared" si="7"/>
        <v>0</v>
      </c>
    </row>
    <row r="125" spans="8:11" ht="15.75" x14ac:dyDescent="0.25">
      <c r="H125" s="49">
        <v>115</v>
      </c>
      <c r="I125" s="49">
        <f t="shared" si="8"/>
        <v>0</v>
      </c>
      <c r="J125" s="49">
        <f t="shared" ref="J125:J188" si="9">D125</f>
        <v>0</v>
      </c>
      <c r="K125" s="51">
        <f t="shared" ref="K125:K188" si="10">E125</f>
        <v>0</v>
      </c>
    </row>
    <row r="126" spans="8:11" ht="15.75" x14ac:dyDescent="0.25">
      <c r="H126" s="49">
        <v>116</v>
      </c>
      <c r="I126" s="49">
        <f t="shared" si="8"/>
        <v>0</v>
      </c>
      <c r="J126" s="49">
        <f t="shared" si="9"/>
        <v>0</v>
      </c>
      <c r="K126" s="51">
        <f t="shared" si="10"/>
        <v>0</v>
      </c>
    </row>
    <row r="127" spans="8:11" ht="15.75" x14ac:dyDescent="0.25">
      <c r="H127" s="49">
        <v>117</v>
      </c>
      <c r="I127" s="49">
        <f t="shared" si="8"/>
        <v>0</v>
      </c>
      <c r="J127" s="49">
        <f t="shared" si="9"/>
        <v>0</v>
      </c>
      <c r="K127" s="51">
        <f t="shared" si="10"/>
        <v>0</v>
      </c>
    </row>
    <row r="128" spans="8:11" ht="15.75" x14ac:dyDescent="0.25">
      <c r="H128" s="49">
        <v>118</v>
      </c>
      <c r="I128" s="49">
        <f t="shared" si="8"/>
        <v>0</v>
      </c>
      <c r="J128" s="49">
        <f t="shared" si="9"/>
        <v>0</v>
      </c>
      <c r="K128" s="51">
        <f t="shared" si="10"/>
        <v>0</v>
      </c>
    </row>
    <row r="129" spans="8:11" ht="15.75" x14ac:dyDescent="0.25">
      <c r="H129" s="49">
        <v>119</v>
      </c>
      <c r="I129" s="49">
        <f t="shared" si="8"/>
        <v>0</v>
      </c>
      <c r="J129" s="49">
        <f t="shared" si="9"/>
        <v>0</v>
      </c>
      <c r="K129" s="51">
        <f t="shared" si="10"/>
        <v>0</v>
      </c>
    </row>
    <row r="130" spans="8:11" ht="15.75" x14ac:dyDescent="0.25">
      <c r="H130" s="49">
        <v>120</v>
      </c>
      <c r="I130" s="49">
        <f t="shared" si="8"/>
        <v>0</v>
      </c>
      <c r="J130" s="49">
        <f t="shared" si="9"/>
        <v>0</v>
      </c>
      <c r="K130" s="51">
        <f t="shared" si="10"/>
        <v>0</v>
      </c>
    </row>
    <row r="131" spans="8:11" ht="15.75" x14ac:dyDescent="0.25">
      <c r="H131" s="49">
        <v>121</v>
      </c>
      <c r="I131" s="49">
        <f t="shared" si="8"/>
        <v>0</v>
      </c>
      <c r="J131" s="49">
        <f t="shared" si="9"/>
        <v>0</v>
      </c>
      <c r="K131" s="51">
        <f t="shared" si="10"/>
        <v>0</v>
      </c>
    </row>
    <row r="132" spans="8:11" ht="15.75" x14ac:dyDescent="0.25">
      <c r="H132" s="49">
        <v>122</v>
      </c>
      <c r="I132" s="49">
        <f t="shared" si="8"/>
        <v>0</v>
      </c>
      <c r="J132" s="49">
        <f t="shared" si="9"/>
        <v>0</v>
      </c>
      <c r="K132" s="51">
        <f t="shared" si="10"/>
        <v>0</v>
      </c>
    </row>
    <row r="133" spans="8:11" ht="15.75" x14ac:dyDescent="0.25">
      <c r="H133" s="49">
        <v>123</v>
      </c>
      <c r="I133" s="49">
        <f t="shared" si="8"/>
        <v>0</v>
      </c>
      <c r="J133" s="49">
        <f t="shared" si="9"/>
        <v>0</v>
      </c>
      <c r="K133" s="51">
        <f t="shared" si="10"/>
        <v>0</v>
      </c>
    </row>
    <row r="134" spans="8:11" ht="15.75" x14ac:dyDescent="0.25">
      <c r="H134" s="49">
        <v>124</v>
      </c>
      <c r="I134" s="49">
        <f t="shared" si="8"/>
        <v>0</v>
      </c>
      <c r="J134" s="49">
        <f t="shared" si="9"/>
        <v>0</v>
      </c>
      <c r="K134" s="51">
        <f t="shared" si="10"/>
        <v>0</v>
      </c>
    </row>
    <row r="135" spans="8:11" ht="15.75" x14ac:dyDescent="0.25">
      <c r="H135" s="49">
        <v>125</v>
      </c>
      <c r="I135" s="49">
        <f t="shared" si="8"/>
        <v>0</v>
      </c>
      <c r="J135" s="49">
        <f t="shared" si="9"/>
        <v>0</v>
      </c>
      <c r="K135" s="51">
        <f t="shared" si="10"/>
        <v>0</v>
      </c>
    </row>
    <row r="136" spans="8:11" ht="15.75" x14ac:dyDescent="0.25">
      <c r="H136" s="49">
        <v>126</v>
      </c>
      <c r="I136" s="49">
        <f t="shared" si="8"/>
        <v>0</v>
      </c>
      <c r="J136" s="49">
        <f t="shared" si="9"/>
        <v>0</v>
      </c>
      <c r="K136" s="51">
        <f t="shared" si="10"/>
        <v>0</v>
      </c>
    </row>
    <row r="137" spans="8:11" ht="15.75" x14ac:dyDescent="0.25">
      <c r="H137" s="49">
        <v>127</v>
      </c>
      <c r="I137" s="49">
        <f t="shared" si="8"/>
        <v>0</v>
      </c>
      <c r="J137" s="49">
        <f t="shared" si="9"/>
        <v>0</v>
      </c>
      <c r="K137" s="51">
        <f t="shared" si="10"/>
        <v>0</v>
      </c>
    </row>
    <row r="138" spans="8:11" ht="15.75" x14ac:dyDescent="0.25">
      <c r="H138" s="49">
        <v>128</v>
      </c>
      <c r="I138" s="49">
        <f t="shared" si="8"/>
        <v>0</v>
      </c>
      <c r="J138" s="49">
        <f t="shared" si="9"/>
        <v>0</v>
      </c>
      <c r="K138" s="51">
        <f t="shared" si="10"/>
        <v>0</v>
      </c>
    </row>
    <row r="139" spans="8:11" ht="15.75" x14ac:dyDescent="0.25">
      <c r="H139" s="49">
        <v>129</v>
      </c>
      <c r="I139" s="49">
        <f t="shared" si="8"/>
        <v>0</v>
      </c>
      <c r="J139" s="49">
        <f t="shared" si="9"/>
        <v>0</v>
      </c>
      <c r="K139" s="51">
        <f t="shared" si="10"/>
        <v>0</v>
      </c>
    </row>
    <row r="140" spans="8:11" ht="15.75" x14ac:dyDescent="0.25">
      <c r="H140" s="49">
        <v>130</v>
      </c>
      <c r="I140" s="49">
        <f t="shared" ref="I140:I203" si="11">C140</f>
        <v>0</v>
      </c>
      <c r="J140" s="49">
        <f t="shared" si="9"/>
        <v>0</v>
      </c>
      <c r="K140" s="51">
        <f t="shared" si="10"/>
        <v>0</v>
      </c>
    </row>
    <row r="141" spans="8:11" ht="15.75" x14ac:dyDescent="0.25">
      <c r="H141" s="49">
        <v>131</v>
      </c>
      <c r="I141" s="49">
        <f t="shared" si="11"/>
        <v>0</v>
      </c>
      <c r="J141" s="49">
        <f t="shared" si="9"/>
        <v>0</v>
      </c>
      <c r="K141" s="51">
        <f t="shared" si="10"/>
        <v>0</v>
      </c>
    </row>
    <row r="142" spans="8:11" ht="15.75" x14ac:dyDescent="0.25">
      <c r="H142" s="49">
        <v>132</v>
      </c>
      <c r="I142" s="49">
        <f t="shared" si="11"/>
        <v>0</v>
      </c>
      <c r="J142" s="49">
        <f t="shared" si="9"/>
        <v>0</v>
      </c>
      <c r="K142" s="51">
        <f t="shared" si="10"/>
        <v>0</v>
      </c>
    </row>
    <row r="143" spans="8:11" ht="15.75" x14ac:dyDescent="0.25">
      <c r="H143" s="49">
        <v>133</v>
      </c>
      <c r="I143" s="49">
        <f t="shared" si="11"/>
        <v>0</v>
      </c>
      <c r="J143" s="49">
        <f t="shared" si="9"/>
        <v>0</v>
      </c>
      <c r="K143" s="51">
        <f t="shared" si="10"/>
        <v>0</v>
      </c>
    </row>
    <row r="144" spans="8:11" ht="15.75" x14ac:dyDescent="0.25">
      <c r="H144" s="49">
        <v>134</v>
      </c>
      <c r="I144" s="49">
        <f t="shared" si="11"/>
        <v>0</v>
      </c>
      <c r="J144" s="49">
        <f t="shared" si="9"/>
        <v>0</v>
      </c>
      <c r="K144" s="51">
        <f t="shared" si="10"/>
        <v>0</v>
      </c>
    </row>
    <row r="145" spans="8:11" ht="15.75" x14ac:dyDescent="0.25">
      <c r="H145" s="49">
        <v>135</v>
      </c>
      <c r="I145" s="49">
        <f t="shared" si="11"/>
        <v>0</v>
      </c>
      <c r="J145" s="49">
        <f t="shared" si="9"/>
        <v>0</v>
      </c>
      <c r="K145" s="51">
        <f t="shared" si="10"/>
        <v>0</v>
      </c>
    </row>
    <row r="146" spans="8:11" ht="15.75" x14ac:dyDescent="0.25">
      <c r="H146" s="49">
        <v>136</v>
      </c>
      <c r="I146" s="49">
        <f t="shared" si="11"/>
        <v>0</v>
      </c>
      <c r="J146" s="49">
        <f t="shared" si="9"/>
        <v>0</v>
      </c>
      <c r="K146" s="51">
        <f t="shared" si="10"/>
        <v>0</v>
      </c>
    </row>
    <row r="147" spans="8:11" ht="15.75" x14ac:dyDescent="0.25">
      <c r="H147" s="49">
        <v>137</v>
      </c>
      <c r="I147" s="49">
        <f t="shared" si="11"/>
        <v>0</v>
      </c>
      <c r="J147" s="49">
        <f t="shared" si="9"/>
        <v>0</v>
      </c>
      <c r="K147" s="51">
        <f t="shared" si="10"/>
        <v>0</v>
      </c>
    </row>
    <row r="148" spans="8:11" ht="15.75" x14ac:dyDescent="0.25">
      <c r="H148" s="49">
        <v>138</v>
      </c>
      <c r="I148" s="49">
        <f t="shared" si="11"/>
        <v>0</v>
      </c>
      <c r="J148" s="49">
        <f t="shared" si="9"/>
        <v>0</v>
      </c>
      <c r="K148" s="51">
        <f t="shared" si="10"/>
        <v>0</v>
      </c>
    </row>
    <row r="149" spans="8:11" ht="15.75" x14ac:dyDescent="0.25">
      <c r="H149" s="49">
        <v>139</v>
      </c>
      <c r="I149" s="49">
        <f t="shared" si="11"/>
        <v>0</v>
      </c>
      <c r="J149" s="49">
        <f t="shared" si="9"/>
        <v>0</v>
      </c>
      <c r="K149" s="51">
        <f t="shared" si="10"/>
        <v>0</v>
      </c>
    </row>
    <row r="150" spans="8:11" ht="15.75" x14ac:dyDescent="0.25">
      <c r="H150" s="49">
        <v>140</v>
      </c>
      <c r="I150" s="49">
        <f t="shared" si="11"/>
        <v>0</v>
      </c>
      <c r="J150" s="49">
        <f t="shared" si="9"/>
        <v>0</v>
      </c>
      <c r="K150" s="51">
        <f t="shared" si="10"/>
        <v>0</v>
      </c>
    </row>
    <row r="151" spans="8:11" ht="15.75" x14ac:dyDescent="0.25">
      <c r="H151" s="49">
        <v>141</v>
      </c>
      <c r="I151" s="49">
        <f t="shared" si="11"/>
        <v>0</v>
      </c>
      <c r="J151" s="49">
        <f t="shared" si="9"/>
        <v>0</v>
      </c>
      <c r="K151" s="51">
        <f t="shared" si="10"/>
        <v>0</v>
      </c>
    </row>
    <row r="152" spans="8:11" ht="15.75" x14ac:dyDescent="0.25">
      <c r="H152" s="49">
        <v>142</v>
      </c>
      <c r="I152" s="49">
        <f t="shared" si="11"/>
        <v>0</v>
      </c>
      <c r="J152" s="49">
        <f t="shared" si="9"/>
        <v>0</v>
      </c>
      <c r="K152" s="51">
        <f t="shared" si="10"/>
        <v>0</v>
      </c>
    </row>
    <row r="153" spans="8:11" ht="15.75" x14ac:dyDescent="0.25">
      <c r="H153" s="49">
        <v>143</v>
      </c>
      <c r="I153" s="49">
        <f t="shared" si="11"/>
        <v>0</v>
      </c>
      <c r="J153" s="49">
        <f t="shared" si="9"/>
        <v>0</v>
      </c>
      <c r="K153" s="51">
        <f t="shared" si="10"/>
        <v>0</v>
      </c>
    </row>
    <row r="154" spans="8:11" ht="15.75" x14ac:dyDescent="0.25">
      <c r="H154" s="49">
        <v>144</v>
      </c>
      <c r="I154" s="49">
        <f t="shared" si="11"/>
        <v>0</v>
      </c>
      <c r="J154" s="49">
        <f t="shared" si="9"/>
        <v>0</v>
      </c>
      <c r="K154" s="51">
        <f t="shared" si="10"/>
        <v>0</v>
      </c>
    </row>
    <row r="155" spans="8:11" ht="15.75" x14ac:dyDescent="0.25">
      <c r="H155" s="49">
        <v>145</v>
      </c>
      <c r="I155" s="49">
        <f t="shared" si="11"/>
        <v>0</v>
      </c>
      <c r="J155" s="49">
        <f t="shared" si="9"/>
        <v>0</v>
      </c>
      <c r="K155" s="51">
        <f t="shared" si="10"/>
        <v>0</v>
      </c>
    </row>
    <row r="156" spans="8:11" ht="15.75" x14ac:dyDescent="0.25">
      <c r="H156" s="49">
        <v>146</v>
      </c>
      <c r="I156" s="49">
        <f t="shared" si="11"/>
        <v>0</v>
      </c>
      <c r="J156" s="49">
        <f t="shared" si="9"/>
        <v>0</v>
      </c>
      <c r="K156" s="51">
        <f t="shared" si="10"/>
        <v>0</v>
      </c>
    </row>
    <row r="157" spans="8:11" ht="15.75" x14ac:dyDescent="0.25">
      <c r="H157" s="49">
        <v>147</v>
      </c>
      <c r="I157" s="49">
        <f t="shared" si="11"/>
        <v>0</v>
      </c>
      <c r="J157" s="49">
        <f t="shared" si="9"/>
        <v>0</v>
      </c>
      <c r="K157" s="51">
        <f t="shared" si="10"/>
        <v>0</v>
      </c>
    </row>
    <row r="158" spans="8:11" ht="15.75" x14ac:dyDescent="0.25">
      <c r="H158" s="49">
        <v>148</v>
      </c>
      <c r="I158" s="49">
        <f t="shared" si="11"/>
        <v>0</v>
      </c>
      <c r="J158" s="49">
        <f t="shared" si="9"/>
        <v>0</v>
      </c>
      <c r="K158" s="51">
        <f t="shared" si="10"/>
        <v>0</v>
      </c>
    </row>
    <row r="159" spans="8:11" ht="15.75" x14ac:dyDescent="0.25">
      <c r="H159" s="49">
        <v>149</v>
      </c>
      <c r="I159" s="49">
        <f t="shared" si="11"/>
        <v>0</v>
      </c>
      <c r="J159" s="49">
        <f t="shared" si="9"/>
        <v>0</v>
      </c>
      <c r="K159" s="51">
        <f t="shared" si="10"/>
        <v>0</v>
      </c>
    </row>
    <row r="160" spans="8:11" ht="15.75" x14ac:dyDescent="0.25">
      <c r="H160" s="49">
        <v>150</v>
      </c>
      <c r="I160" s="49">
        <f t="shared" si="11"/>
        <v>0</v>
      </c>
      <c r="J160" s="49">
        <f t="shared" si="9"/>
        <v>0</v>
      </c>
      <c r="K160" s="51">
        <f t="shared" si="10"/>
        <v>0</v>
      </c>
    </row>
    <row r="161" spans="8:11" ht="15.75" x14ac:dyDescent="0.25">
      <c r="H161" s="49">
        <v>151</v>
      </c>
      <c r="I161" s="49">
        <f t="shared" si="11"/>
        <v>0</v>
      </c>
      <c r="J161" s="49">
        <f t="shared" si="9"/>
        <v>0</v>
      </c>
      <c r="K161" s="51">
        <f t="shared" si="10"/>
        <v>0</v>
      </c>
    </row>
    <row r="162" spans="8:11" ht="15.75" x14ac:dyDescent="0.25">
      <c r="H162" s="49">
        <v>152</v>
      </c>
      <c r="I162" s="49">
        <f t="shared" si="11"/>
        <v>0</v>
      </c>
      <c r="J162" s="49">
        <f t="shared" si="9"/>
        <v>0</v>
      </c>
      <c r="K162" s="51">
        <f t="shared" si="10"/>
        <v>0</v>
      </c>
    </row>
    <row r="163" spans="8:11" ht="15.75" x14ac:dyDescent="0.25">
      <c r="H163" s="49">
        <v>153</v>
      </c>
      <c r="I163" s="49">
        <f t="shared" si="11"/>
        <v>0</v>
      </c>
      <c r="J163" s="49">
        <f t="shared" si="9"/>
        <v>0</v>
      </c>
      <c r="K163" s="51">
        <f t="shared" si="10"/>
        <v>0</v>
      </c>
    </row>
    <row r="164" spans="8:11" ht="15.75" x14ac:dyDescent="0.25">
      <c r="H164" s="49">
        <v>154</v>
      </c>
      <c r="I164" s="49">
        <f t="shared" si="11"/>
        <v>0</v>
      </c>
      <c r="J164" s="49">
        <f t="shared" si="9"/>
        <v>0</v>
      </c>
      <c r="K164" s="51">
        <f t="shared" si="10"/>
        <v>0</v>
      </c>
    </row>
    <row r="165" spans="8:11" ht="15.75" x14ac:dyDescent="0.25">
      <c r="H165" s="49">
        <v>155</v>
      </c>
      <c r="I165" s="49">
        <f t="shared" si="11"/>
        <v>0</v>
      </c>
      <c r="J165" s="49">
        <f t="shared" si="9"/>
        <v>0</v>
      </c>
      <c r="K165" s="51">
        <f t="shared" si="10"/>
        <v>0</v>
      </c>
    </row>
    <row r="166" spans="8:11" ht="15.75" x14ac:dyDescent="0.25">
      <c r="H166" s="49">
        <v>156</v>
      </c>
      <c r="I166" s="49">
        <f t="shared" si="11"/>
        <v>0</v>
      </c>
      <c r="J166" s="49">
        <f t="shared" si="9"/>
        <v>0</v>
      </c>
      <c r="K166" s="51">
        <f t="shared" si="10"/>
        <v>0</v>
      </c>
    </row>
    <row r="167" spans="8:11" ht="15.75" x14ac:dyDescent="0.25">
      <c r="H167" s="49">
        <v>157</v>
      </c>
      <c r="I167" s="49">
        <f t="shared" si="11"/>
        <v>0</v>
      </c>
      <c r="J167" s="49">
        <f t="shared" si="9"/>
        <v>0</v>
      </c>
      <c r="K167" s="51">
        <f t="shared" si="10"/>
        <v>0</v>
      </c>
    </row>
    <row r="168" spans="8:11" ht="15.75" x14ac:dyDescent="0.25">
      <c r="H168" s="49">
        <v>158</v>
      </c>
      <c r="I168" s="49">
        <f t="shared" si="11"/>
        <v>0</v>
      </c>
      <c r="J168" s="49">
        <f t="shared" si="9"/>
        <v>0</v>
      </c>
      <c r="K168" s="51">
        <f t="shared" si="10"/>
        <v>0</v>
      </c>
    </row>
    <row r="169" spans="8:11" ht="15.75" x14ac:dyDescent="0.25">
      <c r="H169" s="49">
        <v>159</v>
      </c>
      <c r="I169" s="49">
        <f t="shared" si="11"/>
        <v>0</v>
      </c>
      <c r="J169" s="49">
        <f t="shared" si="9"/>
        <v>0</v>
      </c>
      <c r="K169" s="51">
        <f t="shared" si="10"/>
        <v>0</v>
      </c>
    </row>
    <row r="170" spans="8:11" ht="15.75" x14ac:dyDescent="0.25">
      <c r="H170" s="49">
        <v>160</v>
      </c>
      <c r="I170" s="49">
        <f t="shared" si="11"/>
        <v>0</v>
      </c>
      <c r="J170" s="49">
        <f t="shared" si="9"/>
        <v>0</v>
      </c>
      <c r="K170" s="51">
        <f t="shared" si="10"/>
        <v>0</v>
      </c>
    </row>
    <row r="171" spans="8:11" ht="15.75" x14ac:dyDescent="0.25">
      <c r="H171" s="49">
        <v>161</v>
      </c>
      <c r="I171" s="49">
        <f t="shared" si="11"/>
        <v>0</v>
      </c>
      <c r="J171" s="49">
        <f t="shared" si="9"/>
        <v>0</v>
      </c>
      <c r="K171" s="51">
        <f t="shared" si="10"/>
        <v>0</v>
      </c>
    </row>
    <row r="172" spans="8:11" ht="15.75" x14ac:dyDescent="0.25">
      <c r="H172" s="49">
        <v>162</v>
      </c>
      <c r="I172" s="49">
        <f t="shared" si="11"/>
        <v>0</v>
      </c>
      <c r="J172" s="49">
        <f t="shared" si="9"/>
        <v>0</v>
      </c>
      <c r="K172" s="51">
        <f t="shared" si="10"/>
        <v>0</v>
      </c>
    </row>
    <row r="173" spans="8:11" ht="15.75" x14ac:dyDescent="0.25">
      <c r="H173" s="49">
        <v>163</v>
      </c>
      <c r="I173" s="49">
        <f t="shared" si="11"/>
        <v>0</v>
      </c>
      <c r="J173" s="49">
        <f t="shared" si="9"/>
        <v>0</v>
      </c>
      <c r="K173" s="51">
        <f t="shared" si="10"/>
        <v>0</v>
      </c>
    </row>
    <row r="174" spans="8:11" ht="15.75" x14ac:dyDescent="0.25">
      <c r="H174" s="49">
        <v>164</v>
      </c>
      <c r="I174" s="49">
        <f t="shared" si="11"/>
        <v>0</v>
      </c>
      <c r="J174" s="49">
        <f t="shared" si="9"/>
        <v>0</v>
      </c>
      <c r="K174" s="51">
        <f t="shared" si="10"/>
        <v>0</v>
      </c>
    </row>
    <row r="175" spans="8:11" ht="15.75" x14ac:dyDescent="0.25">
      <c r="H175" s="49">
        <v>165</v>
      </c>
      <c r="I175" s="49">
        <f t="shared" si="11"/>
        <v>0</v>
      </c>
      <c r="J175" s="49">
        <f t="shared" si="9"/>
        <v>0</v>
      </c>
      <c r="K175" s="51">
        <f t="shared" si="10"/>
        <v>0</v>
      </c>
    </row>
    <row r="176" spans="8:11" ht="15.75" x14ac:dyDescent="0.25">
      <c r="H176" s="49">
        <v>166</v>
      </c>
      <c r="I176" s="49">
        <f t="shared" si="11"/>
        <v>0</v>
      </c>
      <c r="J176" s="49">
        <f t="shared" si="9"/>
        <v>0</v>
      </c>
      <c r="K176" s="51">
        <f t="shared" si="10"/>
        <v>0</v>
      </c>
    </row>
    <row r="177" spans="8:11" ht="15.75" x14ac:dyDescent="0.25">
      <c r="H177" s="49">
        <v>167</v>
      </c>
      <c r="I177" s="49">
        <f t="shared" si="11"/>
        <v>0</v>
      </c>
      <c r="J177" s="49">
        <f t="shared" si="9"/>
        <v>0</v>
      </c>
      <c r="K177" s="51">
        <f t="shared" si="10"/>
        <v>0</v>
      </c>
    </row>
    <row r="178" spans="8:11" ht="15.75" x14ac:dyDescent="0.25">
      <c r="H178" s="49">
        <v>168</v>
      </c>
      <c r="I178" s="49">
        <f t="shared" si="11"/>
        <v>0</v>
      </c>
      <c r="J178" s="49">
        <f t="shared" si="9"/>
        <v>0</v>
      </c>
      <c r="K178" s="51">
        <f t="shared" si="10"/>
        <v>0</v>
      </c>
    </row>
    <row r="179" spans="8:11" ht="15.75" x14ac:dyDescent="0.25">
      <c r="H179" s="49">
        <v>169</v>
      </c>
      <c r="I179" s="49">
        <f t="shared" si="11"/>
        <v>0</v>
      </c>
      <c r="J179" s="49">
        <f t="shared" si="9"/>
        <v>0</v>
      </c>
      <c r="K179" s="51">
        <f t="shared" si="10"/>
        <v>0</v>
      </c>
    </row>
    <row r="180" spans="8:11" ht="15.75" x14ac:dyDescent="0.25">
      <c r="H180" s="49">
        <v>170</v>
      </c>
      <c r="I180" s="49">
        <f t="shared" si="11"/>
        <v>0</v>
      </c>
      <c r="J180" s="49">
        <f t="shared" si="9"/>
        <v>0</v>
      </c>
      <c r="K180" s="51">
        <f t="shared" si="10"/>
        <v>0</v>
      </c>
    </row>
    <row r="181" spans="8:11" ht="15.75" x14ac:dyDescent="0.25">
      <c r="H181" s="49">
        <v>171</v>
      </c>
      <c r="I181" s="49">
        <f t="shared" si="11"/>
        <v>0</v>
      </c>
      <c r="J181" s="49">
        <f t="shared" si="9"/>
        <v>0</v>
      </c>
      <c r="K181" s="51">
        <f t="shared" si="10"/>
        <v>0</v>
      </c>
    </row>
    <row r="182" spans="8:11" ht="15.75" x14ac:dyDescent="0.25">
      <c r="H182" s="49">
        <v>172</v>
      </c>
      <c r="I182" s="49">
        <f t="shared" si="11"/>
        <v>0</v>
      </c>
      <c r="J182" s="49">
        <f t="shared" si="9"/>
        <v>0</v>
      </c>
      <c r="K182" s="51">
        <f t="shared" si="10"/>
        <v>0</v>
      </c>
    </row>
    <row r="183" spans="8:11" ht="15.75" x14ac:dyDescent="0.25">
      <c r="H183" s="49">
        <v>173</v>
      </c>
      <c r="I183" s="49">
        <f t="shared" si="11"/>
        <v>0</v>
      </c>
      <c r="J183" s="49">
        <f t="shared" si="9"/>
        <v>0</v>
      </c>
      <c r="K183" s="51">
        <f t="shared" si="10"/>
        <v>0</v>
      </c>
    </row>
    <row r="184" spans="8:11" ht="15.75" x14ac:dyDescent="0.25">
      <c r="H184" s="49">
        <v>174</v>
      </c>
      <c r="I184" s="49">
        <f t="shared" si="11"/>
        <v>0</v>
      </c>
      <c r="J184" s="49">
        <f t="shared" si="9"/>
        <v>0</v>
      </c>
      <c r="K184" s="51">
        <f t="shared" si="10"/>
        <v>0</v>
      </c>
    </row>
    <row r="185" spans="8:11" ht="15.75" x14ac:dyDescent="0.25">
      <c r="H185" s="49">
        <v>175</v>
      </c>
      <c r="I185" s="49">
        <f t="shared" si="11"/>
        <v>0</v>
      </c>
      <c r="J185" s="49">
        <f t="shared" si="9"/>
        <v>0</v>
      </c>
      <c r="K185" s="51">
        <f t="shared" si="10"/>
        <v>0</v>
      </c>
    </row>
    <row r="186" spans="8:11" ht="15.75" x14ac:dyDescent="0.25">
      <c r="H186" s="49">
        <v>176</v>
      </c>
      <c r="I186" s="49">
        <f t="shared" si="11"/>
        <v>0</v>
      </c>
      <c r="J186" s="49">
        <f t="shared" si="9"/>
        <v>0</v>
      </c>
      <c r="K186" s="51">
        <f t="shared" si="10"/>
        <v>0</v>
      </c>
    </row>
    <row r="187" spans="8:11" ht="15.75" x14ac:dyDescent="0.25">
      <c r="H187" s="49">
        <v>177</v>
      </c>
      <c r="I187" s="49">
        <f t="shared" si="11"/>
        <v>0</v>
      </c>
      <c r="J187" s="49">
        <f t="shared" si="9"/>
        <v>0</v>
      </c>
      <c r="K187" s="51">
        <f t="shared" si="10"/>
        <v>0</v>
      </c>
    </row>
    <row r="188" spans="8:11" ht="15.75" x14ac:dyDescent="0.25">
      <c r="H188" s="49">
        <v>178</v>
      </c>
      <c r="I188" s="49">
        <f t="shared" si="11"/>
        <v>0</v>
      </c>
      <c r="J188" s="49">
        <f t="shared" si="9"/>
        <v>0</v>
      </c>
      <c r="K188" s="51">
        <f t="shared" si="10"/>
        <v>0</v>
      </c>
    </row>
    <row r="189" spans="8:11" ht="15.75" x14ac:dyDescent="0.25">
      <c r="H189" s="49">
        <v>179</v>
      </c>
      <c r="I189" s="49">
        <f t="shared" si="11"/>
        <v>0</v>
      </c>
      <c r="J189" s="49">
        <f t="shared" ref="J189:J252" si="12">D189</f>
        <v>0</v>
      </c>
      <c r="K189" s="51">
        <f t="shared" ref="K189:K252" si="13">E189</f>
        <v>0</v>
      </c>
    </row>
    <row r="190" spans="8:11" ht="15.75" x14ac:dyDescent="0.25">
      <c r="H190" s="49">
        <v>180</v>
      </c>
      <c r="I190" s="49">
        <f t="shared" si="11"/>
        <v>0</v>
      </c>
      <c r="J190" s="49">
        <f t="shared" si="12"/>
        <v>0</v>
      </c>
      <c r="K190" s="51">
        <f t="shared" si="13"/>
        <v>0</v>
      </c>
    </row>
    <row r="191" spans="8:11" ht="15.75" x14ac:dyDescent="0.25">
      <c r="H191" s="49">
        <v>181</v>
      </c>
      <c r="I191" s="49">
        <f t="shared" si="11"/>
        <v>0</v>
      </c>
      <c r="J191" s="49">
        <f t="shared" si="12"/>
        <v>0</v>
      </c>
      <c r="K191" s="51">
        <f t="shared" si="13"/>
        <v>0</v>
      </c>
    </row>
    <row r="192" spans="8:11" ht="15.75" x14ac:dyDescent="0.25">
      <c r="H192" s="49">
        <v>182</v>
      </c>
      <c r="I192" s="49">
        <f t="shared" si="11"/>
        <v>0</v>
      </c>
      <c r="J192" s="49">
        <f t="shared" si="12"/>
        <v>0</v>
      </c>
      <c r="K192" s="51">
        <f t="shared" si="13"/>
        <v>0</v>
      </c>
    </row>
    <row r="193" spans="8:11" ht="15.75" x14ac:dyDescent="0.25">
      <c r="H193" s="49">
        <v>183</v>
      </c>
      <c r="I193" s="49">
        <f t="shared" si="11"/>
        <v>0</v>
      </c>
      <c r="J193" s="49">
        <f t="shared" si="12"/>
        <v>0</v>
      </c>
      <c r="K193" s="51">
        <f t="shared" si="13"/>
        <v>0</v>
      </c>
    </row>
    <row r="194" spans="8:11" ht="15.75" x14ac:dyDescent="0.25">
      <c r="H194" s="49">
        <v>184</v>
      </c>
      <c r="I194" s="49">
        <f t="shared" si="11"/>
        <v>0</v>
      </c>
      <c r="J194" s="49">
        <f t="shared" si="12"/>
        <v>0</v>
      </c>
      <c r="K194" s="51">
        <f t="shared" si="13"/>
        <v>0</v>
      </c>
    </row>
    <row r="195" spans="8:11" ht="15.75" x14ac:dyDescent="0.25">
      <c r="H195" s="49">
        <v>185</v>
      </c>
      <c r="I195" s="49">
        <f t="shared" si="11"/>
        <v>0</v>
      </c>
      <c r="J195" s="49">
        <f t="shared" si="12"/>
        <v>0</v>
      </c>
      <c r="K195" s="51">
        <f t="shared" si="13"/>
        <v>0</v>
      </c>
    </row>
    <row r="196" spans="8:11" ht="15.75" x14ac:dyDescent="0.25">
      <c r="H196" s="49">
        <v>186</v>
      </c>
      <c r="I196" s="49">
        <f t="shared" si="11"/>
        <v>0</v>
      </c>
      <c r="J196" s="49">
        <f t="shared" si="12"/>
        <v>0</v>
      </c>
      <c r="K196" s="51">
        <f t="shared" si="13"/>
        <v>0</v>
      </c>
    </row>
    <row r="197" spans="8:11" ht="15.75" x14ac:dyDescent="0.25">
      <c r="H197" s="49">
        <v>187</v>
      </c>
      <c r="I197" s="49">
        <f t="shared" si="11"/>
        <v>0</v>
      </c>
      <c r="J197" s="49">
        <f t="shared" si="12"/>
        <v>0</v>
      </c>
      <c r="K197" s="51">
        <f t="shared" si="13"/>
        <v>0</v>
      </c>
    </row>
    <row r="198" spans="8:11" ht="15.75" x14ac:dyDescent="0.25">
      <c r="H198" s="49">
        <v>188</v>
      </c>
      <c r="I198" s="49">
        <f t="shared" si="11"/>
        <v>0</v>
      </c>
      <c r="J198" s="49">
        <f t="shared" si="12"/>
        <v>0</v>
      </c>
      <c r="K198" s="51">
        <f t="shared" si="13"/>
        <v>0</v>
      </c>
    </row>
    <row r="199" spans="8:11" ht="15.75" x14ac:dyDescent="0.25">
      <c r="H199" s="49">
        <v>189</v>
      </c>
      <c r="I199" s="49">
        <f t="shared" si="11"/>
        <v>0</v>
      </c>
      <c r="J199" s="49">
        <f t="shared" si="12"/>
        <v>0</v>
      </c>
      <c r="K199" s="51">
        <f t="shared" si="13"/>
        <v>0</v>
      </c>
    </row>
    <row r="200" spans="8:11" ht="15.75" x14ac:dyDescent="0.25">
      <c r="H200" s="49">
        <v>190</v>
      </c>
      <c r="I200" s="49">
        <f t="shared" si="11"/>
        <v>0</v>
      </c>
      <c r="J200" s="49">
        <f t="shared" si="12"/>
        <v>0</v>
      </c>
      <c r="K200" s="51">
        <f t="shared" si="13"/>
        <v>0</v>
      </c>
    </row>
    <row r="201" spans="8:11" ht="15.75" x14ac:dyDescent="0.25">
      <c r="H201" s="49">
        <v>191</v>
      </c>
      <c r="I201" s="49">
        <f t="shared" si="11"/>
        <v>0</v>
      </c>
      <c r="J201" s="49">
        <f t="shared" si="12"/>
        <v>0</v>
      </c>
      <c r="K201" s="51">
        <f t="shared" si="13"/>
        <v>0</v>
      </c>
    </row>
    <row r="202" spans="8:11" ht="15.75" x14ac:dyDescent="0.25">
      <c r="H202" s="49">
        <v>192</v>
      </c>
      <c r="I202" s="49">
        <f t="shared" si="11"/>
        <v>0</v>
      </c>
      <c r="J202" s="49">
        <f t="shared" si="12"/>
        <v>0</v>
      </c>
      <c r="K202" s="51">
        <f t="shared" si="13"/>
        <v>0</v>
      </c>
    </row>
    <row r="203" spans="8:11" ht="15.75" x14ac:dyDescent="0.25">
      <c r="H203" s="49">
        <v>193</v>
      </c>
      <c r="I203" s="49">
        <f t="shared" si="11"/>
        <v>0</v>
      </c>
      <c r="J203" s="49">
        <f t="shared" si="12"/>
        <v>0</v>
      </c>
      <c r="K203" s="51">
        <f t="shared" si="13"/>
        <v>0</v>
      </c>
    </row>
    <row r="204" spans="8:11" ht="15.75" x14ac:dyDescent="0.25">
      <c r="H204" s="49">
        <v>194</v>
      </c>
      <c r="I204" s="49">
        <f t="shared" ref="I204:I260" si="14">C204</f>
        <v>0</v>
      </c>
      <c r="J204" s="49">
        <f t="shared" si="12"/>
        <v>0</v>
      </c>
      <c r="K204" s="51">
        <f t="shared" si="13"/>
        <v>0</v>
      </c>
    </row>
    <row r="205" spans="8:11" ht="15.75" x14ac:dyDescent="0.25">
      <c r="H205" s="49">
        <v>195</v>
      </c>
      <c r="I205" s="49">
        <f t="shared" si="14"/>
        <v>0</v>
      </c>
      <c r="J205" s="49">
        <f t="shared" si="12"/>
        <v>0</v>
      </c>
      <c r="K205" s="51">
        <f t="shared" si="13"/>
        <v>0</v>
      </c>
    </row>
    <row r="206" spans="8:11" ht="15.75" x14ac:dyDescent="0.25">
      <c r="H206" s="49">
        <v>196</v>
      </c>
      <c r="I206" s="49">
        <f t="shared" si="14"/>
        <v>0</v>
      </c>
      <c r="J206" s="49">
        <f t="shared" si="12"/>
        <v>0</v>
      </c>
      <c r="K206" s="51">
        <f t="shared" si="13"/>
        <v>0</v>
      </c>
    </row>
    <row r="207" spans="8:11" ht="15.75" x14ac:dyDescent="0.25">
      <c r="H207" s="49">
        <v>197</v>
      </c>
      <c r="I207" s="49">
        <f t="shared" si="14"/>
        <v>0</v>
      </c>
      <c r="J207" s="49">
        <f t="shared" si="12"/>
        <v>0</v>
      </c>
      <c r="K207" s="51">
        <f t="shared" si="13"/>
        <v>0</v>
      </c>
    </row>
    <row r="208" spans="8:11" ht="15.75" x14ac:dyDescent="0.25">
      <c r="H208" s="49">
        <v>198</v>
      </c>
      <c r="I208" s="49">
        <f t="shared" si="14"/>
        <v>0</v>
      </c>
      <c r="J208" s="49">
        <f t="shared" si="12"/>
        <v>0</v>
      </c>
      <c r="K208" s="51">
        <f t="shared" si="13"/>
        <v>0</v>
      </c>
    </row>
    <row r="209" spans="8:11" ht="15.75" x14ac:dyDescent="0.25">
      <c r="H209" s="49">
        <v>199</v>
      </c>
      <c r="I209" s="49">
        <f t="shared" si="14"/>
        <v>0</v>
      </c>
      <c r="J209" s="49">
        <f t="shared" si="12"/>
        <v>0</v>
      </c>
      <c r="K209" s="51">
        <f t="shared" si="13"/>
        <v>0</v>
      </c>
    </row>
    <row r="210" spans="8:11" ht="15.75" x14ac:dyDescent="0.25">
      <c r="H210" s="49">
        <v>200</v>
      </c>
      <c r="I210" s="49">
        <f t="shared" si="14"/>
        <v>0</v>
      </c>
      <c r="J210" s="49">
        <f t="shared" si="12"/>
        <v>0</v>
      </c>
      <c r="K210" s="51">
        <f t="shared" si="13"/>
        <v>0</v>
      </c>
    </row>
    <row r="211" spans="8:11" ht="15.75" x14ac:dyDescent="0.25">
      <c r="H211" s="49">
        <v>201</v>
      </c>
      <c r="I211" s="49">
        <f t="shared" si="14"/>
        <v>0</v>
      </c>
      <c r="J211" s="49">
        <f t="shared" si="12"/>
        <v>0</v>
      </c>
      <c r="K211" s="51">
        <f t="shared" si="13"/>
        <v>0</v>
      </c>
    </row>
    <row r="212" spans="8:11" ht="15.75" x14ac:dyDescent="0.25">
      <c r="H212" s="49">
        <v>202</v>
      </c>
      <c r="I212" s="49">
        <f t="shared" si="14"/>
        <v>0</v>
      </c>
      <c r="J212" s="49">
        <f t="shared" si="12"/>
        <v>0</v>
      </c>
      <c r="K212" s="51">
        <f t="shared" si="13"/>
        <v>0</v>
      </c>
    </row>
    <row r="213" spans="8:11" ht="15.75" x14ac:dyDescent="0.25">
      <c r="H213" s="49">
        <v>203</v>
      </c>
      <c r="I213" s="49">
        <f t="shared" si="14"/>
        <v>0</v>
      </c>
      <c r="J213" s="49">
        <f t="shared" si="12"/>
        <v>0</v>
      </c>
      <c r="K213" s="51">
        <f t="shared" si="13"/>
        <v>0</v>
      </c>
    </row>
    <row r="214" spans="8:11" ht="15.75" x14ac:dyDescent="0.25">
      <c r="H214" s="49">
        <v>204</v>
      </c>
      <c r="I214" s="49">
        <f t="shared" si="14"/>
        <v>0</v>
      </c>
      <c r="J214" s="49">
        <f t="shared" si="12"/>
        <v>0</v>
      </c>
      <c r="K214" s="51">
        <f t="shared" si="13"/>
        <v>0</v>
      </c>
    </row>
    <row r="215" spans="8:11" ht="15.75" x14ac:dyDescent="0.25">
      <c r="H215" s="49">
        <v>205</v>
      </c>
      <c r="I215" s="49">
        <f t="shared" si="14"/>
        <v>0</v>
      </c>
      <c r="J215" s="49">
        <f t="shared" si="12"/>
        <v>0</v>
      </c>
      <c r="K215" s="51">
        <f t="shared" si="13"/>
        <v>0</v>
      </c>
    </row>
    <row r="216" spans="8:11" ht="15.75" x14ac:dyDescent="0.25">
      <c r="H216" s="49">
        <v>206</v>
      </c>
      <c r="I216" s="49">
        <f t="shared" si="14"/>
        <v>0</v>
      </c>
      <c r="J216" s="49">
        <f t="shared" si="12"/>
        <v>0</v>
      </c>
      <c r="K216" s="51">
        <f t="shared" si="13"/>
        <v>0</v>
      </c>
    </row>
    <row r="217" spans="8:11" ht="15.75" x14ac:dyDescent="0.25">
      <c r="H217" s="49">
        <v>207</v>
      </c>
      <c r="I217" s="49">
        <f t="shared" si="14"/>
        <v>0</v>
      </c>
      <c r="J217" s="49">
        <f t="shared" si="12"/>
        <v>0</v>
      </c>
      <c r="K217" s="51">
        <f t="shared" si="13"/>
        <v>0</v>
      </c>
    </row>
    <row r="218" spans="8:11" ht="15.75" x14ac:dyDescent="0.25">
      <c r="H218" s="49">
        <v>208</v>
      </c>
      <c r="I218" s="49">
        <f t="shared" si="14"/>
        <v>0</v>
      </c>
      <c r="J218" s="49">
        <f t="shared" si="12"/>
        <v>0</v>
      </c>
      <c r="K218" s="51">
        <f t="shared" si="13"/>
        <v>0</v>
      </c>
    </row>
    <row r="219" spans="8:11" ht="15.75" x14ac:dyDescent="0.25">
      <c r="H219" s="49">
        <v>209</v>
      </c>
      <c r="I219" s="49">
        <f t="shared" si="14"/>
        <v>0</v>
      </c>
      <c r="J219" s="49">
        <f t="shared" si="12"/>
        <v>0</v>
      </c>
      <c r="K219" s="51">
        <f t="shared" si="13"/>
        <v>0</v>
      </c>
    </row>
    <row r="220" spans="8:11" ht="15.75" x14ac:dyDescent="0.25">
      <c r="H220" s="49">
        <v>210</v>
      </c>
      <c r="I220" s="49">
        <f t="shared" si="14"/>
        <v>0</v>
      </c>
      <c r="J220" s="49">
        <f t="shared" si="12"/>
        <v>0</v>
      </c>
      <c r="K220" s="51">
        <f t="shared" si="13"/>
        <v>0</v>
      </c>
    </row>
    <row r="221" spans="8:11" ht="15.75" x14ac:dyDescent="0.25">
      <c r="H221" s="49">
        <v>211</v>
      </c>
      <c r="I221" s="49">
        <f t="shared" si="14"/>
        <v>0</v>
      </c>
      <c r="J221" s="49">
        <f t="shared" si="12"/>
        <v>0</v>
      </c>
      <c r="K221" s="51">
        <f t="shared" si="13"/>
        <v>0</v>
      </c>
    </row>
    <row r="222" spans="8:11" ht="15.75" x14ac:dyDescent="0.25">
      <c r="H222" s="49">
        <v>212</v>
      </c>
      <c r="I222" s="49">
        <f t="shared" si="14"/>
        <v>0</v>
      </c>
      <c r="J222" s="49">
        <f t="shared" si="12"/>
        <v>0</v>
      </c>
      <c r="K222" s="51">
        <f t="shared" si="13"/>
        <v>0</v>
      </c>
    </row>
    <row r="223" spans="8:11" ht="15.75" x14ac:dyDescent="0.25">
      <c r="H223" s="49">
        <v>213</v>
      </c>
      <c r="I223" s="49">
        <f t="shared" si="14"/>
        <v>0</v>
      </c>
      <c r="J223" s="49">
        <f t="shared" si="12"/>
        <v>0</v>
      </c>
      <c r="K223" s="51">
        <f t="shared" si="13"/>
        <v>0</v>
      </c>
    </row>
    <row r="224" spans="8:11" ht="15.75" x14ac:dyDescent="0.25">
      <c r="H224" s="49">
        <v>214</v>
      </c>
      <c r="I224" s="49">
        <f t="shared" si="14"/>
        <v>0</v>
      </c>
      <c r="J224" s="49">
        <f t="shared" si="12"/>
        <v>0</v>
      </c>
      <c r="K224" s="51">
        <f t="shared" si="13"/>
        <v>0</v>
      </c>
    </row>
    <row r="225" spans="8:11" ht="15.75" x14ac:dyDescent="0.25">
      <c r="H225" s="49">
        <v>215</v>
      </c>
      <c r="I225" s="49">
        <f t="shared" si="14"/>
        <v>0</v>
      </c>
      <c r="J225" s="49">
        <f t="shared" si="12"/>
        <v>0</v>
      </c>
      <c r="K225" s="51">
        <f t="shared" si="13"/>
        <v>0</v>
      </c>
    </row>
    <row r="226" spans="8:11" ht="15.75" x14ac:dyDescent="0.25">
      <c r="H226" s="49">
        <v>216</v>
      </c>
      <c r="I226" s="49">
        <f t="shared" si="14"/>
        <v>0</v>
      </c>
      <c r="J226" s="49">
        <f t="shared" si="12"/>
        <v>0</v>
      </c>
      <c r="K226" s="51">
        <f t="shared" si="13"/>
        <v>0</v>
      </c>
    </row>
    <row r="227" spans="8:11" ht="15.75" x14ac:dyDescent="0.25">
      <c r="H227" s="49">
        <v>217</v>
      </c>
      <c r="I227" s="49">
        <f t="shared" si="14"/>
        <v>0</v>
      </c>
      <c r="J227" s="49">
        <f t="shared" si="12"/>
        <v>0</v>
      </c>
      <c r="K227" s="51">
        <f t="shared" si="13"/>
        <v>0</v>
      </c>
    </row>
    <row r="228" spans="8:11" ht="15.75" x14ac:dyDescent="0.25">
      <c r="H228" s="49">
        <v>218</v>
      </c>
      <c r="I228" s="49">
        <f t="shared" si="14"/>
        <v>0</v>
      </c>
      <c r="J228" s="49">
        <f t="shared" si="12"/>
        <v>0</v>
      </c>
      <c r="K228" s="51">
        <f t="shared" si="13"/>
        <v>0</v>
      </c>
    </row>
    <row r="229" spans="8:11" ht="15.75" x14ac:dyDescent="0.25">
      <c r="H229" s="49">
        <v>219</v>
      </c>
      <c r="I229" s="49">
        <f t="shared" si="14"/>
        <v>0</v>
      </c>
      <c r="J229" s="49">
        <f t="shared" si="12"/>
        <v>0</v>
      </c>
      <c r="K229" s="51">
        <f t="shared" si="13"/>
        <v>0</v>
      </c>
    </row>
    <row r="230" spans="8:11" ht="15.75" x14ac:dyDescent="0.25">
      <c r="H230" s="49">
        <v>220</v>
      </c>
      <c r="I230" s="49">
        <f t="shared" si="14"/>
        <v>0</v>
      </c>
      <c r="J230" s="49">
        <f t="shared" si="12"/>
        <v>0</v>
      </c>
      <c r="K230" s="51">
        <f t="shared" si="13"/>
        <v>0</v>
      </c>
    </row>
    <row r="231" spans="8:11" ht="15.75" x14ac:dyDescent="0.25">
      <c r="H231" s="49">
        <v>221</v>
      </c>
      <c r="I231" s="49">
        <f t="shared" si="14"/>
        <v>0</v>
      </c>
      <c r="J231" s="49">
        <f t="shared" si="12"/>
        <v>0</v>
      </c>
      <c r="K231" s="51">
        <f t="shared" si="13"/>
        <v>0</v>
      </c>
    </row>
    <row r="232" spans="8:11" ht="15.75" x14ac:dyDescent="0.25">
      <c r="H232" s="49">
        <v>222</v>
      </c>
      <c r="I232" s="49">
        <f t="shared" si="14"/>
        <v>0</v>
      </c>
      <c r="J232" s="49">
        <f t="shared" si="12"/>
        <v>0</v>
      </c>
      <c r="K232" s="51">
        <f t="shared" si="13"/>
        <v>0</v>
      </c>
    </row>
    <row r="233" spans="8:11" ht="15.75" x14ac:dyDescent="0.25">
      <c r="H233" s="49">
        <v>223</v>
      </c>
      <c r="I233" s="49">
        <f t="shared" si="14"/>
        <v>0</v>
      </c>
      <c r="J233" s="49">
        <f t="shared" si="12"/>
        <v>0</v>
      </c>
      <c r="K233" s="51">
        <f t="shared" si="13"/>
        <v>0</v>
      </c>
    </row>
    <row r="234" spans="8:11" ht="15.75" x14ac:dyDescent="0.25">
      <c r="H234" s="49">
        <v>224</v>
      </c>
      <c r="I234" s="49">
        <f t="shared" si="14"/>
        <v>0</v>
      </c>
      <c r="J234" s="49">
        <f t="shared" si="12"/>
        <v>0</v>
      </c>
      <c r="K234" s="51">
        <f t="shared" si="13"/>
        <v>0</v>
      </c>
    </row>
    <row r="235" spans="8:11" ht="15.75" x14ac:dyDescent="0.25">
      <c r="H235" s="49">
        <v>225</v>
      </c>
      <c r="I235" s="49">
        <f t="shared" si="14"/>
        <v>0</v>
      </c>
      <c r="J235" s="49">
        <f t="shared" si="12"/>
        <v>0</v>
      </c>
      <c r="K235" s="51">
        <f t="shared" si="13"/>
        <v>0</v>
      </c>
    </row>
    <row r="236" spans="8:11" ht="15.75" x14ac:dyDescent="0.25">
      <c r="H236" s="49">
        <v>226</v>
      </c>
      <c r="I236" s="49">
        <f t="shared" si="14"/>
        <v>0</v>
      </c>
      <c r="J236" s="49">
        <f t="shared" si="12"/>
        <v>0</v>
      </c>
      <c r="K236" s="51">
        <f t="shared" si="13"/>
        <v>0</v>
      </c>
    </row>
    <row r="237" spans="8:11" ht="15.75" x14ac:dyDescent="0.25">
      <c r="H237" s="49">
        <v>227</v>
      </c>
      <c r="I237" s="49">
        <f t="shared" si="14"/>
        <v>0</v>
      </c>
      <c r="J237" s="49">
        <f t="shared" si="12"/>
        <v>0</v>
      </c>
      <c r="K237" s="51">
        <f t="shared" si="13"/>
        <v>0</v>
      </c>
    </row>
    <row r="238" spans="8:11" ht="15.75" x14ac:dyDescent="0.25">
      <c r="H238" s="49">
        <v>228</v>
      </c>
      <c r="I238" s="49">
        <f t="shared" si="14"/>
        <v>0</v>
      </c>
      <c r="J238" s="49">
        <f t="shared" si="12"/>
        <v>0</v>
      </c>
      <c r="K238" s="51">
        <f t="shared" si="13"/>
        <v>0</v>
      </c>
    </row>
    <row r="239" spans="8:11" ht="15.75" x14ac:dyDescent="0.25">
      <c r="H239" s="49">
        <v>229</v>
      </c>
      <c r="I239" s="49">
        <f t="shared" si="14"/>
        <v>0</v>
      </c>
      <c r="J239" s="49">
        <f t="shared" si="12"/>
        <v>0</v>
      </c>
      <c r="K239" s="51">
        <f t="shared" si="13"/>
        <v>0</v>
      </c>
    </row>
    <row r="240" spans="8:11" ht="15.75" x14ac:dyDescent="0.25">
      <c r="H240" s="49">
        <v>230</v>
      </c>
      <c r="I240" s="49">
        <f t="shared" si="14"/>
        <v>0</v>
      </c>
      <c r="J240" s="49">
        <f t="shared" si="12"/>
        <v>0</v>
      </c>
      <c r="K240" s="51">
        <f t="shared" si="13"/>
        <v>0</v>
      </c>
    </row>
    <row r="241" spans="8:11" ht="15.75" x14ac:dyDescent="0.25">
      <c r="H241" s="49">
        <v>231</v>
      </c>
      <c r="I241" s="49">
        <f t="shared" si="14"/>
        <v>0</v>
      </c>
      <c r="J241" s="49">
        <f t="shared" si="12"/>
        <v>0</v>
      </c>
      <c r="K241" s="51">
        <f t="shared" si="13"/>
        <v>0</v>
      </c>
    </row>
    <row r="242" spans="8:11" ht="15.75" x14ac:dyDescent="0.25">
      <c r="H242" s="49">
        <v>232</v>
      </c>
      <c r="I242" s="49">
        <f t="shared" si="14"/>
        <v>0</v>
      </c>
      <c r="J242" s="49">
        <f t="shared" si="12"/>
        <v>0</v>
      </c>
      <c r="K242" s="51">
        <f t="shared" si="13"/>
        <v>0</v>
      </c>
    </row>
    <row r="243" spans="8:11" ht="15.75" x14ac:dyDescent="0.25">
      <c r="H243" s="49">
        <v>233</v>
      </c>
      <c r="I243" s="49">
        <f t="shared" si="14"/>
        <v>0</v>
      </c>
      <c r="J243" s="49">
        <f t="shared" si="12"/>
        <v>0</v>
      </c>
      <c r="K243" s="51">
        <f t="shared" si="13"/>
        <v>0</v>
      </c>
    </row>
    <row r="244" spans="8:11" ht="15.75" x14ac:dyDescent="0.25">
      <c r="H244" s="49">
        <v>234</v>
      </c>
      <c r="I244" s="49">
        <f t="shared" si="14"/>
        <v>0</v>
      </c>
      <c r="J244" s="49">
        <f t="shared" si="12"/>
        <v>0</v>
      </c>
      <c r="K244" s="51">
        <f t="shared" si="13"/>
        <v>0</v>
      </c>
    </row>
    <row r="245" spans="8:11" ht="15.75" x14ac:dyDescent="0.25">
      <c r="H245" s="49">
        <v>235</v>
      </c>
      <c r="I245" s="49">
        <f t="shared" si="14"/>
        <v>0</v>
      </c>
      <c r="J245" s="49">
        <f t="shared" si="12"/>
        <v>0</v>
      </c>
      <c r="K245" s="51">
        <f t="shared" si="13"/>
        <v>0</v>
      </c>
    </row>
    <row r="246" spans="8:11" ht="15.75" x14ac:dyDescent="0.25">
      <c r="H246" s="49">
        <v>236</v>
      </c>
      <c r="I246" s="49">
        <f t="shared" si="14"/>
        <v>0</v>
      </c>
      <c r="J246" s="49">
        <f t="shared" si="12"/>
        <v>0</v>
      </c>
      <c r="K246" s="51">
        <f t="shared" si="13"/>
        <v>0</v>
      </c>
    </row>
    <row r="247" spans="8:11" ht="15.75" x14ac:dyDescent="0.25">
      <c r="H247" s="49">
        <v>237</v>
      </c>
      <c r="I247" s="49">
        <f t="shared" si="14"/>
        <v>0</v>
      </c>
      <c r="J247" s="49">
        <f t="shared" si="12"/>
        <v>0</v>
      </c>
      <c r="K247" s="51">
        <f t="shared" si="13"/>
        <v>0</v>
      </c>
    </row>
    <row r="248" spans="8:11" ht="15.75" x14ac:dyDescent="0.25">
      <c r="H248" s="49">
        <v>238</v>
      </c>
      <c r="I248" s="49">
        <f t="shared" si="14"/>
        <v>0</v>
      </c>
      <c r="J248" s="49">
        <f t="shared" si="12"/>
        <v>0</v>
      </c>
      <c r="K248" s="51">
        <f t="shared" si="13"/>
        <v>0</v>
      </c>
    </row>
    <row r="249" spans="8:11" ht="15.75" x14ac:dyDescent="0.25">
      <c r="H249" s="49">
        <v>239</v>
      </c>
      <c r="I249" s="49">
        <f t="shared" si="14"/>
        <v>0</v>
      </c>
      <c r="J249" s="49">
        <f t="shared" si="12"/>
        <v>0</v>
      </c>
      <c r="K249" s="51">
        <f t="shared" si="13"/>
        <v>0</v>
      </c>
    </row>
    <row r="250" spans="8:11" ht="15.75" x14ac:dyDescent="0.25">
      <c r="H250" s="49">
        <v>240</v>
      </c>
      <c r="I250" s="49">
        <f t="shared" si="14"/>
        <v>0</v>
      </c>
      <c r="J250" s="49">
        <f t="shared" si="12"/>
        <v>0</v>
      </c>
      <c r="K250" s="51">
        <f t="shared" si="13"/>
        <v>0</v>
      </c>
    </row>
    <row r="251" spans="8:11" ht="15.75" x14ac:dyDescent="0.25">
      <c r="H251" s="49">
        <v>241</v>
      </c>
      <c r="I251" s="49">
        <f t="shared" si="14"/>
        <v>0</v>
      </c>
      <c r="J251" s="49">
        <f t="shared" si="12"/>
        <v>0</v>
      </c>
      <c r="K251" s="51">
        <f t="shared" si="13"/>
        <v>0</v>
      </c>
    </row>
    <row r="252" spans="8:11" ht="15.75" x14ac:dyDescent="0.25">
      <c r="H252" s="49">
        <v>242</v>
      </c>
      <c r="I252" s="49">
        <f t="shared" si="14"/>
        <v>0</v>
      </c>
      <c r="J252" s="49">
        <f t="shared" si="12"/>
        <v>0</v>
      </c>
      <c r="K252" s="51">
        <f t="shared" si="13"/>
        <v>0</v>
      </c>
    </row>
    <row r="253" spans="8:11" ht="15.75" x14ac:dyDescent="0.25">
      <c r="H253" s="49">
        <v>243</v>
      </c>
      <c r="I253" s="49">
        <f t="shared" si="14"/>
        <v>0</v>
      </c>
      <c r="J253" s="49">
        <f t="shared" ref="J253:J260" si="15">D253</f>
        <v>0</v>
      </c>
      <c r="K253" s="51">
        <f t="shared" ref="K253:K260" si="16">E253</f>
        <v>0</v>
      </c>
    </row>
    <row r="254" spans="8:11" ht="15.75" x14ac:dyDescent="0.25">
      <c r="H254" s="49">
        <v>244</v>
      </c>
      <c r="I254" s="49">
        <f t="shared" si="14"/>
        <v>0</v>
      </c>
      <c r="J254" s="49">
        <f t="shared" si="15"/>
        <v>0</v>
      </c>
      <c r="K254" s="51">
        <f t="shared" si="16"/>
        <v>0</v>
      </c>
    </row>
    <row r="255" spans="8:11" ht="15.75" x14ac:dyDescent="0.25">
      <c r="H255" s="49">
        <v>245</v>
      </c>
      <c r="I255" s="49">
        <f t="shared" si="14"/>
        <v>0</v>
      </c>
      <c r="J255" s="49">
        <f t="shared" si="15"/>
        <v>0</v>
      </c>
      <c r="K255" s="51">
        <f t="shared" si="16"/>
        <v>0</v>
      </c>
    </row>
    <row r="256" spans="8:11" ht="15.75" x14ac:dyDescent="0.25">
      <c r="H256" s="49">
        <v>246</v>
      </c>
      <c r="I256" s="49">
        <f t="shared" si="14"/>
        <v>0</v>
      </c>
      <c r="J256" s="49">
        <f t="shared" si="15"/>
        <v>0</v>
      </c>
      <c r="K256" s="51">
        <f t="shared" si="16"/>
        <v>0</v>
      </c>
    </row>
    <row r="257" spans="8:11" ht="15.75" x14ac:dyDescent="0.25">
      <c r="H257" s="49">
        <v>247</v>
      </c>
      <c r="I257" s="49">
        <f t="shared" si="14"/>
        <v>0</v>
      </c>
      <c r="J257" s="49">
        <f t="shared" si="15"/>
        <v>0</v>
      </c>
      <c r="K257" s="51">
        <f t="shared" si="16"/>
        <v>0</v>
      </c>
    </row>
    <row r="258" spans="8:11" ht="15.75" x14ac:dyDescent="0.25">
      <c r="H258" s="49">
        <v>248</v>
      </c>
      <c r="I258" s="49">
        <f t="shared" si="14"/>
        <v>0</v>
      </c>
      <c r="J258" s="49">
        <f t="shared" si="15"/>
        <v>0</v>
      </c>
      <c r="K258" s="51">
        <f t="shared" si="16"/>
        <v>0</v>
      </c>
    </row>
    <row r="259" spans="8:11" ht="15.75" x14ac:dyDescent="0.25">
      <c r="H259" s="49">
        <v>249</v>
      </c>
      <c r="I259" s="49">
        <f t="shared" si="14"/>
        <v>0</v>
      </c>
      <c r="J259" s="49">
        <f t="shared" si="15"/>
        <v>0</v>
      </c>
      <c r="K259" s="51">
        <f t="shared" si="16"/>
        <v>0</v>
      </c>
    </row>
    <row r="260" spans="8:11" ht="15.75" x14ac:dyDescent="0.25">
      <c r="H260" s="49">
        <v>250</v>
      </c>
      <c r="I260" s="49">
        <f t="shared" si="14"/>
        <v>0</v>
      </c>
      <c r="J260" s="49">
        <f t="shared" si="15"/>
        <v>0</v>
      </c>
      <c r="K260" s="51">
        <f t="shared" si="16"/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CDBB1-299A-4C80-B7EA-96FEA67FD1AB}">
  <sheetPr>
    <tabColor rgb="FFFF0000"/>
  </sheetPr>
  <dimension ref="C1:L7047"/>
  <sheetViews>
    <sheetView workbookViewId="0">
      <selection activeCell="J36" sqref="J36"/>
    </sheetView>
  </sheetViews>
  <sheetFormatPr baseColWidth="10" defaultRowHeight="15" x14ac:dyDescent="0.25"/>
  <cols>
    <col min="3" max="3" width="21.85546875" bestFit="1" customWidth="1"/>
    <col min="4" max="4" width="15.140625" bestFit="1" customWidth="1"/>
    <col min="5" max="5" width="10" bestFit="1" customWidth="1"/>
    <col min="6" max="6" width="15.5703125" bestFit="1" customWidth="1"/>
    <col min="10" max="10" width="12.140625" customWidth="1"/>
    <col min="12" max="12" width="17.7109375" customWidth="1"/>
    <col min="15" max="15" width="26.140625" bestFit="1" customWidth="1"/>
    <col min="16" max="16" width="18.7109375" bestFit="1" customWidth="1"/>
    <col min="17" max="17" width="9.85546875" bestFit="1" customWidth="1"/>
    <col min="18" max="18" width="9.140625" bestFit="1" customWidth="1"/>
    <col min="19" max="19" width="9.28515625" bestFit="1" customWidth="1"/>
    <col min="20" max="20" width="9.140625" bestFit="1" customWidth="1"/>
    <col min="21" max="21" width="24" bestFit="1" customWidth="1"/>
    <col min="22" max="22" width="18.7109375" bestFit="1" customWidth="1"/>
    <col min="23" max="23" width="9.85546875" bestFit="1" customWidth="1"/>
    <col min="24" max="24" width="9.140625" bestFit="1" customWidth="1"/>
    <col min="25" max="25" width="7.85546875" bestFit="1" customWidth="1"/>
    <col min="26" max="26" width="10.28515625" bestFit="1" customWidth="1"/>
  </cols>
  <sheetData>
    <row r="1" spans="3:12" x14ac:dyDescent="0.25">
      <c r="C1" s="1" t="s">
        <v>903</v>
      </c>
      <c r="D1" t="s" vm="1">
        <v>425</v>
      </c>
    </row>
    <row r="3" spans="3:12" x14ac:dyDescent="0.25">
      <c r="C3" s="1" t="s">
        <v>901</v>
      </c>
      <c r="D3" s="1" t="s">
        <v>900</v>
      </c>
      <c r="E3" s="1" t="s">
        <v>4</v>
      </c>
      <c r="F3" t="s">
        <v>914</v>
      </c>
      <c r="I3" t="s">
        <v>901</v>
      </c>
      <c r="J3" t="s">
        <v>900</v>
      </c>
      <c r="K3" t="s">
        <v>4</v>
      </c>
      <c r="L3" t="s">
        <v>914</v>
      </c>
    </row>
    <row r="4" spans="3:12" x14ac:dyDescent="0.25">
      <c r="C4" t="s">
        <v>857</v>
      </c>
      <c r="D4" t="s">
        <v>126</v>
      </c>
      <c r="E4">
        <v>886901372</v>
      </c>
      <c r="F4" s="3">
        <v>444.63400000000001</v>
      </c>
      <c r="I4" t="s">
        <v>857</v>
      </c>
      <c r="J4" t="s">
        <v>126</v>
      </c>
      <c r="K4">
        <v>886901372</v>
      </c>
      <c r="L4">
        <v>444.63400000000001</v>
      </c>
    </row>
    <row r="5" spans="3:12" x14ac:dyDescent="0.25">
      <c r="E5">
        <v>897749122</v>
      </c>
      <c r="F5" s="3">
        <v>150.61600000000001</v>
      </c>
      <c r="I5" t="s">
        <v>857</v>
      </c>
      <c r="J5" t="s">
        <v>126</v>
      </c>
      <c r="K5">
        <v>897749122</v>
      </c>
      <c r="L5">
        <v>150.61600000000001</v>
      </c>
    </row>
    <row r="6" spans="3:12" x14ac:dyDescent="0.25">
      <c r="E6">
        <v>913054989</v>
      </c>
      <c r="F6" s="3">
        <v>47.231000000000002</v>
      </c>
      <c r="I6" t="s">
        <v>857</v>
      </c>
      <c r="J6" t="s">
        <v>126</v>
      </c>
      <c r="K6">
        <v>913054989</v>
      </c>
      <c r="L6">
        <v>47.231000000000002</v>
      </c>
    </row>
    <row r="7" spans="3:12" x14ac:dyDescent="0.25">
      <c r="E7">
        <v>917464820</v>
      </c>
      <c r="F7" s="3">
        <v>350.85500000000002</v>
      </c>
      <c r="I7" t="s">
        <v>857</v>
      </c>
      <c r="J7" t="s">
        <v>126</v>
      </c>
      <c r="K7">
        <v>917464820</v>
      </c>
      <c r="L7">
        <v>350.85500000000002</v>
      </c>
    </row>
    <row r="8" spans="3:12" x14ac:dyDescent="0.25">
      <c r="E8">
        <v>921897561</v>
      </c>
      <c r="F8" s="3">
        <v>136.96199999999999</v>
      </c>
      <c r="I8" t="s">
        <v>857</v>
      </c>
      <c r="J8" t="s">
        <v>126</v>
      </c>
      <c r="K8">
        <v>921897561</v>
      </c>
      <c r="L8">
        <v>136.96199999999999</v>
      </c>
    </row>
    <row r="9" spans="3:12" x14ac:dyDescent="0.25">
      <c r="E9">
        <v>927286904</v>
      </c>
      <c r="F9" s="3">
        <v>77.183999999999997</v>
      </c>
      <c r="I9" t="s">
        <v>857</v>
      </c>
      <c r="J9" t="s">
        <v>126</v>
      </c>
      <c r="K9">
        <v>927286904</v>
      </c>
      <c r="L9">
        <v>77.183999999999997</v>
      </c>
    </row>
    <row r="10" spans="3:12" x14ac:dyDescent="0.25">
      <c r="E10">
        <v>969126079</v>
      </c>
      <c r="F10" s="3">
        <v>94.12</v>
      </c>
      <c r="I10" t="s">
        <v>857</v>
      </c>
      <c r="J10" t="s">
        <v>126</v>
      </c>
      <c r="K10">
        <v>969126079</v>
      </c>
      <c r="L10">
        <v>94.12</v>
      </c>
    </row>
    <row r="11" spans="3:12" x14ac:dyDescent="0.25">
      <c r="E11">
        <v>969126370</v>
      </c>
      <c r="F11" s="3">
        <v>0.14199999999999999</v>
      </c>
      <c r="I11" t="s">
        <v>857</v>
      </c>
      <c r="J11" t="s">
        <v>126</v>
      </c>
      <c r="K11">
        <v>969126370</v>
      </c>
      <c r="L11">
        <v>0.14199999999999999</v>
      </c>
    </row>
    <row r="12" spans="3:12" x14ac:dyDescent="0.25">
      <c r="E12">
        <v>969213710</v>
      </c>
      <c r="F12" s="3">
        <v>130.535</v>
      </c>
      <c r="I12" t="s">
        <v>857</v>
      </c>
      <c r="J12" t="s">
        <v>126</v>
      </c>
      <c r="K12">
        <v>969213710</v>
      </c>
      <c r="L12">
        <v>130.535</v>
      </c>
    </row>
    <row r="13" spans="3:12" x14ac:dyDescent="0.25">
      <c r="E13">
        <v>969283905</v>
      </c>
      <c r="F13" s="3">
        <v>40.944000000000003</v>
      </c>
      <c r="I13" t="s">
        <v>857</v>
      </c>
      <c r="J13" t="s">
        <v>126</v>
      </c>
      <c r="K13">
        <v>969283905</v>
      </c>
      <c r="L13">
        <v>40.944000000000003</v>
      </c>
    </row>
    <row r="14" spans="3:12" x14ac:dyDescent="0.25">
      <c r="E14">
        <v>969571811</v>
      </c>
      <c r="F14" s="3">
        <v>50.433999999999997</v>
      </c>
      <c r="I14" t="s">
        <v>857</v>
      </c>
      <c r="J14" t="s">
        <v>126</v>
      </c>
      <c r="K14">
        <v>969571811</v>
      </c>
      <c r="L14">
        <v>50.433999999999997</v>
      </c>
    </row>
    <row r="15" spans="3:12" x14ac:dyDescent="0.25">
      <c r="E15">
        <v>969664232</v>
      </c>
      <c r="F15" s="3">
        <v>1.7090000000000001</v>
      </c>
      <c r="I15" t="s">
        <v>857</v>
      </c>
      <c r="J15" t="s">
        <v>126</v>
      </c>
      <c r="K15">
        <v>969664232</v>
      </c>
      <c r="L15">
        <v>1.7090000000000001</v>
      </c>
    </row>
    <row r="16" spans="3:12" x14ac:dyDescent="0.25">
      <c r="E16">
        <v>970920897</v>
      </c>
      <c r="F16" s="3">
        <v>48.966999999999999</v>
      </c>
      <c r="I16" t="s">
        <v>857</v>
      </c>
      <c r="J16" t="s">
        <v>126</v>
      </c>
      <c r="K16">
        <v>970920897</v>
      </c>
      <c r="L16">
        <v>48.966999999999999</v>
      </c>
    </row>
    <row r="17" spans="4:12" x14ac:dyDescent="0.25">
      <c r="E17">
        <v>974677776</v>
      </c>
      <c r="F17" s="3">
        <v>41.637999999999998</v>
      </c>
      <c r="I17" t="s">
        <v>857</v>
      </c>
      <c r="J17" t="s">
        <v>126</v>
      </c>
      <c r="K17">
        <v>974677776</v>
      </c>
      <c r="L17">
        <v>41.637999999999998</v>
      </c>
    </row>
    <row r="18" spans="4:12" x14ac:dyDescent="0.25">
      <c r="E18">
        <v>980762300</v>
      </c>
      <c r="F18" s="3">
        <v>507.42700000000002</v>
      </c>
      <c r="I18" t="s">
        <v>857</v>
      </c>
      <c r="J18" t="s">
        <v>126</v>
      </c>
      <c r="K18">
        <v>980762300</v>
      </c>
      <c r="L18">
        <v>507.42700000000002</v>
      </c>
    </row>
    <row r="19" spans="4:12" x14ac:dyDescent="0.25">
      <c r="E19">
        <v>981440382</v>
      </c>
      <c r="F19" s="3">
        <v>73.599000000000004</v>
      </c>
      <c r="I19" t="s">
        <v>857</v>
      </c>
      <c r="J19" t="s">
        <v>126</v>
      </c>
      <c r="K19">
        <v>981440382</v>
      </c>
      <c r="L19">
        <v>73.599000000000004</v>
      </c>
    </row>
    <row r="20" spans="4:12" x14ac:dyDescent="0.25">
      <c r="E20">
        <v>982170257</v>
      </c>
      <c r="F20" s="3">
        <v>90.739000000000004</v>
      </c>
      <c r="I20" t="s">
        <v>857</v>
      </c>
      <c r="J20" t="s">
        <v>126</v>
      </c>
      <c r="K20">
        <v>982170257</v>
      </c>
      <c r="L20">
        <v>90.739000000000004</v>
      </c>
    </row>
    <row r="21" spans="4:12" x14ac:dyDescent="0.25">
      <c r="E21">
        <v>982704707</v>
      </c>
      <c r="F21" s="3">
        <v>71.39</v>
      </c>
      <c r="I21" t="s">
        <v>857</v>
      </c>
      <c r="J21" t="s">
        <v>126</v>
      </c>
      <c r="K21">
        <v>982704707</v>
      </c>
      <c r="L21">
        <v>71.39</v>
      </c>
    </row>
    <row r="22" spans="4:12" x14ac:dyDescent="0.25">
      <c r="E22">
        <v>985992525</v>
      </c>
      <c r="F22" s="3">
        <v>120.526</v>
      </c>
      <c r="I22" t="s">
        <v>857</v>
      </c>
      <c r="J22" t="s">
        <v>126</v>
      </c>
      <c r="K22">
        <v>985992525</v>
      </c>
      <c r="L22">
        <v>120.526</v>
      </c>
    </row>
    <row r="23" spans="4:12" x14ac:dyDescent="0.25">
      <c r="D23" t="s">
        <v>131</v>
      </c>
      <c r="E23">
        <v>970401253</v>
      </c>
      <c r="F23" s="3">
        <v>62.743000000000002</v>
      </c>
      <c r="I23" t="s">
        <v>857</v>
      </c>
      <c r="J23" t="s">
        <v>131</v>
      </c>
      <c r="K23">
        <v>970401253</v>
      </c>
      <c r="L23">
        <v>62.743000000000002</v>
      </c>
    </row>
    <row r="24" spans="4:12" x14ac:dyDescent="0.25">
      <c r="E24">
        <v>970578072</v>
      </c>
      <c r="F24" s="3">
        <v>107.65300000000001</v>
      </c>
      <c r="I24" t="s">
        <v>857</v>
      </c>
      <c r="J24" t="s">
        <v>131</v>
      </c>
      <c r="K24">
        <v>970578072</v>
      </c>
      <c r="L24">
        <v>107.65300000000001</v>
      </c>
    </row>
    <row r="25" spans="4:12" x14ac:dyDescent="0.25">
      <c r="E25">
        <v>970578323</v>
      </c>
      <c r="F25" s="3">
        <v>240.34100000000001</v>
      </c>
      <c r="I25" t="s">
        <v>857</v>
      </c>
      <c r="J25" t="s">
        <v>131</v>
      </c>
      <c r="K25">
        <v>970578323</v>
      </c>
      <c r="L25">
        <v>240.34100000000001</v>
      </c>
    </row>
    <row r="26" spans="4:12" x14ac:dyDescent="0.25">
      <c r="E26">
        <v>971105755</v>
      </c>
      <c r="F26" s="3">
        <v>155.91800000000001</v>
      </c>
      <c r="I26" t="s">
        <v>857</v>
      </c>
      <c r="J26" t="s">
        <v>131</v>
      </c>
      <c r="K26">
        <v>971105755</v>
      </c>
      <c r="L26">
        <v>155.91800000000001</v>
      </c>
    </row>
    <row r="27" spans="4:12" x14ac:dyDescent="0.25">
      <c r="E27">
        <v>977259622</v>
      </c>
      <c r="F27" s="3">
        <v>64.83</v>
      </c>
      <c r="I27" t="s">
        <v>857</v>
      </c>
      <c r="J27" t="s">
        <v>131</v>
      </c>
      <c r="K27">
        <v>977259622</v>
      </c>
      <c r="L27">
        <v>64.83</v>
      </c>
    </row>
    <row r="28" spans="4:12" x14ac:dyDescent="0.25">
      <c r="E28">
        <v>990566623</v>
      </c>
      <c r="F28" s="3">
        <v>55.527000000000001</v>
      </c>
      <c r="I28" t="s">
        <v>857</v>
      </c>
      <c r="J28" t="s">
        <v>131</v>
      </c>
      <c r="K28">
        <v>990566623</v>
      </c>
      <c r="L28">
        <v>55.527000000000001</v>
      </c>
    </row>
    <row r="29" spans="4:12" x14ac:dyDescent="0.25">
      <c r="E29">
        <v>997771095</v>
      </c>
      <c r="F29" s="3">
        <v>80.445999999999998</v>
      </c>
      <c r="I29" t="s">
        <v>857</v>
      </c>
      <c r="J29" t="s">
        <v>131</v>
      </c>
      <c r="K29">
        <v>997771095</v>
      </c>
      <c r="L29">
        <v>80.445999999999998</v>
      </c>
    </row>
    <row r="30" spans="4:12" x14ac:dyDescent="0.25">
      <c r="D30" t="s">
        <v>135</v>
      </c>
      <c r="E30">
        <v>916950292</v>
      </c>
      <c r="F30" s="3">
        <v>329.72199999999998</v>
      </c>
      <c r="I30" t="s">
        <v>857</v>
      </c>
      <c r="J30" t="s">
        <v>135</v>
      </c>
      <c r="K30">
        <v>916950292</v>
      </c>
      <c r="L30">
        <v>329.72199999999998</v>
      </c>
    </row>
    <row r="31" spans="4:12" x14ac:dyDescent="0.25">
      <c r="E31">
        <v>969332728</v>
      </c>
      <c r="F31" s="3">
        <v>104.327</v>
      </c>
      <c r="I31" t="s">
        <v>857</v>
      </c>
      <c r="J31" t="s">
        <v>135</v>
      </c>
      <c r="K31">
        <v>969332728</v>
      </c>
      <c r="L31">
        <v>104.327</v>
      </c>
    </row>
    <row r="32" spans="4:12" x14ac:dyDescent="0.25">
      <c r="E32">
        <v>985648492</v>
      </c>
      <c r="F32" s="3">
        <v>40.880000000000003</v>
      </c>
      <c r="I32" t="s">
        <v>857</v>
      </c>
      <c r="J32" t="s">
        <v>135</v>
      </c>
      <c r="K32">
        <v>985648492</v>
      </c>
      <c r="L32">
        <v>40.880000000000003</v>
      </c>
    </row>
    <row r="33" spans="4:12" x14ac:dyDescent="0.25">
      <c r="D33" t="s">
        <v>137</v>
      </c>
      <c r="E33">
        <v>969250918</v>
      </c>
      <c r="F33" s="3">
        <v>205.672</v>
      </c>
      <c r="I33" t="s">
        <v>857</v>
      </c>
      <c r="J33" t="s">
        <v>137</v>
      </c>
      <c r="K33">
        <v>969250918</v>
      </c>
      <c r="L33">
        <v>205.672</v>
      </c>
    </row>
    <row r="34" spans="4:12" x14ac:dyDescent="0.25">
      <c r="D34" t="s">
        <v>134</v>
      </c>
      <c r="E34">
        <v>969570998</v>
      </c>
      <c r="F34" s="3">
        <v>130.39699999999999</v>
      </c>
      <c r="I34" t="s">
        <v>857</v>
      </c>
      <c r="J34" t="s">
        <v>134</v>
      </c>
      <c r="K34">
        <v>969570998</v>
      </c>
      <c r="L34">
        <v>130.39699999999999</v>
      </c>
    </row>
    <row r="35" spans="4:12" x14ac:dyDescent="0.25">
      <c r="E35">
        <v>969664968</v>
      </c>
      <c r="F35" s="3">
        <v>176.19399999999999</v>
      </c>
      <c r="I35" t="s">
        <v>857</v>
      </c>
      <c r="J35" t="s">
        <v>134</v>
      </c>
      <c r="K35">
        <v>969664968</v>
      </c>
      <c r="L35">
        <v>176.19399999999999</v>
      </c>
    </row>
    <row r="36" spans="4:12" x14ac:dyDescent="0.25">
      <c r="E36">
        <v>970138838</v>
      </c>
      <c r="F36" s="3">
        <v>87.878</v>
      </c>
      <c r="I36" t="s">
        <v>857</v>
      </c>
      <c r="J36" t="s">
        <v>134</v>
      </c>
      <c r="K36">
        <v>970138838</v>
      </c>
      <c r="L36">
        <v>87.878</v>
      </c>
    </row>
    <row r="37" spans="4:12" x14ac:dyDescent="0.25">
      <c r="E37">
        <v>970578382</v>
      </c>
      <c r="F37" s="3">
        <v>168.29499999999999</v>
      </c>
      <c r="I37" t="s">
        <v>857</v>
      </c>
      <c r="J37" t="s">
        <v>134</v>
      </c>
      <c r="K37">
        <v>970578382</v>
      </c>
      <c r="L37">
        <v>168.29499999999999</v>
      </c>
    </row>
    <row r="38" spans="4:12" x14ac:dyDescent="0.25">
      <c r="E38">
        <v>982585775</v>
      </c>
      <c r="F38" s="3">
        <v>88.194999999999993</v>
      </c>
      <c r="I38" t="s">
        <v>857</v>
      </c>
      <c r="J38" t="s">
        <v>134</v>
      </c>
      <c r="K38">
        <v>982585775</v>
      </c>
      <c r="L38">
        <v>88.194999999999993</v>
      </c>
    </row>
    <row r="39" spans="4:12" x14ac:dyDescent="0.25">
      <c r="D39" t="s">
        <v>140</v>
      </c>
      <c r="E39">
        <v>818287232</v>
      </c>
      <c r="F39" s="3">
        <v>467.30700000000002</v>
      </c>
      <c r="I39" t="s">
        <v>857</v>
      </c>
      <c r="J39" t="s">
        <v>140</v>
      </c>
      <c r="K39">
        <v>818287232</v>
      </c>
      <c r="L39">
        <v>467.30700000000002</v>
      </c>
    </row>
    <row r="40" spans="4:12" x14ac:dyDescent="0.25">
      <c r="E40">
        <v>869095982</v>
      </c>
      <c r="F40" s="3">
        <v>156.64400000000001</v>
      </c>
      <c r="I40" t="s">
        <v>857</v>
      </c>
      <c r="J40" t="s">
        <v>140</v>
      </c>
      <c r="K40">
        <v>869095982</v>
      </c>
      <c r="L40">
        <v>156.64400000000001</v>
      </c>
    </row>
    <row r="41" spans="4:12" x14ac:dyDescent="0.25">
      <c r="E41">
        <v>869238422</v>
      </c>
      <c r="F41" s="3">
        <v>73.421000000000006</v>
      </c>
      <c r="I41" t="s">
        <v>857</v>
      </c>
      <c r="J41" t="s">
        <v>140</v>
      </c>
      <c r="K41">
        <v>869238422</v>
      </c>
      <c r="L41">
        <v>73.421000000000006</v>
      </c>
    </row>
    <row r="42" spans="4:12" x14ac:dyDescent="0.25">
      <c r="E42">
        <v>887632472</v>
      </c>
      <c r="F42" s="3">
        <v>329.99099999999999</v>
      </c>
      <c r="I42" t="s">
        <v>857</v>
      </c>
      <c r="J42" t="s">
        <v>140</v>
      </c>
      <c r="K42">
        <v>887632472</v>
      </c>
      <c r="L42">
        <v>329.99099999999999</v>
      </c>
    </row>
    <row r="43" spans="4:12" x14ac:dyDescent="0.25">
      <c r="E43">
        <v>888683712</v>
      </c>
      <c r="F43" s="3">
        <v>281.38299999999998</v>
      </c>
      <c r="I43" t="s">
        <v>857</v>
      </c>
      <c r="J43" t="s">
        <v>140</v>
      </c>
      <c r="K43">
        <v>888683712</v>
      </c>
      <c r="L43">
        <v>281.38299999999998</v>
      </c>
    </row>
    <row r="44" spans="4:12" x14ac:dyDescent="0.25">
      <c r="E44">
        <v>889433132</v>
      </c>
      <c r="F44" s="3">
        <v>406.45800000000003</v>
      </c>
      <c r="I44" t="s">
        <v>857</v>
      </c>
      <c r="J44" t="s">
        <v>140</v>
      </c>
      <c r="K44">
        <v>889433132</v>
      </c>
      <c r="L44">
        <v>406.45800000000003</v>
      </c>
    </row>
    <row r="45" spans="4:12" x14ac:dyDescent="0.25">
      <c r="E45">
        <v>914911176</v>
      </c>
      <c r="F45" s="3">
        <v>249.88300000000001</v>
      </c>
      <c r="I45" t="s">
        <v>857</v>
      </c>
      <c r="J45" t="s">
        <v>140</v>
      </c>
      <c r="K45">
        <v>914911176</v>
      </c>
      <c r="L45">
        <v>249.88300000000001</v>
      </c>
    </row>
    <row r="46" spans="4:12" x14ac:dyDescent="0.25">
      <c r="E46">
        <v>918165266</v>
      </c>
      <c r="F46" s="3">
        <v>385.85700000000003</v>
      </c>
      <c r="I46" t="s">
        <v>857</v>
      </c>
      <c r="J46" t="s">
        <v>140</v>
      </c>
      <c r="K46">
        <v>918165266</v>
      </c>
      <c r="L46">
        <v>385.85700000000003</v>
      </c>
    </row>
    <row r="47" spans="4:12" x14ac:dyDescent="0.25">
      <c r="E47">
        <v>919600160</v>
      </c>
      <c r="F47" s="3">
        <v>112.925</v>
      </c>
      <c r="I47" t="s">
        <v>857</v>
      </c>
      <c r="J47" t="s">
        <v>140</v>
      </c>
      <c r="K47">
        <v>919600160</v>
      </c>
      <c r="L47">
        <v>112.925</v>
      </c>
    </row>
    <row r="48" spans="4:12" x14ac:dyDescent="0.25">
      <c r="E48">
        <v>922246076</v>
      </c>
      <c r="F48" s="3">
        <v>148.90700000000001</v>
      </c>
      <c r="I48" t="s">
        <v>857</v>
      </c>
      <c r="J48" t="s">
        <v>140</v>
      </c>
      <c r="K48">
        <v>922246076</v>
      </c>
      <c r="L48">
        <v>148.90700000000001</v>
      </c>
    </row>
    <row r="49" spans="5:12" x14ac:dyDescent="0.25">
      <c r="E49">
        <v>923377026</v>
      </c>
      <c r="F49" s="3">
        <v>402.36</v>
      </c>
      <c r="I49" t="s">
        <v>857</v>
      </c>
      <c r="J49" t="s">
        <v>140</v>
      </c>
      <c r="K49">
        <v>923377026</v>
      </c>
      <c r="L49">
        <v>402.36</v>
      </c>
    </row>
    <row r="50" spans="5:12" x14ac:dyDescent="0.25">
      <c r="E50">
        <v>969095599</v>
      </c>
      <c r="F50" s="3">
        <v>84.055999999999997</v>
      </c>
      <c r="I50" t="s">
        <v>857</v>
      </c>
      <c r="J50" t="s">
        <v>140</v>
      </c>
      <c r="K50">
        <v>969095599</v>
      </c>
      <c r="L50">
        <v>84.055999999999997</v>
      </c>
    </row>
    <row r="51" spans="5:12" x14ac:dyDescent="0.25">
      <c r="E51">
        <v>969201917</v>
      </c>
      <c r="F51" s="3">
        <v>491.60899999999998</v>
      </c>
      <c r="I51" t="s">
        <v>857</v>
      </c>
      <c r="J51" t="s">
        <v>140</v>
      </c>
      <c r="K51">
        <v>969201917</v>
      </c>
      <c r="L51">
        <v>491.60899999999998</v>
      </c>
    </row>
    <row r="52" spans="5:12" x14ac:dyDescent="0.25">
      <c r="E52">
        <v>969239043</v>
      </c>
      <c r="F52" s="3">
        <v>96.991</v>
      </c>
      <c r="I52" t="s">
        <v>857</v>
      </c>
      <c r="J52" t="s">
        <v>140</v>
      </c>
      <c r="K52">
        <v>969239043</v>
      </c>
      <c r="L52">
        <v>96.991</v>
      </c>
    </row>
    <row r="53" spans="5:12" x14ac:dyDescent="0.25">
      <c r="E53">
        <v>969347709</v>
      </c>
      <c r="F53" s="3">
        <v>314.28300000000002</v>
      </c>
      <c r="I53" t="s">
        <v>857</v>
      </c>
      <c r="J53" t="s">
        <v>140</v>
      </c>
      <c r="K53">
        <v>969347709</v>
      </c>
      <c r="L53">
        <v>314.28300000000002</v>
      </c>
    </row>
    <row r="54" spans="5:12" x14ac:dyDescent="0.25">
      <c r="E54">
        <v>969416190</v>
      </c>
      <c r="F54" s="3">
        <v>197.58600000000001</v>
      </c>
      <c r="I54" t="s">
        <v>857</v>
      </c>
      <c r="J54" t="s">
        <v>140</v>
      </c>
      <c r="K54">
        <v>969416190</v>
      </c>
      <c r="L54">
        <v>197.58600000000001</v>
      </c>
    </row>
    <row r="55" spans="5:12" x14ac:dyDescent="0.25">
      <c r="E55">
        <v>969788586</v>
      </c>
      <c r="F55" s="3">
        <v>204.65600000000001</v>
      </c>
      <c r="I55" t="s">
        <v>857</v>
      </c>
      <c r="J55" t="s">
        <v>140</v>
      </c>
      <c r="K55">
        <v>969788586</v>
      </c>
      <c r="L55">
        <v>204.65600000000001</v>
      </c>
    </row>
    <row r="56" spans="5:12" x14ac:dyDescent="0.25">
      <c r="E56">
        <v>969791919</v>
      </c>
      <c r="F56" s="3">
        <v>454.15</v>
      </c>
      <c r="I56" t="s">
        <v>857</v>
      </c>
      <c r="J56" t="s">
        <v>140</v>
      </c>
      <c r="K56">
        <v>969791919</v>
      </c>
      <c r="L56">
        <v>454.15</v>
      </c>
    </row>
    <row r="57" spans="5:12" x14ac:dyDescent="0.25">
      <c r="E57">
        <v>969792443</v>
      </c>
      <c r="F57" s="3">
        <v>139.24700000000001</v>
      </c>
      <c r="I57" t="s">
        <v>857</v>
      </c>
      <c r="J57" t="s">
        <v>140</v>
      </c>
      <c r="K57">
        <v>969792443</v>
      </c>
      <c r="L57">
        <v>139.24700000000001</v>
      </c>
    </row>
    <row r="58" spans="5:12" x14ac:dyDescent="0.25">
      <c r="E58">
        <v>969793938</v>
      </c>
      <c r="F58" s="3">
        <v>156.40299999999999</v>
      </c>
      <c r="I58" t="s">
        <v>857</v>
      </c>
      <c r="J58" t="s">
        <v>140</v>
      </c>
      <c r="K58">
        <v>969793938</v>
      </c>
      <c r="L58">
        <v>156.40299999999999</v>
      </c>
    </row>
    <row r="59" spans="5:12" x14ac:dyDescent="0.25">
      <c r="E59">
        <v>970588442</v>
      </c>
      <c r="F59" s="3">
        <v>133.541</v>
      </c>
      <c r="I59" t="s">
        <v>857</v>
      </c>
      <c r="J59" t="s">
        <v>140</v>
      </c>
      <c r="K59">
        <v>970588442</v>
      </c>
      <c r="L59">
        <v>133.541</v>
      </c>
    </row>
    <row r="60" spans="5:12" x14ac:dyDescent="0.25">
      <c r="E60">
        <v>977218969</v>
      </c>
      <c r="F60" s="3">
        <v>233.339</v>
      </c>
      <c r="I60" t="s">
        <v>857</v>
      </c>
      <c r="J60" t="s">
        <v>140</v>
      </c>
      <c r="K60">
        <v>977218969</v>
      </c>
      <c r="L60">
        <v>233.339</v>
      </c>
    </row>
    <row r="61" spans="5:12" x14ac:dyDescent="0.25">
      <c r="E61">
        <v>977501865</v>
      </c>
      <c r="F61" s="3">
        <v>496.75200000000001</v>
      </c>
      <c r="I61" t="s">
        <v>857</v>
      </c>
      <c r="J61" t="s">
        <v>140</v>
      </c>
      <c r="K61">
        <v>977501865</v>
      </c>
      <c r="L61">
        <v>496.75200000000001</v>
      </c>
    </row>
    <row r="62" spans="5:12" x14ac:dyDescent="0.25">
      <c r="E62">
        <v>983299075</v>
      </c>
      <c r="F62" s="3">
        <v>353.76400000000001</v>
      </c>
      <c r="I62" t="s">
        <v>857</v>
      </c>
      <c r="J62" t="s">
        <v>140</v>
      </c>
      <c r="K62">
        <v>983299075</v>
      </c>
      <c r="L62">
        <v>353.76400000000001</v>
      </c>
    </row>
    <row r="63" spans="5:12" x14ac:dyDescent="0.25">
      <c r="E63">
        <v>994578227</v>
      </c>
      <c r="F63" s="3">
        <v>208.59899999999999</v>
      </c>
      <c r="I63" t="s">
        <v>857</v>
      </c>
      <c r="J63" t="s">
        <v>140</v>
      </c>
      <c r="K63">
        <v>994578227</v>
      </c>
      <c r="L63">
        <v>208.59899999999999</v>
      </c>
    </row>
    <row r="64" spans="5:12" x14ac:dyDescent="0.25">
      <c r="E64">
        <v>997635353</v>
      </c>
      <c r="F64" s="3">
        <v>90.635000000000005</v>
      </c>
      <c r="I64" t="s">
        <v>857</v>
      </c>
      <c r="J64" t="s">
        <v>140</v>
      </c>
      <c r="K64">
        <v>997635353</v>
      </c>
      <c r="L64">
        <v>90.635000000000005</v>
      </c>
    </row>
    <row r="65" spans="4:12" x14ac:dyDescent="0.25">
      <c r="D65" t="s">
        <v>141</v>
      </c>
      <c r="E65">
        <v>912107515</v>
      </c>
      <c r="F65" s="3">
        <v>274.27199999999999</v>
      </c>
      <c r="I65" t="s">
        <v>857</v>
      </c>
      <c r="J65" t="s">
        <v>141</v>
      </c>
      <c r="K65">
        <v>912107515</v>
      </c>
      <c r="L65">
        <v>274.27199999999999</v>
      </c>
    </row>
    <row r="66" spans="4:12" x14ac:dyDescent="0.25">
      <c r="E66">
        <v>920883281</v>
      </c>
      <c r="F66" s="3">
        <v>191.06299999999999</v>
      </c>
      <c r="I66" t="s">
        <v>857</v>
      </c>
      <c r="J66" t="s">
        <v>141</v>
      </c>
      <c r="K66">
        <v>920883281</v>
      </c>
      <c r="L66">
        <v>191.06299999999999</v>
      </c>
    </row>
    <row r="67" spans="4:12" x14ac:dyDescent="0.25">
      <c r="E67">
        <v>969238691</v>
      </c>
      <c r="F67" s="3">
        <v>126.55</v>
      </c>
      <c r="I67" t="s">
        <v>857</v>
      </c>
      <c r="J67" t="s">
        <v>141</v>
      </c>
      <c r="K67">
        <v>969238691</v>
      </c>
      <c r="L67">
        <v>126.55</v>
      </c>
    </row>
    <row r="68" spans="4:12" x14ac:dyDescent="0.25">
      <c r="E68">
        <v>971192135</v>
      </c>
      <c r="F68" s="3">
        <v>462.25799999999998</v>
      </c>
      <c r="I68" t="s">
        <v>857</v>
      </c>
      <c r="J68" t="s">
        <v>141</v>
      </c>
      <c r="K68">
        <v>971192135</v>
      </c>
      <c r="L68">
        <v>462.25799999999998</v>
      </c>
    </row>
    <row r="69" spans="4:12" x14ac:dyDescent="0.25">
      <c r="E69">
        <v>978651534</v>
      </c>
      <c r="F69" s="3">
        <v>431.738</v>
      </c>
      <c r="I69" t="s">
        <v>857</v>
      </c>
      <c r="J69" t="s">
        <v>141</v>
      </c>
      <c r="K69">
        <v>978651534</v>
      </c>
      <c r="L69">
        <v>431.738</v>
      </c>
    </row>
    <row r="70" spans="4:12" x14ac:dyDescent="0.25">
      <c r="E70">
        <v>979447361</v>
      </c>
      <c r="F70" s="3">
        <v>83.555999999999997</v>
      </c>
      <c r="I70" t="s">
        <v>857</v>
      </c>
      <c r="J70" t="s">
        <v>141</v>
      </c>
      <c r="K70">
        <v>979447361</v>
      </c>
      <c r="L70">
        <v>83.555999999999997</v>
      </c>
    </row>
    <row r="71" spans="4:12" x14ac:dyDescent="0.25">
      <c r="E71">
        <v>984266502</v>
      </c>
      <c r="F71" s="3">
        <v>589.80100000000004</v>
      </c>
      <c r="I71" t="s">
        <v>857</v>
      </c>
      <c r="J71" t="s">
        <v>141</v>
      </c>
      <c r="K71">
        <v>984266502</v>
      </c>
      <c r="L71">
        <v>589.80100000000004</v>
      </c>
    </row>
    <row r="72" spans="4:12" x14ac:dyDescent="0.25">
      <c r="E72">
        <v>987690291</v>
      </c>
      <c r="F72" s="3">
        <v>186.44800000000001</v>
      </c>
      <c r="I72" t="s">
        <v>857</v>
      </c>
      <c r="J72" t="s">
        <v>141</v>
      </c>
      <c r="K72">
        <v>987690291</v>
      </c>
      <c r="L72">
        <v>186.44800000000001</v>
      </c>
    </row>
    <row r="73" spans="4:12" x14ac:dyDescent="0.25">
      <c r="E73">
        <v>992810785</v>
      </c>
      <c r="F73" s="3">
        <v>155.85400000000001</v>
      </c>
      <c r="I73" t="s">
        <v>857</v>
      </c>
      <c r="J73" t="s">
        <v>141</v>
      </c>
      <c r="K73">
        <v>992810785</v>
      </c>
      <c r="L73">
        <v>155.85400000000001</v>
      </c>
    </row>
    <row r="74" spans="4:12" x14ac:dyDescent="0.25">
      <c r="D74" t="s">
        <v>129</v>
      </c>
      <c r="E74">
        <v>915344119</v>
      </c>
      <c r="F74" s="3">
        <v>110.68600000000001</v>
      </c>
      <c r="I74" t="s">
        <v>857</v>
      </c>
      <c r="J74" t="s">
        <v>129</v>
      </c>
      <c r="K74">
        <v>915344119</v>
      </c>
      <c r="L74">
        <v>110.68600000000001</v>
      </c>
    </row>
    <row r="75" spans="4:12" x14ac:dyDescent="0.25">
      <c r="E75">
        <v>969571722</v>
      </c>
      <c r="F75" s="3">
        <v>149.947</v>
      </c>
      <c r="I75" t="s">
        <v>857</v>
      </c>
      <c r="J75" t="s">
        <v>129</v>
      </c>
      <c r="K75">
        <v>969571722</v>
      </c>
      <c r="L75">
        <v>149.947</v>
      </c>
    </row>
    <row r="76" spans="4:12" x14ac:dyDescent="0.25">
      <c r="D76" t="s">
        <v>127</v>
      </c>
      <c r="E76">
        <v>917073783</v>
      </c>
      <c r="F76" s="3">
        <v>59.722999999999999</v>
      </c>
      <c r="I76" t="s">
        <v>857</v>
      </c>
      <c r="J76" t="s">
        <v>127</v>
      </c>
      <c r="K76">
        <v>917073783</v>
      </c>
      <c r="L76">
        <v>59.722999999999999</v>
      </c>
    </row>
    <row r="77" spans="4:12" x14ac:dyDescent="0.25">
      <c r="E77">
        <v>969250942</v>
      </c>
      <c r="F77" s="3">
        <v>69.644999999999996</v>
      </c>
      <c r="I77" t="s">
        <v>857</v>
      </c>
      <c r="J77" t="s">
        <v>127</v>
      </c>
      <c r="K77">
        <v>969250942</v>
      </c>
      <c r="L77">
        <v>69.644999999999996</v>
      </c>
    </row>
    <row r="78" spans="4:12" x14ac:dyDescent="0.25">
      <c r="E78">
        <v>969308886</v>
      </c>
      <c r="F78" s="3">
        <v>141.893</v>
      </c>
      <c r="I78" t="s">
        <v>857</v>
      </c>
      <c r="J78" t="s">
        <v>127</v>
      </c>
      <c r="K78">
        <v>969308886</v>
      </c>
      <c r="L78">
        <v>141.893</v>
      </c>
    </row>
    <row r="79" spans="4:12" x14ac:dyDescent="0.25">
      <c r="E79">
        <v>970410422</v>
      </c>
      <c r="F79" s="3">
        <v>43.009</v>
      </c>
      <c r="I79" t="s">
        <v>857</v>
      </c>
      <c r="J79" t="s">
        <v>127</v>
      </c>
      <c r="K79">
        <v>970410422</v>
      </c>
      <c r="L79">
        <v>43.009</v>
      </c>
    </row>
    <row r="80" spans="4:12" x14ac:dyDescent="0.25">
      <c r="E80">
        <v>982251958</v>
      </c>
      <c r="F80" s="3">
        <v>85.956999999999994</v>
      </c>
      <c r="I80" t="s">
        <v>857</v>
      </c>
      <c r="J80" t="s">
        <v>127</v>
      </c>
      <c r="K80">
        <v>982251958</v>
      </c>
      <c r="L80">
        <v>85.956999999999994</v>
      </c>
    </row>
    <row r="81" spans="4:12" x14ac:dyDescent="0.25">
      <c r="E81">
        <v>986256458</v>
      </c>
      <c r="F81" s="3">
        <v>123.462</v>
      </c>
      <c r="I81" t="s">
        <v>857</v>
      </c>
      <c r="J81" t="s">
        <v>127</v>
      </c>
      <c r="K81">
        <v>986256458</v>
      </c>
      <c r="L81">
        <v>123.462</v>
      </c>
    </row>
    <row r="82" spans="4:12" x14ac:dyDescent="0.25">
      <c r="D82" t="s">
        <v>125</v>
      </c>
      <c r="E82">
        <v>869214132</v>
      </c>
      <c r="F82" s="3">
        <v>182.797</v>
      </c>
      <c r="I82" t="s">
        <v>857</v>
      </c>
      <c r="J82" t="s">
        <v>125</v>
      </c>
      <c r="K82">
        <v>869214132</v>
      </c>
      <c r="L82">
        <v>182.797</v>
      </c>
    </row>
    <row r="83" spans="4:12" x14ac:dyDescent="0.25">
      <c r="E83">
        <v>896179942</v>
      </c>
      <c r="F83" s="3">
        <v>310.14299999999997</v>
      </c>
      <c r="I83" t="s">
        <v>857</v>
      </c>
      <c r="J83" t="s">
        <v>125</v>
      </c>
      <c r="K83">
        <v>896179942</v>
      </c>
      <c r="L83">
        <v>310.14299999999997</v>
      </c>
    </row>
    <row r="84" spans="4:12" x14ac:dyDescent="0.25">
      <c r="E84">
        <v>969250330</v>
      </c>
      <c r="F84" s="3">
        <v>51.167000000000002</v>
      </c>
      <c r="I84" t="s">
        <v>857</v>
      </c>
      <c r="J84" t="s">
        <v>125</v>
      </c>
      <c r="K84">
        <v>969250330</v>
      </c>
      <c r="L84">
        <v>51.167000000000002</v>
      </c>
    </row>
    <row r="85" spans="4:12" x14ac:dyDescent="0.25">
      <c r="E85">
        <v>969662973</v>
      </c>
      <c r="F85" s="3">
        <v>387.40100000000001</v>
      </c>
      <c r="I85" t="s">
        <v>857</v>
      </c>
      <c r="J85" t="s">
        <v>125</v>
      </c>
      <c r="K85">
        <v>969662973</v>
      </c>
      <c r="L85">
        <v>387.40100000000001</v>
      </c>
    </row>
    <row r="86" spans="4:12" x14ac:dyDescent="0.25">
      <c r="E86">
        <v>975981711</v>
      </c>
      <c r="F86" s="3">
        <v>112.224</v>
      </c>
      <c r="I86" t="s">
        <v>857</v>
      </c>
      <c r="J86" t="s">
        <v>125</v>
      </c>
      <c r="K86">
        <v>975981711</v>
      </c>
      <c r="L86">
        <v>112.224</v>
      </c>
    </row>
    <row r="87" spans="4:12" x14ac:dyDescent="0.25">
      <c r="E87">
        <v>982606217</v>
      </c>
      <c r="F87" s="3">
        <v>476.77699999999999</v>
      </c>
      <c r="I87" t="s">
        <v>857</v>
      </c>
      <c r="J87" t="s">
        <v>125</v>
      </c>
      <c r="K87">
        <v>982606217</v>
      </c>
      <c r="L87">
        <v>476.77699999999999</v>
      </c>
    </row>
    <row r="88" spans="4:12" x14ac:dyDescent="0.25">
      <c r="E88">
        <v>984069847</v>
      </c>
      <c r="F88" s="3">
        <v>198.749</v>
      </c>
      <c r="I88" t="s">
        <v>857</v>
      </c>
      <c r="J88" t="s">
        <v>125</v>
      </c>
      <c r="K88">
        <v>984069847</v>
      </c>
      <c r="L88">
        <v>198.749</v>
      </c>
    </row>
    <row r="89" spans="4:12" x14ac:dyDescent="0.25">
      <c r="E89">
        <v>986476725</v>
      </c>
      <c r="F89" s="3">
        <v>92.367999999999995</v>
      </c>
      <c r="I89" t="s">
        <v>857</v>
      </c>
      <c r="J89" t="s">
        <v>125</v>
      </c>
      <c r="K89">
        <v>986476725</v>
      </c>
      <c r="L89">
        <v>92.367999999999995</v>
      </c>
    </row>
    <row r="90" spans="4:12" x14ac:dyDescent="0.25">
      <c r="E90">
        <v>990225508</v>
      </c>
      <c r="F90" s="3">
        <v>447.94200000000001</v>
      </c>
      <c r="I90" t="s">
        <v>857</v>
      </c>
      <c r="J90" t="s">
        <v>125</v>
      </c>
      <c r="K90">
        <v>990225508</v>
      </c>
      <c r="L90">
        <v>447.94200000000001</v>
      </c>
    </row>
    <row r="91" spans="4:12" x14ac:dyDescent="0.25">
      <c r="E91">
        <v>992002697</v>
      </c>
      <c r="F91" s="3">
        <v>136.18100000000001</v>
      </c>
      <c r="I91" t="s">
        <v>857</v>
      </c>
      <c r="J91" t="s">
        <v>125</v>
      </c>
      <c r="K91">
        <v>992002697</v>
      </c>
      <c r="L91">
        <v>136.18100000000001</v>
      </c>
    </row>
    <row r="92" spans="4:12" x14ac:dyDescent="0.25">
      <c r="E92">
        <v>998038081</v>
      </c>
      <c r="F92" s="3">
        <v>222.464</v>
      </c>
      <c r="I92" t="s">
        <v>857</v>
      </c>
      <c r="J92" t="s">
        <v>125</v>
      </c>
      <c r="K92">
        <v>998038081</v>
      </c>
      <c r="L92">
        <v>222.464</v>
      </c>
    </row>
    <row r="93" spans="4:12" x14ac:dyDescent="0.25">
      <c r="D93" t="s">
        <v>150</v>
      </c>
      <c r="E93">
        <v>913865138</v>
      </c>
      <c r="F93" s="3">
        <v>122.19</v>
      </c>
      <c r="I93" t="s">
        <v>857</v>
      </c>
      <c r="J93" t="s">
        <v>150</v>
      </c>
      <c r="K93">
        <v>913865138</v>
      </c>
      <c r="L93">
        <v>122.19</v>
      </c>
    </row>
    <row r="94" spans="4:12" x14ac:dyDescent="0.25">
      <c r="E94">
        <v>969094436</v>
      </c>
      <c r="F94" s="3">
        <v>60.996000000000002</v>
      </c>
      <c r="I94" t="s">
        <v>857</v>
      </c>
      <c r="J94" t="s">
        <v>150</v>
      </c>
      <c r="K94">
        <v>969094436</v>
      </c>
      <c r="L94">
        <v>60.996000000000002</v>
      </c>
    </row>
    <row r="95" spans="4:12" x14ac:dyDescent="0.25">
      <c r="E95">
        <v>969095882</v>
      </c>
      <c r="F95" s="3">
        <v>262.97800000000001</v>
      </c>
      <c r="I95" t="s">
        <v>857</v>
      </c>
      <c r="J95" t="s">
        <v>150</v>
      </c>
      <c r="K95">
        <v>969095882</v>
      </c>
      <c r="L95">
        <v>262.97800000000001</v>
      </c>
    </row>
    <row r="96" spans="4:12" x14ac:dyDescent="0.25">
      <c r="E96">
        <v>969268779</v>
      </c>
      <c r="F96" s="3">
        <v>60.551000000000002</v>
      </c>
      <c r="I96" t="s">
        <v>857</v>
      </c>
      <c r="J96" t="s">
        <v>150</v>
      </c>
      <c r="K96">
        <v>969268779</v>
      </c>
      <c r="L96">
        <v>60.551000000000002</v>
      </c>
    </row>
    <row r="97" spans="4:12" x14ac:dyDescent="0.25">
      <c r="E97">
        <v>969415763</v>
      </c>
      <c r="F97" s="3">
        <v>38.203000000000003</v>
      </c>
      <c r="I97" t="s">
        <v>857</v>
      </c>
      <c r="J97" t="s">
        <v>150</v>
      </c>
      <c r="K97">
        <v>969415763</v>
      </c>
      <c r="L97">
        <v>38.203000000000003</v>
      </c>
    </row>
    <row r="98" spans="4:12" x14ac:dyDescent="0.25">
      <c r="E98">
        <v>970083243</v>
      </c>
      <c r="F98" s="3">
        <v>33.121000000000002</v>
      </c>
      <c r="I98" t="s">
        <v>857</v>
      </c>
      <c r="J98" t="s">
        <v>150</v>
      </c>
      <c r="K98">
        <v>970083243</v>
      </c>
      <c r="L98">
        <v>33.121000000000002</v>
      </c>
    </row>
    <row r="99" spans="4:12" x14ac:dyDescent="0.25">
      <c r="E99">
        <v>974416239</v>
      </c>
      <c r="F99" s="3">
        <v>350.16300000000001</v>
      </c>
      <c r="I99" t="s">
        <v>857</v>
      </c>
      <c r="J99" t="s">
        <v>150</v>
      </c>
      <c r="K99">
        <v>974416239</v>
      </c>
      <c r="L99">
        <v>350.16300000000001</v>
      </c>
    </row>
    <row r="100" spans="4:12" x14ac:dyDescent="0.25">
      <c r="E100">
        <v>979706111</v>
      </c>
      <c r="F100" s="3">
        <v>302.45499999999998</v>
      </c>
      <c r="I100" t="s">
        <v>857</v>
      </c>
      <c r="J100" t="s">
        <v>150</v>
      </c>
      <c r="K100">
        <v>979706111</v>
      </c>
      <c r="L100">
        <v>302.45499999999998</v>
      </c>
    </row>
    <row r="101" spans="4:12" x14ac:dyDescent="0.25">
      <c r="E101">
        <v>980498573</v>
      </c>
      <c r="F101" s="3">
        <v>49.024999999999999</v>
      </c>
      <c r="I101" t="s">
        <v>857</v>
      </c>
      <c r="J101" t="s">
        <v>150</v>
      </c>
      <c r="K101">
        <v>980498573</v>
      </c>
      <c r="L101">
        <v>49.024999999999999</v>
      </c>
    </row>
    <row r="102" spans="4:12" x14ac:dyDescent="0.25">
      <c r="E102">
        <v>984285027</v>
      </c>
      <c r="F102" s="3">
        <v>161.387</v>
      </c>
      <c r="I102" t="s">
        <v>857</v>
      </c>
      <c r="J102" t="s">
        <v>150</v>
      </c>
      <c r="K102">
        <v>984285027</v>
      </c>
      <c r="L102">
        <v>161.387</v>
      </c>
    </row>
    <row r="103" spans="4:12" x14ac:dyDescent="0.25">
      <c r="E103">
        <v>989301055</v>
      </c>
      <c r="F103" s="3">
        <v>29.974</v>
      </c>
      <c r="I103" t="s">
        <v>857</v>
      </c>
      <c r="J103" t="s">
        <v>150</v>
      </c>
      <c r="K103">
        <v>989301055</v>
      </c>
      <c r="L103">
        <v>29.974</v>
      </c>
    </row>
    <row r="104" spans="4:12" x14ac:dyDescent="0.25">
      <c r="E104">
        <v>991069534</v>
      </c>
      <c r="F104" s="3">
        <v>332.83100000000002</v>
      </c>
      <c r="I104" t="s">
        <v>857</v>
      </c>
      <c r="J104" t="s">
        <v>150</v>
      </c>
      <c r="K104">
        <v>991069534</v>
      </c>
      <c r="L104">
        <v>332.83100000000002</v>
      </c>
    </row>
    <row r="105" spans="4:12" x14ac:dyDescent="0.25">
      <c r="E105">
        <v>994525115</v>
      </c>
      <c r="F105" s="3">
        <v>48.848999999999997</v>
      </c>
      <c r="I105" t="s">
        <v>857</v>
      </c>
      <c r="J105" t="s">
        <v>150</v>
      </c>
      <c r="K105">
        <v>994525115</v>
      </c>
      <c r="L105">
        <v>48.848999999999997</v>
      </c>
    </row>
    <row r="106" spans="4:12" x14ac:dyDescent="0.25">
      <c r="D106" t="s">
        <v>133</v>
      </c>
      <c r="E106">
        <v>893397302</v>
      </c>
      <c r="F106" s="3">
        <v>146.375</v>
      </c>
      <c r="I106" t="s">
        <v>857</v>
      </c>
      <c r="J106" t="s">
        <v>133</v>
      </c>
      <c r="K106">
        <v>893397302</v>
      </c>
      <c r="L106">
        <v>146.375</v>
      </c>
    </row>
    <row r="107" spans="4:12" x14ac:dyDescent="0.25">
      <c r="E107">
        <v>912525082</v>
      </c>
      <c r="F107" s="3">
        <v>89.89</v>
      </c>
      <c r="I107" t="s">
        <v>857</v>
      </c>
      <c r="J107" t="s">
        <v>133</v>
      </c>
      <c r="K107">
        <v>912525082</v>
      </c>
      <c r="L107">
        <v>89.89</v>
      </c>
    </row>
    <row r="108" spans="4:12" x14ac:dyDescent="0.25">
      <c r="E108">
        <v>969660725</v>
      </c>
      <c r="F108" s="3">
        <v>95.531999999999996</v>
      </c>
      <c r="I108" t="s">
        <v>857</v>
      </c>
      <c r="J108" t="s">
        <v>133</v>
      </c>
      <c r="K108">
        <v>969660725</v>
      </c>
      <c r="L108">
        <v>95.531999999999996</v>
      </c>
    </row>
    <row r="109" spans="4:12" x14ac:dyDescent="0.25">
      <c r="E109">
        <v>974401118</v>
      </c>
      <c r="F109" s="3">
        <v>351.66300000000001</v>
      </c>
      <c r="I109" t="s">
        <v>857</v>
      </c>
      <c r="J109" t="s">
        <v>133</v>
      </c>
      <c r="K109">
        <v>974401118</v>
      </c>
      <c r="L109">
        <v>351.66300000000001</v>
      </c>
    </row>
    <row r="110" spans="4:12" x14ac:dyDescent="0.25">
      <c r="E110">
        <v>975635953</v>
      </c>
      <c r="F110" s="3">
        <v>94.224000000000004</v>
      </c>
      <c r="I110" t="s">
        <v>857</v>
      </c>
      <c r="J110" t="s">
        <v>133</v>
      </c>
      <c r="K110">
        <v>975635953</v>
      </c>
      <c r="L110">
        <v>94.224000000000004</v>
      </c>
    </row>
    <row r="111" spans="4:12" x14ac:dyDescent="0.25">
      <c r="D111" t="s">
        <v>138</v>
      </c>
      <c r="E111">
        <v>869576352</v>
      </c>
      <c r="F111" s="3">
        <v>108.69199999999999</v>
      </c>
      <c r="I111" t="s">
        <v>857</v>
      </c>
      <c r="J111" t="s">
        <v>138</v>
      </c>
      <c r="K111">
        <v>869576352</v>
      </c>
      <c r="L111">
        <v>108.69199999999999</v>
      </c>
    </row>
    <row r="112" spans="4:12" x14ac:dyDescent="0.25">
      <c r="E112">
        <v>870442602</v>
      </c>
      <c r="F112" s="3">
        <v>253.84399999999999</v>
      </c>
      <c r="I112" t="s">
        <v>857</v>
      </c>
      <c r="J112" t="s">
        <v>138</v>
      </c>
      <c r="K112">
        <v>870442602</v>
      </c>
      <c r="L112">
        <v>253.84399999999999</v>
      </c>
    </row>
    <row r="113" spans="4:12" x14ac:dyDescent="0.25">
      <c r="E113">
        <v>876031892</v>
      </c>
      <c r="F113" s="3">
        <v>328.18</v>
      </c>
      <c r="I113" t="s">
        <v>857</v>
      </c>
      <c r="J113" t="s">
        <v>138</v>
      </c>
      <c r="K113">
        <v>876031892</v>
      </c>
      <c r="L113">
        <v>328.18</v>
      </c>
    </row>
    <row r="114" spans="4:12" x14ac:dyDescent="0.25">
      <c r="E114">
        <v>969095653</v>
      </c>
      <c r="F114" s="3">
        <v>281.06299999999999</v>
      </c>
      <c r="I114" t="s">
        <v>857</v>
      </c>
      <c r="J114" t="s">
        <v>138</v>
      </c>
      <c r="K114">
        <v>969095653</v>
      </c>
      <c r="L114">
        <v>281.06299999999999</v>
      </c>
    </row>
    <row r="115" spans="4:12" x14ac:dyDescent="0.25">
      <c r="E115">
        <v>969347687</v>
      </c>
      <c r="F115" s="3">
        <v>155.95599999999999</v>
      </c>
      <c r="I115" t="s">
        <v>857</v>
      </c>
      <c r="J115" t="s">
        <v>138</v>
      </c>
      <c r="K115">
        <v>969347687</v>
      </c>
      <c r="L115">
        <v>155.95599999999999</v>
      </c>
    </row>
    <row r="116" spans="4:12" x14ac:dyDescent="0.25">
      <c r="E116">
        <v>969790149</v>
      </c>
      <c r="F116" s="3">
        <v>125.053</v>
      </c>
      <c r="I116" t="s">
        <v>857</v>
      </c>
      <c r="J116" t="s">
        <v>138</v>
      </c>
      <c r="K116">
        <v>969790149</v>
      </c>
      <c r="L116">
        <v>125.053</v>
      </c>
    </row>
    <row r="117" spans="4:12" x14ac:dyDescent="0.25">
      <c r="E117">
        <v>984105185</v>
      </c>
      <c r="F117" s="3">
        <v>416.339</v>
      </c>
      <c r="I117" t="s">
        <v>857</v>
      </c>
      <c r="J117" t="s">
        <v>138</v>
      </c>
      <c r="K117">
        <v>984105185</v>
      </c>
      <c r="L117">
        <v>416.339</v>
      </c>
    </row>
    <row r="118" spans="4:12" x14ac:dyDescent="0.25">
      <c r="E118">
        <v>986374787</v>
      </c>
      <c r="F118" s="3">
        <v>740.03499999999997</v>
      </c>
      <c r="I118" t="s">
        <v>857</v>
      </c>
      <c r="J118" t="s">
        <v>138</v>
      </c>
      <c r="K118">
        <v>986374787</v>
      </c>
      <c r="L118">
        <v>740.03499999999997</v>
      </c>
    </row>
    <row r="119" spans="4:12" x14ac:dyDescent="0.25">
      <c r="E119">
        <v>989252240</v>
      </c>
      <c r="F119" s="3">
        <v>43.418999999999997</v>
      </c>
      <c r="I119" t="s">
        <v>857</v>
      </c>
      <c r="J119" t="s">
        <v>138</v>
      </c>
      <c r="K119">
        <v>989252240</v>
      </c>
      <c r="L119">
        <v>43.418999999999997</v>
      </c>
    </row>
    <row r="120" spans="4:12" x14ac:dyDescent="0.25">
      <c r="E120">
        <v>993253952</v>
      </c>
      <c r="F120" s="3">
        <v>192.58500000000001</v>
      </c>
      <c r="I120" t="s">
        <v>857</v>
      </c>
      <c r="J120" t="s">
        <v>138</v>
      </c>
      <c r="K120">
        <v>993253952</v>
      </c>
      <c r="L120">
        <v>192.58500000000001</v>
      </c>
    </row>
    <row r="121" spans="4:12" x14ac:dyDescent="0.25">
      <c r="E121">
        <v>995064359</v>
      </c>
      <c r="F121" s="3">
        <v>471.35899999999998</v>
      </c>
      <c r="I121" t="s">
        <v>857</v>
      </c>
      <c r="J121" t="s">
        <v>138</v>
      </c>
      <c r="K121">
        <v>995064359</v>
      </c>
      <c r="L121">
        <v>471.35899999999998</v>
      </c>
    </row>
    <row r="122" spans="4:12" x14ac:dyDescent="0.25">
      <c r="E122">
        <v>997219015</v>
      </c>
      <c r="F122" s="3">
        <v>307.17899999999997</v>
      </c>
      <c r="I122" t="s">
        <v>857</v>
      </c>
      <c r="J122" t="s">
        <v>138</v>
      </c>
      <c r="K122">
        <v>997219015</v>
      </c>
      <c r="L122">
        <v>307.17899999999997</v>
      </c>
    </row>
    <row r="123" spans="4:12" x14ac:dyDescent="0.25">
      <c r="D123" t="s">
        <v>151</v>
      </c>
      <c r="E123">
        <v>877569942</v>
      </c>
      <c r="F123" s="3">
        <v>563.15599999999995</v>
      </c>
      <c r="I123" t="s">
        <v>857</v>
      </c>
      <c r="J123" t="s">
        <v>151</v>
      </c>
      <c r="K123">
        <v>877569942</v>
      </c>
      <c r="L123">
        <v>563.15599999999995</v>
      </c>
    </row>
    <row r="124" spans="4:12" x14ac:dyDescent="0.25">
      <c r="E124">
        <v>913029925</v>
      </c>
      <c r="F124" s="3">
        <v>124.405</v>
      </c>
      <c r="I124" t="s">
        <v>857</v>
      </c>
      <c r="J124" t="s">
        <v>151</v>
      </c>
      <c r="K124">
        <v>913029925</v>
      </c>
      <c r="L124">
        <v>124.405</v>
      </c>
    </row>
    <row r="125" spans="4:12" x14ac:dyDescent="0.25">
      <c r="E125">
        <v>913185757</v>
      </c>
      <c r="F125" s="3">
        <v>487.452</v>
      </c>
      <c r="I125" t="s">
        <v>857</v>
      </c>
      <c r="J125" t="s">
        <v>151</v>
      </c>
      <c r="K125">
        <v>913185757</v>
      </c>
      <c r="L125">
        <v>487.452</v>
      </c>
    </row>
    <row r="126" spans="4:12" x14ac:dyDescent="0.25">
      <c r="E126">
        <v>969095211</v>
      </c>
      <c r="F126" s="3">
        <v>66.052000000000007</v>
      </c>
      <c r="I126" t="s">
        <v>857</v>
      </c>
      <c r="J126" t="s">
        <v>151</v>
      </c>
      <c r="K126">
        <v>969095211</v>
      </c>
      <c r="L126">
        <v>66.052000000000007</v>
      </c>
    </row>
    <row r="127" spans="4:12" x14ac:dyDescent="0.25">
      <c r="E127">
        <v>969095920</v>
      </c>
      <c r="F127" s="3">
        <v>240.59399999999999</v>
      </c>
      <c r="I127" t="s">
        <v>857</v>
      </c>
      <c r="J127" t="s">
        <v>151</v>
      </c>
      <c r="K127">
        <v>969095920</v>
      </c>
      <c r="L127">
        <v>240.59399999999999</v>
      </c>
    </row>
    <row r="128" spans="4:12" x14ac:dyDescent="0.25">
      <c r="E128">
        <v>969238853</v>
      </c>
      <c r="F128" s="3">
        <v>120.08499999999999</v>
      </c>
      <c r="I128" t="s">
        <v>857</v>
      </c>
      <c r="J128" t="s">
        <v>151</v>
      </c>
      <c r="K128">
        <v>969238853</v>
      </c>
      <c r="L128">
        <v>120.08499999999999</v>
      </c>
    </row>
    <row r="129" spans="4:12" x14ac:dyDescent="0.25">
      <c r="E129">
        <v>969268868</v>
      </c>
      <c r="F129" s="3">
        <v>84.01</v>
      </c>
      <c r="I129" t="s">
        <v>857</v>
      </c>
      <c r="J129" t="s">
        <v>151</v>
      </c>
      <c r="K129">
        <v>969268868</v>
      </c>
      <c r="L129">
        <v>84.01</v>
      </c>
    </row>
    <row r="130" spans="4:12" x14ac:dyDescent="0.25">
      <c r="E130">
        <v>969623498</v>
      </c>
      <c r="F130" s="3">
        <v>0.753</v>
      </c>
      <c r="I130" t="s">
        <v>857</v>
      </c>
      <c r="J130" t="s">
        <v>151</v>
      </c>
      <c r="K130">
        <v>969623498</v>
      </c>
      <c r="L130">
        <v>0.753</v>
      </c>
    </row>
    <row r="131" spans="4:12" x14ac:dyDescent="0.25">
      <c r="E131">
        <v>969787687</v>
      </c>
      <c r="F131" s="3">
        <v>87.540999999999997</v>
      </c>
      <c r="I131" t="s">
        <v>857</v>
      </c>
      <c r="J131" t="s">
        <v>151</v>
      </c>
      <c r="K131">
        <v>969787687</v>
      </c>
      <c r="L131">
        <v>87.540999999999997</v>
      </c>
    </row>
    <row r="132" spans="4:12" x14ac:dyDescent="0.25">
      <c r="E132">
        <v>969789469</v>
      </c>
      <c r="F132" s="3">
        <v>65.510999999999996</v>
      </c>
      <c r="I132" t="s">
        <v>857</v>
      </c>
      <c r="J132" t="s">
        <v>151</v>
      </c>
      <c r="K132">
        <v>969789469</v>
      </c>
      <c r="L132">
        <v>65.510999999999996</v>
      </c>
    </row>
    <row r="133" spans="4:12" x14ac:dyDescent="0.25">
      <c r="E133">
        <v>971188251</v>
      </c>
      <c r="F133" s="3">
        <v>223.43199999999999</v>
      </c>
      <c r="I133" t="s">
        <v>857</v>
      </c>
      <c r="J133" t="s">
        <v>151</v>
      </c>
      <c r="K133">
        <v>971188251</v>
      </c>
      <c r="L133">
        <v>223.43199999999999</v>
      </c>
    </row>
    <row r="134" spans="4:12" x14ac:dyDescent="0.25">
      <c r="E134">
        <v>980002187</v>
      </c>
      <c r="F134" s="3">
        <v>163.935</v>
      </c>
      <c r="I134" t="s">
        <v>857</v>
      </c>
      <c r="J134" t="s">
        <v>151</v>
      </c>
      <c r="K134">
        <v>980002187</v>
      </c>
      <c r="L134">
        <v>163.935</v>
      </c>
    </row>
    <row r="135" spans="4:12" x14ac:dyDescent="0.25">
      <c r="E135">
        <v>992093145</v>
      </c>
      <c r="F135" s="3">
        <v>115.85899999999999</v>
      </c>
      <c r="I135" t="s">
        <v>857</v>
      </c>
      <c r="J135" t="s">
        <v>151</v>
      </c>
      <c r="K135">
        <v>992093145</v>
      </c>
      <c r="L135">
        <v>115.85899999999999</v>
      </c>
    </row>
    <row r="136" spans="4:12" x14ac:dyDescent="0.25">
      <c r="D136" t="s">
        <v>130</v>
      </c>
      <c r="E136">
        <v>924983140</v>
      </c>
      <c r="F136" s="3">
        <v>252.85900000000001</v>
      </c>
      <c r="I136" t="s">
        <v>857</v>
      </c>
      <c r="J136" t="s">
        <v>130</v>
      </c>
      <c r="K136">
        <v>924983140</v>
      </c>
      <c r="L136">
        <v>252.85900000000001</v>
      </c>
    </row>
    <row r="137" spans="4:12" x14ac:dyDescent="0.25">
      <c r="E137">
        <v>971330120</v>
      </c>
      <c r="F137" s="3">
        <v>159.18100000000001</v>
      </c>
      <c r="I137" t="s">
        <v>857</v>
      </c>
      <c r="J137" t="s">
        <v>130</v>
      </c>
      <c r="K137">
        <v>971330120</v>
      </c>
      <c r="L137">
        <v>159.18100000000001</v>
      </c>
    </row>
    <row r="138" spans="4:12" x14ac:dyDescent="0.25">
      <c r="E138">
        <v>984091109</v>
      </c>
      <c r="F138" s="3">
        <v>570.64400000000001</v>
      </c>
      <c r="I138" t="s">
        <v>857</v>
      </c>
      <c r="J138" t="s">
        <v>130</v>
      </c>
      <c r="K138">
        <v>984091109</v>
      </c>
      <c r="L138">
        <v>570.64400000000001</v>
      </c>
    </row>
    <row r="139" spans="4:12" x14ac:dyDescent="0.25">
      <c r="D139" t="s">
        <v>148</v>
      </c>
      <c r="E139">
        <v>869268682</v>
      </c>
      <c r="F139" s="3">
        <v>102.03700000000001</v>
      </c>
      <c r="I139" t="s">
        <v>857</v>
      </c>
      <c r="J139" t="s">
        <v>148</v>
      </c>
      <c r="K139">
        <v>869268682</v>
      </c>
      <c r="L139">
        <v>102.03700000000001</v>
      </c>
    </row>
    <row r="140" spans="4:12" x14ac:dyDescent="0.25">
      <c r="E140">
        <v>869576832</v>
      </c>
      <c r="F140" s="3">
        <v>67.763000000000005</v>
      </c>
      <c r="I140" t="s">
        <v>857</v>
      </c>
      <c r="J140" t="s">
        <v>148</v>
      </c>
      <c r="K140">
        <v>869576832</v>
      </c>
      <c r="L140">
        <v>67.763000000000005</v>
      </c>
    </row>
    <row r="141" spans="4:12" x14ac:dyDescent="0.25">
      <c r="E141">
        <v>891515952</v>
      </c>
      <c r="F141" s="3">
        <v>59.779000000000003</v>
      </c>
      <c r="I141" t="s">
        <v>857</v>
      </c>
      <c r="J141" t="s">
        <v>148</v>
      </c>
      <c r="K141">
        <v>891515952</v>
      </c>
      <c r="L141">
        <v>59.779000000000003</v>
      </c>
    </row>
    <row r="142" spans="4:12" x14ac:dyDescent="0.25">
      <c r="E142">
        <v>911775964</v>
      </c>
      <c r="F142" s="3">
        <v>78.796999999999997</v>
      </c>
      <c r="I142" t="s">
        <v>857</v>
      </c>
      <c r="J142" t="s">
        <v>148</v>
      </c>
      <c r="K142">
        <v>911775964</v>
      </c>
      <c r="L142">
        <v>78.796999999999997</v>
      </c>
    </row>
    <row r="143" spans="4:12" x14ac:dyDescent="0.25">
      <c r="E143">
        <v>911895609</v>
      </c>
      <c r="F143" s="3">
        <v>243.345</v>
      </c>
      <c r="I143" t="s">
        <v>857</v>
      </c>
      <c r="J143" t="s">
        <v>148</v>
      </c>
      <c r="K143">
        <v>911895609</v>
      </c>
      <c r="L143">
        <v>243.345</v>
      </c>
    </row>
    <row r="144" spans="4:12" x14ac:dyDescent="0.25">
      <c r="E144">
        <v>914041252</v>
      </c>
      <c r="F144" s="3">
        <v>78.781000000000006</v>
      </c>
      <c r="I144" t="s">
        <v>857</v>
      </c>
      <c r="J144" t="s">
        <v>148</v>
      </c>
      <c r="K144">
        <v>914041252</v>
      </c>
      <c r="L144">
        <v>78.781000000000006</v>
      </c>
    </row>
    <row r="145" spans="5:12" x14ac:dyDescent="0.25">
      <c r="E145">
        <v>915407706</v>
      </c>
      <c r="F145" s="3">
        <v>193.21899999999999</v>
      </c>
      <c r="I145" t="s">
        <v>857</v>
      </c>
      <c r="J145" t="s">
        <v>148</v>
      </c>
      <c r="K145">
        <v>915407706</v>
      </c>
      <c r="L145">
        <v>193.21899999999999</v>
      </c>
    </row>
    <row r="146" spans="5:12" x14ac:dyDescent="0.25">
      <c r="E146">
        <v>917682356</v>
      </c>
      <c r="F146" s="3">
        <v>175.167</v>
      </c>
      <c r="I146" t="s">
        <v>857</v>
      </c>
      <c r="J146" t="s">
        <v>148</v>
      </c>
      <c r="K146">
        <v>917682356</v>
      </c>
      <c r="L146">
        <v>175.167</v>
      </c>
    </row>
    <row r="147" spans="5:12" x14ac:dyDescent="0.25">
      <c r="E147">
        <v>919530707</v>
      </c>
      <c r="F147" s="3">
        <v>93.394999999999996</v>
      </c>
      <c r="I147" t="s">
        <v>857</v>
      </c>
      <c r="J147" t="s">
        <v>148</v>
      </c>
      <c r="K147">
        <v>919530707</v>
      </c>
      <c r="L147">
        <v>93.394999999999996</v>
      </c>
    </row>
    <row r="148" spans="5:12" x14ac:dyDescent="0.25">
      <c r="E148">
        <v>922552983</v>
      </c>
      <c r="F148" s="3">
        <v>198.95699999999999</v>
      </c>
      <c r="I148" t="s">
        <v>857</v>
      </c>
      <c r="J148" t="s">
        <v>148</v>
      </c>
      <c r="K148">
        <v>922552983</v>
      </c>
      <c r="L148">
        <v>198.95699999999999</v>
      </c>
    </row>
    <row r="149" spans="5:12" x14ac:dyDescent="0.25">
      <c r="E149">
        <v>969094312</v>
      </c>
      <c r="F149" s="3">
        <v>11.9</v>
      </c>
      <c r="I149" t="s">
        <v>857</v>
      </c>
      <c r="J149" t="s">
        <v>148</v>
      </c>
      <c r="K149">
        <v>969094312</v>
      </c>
      <c r="L149">
        <v>11.9</v>
      </c>
    </row>
    <row r="150" spans="5:12" x14ac:dyDescent="0.25">
      <c r="E150">
        <v>969094649</v>
      </c>
      <c r="F150" s="3">
        <v>88.608999999999995</v>
      </c>
      <c r="I150" t="s">
        <v>857</v>
      </c>
      <c r="J150" t="s">
        <v>148</v>
      </c>
      <c r="K150">
        <v>969094649</v>
      </c>
      <c r="L150">
        <v>88.608999999999995</v>
      </c>
    </row>
    <row r="151" spans="5:12" x14ac:dyDescent="0.25">
      <c r="E151">
        <v>969095572</v>
      </c>
      <c r="F151" s="3">
        <v>55.250999999999998</v>
      </c>
      <c r="I151" t="s">
        <v>857</v>
      </c>
      <c r="J151" t="s">
        <v>148</v>
      </c>
      <c r="K151">
        <v>969095572</v>
      </c>
      <c r="L151">
        <v>55.250999999999998</v>
      </c>
    </row>
    <row r="152" spans="5:12" x14ac:dyDescent="0.25">
      <c r="E152">
        <v>969095807</v>
      </c>
      <c r="F152" s="3">
        <v>44.204000000000001</v>
      </c>
      <c r="I152" t="s">
        <v>857</v>
      </c>
      <c r="J152" t="s">
        <v>148</v>
      </c>
      <c r="K152">
        <v>969095807</v>
      </c>
      <c r="L152">
        <v>44.204000000000001</v>
      </c>
    </row>
    <row r="153" spans="5:12" x14ac:dyDescent="0.25">
      <c r="E153">
        <v>969201542</v>
      </c>
      <c r="F153" s="3">
        <v>55.707000000000001</v>
      </c>
      <c r="I153" t="s">
        <v>857</v>
      </c>
      <c r="J153" t="s">
        <v>148</v>
      </c>
      <c r="K153">
        <v>969201542</v>
      </c>
      <c r="L153">
        <v>55.707000000000001</v>
      </c>
    </row>
    <row r="154" spans="5:12" x14ac:dyDescent="0.25">
      <c r="E154">
        <v>969201879</v>
      </c>
      <c r="F154" s="3">
        <v>84.471000000000004</v>
      </c>
      <c r="I154" t="s">
        <v>857</v>
      </c>
      <c r="J154" t="s">
        <v>148</v>
      </c>
      <c r="K154">
        <v>969201879</v>
      </c>
      <c r="L154">
        <v>84.471000000000004</v>
      </c>
    </row>
    <row r="155" spans="5:12" x14ac:dyDescent="0.25">
      <c r="E155">
        <v>969238632</v>
      </c>
      <c r="F155" s="3">
        <v>59.527999999999999</v>
      </c>
      <c r="I155" t="s">
        <v>857</v>
      </c>
      <c r="J155" t="s">
        <v>148</v>
      </c>
      <c r="K155">
        <v>969238632</v>
      </c>
      <c r="L155">
        <v>59.527999999999999</v>
      </c>
    </row>
    <row r="156" spans="5:12" x14ac:dyDescent="0.25">
      <c r="E156">
        <v>969416492</v>
      </c>
      <c r="F156" s="3">
        <v>65.489000000000004</v>
      </c>
      <c r="I156" t="s">
        <v>857</v>
      </c>
      <c r="J156" t="s">
        <v>148</v>
      </c>
      <c r="K156">
        <v>969416492</v>
      </c>
      <c r="L156">
        <v>65.489000000000004</v>
      </c>
    </row>
    <row r="157" spans="5:12" x14ac:dyDescent="0.25">
      <c r="E157">
        <v>969622564</v>
      </c>
      <c r="F157" s="3">
        <v>2.367</v>
      </c>
      <c r="I157" t="s">
        <v>857</v>
      </c>
      <c r="J157" t="s">
        <v>148</v>
      </c>
      <c r="K157">
        <v>969622564</v>
      </c>
      <c r="L157">
        <v>2.367</v>
      </c>
    </row>
    <row r="158" spans="5:12" x14ac:dyDescent="0.25">
      <c r="E158">
        <v>969787792</v>
      </c>
      <c r="F158" s="3">
        <v>205.43799999999999</v>
      </c>
      <c r="I158" t="s">
        <v>857</v>
      </c>
      <c r="J158" t="s">
        <v>148</v>
      </c>
      <c r="K158">
        <v>969787792</v>
      </c>
      <c r="L158">
        <v>205.43799999999999</v>
      </c>
    </row>
    <row r="159" spans="5:12" x14ac:dyDescent="0.25">
      <c r="E159">
        <v>969790157</v>
      </c>
      <c r="F159" s="3">
        <v>50.581000000000003</v>
      </c>
      <c r="I159" t="s">
        <v>857</v>
      </c>
      <c r="J159" t="s">
        <v>148</v>
      </c>
      <c r="K159">
        <v>969790157</v>
      </c>
      <c r="L159">
        <v>50.581000000000003</v>
      </c>
    </row>
    <row r="160" spans="5:12" x14ac:dyDescent="0.25">
      <c r="E160">
        <v>970528636</v>
      </c>
      <c r="F160" s="3">
        <v>146.55600000000001</v>
      </c>
      <c r="I160" t="s">
        <v>857</v>
      </c>
      <c r="J160" t="s">
        <v>148</v>
      </c>
      <c r="K160">
        <v>970528636</v>
      </c>
      <c r="L160">
        <v>146.55600000000001</v>
      </c>
    </row>
    <row r="161" spans="5:12" x14ac:dyDescent="0.25">
      <c r="E161">
        <v>971221399</v>
      </c>
      <c r="F161" s="3">
        <v>96.031000000000006</v>
      </c>
      <c r="I161" t="s">
        <v>857</v>
      </c>
      <c r="J161" t="s">
        <v>148</v>
      </c>
      <c r="K161">
        <v>971221399</v>
      </c>
      <c r="L161">
        <v>96.031000000000006</v>
      </c>
    </row>
    <row r="162" spans="5:12" x14ac:dyDescent="0.25">
      <c r="E162">
        <v>975647390</v>
      </c>
      <c r="F162" s="3">
        <v>90.781000000000006</v>
      </c>
      <c r="I162" t="s">
        <v>857</v>
      </c>
      <c r="J162" t="s">
        <v>148</v>
      </c>
      <c r="K162">
        <v>975647390</v>
      </c>
      <c r="L162">
        <v>90.781000000000006</v>
      </c>
    </row>
    <row r="163" spans="5:12" x14ac:dyDescent="0.25">
      <c r="E163">
        <v>976046730</v>
      </c>
      <c r="F163" s="3">
        <v>154.17699999999999</v>
      </c>
      <c r="I163" t="s">
        <v>857</v>
      </c>
      <c r="J163" t="s">
        <v>148</v>
      </c>
      <c r="K163">
        <v>976046730</v>
      </c>
      <c r="L163">
        <v>154.17699999999999</v>
      </c>
    </row>
    <row r="164" spans="5:12" x14ac:dyDescent="0.25">
      <c r="E164">
        <v>976096509</v>
      </c>
      <c r="F164" s="3">
        <v>168.52799999999999</v>
      </c>
      <c r="I164" t="s">
        <v>857</v>
      </c>
      <c r="J164" t="s">
        <v>148</v>
      </c>
      <c r="K164">
        <v>976096509</v>
      </c>
      <c r="L164">
        <v>168.52799999999999</v>
      </c>
    </row>
    <row r="165" spans="5:12" x14ac:dyDescent="0.25">
      <c r="E165">
        <v>977105951</v>
      </c>
      <c r="F165" s="3">
        <v>283.52199999999999</v>
      </c>
      <c r="I165" t="s">
        <v>857</v>
      </c>
      <c r="J165" t="s">
        <v>148</v>
      </c>
      <c r="K165">
        <v>977105951</v>
      </c>
      <c r="L165">
        <v>283.52199999999999</v>
      </c>
    </row>
    <row r="166" spans="5:12" x14ac:dyDescent="0.25">
      <c r="E166">
        <v>977227232</v>
      </c>
      <c r="F166" s="3">
        <v>77.665999999999997</v>
      </c>
      <c r="I166" t="s">
        <v>857</v>
      </c>
      <c r="J166" t="s">
        <v>148</v>
      </c>
      <c r="K166">
        <v>977227232</v>
      </c>
      <c r="L166">
        <v>77.665999999999997</v>
      </c>
    </row>
    <row r="167" spans="5:12" x14ac:dyDescent="0.25">
      <c r="E167">
        <v>980526879</v>
      </c>
      <c r="F167" s="3">
        <v>86.224000000000004</v>
      </c>
      <c r="I167" t="s">
        <v>857</v>
      </c>
      <c r="J167" t="s">
        <v>148</v>
      </c>
      <c r="K167">
        <v>980526879</v>
      </c>
      <c r="L167">
        <v>86.224000000000004</v>
      </c>
    </row>
    <row r="168" spans="5:12" x14ac:dyDescent="0.25">
      <c r="E168">
        <v>980722589</v>
      </c>
      <c r="F168" s="3">
        <v>65.37</v>
      </c>
      <c r="I168" t="s">
        <v>857</v>
      </c>
      <c r="J168" t="s">
        <v>148</v>
      </c>
      <c r="K168">
        <v>980722589</v>
      </c>
      <c r="L168">
        <v>65.37</v>
      </c>
    </row>
    <row r="169" spans="5:12" x14ac:dyDescent="0.25">
      <c r="E169">
        <v>982849527</v>
      </c>
      <c r="F169" s="3">
        <v>137.85499999999999</v>
      </c>
      <c r="I169" t="s">
        <v>857</v>
      </c>
      <c r="J169" t="s">
        <v>148</v>
      </c>
      <c r="K169">
        <v>982849527</v>
      </c>
      <c r="L169">
        <v>137.85499999999999</v>
      </c>
    </row>
    <row r="170" spans="5:12" x14ac:dyDescent="0.25">
      <c r="E170">
        <v>983544193</v>
      </c>
      <c r="F170" s="3">
        <v>30.388999999999999</v>
      </c>
      <c r="I170" t="s">
        <v>857</v>
      </c>
      <c r="J170" t="s">
        <v>148</v>
      </c>
      <c r="K170">
        <v>983544193</v>
      </c>
      <c r="L170">
        <v>30.388999999999999</v>
      </c>
    </row>
    <row r="171" spans="5:12" x14ac:dyDescent="0.25">
      <c r="E171">
        <v>983989470</v>
      </c>
      <c r="F171" s="3">
        <v>79.570999999999998</v>
      </c>
      <c r="I171" t="s">
        <v>857</v>
      </c>
      <c r="J171" t="s">
        <v>148</v>
      </c>
      <c r="K171">
        <v>983989470</v>
      </c>
      <c r="L171">
        <v>79.570999999999998</v>
      </c>
    </row>
    <row r="172" spans="5:12" x14ac:dyDescent="0.25">
      <c r="E172">
        <v>984020007</v>
      </c>
      <c r="F172" s="3">
        <v>103.78400000000001</v>
      </c>
      <c r="I172" t="s">
        <v>857</v>
      </c>
      <c r="J172" t="s">
        <v>148</v>
      </c>
      <c r="K172">
        <v>984020007</v>
      </c>
      <c r="L172">
        <v>103.78400000000001</v>
      </c>
    </row>
    <row r="173" spans="5:12" x14ac:dyDescent="0.25">
      <c r="E173">
        <v>984467982</v>
      </c>
      <c r="F173" s="3">
        <v>150.99600000000001</v>
      </c>
      <c r="I173" t="s">
        <v>857</v>
      </c>
      <c r="J173" t="s">
        <v>148</v>
      </c>
      <c r="K173">
        <v>984467982</v>
      </c>
      <c r="L173">
        <v>150.99600000000001</v>
      </c>
    </row>
    <row r="174" spans="5:12" x14ac:dyDescent="0.25">
      <c r="E174">
        <v>985221391</v>
      </c>
      <c r="F174" s="3">
        <v>383.642</v>
      </c>
      <c r="I174" t="s">
        <v>857</v>
      </c>
      <c r="J174" t="s">
        <v>148</v>
      </c>
      <c r="K174">
        <v>985221391</v>
      </c>
      <c r="L174">
        <v>383.642</v>
      </c>
    </row>
    <row r="175" spans="5:12" x14ac:dyDescent="0.25">
      <c r="E175">
        <v>985321655</v>
      </c>
      <c r="F175" s="3">
        <v>101.61</v>
      </c>
      <c r="I175" t="s">
        <v>857</v>
      </c>
      <c r="J175" t="s">
        <v>148</v>
      </c>
      <c r="K175">
        <v>985321655</v>
      </c>
      <c r="L175">
        <v>101.61</v>
      </c>
    </row>
    <row r="176" spans="5:12" x14ac:dyDescent="0.25">
      <c r="E176">
        <v>986018182</v>
      </c>
      <c r="F176" s="3">
        <v>330.50299999999999</v>
      </c>
      <c r="I176" t="s">
        <v>857</v>
      </c>
      <c r="J176" t="s">
        <v>148</v>
      </c>
      <c r="K176">
        <v>986018182</v>
      </c>
      <c r="L176">
        <v>330.50299999999999</v>
      </c>
    </row>
    <row r="177" spans="4:12" x14ac:dyDescent="0.25">
      <c r="E177">
        <v>987005432</v>
      </c>
      <c r="F177" s="3">
        <v>158.12899999999999</v>
      </c>
      <c r="I177" t="s">
        <v>857</v>
      </c>
      <c r="J177" t="s">
        <v>148</v>
      </c>
      <c r="K177">
        <v>987005432</v>
      </c>
      <c r="L177">
        <v>158.12899999999999</v>
      </c>
    </row>
    <row r="178" spans="4:12" x14ac:dyDescent="0.25">
      <c r="E178">
        <v>989250086</v>
      </c>
      <c r="F178" s="3">
        <v>312.17500000000001</v>
      </c>
      <c r="I178" t="s">
        <v>857</v>
      </c>
      <c r="J178" t="s">
        <v>148</v>
      </c>
      <c r="K178">
        <v>989250086</v>
      </c>
      <c r="L178">
        <v>312.17500000000001</v>
      </c>
    </row>
    <row r="179" spans="4:12" x14ac:dyDescent="0.25">
      <c r="E179">
        <v>990836000</v>
      </c>
      <c r="F179" s="3">
        <v>70.158000000000001</v>
      </c>
      <c r="I179" t="s">
        <v>857</v>
      </c>
      <c r="J179" t="s">
        <v>148</v>
      </c>
      <c r="K179">
        <v>990836000</v>
      </c>
      <c r="L179">
        <v>70.158000000000001</v>
      </c>
    </row>
    <row r="180" spans="4:12" x14ac:dyDescent="0.25">
      <c r="E180">
        <v>991611320</v>
      </c>
      <c r="F180" s="3">
        <v>427.43099999999998</v>
      </c>
      <c r="I180" t="s">
        <v>857</v>
      </c>
      <c r="J180" t="s">
        <v>148</v>
      </c>
      <c r="K180">
        <v>991611320</v>
      </c>
      <c r="L180">
        <v>427.43099999999998</v>
      </c>
    </row>
    <row r="181" spans="4:12" x14ac:dyDescent="0.25">
      <c r="E181">
        <v>991629599</v>
      </c>
      <c r="F181" s="3">
        <v>75.903999999999996</v>
      </c>
      <c r="I181" t="s">
        <v>857</v>
      </c>
      <c r="J181" t="s">
        <v>148</v>
      </c>
      <c r="K181">
        <v>991629599</v>
      </c>
      <c r="L181">
        <v>75.903999999999996</v>
      </c>
    </row>
    <row r="182" spans="4:12" x14ac:dyDescent="0.25">
      <c r="E182">
        <v>992083778</v>
      </c>
      <c r="F182" s="3">
        <v>57.996000000000002</v>
      </c>
      <c r="I182" t="s">
        <v>857</v>
      </c>
      <c r="J182" t="s">
        <v>148</v>
      </c>
      <c r="K182">
        <v>992083778</v>
      </c>
      <c r="L182">
        <v>57.996000000000002</v>
      </c>
    </row>
    <row r="183" spans="4:12" x14ac:dyDescent="0.25">
      <c r="E183">
        <v>993448419</v>
      </c>
      <c r="F183" s="3">
        <v>145.36699999999999</v>
      </c>
      <c r="I183" t="s">
        <v>857</v>
      </c>
      <c r="J183" t="s">
        <v>148</v>
      </c>
      <c r="K183">
        <v>993448419</v>
      </c>
      <c r="L183">
        <v>145.36699999999999</v>
      </c>
    </row>
    <row r="184" spans="4:12" x14ac:dyDescent="0.25">
      <c r="E184">
        <v>994407082</v>
      </c>
      <c r="F184" s="3">
        <v>306.42899999999997</v>
      </c>
      <c r="I184" t="s">
        <v>857</v>
      </c>
      <c r="J184" t="s">
        <v>148</v>
      </c>
      <c r="K184">
        <v>994407082</v>
      </c>
      <c r="L184">
        <v>306.42899999999997</v>
      </c>
    </row>
    <row r="185" spans="4:12" x14ac:dyDescent="0.25">
      <c r="E185">
        <v>995861488</v>
      </c>
      <c r="F185" s="3">
        <v>54.439</v>
      </c>
      <c r="I185" t="s">
        <v>857</v>
      </c>
      <c r="J185" t="s">
        <v>148</v>
      </c>
      <c r="K185">
        <v>995861488</v>
      </c>
      <c r="L185">
        <v>54.439</v>
      </c>
    </row>
    <row r="186" spans="4:12" x14ac:dyDescent="0.25">
      <c r="D186" t="s">
        <v>149</v>
      </c>
      <c r="E186">
        <v>869416622</v>
      </c>
      <c r="F186" s="3">
        <v>130.59299999999999</v>
      </c>
      <c r="I186" t="s">
        <v>857</v>
      </c>
      <c r="J186" t="s">
        <v>149</v>
      </c>
      <c r="K186">
        <v>869416622</v>
      </c>
      <c r="L186">
        <v>130.59299999999999</v>
      </c>
    </row>
    <row r="187" spans="4:12" x14ac:dyDescent="0.25">
      <c r="E187">
        <v>870587902</v>
      </c>
      <c r="F187" s="3">
        <v>375.68</v>
      </c>
      <c r="I187" t="s">
        <v>857</v>
      </c>
      <c r="J187" t="s">
        <v>149</v>
      </c>
      <c r="K187">
        <v>870587902</v>
      </c>
      <c r="L187">
        <v>375.68</v>
      </c>
    </row>
    <row r="188" spans="4:12" x14ac:dyDescent="0.25">
      <c r="E188">
        <v>882075982</v>
      </c>
      <c r="F188" s="3">
        <v>105.998</v>
      </c>
      <c r="I188" t="s">
        <v>857</v>
      </c>
      <c r="J188" t="s">
        <v>149</v>
      </c>
      <c r="K188">
        <v>882075982</v>
      </c>
      <c r="L188">
        <v>105.998</v>
      </c>
    </row>
    <row r="189" spans="4:12" x14ac:dyDescent="0.25">
      <c r="E189">
        <v>887621322</v>
      </c>
      <c r="F189" s="3">
        <v>120.946</v>
      </c>
      <c r="I189" t="s">
        <v>857</v>
      </c>
      <c r="J189" t="s">
        <v>149</v>
      </c>
      <c r="K189">
        <v>887621322</v>
      </c>
      <c r="L189">
        <v>120.946</v>
      </c>
    </row>
    <row r="190" spans="4:12" x14ac:dyDescent="0.25">
      <c r="E190">
        <v>913028023</v>
      </c>
      <c r="F190" s="3">
        <v>227.04300000000001</v>
      </c>
      <c r="I190" t="s">
        <v>857</v>
      </c>
      <c r="J190" t="s">
        <v>149</v>
      </c>
      <c r="K190">
        <v>913028023</v>
      </c>
      <c r="L190">
        <v>227.04300000000001</v>
      </c>
    </row>
    <row r="191" spans="4:12" x14ac:dyDescent="0.25">
      <c r="E191">
        <v>913088239</v>
      </c>
      <c r="F191" s="3">
        <v>102.42400000000001</v>
      </c>
      <c r="I191" t="s">
        <v>857</v>
      </c>
      <c r="J191" t="s">
        <v>149</v>
      </c>
      <c r="K191">
        <v>913088239</v>
      </c>
      <c r="L191">
        <v>102.42400000000001</v>
      </c>
    </row>
    <row r="192" spans="4:12" x14ac:dyDescent="0.25">
      <c r="E192">
        <v>914254434</v>
      </c>
      <c r="F192" s="3">
        <v>102.108</v>
      </c>
      <c r="I192" t="s">
        <v>857</v>
      </c>
      <c r="J192" t="s">
        <v>149</v>
      </c>
      <c r="K192">
        <v>914254434</v>
      </c>
      <c r="L192">
        <v>102.108</v>
      </c>
    </row>
    <row r="193" spans="5:12" x14ac:dyDescent="0.25">
      <c r="E193">
        <v>924318384</v>
      </c>
      <c r="F193" s="3">
        <v>208.07599999999999</v>
      </c>
      <c r="I193" t="s">
        <v>857</v>
      </c>
      <c r="J193" t="s">
        <v>149</v>
      </c>
      <c r="K193">
        <v>924318384</v>
      </c>
      <c r="L193">
        <v>208.07599999999999</v>
      </c>
    </row>
    <row r="194" spans="5:12" x14ac:dyDescent="0.25">
      <c r="E194">
        <v>957242855</v>
      </c>
      <c r="F194" s="3">
        <v>290.16000000000003</v>
      </c>
      <c r="I194" t="s">
        <v>857</v>
      </c>
      <c r="J194" t="s">
        <v>149</v>
      </c>
      <c r="K194">
        <v>957242855</v>
      </c>
      <c r="L194">
        <v>290.16000000000003</v>
      </c>
    </row>
    <row r="195" spans="5:12" x14ac:dyDescent="0.25">
      <c r="E195">
        <v>969094045</v>
      </c>
      <c r="F195" s="3">
        <v>136.661</v>
      </c>
      <c r="I195" t="s">
        <v>857</v>
      </c>
      <c r="J195" t="s">
        <v>149</v>
      </c>
      <c r="K195">
        <v>969094045</v>
      </c>
      <c r="L195">
        <v>136.661</v>
      </c>
    </row>
    <row r="196" spans="5:12" x14ac:dyDescent="0.25">
      <c r="E196">
        <v>969094460</v>
      </c>
      <c r="F196" s="3">
        <v>275.85000000000002</v>
      </c>
      <c r="I196" t="s">
        <v>857</v>
      </c>
      <c r="J196" t="s">
        <v>149</v>
      </c>
      <c r="K196">
        <v>969094460</v>
      </c>
      <c r="L196">
        <v>275.85000000000002</v>
      </c>
    </row>
    <row r="197" spans="5:12" x14ac:dyDescent="0.25">
      <c r="E197">
        <v>969095866</v>
      </c>
      <c r="F197" s="3">
        <v>124.76300000000001</v>
      </c>
      <c r="I197" t="s">
        <v>857</v>
      </c>
      <c r="J197" t="s">
        <v>149</v>
      </c>
      <c r="K197">
        <v>969095866</v>
      </c>
      <c r="L197">
        <v>124.76300000000001</v>
      </c>
    </row>
    <row r="198" spans="5:12" x14ac:dyDescent="0.25">
      <c r="E198">
        <v>969238640</v>
      </c>
      <c r="F198" s="3">
        <v>25.56</v>
      </c>
      <c r="I198" t="s">
        <v>857</v>
      </c>
      <c r="J198" t="s">
        <v>149</v>
      </c>
      <c r="K198">
        <v>969238640</v>
      </c>
      <c r="L198">
        <v>25.56</v>
      </c>
    </row>
    <row r="199" spans="5:12" x14ac:dyDescent="0.25">
      <c r="E199">
        <v>969239345</v>
      </c>
      <c r="F199" s="3">
        <v>20.587</v>
      </c>
      <c r="I199" t="s">
        <v>857</v>
      </c>
      <c r="J199" t="s">
        <v>149</v>
      </c>
      <c r="K199">
        <v>969239345</v>
      </c>
      <c r="L199">
        <v>20.587</v>
      </c>
    </row>
    <row r="200" spans="5:12" x14ac:dyDescent="0.25">
      <c r="E200">
        <v>969291576</v>
      </c>
      <c r="F200" s="3">
        <v>65.460999999999999</v>
      </c>
      <c r="I200" t="s">
        <v>857</v>
      </c>
      <c r="J200" t="s">
        <v>149</v>
      </c>
      <c r="K200">
        <v>969291576</v>
      </c>
      <c r="L200">
        <v>65.460999999999999</v>
      </c>
    </row>
    <row r="201" spans="5:12" x14ac:dyDescent="0.25">
      <c r="E201">
        <v>969319748</v>
      </c>
      <c r="F201" s="3">
        <v>46.429000000000002</v>
      </c>
      <c r="I201" t="s">
        <v>857</v>
      </c>
      <c r="J201" t="s">
        <v>149</v>
      </c>
      <c r="K201">
        <v>969319748</v>
      </c>
      <c r="L201">
        <v>46.429000000000002</v>
      </c>
    </row>
    <row r="202" spans="5:12" x14ac:dyDescent="0.25">
      <c r="E202">
        <v>969578506</v>
      </c>
      <c r="F202" s="3">
        <v>68.674000000000007</v>
      </c>
      <c r="I202" t="s">
        <v>857</v>
      </c>
      <c r="J202" t="s">
        <v>149</v>
      </c>
      <c r="K202">
        <v>969578506</v>
      </c>
      <c r="L202">
        <v>68.674000000000007</v>
      </c>
    </row>
    <row r="203" spans="5:12" x14ac:dyDescent="0.25">
      <c r="E203">
        <v>969622491</v>
      </c>
      <c r="F203" s="3">
        <v>42.814</v>
      </c>
      <c r="I203" t="s">
        <v>857</v>
      </c>
      <c r="J203" t="s">
        <v>149</v>
      </c>
      <c r="K203">
        <v>969622491</v>
      </c>
      <c r="L203">
        <v>42.814</v>
      </c>
    </row>
    <row r="204" spans="5:12" x14ac:dyDescent="0.25">
      <c r="E204">
        <v>969623439</v>
      </c>
      <c r="F204" s="3">
        <v>433.42200000000003</v>
      </c>
      <c r="I204" t="s">
        <v>857</v>
      </c>
      <c r="J204" t="s">
        <v>149</v>
      </c>
      <c r="K204">
        <v>969623439</v>
      </c>
      <c r="L204">
        <v>433.42200000000003</v>
      </c>
    </row>
    <row r="205" spans="5:12" x14ac:dyDescent="0.25">
      <c r="E205">
        <v>969791749</v>
      </c>
      <c r="F205" s="3">
        <v>73.162999999999997</v>
      </c>
      <c r="I205" t="s">
        <v>857</v>
      </c>
      <c r="J205" t="s">
        <v>149</v>
      </c>
      <c r="K205">
        <v>969791749</v>
      </c>
      <c r="L205">
        <v>73.162999999999997</v>
      </c>
    </row>
    <row r="206" spans="5:12" x14ac:dyDescent="0.25">
      <c r="E206">
        <v>969791757</v>
      </c>
      <c r="F206" s="3">
        <v>60.588000000000001</v>
      </c>
      <c r="I206" t="s">
        <v>857</v>
      </c>
      <c r="J206" t="s">
        <v>149</v>
      </c>
      <c r="K206">
        <v>969791757</v>
      </c>
      <c r="L206">
        <v>60.588000000000001</v>
      </c>
    </row>
    <row r="207" spans="5:12" x14ac:dyDescent="0.25">
      <c r="E207">
        <v>969792818</v>
      </c>
      <c r="F207" s="3">
        <v>102.425</v>
      </c>
      <c r="I207" t="s">
        <v>857</v>
      </c>
      <c r="J207" t="s">
        <v>149</v>
      </c>
      <c r="K207">
        <v>969792818</v>
      </c>
      <c r="L207">
        <v>102.425</v>
      </c>
    </row>
    <row r="208" spans="5:12" x14ac:dyDescent="0.25">
      <c r="E208">
        <v>969793857</v>
      </c>
      <c r="F208" s="3">
        <v>35.545000000000002</v>
      </c>
      <c r="I208" t="s">
        <v>857</v>
      </c>
      <c r="J208" t="s">
        <v>149</v>
      </c>
      <c r="K208">
        <v>969793857</v>
      </c>
      <c r="L208">
        <v>35.545000000000002</v>
      </c>
    </row>
    <row r="209" spans="5:12" x14ac:dyDescent="0.25">
      <c r="E209">
        <v>970347275</v>
      </c>
      <c r="F209" s="3">
        <v>93.206000000000003</v>
      </c>
      <c r="I209" t="s">
        <v>857</v>
      </c>
      <c r="J209" t="s">
        <v>149</v>
      </c>
      <c r="K209">
        <v>970347275</v>
      </c>
      <c r="L209">
        <v>93.206000000000003</v>
      </c>
    </row>
    <row r="210" spans="5:12" x14ac:dyDescent="0.25">
      <c r="E210">
        <v>970391711</v>
      </c>
      <c r="F210" s="3">
        <v>48.203000000000003</v>
      </c>
      <c r="I210" t="s">
        <v>857</v>
      </c>
      <c r="J210" t="s">
        <v>149</v>
      </c>
      <c r="K210">
        <v>970391711</v>
      </c>
      <c r="L210">
        <v>48.203000000000003</v>
      </c>
    </row>
    <row r="211" spans="5:12" x14ac:dyDescent="0.25">
      <c r="E211">
        <v>970401458</v>
      </c>
      <c r="F211" s="3">
        <v>159.375</v>
      </c>
      <c r="I211" t="s">
        <v>857</v>
      </c>
      <c r="J211" t="s">
        <v>149</v>
      </c>
      <c r="K211">
        <v>970401458</v>
      </c>
      <c r="L211">
        <v>159.375</v>
      </c>
    </row>
    <row r="212" spans="5:12" x14ac:dyDescent="0.25">
      <c r="E212">
        <v>970442758</v>
      </c>
      <c r="F212" s="3">
        <v>74.542000000000002</v>
      </c>
      <c r="I212" t="s">
        <v>857</v>
      </c>
      <c r="J212" t="s">
        <v>149</v>
      </c>
      <c r="K212">
        <v>970442758</v>
      </c>
      <c r="L212">
        <v>74.542000000000002</v>
      </c>
    </row>
    <row r="213" spans="5:12" x14ac:dyDescent="0.25">
      <c r="E213">
        <v>981397290</v>
      </c>
      <c r="F213" s="3">
        <v>41.034999999999997</v>
      </c>
      <c r="I213" t="s">
        <v>857</v>
      </c>
      <c r="J213" t="s">
        <v>149</v>
      </c>
      <c r="K213">
        <v>981397290</v>
      </c>
      <c r="L213">
        <v>41.034999999999997</v>
      </c>
    </row>
    <row r="214" spans="5:12" x14ac:dyDescent="0.25">
      <c r="E214">
        <v>982809967</v>
      </c>
      <c r="F214" s="3">
        <v>206.48599999999999</v>
      </c>
      <c r="I214" t="s">
        <v>857</v>
      </c>
      <c r="J214" t="s">
        <v>149</v>
      </c>
      <c r="K214">
        <v>982809967</v>
      </c>
      <c r="L214">
        <v>206.48599999999999</v>
      </c>
    </row>
    <row r="215" spans="5:12" x14ac:dyDescent="0.25">
      <c r="E215">
        <v>984709684</v>
      </c>
      <c r="F215" s="3">
        <v>48.171999999999997</v>
      </c>
      <c r="I215" t="s">
        <v>857</v>
      </c>
      <c r="J215" t="s">
        <v>149</v>
      </c>
      <c r="K215">
        <v>984709684</v>
      </c>
      <c r="L215">
        <v>48.171999999999997</v>
      </c>
    </row>
    <row r="216" spans="5:12" x14ac:dyDescent="0.25">
      <c r="E216">
        <v>985006962</v>
      </c>
      <c r="F216" s="3">
        <v>201.745</v>
      </c>
      <c r="I216" t="s">
        <v>857</v>
      </c>
      <c r="J216" t="s">
        <v>149</v>
      </c>
      <c r="K216">
        <v>985006962</v>
      </c>
      <c r="L216">
        <v>201.745</v>
      </c>
    </row>
    <row r="217" spans="5:12" x14ac:dyDescent="0.25">
      <c r="E217">
        <v>985226679</v>
      </c>
      <c r="F217" s="3">
        <v>333.51299999999998</v>
      </c>
      <c r="I217" t="s">
        <v>857</v>
      </c>
      <c r="J217" t="s">
        <v>149</v>
      </c>
      <c r="K217">
        <v>985226679</v>
      </c>
      <c r="L217">
        <v>333.51299999999998</v>
      </c>
    </row>
    <row r="218" spans="5:12" x14ac:dyDescent="0.25">
      <c r="E218">
        <v>986390995</v>
      </c>
      <c r="F218" s="3">
        <v>389.26299999999998</v>
      </c>
      <c r="I218" t="s">
        <v>857</v>
      </c>
      <c r="J218" t="s">
        <v>149</v>
      </c>
      <c r="K218">
        <v>986390995</v>
      </c>
      <c r="L218">
        <v>389.26299999999998</v>
      </c>
    </row>
    <row r="219" spans="5:12" x14ac:dyDescent="0.25">
      <c r="E219">
        <v>989032402</v>
      </c>
      <c r="F219" s="3">
        <v>168.315</v>
      </c>
      <c r="I219" t="s">
        <v>857</v>
      </c>
      <c r="J219" t="s">
        <v>149</v>
      </c>
      <c r="K219">
        <v>989032402</v>
      </c>
      <c r="L219">
        <v>168.315</v>
      </c>
    </row>
    <row r="220" spans="5:12" x14ac:dyDescent="0.25">
      <c r="E220">
        <v>990261229</v>
      </c>
      <c r="F220" s="3">
        <v>129.34399999999999</v>
      </c>
      <c r="I220" t="s">
        <v>857</v>
      </c>
      <c r="J220" t="s">
        <v>149</v>
      </c>
      <c r="K220">
        <v>990261229</v>
      </c>
      <c r="L220">
        <v>129.34399999999999</v>
      </c>
    </row>
    <row r="221" spans="5:12" x14ac:dyDescent="0.25">
      <c r="E221">
        <v>990601976</v>
      </c>
      <c r="F221" s="3">
        <v>93.269000000000005</v>
      </c>
      <c r="I221" t="s">
        <v>857</v>
      </c>
      <c r="J221" t="s">
        <v>149</v>
      </c>
      <c r="K221">
        <v>990601976</v>
      </c>
      <c r="L221">
        <v>93.269000000000005</v>
      </c>
    </row>
    <row r="222" spans="5:12" x14ac:dyDescent="0.25">
      <c r="E222">
        <v>992261323</v>
      </c>
      <c r="F222" s="3">
        <v>300.51</v>
      </c>
      <c r="I222" t="s">
        <v>857</v>
      </c>
      <c r="J222" t="s">
        <v>149</v>
      </c>
      <c r="K222">
        <v>992261323</v>
      </c>
      <c r="L222">
        <v>300.51</v>
      </c>
    </row>
    <row r="223" spans="5:12" x14ac:dyDescent="0.25">
      <c r="E223">
        <v>994285084</v>
      </c>
      <c r="F223" s="3">
        <v>147.464</v>
      </c>
      <c r="I223" t="s">
        <v>857</v>
      </c>
      <c r="J223" t="s">
        <v>149</v>
      </c>
      <c r="K223">
        <v>994285084</v>
      </c>
      <c r="L223">
        <v>147.464</v>
      </c>
    </row>
    <row r="224" spans="5:12" x14ac:dyDescent="0.25">
      <c r="E224">
        <v>999334997</v>
      </c>
      <c r="F224" s="3">
        <v>144.12799999999999</v>
      </c>
      <c r="I224" t="s">
        <v>857</v>
      </c>
      <c r="J224" t="s">
        <v>149</v>
      </c>
      <c r="K224">
        <v>999334997</v>
      </c>
      <c r="L224">
        <v>144.12799999999999</v>
      </c>
    </row>
    <row r="225" spans="4:12" x14ac:dyDescent="0.25">
      <c r="D225" t="s">
        <v>124</v>
      </c>
      <c r="E225">
        <v>869661112</v>
      </c>
      <c r="F225" s="3">
        <v>45.75</v>
      </c>
      <c r="I225" t="s">
        <v>857</v>
      </c>
      <c r="J225" t="s">
        <v>124</v>
      </c>
      <c r="K225">
        <v>869661112</v>
      </c>
      <c r="L225">
        <v>45.75</v>
      </c>
    </row>
    <row r="226" spans="4:12" x14ac:dyDescent="0.25">
      <c r="E226">
        <v>969664747</v>
      </c>
      <c r="F226" s="3">
        <v>43.854999999999997</v>
      </c>
      <c r="I226" t="s">
        <v>857</v>
      </c>
      <c r="J226" t="s">
        <v>124</v>
      </c>
      <c r="K226">
        <v>969664747</v>
      </c>
      <c r="L226">
        <v>43.854999999999997</v>
      </c>
    </row>
    <row r="227" spans="4:12" x14ac:dyDescent="0.25">
      <c r="E227">
        <v>984691998</v>
      </c>
      <c r="F227" s="3">
        <v>128.989</v>
      </c>
      <c r="I227" t="s">
        <v>857</v>
      </c>
      <c r="J227" t="s">
        <v>124</v>
      </c>
      <c r="K227">
        <v>984691998</v>
      </c>
      <c r="L227">
        <v>128.989</v>
      </c>
    </row>
    <row r="228" spans="4:12" x14ac:dyDescent="0.25">
      <c r="E228">
        <v>990765367</v>
      </c>
      <c r="F228" s="3">
        <v>268.09899999999999</v>
      </c>
      <c r="I228" t="s">
        <v>857</v>
      </c>
      <c r="J228" t="s">
        <v>124</v>
      </c>
      <c r="K228">
        <v>990765367</v>
      </c>
      <c r="L228">
        <v>268.09899999999999</v>
      </c>
    </row>
    <row r="229" spans="4:12" x14ac:dyDescent="0.25">
      <c r="D229" t="s">
        <v>152</v>
      </c>
      <c r="E229">
        <v>888034552</v>
      </c>
      <c r="F229" s="3">
        <v>372.40699999999998</v>
      </c>
      <c r="I229" t="s">
        <v>857</v>
      </c>
      <c r="J229" t="s">
        <v>152</v>
      </c>
      <c r="K229">
        <v>888034552</v>
      </c>
      <c r="L229">
        <v>372.40699999999998</v>
      </c>
    </row>
    <row r="230" spans="4:12" x14ac:dyDescent="0.25">
      <c r="E230">
        <v>913649508</v>
      </c>
      <c r="F230" s="3">
        <v>81.045000000000002</v>
      </c>
      <c r="I230" t="s">
        <v>857</v>
      </c>
      <c r="J230" t="s">
        <v>152</v>
      </c>
      <c r="K230">
        <v>913649508</v>
      </c>
      <c r="L230">
        <v>81.045000000000002</v>
      </c>
    </row>
    <row r="231" spans="4:12" x14ac:dyDescent="0.25">
      <c r="E231">
        <v>915418880</v>
      </c>
      <c r="F231" s="3">
        <v>150.91499999999999</v>
      </c>
      <c r="I231" t="s">
        <v>857</v>
      </c>
      <c r="J231" t="s">
        <v>152</v>
      </c>
      <c r="K231">
        <v>915418880</v>
      </c>
      <c r="L231">
        <v>150.91499999999999</v>
      </c>
    </row>
    <row r="232" spans="4:12" x14ac:dyDescent="0.25">
      <c r="E232">
        <v>916118368</v>
      </c>
      <c r="F232" s="3">
        <v>104.453</v>
      </c>
      <c r="I232" t="s">
        <v>857</v>
      </c>
      <c r="J232" t="s">
        <v>152</v>
      </c>
      <c r="K232">
        <v>916118368</v>
      </c>
      <c r="L232">
        <v>104.453</v>
      </c>
    </row>
    <row r="233" spans="4:12" x14ac:dyDescent="0.25">
      <c r="E233">
        <v>969158027</v>
      </c>
      <c r="F233" s="3">
        <v>46.356000000000002</v>
      </c>
      <c r="I233" t="s">
        <v>857</v>
      </c>
      <c r="J233" t="s">
        <v>152</v>
      </c>
      <c r="K233">
        <v>969158027</v>
      </c>
      <c r="L233">
        <v>46.356000000000002</v>
      </c>
    </row>
    <row r="234" spans="4:12" x14ac:dyDescent="0.25">
      <c r="E234">
        <v>970367888</v>
      </c>
      <c r="F234" s="3">
        <v>49.929000000000002</v>
      </c>
      <c r="I234" t="s">
        <v>857</v>
      </c>
      <c r="J234" t="s">
        <v>152</v>
      </c>
      <c r="K234">
        <v>970367888</v>
      </c>
      <c r="L234">
        <v>49.929000000000002</v>
      </c>
    </row>
    <row r="235" spans="4:12" x14ac:dyDescent="0.25">
      <c r="E235">
        <v>977537843</v>
      </c>
      <c r="F235" s="3">
        <v>119.342</v>
      </c>
      <c r="I235" t="s">
        <v>857</v>
      </c>
      <c r="J235" t="s">
        <v>152</v>
      </c>
      <c r="K235">
        <v>977537843</v>
      </c>
      <c r="L235">
        <v>119.342</v>
      </c>
    </row>
    <row r="236" spans="4:12" x14ac:dyDescent="0.25">
      <c r="E236">
        <v>984015917</v>
      </c>
      <c r="F236" s="3">
        <v>353.63499999999999</v>
      </c>
      <c r="I236" t="s">
        <v>857</v>
      </c>
      <c r="J236" t="s">
        <v>152</v>
      </c>
      <c r="K236">
        <v>984015917</v>
      </c>
      <c r="L236">
        <v>353.63499999999999</v>
      </c>
    </row>
    <row r="237" spans="4:12" x14ac:dyDescent="0.25">
      <c r="E237">
        <v>986818383</v>
      </c>
      <c r="F237" s="3">
        <v>322.74200000000002</v>
      </c>
      <c r="I237" t="s">
        <v>857</v>
      </c>
      <c r="J237" t="s">
        <v>152</v>
      </c>
      <c r="K237">
        <v>986818383</v>
      </c>
      <c r="L237">
        <v>322.74200000000002</v>
      </c>
    </row>
    <row r="238" spans="4:12" x14ac:dyDescent="0.25">
      <c r="E238">
        <v>987019484</v>
      </c>
      <c r="F238" s="3">
        <v>49.968000000000004</v>
      </c>
      <c r="I238" t="s">
        <v>857</v>
      </c>
      <c r="J238" t="s">
        <v>152</v>
      </c>
      <c r="K238">
        <v>987019484</v>
      </c>
      <c r="L238">
        <v>49.968000000000004</v>
      </c>
    </row>
    <row r="239" spans="4:12" x14ac:dyDescent="0.25">
      <c r="E239">
        <v>989320904</v>
      </c>
      <c r="F239" s="3">
        <v>97.058999999999997</v>
      </c>
      <c r="I239" t="s">
        <v>857</v>
      </c>
      <c r="J239" t="s">
        <v>152</v>
      </c>
      <c r="K239">
        <v>989320904</v>
      </c>
      <c r="L239">
        <v>97.058999999999997</v>
      </c>
    </row>
    <row r="240" spans="4:12" x14ac:dyDescent="0.25">
      <c r="E240">
        <v>996872513</v>
      </c>
      <c r="F240" s="3">
        <v>91.015000000000001</v>
      </c>
      <c r="I240" t="s">
        <v>857</v>
      </c>
      <c r="J240" t="s">
        <v>152</v>
      </c>
      <c r="K240">
        <v>996872513</v>
      </c>
      <c r="L240">
        <v>91.015000000000001</v>
      </c>
    </row>
    <row r="241" spans="4:12" x14ac:dyDescent="0.25">
      <c r="D241" t="s">
        <v>128</v>
      </c>
      <c r="E241">
        <v>874573922</v>
      </c>
      <c r="F241" s="3">
        <v>207.154</v>
      </c>
      <c r="I241" t="s">
        <v>857</v>
      </c>
      <c r="J241" t="s">
        <v>128</v>
      </c>
      <c r="K241">
        <v>874573922</v>
      </c>
      <c r="L241">
        <v>207.154</v>
      </c>
    </row>
    <row r="242" spans="4:12" x14ac:dyDescent="0.25">
      <c r="E242">
        <v>882833372</v>
      </c>
      <c r="F242" s="3">
        <v>321.68900000000002</v>
      </c>
      <c r="I242" t="s">
        <v>857</v>
      </c>
      <c r="J242" t="s">
        <v>128</v>
      </c>
      <c r="K242">
        <v>882833372</v>
      </c>
      <c r="L242">
        <v>321.68900000000002</v>
      </c>
    </row>
    <row r="243" spans="4:12" x14ac:dyDescent="0.25">
      <c r="E243">
        <v>970410872</v>
      </c>
      <c r="F243" s="3">
        <v>95.334000000000003</v>
      </c>
      <c r="I243" t="s">
        <v>857</v>
      </c>
      <c r="J243" t="s">
        <v>128</v>
      </c>
      <c r="K243">
        <v>970410872</v>
      </c>
      <c r="L243">
        <v>95.334000000000003</v>
      </c>
    </row>
    <row r="244" spans="4:12" x14ac:dyDescent="0.25">
      <c r="E244">
        <v>982432715</v>
      </c>
      <c r="F244" s="3">
        <v>170.20400000000001</v>
      </c>
      <c r="I244" t="s">
        <v>857</v>
      </c>
      <c r="J244" t="s">
        <v>128</v>
      </c>
      <c r="K244">
        <v>982432715</v>
      </c>
      <c r="L244">
        <v>170.20400000000001</v>
      </c>
    </row>
    <row r="245" spans="4:12" x14ac:dyDescent="0.25">
      <c r="E245">
        <v>983658490</v>
      </c>
      <c r="F245" s="3">
        <v>132.43</v>
      </c>
      <c r="I245" t="s">
        <v>857</v>
      </c>
      <c r="J245" t="s">
        <v>128</v>
      </c>
      <c r="K245">
        <v>983658490</v>
      </c>
      <c r="L245">
        <v>132.43</v>
      </c>
    </row>
    <row r="246" spans="4:12" x14ac:dyDescent="0.25">
      <c r="D246" t="s">
        <v>136</v>
      </c>
      <c r="E246">
        <v>969250640</v>
      </c>
      <c r="F246" s="3">
        <v>72.311999999999998</v>
      </c>
      <c r="I246" t="s">
        <v>857</v>
      </c>
      <c r="J246" t="s">
        <v>136</v>
      </c>
      <c r="K246">
        <v>969250640</v>
      </c>
      <c r="L246">
        <v>72.311999999999998</v>
      </c>
    </row>
    <row r="247" spans="4:12" x14ac:dyDescent="0.25">
      <c r="E247">
        <v>969570947</v>
      </c>
      <c r="F247" s="3">
        <v>151.51499999999999</v>
      </c>
      <c r="I247" t="s">
        <v>857</v>
      </c>
      <c r="J247" t="s">
        <v>136</v>
      </c>
      <c r="K247">
        <v>969570947</v>
      </c>
      <c r="L247">
        <v>151.51499999999999</v>
      </c>
    </row>
    <row r="248" spans="4:12" x14ac:dyDescent="0.25">
      <c r="E248">
        <v>971194855</v>
      </c>
      <c r="F248" s="3">
        <v>85.956000000000003</v>
      </c>
      <c r="I248" t="s">
        <v>857</v>
      </c>
      <c r="J248" t="s">
        <v>136</v>
      </c>
      <c r="K248">
        <v>971194855</v>
      </c>
      <c r="L248">
        <v>85.956000000000003</v>
      </c>
    </row>
    <row r="249" spans="4:12" x14ac:dyDescent="0.25">
      <c r="D249" t="s">
        <v>142</v>
      </c>
      <c r="E249">
        <v>913781767</v>
      </c>
      <c r="F249" s="3">
        <v>413.34300000000002</v>
      </c>
      <c r="I249" t="s">
        <v>857</v>
      </c>
      <c r="J249" t="s">
        <v>142</v>
      </c>
      <c r="K249">
        <v>913781767</v>
      </c>
      <c r="L249">
        <v>413.34300000000002</v>
      </c>
    </row>
    <row r="250" spans="4:12" x14ac:dyDescent="0.25">
      <c r="E250">
        <v>918168753</v>
      </c>
      <c r="F250" s="3">
        <v>218.05699999999999</v>
      </c>
      <c r="I250" t="s">
        <v>857</v>
      </c>
      <c r="J250" t="s">
        <v>142</v>
      </c>
      <c r="K250">
        <v>918168753</v>
      </c>
      <c r="L250">
        <v>218.05699999999999</v>
      </c>
    </row>
    <row r="251" spans="4:12" x14ac:dyDescent="0.25">
      <c r="E251">
        <v>969094363</v>
      </c>
      <c r="F251" s="3">
        <v>71.013999999999996</v>
      </c>
      <c r="I251" t="s">
        <v>857</v>
      </c>
      <c r="J251" t="s">
        <v>142</v>
      </c>
      <c r="K251">
        <v>969094363</v>
      </c>
      <c r="L251">
        <v>71.013999999999996</v>
      </c>
    </row>
    <row r="252" spans="4:12" x14ac:dyDescent="0.25">
      <c r="E252">
        <v>969791560</v>
      </c>
      <c r="F252" s="3">
        <v>450.85599999999999</v>
      </c>
      <c r="I252" t="s">
        <v>857</v>
      </c>
      <c r="J252" t="s">
        <v>142</v>
      </c>
      <c r="K252">
        <v>969791560</v>
      </c>
      <c r="L252">
        <v>450.85599999999999</v>
      </c>
    </row>
    <row r="253" spans="4:12" x14ac:dyDescent="0.25">
      <c r="E253">
        <v>970895744</v>
      </c>
      <c r="F253" s="3">
        <v>52.533999999999999</v>
      </c>
      <c r="I253" t="s">
        <v>857</v>
      </c>
      <c r="J253" t="s">
        <v>142</v>
      </c>
      <c r="K253">
        <v>970895744</v>
      </c>
      <c r="L253">
        <v>52.533999999999999</v>
      </c>
    </row>
    <row r="254" spans="4:12" x14ac:dyDescent="0.25">
      <c r="E254">
        <v>971188723</v>
      </c>
      <c r="F254" s="3">
        <v>63.167999999999999</v>
      </c>
      <c r="I254" t="s">
        <v>857</v>
      </c>
      <c r="J254" t="s">
        <v>142</v>
      </c>
      <c r="K254">
        <v>971188723</v>
      </c>
      <c r="L254">
        <v>63.167999999999999</v>
      </c>
    </row>
    <row r="255" spans="4:12" x14ac:dyDescent="0.25">
      <c r="E255">
        <v>976281748</v>
      </c>
      <c r="F255" s="3">
        <v>316.11500000000001</v>
      </c>
      <c r="I255" t="s">
        <v>857</v>
      </c>
      <c r="J255" t="s">
        <v>142</v>
      </c>
      <c r="K255">
        <v>976281748</v>
      </c>
      <c r="L255">
        <v>316.11500000000001</v>
      </c>
    </row>
    <row r="256" spans="4:12" x14ac:dyDescent="0.25">
      <c r="E256">
        <v>977100925</v>
      </c>
      <c r="F256" s="3">
        <v>107.78100000000001</v>
      </c>
      <c r="I256" t="s">
        <v>857</v>
      </c>
      <c r="J256" t="s">
        <v>142</v>
      </c>
      <c r="K256">
        <v>977100925</v>
      </c>
      <c r="L256">
        <v>107.78100000000001</v>
      </c>
    </row>
    <row r="257" spans="4:12" x14ac:dyDescent="0.25">
      <c r="E257">
        <v>977261317</v>
      </c>
      <c r="F257" s="3">
        <v>95.188999999999993</v>
      </c>
      <c r="I257" t="s">
        <v>857</v>
      </c>
      <c r="J257" t="s">
        <v>142</v>
      </c>
      <c r="K257">
        <v>977261317</v>
      </c>
      <c r="L257">
        <v>95.188999999999993</v>
      </c>
    </row>
    <row r="258" spans="4:12" x14ac:dyDescent="0.25">
      <c r="E258">
        <v>981483022</v>
      </c>
      <c r="F258" s="3">
        <v>114.452</v>
      </c>
      <c r="I258" t="s">
        <v>857</v>
      </c>
      <c r="J258" t="s">
        <v>142</v>
      </c>
      <c r="K258">
        <v>981483022</v>
      </c>
      <c r="L258">
        <v>114.452</v>
      </c>
    </row>
    <row r="259" spans="4:12" x14ac:dyDescent="0.25">
      <c r="E259">
        <v>988527513</v>
      </c>
      <c r="F259" s="3">
        <v>243.846</v>
      </c>
      <c r="I259" t="s">
        <v>857</v>
      </c>
      <c r="J259" t="s">
        <v>142</v>
      </c>
      <c r="K259">
        <v>988527513</v>
      </c>
      <c r="L259">
        <v>243.846</v>
      </c>
    </row>
    <row r="260" spans="4:12" x14ac:dyDescent="0.25">
      <c r="E260">
        <v>992060565</v>
      </c>
      <c r="F260" s="3">
        <v>348.84199999999998</v>
      </c>
      <c r="I260" t="s">
        <v>857</v>
      </c>
      <c r="J260" t="s">
        <v>142</v>
      </c>
      <c r="K260">
        <v>992060565</v>
      </c>
      <c r="L260">
        <v>348.84199999999998</v>
      </c>
    </row>
    <row r="261" spans="4:12" x14ac:dyDescent="0.25">
      <c r="E261">
        <v>997738667</v>
      </c>
      <c r="F261" s="3">
        <v>240.33099999999999</v>
      </c>
      <c r="I261" t="s">
        <v>857</v>
      </c>
      <c r="J261" t="s">
        <v>142</v>
      </c>
      <c r="K261">
        <v>997738667</v>
      </c>
      <c r="L261">
        <v>240.33099999999999</v>
      </c>
    </row>
    <row r="262" spans="4:12" x14ac:dyDescent="0.25">
      <c r="D262" t="s">
        <v>132</v>
      </c>
      <c r="E262">
        <v>915896642</v>
      </c>
      <c r="F262" s="3">
        <v>41.636000000000003</v>
      </c>
      <c r="I262" t="s">
        <v>857</v>
      </c>
      <c r="J262" t="s">
        <v>132</v>
      </c>
      <c r="K262">
        <v>915896642</v>
      </c>
      <c r="L262">
        <v>41.636000000000003</v>
      </c>
    </row>
    <row r="263" spans="4:12" x14ac:dyDescent="0.25">
      <c r="E263">
        <v>917073724</v>
      </c>
      <c r="F263" s="3">
        <v>85.876000000000005</v>
      </c>
      <c r="I263" t="s">
        <v>857</v>
      </c>
      <c r="J263" t="s">
        <v>132</v>
      </c>
      <c r="K263">
        <v>917073724</v>
      </c>
      <c r="L263">
        <v>85.876000000000005</v>
      </c>
    </row>
    <row r="264" spans="4:12" x14ac:dyDescent="0.25">
      <c r="E264">
        <v>969659328</v>
      </c>
      <c r="F264" s="3">
        <v>141.221</v>
      </c>
      <c r="I264" t="s">
        <v>857</v>
      </c>
      <c r="J264" t="s">
        <v>132</v>
      </c>
      <c r="K264">
        <v>969659328</v>
      </c>
      <c r="L264">
        <v>141.221</v>
      </c>
    </row>
    <row r="265" spans="4:12" x14ac:dyDescent="0.25">
      <c r="E265">
        <v>994306308</v>
      </c>
      <c r="F265" s="3">
        <v>103.58</v>
      </c>
      <c r="I265" t="s">
        <v>857</v>
      </c>
      <c r="J265" t="s">
        <v>132</v>
      </c>
      <c r="K265">
        <v>994306308</v>
      </c>
      <c r="L265">
        <v>103.58</v>
      </c>
    </row>
    <row r="266" spans="4:12" x14ac:dyDescent="0.25">
      <c r="E266">
        <v>995846721</v>
      </c>
      <c r="F266" s="3">
        <v>413.21800000000002</v>
      </c>
      <c r="I266" t="s">
        <v>857</v>
      </c>
      <c r="J266" t="s">
        <v>132</v>
      </c>
      <c r="K266">
        <v>995846721</v>
      </c>
      <c r="L266">
        <v>413.21800000000002</v>
      </c>
    </row>
    <row r="267" spans="4:12" x14ac:dyDescent="0.25">
      <c r="E267">
        <v>998594766</v>
      </c>
      <c r="F267" s="3">
        <v>194.04900000000001</v>
      </c>
      <c r="I267" t="s">
        <v>857</v>
      </c>
      <c r="J267" t="s">
        <v>132</v>
      </c>
      <c r="K267">
        <v>998594766</v>
      </c>
      <c r="L267">
        <v>194.04900000000001</v>
      </c>
    </row>
    <row r="268" spans="4:12" x14ac:dyDescent="0.25">
      <c r="D268" t="s">
        <v>146</v>
      </c>
      <c r="E268">
        <v>899272552</v>
      </c>
      <c r="F268" s="3">
        <v>175.631</v>
      </c>
      <c r="I268" t="s">
        <v>857</v>
      </c>
      <c r="J268" t="s">
        <v>146</v>
      </c>
      <c r="K268">
        <v>899272552</v>
      </c>
      <c r="L268">
        <v>175.631</v>
      </c>
    </row>
    <row r="269" spans="4:12" x14ac:dyDescent="0.25">
      <c r="E269">
        <v>926334514</v>
      </c>
      <c r="F269" s="3">
        <v>42.603999999999999</v>
      </c>
      <c r="I269" t="s">
        <v>857</v>
      </c>
      <c r="J269" t="s">
        <v>146</v>
      </c>
      <c r="K269">
        <v>926334514</v>
      </c>
      <c r="L269">
        <v>42.603999999999999</v>
      </c>
    </row>
    <row r="270" spans="4:12" x14ac:dyDescent="0.25">
      <c r="E270">
        <v>969291568</v>
      </c>
      <c r="F270" s="3">
        <v>120.033</v>
      </c>
      <c r="I270" t="s">
        <v>857</v>
      </c>
      <c r="J270" t="s">
        <v>146</v>
      </c>
      <c r="K270">
        <v>969291568</v>
      </c>
      <c r="L270">
        <v>120.033</v>
      </c>
    </row>
    <row r="271" spans="4:12" x14ac:dyDescent="0.25">
      <c r="E271">
        <v>969575760</v>
      </c>
      <c r="F271" s="3">
        <v>72.222999999999999</v>
      </c>
      <c r="I271" t="s">
        <v>857</v>
      </c>
      <c r="J271" t="s">
        <v>146</v>
      </c>
      <c r="K271">
        <v>969575760</v>
      </c>
      <c r="L271">
        <v>72.222999999999999</v>
      </c>
    </row>
    <row r="272" spans="4:12" x14ac:dyDescent="0.25">
      <c r="E272">
        <v>969622793</v>
      </c>
      <c r="F272" s="3">
        <v>81.819999999999993</v>
      </c>
      <c r="I272" t="s">
        <v>857</v>
      </c>
      <c r="J272" t="s">
        <v>146</v>
      </c>
      <c r="K272">
        <v>969622793</v>
      </c>
      <c r="L272">
        <v>81.819999999999993</v>
      </c>
    </row>
    <row r="273" spans="3:12" x14ac:dyDescent="0.25">
      <c r="E273">
        <v>970300864</v>
      </c>
      <c r="F273" s="3">
        <v>67</v>
      </c>
      <c r="I273" t="s">
        <v>857</v>
      </c>
      <c r="J273" t="s">
        <v>146</v>
      </c>
      <c r="K273">
        <v>970300864</v>
      </c>
      <c r="L273">
        <v>67</v>
      </c>
    </row>
    <row r="274" spans="3:12" x14ac:dyDescent="0.25">
      <c r="E274">
        <v>971200995</v>
      </c>
      <c r="F274" s="3">
        <v>154.762</v>
      </c>
      <c r="I274" t="s">
        <v>857</v>
      </c>
      <c r="J274" t="s">
        <v>146</v>
      </c>
      <c r="K274">
        <v>971200995</v>
      </c>
      <c r="L274">
        <v>154.762</v>
      </c>
    </row>
    <row r="275" spans="3:12" x14ac:dyDescent="0.25">
      <c r="E275">
        <v>979658508</v>
      </c>
      <c r="F275" s="3">
        <v>62.414000000000001</v>
      </c>
      <c r="I275" t="s">
        <v>857</v>
      </c>
      <c r="J275" t="s">
        <v>146</v>
      </c>
      <c r="K275">
        <v>979658508</v>
      </c>
      <c r="L275">
        <v>62.414000000000001</v>
      </c>
    </row>
    <row r="276" spans="3:12" x14ac:dyDescent="0.25">
      <c r="E276">
        <v>987702273</v>
      </c>
      <c r="F276" s="3">
        <v>83.968000000000004</v>
      </c>
      <c r="I276" t="s">
        <v>857</v>
      </c>
      <c r="J276" t="s">
        <v>146</v>
      </c>
      <c r="K276">
        <v>987702273</v>
      </c>
      <c r="L276">
        <v>83.968000000000004</v>
      </c>
    </row>
    <row r="277" spans="3:12" x14ac:dyDescent="0.25">
      <c r="E277">
        <v>997795334</v>
      </c>
      <c r="F277" s="3">
        <v>111.881</v>
      </c>
      <c r="I277" t="s">
        <v>857</v>
      </c>
      <c r="J277" t="s">
        <v>146</v>
      </c>
      <c r="K277">
        <v>997795334</v>
      </c>
      <c r="L277">
        <v>111.881</v>
      </c>
    </row>
    <row r="278" spans="3:12" x14ac:dyDescent="0.25">
      <c r="C278" t="s">
        <v>852</v>
      </c>
      <c r="D278" t="s">
        <v>59</v>
      </c>
      <c r="E278">
        <v>812885502</v>
      </c>
      <c r="F278" s="3">
        <v>74.747</v>
      </c>
      <c r="I278" t="s">
        <v>852</v>
      </c>
      <c r="J278" t="s">
        <v>59</v>
      </c>
      <c r="K278">
        <v>812885502</v>
      </c>
      <c r="L278">
        <v>74.747</v>
      </c>
    </row>
    <row r="279" spans="3:12" x14ac:dyDescent="0.25">
      <c r="E279">
        <v>819701822</v>
      </c>
      <c r="F279" s="3">
        <v>192.96100000000001</v>
      </c>
      <c r="I279" t="s">
        <v>852</v>
      </c>
      <c r="J279" t="s">
        <v>59</v>
      </c>
      <c r="K279">
        <v>819701822</v>
      </c>
      <c r="L279">
        <v>192.96100000000001</v>
      </c>
    </row>
    <row r="280" spans="3:12" x14ac:dyDescent="0.25">
      <c r="E280">
        <v>869883832</v>
      </c>
      <c r="F280" s="3">
        <v>117.203</v>
      </c>
      <c r="I280" t="s">
        <v>852</v>
      </c>
      <c r="J280" t="s">
        <v>59</v>
      </c>
      <c r="K280">
        <v>869883832</v>
      </c>
      <c r="L280">
        <v>117.203</v>
      </c>
    </row>
    <row r="281" spans="3:12" x14ac:dyDescent="0.25">
      <c r="E281">
        <v>869884502</v>
      </c>
      <c r="F281" s="3">
        <v>93.106999999999999</v>
      </c>
      <c r="I281" t="s">
        <v>852</v>
      </c>
      <c r="J281" t="s">
        <v>59</v>
      </c>
      <c r="K281">
        <v>869884502</v>
      </c>
      <c r="L281">
        <v>93.106999999999999</v>
      </c>
    </row>
    <row r="282" spans="3:12" x14ac:dyDescent="0.25">
      <c r="E282">
        <v>913343786</v>
      </c>
      <c r="F282" s="3">
        <v>224.39699999999999</v>
      </c>
      <c r="I282" t="s">
        <v>852</v>
      </c>
      <c r="J282" t="s">
        <v>59</v>
      </c>
      <c r="K282">
        <v>913343786</v>
      </c>
      <c r="L282">
        <v>224.39699999999999</v>
      </c>
    </row>
    <row r="283" spans="3:12" x14ac:dyDescent="0.25">
      <c r="E283">
        <v>915418910</v>
      </c>
      <c r="F283" s="3">
        <v>97.415000000000006</v>
      </c>
      <c r="I283" t="s">
        <v>852</v>
      </c>
      <c r="J283" t="s">
        <v>59</v>
      </c>
      <c r="K283">
        <v>915418910</v>
      </c>
      <c r="L283">
        <v>97.415000000000006</v>
      </c>
    </row>
    <row r="284" spans="3:12" x14ac:dyDescent="0.25">
      <c r="E284">
        <v>915674410</v>
      </c>
      <c r="F284" s="3">
        <v>93.31</v>
      </c>
      <c r="I284" t="s">
        <v>852</v>
      </c>
      <c r="J284" t="s">
        <v>59</v>
      </c>
      <c r="K284">
        <v>915674410</v>
      </c>
      <c r="L284">
        <v>93.31</v>
      </c>
    </row>
    <row r="285" spans="3:12" x14ac:dyDescent="0.25">
      <c r="E285">
        <v>915705324</v>
      </c>
      <c r="F285" s="3">
        <v>59.121000000000002</v>
      </c>
      <c r="I285" t="s">
        <v>852</v>
      </c>
      <c r="J285" t="s">
        <v>59</v>
      </c>
      <c r="K285">
        <v>915705324</v>
      </c>
      <c r="L285">
        <v>59.121000000000002</v>
      </c>
    </row>
    <row r="286" spans="3:12" x14ac:dyDescent="0.25">
      <c r="E286">
        <v>916489234</v>
      </c>
      <c r="F286" s="3">
        <v>170.94</v>
      </c>
      <c r="I286" t="s">
        <v>852</v>
      </c>
      <c r="J286" t="s">
        <v>59</v>
      </c>
      <c r="K286">
        <v>916489234</v>
      </c>
      <c r="L286">
        <v>170.94</v>
      </c>
    </row>
    <row r="287" spans="3:12" x14ac:dyDescent="0.25">
      <c r="E287">
        <v>918746315</v>
      </c>
      <c r="F287" s="3">
        <v>91.548000000000002</v>
      </c>
      <c r="I287" t="s">
        <v>852</v>
      </c>
      <c r="J287" t="s">
        <v>59</v>
      </c>
      <c r="K287">
        <v>918746315</v>
      </c>
      <c r="L287">
        <v>91.548000000000002</v>
      </c>
    </row>
    <row r="288" spans="3:12" x14ac:dyDescent="0.25">
      <c r="E288">
        <v>920363660</v>
      </c>
      <c r="F288" s="3">
        <v>255.63399999999999</v>
      </c>
      <c r="I288" t="s">
        <v>852</v>
      </c>
      <c r="J288" t="s">
        <v>59</v>
      </c>
      <c r="K288">
        <v>920363660</v>
      </c>
      <c r="L288">
        <v>255.63399999999999</v>
      </c>
    </row>
    <row r="289" spans="5:12" x14ac:dyDescent="0.25">
      <c r="E289">
        <v>926310267</v>
      </c>
      <c r="F289" s="3">
        <v>9.4149999999999991</v>
      </c>
      <c r="I289" t="s">
        <v>852</v>
      </c>
      <c r="J289" t="s">
        <v>59</v>
      </c>
      <c r="K289">
        <v>926310267</v>
      </c>
      <c r="L289">
        <v>9.4149999999999991</v>
      </c>
    </row>
    <row r="290" spans="5:12" x14ac:dyDescent="0.25">
      <c r="E290">
        <v>969104016</v>
      </c>
      <c r="F290" s="3">
        <v>89.305999999999997</v>
      </c>
      <c r="I290" t="s">
        <v>852</v>
      </c>
      <c r="J290" t="s">
        <v>59</v>
      </c>
      <c r="K290">
        <v>969104016</v>
      </c>
      <c r="L290">
        <v>89.305999999999997</v>
      </c>
    </row>
    <row r="291" spans="5:12" x14ac:dyDescent="0.25">
      <c r="E291">
        <v>969105055</v>
      </c>
      <c r="F291" s="3">
        <v>230.26300000000001</v>
      </c>
      <c r="I291" t="s">
        <v>852</v>
      </c>
      <c r="J291" t="s">
        <v>59</v>
      </c>
      <c r="K291">
        <v>969105055</v>
      </c>
      <c r="L291">
        <v>230.26300000000001</v>
      </c>
    </row>
    <row r="292" spans="5:12" x14ac:dyDescent="0.25">
      <c r="E292">
        <v>969110105</v>
      </c>
      <c r="F292" s="3">
        <v>71.488</v>
      </c>
      <c r="I292" t="s">
        <v>852</v>
      </c>
      <c r="J292" t="s">
        <v>59</v>
      </c>
      <c r="K292">
        <v>969110105</v>
      </c>
      <c r="L292">
        <v>71.488</v>
      </c>
    </row>
    <row r="293" spans="5:12" x14ac:dyDescent="0.25">
      <c r="E293">
        <v>969171872</v>
      </c>
      <c r="F293" s="3">
        <v>117.181</v>
      </c>
      <c r="I293" t="s">
        <v>852</v>
      </c>
      <c r="J293" t="s">
        <v>59</v>
      </c>
      <c r="K293">
        <v>969171872</v>
      </c>
      <c r="L293">
        <v>117.181</v>
      </c>
    </row>
    <row r="294" spans="5:12" x14ac:dyDescent="0.25">
      <c r="E294">
        <v>969245531</v>
      </c>
      <c r="F294" s="3">
        <v>32.024000000000001</v>
      </c>
      <c r="I294" t="s">
        <v>852</v>
      </c>
      <c r="J294" t="s">
        <v>59</v>
      </c>
      <c r="K294">
        <v>969245531</v>
      </c>
      <c r="L294">
        <v>32.024000000000001</v>
      </c>
    </row>
    <row r="295" spans="5:12" x14ac:dyDescent="0.25">
      <c r="E295">
        <v>969312433</v>
      </c>
      <c r="F295" s="3">
        <v>36.581000000000003</v>
      </c>
      <c r="I295" t="s">
        <v>852</v>
      </c>
      <c r="J295" t="s">
        <v>59</v>
      </c>
      <c r="K295">
        <v>969312433</v>
      </c>
      <c r="L295">
        <v>36.581000000000003</v>
      </c>
    </row>
    <row r="296" spans="5:12" x14ac:dyDescent="0.25">
      <c r="E296">
        <v>969335662</v>
      </c>
      <c r="F296" s="3">
        <v>35.311999999999998</v>
      </c>
      <c r="I296" t="s">
        <v>852</v>
      </c>
      <c r="J296" t="s">
        <v>59</v>
      </c>
      <c r="K296">
        <v>969335662</v>
      </c>
      <c r="L296">
        <v>35.311999999999998</v>
      </c>
    </row>
    <row r="297" spans="5:12" x14ac:dyDescent="0.25">
      <c r="E297">
        <v>969381036</v>
      </c>
      <c r="F297" s="3">
        <v>82.63</v>
      </c>
      <c r="I297" t="s">
        <v>852</v>
      </c>
      <c r="J297" t="s">
        <v>59</v>
      </c>
      <c r="K297">
        <v>969381036</v>
      </c>
      <c r="L297">
        <v>82.63</v>
      </c>
    </row>
    <row r="298" spans="5:12" x14ac:dyDescent="0.25">
      <c r="E298">
        <v>969884062</v>
      </c>
      <c r="F298" s="3">
        <v>99.799000000000007</v>
      </c>
      <c r="I298" t="s">
        <v>852</v>
      </c>
      <c r="J298" t="s">
        <v>59</v>
      </c>
      <c r="K298">
        <v>969884062</v>
      </c>
      <c r="L298">
        <v>99.799000000000007</v>
      </c>
    </row>
    <row r="299" spans="5:12" x14ac:dyDescent="0.25">
      <c r="E299">
        <v>969892898</v>
      </c>
      <c r="F299" s="3">
        <v>264.267</v>
      </c>
      <c r="I299" t="s">
        <v>852</v>
      </c>
      <c r="J299" t="s">
        <v>59</v>
      </c>
      <c r="K299">
        <v>969892898</v>
      </c>
      <c r="L299">
        <v>264.267</v>
      </c>
    </row>
    <row r="300" spans="5:12" x14ac:dyDescent="0.25">
      <c r="E300">
        <v>969895986</v>
      </c>
      <c r="F300" s="3">
        <v>121.623</v>
      </c>
      <c r="I300" t="s">
        <v>852</v>
      </c>
      <c r="J300" t="s">
        <v>59</v>
      </c>
      <c r="K300">
        <v>969895986</v>
      </c>
      <c r="L300">
        <v>121.623</v>
      </c>
    </row>
    <row r="301" spans="5:12" x14ac:dyDescent="0.25">
      <c r="E301">
        <v>969898276</v>
      </c>
      <c r="F301" s="3">
        <v>100.821</v>
      </c>
      <c r="I301" t="s">
        <v>852</v>
      </c>
      <c r="J301" t="s">
        <v>59</v>
      </c>
      <c r="K301">
        <v>969898276</v>
      </c>
      <c r="L301">
        <v>100.821</v>
      </c>
    </row>
    <row r="302" spans="5:12" x14ac:dyDescent="0.25">
      <c r="E302">
        <v>969898942</v>
      </c>
      <c r="F302" s="3">
        <v>188.01599999999999</v>
      </c>
      <c r="I302" t="s">
        <v>852</v>
      </c>
      <c r="J302" t="s">
        <v>59</v>
      </c>
      <c r="K302">
        <v>969898942</v>
      </c>
      <c r="L302">
        <v>188.01599999999999</v>
      </c>
    </row>
    <row r="303" spans="5:12" x14ac:dyDescent="0.25">
      <c r="E303">
        <v>969905620</v>
      </c>
      <c r="F303" s="3">
        <v>193.346</v>
      </c>
      <c r="I303" t="s">
        <v>852</v>
      </c>
      <c r="J303" t="s">
        <v>59</v>
      </c>
      <c r="K303">
        <v>969905620</v>
      </c>
      <c r="L303">
        <v>193.346</v>
      </c>
    </row>
    <row r="304" spans="5:12" x14ac:dyDescent="0.25">
      <c r="E304">
        <v>969929538</v>
      </c>
      <c r="F304" s="3">
        <v>204.697</v>
      </c>
      <c r="I304" t="s">
        <v>852</v>
      </c>
      <c r="J304" t="s">
        <v>59</v>
      </c>
      <c r="K304">
        <v>969929538</v>
      </c>
      <c r="L304">
        <v>204.697</v>
      </c>
    </row>
    <row r="305" spans="5:12" x14ac:dyDescent="0.25">
      <c r="E305">
        <v>970030484</v>
      </c>
      <c r="F305" s="3">
        <v>128.351</v>
      </c>
      <c r="I305" t="s">
        <v>852</v>
      </c>
      <c r="J305" t="s">
        <v>59</v>
      </c>
      <c r="K305">
        <v>970030484</v>
      </c>
      <c r="L305">
        <v>128.351</v>
      </c>
    </row>
    <row r="306" spans="5:12" x14ac:dyDescent="0.25">
      <c r="E306">
        <v>970379568</v>
      </c>
      <c r="F306" s="3">
        <v>62.615000000000002</v>
      </c>
      <c r="I306" t="s">
        <v>852</v>
      </c>
      <c r="J306" t="s">
        <v>59</v>
      </c>
      <c r="K306">
        <v>970379568</v>
      </c>
      <c r="L306">
        <v>62.615000000000002</v>
      </c>
    </row>
    <row r="307" spans="5:12" x14ac:dyDescent="0.25">
      <c r="E307">
        <v>971041153</v>
      </c>
      <c r="F307" s="3">
        <v>103.4</v>
      </c>
      <c r="I307" t="s">
        <v>852</v>
      </c>
      <c r="J307" t="s">
        <v>59</v>
      </c>
      <c r="K307">
        <v>971041153</v>
      </c>
      <c r="L307">
        <v>103.4</v>
      </c>
    </row>
    <row r="308" spans="5:12" x14ac:dyDescent="0.25">
      <c r="E308">
        <v>971518243</v>
      </c>
      <c r="F308" s="3">
        <v>242.57499999999999</v>
      </c>
      <c r="I308" t="s">
        <v>852</v>
      </c>
      <c r="J308" t="s">
        <v>59</v>
      </c>
      <c r="K308">
        <v>971518243</v>
      </c>
      <c r="L308">
        <v>242.57499999999999</v>
      </c>
    </row>
    <row r="309" spans="5:12" x14ac:dyDescent="0.25">
      <c r="E309">
        <v>972410888</v>
      </c>
      <c r="F309" s="3">
        <v>62.287999999999997</v>
      </c>
      <c r="I309" t="s">
        <v>852</v>
      </c>
      <c r="J309" t="s">
        <v>59</v>
      </c>
      <c r="K309">
        <v>972410888</v>
      </c>
      <c r="L309">
        <v>62.287999999999997</v>
      </c>
    </row>
    <row r="310" spans="5:12" x14ac:dyDescent="0.25">
      <c r="E310">
        <v>974572052</v>
      </c>
      <c r="F310" s="3">
        <v>275.09699999999998</v>
      </c>
      <c r="I310" t="s">
        <v>852</v>
      </c>
      <c r="J310" t="s">
        <v>59</v>
      </c>
      <c r="K310">
        <v>974572052</v>
      </c>
      <c r="L310">
        <v>275.09699999999998</v>
      </c>
    </row>
    <row r="311" spans="5:12" x14ac:dyDescent="0.25">
      <c r="E311">
        <v>980429733</v>
      </c>
      <c r="F311" s="3">
        <v>98.887</v>
      </c>
      <c r="I311" t="s">
        <v>852</v>
      </c>
      <c r="J311" t="s">
        <v>59</v>
      </c>
      <c r="K311">
        <v>980429733</v>
      </c>
      <c r="L311">
        <v>98.887</v>
      </c>
    </row>
    <row r="312" spans="5:12" x14ac:dyDescent="0.25">
      <c r="E312">
        <v>981884604</v>
      </c>
      <c r="F312" s="3">
        <v>114.131</v>
      </c>
      <c r="I312" t="s">
        <v>852</v>
      </c>
      <c r="J312" t="s">
        <v>59</v>
      </c>
      <c r="K312">
        <v>981884604</v>
      </c>
      <c r="L312">
        <v>114.131</v>
      </c>
    </row>
    <row r="313" spans="5:12" x14ac:dyDescent="0.25">
      <c r="E313">
        <v>983037291</v>
      </c>
      <c r="F313" s="3">
        <v>301.52699999999999</v>
      </c>
      <c r="I313" t="s">
        <v>852</v>
      </c>
      <c r="J313" t="s">
        <v>59</v>
      </c>
      <c r="K313">
        <v>983037291</v>
      </c>
      <c r="L313">
        <v>301.52699999999999</v>
      </c>
    </row>
    <row r="314" spans="5:12" x14ac:dyDescent="0.25">
      <c r="E314">
        <v>983227856</v>
      </c>
      <c r="F314" s="3">
        <v>108.036</v>
      </c>
      <c r="I314" t="s">
        <v>852</v>
      </c>
      <c r="J314" t="s">
        <v>59</v>
      </c>
      <c r="K314">
        <v>983227856</v>
      </c>
      <c r="L314">
        <v>108.036</v>
      </c>
    </row>
    <row r="315" spans="5:12" x14ac:dyDescent="0.25">
      <c r="E315">
        <v>984074727</v>
      </c>
      <c r="F315" s="3">
        <v>116.974</v>
      </c>
      <c r="I315" t="s">
        <v>852</v>
      </c>
      <c r="J315" t="s">
        <v>59</v>
      </c>
      <c r="K315">
        <v>984074727</v>
      </c>
      <c r="L315">
        <v>116.974</v>
      </c>
    </row>
    <row r="316" spans="5:12" x14ac:dyDescent="0.25">
      <c r="E316">
        <v>984337701</v>
      </c>
      <c r="F316" s="3">
        <v>119.545</v>
      </c>
      <c r="I316" t="s">
        <v>852</v>
      </c>
      <c r="J316" t="s">
        <v>59</v>
      </c>
      <c r="K316">
        <v>984337701</v>
      </c>
      <c r="L316">
        <v>119.545</v>
      </c>
    </row>
    <row r="317" spans="5:12" x14ac:dyDescent="0.25">
      <c r="E317">
        <v>984745478</v>
      </c>
      <c r="F317" s="3">
        <v>67.320999999999998</v>
      </c>
      <c r="I317" t="s">
        <v>852</v>
      </c>
      <c r="J317" t="s">
        <v>59</v>
      </c>
      <c r="K317">
        <v>984745478</v>
      </c>
      <c r="L317">
        <v>67.320999999999998</v>
      </c>
    </row>
    <row r="318" spans="5:12" x14ac:dyDescent="0.25">
      <c r="E318">
        <v>986475907</v>
      </c>
      <c r="F318" s="3">
        <v>87.474999999999994</v>
      </c>
      <c r="I318" t="s">
        <v>852</v>
      </c>
      <c r="J318" t="s">
        <v>59</v>
      </c>
      <c r="K318">
        <v>986475907</v>
      </c>
      <c r="L318">
        <v>87.474999999999994</v>
      </c>
    </row>
    <row r="319" spans="5:12" x14ac:dyDescent="0.25">
      <c r="E319">
        <v>987166495</v>
      </c>
      <c r="F319" s="3">
        <v>104.343</v>
      </c>
      <c r="I319" t="s">
        <v>852</v>
      </c>
      <c r="J319" t="s">
        <v>59</v>
      </c>
      <c r="K319">
        <v>987166495</v>
      </c>
      <c r="L319">
        <v>104.343</v>
      </c>
    </row>
    <row r="320" spans="5:12" x14ac:dyDescent="0.25">
      <c r="E320">
        <v>989554816</v>
      </c>
      <c r="F320" s="3">
        <v>210.64500000000001</v>
      </c>
      <c r="I320" t="s">
        <v>852</v>
      </c>
      <c r="J320" t="s">
        <v>59</v>
      </c>
      <c r="K320">
        <v>989554816</v>
      </c>
      <c r="L320">
        <v>210.64500000000001</v>
      </c>
    </row>
    <row r="321" spans="4:12" x14ac:dyDescent="0.25">
      <c r="E321">
        <v>991120203</v>
      </c>
      <c r="F321" s="3">
        <v>292.154</v>
      </c>
      <c r="I321" t="s">
        <v>852</v>
      </c>
      <c r="J321" t="s">
        <v>59</v>
      </c>
      <c r="K321">
        <v>991120203</v>
      </c>
      <c r="L321">
        <v>292.154</v>
      </c>
    </row>
    <row r="322" spans="4:12" x14ac:dyDescent="0.25">
      <c r="E322">
        <v>991223606</v>
      </c>
      <c r="F322" s="3">
        <v>175.73</v>
      </c>
      <c r="I322" t="s">
        <v>852</v>
      </c>
      <c r="J322" t="s">
        <v>59</v>
      </c>
      <c r="K322">
        <v>991223606</v>
      </c>
      <c r="L322">
        <v>175.73</v>
      </c>
    </row>
    <row r="323" spans="4:12" x14ac:dyDescent="0.25">
      <c r="E323">
        <v>992128429</v>
      </c>
      <c r="F323" s="3">
        <v>314.07400000000001</v>
      </c>
      <c r="I323" t="s">
        <v>852</v>
      </c>
      <c r="J323" t="s">
        <v>59</v>
      </c>
      <c r="K323">
        <v>992128429</v>
      </c>
      <c r="L323">
        <v>314.07400000000001</v>
      </c>
    </row>
    <row r="324" spans="4:12" x14ac:dyDescent="0.25">
      <c r="E324">
        <v>992308176</v>
      </c>
      <c r="F324" s="3">
        <v>335.34399999999999</v>
      </c>
      <c r="I324" t="s">
        <v>852</v>
      </c>
      <c r="J324" t="s">
        <v>59</v>
      </c>
      <c r="K324">
        <v>992308176</v>
      </c>
      <c r="L324">
        <v>335.34399999999999</v>
      </c>
    </row>
    <row r="325" spans="4:12" x14ac:dyDescent="0.25">
      <c r="E325">
        <v>992497378</v>
      </c>
      <c r="F325" s="3">
        <v>270.21899999999999</v>
      </c>
      <c r="I325" t="s">
        <v>852</v>
      </c>
      <c r="J325" t="s">
        <v>59</v>
      </c>
      <c r="K325">
        <v>992497378</v>
      </c>
      <c r="L325">
        <v>270.21899999999999</v>
      </c>
    </row>
    <row r="326" spans="4:12" x14ac:dyDescent="0.25">
      <c r="D326" t="s">
        <v>63</v>
      </c>
      <c r="E326">
        <v>869296902</v>
      </c>
      <c r="F326" s="3">
        <v>45.543999999999997</v>
      </c>
      <c r="I326" t="s">
        <v>852</v>
      </c>
      <c r="J326" t="s">
        <v>63</v>
      </c>
      <c r="K326">
        <v>869296902</v>
      </c>
      <c r="L326">
        <v>45.543999999999997</v>
      </c>
    </row>
    <row r="327" spans="4:12" x14ac:dyDescent="0.25">
      <c r="E327">
        <v>883213912</v>
      </c>
      <c r="F327" s="3">
        <v>70.537000000000006</v>
      </c>
      <c r="I327" t="s">
        <v>852</v>
      </c>
      <c r="J327" t="s">
        <v>63</v>
      </c>
      <c r="K327">
        <v>883213912</v>
      </c>
      <c r="L327">
        <v>70.537000000000006</v>
      </c>
    </row>
    <row r="328" spans="4:12" x14ac:dyDescent="0.25">
      <c r="E328">
        <v>885436722</v>
      </c>
      <c r="F328" s="3">
        <v>474.17099999999999</v>
      </c>
      <c r="I328" t="s">
        <v>852</v>
      </c>
      <c r="J328" t="s">
        <v>63</v>
      </c>
      <c r="K328">
        <v>885436722</v>
      </c>
      <c r="L328">
        <v>474.17099999999999</v>
      </c>
    </row>
    <row r="329" spans="4:12" x14ac:dyDescent="0.25">
      <c r="E329">
        <v>912887391</v>
      </c>
      <c r="F329" s="3">
        <v>243.011</v>
      </c>
      <c r="I329" t="s">
        <v>852</v>
      </c>
      <c r="J329" t="s">
        <v>63</v>
      </c>
      <c r="K329">
        <v>912887391</v>
      </c>
      <c r="L329">
        <v>243.011</v>
      </c>
    </row>
    <row r="330" spans="4:12" x14ac:dyDescent="0.25">
      <c r="E330">
        <v>912995844</v>
      </c>
      <c r="F330" s="3">
        <v>168.499</v>
      </c>
      <c r="I330" t="s">
        <v>852</v>
      </c>
      <c r="J330" t="s">
        <v>63</v>
      </c>
      <c r="K330">
        <v>912995844</v>
      </c>
      <c r="L330">
        <v>168.499</v>
      </c>
    </row>
    <row r="331" spans="4:12" x14ac:dyDescent="0.25">
      <c r="E331">
        <v>913082524</v>
      </c>
      <c r="F331" s="3">
        <v>90.781000000000006</v>
      </c>
      <c r="I331" t="s">
        <v>852</v>
      </c>
      <c r="J331" t="s">
        <v>63</v>
      </c>
      <c r="K331">
        <v>913082524</v>
      </c>
      <c r="L331">
        <v>90.781000000000006</v>
      </c>
    </row>
    <row r="332" spans="4:12" x14ac:dyDescent="0.25">
      <c r="E332">
        <v>916824610</v>
      </c>
      <c r="F332" s="3">
        <v>25.489000000000001</v>
      </c>
      <c r="I332" t="s">
        <v>852</v>
      </c>
      <c r="J332" t="s">
        <v>63</v>
      </c>
      <c r="K332">
        <v>916824610</v>
      </c>
      <c r="L332">
        <v>25.489000000000001</v>
      </c>
    </row>
    <row r="333" spans="4:12" x14ac:dyDescent="0.25">
      <c r="E333">
        <v>917120005</v>
      </c>
      <c r="F333" s="3">
        <v>248.54</v>
      </c>
      <c r="I333" t="s">
        <v>852</v>
      </c>
      <c r="J333" t="s">
        <v>63</v>
      </c>
      <c r="K333">
        <v>917120005</v>
      </c>
      <c r="L333">
        <v>248.54</v>
      </c>
    </row>
    <row r="334" spans="4:12" x14ac:dyDescent="0.25">
      <c r="E334">
        <v>927537818</v>
      </c>
      <c r="F334" s="3">
        <v>9.6780000000000008</v>
      </c>
      <c r="I334" t="s">
        <v>852</v>
      </c>
      <c r="J334" t="s">
        <v>63</v>
      </c>
      <c r="K334">
        <v>927537818</v>
      </c>
      <c r="L334">
        <v>9.6780000000000008</v>
      </c>
    </row>
    <row r="335" spans="4:12" x14ac:dyDescent="0.25">
      <c r="E335">
        <v>969116103</v>
      </c>
      <c r="F335" s="3">
        <v>259.19400000000002</v>
      </c>
      <c r="I335" t="s">
        <v>852</v>
      </c>
      <c r="J335" t="s">
        <v>63</v>
      </c>
      <c r="K335">
        <v>969116103</v>
      </c>
      <c r="L335">
        <v>259.19400000000002</v>
      </c>
    </row>
    <row r="336" spans="4:12" x14ac:dyDescent="0.25">
      <c r="E336">
        <v>969488744</v>
      </c>
      <c r="F336" s="3">
        <v>65.251999999999995</v>
      </c>
      <c r="I336" t="s">
        <v>852</v>
      </c>
      <c r="J336" t="s">
        <v>63</v>
      </c>
      <c r="K336">
        <v>969488744</v>
      </c>
      <c r="L336">
        <v>65.251999999999995</v>
      </c>
    </row>
    <row r="337" spans="5:12" x14ac:dyDescent="0.25">
      <c r="E337">
        <v>969762382</v>
      </c>
      <c r="F337" s="3">
        <v>344.76</v>
      </c>
      <c r="I337" t="s">
        <v>852</v>
      </c>
      <c r="J337" t="s">
        <v>63</v>
      </c>
      <c r="K337">
        <v>969762382</v>
      </c>
      <c r="L337">
        <v>344.76</v>
      </c>
    </row>
    <row r="338" spans="5:12" x14ac:dyDescent="0.25">
      <c r="E338">
        <v>969767511</v>
      </c>
      <c r="F338" s="3">
        <v>96.022999999999996</v>
      </c>
      <c r="I338" t="s">
        <v>852</v>
      </c>
      <c r="J338" t="s">
        <v>63</v>
      </c>
      <c r="K338">
        <v>969767511</v>
      </c>
      <c r="L338">
        <v>96.022999999999996</v>
      </c>
    </row>
    <row r="339" spans="5:12" x14ac:dyDescent="0.25">
      <c r="E339">
        <v>970398260</v>
      </c>
      <c r="F339" s="3">
        <v>435.113</v>
      </c>
      <c r="I339" t="s">
        <v>852</v>
      </c>
      <c r="J339" t="s">
        <v>63</v>
      </c>
      <c r="K339">
        <v>970398260</v>
      </c>
      <c r="L339">
        <v>435.113</v>
      </c>
    </row>
    <row r="340" spans="5:12" x14ac:dyDescent="0.25">
      <c r="E340">
        <v>971300256</v>
      </c>
      <c r="F340" s="3">
        <v>211.71799999999999</v>
      </c>
      <c r="I340" t="s">
        <v>852</v>
      </c>
      <c r="J340" t="s">
        <v>63</v>
      </c>
      <c r="K340">
        <v>971300256</v>
      </c>
      <c r="L340">
        <v>211.71799999999999</v>
      </c>
    </row>
    <row r="341" spans="5:12" x14ac:dyDescent="0.25">
      <c r="E341">
        <v>979429010</v>
      </c>
      <c r="F341" s="3">
        <v>142.30500000000001</v>
      </c>
      <c r="I341" t="s">
        <v>852</v>
      </c>
      <c r="J341" t="s">
        <v>63</v>
      </c>
      <c r="K341">
        <v>979429010</v>
      </c>
      <c r="L341">
        <v>142.30500000000001</v>
      </c>
    </row>
    <row r="342" spans="5:12" x14ac:dyDescent="0.25">
      <c r="E342">
        <v>979844018</v>
      </c>
      <c r="F342" s="3">
        <v>422.5</v>
      </c>
      <c r="I342" t="s">
        <v>852</v>
      </c>
      <c r="J342" t="s">
        <v>63</v>
      </c>
      <c r="K342">
        <v>979844018</v>
      </c>
      <c r="L342">
        <v>422.5</v>
      </c>
    </row>
    <row r="343" spans="5:12" x14ac:dyDescent="0.25">
      <c r="E343">
        <v>980422208</v>
      </c>
      <c r="F343" s="3">
        <v>257.29700000000003</v>
      </c>
      <c r="I343" t="s">
        <v>852</v>
      </c>
      <c r="J343" t="s">
        <v>63</v>
      </c>
      <c r="K343">
        <v>980422208</v>
      </c>
      <c r="L343">
        <v>257.29700000000003</v>
      </c>
    </row>
    <row r="344" spans="5:12" x14ac:dyDescent="0.25">
      <c r="E344">
        <v>980498093</v>
      </c>
      <c r="F344" s="3">
        <v>82.409000000000006</v>
      </c>
      <c r="I344" t="s">
        <v>852</v>
      </c>
      <c r="J344" t="s">
        <v>63</v>
      </c>
      <c r="K344">
        <v>980498093</v>
      </c>
      <c r="L344">
        <v>82.409000000000006</v>
      </c>
    </row>
    <row r="345" spans="5:12" x14ac:dyDescent="0.25">
      <c r="E345">
        <v>982571170</v>
      </c>
      <c r="F345" s="3">
        <v>277.28899999999999</v>
      </c>
      <c r="I345" t="s">
        <v>852</v>
      </c>
      <c r="J345" t="s">
        <v>63</v>
      </c>
      <c r="K345">
        <v>982571170</v>
      </c>
      <c r="L345">
        <v>277.28899999999999</v>
      </c>
    </row>
    <row r="346" spans="5:12" x14ac:dyDescent="0.25">
      <c r="E346">
        <v>982819261</v>
      </c>
      <c r="F346" s="3">
        <v>565.09799999999996</v>
      </c>
      <c r="I346" t="s">
        <v>852</v>
      </c>
      <c r="J346" t="s">
        <v>63</v>
      </c>
      <c r="K346">
        <v>982819261</v>
      </c>
      <c r="L346">
        <v>565.09799999999996</v>
      </c>
    </row>
    <row r="347" spans="5:12" x14ac:dyDescent="0.25">
      <c r="E347">
        <v>983023746</v>
      </c>
      <c r="F347" s="3">
        <v>59.408999999999999</v>
      </c>
      <c r="I347" t="s">
        <v>852</v>
      </c>
      <c r="J347" t="s">
        <v>63</v>
      </c>
      <c r="K347">
        <v>983023746</v>
      </c>
      <c r="L347">
        <v>59.408999999999999</v>
      </c>
    </row>
    <row r="348" spans="5:12" x14ac:dyDescent="0.25">
      <c r="E348">
        <v>986637850</v>
      </c>
      <c r="F348" s="3">
        <v>188.78899999999999</v>
      </c>
      <c r="I348" t="s">
        <v>852</v>
      </c>
      <c r="J348" t="s">
        <v>63</v>
      </c>
      <c r="K348">
        <v>986637850</v>
      </c>
      <c r="L348">
        <v>188.78899999999999</v>
      </c>
    </row>
    <row r="349" spans="5:12" x14ac:dyDescent="0.25">
      <c r="E349">
        <v>987532025</v>
      </c>
      <c r="F349" s="3">
        <v>472.68299999999999</v>
      </c>
      <c r="I349" t="s">
        <v>852</v>
      </c>
      <c r="J349" t="s">
        <v>63</v>
      </c>
      <c r="K349">
        <v>987532025</v>
      </c>
      <c r="L349">
        <v>472.68299999999999</v>
      </c>
    </row>
    <row r="350" spans="5:12" x14ac:dyDescent="0.25">
      <c r="E350">
        <v>988639133</v>
      </c>
      <c r="F350" s="3">
        <v>391.42899999999997</v>
      </c>
      <c r="I350" t="s">
        <v>852</v>
      </c>
      <c r="J350" t="s">
        <v>63</v>
      </c>
      <c r="K350">
        <v>988639133</v>
      </c>
      <c r="L350">
        <v>391.42899999999997</v>
      </c>
    </row>
    <row r="351" spans="5:12" x14ac:dyDescent="0.25">
      <c r="E351">
        <v>990343802</v>
      </c>
      <c r="F351" s="3">
        <v>159.46299999999999</v>
      </c>
      <c r="I351" t="s">
        <v>852</v>
      </c>
      <c r="J351" t="s">
        <v>63</v>
      </c>
      <c r="K351">
        <v>990343802</v>
      </c>
      <c r="L351">
        <v>159.46299999999999</v>
      </c>
    </row>
    <row r="352" spans="5:12" x14ac:dyDescent="0.25">
      <c r="E352">
        <v>992914440</v>
      </c>
      <c r="F352" s="3">
        <v>383.61099999999999</v>
      </c>
      <c r="I352" t="s">
        <v>852</v>
      </c>
      <c r="J352" t="s">
        <v>63</v>
      </c>
      <c r="K352">
        <v>992914440</v>
      </c>
      <c r="L352">
        <v>383.61099999999999</v>
      </c>
    </row>
    <row r="353" spans="4:12" x14ac:dyDescent="0.25">
      <c r="E353">
        <v>993539805</v>
      </c>
      <c r="F353" s="3">
        <v>72.608000000000004</v>
      </c>
      <c r="I353" t="s">
        <v>852</v>
      </c>
      <c r="J353" t="s">
        <v>63</v>
      </c>
      <c r="K353">
        <v>993539805</v>
      </c>
      <c r="L353">
        <v>72.608000000000004</v>
      </c>
    </row>
    <row r="354" spans="4:12" x14ac:dyDescent="0.25">
      <c r="E354">
        <v>995293595</v>
      </c>
      <c r="F354" s="3">
        <v>135.303</v>
      </c>
      <c r="I354" t="s">
        <v>852</v>
      </c>
      <c r="J354" t="s">
        <v>63</v>
      </c>
      <c r="K354">
        <v>995293595</v>
      </c>
      <c r="L354">
        <v>135.303</v>
      </c>
    </row>
    <row r="355" spans="4:12" x14ac:dyDescent="0.25">
      <c r="E355">
        <v>996345009</v>
      </c>
      <c r="F355" s="3">
        <v>515.17600000000004</v>
      </c>
      <c r="I355" t="s">
        <v>852</v>
      </c>
      <c r="J355" t="s">
        <v>63</v>
      </c>
      <c r="K355">
        <v>996345009</v>
      </c>
      <c r="L355">
        <v>515.17600000000004</v>
      </c>
    </row>
    <row r="356" spans="4:12" x14ac:dyDescent="0.25">
      <c r="E356">
        <v>997415612</v>
      </c>
      <c r="F356" s="3">
        <v>195.69900000000001</v>
      </c>
      <c r="I356" t="s">
        <v>852</v>
      </c>
      <c r="J356" t="s">
        <v>63</v>
      </c>
      <c r="K356">
        <v>997415612</v>
      </c>
      <c r="L356">
        <v>195.69900000000001</v>
      </c>
    </row>
    <row r="357" spans="4:12" x14ac:dyDescent="0.25">
      <c r="E357">
        <v>997465695</v>
      </c>
      <c r="F357" s="3">
        <v>426.06700000000001</v>
      </c>
      <c r="I357" t="s">
        <v>852</v>
      </c>
      <c r="J357" t="s">
        <v>63</v>
      </c>
      <c r="K357">
        <v>997465695</v>
      </c>
      <c r="L357">
        <v>426.06700000000001</v>
      </c>
    </row>
    <row r="358" spans="4:12" x14ac:dyDescent="0.25">
      <c r="E358">
        <v>997742214</v>
      </c>
      <c r="F358" s="3">
        <v>167.37</v>
      </c>
      <c r="I358" t="s">
        <v>852</v>
      </c>
      <c r="J358" t="s">
        <v>63</v>
      </c>
      <c r="K358">
        <v>997742214</v>
      </c>
      <c r="L358">
        <v>167.37</v>
      </c>
    </row>
    <row r="359" spans="4:12" x14ac:dyDescent="0.25">
      <c r="E359">
        <v>997985249</v>
      </c>
      <c r="F359" s="3">
        <v>166.44200000000001</v>
      </c>
      <c r="I359" t="s">
        <v>852</v>
      </c>
      <c r="J359" t="s">
        <v>63</v>
      </c>
      <c r="K359">
        <v>997985249</v>
      </c>
      <c r="L359">
        <v>166.44200000000001</v>
      </c>
    </row>
    <row r="360" spans="4:12" x14ac:dyDescent="0.25">
      <c r="D360" t="s">
        <v>48</v>
      </c>
      <c r="E360">
        <v>919902841</v>
      </c>
      <c r="F360" s="3">
        <v>151.63900000000001</v>
      </c>
      <c r="I360" t="s">
        <v>852</v>
      </c>
      <c r="J360" t="s">
        <v>48</v>
      </c>
      <c r="K360">
        <v>919902841</v>
      </c>
      <c r="L360">
        <v>151.63900000000001</v>
      </c>
    </row>
    <row r="361" spans="4:12" x14ac:dyDescent="0.25">
      <c r="D361" t="s">
        <v>51</v>
      </c>
      <c r="E361">
        <v>969928779</v>
      </c>
      <c r="F361" s="3">
        <v>63.677</v>
      </c>
      <c r="I361" t="s">
        <v>852</v>
      </c>
      <c r="J361" t="s">
        <v>51</v>
      </c>
      <c r="K361">
        <v>969928779</v>
      </c>
      <c r="L361">
        <v>63.677</v>
      </c>
    </row>
    <row r="362" spans="4:12" x14ac:dyDescent="0.25">
      <c r="E362">
        <v>970464379</v>
      </c>
      <c r="F362" s="3">
        <v>320.50099999999998</v>
      </c>
      <c r="I362" t="s">
        <v>852</v>
      </c>
      <c r="J362" t="s">
        <v>51</v>
      </c>
      <c r="K362">
        <v>970464379</v>
      </c>
      <c r="L362">
        <v>320.50099999999998</v>
      </c>
    </row>
    <row r="363" spans="4:12" x14ac:dyDescent="0.25">
      <c r="E363">
        <v>970500464</v>
      </c>
      <c r="F363" s="3">
        <v>338.58</v>
      </c>
      <c r="I363" t="s">
        <v>852</v>
      </c>
      <c r="J363" t="s">
        <v>51</v>
      </c>
      <c r="K363">
        <v>970500464</v>
      </c>
      <c r="L363">
        <v>338.58</v>
      </c>
    </row>
    <row r="364" spans="4:12" x14ac:dyDescent="0.25">
      <c r="E364">
        <v>970500618</v>
      </c>
      <c r="F364" s="3">
        <v>64.531000000000006</v>
      </c>
      <c r="I364" t="s">
        <v>852</v>
      </c>
      <c r="J364" t="s">
        <v>51</v>
      </c>
      <c r="K364">
        <v>970500618</v>
      </c>
      <c r="L364">
        <v>64.531000000000006</v>
      </c>
    </row>
    <row r="365" spans="4:12" x14ac:dyDescent="0.25">
      <c r="E365">
        <v>970595619</v>
      </c>
      <c r="F365" s="3">
        <v>41.927999999999997</v>
      </c>
      <c r="I365" t="s">
        <v>852</v>
      </c>
      <c r="J365" t="s">
        <v>51</v>
      </c>
      <c r="K365">
        <v>970595619</v>
      </c>
      <c r="L365">
        <v>41.927999999999997</v>
      </c>
    </row>
    <row r="366" spans="4:12" x14ac:dyDescent="0.25">
      <c r="E366">
        <v>974502089</v>
      </c>
      <c r="F366" s="3">
        <v>164.637</v>
      </c>
      <c r="I366" t="s">
        <v>852</v>
      </c>
      <c r="J366" t="s">
        <v>51</v>
      </c>
      <c r="K366">
        <v>974502089</v>
      </c>
      <c r="L366">
        <v>164.637</v>
      </c>
    </row>
    <row r="367" spans="4:12" x14ac:dyDescent="0.25">
      <c r="E367">
        <v>987581840</v>
      </c>
      <c r="F367" s="3">
        <v>161.70400000000001</v>
      </c>
      <c r="I367" t="s">
        <v>852</v>
      </c>
      <c r="J367" t="s">
        <v>51</v>
      </c>
      <c r="K367">
        <v>987581840</v>
      </c>
      <c r="L367">
        <v>161.70400000000001</v>
      </c>
    </row>
    <row r="368" spans="4:12" x14ac:dyDescent="0.25">
      <c r="E368">
        <v>994185187</v>
      </c>
      <c r="F368" s="3">
        <v>159.376</v>
      </c>
      <c r="I368" t="s">
        <v>852</v>
      </c>
      <c r="J368" t="s">
        <v>51</v>
      </c>
      <c r="K368">
        <v>994185187</v>
      </c>
      <c r="L368">
        <v>159.376</v>
      </c>
    </row>
    <row r="369" spans="4:12" x14ac:dyDescent="0.25">
      <c r="E369">
        <v>998698499</v>
      </c>
      <c r="F369" s="3">
        <v>201.876</v>
      </c>
      <c r="I369" t="s">
        <v>852</v>
      </c>
      <c r="J369" t="s">
        <v>51</v>
      </c>
      <c r="K369">
        <v>998698499</v>
      </c>
      <c r="L369">
        <v>201.876</v>
      </c>
    </row>
    <row r="370" spans="4:12" x14ac:dyDescent="0.25">
      <c r="D370" t="s">
        <v>56</v>
      </c>
      <c r="E370">
        <v>825405542</v>
      </c>
      <c r="F370" s="3">
        <v>12.685</v>
      </c>
      <c r="I370" t="s">
        <v>852</v>
      </c>
      <c r="J370" t="s">
        <v>56</v>
      </c>
      <c r="K370">
        <v>825405542</v>
      </c>
      <c r="L370">
        <v>12.685</v>
      </c>
    </row>
    <row r="371" spans="4:12" x14ac:dyDescent="0.25">
      <c r="E371">
        <v>890218342</v>
      </c>
      <c r="F371" s="3">
        <v>388.57400000000001</v>
      </c>
      <c r="I371" t="s">
        <v>852</v>
      </c>
      <c r="J371" t="s">
        <v>56</v>
      </c>
      <c r="K371">
        <v>890218342</v>
      </c>
      <c r="L371">
        <v>388.57400000000001</v>
      </c>
    </row>
    <row r="372" spans="4:12" x14ac:dyDescent="0.25">
      <c r="E372">
        <v>912995933</v>
      </c>
      <c r="F372" s="3">
        <v>121.05500000000001</v>
      </c>
      <c r="I372" t="s">
        <v>852</v>
      </c>
      <c r="J372" t="s">
        <v>56</v>
      </c>
      <c r="K372">
        <v>912995933</v>
      </c>
      <c r="L372">
        <v>121.05500000000001</v>
      </c>
    </row>
    <row r="373" spans="4:12" x14ac:dyDescent="0.25">
      <c r="E373">
        <v>916681135</v>
      </c>
      <c r="F373" s="3">
        <v>115.84</v>
      </c>
      <c r="I373" t="s">
        <v>852</v>
      </c>
      <c r="J373" t="s">
        <v>56</v>
      </c>
      <c r="K373">
        <v>916681135</v>
      </c>
      <c r="L373">
        <v>115.84</v>
      </c>
    </row>
    <row r="374" spans="4:12" x14ac:dyDescent="0.25">
      <c r="E374">
        <v>918810242</v>
      </c>
      <c r="F374" s="3">
        <v>152.14400000000001</v>
      </c>
      <c r="I374" t="s">
        <v>852</v>
      </c>
      <c r="J374" t="s">
        <v>56</v>
      </c>
      <c r="K374">
        <v>918810242</v>
      </c>
      <c r="L374">
        <v>152.14400000000001</v>
      </c>
    </row>
    <row r="375" spans="4:12" x14ac:dyDescent="0.25">
      <c r="E375">
        <v>969281384</v>
      </c>
      <c r="F375" s="3">
        <v>10.403</v>
      </c>
      <c r="I375" t="s">
        <v>852</v>
      </c>
      <c r="J375" t="s">
        <v>56</v>
      </c>
      <c r="K375">
        <v>969281384</v>
      </c>
      <c r="L375">
        <v>10.403</v>
      </c>
    </row>
    <row r="376" spans="4:12" x14ac:dyDescent="0.25">
      <c r="E376">
        <v>969357291</v>
      </c>
      <c r="F376" s="3">
        <v>129.541</v>
      </c>
      <c r="I376" t="s">
        <v>852</v>
      </c>
      <c r="J376" t="s">
        <v>56</v>
      </c>
      <c r="K376">
        <v>969357291</v>
      </c>
      <c r="L376">
        <v>129.541</v>
      </c>
    </row>
    <row r="377" spans="4:12" x14ac:dyDescent="0.25">
      <c r="E377">
        <v>970970932</v>
      </c>
      <c r="F377" s="3">
        <v>87.085999999999999</v>
      </c>
      <c r="I377" t="s">
        <v>852</v>
      </c>
      <c r="J377" t="s">
        <v>56</v>
      </c>
      <c r="K377">
        <v>970970932</v>
      </c>
      <c r="L377">
        <v>87.085999999999999</v>
      </c>
    </row>
    <row r="378" spans="4:12" x14ac:dyDescent="0.25">
      <c r="E378">
        <v>978636764</v>
      </c>
      <c r="F378" s="3">
        <v>169.68199999999999</v>
      </c>
      <c r="I378" t="s">
        <v>852</v>
      </c>
      <c r="J378" t="s">
        <v>56</v>
      </c>
      <c r="K378">
        <v>978636764</v>
      </c>
      <c r="L378">
        <v>169.68199999999999</v>
      </c>
    </row>
    <row r="379" spans="4:12" x14ac:dyDescent="0.25">
      <c r="E379">
        <v>983049176</v>
      </c>
      <c r="F379" s="3">
        <v>96.7</v>
      </c>
      <c r="I379" t="s">
        <v>852</v>
      </c>
      <c r="J379" t="s">
        <v>56</v>
      </c>
      <c r="K379">
        <v>983049176</v>
      </c>
      <c r="L379">
        <v>96.7</v>
      </c>
    </row>
    <row r="380" spans="4:12" x14ac:dyDescent="0.25">
      <c r="E380">
        <v>988162191</v>
      </c>
      <c r="F380" s="3">
        <v>115.15600000000001</v>
      </c>
      <c r="I380" t="s">
        <v>852</v>
      </c>
      <c r="J380" t="s">
        <v>56</v>
      </c>
      <c r="K380">
        <v>988162191</v>
      </c>
      <c r="L380">
        <v>115.15600000000001</v>
      </c>
    </row>
    <row r="381" spans="4:12" x14ac:dyDescent="0.25">
      <c r="E381">
        <v>990325995</v>
      </c>
      <c r="F381" s="3">
        <v>178.92099999999999</v>
      </c>
      <c r="I381" t="s">
        <v>852</v>
      </c>
      <c r="J381" t="s">
        <v>56</v>
      </c>
      <c r="K381">
        <v>990325995</v>
      </c>
      <c r="L381">
        <v>178.92099999999999</v>
      </c>
    </row>
    <row r="382" spans="4:12" x14ac:dyDescent="0.25">
      <c r="E382">
        <v>992666862</v>
      </c>
      <c r="F382" s="3">
        <v>245.261</v>
      </c>
      <c r="I382" t="s">
        <v>852</v>
      </c>
      <c r="J382" t="s">
        <v>56</v>
      </c>
      <c r="K382">
        <v>992666862</v>
      </c>
      <c r="L382">
        <v>245.261</v>
      </c>
    </row>
    <row r="383" spans="4:12" x14ac:dyDescent="0.25">
      <c r="E383">
        <v>994482947</v>
      </c>
      <c r="F383" s="3">
        <v>62.804000000000002</v>
      </c>
      <c r="I383" t="s">
        <v>852</v>
      </c>
      <c r="J383" t="s">
        <v>56</v>
      </c>
      <c r="K383">
        <v>994482947</v>
      </c>
      <c r="L383">
        <v>62.804000000000002</v>
      </c>
    </row>
    <row r="384" spans="4:12" x14ac:dyDescent="0.25">
      <c r="E384">
        <v>998934753</v>
      </c>
      <c r="F384" s="3">
        <v>214.87299999999999</v>
      </c>
      <c r="I384" t="s">
        <v>852</v>
      </c>
      <c r="J384" t="s">
        <v>56</v>
      </c>
      <c r="K384">
        <v>998934753</v>
      </c>
      <c r="L384">
        <v>214.87299999999999</v>
      </c>
    </row>
    <row r="385" spans="4:12" x14ac:dyDescent="0.25">
      <c r="D385" t="s">
        <v>82</v>
      </c>
      <c r="E385">
        <v>825096442</v>
      </c>
      <c r="F385" s="3">
        <v>479.59500000000003</v>
      </c>
      <c r="I385" t="s">
        <v>852</v>
      </c>
      <c r="J385" t="s">
        <v>82</v>
      </c>
      <c r="K385">
        <v>825096442</v>
      </c>
      <c r="L385">
        <v>479.59500000000003</v>
      </c>
    </row>
    <row r="386" spans="4:12" x14ac:dyDescent="0.25">
      <c r="E386">
        <v>869976342</v>
      </c>
      <c r="F386" s="3">
        <v>122.90600000000001</v>
      </c>
      <c r="I386" t="s">
        <v>852</v>
      </c>
      <c r="J386" t="s">
        <v>82</v>
      </c>
      <c r="K386">
        <v>869976342</v>
      </c>
      <c r="L386">
        <v>122.90600000000001</v>
      </c>
    </row>
    <row r="387" spans="4:12" x14ac:dyDescent="0.25">
      <c r="E387">
        <v>922163847</v>
      </c>
      <c r="F387" s="3">
        <v>22.01</v>
      </c>
      <c r="I387" t="s">
        <v>852</v>
      </c>
      <c r="J387" t="s">
        <v>82</v>
      </c>
      <c r="K387">
        <v>922163847</v>
      </c>
      <c r="L387">
        <v>22.01</v>
      </c>
    </row>
    <row r="388" spans="4:12" x14ac:dyDescent="0.25">
      <c r="E388">
        <v>969111772</v>
      </c>
      <c r="F388" s="3">
        <v>113.122</v>
      </c>
      <c r="I388" t="s">
        <v>852</v>
      </c>
      <c r="J388" t="s">
        <v>82</v>
      </c>
      <c r="K388">
        <v>969111772</v>
      </c>
      <c r="L388">
        <v>113.122</v>
      </c>
    </row>
    <row r="389" spans="4:12" x14ac:dyDescent="0.25">
      <c r="E389">
        <v>969253852</v>
      </c>
      <c r="F389" s="3">
        <v>97.49</v>
      </c>
      <c r="I389" t="s">
        <v>852</v>
      </c>
      <c r="J389" t="s">
        <v>82</v>
      </c>
      <c r="K389">
        <v>969253852</v>
      </c>
      <c r="L389">
        <v>97.49</v>
      </c>
    </row>
    <row r="390" spans="4:12" x14ac:dyDescent="0.25">
      <c r="E390">
        <v>970042407</v>
      </c>
      <c r="F390" s="3">
        <v>60.55</v>
      </c>
      <c r="I390" t="s">
        <v>852</v>
      </c>
      <c r="J390" t="s">
        <v>82</v>
      </c>
      <c r="K390">
        <v>970042407</v>
      </c>
      <c r="L390">
        <v>60.55</v>
      </c>
    </row>
    <row r="391" spans="4:12" x14ac:dyDescent="0.25">
      <c r="E391">
        <v>970382798</v>
      </c>
      <c r="F391" s="3">
        <v>99.045000000000002</v>
      </c>
      <c r="I391" t="s">
        <v>852</v>
      </c>
      <c r="J391" t="s">
        <v>82</v>
      </c>
      <c r="K391">
        <v>970382798</v>
      </c>
      <c r="L391">
        <v>99.045000000000002</v>
      </c>
    </row>
    <row r="392" spans="4:12" x14ac:dyDescent="0.25">
      <c r="E392">
        <v>970435131</v>
      </c>
      <c r="F392" s="3">
        <v>42.871000000000002</v>
      </c>
      <c r="I392" t="s">
        <v>852</v>
      </c>
      <c r="J392" t="s">
        <v>82</v>
      </c>
      <c r="K392">
        <v>970435131</v>
      </c>
      <c r="L392">
        <v>42.871000000000002</v>
      </c>
    </row>
    <row r="393" spans="4:12" x14ac:dyDescent="0.25">
      <c r="E393">
        <v>977187184</v>
      </c>
      <c r="F393" s="3">
        <v>68.488</v>
      </c>
      <c r="I393" t="s">
        <v>852</v>
      </c>
      <c r="J393" t="s">
        <v>82</v>
      </c>
      <c r="K393">
        <v>977187184</v>
      </c>
      <c r="L393">
        <v>68.488</v>
      </c>
    </row>
    <row r="394" spans="4:12" x14ac:dyDescent="0.25">
      <c r="E394">
        <v>979691130</v>
      </c>
      <c r="F394" s="3">
        <v>185.28399999999999</v>
      </c>
      <c r="I394" t="s">
        <v>852</v>
      </c>
      <c r="J394" t="s">
        <v>82</v>
      </c>
      <c r="K394">
        <v>979691130</v>
      </c>
      <c r="L394">
        <v>185.28399999999999</v>
      </c>
    </row>
    <row r="395" spans="4:12" x14ac:dyDescent="0.25">
      <c r="E395">
        <v>979940998</v>
      </c>
      <c r="F395" s="3">
        <v>488.43099999999998</v>
      </c>
      <c r="I395" t="s">
        <v>852</v>
      </c>
      <c r="J395" t="s">
        <v>82</v>
      </c>
      <c r="K395">
        <v>979940998</v>
      </c>
      <c r="L395">
        <v>488.43099999999998</v>
      </c>
    </row>
    <row r="396" spans="4:12" x14ac:dyDescent="0.25">
      <c r="E396">
        <v>981328116</v>
      </c>
      <c r="F396" s="3">
        <v>87.427999999999997</v>
      </c>
      <c r="I396" t="s">
        <v>852</v>
      </c>
      <c r="J396" t="s">
        <v>82</v>
      </c>
      <c r="K396">
        <v>981328116</v>
      </c>
      <c r="L396">
        <v>87.427999999999997</v>
      </c>
    </row>
    <row r="397" spans="4:12" x14ac:dyDescent="0.25">
      <c r="E397">
        <v>981617509</v>
      </c>
      <c r="F397" s="3">
        <v>49.216999999999999</v>
      </c>
      <c r="I397" t="s">
        <v>852</v>
      </c>
      <c r="J397" t="s">
        <v>82</v>
      </c>
      <c r="K397">
        <v>981617509</v>
      </c>
      <c r="L397">
        <v>49.216999999999999</v>
      </c>
    </row>
    <row r="398" spans="4:12" x14ac:dyDescent="0.25">
      <c r="E398">
        <v>981891511</v>
      </c>
      <c r="F398" s="3">
        <v>290.78300000000002</v>
      </c>
      <c r="I398" t="s">
        <v>852</v>
      </c>
      <c r="J398" t="s">
        <v>82</v>
      </c>
      <c r="K398">
        <v>981891511</v>
      </c>
      <c r="L398">
        <v>290.78300000000002</v>
      </c>
    </row>
    <row r="399" spans="4:12" x14ac:dyDescent="0.25">
      <c r="E399">
        <v>982571154</v>
      </c>
      <c r="F399" s="3">
        <v>280.36599999999999</v>
      </c>
      <c r="I399" t="s">
        <v>852</v>
      </c>
      <c r="J399" t="s">
        <v>82</v>
      </c>
      <c r="K399">
        <v>982571154</v>
      </c>
      <c r="L399">
        <v>280.36599999999999</v>
      </c>
    </row>
    <row r="400" spans="4:12" x14ac:dyDescent="0.25">
      <c r="E400">
        <v>985514801</v>
      </c>
      <c r="F400" s="3">
        <v>60.203000000000003</v>
      </c>
      <c r="I400" t="s">
        <v>852</v>
      </c>
      <c r="J400" t="s">
        <v>82</v>
      </c>
      <c r="K400">
        <v>985514801</v>
      </c>
      <c r="L400">
        <v>60.203000000000003</v>
      </c>
    </row>
    <row r="401" spans="4:12" x14ac:dyDescent="0.25">
      <c r="E401">
        <v>986546340</v>
      </c>
      <c r="F401" s="3">
        <v>139.97800000000001</v>
      </c>
      <c r="I401" t="s">
        <v>852</v>
      </c>
      <c r="J401" t="s">
        <v>82</v>
      </c>
      <c r="K401">
        <v>986546340</v>
      </c>
      <c r="L401">
        <v>139.97800000000001</v>
      </c>
    </row>
    <row r="402" spans="4:12" x14ac:dyDescent="0.25">
      <c r="E402">
        <v>988055921</v>
      </c>
      <c r="F402" s="3">
        <v>50.94</v>
      </c>
      <c r="I402" t="s">
        <v>852</v>
      </c>
      <c r="J402" t="s">
        <v>82</v>
      </c>
      <c r="K402">
        <v>988055921</v>
      </c>
      <c r="L402">
        <v>50.94</v>
      </c>
    </row>
    <row r="403" spans="4:12" x14ac:dyDescent="0.25">
      <c r="E403">
        <v>993174270</v>
      </c>
      <c r="F403" s="3">
        <v>386.62099999999998</v>
      </c>
      <c r="I403" t="s">
        <v>852</v>
      </c>
      <c r="J403" t="s">
        <v>82</v>
      </c>
      <c r="K403">
        <v>993174270</v>
      </c>
      <c r="L403">
        <v>386.62099999999998</v>
      </c>
    </row>
    <row r="404" spans="4:12" x14ac:dyDescent="0.25">
      <c r="D404" t="s">
        <v>60</v>
      </c>
      <c r="E404">
        <v>822387292</v>
      </c>
      <c r="F404" s="3">
        <v>384.15699999999998</v>
      </c>
      <c r="I404" t="s">
        <v>852</v>
      </c>
      <c r="J404" t="s">
        <v>60</v>
      </c>
      <c r="K404">
        <v>822387292</v>
      </c>
      <c r="L404">
        <v>384.15699999999998</v>
      </c>
    </row>
    <row r="405" spans="4:12" x14ac:dyDescent="0.25">
      <c r="E405">
        <v>869106372</v>
      </c>
      <c r="F405" s="3">
        <v>79.373000000000005</v>
      </c>
      <c r="I405" t="s">
        <v>852</v>
      </c>
      <c r="J405" t="s">
        <v>60</v>
      </c>
      <c r="K405">
        <v>869106372</v>
      </c>
      <c r="L405">
        <v>79.373000000000005</v>
      </c>
    </row>
    <row r="406" spans="4:12" x14ac:dyDescent="0.25">
      <c r="E406">
        <v>869173002</v>
      </c>
      <c r="F406" s="3">
        <v>93.933999999999997</v>
      </c>
      <c r="I406" t="s">
        <v>852</v>
      </c>
      <c r="J406" t="s">
        <v>60</v>
      </c>
      <c r="K406">
        <v>869173002</v>
      </c>
      <c r="L406">
        <v>93.933999999999997</v>
      </c>
    </row>
    <row r="407" spans="4:12" x14ac:dyDescent="0.25">
      <c r="E407">
        <v>869244082</v>
      </c>
      <c r="F407" s="3">
        <v>168.59</v>
      </c>
      <c r="I407" t="s">
        <v>852</v>
      </c>
      <c r="J407" t="s">
        <v>60</v>
      </c>
      <c r="K407">
        <v>869244082</v>
      </c>
      <c r="L407">
        <v>168.59</v>
      </c>
    </row>
    <row r="408" spans="4:12" x14ac:dyDescent="0.25">
      <c r="E408">
        <v>869248312</v>
      </c>
      <c r="F408" s="3">
        <v>117.65300000000001</v>
      </c>
      <c r="I408" t="s">
        <v>852</v>
      </c>
      <c r="J408" t="s">
        <v>60</v>
      </c>
      <c r="K408">
        <v>869248312</v>
      </c>
      <c r="L408">
        <v>117.65300000000001</v>
      </c>
    </row>
    <row r="409" spans="4:12" x14ac:dyDescent="0.25">
      <c r="E409">
        <v>885480942</v>
      </c>
      <c r="F409" s="3">
        <v>55.798999999999999</v>
      </c>
      <c r="I409" t="s">
        <v>852</v>
      </c>
      <c r="J409" t="s">
        <v>60</v>
      </c>
      <c r="K409">
        <v>885480942</v>
      </c>
      <c r="L409">
        <v>55.798999999999999</v>
      </c>
    </row>
    <row r="410" spans="4:12" x14ac:dyDescent="0.25">
      <c r="E410">
        <v>893468552</v>
      </c>
      <c r="F410" s="3">
        <v>377.28800000000001</v>
      </c>
      <c r="I410" t="s">
        <v>852</v>
      </c>
      <c r="J410" t="s">
        <v>60</v>
      </c>
      <c r="K410">
        <v>893468552</v>
      </c>
      <c r="L410">
        <v>377.28800000000001</v>
      </c>
    </row>
    <row r="411" spans="4:12" x14ac:dyDescent="0.25">
      <c r="E411">
        <v>917099464</v>
      </c>
      <c r="F411" s="3">
        <v>61.927999999999997</v>
      </c>
      <c r="I411" t="s">
        <v>852</v>
      </c>
      <c r="J411" t="s">
        <v>60</v>
      </c>
      <c r="K411">
        <v>917099464</v>
      </c>
      <c r="L411">
        <v>61.927999999999997</v>
      </c>
    </row>
    <row r="412" spans="4:12" x14ac:dyDescent="0.25">
      <c r="E412">
        <v>969106779</v>
      </c>
      <c r="F412" s="3">
        <v>276.577</v>
      </c>
      <c r="I412" t="s">
        <v>852</v>
      </c>
      <c r="J412" t="s">
        <v>60</v>
      </c>
      <c r="K412">
        <v>969106779</v>
      </c>
      <c r="L412">
        <v>276.577</v>
      </c>
    </row>
    <row r="413" spans="4:12" x14ac:dyDescent="0.25">
      <c r="E413">
        <v>969171880</v>
      </c>
      <c r="F413" s="3">
        <v>92.12</v>
      </c>
      <c r="I413" t="s">
        <v>852</v>
      </c>
      <c r="J413" t="s">
        <v>60</v>
      </c>
      <c r="K413">
        <v>969171880</v>
      </c>
      <c r="L413">
        <v>92.12</v>
      </c>
    </row>
    <row r="414" spans="4:12" x14ac:dyDescent="0.25">
      <c r="E414">
        <v>969281473</v>
      </c>
      <c r="F414" s="3">
        <v>109.137</v>
      </c>
      <c r="I414" t="s">
        <v>852</v>
      </c>
      <c r="J414" t="s">
        <v>60</v>
      </c>
      <c r="K414">
        <v>969281473</v>
      </c>
      <c r="L414">
        <v>109.137</v>
      </c>
    </row>
    <row r="415" spans="4:12" x14ac:dyDescent="0.25">
      <c r="E415">
        <v>969314533</v>
      </c>
      <c r="F415" s="3">
        <v>109.803</v>
      </c>
      <c r="I415" t="s">
        <v>852</v>
      </c>
      <c r="J415" t="s">
        <v>60</v>
      </c>
      <c r="K415">
        <v>969314533</v>
      </c>
      <c r="L415">
        <v>109.803</v>
      </c>
    </row>
    <row r="416" spans="4:12" x14ac:dyDescent="0.25">
      <c r="E416">
        <v>969358948</v>
      </c>
      <c r="F416" s="3">
        <v>289.685</v>
      </c>
      <c r="I416" t="s">
        <v>852</v>
      </c>
      <c r="J416" t="s">
        <v>60</v>
      </c>
      <c r="K416">
        <v>969358948</v>
      </c>
      <c r="L416">
        <v>289.685</v>
      </c>
    </row>
    <row r="417" spans="5:12" x14ac:dyDescent="0.25">
      <c r="E417">
        <v>969510847</v>
      </c>
      <c r="F417" s="3">
        <v>163.10499999999999</v>
      </c>
      <c r="I417" t="s">
        <v>852</v>
      </c>
      <c r="J417" t="s">
        <v>60</v>
      </c>
      <c r="K417">
        <v>969510847</v>
      </c>
      <c r="L417">
        <v>163.10499999999999</v>
      </c>
    </row>
    <row r="418" spans="5:12" x14ac:dyDescent="0.25">
      <c r="E418">
        <v>969885506</v>
      </c>
      <c r="F418" s="3">
        <v>95.86</v>
      </c>
      <c r="I418" t="s">
        <v>852</v>
      </c>
      <c r="J418" t="s">
        <v>60</v>
      </c>
      <c r="K418">
        <v>969885506</v>
      </c>
      <c r="L418">
        <v>95.86</v>
      </c>
    </row>
    <row r="419" spans="5:12" x14ac:dyDescent="0.25">
      <c r="E419">
        <v>969906090</v>
      </c>
      <c r="F419" s="3">
        <v>124.241</v>
      </c>
      <c r="I419" t="s">
        <v>852</v>
      </c>
      <c r="J419" t="s">
        <v>60</v>
      </c>
      <c r="K419">
        <v>969906090</v>
      </c>
      <c r="L419">
        <v>124.241</v>
      </c>
    </row>
    <row r="420" spans="5:12" x14ac:dyDescent="0.25">
      <c r="E420">
        <v>971223790</v>
      </c>
      <c r="F420" s="3">
        <v>159.28</v>
      </c>
      <c r="I420" t="s">
        <v>852</v>
      </c>
      <c r="J420" t="s">
        <v>60</v>
      </c>
      <c r="K420">
        <v>971223790</v>
      </c>
      <c r="L420">
        <v>159.28</v>
      </c>
    </row>
    <row r="421" spans="5:12" x14ac:dyDescent="0.25">
      <c r="E421">
        <v>978698409</v>
      </c>
      <c r="F421" s="3">
        <v>171.87200000000001</v>
      </c>
      <c r="I421" t="s">
        <v>852</v>
      </c>
      <c r="J421" t="s">
        <v>60</v>
      </c>
      <c r="K421">
        <v>978698409</v>
      </c>
      <c r="L421">
        <v>171.87200000000001</v>
      </c>
    </row>
    <row r="422" spans="5:12" x14ac:dyDescent="0.25">
      <c r="E422">
        <v>979375557</v>
      </c>
      <c r="F422" s="3">
        <v>40.698</v>
      </c>
      <c r="I422" t="s">
        <v>852</v>
      </c>
      <c r="J422" t="s">
        <v>60</v>
      </c>
      <c r="K422">
        <v>979375557</v>
      </c>
      <c r="L422">
        <v>40.698</v>
      </c>
    </row>
    <row r="423" spans="5:12" x14ac:dyDescent="0.25">
      <c r="E423">
        <v>979842813</v>
      </c>
      <c r="F423" s="3">
        <v>81.096999999999994</v>
      </c>
      <c r="I423" t="s">
        <v>852</v>
      </c>
      <c r="J423" t="s">
        <v>60</v>
      </c>
      <c r="K423">
        <v>979842813</v>
      </c>
      <c r="L423">
        <v>81.096999999999994</v>
      </c>
    </row>
    <row r="424" spans="5:12" x14ac:dyDescent="0.25">
      <c r="E424">
        <v>982147786</v>
      </c>
      <c r="F424" s="3">
        <v>147.649</v>
      </c>
      <c r="I424" t="s">
        <v>852</v>
      </c>
      <c r="J424" t="s">
        <v>60</v>
      </c>
      <c r="K424">
        <v>982147786</v>
      </c>
      <c r="L424">
        <v>147.649</v>
      </c>
    </row>
    <row r="425" spans="5:12" x14ac:dyDescent="0.25">
      <c r="E425">
        <v>982161584</v>
      </c>
      <c r="F425" s="3">
        <v>129.73500000000001</v>
      </c>
      <c r="I425" t="s">
        <v>852</v>
      </c>
      <c r="J425" t="s">
        <v>60</v>
      </c>
      <c r="K425">
        <v>982161584</v>
      </c>
      <c r="L425">
        <v>129.73500000000001</v>
      </c>
    </row>
    <row r="426" spans="5:12" x14ac:dyDescent="0.25">
      <c r="E426">
        <v>983082025</v>
      </c>
      <c r="F426" s="3">
        <v>141.32499999999999</v>
      </c>
      <c r="I426" t="s">
        <v>852</v>
      </c>
      <c r="J426" t="s">
        <v>60</v>
      </c>
      <c r="K426">
        <v>983082025</v>
      </c>
      <c r="L426">
        <v>141.32499999999999</v>
      </c>
    </row>
    <row r="427" spans="5:12" x14ac:dyDescent="0.25">
      <c r="E427">
        <v>983981917</v>
      </c>
      <c r="F427" s="3">
        <v>202.06200000000001</v>
      </c>
      <c r="I427" t="s">
        <v>852</v>
      </c>
      <c r="J427" t="s">
        <v>60</v>
      </c>
      <c r="K427">
        <v>983981917</v>
      </c>
      <c r="L427">
        <v>202.06200000000001</v>
      </c>
    </row>
    <row r="428" spans="5:12" x14ac:dyDescent="0.25">
      <c r="E428">
        <v>985255962</v>
      </c>
      <c r="F428" s="3">
        <v>240.27699999999999</v>
      </c>
      <c r="I428" t="s">
        <v>852</v>
      </c>
      <c r="J428" t="s">
        <v>60</v>
      </c>
      <c r="K428">
        <v>985255962</v>
      </c>
      <c r="L428">
        <v>240.27699999999999</v>
      </c>
    </row>
    <row r="429" spans="5:12" x14ac:dyDescent="0.25">
      <c r="E429">
        <v>987649968</v>
      </c>
      <c r="F429" s="3">
        <v>56.165999999999997</v>
      </c>
      <c r="I429" t="s">
        <v>852</v>
      </c>
      <c r="J429" t="s">
        <v>60</v>
      </c>
      <c r="K429">
        <v>987649968</v>
      </c>
      <c r="L429">
        <v>56.165999999999997</v>
      </c>
    </row>
    <row r="430" spans="5:12" x14ac:dyDescent="0.25">
      <c r="E430">
        <v>987720921</v>
      </c>
      <c r="F430" s="3">
        <v>193.46700000000001</v>
      </c>
      <c r="I430" t="s">
        <v>852</v>
      </c>
      <c r="J430" t="s">
        <v>60</v>
      </c>
      <c r="K430">
        <v>987720921</v>
      </c>
      <c r="L430">
        <v>193.46700000000001</v>
      </c>
    </row>
    <row r="431" spans="5:12" x14ac:dyDescent="0.25">
      <c r="E431">
        <v>989190563</v>
      </c>
      <c r="F431" s="3">
        <v>115.96</v>
      </c>
      <c r="I431" t="s">
        <v>852</v>
      </c>
      <c r="J431" t="s">
        <v>60</v>
      </c>
      <c r="K431">
        <v>989190563</v>
      </c>
      <c r="L431">
        <v>115.96</v>
      </c>
    </row>
    <row r="432" spans="5:12" x14ac:dyDescent="0.25">
      <c r="E432">
        <v>993148687</v>
      </c>
      <c r="F432" s="3">
        <v>271.18700000000001</v>
      </c>
      <c r="I432" t="s">
        <v>852</v>
      </c>
      <c r="J432" t="s">
        <v>60</v>
      </c>
      <c r="K432">
        <v>993148687</v>
      </c>
      <c r="L432">
        <v>271.18700000000001</v>
      </c>
    </row>
    <row r="433" spans="4:12" x14ac:dyDescent="0.25">
      <c r="E433">
        <v>995455803</v>
      </c>
      <c r="F433" s="3">
        <v>69.545000000000002</v>
      </c>
      <c r="I433" t="s">
        <v>852</v>
      </c>
      <c r="J433" t="s">
        <v>60</v>
      </c>
      <c r="K433">
        <v>995455803</v>
      </c>
      <c r="L433">
        <v>69.545000000000002</v>
      </c>
    </row>
    <row r="434" spans="4:12" x14ac:dyDescent="0.25">
      <c r="E434">
        <v>995823330</v>
      </c>
      <c r="F434" s="3">
        <v>407.34399999999999</v>
      </c>
      <c r="I434" t="s">
        <v>852</v>
      </c>
      <c r="J434" t="s">
        <v>60</v>
      </c>
      <c r="K434">
        <v>995823330</v>
      </c>
      <c r="L434">
        <v>407.34399999999999</v>
      </c>
    </row>
    <row r="435" spans="4:12" x14ac:dyDescent="0.25">
      <c r="D435" t="s">
        <v>73</v>
      </c>
      <c r="E435">
        <v>812863142</v>
      </c>
      <c r="F435" s="3">
        <v>209.16900000000001</v>
      </c>
      <c r="I435" t="s">
        <v>852</v>
      </c>
      <c r="J435" t="s">
        <v>73</v>
      </c>
      <c r="K435">
        <v>812863142</v>
      </c>
      <c r="L435">
        <v>209.16900000000001</v>
      </c>
    </row>
    <row r="436" spans="4:12" x14ac:dyDescent="0.25">
      <c r="E436">
        <v>869113182</v>
      </c>
      <c r="F436" s="3">
        <v>189.459</v>
      </c>
      <c r="I436" t="s">
        <v>852</v>
      </c>
      <c r="J436" t="s">
        <v>73</v>
      </c>
      <c r="K436">
        <v>869113182</v>
      </c>
      <c r="L436">
        <v>189.459</v>
      </c>
    </row>
    <row r="437" spans="4:12" x14ac:dyDescent="0.25">
      <c r="E437">
        <v>869192902</v>
      </c>
      <c r="F437" s="3">
        <v>231.63900000000001</v>
      </c>
      <c r="I437" t="s">
        <v>852</v>
      </c>
      <c r="J437" t="s">
        <v>73</v>
      </c>
      <c r="K437">
        <v>869192902</v>
      </c>
      <c r="L437">
        <v>231.63900000000001</v>
      </c>
    </row>
    <row r="438" spans="4:12" x14ac:dyDescent="0.25">
      <c r="E438">
        <v>869218952</v>
      </c>
      <c r="F438" s="3">
        <v>36.984999999999999</v>
      </c>
      <c r="I438" t="s">
        <v>852</v>
      </c>
      <c r="J438" t="s">
        <v>73</v>
      </c>
      <c r="K438">
        <v>869218952</v>
      </c>
      <c r="L438">
        <v>36.984999999999999</v>
      </c>
    </row>
    <row r="439" spans="4:12" x14ac:dyDescent="0.25">
      <c r="E439">
        <v>869757802</v>
      </c>
      <c r="F439" s="3">
        <v>220.899</v>
      </c>
      <c r="I439" t="s">
        <v>852</v>
      </c>
      <c r="J439" t="s">
        <v>73</v>
      </c>
      <c r="K439">
        <v>869757802</v>
      </c>
      <c r="L439">
        <v>220.899</v>
      </c>
    </row>
    <row r="440" spans="4:12" x14ac:dyDescent="0.25">
      <c r="E440">
        <v>869762652</v>
      </c>
      <c r="F440" s="3">
        <v>122.562</v>
      </c>
      <c r="I440" t="s">
        <v>852</v>
      </c>
      <c r="J440" t="s">
        <v>73</v>
      </c>
      <c r="K440">
        <v>869762652</v>
      </c>
      <c r="L440">
        <v>122.562</v>
      </c>
    </row>
    <row r="441" spans="4:12" x14ac:dyDescent="0.25">
      <c r="E441">
        <v>871581932</v>
      </c>
      <c r="F441" s="3">
        <v>111.49299999999999</v>
      </c>
      <c r="I441" t="s">
        <v>852</v>
      </c>
      <c r="J441" t="s">
        <v>73</v>
      </c>
      <c r="K441">
        <v>871581932</v>
      </c>
      <c r="L441">
        <v>111.49299999999999</v>
      </c>
    </row>
    <row r="442" spans="4:12" x14ac:dyDescent="0.25">
      <c r="E442">
        <v>877037622</v>
      </c>
      <c r="F442" s="3">
        <v>83.028000000000006</v>
      </c>
      <c r="I442" t="s">
        <v>852</v>
      </c>
      <c r="J442" t="s">
        <v>73</v>
      </c>
      <c r="K442">
        <v>877037622</v>
      </c>
      <c r="L442">
        <v>83.028000000000006</v>
      </c>
    </row>
    <row r="443" spans="4:12" x14ac:dyDescent="0.25">
      <c r="E443">
        <v>880514482</v>
      </c>
      <c r="F443" s="3">
        <v>216.96899999999999</v>
      </c>
      <c r="I443" t="s">
        <v>852</v>
      </c>
      <c r="J443" t="s">
        <v>73</v>
      </c>
      <c r="K443">
        <v>880514482</v>
      </c>
      <c r="L443">
        <v>216.96899999999999</v>
      </c>
    </row>
    <row r="444" spans="4:12" x14ac:dyDescent="0.25">
      <c r="E444">
        <v>889525142</v>
      </c>
      <c r="F444" s="3">
        <v>310.89600000000002</v>
      </c>
      <c r="I444" t="s">
        <v>852</v>
      </c>
      <c r="J444" t="s">
        <v>73</v>
      </c>
      <c r="K444">
        <v>889525142</v>
      </c>
      <c r="L444">
        <v>310.89600000000002</v>
      </c>
    </row>
    <row r="445" spans="4:12" x14ac:dyDescent="0.25">
      <c r="E445">
        <v>897841312</v>
      </c>
      <c r="F445" s="3">
        <v>33.792000000000002</v>
      </c>
      <c r="I445" t="s">
        <v>852</v>
      </c>
      <c r="J445" t="s">
        <v>73</v>
      </c>
      <c r="K445">
        <v>897841312</v>
      </c>
      <c r="L445">
        <v>33.792000000000002</v>
      </c>
    </row>
    <row r="446" spans="4:12" x14ac:dyDescent="0.25">
      <c r="E446">
        <v>911701812</v>
      </c>
      <c r="F446" s="3">
        <v>118.634</v>
      </c>
      <c r="I446" t="s">
        <v>852</v>
      </c>
      <c r="J446" t="s">
        <v>73</v>
      </c>
      <c r="K446">
        <v>911701812</v>
      </c>
      <c r="L446">
        <v>118.634</v>
      </c>
    </row>
    <row r="447" spans="4:12" x14ac:dyDescent="0.25">
      <c r="E447">
        <v>912862984</v>
      </c>
      <c r="F447" s="3">
        <v>99.805000000000007</v>
      </c>
      <c r="I447" t="s">
        <v>852</v>
      </c>
      <c r="J447" t="s">
        <v>73</v>
      </c>
      <c r="K447">
        <v>912862984</v>
      </c>
      <c r="L447">
        <v>99.805000000000007</v>
      </c>
    </row>
    <row r="448" spans="4:12" x14ac:dyDescent="0.25">
      <c r="E448">
        <v>912873773</v>
      </c>
      <c r="F448" s="3">
        <v>234.328</v>
      </c>
      <c r="I448" t="s">
        <v>852</v>
      </c>
      <c r="J448" t="s">
        <v>73</v>
      </c>
      <c r="K448">
        <v>912873773</v>
      </c>
      <c r="L448">
        <v>234.328</v>
      </c>
    </row>
    <row r="449" spans="5:12" x14ac:dyDescent="0.25">
      <c r="E449">
        <v>914737265</v>
      </c>
      <c r="F449" s="3">
        <v>459.45</v>
      </c>
      <c r="I449" t="s">
        <v>852</v>
      </c>
      <c r="J449" t="s">
        <v>73</v>
      </c>
      <c r="K449">
        <v>914737265</v>
      </c>
      <c r="L449">
        <v>459.45</v>
      </c>
    </row>
    <row r="450" spans="5:12" x14ac:dyDescent="0.25">
      <c r="E450">
        <v>916490933</v>
      </c>
      <c r="F450" s="3">
        <v>128.56899999999999</v>
      </c>
      <c r="I450" t="s">
        <v>852</v>
      </c>
      <c r="J450" t="s">
        <v>73</v>
      </c>
      <c r="K450">
        <v>916490933</v>
      </c>
      <c r="L450">
        <v>128.56899999999999</v>
      </c>
    </row>
    <row r="451" spans="5:12" x14ac:dyDescent="0.25">
      <c r="E451">
        <v>919684232</v>
      </c>
      <c r="F451" s="3">
        <v>125.045</v>
      </c>
      <c r="I451" t="s">
        <v>852</v>
      </c>
      <c r="J451" t="s">
        <v>73</v>
      </c>
      <c r="K451">
        <v>919684232</v>
      </c>
      <c r="L451">
        <v>125.045</v>
      </c>
    </row>
    <row r="452" spans="5:12" x14ac:dyDescent="0.25">
      <c r="E452">
        <v>920167020</v>
      </c>
      <c r="F452" s="3">
        <v>348.77800000000002</v>
      </c>
      <c r="I452" t="s">
        <v>852</v>
      </c>
      <c r="J452" t="s">
        <v>73</v>
      </c>
      <c r="K452">
        <v>920167020</v>
      </c>
      <c r="L452">
        <v>348.77800000000002</v>
      </c>
    </row>
    <row r="453" spans="5:12" x14ac:dyDescent="0.25">
      <c r="E453">
        <v>920182399</v>
      </c>
      <c r="F453" s="3">
        <v>273.399</v>
      </c>
      <c r="I453" t="s">
        <v>852</v>
      </c>
      <c r="J453" t="s">
        <v>73</v>
      </c>
      <c r="K453">
        <v>920182399</v>
      </c>
      <c r="L453">
        <v>273.399</v>
      </c>
    </row>
    <row r="454" spans="5:12" x14ac:dyDescent="0.25">
      <c r="E454">
        <v>920188613</v>
      </c>
      <c r="F454" s="3">
        <v>50.485999999999997</v>
      </c>
      <c r="I454" t="s">
        <v>852</v>
      </c>
      <c r="J454" t="s">
        <v>73</v>
      </c>
      <c r="K454">
        <v>920188613</v>
      </c>
      <c r="L454">
        <v>50.485999999999997</v>
      </c>
    </row>
    <row r="455" spans="5:12" x14ac:dyDescent="0.25">
      <c r="E455">
        <v>921328117</v>
      </c>
      <c r="F455" s="3">
        <v>89.155000000000001</v>
      </c>
      <c r="I455" t="s">
        <v>852</v>
      </c>
      <c r="J455" t="s">
        <v>73</v>
      </c>
      <c r="K455">
        <v>921328117</v>
      </c>
      <c r="L455">
        <v>89.155000000000001</v>
      </c>
    </row>
    <row r="456" spans="5:12" x14ac:dyDescent="0.25">
      <c r="E456">
        <v>922335451</v>
      </c>
      <c r="F456" s="3">
        <v>121.08799999999999</v>
      </c>
      <c r="I456" t="s">
        <v>852</v>
      </c>
      <c r="J456" t="s">
        <v>73</v>
      </c>
      <c r="K456">
        <v>922335451</v>
      </c>
      <c r="L456">
        <v>121.08799999999999</v>
      </c>
    </row>
    <row r="457" spans="5:12" x14ac:dyDescent="0.25">
      <c r="E457">
        <v>922934002</v>
      </c>
      <c r="F457" s="3">
        <v>84.819000000000003</v>
      </c>
      <c r="I457" t="s">
        <v>852</v>
      </c>
      <c r="J457" t="s">
        <v>73</v>
      </c>
      <c r="K457">
        <v>922934002</v>
      </c>
      <c r="L457">
        <v>84.819000000000003</v>
      </c>
    </row>
    <row r="458" spans="5:12" x14ac:dyDescent="0.25">
      <c r="E458">
        <v>924373679</v>
      </c>
      <c r="F458" s="3">
        <v>102.867</v>
      </c>
      <c r="I458" t="s">
        <v>852</v>
      </c>
      <c r="J458" t="s">
        <v>73</v>
      </c>
      <c r="K458">
        <v>924373679</v>
      </c>
      <c r="L458">
        <v>102.867</v>
      </c>
    </row>
    <row r="459" spans="5:12" x14ac:dyDescent="0.25">
      <c r="E459">
        <v>925486000</v>
      </c>
      <c r="F459" s="3">
        <v>112.18899999999999</v>
      </c>
      <c r="I459" t="s">
        <v>852</v>
      </c>
      <c r="J459" t="s">
        <v>73</v>
      </c>
      <c r="K459">
        <v>925486000</v>
      </c>
      <c r="L459">
        <v>112.18899999999999</v>
      </c>
    </row>
    <row r="460" spans="5:12" x14ac:dyDescent="0.25">
      <c r="E460">
        <v>925538612</v>
      </c>
      <c r="F460" s="3">
        <v>135.62700000000001</v>
      </c>
      <c r="I460" t="s">
        <v>852</v>
      </c>
      <c r="J460" t="s">
        <v>73</v>
      </c>
      <c r="K460">
        <v>925538612</v>
      </c>
      <c r="L460">
        <v>135.62700000000001</v>
      </c>
    </row>
    <row r="461" spans="5:12" x14ac:dyDescent="0.25">
      <c r="E461">
        <v>926464949</v>
      </c>
      <c r="F461" s="3">
        <v>52.054000000000002</v>
      </c>
      <c r="I461" t="s">
        <v>852</v>
      </c>
      <c r="J461" t="s">
        <v>73</v>
      </c>
      <c r="K461">
        <v>926464949</v>
      </c>
      <c r="L461">
        <v>52.054000000000002</v>
      </c>
    </row>
    <row r="462" spans="5:12" x14ac:dyDescent="0.25">
      <c r="E462">
        <v>935448662</v>
      </c>
      <c r="F462" s="3">
        <v>25.808</v>
      </c>
      <c r="I462" t="s">
        <v>852</v>
      </c>
      <c r="J462" t="s">
        <v>73</v>
      </c>
      <c r="K462">
        <v>935448662</v>
      </c>
      <c r="L462">
        <v>25.808</v>
      </c>
    </row>
    <row r="463" spans="5:12" x14ac:dyDescent="0.25">
      <c r="E463">
        <v>969113376</v>
      </c>
      <c r="F463" s="3">
        <v>64.02</v>
      </c>
      <c r="I463" t="s">
        <v>852</v>
      </c>
      <c r="J463" t="s">
        <v>73</v>
      </c>
      <c r="K463">
        <v>969113376</v>
      </c>
      <c r="L463">
        <v>64.02</v>
      </c>
    </row>
    <row r="464" spans="5:12" x14ac:dyDescent="0.25">
      <c r="E464">
        <v>969113627</v>
      </c>
      <c r="F464" s="3">
        <v>329.31299999999999</v>
      </c>
      <c r="I464" t="s">
        <v>852</v>
      </c>
      <c r="J464" t="s">
        <v>73</v>
      </c>
      <c r="K464">
        <v>969113627</v>
      </c>
      <c r="L464">
        <v>329.31299999999999</v>
      </c>
    </row>
    <row r="465" spans="5:12" x14ac:dyDescent="0.25">
      <c r="E465">
        <v>969173727</v>
      </c>
      <c r="F465" s="3">
        <v>157.47</v>
      </c>
      <c r="I465" t="s">
        <v>852</v>
      </c>
      <c r="J465" t="s">
        <v>73</v>
      </c>
      <c r="K465">
        <v>969173727</v>
      </c>
      <c r="L465">
        <v>157.47</v>
      </c>
    </row>
    <row r="466" spans="5:12" x14ac:dyDescent="0.25">
      <c r="E466">
        <v>969216485</v>
      </c>
      <c r="F466" s="3">
        <v>291.928</v>
      </c>
      <c r="I466" t="s">
        <v>852</v>
      </c>
      <c r="J466" t="s">
        <v>73</v>
      </c>
      <c r="K466">
        <v>969216485</v>
      </c>
      <c r="L466">
        <v>291.928</v>
      </c>
    </row>
    <row r="467" spans="5:12" x14ac:dyDescent="0.25">
      <c r="E467">
        <v>969391643</v>
      </c>
      <c r="F467" s="3">
        <v>67.483000000000004</v>
      </c>
      <c r="I467" t="s">
        <v>852</v>
      </c>
      <c r="J467" t="s">
        <v>73</v>
      </c>
      <c r="K467">
        <v>969391643</v>
      </c>
      <c r="L467">
        <v>67.483000000000004</v>
      </c>
    </row>
    <row r="468" spans="5:12" x14ac:dyDescent="0.25">
      <c r="E468">
        <v>969439530</v>
      </c>
      <c r="F468" s="3">
        <v>128.398</v>
      </c>
      <c r="I468" t="s">
        <v>852</v>
      </c>
      <c r="J468" t="s">
        <v>73</v>
      </c>
      <c r="K468">
        <v>969439530</v>
      </c>
      <c r="L468">
        <v>128.398</v>
      </c>
    </row>
    <row r="469" spans="5:12" x14ac:dyDescent="0.25">
      <c r="E469">
        <v>969744007</v>
      </c>
      <c r="F469" s="3">
        <v>46.234999999999999</v>
      </c>
      <c r="I469" t="s">
        <v>852</v>
      </c>
      <c r="J469" t="s">
        <v>73</v>
      </c>
      <c r="K469">
        <v>969744007</v>
      </c>
      <c r="L469">
        <v>46.234999999999999</v>
      </c>
    </row>
    <row r="470" spans="5:12" x14ac:dyDescent="0.25">
      <c r="E470">
        <v>969749033</v>
      </c>
      <c r="F470" s="3">
        <v>92.885999999999996</v>
      </c>
      <c r="I470" t="s">
        <v>852</v>
      </c>
      <c r="J470" t="s">
        <v>73</v>
      </c>
      <c r="K470">
        <v>969749033</v>
      </c>
      <c r="L470">
        <v>92.885999999999996</v>
      </c>
    </row>
    <row r="471" spans="5:12" x14ac:dyDescent="0.25">
      <c r="E471">
        <v>969755424</v>
      </c>
      <c r="F471" s="3">
        <v>283.83499999999998</v>
      </c>
      <c r="I471" t="s">
        <v>852</v>
      </c>
      <c r="J471" t="s">
        <v>73</v>
      </c>
      <c r="K471">
        <v>969755424</v>
      </c>
      <c r="L471">
        <v>283.83499999999998</v>
      </c>
    </row>
    <row r="472" spans="5:12" x14ac:dyDescent="0.25">
      <c r="E472">
        <v>969759993</v>
      </c>
      <c r="F472" s="3">
        <v>112.913</v>
      </c>
      <c r="I472" t="s">
        <v>852</v>
      </c>
      <c r="J472" t="s">
        <v>73</v>
      </c>
      <c r="K472">
        <v>969759993</v>
      </c>
      <c r="L472">
        <v>112.913</v>
      </c>
    </row>
    <row r="473" spans="5:12" x14ac:dyDescent="0.25">
      <c r="E473">
        <v>969766167</v>
      </c>
      <c r="F473" s="3">
        <v>171.863</v>
      </c>
      <c r="I473" t="s">
        <v>852</v>
      </c>
      <c r="J473" t="s">
        <v>73</v>
      </c>
      <c r="K473">
        <v>969766167</v>
      </c>
      <c r="L473">
        <v>171.863</v>
      </c>
    </row>
    <row r="474" spans="5:12" x14ac:dyDescent="0.25">
      <c r="E474">
        <v>969767813</v>
      </c>
      <c r="F474" s="3">
        <v>116.149</v>
      </c>
      <c r="I474" t="s">
        <v>852</v>
      </c>
      <c r="J474" t="s">
        <v>73</v>
      </c>
      <c r="K474">
        <v>969767813</v>
      </c>
      <c r="L474">
        <v>116.149</v>
      </c>
    </row>
    <row r="475" spans="5:12" x14ac:dyDescent="0.25">
      <c r="E475">
        <v>971188413</v>
      </c>
      <c r="F475" s="3">
        <v>233.762</v>
      </c>
      <c r="I475" t="s">
        <v>852</v>
      </c>
      <c r="J475" t="s">
        <v>73</v>
      </c>
      <c r="K475">
        <v>971188413</v>
      </c>
      <c r="L475">
        <v>233.762</v>
      </c>
    </row>
    <row r="476" spans="5:12" x14ac:dyDescent="0.25">
      <c r="E476">
        <v>971215488</v>
      </c>
      <c r="F476" s="3">
        <v>380.52</v>
      </c>
      <c r="I476" t="s">
        <v>852</v>
      </c>
      <c r="J476" t="s">
        <v>73</v>
      </c>
      <c r="K476">
        <v>971215488</v>
      </c>
      <c r="L476">
        <v>380.52</v>
      </c>
    </row>
    <row r="477" spans="5:12" x14ac:dyDescent="0.25">
      <c r="E477">
        <v>971650060</v>
      </c>
      <c r="F477" s="3">
        <v>744.56899999999996</v>
      </c>
      <c r="I477" t="s">
        <v>852</v>
      </c>
      <c r="J477" t="s">
        <v>73</v>
      </c>
      <c r="K477">
        <v>971650060</v>
      </c>
      <c r="L477">
        <v>744.56899999999996</v>
      </c>
    </row>
    <row r="478" spans="5:12" x14ac:dyDescent="0.25">
      <c r="E478">
        <v>975804208</v>
      </c>
      <c r="F478" s="3">
        <v>367.935</v>
      </c>
      <c r="I478" t="s">
        <v>852</v>
      </c>
      <c r="J478" t="s">
        <v>73</v>
      </c>
      <c r="K478">
        <v>975804208</v>
      </c>
      <c r="L478">
        <v>367.935</v>
      </c>
    </row>
    <row r="479" spans="5:12" x14ac:dyDescent="0.25">
      <c r="E479">
        <v>975980499</v>
      </c>
      <c r="F479" s="3">
        <v>125.893</v>
      </c>
      <c r="I479" t="s">
        <v>852</v>
      </c>
      <c r="J479" t="s">
        <v>73</v>
      </c>
      <c r="K479">
        <v>975980499</v>
      </c>
      <c r="L479">
        <v>125.893</v>
      </c>
    </row>
    <row r="480" spans="5:12" x14ac:dyDescent="0.25">
      <c r="E480">
        <v>976521862</v>
      </c>
      <c r="F480" s="3">
        <v>231.40799999999999</v>
      </c>
      <c r="I480" t="s">
        <v>852</v>
      </c>
      <c r="J480" t="s">
        <v>73</v>
      </c>
      <c r="K480">
        <v>976521862</v>
      </c>
      <c r="L480">
        <v>231.40799999999999</v>
      </c>
    </row>
    <row r="481" spans="5:12" x14ac:dyDescent="0.25">
      <c r="E481">
        <v>977171008</v>
      </c>
      <c r="F481" s="3">
        <v>36.100999999999999</v>
      </c>
      <c r="I481" t="s">
        <v>852</v>
      </c>
      <c r="J481" t="s">
        <v>73</v>
      </c>
      <c r="K481">
        <v>977171008</v>
      </c>
      <c r="L481">
        <v>36.100999999999999</v>
      </c>
    </row>
    <row r="482" spans="5:12" x14ac:dyDescent="0.25">
      <c r="E482">
        <v>977393051</v>
      </c>
      <c r="F482" s="3">
        <v>43.671999999999997</v>
      </c>
      <c r="I482" t="s">
        <v>852</v>
      </c>
      <c r="J482" t="s">
        <v>73</v>
      </c>
      <c r="K482">
        <v>977393051</v>
      </c>
      <c r="L482">
        <v>43.671999999999997</v>
      </c>
    </row>
    <row r="483" spans="5:12" x14ac:dyDescent="0.25">
      <c r="E483">
        <v>979494300</v>
      </c>
      <c r="F483" s="3">
        <v>472.50099999999998</v>
      </c>
      <c r="I483" t="s">
        <v>852</v>
      </c>
      <c r="J483" t="s">
        <v>73</v>
      </c>
      <c r="K483">
        <v>979494300</v>
      </c>
      <c r="L483">
        <v>472.50099999999998</v>
      </c>
    </row>
    <row r="484" spans="5:12" x14ac:dyDescent="0.25">
      <c r="E484">
        <v>979637691</v>
      </c>
      <c r="F484" s="3">
        <v>82.855000000000004</v>
      </c>
      <c r="I484" t="s">
        <v>852</v>
      </c>
      <c r="J484" t="s">
        <v>73</v>
      </c>
      <c r="K484">
        <v>979637691</v>
      </c>
      <c r="L484">
        <v>82.855000000000004</v>
      </c>
    </row>
    <row r="485" spans="5:12" x14ac:dyDescent="0.25">
      <c r="E485">
        <v>979726252</v>
      </c>
      <c r="F485" s="3">
        <v>231.393</v>
      </c>
      <c r="I485" t="s">
        <v>852</v>
      </c>
      <c r="J485" t="s">
        <v>73</v>
      </c>
      <c r="K485">
        <v>979726252</v>
      </c>
      <c r="L485">
        <v>231.393</v>
      </c>
    </row>
    <row r="486" spans="5:12" x14ac:dyDescent="0.25">
      <c r="E486">
        <v>980403920</v>
      </c>
      <c r="F486" s="3">
        <v>628.01900000000001</v>
      </c>
      <c r="I486" t="s">
        <v>852</v>
      </c>
      <c r="J486" t="s">
        <v>73</v>
      </c>
      <c r="K486">
        <v>980403920</v>
      </c>
      <c r="L486">
        <v>628.01900000000001</v>
      </c>
    </row>
    <row r="487" spans="5:12" x14ac:dyDescent="0.25">
      <c r="E487">
        <v>980458792</v>
      </c>
      <c r="F487" s="3">
        <v>117.22799999999999</v>
      </c>
      <c r="I487" t="s">
        <v>852</v>
      </c>
      <c r="J487" t="s">
        <v>73</v>
      </c>
      <c r="K487">
        <v>980458792</v>
      </c>
      <c r="L487">
        <v>117.22799999999999</v>
      </c>
    </row>
    <row r="488" spans="5:12" x14ac:dyDescent="0.25">
      <c r="E488">
        <v>981059654</v>
      </c>
      <c r="F488" s="3">
        <v>43.228999999999999</v>
      </c>
      <c r="I488" t="s">
        <v>852</v>
      </c>
      <c r="J488" t="s">
        <v>73</v>
      </c>
      <c r="K488">
        <v>981059654</v>
      </c>
      <c r="L488">
        <v>43.228999999999999</v>
      </c>
    </row>
    <row r="489" spans="5:12" x14ac:dyDescent="0.25">
      <c r="E489">
        <v>981290070</v>
      </c>
      <c r="F489" s="3">
        <v>196.95500000000001</v>
      </c>
      <c r="I489" t="s">
        <v>852</v>
      </c>
      <c r="J489" t="s">
        <v>73</v>
      </c>
      <c r="K489">
        <v>981290070</v>
      </c>
      <c r="L489">
        <v>196.95500000000001</v>
      </c>
    </row>
    <row r="490" spans="5:12" x14ac:dyDescent="0.25">
      <c r="E490">
        <v>984074360</v>
      </c>
      <c r="F490" s="3">
        <v>109.233</v>
      </c>
      <c r="I490" t="s">
        <v>852</v>
      </c>
      <c r="J490" t="s">
        <v>73</v>
      </c>
      <c r="K490">
        <v>984074360</v>
      </c>
      <c r="L490">
        <v>109.233</v>
      </c>
    </row>
    <row r="491" spans="5:12" x14ac:dyDescent="0.25">
      <c r="E491">
        <v>984083394</v>
      </c>
      <c r="F491" s="3">
        <v>64.355999999999995</v>
      </c>
      <c r="I491" t="s">
        <v>852</v>
      </c>
      <c r="J491" t="s">
        <v>73</v>
      </c>
      <c r="K491">
        <v>984083394</v>
      </c>
      <c r="L491">
        <v>64.355999999999995</v>
      </c>
    </row>
    <row r="492" spans="5:12" x14ac:dyDescent="0.25">
      <c r="E492">
        <v>984447388</v>
      </c>
      <c r="F492" s="3">
        <v>209.31</v>
      </c>
      <c r="I492" t="s">
        <v>852</v>
      </c>
      <c r="J492" t="s">
        <v>73</v>
      </c>
      <c r="K492">
        <v>984447388</v>
      </c>
      <c r="L492">
        <v>209.31</v>
      </c>
    </row>
    <row r="493" spans="5:12" x14ac:dyDescent="0.25">
      <c r="E493">
        <v>985223386</v>
      </c>
      <c r="F493" s="3">
        <v>53.496000000000002</v>
      </c>
      <c r="I493" t="s">
        <v>852</v>
      </c>
      <c r="J493" t="s">
        <v>73</v>
      </c>
      <c r="K493">
        <v>985223386</v>
      </c>
      <c r="L493">
        <v>53.496000000000002</v>
      </c>
    </row>
    <row r="494" spans="5:12" x14ac:dyDescent="0.25">
      <c r="E494">
        <v>985223440</v>
      </c>
      <c r="F494" s="3">
        <v>128.66399999999999</v>
      </c>
      <c r="I494" t="s">
        <v>852</v>
      </c>
      <c r="J494" t="s">
        <v>73</v>
      </c>
      <c r="K494">
        <v>985223440</v>
      </c>
      <c r="L494">
        <v>128.66399999999999</v>
      </c>
    </row>
    <row r="495" spans="5:12" x14ac:dyDescent="0.25">
      <c r="E495">
        <v>985243573</v>
      </c>
      <c r="F495" s="3">
        <v>388.66500000000002</v>
      </c>
      <c r="I495" t="s">
        <v>852</v>
      </c>
      <c r="J495" t="s">
        <v>73</v>
      </c>
      <c r="K495">
        <v>985243573</v>
      </c>
      <c r="L495">
        <v>388.66500000000002</v>
      </c>
    </row>
    <row r="496" spans="5:12" x14ac:dyDescent="0.25">
      <c r="E496">
        <v>986347410</v>
      </c>
      <c r="F496" s="3">
        <v>613.65099999999995</v>
      </c>
      <c r="I496" t="s">
        <v>852</v>
      </c>
      <c r="J496" t="s">
        <v>73</v>
      </c>
      <c r="K496">
        <v>986347410</v>
      </c>
      <c r="L496">
        <v>613.65099999999995</v>
      </c>
    </row>
    <row r="497" spans="4:12" x14ac:dyDescent="0.25">
      <c r="E497">
        <v>986356053</v>
      </c>
      <c r="F497" s="3">
        <v>95.516000000000005</v>
      </c>
      <c r="I497" t="s">
        <v>852</v>
      </c>
      <c r="J497" t="s">
        <v>73</v>
      </c>
      <c r="K497">
        <v>986356053</v>
      </c>
      <c r="L497">
        <v>95.516000000000005</v>
      </c>
    </row>
    <row r="498" spans="4:12" x14ac:dyDescent="0.25">
      <c r="E498">
        <v>986668497</v>
      </c>
      <c r="F498" s="3">
        <v>367.78199999999998</v>
      </c>
      <c r="I498" t="s">
        <v>852</v>
      </c>
      <c r="J498" t="s">
        <v>73</v>
      </c>
      <c r="K498">
        <v>986668497</v>
      </c>
      <c r="L498">
        <v>367.78199999999998</v>
      </c>
    </row>
    <row r="499" spans="4:12" x14ac:dyDescent="0.25">
      <c r="E499">
        <v>987391502</v>
      </c>
      <c r="F499" s="3">
        <v>292.59800000000001</v>
      </c>
      <c r="I499" t="s">
        <v>852</v>
      </c>
      <c r="J499" t="s">
        <v>73</v>
      </c>
      <c r="K499">
        <v>987391502</v>
      </c>
      <c r="L499">
        <v>292.59800000000001</v>
      </c>
    </row>
    <row r="500" spans="4:12" x14ac:dyDescent="0.25">
      <c r="E500">
        <v>989114956</v>
      </c>
      <c r="F500" s="3">
        <v>409.04199999999997</v>
      </c>
      <c r="I500" t="s">
        <v>852</v>
      </c>
      <c r="J500" t="s">
        <v>73</v>
      </c>
      <c r="K500">
        <v>989114956</v>
      </c>
      <c r="L500">
        <v>409.04199999999997</v>
      </c>
    </row>
    <row r="501" spans="4:12" x14ac:dyDescent="0.25">
      <c r="E501">
        <v>989273337</v>
      </c>
      <c r="F501" s="3">
        <v>130.351</v>
      </c>
      <c r="I501" t="s">
        <v>852</v>
      </c>
      <c r="J501" t="s">
        <v>73</v>
      </c>
      <c r="K501">
        <v>989273337</v>
      </c>
      <c r="L501">
        <v>130.351</v>
      </c>
    </row>
    <row r="502" spans="4:12" x14ac:dyDescent="0.25">
      <c r="E502">
        <v>991162267</v>
      </c>
      <c r="F502" s="3">
        <v>75.397999999999996</v>
      </c>
      <c r="I502" t="s">
        <v>852</v>
      </c>
      <c r="J502" t="s">
        <v>73</v>
      </c>
      <c r="K502">
        <v>991162267</v>
      </c>
      <c r="L502">
        <v>75.397999999999996</v>
      </c>
    </row>
    <row r="503" spans="4:12" x14ac:dyDescent="0.25">
      <c r="E503">
        <v>991869778</v>
      </c>
      <c r="F503" s="3">
        <v>163.45400000000001</v>
      </c>
      <c r="I503" t="s">
        <v>852</v>
      </c>
      <c r="J503" t="s">
        <v>73</v>
      </c>
      <c r="K503">
        <v>991869778</v>
      </c>
      <c r="L503">
        <v>163.45400000000001</v>
      </c>
    </row>
    <row r="504" spans="4:12" x14ac:dyDescent="0.25">
      <c r="E504">
        <v>992059893</v>
      </c>
      <c r="F504" s="3">
        <v>224.119</v>
      </c>
      <c r="I504" t="s">
        <v>852</v>
      </c>
      <c r="J504" t="s">
        <v>73</v>
      </c>
      <c r="K504">
        <v>992059893</v>
      </c>
      <c r="L504">
        <v>224.119</v>
      </c>
    </row>
    <row r="505" spans="4:12" x14ac:dyDescent="0.25">
      <c r="E505">
        <v>992114118</v>
      </c>
      <c r="F505" s="3">
        <v>97.963999999999999</v>
      </c>
      <c r="I505" t="s">
        <v>852</v>
      </c>
      <c r="J505" t="s">
        <v>73</v>
      </c>
      <c r="K505">
        <v>992114118</v>
      </c>
      <c r="L505">
        <v>97.963999999999999</v>
      </c>
    </row>
    <row r="506" spans="4:12" x14ac:dyDescent="0.25">
      <c r="E506">
        <v>994933167</v>
      </c>
      <c r="F506" s="3">
        <v>353.10599999999999</v>
      </c>
      <c r="I506" t="s">
        <v>852</v>
      </c>
      <c r="J506" t="s">
        <v>73</v>
      </c>
      <c r="K506">
        <v>994933167</v>
      </c>
      <c r="L506">
        <v>353.10599999999999</v>
      </c>
    </row>
    <row r="507" spans="4:12" x14ac:dyDescent="0.25">
      <c r="E507">
        <v>996097153</v>
      </c>
      <c r="F507" s="3">
        <v>212.434</v>
      </c>
      <c r="I507" t="s">
        <v>852</v>
      </c>
      <c r="J507" t="s">
        <v>73</v>
      </c>
      <c r="K507">
        <v>996097153</v>
      </c>
      <c r="L507">
        <v>212.434</v>
      </c>
    </row>
    <row r="508" spans="4:12" x14ac:dyDescent="0.25">
      <c r="E508">
        <v>997762606</v>
      </c>
      <c r="F508" s="3">
        <v>116.111</v>
      </c>
      <c r="I508" t="s">
        <v>852</v>
      </c>
      <c r="J508" t="s">
        <v>73</v>
      </c>
      <c r="K508">
        <v>997762606</v>
      </c>
      <c r="L508">
        <v>116.111</v>
      </c>
    </row>
    <row r="509" spans="4:12" x14ac:dyDescent="0.25">
      <c r="E509">
        <v>999068375</v>
      </c>
      <c r="F509" s="3">
        <v>603.85799999999995</v>
      </c>
      <c r="I509" t="s">
        <v>852</v>
      </c>
      <c r="J509" t="s">
        <v>73</v>
      </c>
      <c r="K509">
        <v>999068375</v>
      </c>
      <c r="L509">
        <v>603.85799999999995</v>
      </c>
    </row>
    <row r="510" spans="4:12" x14ac:dyDescent="0.25">
      <c r="D510" t="s">
        <v>62</v>
      </c>
      <c r="E510">
        <v>869149942</v>
      </c>
      <c r="F510" s="3">
        <v>227.94200000000001</v>
      </c>
      <c r="I510" t="s">
        <v>852</v>
      </c>
      <c r="J510" t="s">
        <v>62</v>
      </c>
      <c r="K510">
        <v>869149942</v>
      </c>
      <c r="L510">
        <v>227.94200000000001</v>
      </c>
    </row>
    <row r="511" spans="4:12" x14ac:dyDescent="0.25">
      <c r="E511">
        <v>869494542</v>
      </c>
      <c r="F511" s="3">
        <v>111.376</v>
      </c>
      <c r="I511" t="s">
        <v>852</v>
      </c>
      <c r="J511" t="s">
        <v>62</v>
      </c>
      <c r="K511">
        <v>869494542</v>
      </c>
      <c r="L511">
        <v>111.376</v>
      </c>
    </row>
    <row r="512" spans="4:12" x14ac:dyDescent="0.25">
      <c r="E512">
        <v>877079872</v>
      </c>
      <c r="F512" s="3">
        <v>450.565</v>
      </c>
      <c r="I512" t="s">
        <v>852</v>
      </c>
      <c r="J512" t="s">
        <v>62</v>
      </c>
      <c r="K512">
        <v>877079872</v>
      </c>
      <c r="L512">
        <v>450.565</v>
      </c>
    </row>
    <row r="513" spans="5:12" x14ac:dyDescent="0.25">
      <c r="E513">
        <v>887183562</v>
      </c>
      <c r="F513" s="3">
        <v>295.06200000000001</v>
      </c>
      <c r="I513" t="s">
        <v>852</v>
      </c>
      <c r="J513" t="s">
        <v>62</v>
      </c>
      <c r="K513">
        <v>887183562</v>
      </c>
      <c r="L513">
        <v>295.06200000000001</v>
      </c>
    </row>
    <row r="514" spans="5:12" x14ac:dyDescent="0.25">
      <c r="E514">
        <v>890802362</v>
      </c>
      <c r="F514" s="3">
        <v>367.226</v>
      </c>
      <c r="I514" t="s">
        <v>852</v>
      </c>
      <c r="J514" t="s">
        <v>62</v>
      </c>
      <c r="K514">
        <v>890802362</v>
      </c>
      <c r="L514">
        <v>367.226</v>
      </c>
    </row>
    <row r="515" spans="5:12" x14ac:dyDescent="0.25">
      <c r="E515">
        <v>892819742</v>
      </c>
      <c r="F515" s="3">
        <v>340.387</v>
      </c>
      <c r="I515" t="s">
        <v>852</v>
      </c>
      <c r="J515" t="s">
        <v>62</v>
      </c>
      <c r="K515">
        <v>892819742</v>
      </c>
      <c r="L515">
        <v>340.387</v>
      </c>
    </row>
    <row r="516" spans="5:12" x14ac:dyDescent="0.25">
      <c r="E516">
        <v>914255112</v>
      </c>
      <c r="F516" s="3">
        <v>263.24400000000003</v>
      </c>
      <c r="I516" t="s">
        <v>852</v>
      </c>
      <c r="J516" t="s">
        <v>62</v>
      </c>
      <c r="K516">
        <v>914255112</v>
      </c>
      <c r="L516">
        <v>263.24400000000003</v>
      </c>
    </row>
    <row r="517" spans="5:12" x14ac:dyDescent="0.25">
      <c r="E517">
        <v>916468954</v>
      </c>
      <c r="F517" s="3">
        <v>0.73</v>
      </c>
      <c r="I517" t="s">
        <v>852</v>
      </c>
      <c r="J517" t="s">
        <v>62</v>
      </c>
      <c r="K517">
        <v>916468954</v>
      </c>
      <c r="L517">
        <v>0.73</v>
      </c>
    </row>
    <row r="518" spans="5:12" x14ac:dyDescent="0.25">
      <c r="E518">
        <v>916484240</v>
      </c>
      <c r="F518" s="3">
        <v>128.87799999999999</v>
      </c>
      <c r="I518" t="s">
        <v>852</v>
      </c>
      <c r="J518" t="s">
        <v>62</v>
      </c>
      <c r="K518">
        <v>916484240</v>
      </c>
      <c r="L518">
        <v>128.87799999999999</v>
      </c>
    </row>
    <row r="519" spans="5:12" x14ac:dyDescent="0.25">
      <c r="E519">
        <v>917017239</v>
      </c>
      <c r="F519" s="3">
        <v>198.16800000000001</v>
      </c>
      <c r="I519" t="s">
        <v>852</v>
      </c>
      <c r="J519" t="s">
        <v>62</v>
      </c>
      <c r="K519">
        <v>917017239</v>
      </c>
      <c r="L519">
        <v>198.16800000000001</v>
      </c>
    </row>
    <row r="520" spans="5:12" x14ac:dyDescent="0.25">
      <c r="E520">
        <v>919313277</v>
      </c>
      <c r="F520" s="3">
        <v>6.3449999999999998</v>
      </c>
      <c r="I520" t="s">
        <v>852</v>
      </c>
      <c r="J520" t="s">
        <v>62</v>
      </c>
      <c r="K520">
        <v>919313277</v>
      </c>
      <c r="L520">
        <v>6.3449999999999998</v>
      </c>
    </row>
    <row r="521" spans="5:12" x14ac:dyDescent="0.25">
      <c r="E521">
        <v>919553847</v>
      </c>
      <c r="F521" s="3">
        <v>475.34800000000001</v>
      </c>
      <c r="I521" t="s">
        <v>852</v>
      </c>
      <c r="J521" t="s">
        <v>62</v>
      </c>
      <c r="K521">
        <v>919553847</v>
      </c>
      <c r="L521">
        <v>475.34800000000001</v>
      </c>
    </row>
    <row r="522" spans="5:12" x14ac:dyDescent="0.25">
      <c r="E522">
        <v>919807083</v>
      </c>
      <c r="F522" s="3">
        <v>105.733</v>
      </c>
      <c r="I522" t="s">
        <v>852</v>
      </c>
      <c r="J522" t="s">
        <v>62</v>
      </c>
      <c r="K522">
        <v>919807083</v>
      </c>
      <c r="L522">
        <v>105.733</v>
      </c>
    </row>
    <row r="523" spans="5:12" x14ac:dyDescent="0.25">
      <c r="E523">
        <v>920067395</v>
      </c>
      <c r="F523" s="3">
        <v>414.03899999999999</v>
      </c>
      <c r="I523" t="s">
        <v>852</v>
      </c>
      <c r="J523" t="s">
        <v>62</v>
      </c>
      <c r="K523">
        <v>920067395</v>
      </c>
      <c r="L523">
        <v>414.03899999999999</v>
      </c>
    </row>
    <row r="524" spans="5:12" x14ac:dyDescent="0.25">
      <c r="E524">
        <v>925835048</v>
      </c>
      <c r="F524" s="3">
        <v>100.90900000000001</v>
      </c>
      <c r="I524" t="s">
        <v>852</v>
      </c>
      <c r="J524" t="s">
        <v>62</v>
      </c>
      <c r="K524">
        <v>925835048</v>
      </c>
      <c r="L524">
        <v>100.90900000000001</v>
      </c>
    </row>
    <row r="525" spans="5:12" x14ac:dyDescent="0.25">
      <c r="E525">
        <v>925923834</v>
      </c>
      <c r="F525" s="3">
        <v>87.67</v>
      </c>
      <c r="I525" t="s">
        <v>852</v>
      </c>
      <c r="J525" t="s">
        <v>62</v>
      </c>
      <c r="K525">
        <v>925923834</v>
      </c>
      <c r="L525">
        <v>87.67</v>
      </c>
    </row>
    <row r="526" spans="5:12" x14ac:dyDescent="0.25">
      <c r="E526">
        <v>969113244</v>
      </c>
      <c r="F526" s="3">
        <v>44.161999999999999</v>
      </c>
      <c r="I526" t="s">
        <v>852</v>
      </c>
      <c r="J526" t="s">
        <v>62</v>
      </c>
      <c r="K526">
        <v>969113244</v>
      </c>
      <c r="L526">
        <v>44.161999999999999</v>
      </c>
    </row>
    <row r="527" spans="5:12" x14ac:dyDescent="0.25">
      <c r="E527">
        <v>969174006</v>
      </c>
      <c r="F527" s="3">
        <v>366.745</v>
      </c>
      <c r="I527" t="s">
        <v>852</v>
      </c>
      <c r="J527" t="s">
        <v>62</v>
      </c>
      <c r="K527">
        <v>969174006</v>
      </c>
      <c r="L527">
        <v>366.745</v>
      </c>
    </row>
    <row r="528" spans="5:12" x14ac:dyDescent="0.25">
      <c r="E528">
        <v>969218186</v>
      </c>
      <c r="F528" s="3">
        <v>267.06799999999998</v>
      </c>
      <c r="I528" t="s">
        <v>852</v>
      </c>
      <c r="J528" t="s">
        <v>62</v>
      </c>
      <c r="K528">
        <v>969218186</v>
      </c>
      <c r="L528">
        <v>267.06799999999998</v>
      </c>
    </row>
    <row r="529" spans="5:12" x14ac:dyDescent="0.25">
      <c r="E529">
        <v>969254166</v>
      </c>
      <c r="F529" s="3">
        <v>45.889000000000003</v>
      </c>
      <c r="I529" t="s">
        <v>852</v>
      </c>
      <c r="J529" t="s">
        <v>62</v>
      </c>
      <c r="K529">
        <v>969254166</v>
      </c>
      <c r="L529">
        <v>45.889000000000003</v>
      </c>
    </row>
    <row r="530" spans="5:12" x14ac:dyDescent="0.25">
      <c r="E530">
        <v>969323451</v>
      </c>
      <c r="F530" s="3">
        <v>59.05</v>
      </c>
      <c r="I530" t="s">
        <v>852</v>
      </c>
      <c r="J530" t="s">
        <v>62</v>
      </c>
      <c r="K530">
        <v>969323451</v>
      </c>
      <c r="L530">
        <v>59.05</v>
      </c>
    </row>
    <row r="531" spans="5:12" x14ac:dyDescent="0.25">
      <c r="E531">
        <v>969323516</v>
      </c>
      <c r="F531" s="3">
        <v>80.034999999999997</v>
      </c>
      <c r="I531" t="s">
        <v>852</v>
      </c>
      <c r="J531" t="s">
        <v>62</v>
      </c>
      <c r="K531">
        <v>969323516</v>
      </c>
      <c r="L531">
        <v>80.034999999999997</v>
      </c>
    </row>
    <row r="532" spans="5:12" x14ac:dyDescent="0.25">
      <c r="E532">
        <v>969494140</v>
      </c>
      <c r="F532" s="3">
        <v>150.374</v>
      </c>
      <c r="I532" t="s">
        <v>852</v>
      </c>
      <c r="J532" t="s">
        <v>62</v>
      </c>
      <c r="K532">
        <v>969494140</v>
      </c>
      <c r="L532">
        <v>150.374</v>
      </c>
    </row>
    <row r="533" spans="5:12" x14ac:dyDescent="0.25">
      <c r="E533">
        <v>969494310</v>
      </c>
      <c r="F533" s="3">
        <v>210.631</v>
      </c>
      <c r="I533" t="s">
        <v>852</v>
      </c>
      <c r="J533" t="s">
        <v>62</v>
      </c>
      <c r="K533">
        <v>969494310</v>
      </c>
      <c r="L533">
        <v>210.631</v>
      </c>
    </row>
    <row r="534" spans="5:12" x14ac:dyDescent="0.25">
      <c r="E534">
        <v>969495406</v>
      </c>
      <c r="F534" s="3">
        <v>72.099000000000004</v>
      </c>
      <c r="I534" t="s">
        <v>852</v>
      </c>
      <c r="J534" t="s">
        <v>62</v>
      </c>
      <c r="K534">
        <v>969495406</v>
      </c>
      <c r="L534">
        <v>72.099000000000004</v>
      </c>
    </row>
    <row r="535" spans="5:12" x14ac:dyDescent="0.25">
      <c r="E535">
        <v>969754053</v>
      </c>
      <c r="F535" s="3">
        <v>90.525000000000006</v>
      </c>
      <c r="I535" t="s">
        <v>852</v>
      </c>
      <c r="J535" t="s">
        <v>62</v>
      </c>
      <c r="K535">
        <v>969754053</v>
      </c>
      <c r="L535">
        <v>90.525000000000006</v>
      </c>
    </row>
    <row r="536" spans="5:12" x14ac:dyDescent="0.25">
      <c r="E536">
        <v>969760665</v>
      </c>
      <c r="F536" s="3">
        <v>314.13299999999998</v>
      </c>
      <c r="I536" t="s">
        <v>852</v>
      </c>
      <c r="J536" t="s">
        <v>62</v>
      </c>
      <c r="K536">
        <v>969760665</v>
      </c>
      <c r="L536">
        <v>314.13299999999998</v>
      </c>
    </row>
    <row r="537" spans="5:12" x14ac:dyDescent="0.25">
      <c r="E537">
        <v>970432264</v>
      </c>
      <c r="F537" s="3">
        <v>166.28299999999999</v>
      </c>
      <c r="I537" t="s">
        <v>852</v>
      </c>
      <c r="J537" t="s">
        <v>62</v>
      </c>
      <c r="K537">
        <v>970432264</v>
      </c>
      <c r="L537">
        <v>166.28299999999999</v>
      </c>
    </row>
    <row r="538" spans="5:12" x14ac:dyDescent="0.25">
      <c r="E538">
        <v>971598085</v>
      </c>
      <c r="F538" s="3">
        <v>49.005000000000003</v>
      </c>
      <c r="I538" t="s">
        <v>852</v>
      </c>
      <c r="J538" t="s">
        <v>62</v>
      </c>
      <c r="K538">
        <v>971598085</v>
      </c>
      <c r="L538">
        <v>49.005000000000003</v>
      </c>
    </row>
    <row r="539" spans="5:12" x14ac:dyDescent="0.25">
      <c r="E539">
        <v>975354857</v>
      </c>
      <c r="F539" s="3">
        <v>290.80200000000002</v>
      </c>
      <c r="I539" t="s">
        <v>852</v>
      </c>
      <c r="J539" t="s">
        <v>62</v>
      </c>
      <c r="K539">
        <v>975354857</v>
      </c>
      <c r="L539">
        <v>290.80200000000002</v>
      </c>
    </row>
    <row r="540" spans="5:12" x14ac:dyDescent="0.25">
      <c r="E540">
        <v>976632001</v>
      </c>
      <c r="F540" s="3">
        <v>355.178</v>
      </c>
      <c r="I540" t="s">
        <v>852</v>
      </c>
      <c r="J540" t="s">
        <v>62</v>
      </c>
      <c r="K540">
        <v>976632001</v>
      </c>
      <c r="L540">
        <v>355.178</v>
      </c>
    </row>
    <row r="541" spans="5:12" x14ac:dyDescent="0.25">
      <c r="E541">
        <v>977336260</v>
      </c>
      <c r="F541" s="3">
        <v>406.53300000000002</v>
      </c>
      <c r="I541" t="s">
        <v>852</v>
      </c>
      <c r="J541" t="s">
        <v>62</v>
      </c>
      <c r="K541">
        <v>977336260</v>
      </c>
      <c r="L541">
        <v>406.53300000000002</v>
      </c>
    </row>
    <row r="542" spans="5:12" x14ac:dyDescent="0.25">
      <c r="E542">
        <v>980593835</v>
      </c>
      <c r="F542" s="3">
        <v>113.935</v>
      </c>
      <c r="I542" t="s">
        <v>852</v>
      </c>
      <c r="J542" t="s">
        <v>62</v>
      </c>
      <c r="K542">
        <v>980593835</v>
      </c>
      <c r="L542">
        <v>113.935</v>
      </c>
    </row>
    <row r="543" spans="5:12" x14ac:dyDescent="0.25">
      <c r="E543">
        <v>981443241</v>
      </c>
      <c r="F543" s="3">
        <v>170.446</v>
      </c>
      <c r="I543" t="s">
        <v>852</v>
      </c>
      <c r="J543" t="s">
        <v>62</v>
      </c>
      <c r="K543">
        <v>981443241</v>
      </c>
      <c r="L543">
        <v>170.446</v>
      </c>
    </row>
    <row r="544" spans="5:12" x14ac:dyDescent="0.25">
      <c r="E544">
        <v>981679598</v>
      </c>
      <c r="F544" s="3">
        <v>252.636</v>
      </c>
      <c r="I544" t="s">
        <v>852</v>
      </c>
      <c r="J544" t="s">
        <v>62</v>
      </c>
      <c r="K544">
        <v>981679598</v>
      </c>
      <c r="L544">
        <v>252.636</v>
      </c>
    </row>
    <row r="545" spans="5:12" x14ac:dyDescent="0.25">
      <c r="E545">
        <v>982990874</v>
      </c>
      <c r="F545" s="3">
        <v>551.57000000000005</v>
      </c>
      <c r="I545" t="s">
        <v>852</v>
      </c>
      <c r="J545" t="s">
        <v>62</v>
      </c>
      <c r="K545">
        <v>982990874</v>
      </c>
      <c r="L545">
        <v>551.57000000000005</v>
      </c>
    </row>
    <row r="546" spans="5:12" x14ac:dyDescent="0.25">
      <c r="E546">
        <v>984222203</v>
      </c>
      <c r="F546" s="3">
        <v>69.697000000000003</v>
      </c>
      <c r="I546" t="s">
        <v>852</v>
      </c>
      <c r="J546" t="s">
        <v>62</v>
      </c>
      <c r="K546">
        <v>984222203</v>
      </c>
      <c r="L546">
        <v>69.697000000000003</v>
      </c>
    </row>
    <row r="547" spans="5:12" x14ac:dyDescent="0.25">
      <c r="E547">
        <v>985171645</v>
      </c>
      <c r="F547" s="3">
        <v>358.24400000000003</v>
      </c>
      <c r="I547" t="s">
        <v>852</v>
      </c>
      <c r="J547" t="s">
        <v>62</v>
      </c>
      <c r="K547">
        <v>985171645</v>
      </c>
      <c r="L547">
        <v>358.24400000000003</v>
      </c>
    </row>
    <row r="548" spans="5:12" x14ac:dyDescent="0.25">
      <c r="E548">
        <v>985413304</v>
      </c>
      <c r="F548" s="3">
        <v>215.72499999999999</v>
      </c>
      <c r="I548" t="s">
        <v>852</v>
      </c>
      <c r="J548" t="s">
        <v>62</v>
      </c>
      <c r="K548">
        <v>985413304</v>
      </c>
      <c r="L548">
        <v>215.72499999999999</v>
      </c>
    </row>
    <row r="549" spans="5:12" x14ac:dyDescent="0.25">
      <c r="E549">
        <v>985606668</v>
      </c>
      <c r="F549" s="3">
        <v>352.35399999999998</v>
      </c>
      <c r="I549" t="s">
        <v>852</v>
      </c>
      <c r="J549" t="s">
        <v>62</v>
      </c>
      <c r="K549">
        <v>985606668</v>
      </c>
      <c r="L549">
        <v>352.35399999999998</v>
      </c>
    </row>
    <row r="550" spans="5:12" x14ac:dyDescent="0.25">
      <c r="E550">
        <v>987664800</v>
      </c>
      <c r="F550" s="3">
        <v>895.17700000000002</v>
      </c>
      <c r="I550" t="s">
        <v>852</v>
      </c>
      <c r="J550" t="s">
        <v>62</v>
      </c>
      <c r="K550">
        <v>987664800</v>
      </c>
      <c r="L550">
        <v>895.17700000000002</v>
      </c>
    </row>
    <row r="551" spans="5:12" x14ac:dyDescent="0.25">
      <c r="E551">
        <v>987706813</v>
      </c>
      <c r="F551" s="3">
        <v>541.65599999999995</v>
      </c>
      <c r="I551" t="s">
        <v>852</v>
      </c>
      <c r="J551" t="s">
        <v>62</v>
      </c>
      <c r="K551">
        <v>987706813</v>
      </c>
      <c r="L551">
        <v>541.65599999999995</v>
      </c>
    </row>
    <row r="552" spans="5:12" x14ac:dyDescent="0.25">
      <c r="E552">
        <v>987851368</v>
      </c>
      <c r="F552" s="3">
        <v>176.60900000000001</v>
      </c>
      <c r="I552" t="s">
        <v>852</v>
      </c>
      <c r="J552" t="s">
        <v>62</v>
      </c>
      <c r="K552">
        <v>987851368</v>
      </c>
      <c r="L552">
        <v>176.60900000000001</v>
      </c>
    </row>
    <row r="553" spans="5:12" x14ac:dyDescent="0.25">
      <c r="E553">
        <v>988167657</v>
      </c>
      <c r="F553" s="3">
        <v>74.313999999999993</v>
      </c>
      <c r="I553" t="s">
        <v>852</v>
      </c>
      <c r="J553" t="s">
        <v>62</v>
      </c>
      <c r="K553">
        <v>988167657</v>
      </c>
      <c r="L553">
        <v>74.313999999999993</v>
      </c>
    </row>
    <row r="554" spans="5:12" x14ac:dyDescent="0.25">
      <c r="E554">
        <v>988273139</v>
      </c>
      <c r="F554" s="3">
        <v>144.42099999999999</v>
      </c>
      <c r="I554" t="s">
        <v>852</v>
      </c>
      <c r="J554" t="s">
        <v>62</v>
      </c>
      <c r="K554">
        <v>988273139</v>
      </c>
      <c r="L554">
        <v>144.42099999999999</v>
      </c>
    </row>
    <row r="555" spans="5:12" x14ac:dyDescent="0.25">
      <c r="E555">
        <v>988569712</v>
      </c>
      <c r="F555" s="3">
        <v>127.711</v>
      </c>
      <c r="I555" t="s">
        <v>852</v>
      </c>
      <c r="J555" t="s">
        <v>62</v>
      </c>
      <c r="K555">
        <v>988569712</v>
      </c>
      <c r="L555">
        <v>127.711</v>
      </c>
    </row>
    <row r="556" spans="5:12" x14ac:dyDescent="0.25">
      <c r="E556">
        <v>988939587</v>
      </c>
      <c r="F556" s="3">
        <v>221.03299999999999</v>
      </c>
      <c r="I556" t="s">
        <v>852</v>
      </c>
      <c r="J556" t="s">
        <v>62</v>
      </c>
      <c r="K556">
        <v>988939587</v>
      </c>
      <c r="L556">
        <v>221.03299999999999</v>
      </c>
    </row>
    <row r="557" spans="5:12" x14ac:dyDescent="0.25">
      <c r="E557">
        <v>989896873</v>
      </c>
      <c r="F557" s="3">
        <v>154.22</v>
      </c>
      <c r="I557" t="s">
        <v>852</v>
      </c>
      <c r="J557" t="s">
        <v>62</v>
      </c>
      <c r="K557">
        <v>989896873</v>
      </c>
      <c r="L557">
        <v>154.22</v>
      </c>
    </row>
    <row r="558" spans="5:12" x14ac:dyDescent="0.25">
      <c r="E558">
        <v>990947341</v>
      </c>
      <c r="F558" s="3">
        <v>248.07400000000001</v>
      </c>
      <c r="I558" t="s">
        <v>852</v>
      </c>
      <c r="J558" t="s">
        <v>62</v>
      </c>
      <c r="K558">
        <v>990947341</v>
      </c>
      <c r="L558">
        <v>248.07400000000001</v>
      </c>
    </row>
    <row r="559" spans="5:12" x14ac:dyDescent="0.25">
      <c r="E559">
        <v>991217568</v>
      </c>
      <c r="F559" s="3">
        <v>581.73900000000003</v>
      </c>
      <c r="I559" t="s">
        <v>852</v>
      </c>
      <c r="J559" t="s">
        <v>62</v>
      </c>
      <c r="K559">
        <v>991217568</v>
      </c>
      <c r="L559">
        <v>581.73900000000003</v>
      </c>
    </row>
    <row r="560" spans="5:12" x14ac:dyDescent="0.25">
      <c r="E560">
        <v>991358773</v>
      </c>
      <c r="F560" s="3">
        <v>214.58699999999999</v>
      </c>
      <c r="I560" t="s">
        <v>852</v>
      </c>
      <c r="J560" t="s">
        <v>62</v>
      </c>
      <c r="K560">
        <v>991358773</v>
      </c>
      <c r="L560">
        <v>214.58699999999999</v>
      </c>
    </row>
    <row r="561" spans="4:12" x14ac:dyDescent="0.25">
      <c r="E561">
        <v>994650254</v>
      </c>
      <c r="F561" s="3">
        <v>113.88</v>
      </c>
      <c r="I561" t="s">
        <v>852</v>
      </c>
      <c r="J561" t="s">
        <v>62</v>
      </c>
      <c r="K561">
        <v>994650254</v>
      </c>
      <c r="L561">
        <v>113.88</v>
      </c>
    </row>
    <row r="562" spans="4:12" x14ac:dyDescent="0.25">
      <c r="E562">
        <v>994921398</v>
      </c>
      <c r="F562" s="3">
        <v>86.852999999999994</v>
      </c>
      <c r="I562" t="s">
        <v>852</v>
      </c>
      <c r="J562" t="s">
        <v>62</v>
      </c>
      <c r="K562">
        <v>994921398</v>
      </c>
      <c r="L562">
        <v>86.852999999999994</v>
      </c>
    </row>
    <row r="563" spans="4:12" x14ac:dyDescent="0.25">
      <c r="E563">
        <v>998673291</v>
      </c>
      <c r="F563" s="3">
        <v>101.001</v>
      </c>
      <c r="I563" t="s">
        <v>852</v>
      </c>
      <c r="J563" t="s">
        <v>62</v>
      </c>
      <c r="K563">
        <v>998673291</v>
      </c>
      <c r="L563">
        <v>101.001</v>
      </c>
    </row>
    <row r="564" spans="4:12" x14ac:dyDescent="0.25">
      <c r="D564" t="s">
        <v>78</v>
      </c>
      <c r="E564">
        <v>889540222</v>
      </c>
      <c r="F564" s="3">
        <v>364.108</v>
      </c>
      <c r="I564" t="s">
        <v>852</v>
      </c>
      <c r="J564" t="s">
        <v>78</v>
      </c>
      <c r="K564">
        <v>889540222</v>
      </c>
      <c r="L564">
        <v>364.108</v>
      </c>
    </row>
    <row r="565" spans="4:12" x14ac:dyDescent="0.25">
      <c r="E565">
        <v>920224539</v>
      </c>
      <c r="F565" s="3">
        <v>448.14699999999999</v>
      </c>
      <c r="I565" t="s">
        <v>852</v>
      </c>
      <c r="J565" t="s">
        <v>78</v>
      </c>
      <c r="K565">
        <v>920224539</v>
      </c>
      <c r="L565">
        <v>448.14699999999999</v>
      </c>
    </row>
    <row r="566" spans="4:12" x14ac:dyDescent="0.25">
      <c r="E566">
        <v>969111195</v>
      </c>
      <c r="F566" s="3">
        <v>143.65899999999999</v>
      </c>
      <c r="I566" t="s">
        <v>852</v>
      </c>
      <c r="J566" t="s">
        <v>78</v>
      </c>
      <c r="K566">
        <v>969111195</v>
      </c>
      <c r="L566">
        <v>143.65899999999999</v>
      </c>
    </row>
    <row r="567" spans="4:12" x14ac:dyDescent="0.25">
      <c r="E567">
        <v>969112647</v>
      </c>
      <c r="F567" s="3">
        <v>208.11500000000001</v>
      </c>
      <c r="I567" t="s">
        <v>852</v>
      </c>
      <c r="J567" t="s">
        <v>78</v>
      </c>
      <c r="K567">
        <v>969112647</v>
      </c>
      <c r="L567">
        <v>208.11500000000001</v>
      </c>
    </row>
    <row r="568" spans="4:12" x14ac:dyDescent="0.25">
      <c r="E568">
        <v>969150123</v>
      </c>
      <c r="F568" s="3">
        <v>257.113</v>
      </c>
      <c r="I568" t="s">
        <v>852</v>
      </c>
      <c r="J568" t="s">
        <v>78</v>
      </c>
      <c r="K568">
        <v>969150123</v>
      </c>
      <c r="L568">
        <v>257.113</v>
      </c>
    </row>
    <row r="569" spans="4:12" x14ac:dyDescent="0.25">
      <c r="E569">
        <v>970036067</v>
      </c>
      <c r="F569" s="3">
        <v>339.315</v>
      </c>
      <c r="I569" t="s">
        <v>852</v>
      </c>
      <c r="J569" t="s">
        <v>78</v>
      </c>
      <c r="K569">
        <v>970036067</v>
      </c>
      <c r="L569">
        <v>339.315</v>
      </c>
    </row>
    <row r="570" spans="4:12" x14ac:dyDescent="0.25">
      <c r="E570">
        <v>970301526</v>
      </c>
      <c r="F570" s="3">
        <v>304.19400000000002</v>
      </c>
      <c r="I570" t="s">
        <v>852</v>
      </c>
      <c r="J570" t="s">
        <v>78</v>
      </c>
      <c r="K570">
        <v>970301526</v>
      </c>
      <c r="L570">
        <v>304.19400000000002</v>
      </c>
    </row>
    <row r="571" spans="4:12" x14ac:dyDescent="0.25">
      <c r="E571">
        <v>970586377</v>
      </c>
      <c r="F571" s="3">
        <v>139.05199999999999</v>
      </c>
      <c r="I571" t="s">
        <v>852</v>
      </c>
      <c r="J571" t="s">
        <v>78</v>
      </c>
      <c r="K571">
        <v>970586377</v>
      </c>
      <c r="L571">
        <v>139.05199999999999</v>
      </c>
    </row>
    <row r="572" spans="4:12" x14ac:dyDescent="0.25">
      <c r="E572">
        <v>971598123</v>
      </c>
      <c r="F572" s="3">
        <v>61.414000000000001</v>
      </c>
      <c r="I572" t="s">
        <v>852</v>
      </c>
      <c r="J572" t="s">
        <v>78</v>
      </c>
      <c r="K572">
        <v>971598123</v>
      </c>
      <c r="L572">
        <v>61.414000000000001</v>
      </c>
    </row>
    <row r="573" spans="4:12" x14ac:dyDescent="0.25">
      <c r="E573">
        <v>973053515</v>
      </c>
      <c r="F573" s="3">
        <v>961.04200000000003</v>
      </c>
      <c r="I573" t="s">
        <v>852</v>
      </c>
      <c r="J573" t="s">
        <v>78</v>
      </c>
      <c r="K573">
        <v>973053515</v>
      </c>
      <c r="L573">
        <v>961.04200000000003</v>
      </c>
    </row>
    <row r="574" spans="4:12" x14ac:dyDescent="0.25">
      <c r="E574">
        <v>975347281</v>
      </c>
      <c r="F574" s="3">
        <v>360.95400000000001</v>
      </c>
      <c r="I574" t="s">
        <v>852</v>
      </c>
      <c r="J574" t="s">
        <v>78</v>
      </c>
      <c r="K574">
        <v>975347281</v>
      </c>
      <c r="L574">
        <v>360.95400000000001</v>
      </c>
    </row>
    <row r="575" spans="4:12" x14ac:dyDescent="0.25">
      <c r="E575">
        <v>976032039</v>
      </c>
      <c r="F575" s="3">
        <v>170.09</v>
      </c>
      <c r="I575" t="s">
        <v>852</v>
      </c>
      <c r="J575" t="s">
        <v>78</v>
      </c>
      <c r="K575">
        <v>976032039</v>
      </c>
      <c r="L575">
        <v>170.09</v>
      </c>
    </row>
    <row r="576" spans="4:12" x14ac:dyDescent="0.25">
      <c r="E576">
        <v>976747542</v>
      </c>
      <c r="F576" s="3">
        <v>594.94200000000001</v>
      </c>
      <c r="I576" t="s">
        <v>852</v>
      </c>
      <c r="J576" t="s">
        <v>78</v>
      </c>
      <c r="K576">
        <v>976747542</v>
      </c>
      <c r="L576">
        <v>594.94200000000001</v>
      </c>
    </row>
    <row r="577" spans="4:12" x14ac:dyDescent="0.25">
      <c r="E577">
        <v>977169674</v>
      </c>
      <c r="F577" s="3">
        <v>158.60599999999999</v>
      </c>
      <c r="I577" t="s">
        <v>852</v>
      </c>
      <c r="J577" t="s">
        <v>78</v>
      </c>
      <c r="K577">
        <v>977169674</v>
      </c>
      <c r="L577">
        <v>158.60599999999999</v>
      </c>
    </row>
    <row r="578" spans="4:12" x14ac:dyDescent="0.25">
      <c r="E578">
        <v>977327245</v>
      </c>
      <c r="F578" s="3">
        <v>311.892</v>
      </c>
      <c r="I578" t="s">
        <v>852</v>
      </c>
      <c r="J578" t="s">
        <v>78</v>
      </c>
      <c r="K578">
        <v>977327245</v>
      </c>
      <c r="L578">
        <v>311.892</v>
      </c>
    </row>
    <row r="579" spans="4:12" x14ac:dyDescent="0.25">
      <c r="E579">
        <v>980985245</v>
      </c>
      <c r="F579" s="3">
        <v>83.391999999999996</v>
      </c>
      <c r="I579" t="s">
        <v>852</v>
      </c>
      <c r="J579" t="s">
        <v>78</v>
      </c>
      <c r="K579">
        <v>980985245</v>
      </c>
      <c r="L579">
        <v>83.391999999999996</v>
      </c>
    </row>
    <row r="580" spans="4:12" x14ac:dyDescent="0.25">
      <c r="E580">
        <v>996391108</v>
      </c>
      <c r="F580" s="3">
        <v>404.43299999999999</v>
      </c>
      <c r="I580" t="s">
        <v>852</v>
      </c>
      <c r="J580" t="s">
        <v>78</v>
      </c>
      <c r="K580">
        <v>996391108</v>
      </c>
      <c r="L580">
        <v>404.43299999999999</v>
      </c>
    </row>
    <row r="581" spans="4:12" x14ac:dyDescent="0.25">
      <c r="D581" t="s">
        <v>49</v>
      </c>
      <c r="E581">
        <v>969883600</v>
      </c>
      <c r="F581" s="3">
        <v>134.25299999999999</v>
      </c>
      <c r="I581" t="s">
        <v>852</v>
      </c>
      <c r="J581" t="s">
        <v>49</v>
      </c>
      <c r="K581">
        <v>969883600</v>
      </c>
      <c r="L581">
        <v>134.25299999999999</v>
      </c>
    </row>
    <row r="582" spans="4:12" x14ac:dyDescent="0.25">
      <c r="E582">
        <v>988009822</v>
      </c>
      <c r="F582" s="3">
        <v>379.57900000000001</v>
      </c>
      <c r="I582" t="s">
        <v>852</v>
      </c>
      <c r="J582" t="s">
        <v>49</v>
      </c>
      <c r="K582">
        <v>988009822</v>
      </c>
      <c r="L582">
        <v>379.57900000000001</v>
      </c>
    </row>
    <row r="583" spans="4:12" x14ac:dyDescent="0.25">
      <c r="D583" t="s">
        <v>42</v>
      </c>
      <c r="E583">
        <v>911764156</v>
      </c>
      <c r="F583" s="3">
        <v>134.643</v>
      </c>
      <c r="I583" t="s">
        <v>852</v>
      </c>
      <c r="J583" t="s">
        <v>42</v>
      </c>
      <c r="K583">
        <v>911764156</v>
      </c>
      <c r="L583">
        <v>134.643</v>
      </c>
    </row>
    <row r="584" spans="4:12" x14ac:dyDescent="0.25">
      <c r="E584">
        <v>950410604</v>
      </c>
      <c r="F584" s="3">
        <v>76.444000000000003</v>
      </c>
      <c r="I584" t="s">
        <v>852</v>
      </c>
      <c r="J584" t="s">
        <v>42</v>
      </c>
      <c r="K584">
        <v>950410604</v>
      </c>
      <c r="L584">
        <v>76.444000000000003</v>
      </c>
    </row>
    <row r="585" spans="4:12" x14ac:dyDescent="0.25">
      <c r="E585">
        <v>976333705</v>
      </c>
      <c r="F585" s="3">
        <v>337.70299999999997</v>
      </c>
      <c r="I585" t="s">
        <v>852</v>
      </c>
      <c r="J585" t="s">
        <v>42</v>
      </c>
      <c r="K585">
        <v>976333705</v>
      </c>
      <c r="L585">
        <v>337.70299999999997</v>
      </c>
    </row>
    <row r="586" spans="4:12" x14ac:dyDescent="0.25">
      <c r="D586" t="s">
        <v>41</v>
      </c>
      <c r="E586">
        <v>886231482</v>
      </c>
      <c r="F586" s="3">
        <v>40.246000000000002</v>
      </c>
      <c r="I586" t="s">
        <v>852</v>
      </c>
      <c r="J586" t="s">
        <v>41</v>
      </c>
      <c r="K586">
        <v>886231482</v>
      </c>
      <c r="L586">
        <v>40.246000000000002</v>
      </c>
    </row>
    <row r="587" spans="4:12" x14ac:dyDescent="0.25">
      <c r="E587">
        <v>969106566</v>
      </c>
      <c r="F587" s="3">
        <v>81.290999999999997</v>
      </c>
      <c r="I587" t="s">
        <v>852</v>
      </c>
      <c r="J587" t="s">
        <v>41</v>
      </c>
      <c r="K587">
        <v>969106566</v>
      </c>
      <c r="L587">
        <v>81.290999999999997</v>
      </c>
    </row>
    <row r="588" spans="4:12" x14ac:dyDescent="0.25">
      <c r="E588">
        <v>969358212</v>
      </c>
      <c r="F588" s="3">
        <v>44.941000000000003</v>
      </c>
      <c r="I588" t="s">
        <v>852</v>
      </c>
      <c r="J588" t="s">
        <v>41</v>
      </c>
      <c r="K588">
        <v>969358212</v>
      </c>
      <c r="L588">
        <v>44.941000000000003</v>
      </c>
    </row>
    <row r="589" spans="4:12" x14ac:dyDescent="0.25">
      <c r="E589">
        <v>970523545</v>
      </c>
      <c r="F589" s="3">
        <v>112.982</v>
      </c>
      <c r="I589" t="s">
        <v>852</v>
      </c>
      <c r="J589" t="s">
        <v>41</v>
      </c>
      <c r="K589">
        <v>970523545</v>
      </c>
      <c r="L589">
        <v>112.982</v>
      </c>
    </row>
    <row r="590" spans="4:12" x14ac:dyDescent="0.25">
      <c r="E590">
        <v>985259860</v>
      </c>
      <c r="F590" s="3">
        <v>100.596</v>
      </c>
      <c r="I590" t="s">
        <v>852</v>
      </c>
      <c r="J590" t="s">
        <v>41</v>
      </c>
      <c r="K590">
        <v>985259860</v>
      </c>
      <c r="L590">
        <v>100.596</v>
      </c>
    </row>
    <row r="591" spans="4:12" x14ac:dyDescent="0.25">
      <c r="E591">
        <v>987668423</v>
      </c>
      <c r="F591" s="3">
        <v>15.039</v>
      </c>
      <c r="I591" t="s">
        <v>852</v>
      </c>
      <c r="J591" t="s">
        <v>41</v>
      </c>
      <c r="K591">
        <v>987668423</v>
      </c>
      <c r="L591">
        <v>15.039</v>
      </c>
    </row>
    <row r="592" spans="4:12" x14ac:dyDescent="0.25">
      <c r="E592">
        <v>993037354</v>
      </c>
      <c r="F592" s="3">
        <v>34.555</v>
      </c>
      <c r="I592" t="s">
        <v>852</v>
      </c>
      <c r="J592" t="s">
        <v>41</v>
      </c>
      <c r="K592">
        <v>993037354</v>
      </c>
      <c r="L592">
        <v>34.555</v>
      </c>
    </row>
    <row r="593" spans="4:12" x14ac:dyDescent="0.25">
      <c r="E593">
        <v>995073153</v>
      </c>
      <c r="F593" s="3">
        <v>110.538</v>
      </c>
      <c r="I593" t="s">
        <v>852</v>
      </c>
      <c r="J593" t="s">
        <v>41</v>
      </c>
      <c r="K593">
        <v>995073153</v>
      </c>
      <c r="L593">
        <v>110.538</v>
      </c>
    </row>
    <row r="594" spans="4:12" x14ac:dyDescent="0.25">
      <c r="D594" t="s">
        <v>64</v>
      </c>
      <c r="E594">
        <v>870290152</v>
      </c>
      <c r="F594" s="3">
        <v>97.686000000000007</v>
      </c>
      <c r="I594" t="s">
        <v>852</v>
      </c>
      <c r="J594" t="s">
        <v>64</v>
      </c>
      <c r="K594">
        <v>870290152</v>
      </c>
      <c r="L594">
        <v>97.686000000000007</v>
      </c>
    </row>
    <row r="595" spans="4:12" x14ac:dyDescent="0.25">
      <c r="E595">
        <v>877038572</v>
      </c>
      <c r="F595" s="3">
        <v>2.077</v>
      </c>
      <c r="I595" t="s">
        <v>852</v>
      </c>
      <c r="J595" t="s">
        <v>64</v>
      </c>
      <c r="K595">
        <v>877038572</v>
      </c>
      <c r="L595">
        <v>2.077</v>
      </c>
    </row>
    <row r="596" spans="4:12" x14ac:dyDescent="0.25">
      <c r="E596">
        <v>892578222</v>
      </c>
      <c r="F596" s="3">
        <v>330.79899999999998</v>
      </c>
      <c r="I596" t="s">
        <v>852</v>
      </c>
      <c r="J596" t="s">
        <v>64</v>
      </c>
      <c r="K596">
        <v>892578222</v>
      </c>
      <c r="L596">
        <v>330.79899999999998</v>
      </c>
    </row>
    <row r="597" spans="4:12" x14ac:dyDescent="0.25">
      <c r="E597">
        <v>899009592</v>
      </c>
      <c r="F597" s="3">
        <v>257.60399999999998</v>
      </c>
      <c r="I597" t="s">
        <v>852</v>
      </c>
      <c r="J597" t="s">
        <v>64</v>
      </c>
      <c r="K597">
        <v>899009592</v>
      </c>
      <c r="L597">
        <v>257.60399999999998</v>
      </c>
    </row>
    <row r="598" spans="4:12" x14ac:dyDescent="0.25">
      <c r="E598">
        <v>912896382</v>
      </c>
      <c r="F598" s="3">
        <v>347.53699999999998</v>
      </c>
      <c r="I598" t="s">
        <v>852</v>
      </c>
      <c r="J598" t="s">
        <v>64</v>
      </c>
      <c r="K598">
        <v>912896382</v>
      </c>
      <c r="L598">
        <v>347.53699999999998</v>
      </c>
    </row>
    <row r="599" spans="4:12" x14ac:dyDescent="0.25">
      <c r="E599">
        <v>912976564</v>
      </c>
      <c r="F599" s="3">
        <v>329.428</v>
      </c>
      <c r="I599" t="s">
        <v>852</v>
      </c>
      <c r="J599" t="s">
        <v>64</v>
      </c>
      <c r="K599">
        <v>912976564</v>
      </c>
      <c r="L599">
        <v>329.428</v>
      </c>
    </row>
    <row r="600" spans="4:12" x14ac:dyDescent="0.25">
      <c r="E600">
        <v>917952132</v>
      </c>
      <c r="F600" s="3">
        <v>23.308</v>
      </c>
      <c r="I600" t="s">
        <v>852</v>
      </c>
      <c r="J600" t="s">
        <v>64</v>
      </c>
      <c r="K600">
        <v>917952132</v>
      </c>
      <c r="L600">
        <v>23.308</v>
      </c>
    </row>
    <row r="601" spans="4:12" x14ac:dyDescent="0.25">
      <c r="E601">
        <v>921028083</v>
      </c>
      <c r="F601" s="3">
        <v>130.941</v>
      </c>
      <c r="I601" t="s">
        <v>852</v>
      </c>
      <c r="J601" t="s">
        <v>64</v>
      </c>
      <c r="K601">
        <v>921028083</v>
      </c>
      <c r="L601">
        <v>130.941</v>
      </c>
    </row>
    <row r="602" spans="4:12" x14ac:dyDescent="0.25">
      <c r="E602">
        <v>921166265</v>
      </c>
      <c r="F602" s="3">
        <v>355.01100000000002</v>
      </c>
      <c r="I602" t="s">
        <v>852</v>
      </c>
      <c r="J602" t="s">
        <v>64</v>
      </c>
      <c r="K602">
        <v>921166265</v>
      </c>
      <c r="L602">
        <v>355.01100000000002</v>
      </c>
    </row>
    <row r="603" spans="4:12" x14ac:dyDescent="0.25">
      <c r="E603">
        <v>923473394</v>
      </c>
      <c r="F603" s="3">
        <v>83.641000000000005</v>
      </c>
      <c r="I603" t="s">
        <v>852</v>
      </c>
      <c r="J603" t="s">
        <v>64</v>
      </c>
      <c r="K603">
        <v>923473394</v>
      </c>
      <c r="L603">
        <v>83.641000000000005</v>
      </c>
    </row>
    <row r="604" spans="4:12" x14ac:dyDescent="0.25">
      <c r="E604">
        <v>969113708</v>
      </c>
      <c r="F604" s="3">
        <v>130.96600000000001</v>
      </c>
      <c r="I604" t="s">
        <v>852</v>
      </c>
      <c r="J604" t="s">
        <v>64</v>
      </c>
      <c r="K604">
        <v>969113708</v>
      </c>
      <c r="L604">
        <v>130.96600000000001</v>
      </c>
    </row>
    <row r="605" spans="4:12" x14ac:dyDescent="0.25">
      <c r="E605">
        <v>969114623</v>
      </c>
      <c r="F605" s="3">
        <v>337.33699999999999</v>
      </c>
      <c r="I605" t="s">
        <v>852</v>
      </c>
      <c r="J605" t="s">
        <v>64</v>
      </c>
      <c r="K605">
        <v>969114623</v>
      </c>
      <c r="L605">
        <v>337.33699999999999</v>
      </c>
    </row>
    <row r="606" spans="4:12" x14ac:dyDescent="0.25">
      <c r="E606">
        <v>969115484</v>
      </c>
      <c r="F606" s="3">
        <v>133.99</v>
      </c>
      <c r="I606" t="s">
        <v>852</v>
      </c>
      <c r="J606" t="s">
        <v>64</v>
      </c>
      <c r="K606">
        <v>969115484</v>
      </c>
      <c r="L606">
        <v>133.99</v>
      </c>
    </row>
    <row r="607" spans="4:12" x14ac:dyDescent="0.25">
      <c r="E607">
        <v>969175398</v>
      </c>
      <c r="F607" s="3">
        <v>78.173000000000002</v>
      </c>
      <c r="I607" t="s">
        <v>852</v>
      </c>
      <c r="J607" t="s">
        <v>64</v>
      </c>
      <c r="K607">
        <v>969175398</v>
      </c>
      <c r="L607">
        <v>78.173000000000002</v>
      </c>
    </row>
    <row r="608" spans="4:12" x14ac:dyDescent="0.25">
      <c r="E608">
        <v>969192721</v>
      </c>
      <c r="F608" s="3">
        <v>0.33900000000000002</v>
      </c>
      <c r="I608" t="s">
        <v>852</v>
      </c>
      <c r="J608" t="s">
        <v>64</v>
      </c>
      <c r="K608">
        <v>969192721</v>
      </c>
      <c r="L608">
        <v>0.33900000000000002</v>
      </c>
    </row>
    <row r="609" spans="5:12" x14ac:dyDescent="0.25">
      <c r="E609">
        <v>969296764</v>
      </c>
      <c r="F609" s="3">
        <v>122.962</v>
      </c>
      <c r="I609" t="s">
        <v>852</v>
      </c>
      <c r="J609" t="s">
        <v>64</v>
      </c>
      <c r="K609">
        <v>969296764</v>
      </c>
      <c r="L609">
        <v>122.962</v>
      </c>
    </row>
    <row r="610" spans="5:12" x14ac:dyDescent="0.25">
      <c r="E610">
        <v>969749793</v>
      </c>
      <c r="F610" s="3">
        <v>328.202</v>
      </c>
      <c r="I610" t="s">
        <v>852</v>
      </c>
      <c r="J610" t="s">
        <v>64</v>
      </c>
      <c r="K610">
        <v>969749793</v>
      </c>
      <c r="L610">
        <v>328.202</v>
      </c>
    </row>
    <row r="611" spans="5:12" x14ac:dyDescent="0.25">
      <c r="E611">
        <v>970301569</v>
      </c>
      <c r="F611" s="3">
        <v>86.619</v>
      </c>
      <c r="I611" t="s">
        <v>852</v>
      </c>
      <c r="J611" t="s">
        <v>64</v>
      </c>
      <c r="K611">
        <v>970301569</v>
      </c>
      <c r="L611">
        <v>86.619</v>
      </c>
    </row>
    <row r="612" spans="5:12" x14ac:dyDescent="0.25">
      <c r="E612">
        <v>971012463</v>
      </c>
      <c r="F612" s="3">
        <v>161.64500000000001</v>
      </c>
      <c r="I612" t="s">
        <v>852</v>
      </c>
      <c r="J612" t="s">
        <v>64</v>
      </c>
      <c r="K612">
        <v>971012463</v>
      </c>
      <c r="L612">
        <v>161.64500000000001</v>
      </c>
    </row>
    <row r="613" spans="5:12" x14ac:dyDescent="0.25">
      <c r="E613">
        <v>971189010</v>
      </c>
      <c r="F613" s="3">
        <v>219.755</v>
      </c>
      <c r="I613" t="s">
        <v>852</v>
      </c>
      <c r="J613" t="s">
        <v>64</v>
      </c>
      <c r="K613">
        <v>971189010</v>
      </c>
      <c r="L613">
        <v>219.755</v>
      </c>
    </row>
    <row r="614" spans="5:12" x14ac:dyDescent="0.25">
      <c r="E614">
        <v>975951669</v>
      </c>
      <c r="F614" s="3">
        <v>128.67599999999999</v>
      </c>
      <c r="I614" t="s">
        <v>852</v>
      </c>
      <c r="J614" t="s">
        <v>64</v>
      </c>
      <c r="K614">
        <v>975951669</v>
      </c>
      <c r="L614">
        <v>128.67599999999999</v>
      </c>
    </row>
    <row r="615" spans="5:12" x14ac:dyDescent="0.25">
      <c r="E615">
        <v>978693849</v>
      </c>
      <c r="F615" s="3">
        <v>65.628</v>
      </c>
      <c r="I615" t="s">
        <v>852</v>
      </c>
      <c r="J615" t="s">
        <v>64</v>
      </c>
      <c r="K615">
        <v>978693849</v>
      </c>
      <c r="L615">
        <v>65.628</v>
      </c>
    </row>
    <row r="616" spans="5:12" x14ac:dyDescent="0.25">
      <c r="E616">
        <v>979321503</v>
      </c>
      <c r="F616" s="3">
        <v>393.06099999999998</v>
      </c>
      <c r="I616" t="s">
        <v>852</v>
      </c>
      <c r="J616" t="s">
        <v>64</v>
      </c>
      <c r="K616">
        <v>979321503</v>
      </c>
      <c r="L616">
        <v>393.06099999999998</v>
      </c>
    </row>
    <row r="617" spans="5:12" x14ac:dyDescent="0.25">
      <c r="E617">
        <v>979321538</v>
      </c>
      <c r="F617" s="3">
        <v>80.483999999999995</v>
      </c>
      <c r="I617" t="s">
        <v>852</v>
      </c>
      <c r="J617" t="s">
        <v>64</v>
      </c>
      <c r="K617">
        <v>979321538</v>
      </c>
      <c r="L617">
        <v>80.483999999999995</v>
      </c>
    </row>
    <row r="618" spans="5:12" x14ac:dyDescent="0.25">
      <c r="E618">
        <v>979676085</v>
      </c>
      <c r="F618" s="3">
        <v>259.04000000000002</v>
      </c>
      <c r="I618" t="s">
        <v>852</v>
      </c>
      <c r="J618" t="s">
        <v>64</v>
      </c>
      <c r="K618">
        <v>979676085</v>
      </c>
      <c r="L618">
        <v>259.04000000000002</v>
      </c>
    </row>
    <row r="619" spans="5:12" x14ac:dyDescent="0.25">
      <c r="E619">
        <v>979835205</v>
      </c>
      <c r="F619" s="3">
        <v>403.10399999999998</v>
      </c>
      <c r="I619" t="s">
        <v>852</v>
      </c>
      <c r="J619" t="s">
        <v>64</v>
      </c>
      <c r="K619">
        <v>979835205</v>
      </c>
      <c r="L619">
        <v>403.10399999999998</v>
      </c>
    </row>
    <row r="620" spans="5:12" x14ac:dyDescent="0.25">
      <c r="E620">
        <v>980973735</v>
      </c>
      <c r="F620" s="3">
        <v>868.19799999999998</v>
      </c>
      <c r="I620" t="s">
        <v>852</v>
      </c>
      <c r="J620" t="s">
        <v>64</v>
      </c>
      <c r="K620">
        <v>980973735</v>
      </c>
      <c r="L620">
        <v>868.19799999999998</v>
      </c>
    </row>
    <row r="621" spans="5:12" x14ac:dyDescent="0.25">
      <c r="E621">
        <v>981407288</v>
      </c>
      <c r="F621" s="3">
        <v>437.57499999999999</v>
      </c>
      <c r="I621" t="s">
        <v>852</v>
      </c>
      <c r="J621" t="s">
        <v>64</v>
      </c>
      <c r="K621">
        <v>981407288</v>
      </c>
      <c r="L621">
        <v>437.57499999999999</v>
      </c>
    </row>
    <row r="622" spans="5:12" x14ac:dyDescent="0.25">
      <c r="E622">
        <v>982583225</v>
      </c>
      <c r="F622" s="3">
        <v>109.39</v>
      </c>
      <c r="I622" t="s">
        <v>852</v>
      </c>
      <c r="J622" t="s">
        <v>64</v>
      </c>
      <c r="K622">
        <v>982583225</v>
      </c>
      <c r="L622">
        <v>109.39</v>
      </c>
    </row>
    <row r="623" spans="5:12" x14ac:dyDescent="0.25">
      <c r="E623">
        <v>982820812</v>
      </c>
      <c r="F623" s="3">
        <v>464.82400000000001</v>
      </c>
      <c r="I623" t="s">
        <v>852</v>
      </c>
      <c r="J623" t="s">
        <v>64</v>
      </c>
      <c r="K623">
        <v>982820812</v>
      </c>
      <c r="L623">
        <v>464.82400000000001</v>
      </c>
    </row>
    <row r="624" spans="5:12" x14ac:dyDescent="0.25">
      <c r="E624">
        <v>983043488</v>
      </c>
      <c r="F624" s="3">
        <v>290.24200000000002</v>
      </c>
      <c r="I624" t="s">
        <v>852</v>
      </c>
      <c r="J624" t="s">
        <v>64</v>
      </c>
      <c r="K624">
        <v>983043488</v>
      </c>
      <c r="L624">
        <v>290.24200000000002</v>
      </c>
    </row>
    <row r="625" spans="5:12" x14ac:dyDescent="0.25">
      <c r="E625">
        <v>984725310</v>
      </c>
      <c r="F625" s="3">
        <v>173.66800000000001</v>
      </c>
      <c r="I625" t="s">
        <v>852</v>
      </c>
      <c r="J625" t="s">
        <v>64</v>
      </c>
      <c r="K625">
        <v>984725310</v>
      </c>
      <c r="L625">
        <v>173.66800000000001</v>
      </c>
    </row>
    <row r="626" spans="5:12" x14ac:dyDescent="0.25">
      <c r="E626">
        <v>984859805</v>
      </c>
      <c r="F626" s="3">
        <v>287.94</v>
      </c>
      <c r="I626" t="s">
        <v>852</v>
      </c>
      <c r="J626" t="s">
        <v>64</v>
      </c>
      <c r="K626">
        <v>984859805</v>
      </c>
      <c r="L626">
        <v>287.94</v>
      </c>
    </row>
    <row r="627" spans="5:12" x14ac:dyDescent="0.25">
      <c r="E627">
        <v>984971591</v>
      </c>
      <c r="F627" s="3">
        <v>268.03899999999999</v>
      </c>
      <c r="I627" t="s">
        <v>852</v>
      </c>
      <c r="J627" t="s">
        <v>64</v>
      </c>
      <c r="K627">
        <v>984971591</v>
      </c>
      <c r="L627">
        <v>268.03899999999999</v>
      </c>
    </row>
    <row r="628" spans="5:12" x14ac:dyDescent="0.25">
      <c r="E628">
        <v>985033846</v>
      </c>
      <c r="F628" s="3">
        <v>359.62400000000002</v>
      </c>
      <c r="I628" t="s">
        <v>852</v>
      </c>
      <c r="J628" t="s">
        <v>64</v>
      </c>
      <c r="K628">
        <v>985033846</v>
      </c>
      <c r="L628">
        <v>359.62400000000002</v>
      </c>
    </row>
    <row r="629" spans="5:12" x14ac:dyDescent="0.25">
      <c r="E629">
        <v>985076685</v>
      </c>
      <c r="F629" s="3">
        <v>243.37799999999999</v>
      </c>
      <c r="I629" t="s">
        <v>852</v>
      </c>
      <c r="J629" t="s">
        <v>64</v>
      </c>
      <c r="K629">
        <v>985076685</v>
      </c>
      <c r="L629">
        <v>243.37799999999999</v>
      </c>
    </row>
    <row r="630" spans="5:12" x14ac:dyDescent="0.25">
      <c r="E630">
        <v>986526374</v>
      </c>
      <c r="F630" s="3">
        <v>169.744</v>
      </c>
      <c r="I630" t="s">
        <v>852</v>
      </c>
      <c r="J630" t="s">
        <v>64</v>
      </c>
      <c r="K630">
        <v>986526374</v>
      </c>
      <c r="L630">
        <v>169.744</v>
      </c>
    </row>
    <row r="631" spans="5:12" x14ac:dyDescent="0.25">
      <c r="E631">
        <v>987046996</v>
      </c>
      <c r="F631" s="3">
        <v>348.12599999999998</v>
      </c>
      <c r="I631" t="s">
        <v>852</v>
      </c>
      <c r="J631" t="s">
        <v>64</v>
      </c>
      <c r="K631">
        <v>987046996</v>
      </c>
      <c r="L631">
        <v>348.12599999999998</v>
      </c>
    </row>
    <row r="632" spans="5:12" x14ac:dyDescent="0.25">
      <c r="E632">
        <v>987109092</v>
      </c>
      <c r="F632" s="3">
        <v>43.734999999999999</v>
      </c>
      <c r="I632" t="s">
        <v>852</v>
      </c>
      <c r="J632" t="s">
        <v>64</v>
      </c>
      <c r="K632">
        <v>987109092</v>
      </c>
      <c r="L632">
        <v>43.734999999999999</v>
      </c>
    </row>
    <row r="633" spans="5:12" x14ac:dyDescent="0.25">
      <c r="E633">
        <v>987239131</v>
      </c>
      <c r="F633" s="3">
        <v>189.303</v>
      </c>
      <c r="I633" t="s">
        <v>852</v>
      </c>
      <c r="J633" t="s">
        <v>64</v>
      </c>
      <c r="K633">
        <v>987239131</v>
      </c>
      <c r="L633">
        <v>189.303</v>
      </c>
    </row>
    <row r="634" spans="5:12" x14ac:dyDescent="0.25">
      <c r="E634">
        <v>989138685</v>
      </c>
      <c r="F634" s="3">
        <v>369.53899999999999</v>
      </c>
      <c r="I634" t="s">
        <v>852</v>
      </c>
      <c r="J634" t="s">
        <v>64</v>
      </c>
      <c r="K634">
        <v>989138685</v>
      </c>
      <c r="L634">
        <v>369.53899999999999</v>
      </c>
    </row>
    <row r="635" spans="5:12" x14ac:dyDescent="0.25">
      <c r="E635">
        <v>990448256</v>
      </c>
      <c r="F635" s="3">
        <v>498.53300000000002</v>
      </c>
      <c r="I635" t="s">
        <v>852</v>
      </c>
      <c r="J635" t="s">
        <v>64</v>
      </c>
      <c r="K635">
        <v>990448256</v>
      </c>
      <c r="L635">
        <v>498.53300000000002</v>
      </c>
    </row>
    <row r="636" spans="5:12" x14ac:dyDescent="0.25">
      <c r="E636">
        <v>991242465</v>
      </c>
      <c r="F636" s="3">
        <v>138.11000000000001</v>
      </c>
      <c r="I636" t="s">
        <v>852</v>
      </c>
      <c r="J636" t="s">
        <v>64</v>
      </c>
      <c r="K636">
        <v>991242465</v>
      </c>
      <c r="L636">
        <v>138.11000000000001</v>
      </c>
    </row>
    <row r="637" spans="5:12" x14ac:dyDescent="0.25">
      <c r="E637">
        <v>991486194</v>
      </c>
      <c r="F637" s="3">
        <v>496.37099999999998</v>
      </c>
      <c r="I637" t="s">
        <v>852</v>
      </c>
      <c r="J637" t="s">
        <v>64</v>
      </c>
      <c r="K637">
        <v>991486194</v>
      </c>
      <c r="L637">
        <v>496.37099999999998</v>
      </c>
    </row>
    <row r="638" spans="5:12" x14ac:dyDescent="0.25">
      <c r="E638">
        <v>993418994</v>
      </c>
      <c r="F638" s="3">
        <v>300.87799999999999</v>
      </c>
      <c r="I638" t="s">
        <v>852</v>
      </c>
      <c r="J638" t="s">
        <v>64</v>
      </c>
      <c r="K638">
        <v>993418994</v>
      </c>
      <c r="L638">
        <v>300.87799999999999</v>
      </c>
    </row>
    <row r="639" spans="5:12" x14ac:dyDescent="0.25">
      <c r="E639">
        <v>993603031</v>
      </c>
      <c r="F639" s="3">
        <v>408.04500000000002</v>
      </c>
      <c r="I639" t="s">
        <v>852</v>
      </c>
      <c r="J639" t="s">
        <v>64</v>
      </c>
      <c r="K639">
        <v>993603031</v>
      </c>
      <c r="L639">
        <v>408.04500000000002</v>
      </c>
    </row>
    <row r="640" spans="5:12" x14ac:dyDescent="0.25">
      <c r="E640">
        <v>995273136</v>
      </c>
      <c r="F640" s="3">
        <v>388.38600000000002</v>
      </c>
      <c r="I640" t="s">
        <v>852</v>
      </c>
      <c r="J640" t="s">
        <v>64</v>
      </c>
      <c r="K640">
        <v>995273136</v>
      </c>
      <c r="L640">
        <v>388.38600000000002</v>
      </c>
    </row>
    <row r="641" spans="4:12" x14ac:dyDescent="0.25">
      <c r="E641">
        <v>996861694</v>
      </c>
      <c r="F641" s="3">
        <v>174.42400000000001</v>
      </c>
      <c r="I641" t="s">
        <v>852</v>
      </c>
      <c r="J641" t="s">
        <v>64</v>
      </c>
      <c r="K641">
        <v>996861694</v>
      </c>
      <c r="L641">
        <v>174.42400000000001</v>
      </c>
    </row>
    <row r="642" spans="4:12" x14ac:dyDescent="0.25">
      <c r="E642">
        <v>997717171</v>
      </c>
      <c r="F642" s="3">
        <v>649.66300000000001</v>
      </c>
      <c r="I642" t="s">
        <v>852</v>
      </c>
      <c r="J642" t="s">
        <v>64</v>
      </c>
      <c r="K642">
        <v>997717171</v>
      </c>
      <c r="L642">
        <v>649.66300000000001</v>
      </c>
    </row>
    <row r="643" spans="4:12" x14ac:dyDescent="0.25">
      <c r="E643">
        <v>997766628</v>
      </c>
      <c r="F643" s="3">
        <v>125.752</v>
      </c>
      <c r="I643" t="s">
        <v>852</v>
      </c>
      <c r="J643" t="s">
        <v>64</v>
      </c>
      <c r="K643">
        <v>997766628</v>
      </c>
      <c r="L643">
        <v>125.752</v>
      </c>
    </row>
    <row r="644" spans="4:12" x14ac:dyDescent="0.25">
      <c r="E644">
        <v>999234755</v>
      </c>
      <c r="F644" s="3">
        <v>93.200999999999993</v>
      </c>
      <c r="I644" t="s">
        <v>852</v>
      </c>
      <c r="J644" t="s">
        <v>64</v>
      </c>
      <c r="K644">
        <v>999234755</v>
      </c>
      <c r="L644">
        <v>93.200999999999993</v>
      </c>
    </row>
    <row r="645" spans="4:12" x14ac:dyDescent="0.25">
      <c r="D645" t="s">
        <v>61</v>
      </c>
      <c r="E645">
        <v>822041922</v>
      </c>
      <c r="F645" s="3">
        <v>88.872</v>
      </c>
      <c r="I645" t="s">
        <v>852</v>
      </c>
      <c r="J645" t="s">
        <v>61</v>
      </c>
      <c r="K645">
        <v>822041922</v>
      </c>
      <c r="L645">
        <v>88.872</v>
      </c>
    </row>
    <row r="646" spans="4:12" x14ac:dyDescent="0.25">
      <c r="E646">
        <v>869754382</v>
      </c>
      <c r="F646" s="3">
        <v>131.429</v>
      </c>
      <c r="I646" t="s">
        <v>852</v>
      </c>
      <c r="J646" t="s">
        <v>61</v>
      </c>
      <c r="K646">
        <v>869754382</v>
      </c>
      <c r="L646">
        <v>131.429</v>
      </c>
    </row>
    <row r="647" spans="4:12" x14ac:dyDescent="0.25">
      <c r="E647">
        <v>869755192</v>
      </c>
      <c r="F647" s="3">
        <v>13.894</v>
      </c>
      <c r="I647" t="s">
        <v>852</v>
      </c>
      <c r="J647" t="s">
        <v>61</v>
      </c>
      <c r="K647">
        <v>869755192</v>
      </c>
      <c r="L647">
        <v>13.894</v>
      </c>
    </row>
    <row r="648" spans="4:12" x14ac:dyDescent="0.25">
      <c r="E648">
        <v>870432992</v>
      </c>
      <c r="F648" s="3">
        <v>82.86</v>
      </c>
      <c r="I648" t="s">
        <v>852</v>
      </c>
      <c r="J648" t="s">
        <v>61</v>
      </c>
      <c r="K648">
        <v>870432992</v>
      </c>
      <c r="L648">
        <v>82.86</v>
      </c>
    </row>
    <row r="649" spans="4:12" x14ac:dyDescent="0.25">
      <c r="E649">
        <v>881425262</v>
      </c>
      <c r="F649" s="3">
        <v>407.76799999999997</v>
      </c>
      <c r="I649" t="s">
        <v>852</v>
      </c>
      <c r="J649" t="s">
        <v>61</v>
      </c>
      <c r="K649">
        <v>881425262</v>
      </c>
      <c r="L649">
        <v>407.76799999999997</v>
      </c>
    </row>
    <row r="650" spans="4:12" x14ac:dyDescent="0.25">
      <c r="E650">
        <v>888491902</v>
      </c>
      <c r="F650" s="3">
        <v>509.16699999999997</v>
      </c>
      <c r="I650" t="s">
        <v>852</v>
      </c>
      <c r="J650" t="s">
        <v>61</v>
      </c>
      <c r="K650">
        <v>888491902</v>
      </c>
      <c r="L650">
        <v>509.16699999999997</v>
      </c>
    </row>
    <row r="651" spans="4:12" x14ac:dyDescent="0.25">
      <c r="E651">
        <v>921234805</v>
      </c>
      <c r="F651" s="3">
        <v>101.505</v>
      </c>
      <c r="I651" t="s">
        <v>852</v>
      </c>
      <c r="J651" t="s">
        <v>61</v>
      </c>
      <c r="K651">
        <v>921234805</v>
      </c>
      <c r="L651">
        <v>101.505</v>
      </c>
    </row>
    <row r="652" spans="4:12" x14ac:dyDescent="0.25">
      <c r="E652">
        <v>921706766</v>
      </c>
      <c r="F652" s="3">
        <v>74.081000000000003</v>
      </c>
      <c r="I652" t="s">
        <v>852</v>
      </c>
      <c r="J652" t="s">
        <v>61</v>
      </c>
      <c r="K652">
        <v>921706766</v>
      </c>
      <c r="L652">
        <v>74.081000000000003</v>
      </c>
    </row>
    <row r="653" spans="4:12" x14ac:dyDescent="0.25">
      <c r="E653">
        <v>924923733</v>
      </c>
      <c r="F653" s="3">
        <v>151.47999999999999</v>
      </c>
      <c r="I653" t="s">
        <v>852</v>
      </c>
      <c r="J653" t="s">
        <v>61</v>
      </c>
      <c r="K653">
        <v>924923733</v>
      </c>
      <c r="L653">
        <v>151.47999999999999</v>
      </c>
    </row>
    <row r="654" spans="4:12" x14ac:dyDescent="0.25">
      <c r="E654">
        <v>969114852</v>
      </c>
      <c r="F654" s="3">
        <v>101.271</v>
      </c>
      <c r="I654" t="s">
        <v>852</v>
      </c>
      <c r="J654" t="s">
        <v>61</v>
      </c>
      <c r="K654">
        <v>969114852</v>
      </c>
      <c r="L654">
        <v>101.271</v>
      </c>
    </row>
    <row r="655" spans="4:12" x14ac:dyDescent="0.25">
      <c r="E655">
        <v>969253577</v>
      </c>
      <c r="F655" s="3">
        <v>179.14500000000001</v>
      </c>
      <c r="I655" t="s">
        <v>852</v>
      </c>
      <c r="J655" t="s">
        <v>61</v>
      </c>
      <c r="K655">
        <v>969253577</v>
      </c>
      <c r="L655">
        <v>179.14500000000001</v>
      </c>
    </row>
    <row r="656" spans="4:12" x14ac:dyDescent="0.25">
      <c r="E656">
        <v>969322714</v>
      </c>
      <c r="F656" s="3">
        <v>11.266</v>
      </c>
      <c r="I656" t="s">
        <v>852</v>
      </c>
      <c r="J656" t="s">
        <v>61</v>
      </c>
      <c r="K656">
        <v>969322714</v>
      </c>
      <c r="L656">
        <v>11.266</v>
      </c>
    </row>
    <row r="657" spans="4:12" x14ac:dyDescent="0.25">
      <c r="E657">
        <v>969423057</v>
      </c>
      <c r="F657" s="3">
        <v>77.108000000000004</v>
      </c>
      <c r="I657" t="s">
        <v>852</v>
      </c>
      <c r="J657" t="s">
        <v>61</v>
      </c>
      <c r="K657">
        <v>969423057</v>
      </c>
      <c r="L657">
        <v>77.108000000000004</v>
      </c>
    </row>
    <row r="658" spans="4:12" x14ac:dyDescent="0.25">
      <c r="E658">
        <v>969495872</v>
      </c>
      <c r="F658" s="3">
        <v>112.602</v>
      </c>
      <c r="I658" t="s">
        <v>852</v>
      </c>
      <c r="J658" t="s">
        <v>61</v>
      </c>
      <c r="K658">
        <v>969495872</v>
      </c>
      <c r="L658">
        <v>112.602</v>
      </c>
    </row>
    <row r="659" spans="4:12" x14ac:dyDescent="0.25">
      <c r="E659">
        <v>969752581</v>
      </c>
      <c r="F659" s="3">
        <v>71.951999999999998</v>
      </c>
      <c r="I659" t="s">
        <v>852</v>
      </c>
      <c r="J659" t="s">
        <v>61</v>
      </c>
      <c r="K659">
        <v>969752581</v>
      </c>
      <c r="L659">
        <v>71.951999999999998</v>
      </c>
    </row>
    <row r="660" spans="4:12" x14ac:dyDescent="0.25">
      <c r="E660">
        <v>970035060</v>
      </c>
      <c r="F660" s="3">
        <v>418.86599999999999</v>
      </c>
      <c r="I660" t="s">
        <v>852</v>
      </c>
      <c r="J660" t="s">
        <v>61</v>
      </c>
      <c r="K660">
        <v>970035060</v>
      </c>
      <c r="L660">
        <v>418.86599999999999</v>
      </c>
    </row>
    <row r="661" spans="4:12" x14ac:dyDescent="0.25">
      <c r="E661">
        <v>970040994</v>
      </c>
      <c r="F661" s="3">
        <v>140.947</v>
      </c>
      <c r="I661" t="s">
        <v>852</v>
      </c>
      <c r="J661" t="s">
        <v>61</v>
      </c>
      <c r="K661">
        <v>970040994</v>
      </c>
      <c r="L661">
        <v>140.947</v>
      </c>
    </row>
    <row r="662" spans="4:12" x14ac:dyDescent="0.25">
      <c r="E662">
        <v>970979654</v>
      </c>
      <c r="F662" s="3">
        <v>49.347000000000001</v>
      </c>
      <c r="I662" t="s">
        <v>852</v>
      </c>
      <c r="J662" t="s">
        <v>61</v>
      </c>
      <c r="K662">
        <v>970979654</v>
      </c>
      <c r="L662">
        <v>49.347000000000001</v>
      </c>
    </row>
    <row r="663" spans="4:12" x14ac:dyDescent="0.25">
      <c r="E663">
        <v>977328403</v>
      </c>
      <c r="F663" s="3">
        <v>119.251</v>
      </c>
      <c r="I663" t="s">
        <v>852</v>
      </c>
      <c r="J663" t="s">
        <v>61</v>
      </c>
      <c r="K663">
        <v>977328403</v>
      </c>
      <c r="L663">
        <v>119.251</v>
      </c>
    </row>
    <row r="664" spans="4:12" x14ac:dyDescent="0.25">
      <c r="E664">
        <v>981483502</v>
      </c>
      <c r="F664" s="3">
        <v>395.82499999999999</v>
      </c>
      <c r="I664" t="s">
        <v>852</v>
      </c>
      <c r="J664" t="s">
        <v>61</v>
      </c>
      <c r="K664">
        <v>981483502</v>
      </c>
      <c r="L664">
        <v>395.82499999999999</v>
      </c>
    </row>
    <row r="665" spans="4:12" x14ac:dyDescent="0.25">
      <c r="E665">
        <v>985264937</v>
      </c>
      <c r="F665" s="3">
        <v>134.81100000000001</v>
      </c>
      <c r="I665" t="s">
        <v>852</v>
      </c>
      <c r="J665" t="s">
        <v>61</v>
      </c>
      <c r="K665">
        <v>985264937</v>
      </c>
      <c r="L665">
        <v>134.81100000000001</v>
      </c>
    </row>
    <row r="666" spans="4:12" x14ac:dyDescent="0.25">
      <c r="E666">
        <v>986841814</v>
      </c>
      <c r="F666" s="3">
        <v>414.71</v>
      </c>
      <c r="I666" t="s">
        <v>852</v>
      </c>
      <c r="J666" t="s">
        <v>61</v>
      </c>
      <c r="K666">
        <v>986841814</v>
      </c>
      <c r="L666">
        <v>414.71</v>
      </c>
    </row>
    <row r="667" spans="4:12" x14ac:dyDescent="0.25">
      <c r="E667">
        <v>987705035</v>
      </c>
      <c r="F667" s="3">
        <v>127.699</v>
      </c>
      <c r="I667" t="s">
        <v>852</v>
      </c>
      <c r="J667" t="s">
        <v>61</v>
      </c>
      <c r="K667">
        <v>987705035</v>
      </c>
      <c r="L667">
        <v>127.699</v>
      </c>
    </row>
    <row r="668" spans="4:12" x14ac:dyDescent="0.25">
      <c r="E668">
        <v>988895547</v>
      </c>
      <c r="F668" s="3">
        <v>464.334</v>
      </c>
      <c r="I668" t="s">
        <v>852</v>
      </c>
      <c r="J668" t="s">
        <v>61</v>
      </c>
      <c r="K668">
        <v>988895547</v>
      </c>
      <c r="L668">
        <v>464.334</v>
      </c>
    </row>
    <row r="669" spans="4:12" x14ac:dyDescent="0.25">
      <c r="E669">
        <v>991493832</v>
      </c>
      <c r="F669" s="3">
        <v>306.47800000000001</v>
      </c>
      <c r="I669" t="s">
        <v>852</v>
      </c>
      <c r="J669" t="s">
        <v>61</v>
      </c>
      <c r="K669">
        <v>991493832</v>
      </c>
      <c r="L669">
        <v>306.47800000000001</v>
      </c>
    </row>
    <row r="670" spans="4:12" x14ac:dyDescent="0.25">
      <c r="E670">
        <v>991730508</v>
      </c>
      <c r="F670" s="3">
        <v>490.19200000000001</v>
      </c>
      <c r="I670" t="s">
        <v>852</v>
      </c>
      <c r="J670" t="s">
        <v>61</v>
      </c>
      <c r="K670">
        <v>991730508</v>
      </c>
      <c r="L670">
        <v>490.19200000000001</v>
      </c>
    </row>
    <row r="671" spans="4:12" x14ac:dyDescent="0.25">
      <c r="D671" t="s">
        <v>66</v>
      </c>
      <c r="E671">
        <v>813022052</v>
      </c>
      <c r="F671" s="3">
        <v>77.197000000000003</v>
      </c>
      <c r="I671" t="s">
        <v>852</v>
      </c>
      <c r="J671" t="s">
        <v>66</v>
      </c>
      <c r="K671">
        <v>813022052</v>
      </c>
      <c r="L671">
        <v>77.197000000000003</v>
      </c>
    </row>
    <row r="672" spans="4:12" x14ac:dyDescent="0.25">
      <c r="E672">
        <v>816579422</v>
      </c>
      <c r="F672" s="3">
        <v>197.512</v>
      </c>
      <c r="I672" t="s">
        <v>852</v>
      </c>
      <c r="J672" t="s">
        <v>66</v>
      </c>
      <c r="K672">
        <v>816579422</v>
      </c>
      <c r="L672">
        <v>197.512</v>
      </c>
    </row>
    <row r="673" spans="5:12" x14ac:dyDescent="0.25">
      <c r="E673">
        <v>819510792</v>
      </c>
      <c r="F673" s="3">
        <v>148.63300000000001</v>
      </c>
      <c r="I673" t="s">
        <v>852</v>
      </c>
      <c r="J673" t="s">
        <v>66</v>
      </c>
      <c r="K673">
        <v>819510792</v>
      </c>
      <c r="L673">
        <v>148.63300000000001</v>
      </c>
    </row>
    <row r="674" spans="5:12" x14ac:dyDescent="0.25">
      <c r="E674">
        <v>869111392</v>
      </c>
      <c r="F674" s="3">
        <v>147.34399999999999</v>
      </c>
      <c r="I674" t="s">
        <v>852</v>
      </c>
      <c r="J674" t="s">
        <v>66</v>
      </c>
      <c r="K674">
        <v>869111392</v>
      </c>
      <c r="L674">
        <v>147.34399999999999</v>
      </c>
    </row>
    <row r="675" spans="5:12" x14ac:dyDescent="0.25">
      <c r="E675">
        <v>869175412</v>
      </c>
      <c r="F675" s="3">
        <v>54.570999999999998</v>
      </c>
      <c r="I675" t="s">
        <v>852</v>
      </c>
      <c r="J675" t="s">
        <v>66</v>
      </c>
      <c r="K675">
        <v>869175412</v>
      </c>
      <c r="L675">
        <v>54.570999999999998</v>
      </c>
    </row>
    <row r="676" spans="5:12" x14ac:dyDescent="0.25">
      <c r="E676">
        <v>911784106</v>
      </c>
      <c r="F676" s="3">
        <v>89.427999999999997</v>
      </c>
      <c r="I676" t="s">
        <v>852</v>
      </c>
      <c r="J676" t="s">
        <v>66</v>
      </c>
      <c r="K676">
        <v>911784106</v>
      </c>
      <c r="L676">
        <v>89.427999999999997</v>
      </c>
    </row>
    <row r="677" spans="5:12" x14ac:dyDescent="0.25">
      <c r="E677">
        <v>912811115</v>
      </c>
      <c r="F677" s="3">
        <v>181.83699999999999</v>
      </c>
      <c r="I677" t="s">
        <v>852</v>
      </c>
      <c r="J677" t="s">
        <v>66</v>
      </c>
      <c r="K677">
        <v>912811115</v>
      </c>
      <c r="L677">
        <v>181.83699999999999</v>
      </c>
    </row>
    <row r="678" spans="5:12" x14ac:dyDescent="0.25">
      <c r="E678">
        <v>913002008</v>
      </c>
      <c r="F678" s="3">
        <v>88.509</v>
      </c>
      <c r="I678" t="s">
        <v>852</v>
      </c>
      <c r="J678" t="s">
        <v>66</v>
      </c>
      <c r="K678">
        <v>913002008</v>
      </c>
      <c r="L678">
        <v>88.509</v>
      </c>
    </row>
    <row r="679" spans="5:12" x14ac:dyDescent="0.25">
      <c r="E679">
        <v>913011791</v>
      </c>
      <c r="F679" s="3">
        <v>61.164000000000001</v>
      </c>
      <c r="I679" t="s">
        <v>852</v>
      </c>
      <c r="J679" t="s">
        <v>66</v>
      </c>
      <c r="K679">
        <v>913011791</v>
      </c>
      <c r="L679">
        <v>61.164000000000001</v>
      </c>
    </row>
    <row r="680" spans="5:12" x14ac:dyDescent="0.25">
      <c r="E680">
        <v>913426495</v>
      </c>
      <c r="F680" s="3">
        <v>127.253</v>
      </c>
      <c r="I680" t="s">
        <v>852</v>
      </c>
      <c r="J680" t="s">
        <v>66</v>
      </c>
      <c r="K680">
        <v>913426495</v>
      </c>
      <c r="L680">
        <v>127.253</v>
      </c>
    </row>
    <row r="681" spans="5:12" x14ac:dyDescent="0.25">
      <c r="E681">
        <v>913900340</v>
      </c>
      <c r="F681" s="3">
        <v>54.856000000000002</v>
      </c>
      <c r="I681" t="s">
        <v>852</v>
      </c>
      <c r="J681" t="s">
        <v>66</v>
      </c>
      <c r="K681">
        <v>913900340</v>
      </c>
      <c r="L681">
        <v>54.856000000000002</v>
      </c>
    </row>
    <row r="682" spans="5:12" x14ac:dyDescent="0.25">
      <c r="E682">
        <v>914395070</v>
      </c>
      <c r="F682" s="3">
        <v>95.492999999999995</v>
      </c>
      <c r="I682" t="s">
        <v>852</v>
      </c>
      <c r="J682" t="s">
        <v>66</v>
      </c>
      <c r="K682">
        <v>914395070</v>
      </c>
      <c r="L682">
        <v>95.492999999999995</v>
      </c>
    </row>
    <row r="683" spans="5:12" x14ac:dyDescent="0.25">
      <c r="E683">
        <v>914723515</v>
      </c>
      <c r="F683" s="3">
        <v>31.094999999999999</v>
      </c>
      <c r="I683" t="s">
        <v>852</v>
      </c>
      <c r="J683" t="s">
        <v>66</v>
      </c>
      <c r="K683">
        <v>914723515</v>
      </c>
      <c r="L683">
        <v>31.094999999999999</v>
      </c>
    </row>
    <row r="684" spans="5:12" x14ac:dyDescent="0.25">
      <c r="E684">
        <v>914844754</v>
      </c>
      <c r="F684" s="3">
        <v>50.985999999999997</v>
      </c>
      <c r="I684" t="s">
        <v>852</v>
      </c>
      <c r="J684" t="s">
        <v>66</v>
      </c>
      <c r="K684">
        <v>914844754</v>
      </c>
      <c r="L684">
        <v>50.985999999999997</v>
      </c>
    </row>
    <row r="685" spans="5:12" x14ac:dyDescent="0.25">
      <c r="E685">
        <v>917421315</v>
      </c>
      <c r="F685" s="3">
        <v>125.078</v>
      </c>
      <c r="I685" t="s">
        <v>852</v>
      </c>
      <c r="J685" t="s">
        <v>66</v>
      </c>
      <c r="K685">
        <v>917421315</v>
      </c>
      <c r="L685">
        <v>125.078</v>
      </c>
    </row>
    <row r="686" spans="5:12" x14ac:dyDescent="0.25">
      <c r="E686">
        <v>918358226</v>
      </c>
      <c r="F686" s="3">
        <v>195.51400000000001</v>
      </c>
      <c r="I686" t="s">
        <v>852</v>
      </c>
      <c r="J686" t="s">
        <v>66</v>
      </c>
      <c r="K686">
        <v>918358226</v>
      </c>
      <c r="L686">
        <v>195.51400000000001</v>
      </c>
    </row>
    <row r="687" spans="5:12" x14ac:dyDescent="0.25">
      <c r="E687">
        <v>918844376</v>
      </c>
      <c r="F687" s="3">
        <v>256.05</v>
      </c>
      <c r="I687" t="s">
        <v>852</v>
      </c>
      <c r="J687" t="s">
        <v>66</v>
      </c>
      <c r="K687">
        <v>918844376</v>
      </c>
      <c r="L687">
        <v>256.05</v>
      </c>
    </row>
    <row r="688" spans="5:12" x14ac:dyDescent="0.25">
      <c r="E688">
        <v>919563958</v>
      </c>
      <c r="F688" s="3">
        <v>101.14400000000001</v>
      </c>
      <c r="I688" t="s">
        <v>852</v>
      </c>
      <c r="J688" t="s">
        <v>66</v>
      </c>
      <c r="K688">
        <v>919563958</v>
      </c>
      <c r="L688">
        <v>101.14400000000001</v>
      </c>
    </row>
    <row r="689" spans="5:12" x14ac:dyDescent="0.25">
      <c r="E689">
        <v>921615752</v>
      </c>
      <c r="F689" s="3">
        <v>57.901000000000003</v>
      </c>
      <c r="I689" t="s">
        <v>852</v>
      </c>
      <c r="J689" t="s">
        <v>66</v>
      </c>
      <c r="K689">
        <v>921615752</v>
      </c>
      <c r="L689">
        <v>57.901000000000003</v>
      </c>
    </row>
    <row r="690" spans="5:12" x14ac:dyDescent="0.25">
      <c r="E690">
        <v>925541095</v>
      </c>
      <c r="F690" s="3">
        <v>111.331</v>
      </c>
      <c r="I690" t="s">
        <v>852</v>
      </c>
      <c r="J690" t="s">
        <v>66</v>
      </c>
      <c r="K690">
        <v>925541095</v>
      </c>
      <c r="L690">
        <v>111.331</v>
      </c>
    </row>
    <row r="691" spans="5:12" x14ac:dyDescent="0.25">
      <c r="E691">
        <v>926359010</v>
      </c>
      <c r="F691" s="3">
        <v>79.584000000000003</v>
      </c>
      <c r="I691" t="s">
        <v>852</v>
      </c>
      <c r="J691" t="s">
        <v>66</v>
      </c>
      <c r="K691">
        <v>926359010</v>
      </c>
      <c r="L691">
        <v>79.584000000000003</v>
      </c>
    </row>
    <row r="692" spans="5:12" x14ac:dyDescent="0.25">
      <c r="E692">
        <v>969110571</v>
      </c>
      <c r="F692" s="3">
        <v>143.27199999999999</v>
      </c>
      <c r="I692" t="s">
        <v>852</v>
      </c>
      <c r="J692" t="s">
        <v>66</v>
      </c>
      <c r="K692">
        <v>969110571</v>
      </c>
      <c r="L692">
        <v>143.27199999999999</v>
      </c>
    </row>
    <row r="693" spans="5:12" x14ac:dyDescent="0.25">
      <c r="E693">
        <v>969111233</v>
      </c>
      <c r="F693" s="3">
        <v>92.495999999999995</v>
      </c>
      <c r="I693" t="s">
        <v>852</v>
      </c>
      <c r="J693" t="s">
        <v>66</v>
      </c>
      <c r="K693">
        <v>969111233</v>
      </c>
      <c r="L693">
        <v>92.495999999999995</v>
      </c>
    </row>
    <row r="694" spans="5:12" x14ac:dyDescent="0.25">
      <c r="E694">
        <v>969113457</v>
      </c>
      <c r="F694" s="3">
        <v>380.84500000000003</v>
      </c>
      <c r="I694" t="s">
        <v>852</v>
      </c>
      <c r="J694" t="s">
        <v>66</v>
      </c>
      <c r="K694">
        <v>969113457</v>
      </c>
      <c r="L694">
        <v>380.84500000000003</v>
      </c>
    </row>
    <row r="695" spans="5:12" x14ac:dyDescent="0.25">
      <c r="E695">
        <v>969150077</v>
      </c>
      <c r="F695" s="3">
        <v>274.97399999999999</v>
      </c>
      <c r="I695" t="s">
        <v>852</v>
      </c>
      <c r="J695" t="s">
        <v>66</v>
      </c>
      <c r="K695">
        <v>969150077</v>
      </c>
      <c r="L695">
        <v>274.97399999999999</v>
      </c>
    </row>
    <row r="696" spans="5:12" x14ac:dyDescent="0.25">
      <c r="E696">
        <v>969173565</v>
      </c>
      <c r="F696" s="3">
        <v>151.39699999999999</v>
      </c>
      <c r="I696" t="s">
        <v>852</v>
      </c>
      <c r="J696" t="s">
        <v>66</v>
      </c>
      <c r="K696">
        <v>969173565</v>
      </c>
      <c r="L696">
        <v>151.39699999999999</v>
      </c>
    </row>
    <row r="697" spans="5:12" x14ac:dyDescent="0.25">
      <c r="E697">
        <v>969175215</v>
      </c>
      <c r="F697" s="3">
        <v>127.176</v>
      </c>
      <c r="I697" t="s">
        <v>852</v>
      </c>
      <c r="J697" t="s">
        <v>66</v>
      </c>
      <c r="K697">
        <v>969175215</v>
      </c>
      <c r="L697">
        <v>127.176</v>
      </c>
    </row>
    <row r="698" spans="5:12" x14ac:dyDescent="0.25">
      <c r="E698">
        <v>969194031</v>
      </c>
      <c r="F698" s="3">
        <v>172.24299999999999</v>
      </c>
      <c r="I698" t="s">
        <v>852</v>
      </c>
      <c r="J698" t="s">
        <v>66</v>
      </c>
      <c r="K698">
        <v>969194031</v>
      </c>
      <c r="L698">
        <v>172.24299999999999</v>
      </c>
    </row>
    <row r="699" spans="5:12" x14ac:dyDescent="0.25">
      <c r="E699">
        <v>969217724</v>
      </c>
      <c r="F699" s="3">
        <v>52.86</v>
      </c>
      <c r="I699" t="s">
        <v>852</v>
      </c>
      <c r="J699" t="s">
        <v>66</v>
      </c>
      <c r="K699">
        <v>969217724</v>
      </c>
      <c r="L699">
        <v>52.86</v>
      </c>
    </row>
    <row r="700" spans="5:12" x14ac:dyDescent="0.25">
      <c r="E700">
        <v>969251779</v>
      </c>
      <c r="F700" s="3">
        <v>162.905</v>
      </c>
      <c r="I700" t="s">
        <v>852</v>
      </c>
      <c r="J700" t="s">
        <v>66</v>
      </c>
      <c r="K700">
        <v>969251779</v>
      </c>
      <c r="L700">
        <v>162.905</v>
      </c>
    </row>
    <row r="701" spans="5:12" x14ac:dyDescent="0.25">
      <c r="E701">
        <v>969252104</v>
      </c>
      <c r="F701" s="3">
        <v>119.593</v>
      </c>
      <c r="I701" t="s">
        <v>852</v>
      </c>
      <c r="J701" t="s">
        <v>66</v>
      </c>
      <c r="K701">
        <v>969252104</v>
      </c>
      <c r="L701">
        <v>119.593</v>
      </c>
    </row>
    <row r="702" spans="5:12" x14ac:dyDescent="0.25">
      <c r="E702">
        <v>969253399</v>
      </c>
      <c r="F702" s="3">
        <v>92.625</v>
      </c>
      <c r="I702" t="s">
        <v>852</v>
      </c>
      <c r="J702" t="s">
        <v>66</v>
      </c>
      <c r="K702">
        <v>969253399</v>
      </c>
      <c r="L702">
        <v>92.625</v>
      </c>
    </row>
    <row r="703" spans="5:12" x14ac:dyDescent="0.25">
      <c r="E703">
        <v>969322730</v>
      </c>
      <c r="F703" s="3">
        <v>262.51</v>
      </c>
      <c r="I703" t="s">
        <v>852</v>
      </c>
      <c r="J703" t="s">
        <v>66</v>
      </c>
      <c r="K703">
        <v>969322730</v>
      </c>
      <c r="L703">
        <v>262.51</v>
      </c>
    </row>
    <row r="704" spans="5:12" x14ac:dyDescent="0.25">
      <c r="E704">
        <v>969362333</v>
      </c>
      <c r="F704" s="3">
        <v>82.992000000000004</v>
      </c>
      <c r="I704" t="s">
        <v>852</v>
      </c>
      <c r="J704" t="s">
        <v>66</v>
      </c>
      <c r="K704">
        <v>969362333</v>
      </c>
      <c r="L704">
        <v>82.992000000000004</v>
      </c>
    </row>
    <row r="705" spans="5:12" x14ac:dyDescent="0.25">
      <c r="E705">
        <v>969393557</v>
      </c>
      <c r="F705" s="3">
        <v>88.254000000000005</v>
      </c>
      <c r="I705" t="s">
        <v>852</v>
      </c>
      <c r="J705" t="s">
        <v>66</v>
      </c>
      <c r="K705">
        <v>969393557</v>
      </c>
      <c r="L705">
        <v>88.254000000000005</v>
      </c>
    </row>
    <row r="706" spans="5:12" x14ac:dyDescent="0.25">
      <c r="E706">
        <v>969748444</v>
      </c>
      <c r="F706" s="3">
        <v>105.372</v>
      </c>
      <c r="I706" t="s">
        <v>852</v>
      </c>
      <c r="J706" t="s">
        <v>66</v>
      </c>
      <c r="K706">
        <v>969748444</v>
      </c>
      <c r="L706">
        <v>105.372</v>
      </c>
    </row>
    <row r="707" spans="5:12" x14ac:dyDescent="0.25">
      <c r="E707">
        <v>969767112</v>
      </c>
      <c r="F707" s="3">
        <v>410.63</v>
      </c>
      <c r="I707" t="s">
        <v>852</v>
      </c>
      <c r="J707" t="s">
        <v>66</v>
      </c>
      <c r="K707">
        <v>969767112</v>
      </c>
      <c r="L707">
        <v>410.63</v>
      </c>
    </row>
    <row r="708" spans="5:12" x14ac:dyDescent="0.25">
      <c r="E708">
        <v>975803252</v>
      </c>
      <c r="F708" s="3">
        <v>59.811999999999998</v>
      </c>
      <c r="I708" t="s">
        <v>852</v>
      </c>
      <c r="J708" t="s">
        <v>66</v>
      </c>
      <c r="K708">
        <v>975803252</v>
      </c>
      <c r="L708">
        <v>59.811999999999998</v>
      </c>
    </row>
    <row r="709" spans="5:12" x14ac:dyDescent="0.25">
      <c r="E709">
        <v>979780540</v>
      </c>
      <c r="F709" s="3">
        <v>156.82</v>
      </c>
      <c r="I709" t="s">
        <v>852</v>
      </c>
      <c r="J709" t="s">
        <v>66</v>
      </c>
      <c r="K709">
        <v>979780540</v>
      </c>
      <c r="L709">
        <v>156.82</v>
      </c>
    </row>
    <row r="710" spans="5:12" x14ac:dyDescent="0.25">
      <c r="E710">
        <v>981580753</v>
      </c>
      <c r="F710" s="3">
        <v>85.061999999999998</v>
      </c>
      <c r="I710" t="s">
        <v>852</v>
      </c>
      <c r="J710" t="s">
        <v>66</v>
      </c>
      <c r="K710">
        <v>981580753</v>
      </c>
      <c r="L710">
        <v>85.061999999999998</v>
      </c>
    </row>
    <row r="711" spans="5:12" x14ac:dyDescent="0.25">
      <c r="E711">
        <v>982236495</v>
      </c>
      <c r="F711" s="3">
        <v>106.592</v>
      </c>
      <c r="I711" t="s">
        <v>852</v>
      </c>
      <c r="J711" t="s">
        <v>66</v>
      </c>
      <c r="K711">
        <v>982236495</v>
      </c>
      <c r="L711">
        <v>106.592</v>
      </c>
    </row>
    <row r="712" spans="5:12" x14ac:dyDescent="0.25">
      <c r="E712">
        <v>984369328</v>
      </c>
      <c r="F712" s="3">
        <v>106.905</v>
      </c>
      <c r="I712" t="s">
        <v>852</v>
      </c>
      <c r="J712" t="s">
        <v>66</v>
      </c>
      <c r="K712">
        <v>984369328</v>
      </c>
      <c r="L712">
        <v>106.905</v>
      </c>
    </row>
    <row r="713" spans="5:12" x14ac:dyDescent="0.25">
      <c r="E713">
        <v>984414064</v>
      </c>
      <c r="F713" s="3">
        <v>107.38800000000001</v>
      </c>
      <c r="I713" t="s">
        <v>852</v>
      </c>
      <c r="J713" t="s">
        <v>66</v>
      </c>
      <c r="K713">
        <v>984414064</v>
      </c>
      <c r="L713">
        <v>107.38800000000001</v>
      </c>
    </row>
    <row r="714" spans="5:12" x14ac:dyDescent="0.25">
      <c r="E714">
        <v>984436777</v>
      </c>
      <c r="F714" s="3">
        <v>135.99600000000001</v>
      </c>
      <c r="I714" t="s">
        <v>852</v>
      </c>
      <c r="J714" t="s">
        <v>66</v>
      </c>
      <c r="K714">
        <v>984436777</v>
      </c>
      <c r="L714">
        <v>135.99600000000001</v>
      </c>
    </row>
    <row r="715" spans="5:12" x14ac:dyDescent="0.25">
      <c r="E715">
        <v>984914849</v>
      </c>
      <c r="F715" s="3">
        <v>150.77600000000001</v>
      </c>
      <c r="I715" t="s">
        <v>852</v>
      </c>
      <c r="J715" t="s">
        <v>66</v>
      </c>
      <c r="K715">
        <v>984914849</v>
      </c>
      <c r="L715">
        <v>150.77600000000001</v>
      </c>
    </row>
    <row r="716" spans="5:12" x14ac:dyDescent="0.25">
      <c r="E716">
        <v>985451249</v>
      </c>
      <c r="F716" s="3">
        <v>132.59200000000001</v>
      </c>
      <c r="I716" t="s">
        <v>852</v>
      </c>
      <c r="J716" t="s">
        <v>66</v>
      </c>
      <c r="K716">
        <v>985451249</v>
      </c>
      <c r="L716">
        <v>132.59200000000001</v>
      </c>
    </row>
    <row r="717" spans="5:12" x14ac:dyDescent="0.25">
      <c r="E717">
        <v>985859256</v>
      </c>
      <c r="F717" s="3">
        <v>498.74700000000001</v>
      </c>
      <c r="I717" t="s">
        <v>852</v>
      </c>
      <c r="J717" t="s">
        <v>66</v>
      </c>
      <c r="K717">
        <v>985859256</v>
      </c>
      <c r="L717">
        <v>498.74700000000001</v>
      </c>
    </row>
    <row r="718" spans="5:12" x14ac:dyDescent="0.25">
      <c r="E718">
        <v>986851666</v>
      </c>
      <c r="F718" s="3">
        <v>49.372999999999998</v>
      </c>
      <c r="I718" t="s">
        <v>852</v>
      </c>
      <c r="J718" t="s">
        <v>66</v>
      </c>
      <c r="K718">
        <v>986851666</v>
      </c>
      <c r="L718">
        <v>49.372999999999998</v>
      </c>
    </row>
    <row r="719" spans="5:12" x14ac:dyDescent="0.25">
      <c r="E719">
        <v>988685828</v>
      </c>
      <c r="F719" s="3">
        <v>85.248000000000005</v>
      </c>
      <c r="I719" t="s">
        <v>852</v>
      </c>
      <c r="J719" t="s">
        <v>66</v>
      </c>
      <c r="K719">
        <v>988685828</v>
      </c>
      <c r="L719">
        <v>85.248000000000005</v>
      </c>
    </row>
    <row r="720" spans="5:12" x14ac:dyDescent="0.25">
      <c r="E720">
        <v>990206287</v>
      </c>
      <c r="F720" s="3">
        <v>122.32899999999999</v>
      </c>
      <c r="I720" t="s">
        <v>852</v>
      </c>
      <c r="J720" t="s">
        <v>66</v>
      </c>
      <c r="K720">
        <v>990206287</v>
      </c>
      <c r="L720">
        <v>122.32899999999999</v>
      </c>
    </row>
    <row r="721" spans="4:12" x14ac:dyDescent="0.25">
      <c r="E721">
        <v>992762969</v>
      </c>
      <c r="F721" s="3">
        <v>97.216999999999999</v>
      </c>
      <c r="I721" t="s">
        <v>852</v>
      </c>
      <c r="J721" t="s">
        <v>66</v>
      </c>
      <c r="K721">
        <v>992762969</v>
      </c>
      <c r="L721">
        <v>97.216999999999999</v>
      </c>
    </row>
    <row r="722" spans="4:12" x14ac:dyDescent="0.25">
      <c r="E722">
        <v>993367273</v>
      </c>
      <c r="F722" s="3">
        <v>136.81700000000001</v>
      </c>
      <c r="I722" t="s">
        <v>852</v>
      </c>
      <c r="J722" t="s">
        <v>66</v>
      </c>
      <c r="K722">
        <v>993367273</v>
      </c>
      <c r="L722">
        <v>136.81700000000001</v>
      </c>
    </row>
    <row r="723" spans="4:12" x14ac:dyDescent="0.25">
      <c r="E723">
        <v>993597015</v>
      </c>
      <c r="F723" s="3">
        <v>155.29400000000001</v>
      </c>
      <c r="I723" t="s">
        <v>852</v>
      </c>
      <c r="J723" t="s">
        <v>66</v>
      </c>
      <c r="K723">
        <v>993597015</v>
      </c>
      <c r="L723">
        <v>155.29400000000001</v>
      </c>
    </row>
    <row r="724" spans="4:12" x14ac:dyDescent="0.25">
      <c r="E724">
        <v>994335561</v>
      </c>
      <c r="F724" s="3">
        <v>105.395</v>
      </c>
      <c r="I724" t="s">
        <v>852</v>
      </c>
      <c r="J724" t="s">
        <v>66</v>
      </c>
      <c r="K724">
        <v>994335561</v>
      </c>
      <c r="L724">
        <v>105.395</v>
      </c>
    </row>
    <row r="725" spans="4:12" x14ac:dyDescent="0.25">
      <c r="E725">
        <v>996445763</v>
      </c>
      <c r="F725" s="3">
        <v>137.74199999999999</v>
      </c>
      <c r="I725" t="s">
        <v>852</v>
      </c>
      <c r="J725" t="s">
        <v>66</v>
      </c>
      <c r="K725">
        <v>996445763</v>
      </c>
      <c r="L725">
        <v>137.74199999999999</v>
      </c>
    </row>
    <row r="726" spans="4:12" x14ac:dyDescent="0.25">
      <c r="E726">
        <v>996772683</v>
      </c>
      <c r="F726" s="3">
        <v>137.364</v>
      </c>
      <c r="I726" t="s">
        <v>852</v>
      </c>
      <c r="J726" t="s">
        <v>66</v>
      </c>
      <c r="K726">
        <v>996772683</v>
      </c>
      <c r="L726">
        <v>137.364</v>
      </c>
    </row>
    <row r="727" spans="4:12" x14ac:dyDescent="0.25">
      <c r="E727">
        <v>997772407</v>
      </c>
      <c r="F727" s="3">
        <v>214.495</v>
      </c>
      <c r="I727" t="s">
        <v>852</v>
      </c>
      <c r="J727" t="s">
        <v>66</v>
      </c>
      <c r="K727">
        <v>997772407</v>
      </c>
      <c r="L727">
        <v>214.495</v>
      </c>
    </row>
    <row r="728" spans="4:12" x14ac:dyDescent="0.25">
      <c r="D728" t="s">
        <v>44</v>
      </c>
      <c r="E728">
        <v>869103462</v>
      </c>
      <c r="F728" s="3">
        <v>141.27500000000001</v>
      </c>
      <c r="I728" t="s">
        <v>852</v>
      </c>
      <c r="J728" t="s">
        <v>44</v>
      </c>
      <c r="K728">
        <v>869103462</v>
      </c>
      <c r="L728">
        <v>141.27500000000001</v>
      </c>
    </row>
    <row r="729" spans="4:12" x14ac:dyDescent="0.25">
      <c r="E729">
        <v>869199192</v>
      </c>
      <c r="F729" s="3">
        <v>205.94300000000001</v>
      </c>
      <c r="I729" t="s">
        <v>852</v>
      </c>
      <c r="J729" t="s">
        <v>44</v>
      </c>
      <c r="K729">
        <v>869199192</v>
      </c>
      <c r="L729">
        <v>205.94300000000001</v>
      </c>
    </row>
    <row r="730" spans="4:12" x14ac:dyDescent="0.25">
      <c r="E730">
        <v>874501972</v>
      </c>
      <c r="F730" s="3">
        <v>37.741999999999997</v>
      </c>
      <c r="I730" t="s">
        <v>852</v>
      </c>
      <c r="J730" t="s">
        <v>44</v>
      </c>
      <c r="K730">
        <v>874501972</v>
      </c>
      <c r="L730">
        <v>37.741999999999997</v>
      </c>
    </row>
    <row r="731" spans="4:12" x14ac:dyDescent="0.25">
      <c r="E731">
        <v>884795192</v>
      </c>
      <c r="F731" s="3">
        <v>96.233999999999995</v>
      </c>
      <c r="I731" t="s">
        <v>852</v>
      </c>
      <c r="J731" t="s">
        <v>44</v>
      </c>
      <c r="K731">
        <v>884795192</v>
      </c>
      <c r="L731">
        <v>96.233999999999995</v>
      </c>
    </row>
    <row r="732" spans="4:12" x14ac:dyDescent="0.25">
      <c r="E732">
        <v>912043134</v>
      </c>
      <c r="F732" s="3">
        <v>450.00299999999999</v>
      </c>
      <c r="I732" t="s">
        <v>852</v>
      </c>
      <c r="J732" t="s">
        <v>44</v>
      </c>
      <c r="K732">
        <v>912043134</v>
      </c>
      <c r="L732">
        <v>450.00299999999999</v>
      </c>
    </row>
    <row r="733" spans="4:12" x14ac:dyDescent="0.25">
      <c r="E733">
        <v>912861147</v>
      </c>
      <c r="F733" s="3">
        <v>500.166</v>
      </c>
      <c r="I733" t="s">
        <v>852</v>
      </c>
      <c r="J733" t="s">
        <v>44</v>
      </c>
      <c r="K733">
        <v>912861147</v>
      </c>
      <c r="L733">
        <v>500.166</v>
      </c>
    </row>
    <row r="734" spans="4:12" x14ac:dyDescent="0.25">
      <c r="E734">
        <v>916491166</v>
      </c>
      <c r="F734" s="3">
        <v>95.614000000000004</v>
      </c>
      <c r="I734" t="s">
        <v>852</v>
      </c>
      <c r="J734" t="s">
        <v>44</v>
      </c>
      <c r="K734">
        <v>916491166</v>
      </c>
      <c r="L734">
        <v>95.614000000000004</v>
      </c>
    </row>
    <row r="735" spans="4:12" x14ac:dyDescent="0.25">
      <c r="E735">
        <v>921024266</v>
      </c>
      <c r="F735" s="3">
        <v>97.462999999999994</v>
      </c>
      <c r="I735" t="s">
        <v>852</v>
      </c>
      <c r="J735" t="s">
        <v>44</v>
      </c>
      <c r="K735">
        <v>921024266</v>
      </c>
      <c r="L735">
        <v>97.462999999999994</v>
      </c>
    </row>
    <row r="736" spans="4:12" x14ac:dyDescent="0.25">
      <c r="E736">
        <v>921566034</v>
      </c>
      <c r="F736" s="3">
        <v>475.64600000000002</v>
      </c>
      <c r="I736" t="s">
        <v>852</v>
      </c>
      <c r="J736" t="s">
        <v>44</v>
      </c>
      <c r="K736">
        <v>921566034</v>
      </c>
      <c r="L736">
        <v>475.64600000000002</v>
      </c>
    </row>
    <row r="737" spans="4:12" x14ac:dyDescent="0.25">
      <c r="E737">
        <v>969105357</v>
      </c>
      <c r="F737" s="3">
        <v>8.952</v>
      </c>
      <c r="I737" t="s">
        <v>852</v>
      </c>
      <c r="J737" t="s">
        <v>44</v>
      </c>
      <c r="K737">
        <v>969105357</v>
      </c>
      <c r="L737">
        <v>8.952</v>
      </c>
    </row>
    <row r="738" spans="4:12" x14ac:dyDescent="0.25">
      <c r="E738">
        <v>969105489</v>
      </c>
      <c r="F738" s="3">
        <v>581.78899999999999</v>
      </c>
      <c r="I738" t="s">
        <v>852</v>
      </c>
      <c r="J738" t="s">
        <v>44</v>
      </c>
      <c r="K738">
        <v>969105489</v>
      </c>
      <c r="L738">
        <v>581.78899999999999</v>
      </c>
    </row>
    <row r="739" spans="4:12" x14ac:dyDescent="0.25">
      <c r="E739">
        <v>969359243</v>
      </c>
      <c r="F739" s="3">
        <v>53.209000000000003</v>
      </c>
      <c r="I739" t="s">
        <v>852</v>
      </c>
      <c r="J739" t="s">
        <v>44</v>
      </c>
      <c r="K739">
        <v>969359243</v>
      </c>
      <c r="L739">
        <v>53.209000000000003</v>
      </c>
    </row>
    <row r="740" spans="4:12" x14ac:dyDescent="0.25">
      <c r="E740">
        <v>979480091</v>
      </c>
      <c r="F740" s="3">
        <v>114.973</v>
      </c>
      <c r="I740" t="s">
        <v>852</v>
      </c>
      <c r="J740" t="s">
        <v>44</v>
      </c>
      <c r="K740">
        <v>979480091</v>
      </c>
      <c r="L740">
        <v>114.973</v>
      </c>
    </row>
    <row r="741" spans="4:12" x14ac:dyDescent="0.25">
      <c r="E741">
        <v>981879740</v>
      </c>
      <c r="F741" s="3">
        <v>419.06099999999998</v>
      </c>
      <c r="I741" t="s">
        <v>852</v>
      </c>
      <c r="J741" t="s">
        <v>44</v>
      </c>
      <c r="K741">
        <v>981879740</v>
      </c>
      <c r="L741">
        <v>419.06099999999998</v>
      </c>
    </row>
    <row r="742" spans="4:12" x14ac:dyDescent="0.25">
      <c r="E742">
        <v>984234384</v>
      </c>
      <c r="F742" s="3">
        <v>525.63400000000001</v>
      </c>
      <c r="I742" t="s">
        <v>852</v>
      </c>
      <c r="J742" t="s">
        <v>44</v>
      </c>
      <c r="K742">
        <v>984234384</v>
      </c>
      <c r="L742">
        <v>525.63400000000001</v>
      </c>
    </row>
    <row r="743" spans="4:12" x14ac:dyDescent="0.25">
      <c r="E743">
        <v>985483035</v>
      </c>
      <c r="F743" s="3">
        <v>201.268</v>
      </c>
      <c r="I743" t="s">
        <v>852</v>
      </c>
      <c r="J743" t="s">
        <v>44</v>
      </c>
      <c r="K743">
        <v>985483035</v>
      </c>
      <c r="L743">
        <v>201.268</v>
      </c>
    </row>
    <row r="744" spans="4:12" x14ac:dyDescent="0.25">
      <c r="D744" t="s">
        <v>83</v>
      </c>
      <c r="E744">
        <v>813996952</v>
      </c>
      <c r="F744" s="3">
        <v>103.18300000000001</v>
      </c>
      <c r="I744" t="s">
        <v>852</v>
      </c>
      <c r="J744" t="s">
        <v>83</v>
      </c>
      <c r="K744">
        <v>813996952</v>
      </c>
      <c r="L744">
        <v>103.18300000000001</v>
      </c>
    </row>
    <row r="745" spans="4:12" x14ac:dyDescent="0.25">
      <c r="E745">
        <v>869742422</v>
      </c>
      <c r="F745" s="3">
        <v>64.319999999999993</v>
      </c>
      <c r="I745" t="s">
        <v>852</v>
      </c>
      <c r="J745" t="s">
        <v>83</v>
      </c>
      <c r="K745">
        <v>869742422</v>
      </c>
      <c r="L745">
        <v>64.319999999999993</v>
      </c>
    </row>
    <row r="746" spans="4:12" x14ac:dyDescent="0.25">
      <c r="E746">
        <v>869755052</v>
      </c>
      <c r="F746" s="3">
        <v>45.67</v>
      </c>
      <c r="I746" t="s">
        <v>852</v>
      </c>
      <c r="J746" t="s">
        <v>83</v>
      </c>
      <c r="K746">
        <v>869755052</v>
      </c>
      <c r="L746">
        <v>45.67</v>
      </c>
    </row>
    <row r="747" spans="4:12" x14ac:dyDescent="0.25">
      <c r="E747">
        <v>882806812</v>
      </c>
      <c r="F747" s="3">
        <v>118.03</v>
      </c>
      <c r="I747" t="s">
        <v>852</v>
      </c>
      <c r="J747" t="s">
        <v>83</v>
      </c>
      <c r="K747">
        <v>882806812</v>
      </c>
      <c r="L747">
        <v>118.03</v>
      </c>
    </row>
    <row r="748" spans="4:12" x14ac:dyDescent="0.25">
      <c r="E748">
        <v>891392532</v>
      </c>
      <c r="F748" s="3">
        <v>189.02600000000001</v>
      </c>
      <c r="I748" t="s">
        <v>852</v>
      </c>
      <c r="J748" t="s">
        <v>83</v>
      </c>
      <c r="K748">
        <v>891392532</v>
      </c>
      <c r="L748">
        <v>189.02600000000001</v>
      </c>
    </row>
    <row r="749" spans="4:12" x14ac:dyDescent="0.25">
      <c r="E749">
        <v>912214907</v>
      </c>
      <c r="F749" s="3">
        <v>1.3939999999999999</v>
      </c>
      <c r="I749" t="s">
        <v>852</v>
      </c>
      <c r="J749" t="s">
        <v>83</v>
      </c>
      <c r="K749">
        <v>912214907</v>
      </c>
      <c r="L749">
        <v>1.3939999999999999</v>
      </c>
    </row>
    <row r="750" spans="4:12" x14ac:dyDescent="0.25">
      <c r="E750">
        <v>914735688</v>
      </c>
      <c r="F750" s="3">
        <v>197.13</v>
      </c>
      <c r="I750" t="s">
        <v>852</v>
      </c>
      <c r="J750" t="s">
        <v>83</v>
      </c>
      <c r="K750">
        <v>914735688</v>
      </c>
      <c r="L750">
        <v>197.13</v>
      </c>
    </row>
    <row r="751" spans="4:12" x14ac:dyDescent="0.25">
      <c r="E751">
        <v>914737478</v>
      </c>
      <c r="F751" s="3">
        <v>117.508</v>
      </c>
      <c r="I751" t="s">
        <v>852</v>
      </c>
      <c r="J751" t="s">
        <v>83</v>
      </c>
      <c r="K751">
        <v>914737478</v>
      </c>
      <c r="L751">
        <v>117.508</v>
      </c>
    </row>
    <row r="752" spans="4:12" x14ac:dyDescent="0.25">
      <c r="E752">
        <v>918132996</v>
      </c>
      <c r="F752" s="3">
        <v>121.697</v>
      </c>
      <c r="I752" t="s">
        <v>852</v>
      </c>
      <c r="J752" t="s">
        <v>83</v>
      </c>
      <c r="K752">
        <v>918132996</v>
      </c>
      <c r="L752">
        <v>121.697</v>
      </c>
    </row>
    <row r="753" spans="5:12" x14ac:dyDescent="0.25">
      <c r="E753">
        <v>919285443</v>
      </c>
      <c r="F753" s="3">
        <v>89.245999999999995</v>
      </c>
      <c r="I753" t="s">
        <v>852</v>
      </c>
      <c r="J753" t="s">
        <v>83</v>
      </c>
      <c r="K753">
        <v>919285443</v>
      </c>
      <c r="L753">
        <v>89.245999999999995</v>
      </c>
    </row>
    <row r="754" spans="5:12" x14ac:dyDescent="0.25">
      <c r="E754">
        <v>920191886</v>
      </c>
      <c r="F754" s="3">
        <v>74.923000000000002</v>
      </c>
      <c r="I754" t="s">
        <v>852</v>
      </c>
      <c r="J754" t="s">
        <v>83</v>
      </c>
      <c r="K754">
        <v>920191886</v>
      </c>
      <c r="L754">
        <v>74.923000000000002</v>
      </c>
    </row>
    <row r="755" spans="5:12" x14ac:dyDescent="0.25">
      <c r="E755">
        <v>969110482</v>
      </c>
      <c r="F755" s="3">
        <v>53.158999999999999</v>
      </c>
      <c r="I755" t="s">
        <v>852</v>
      </c>
      <c r="J755" t="s">
        <v>83</v>
      </c>
      <c r="K755">
        <v>969110482</v>
      </c>
      <c r="L755">
        <v>53.158999999999999</v>
      </c>
    </row>
    <row r="756" spans="5:12" x14ac:dyDescent="0.25">
      <c r="E756">
        <v>969110784</v>
      </c>
      <c r="F756" s="3">
        <v>98.221000000000004</v>
      </c>
      <c r="I756" t="s">
        <v>852</v>
      </c>
      <c r="J756" t="s">
        <v>83</v>
      </c>
      <c r="K756">
        <v>969110784</v>
      </c>
      <c r="L756">
        <v>98.221000000000004</v>
      </c>
    </row>
    <row r="757" spans="5:12" x14ac:dyDescent="0.25">
      <c r="E757">
        <v>969113899</v>
      </c>
      <c r="F757" s="3">
        <v>161.83600000000001</v>
      </c>
      <c r="I757" t="s">
        <v>852</v>
      </c>
      <c r="J757" t="s">
        <v>83</v>
      </c>
      <c r="K757">
        <v>969113899</v>
      </c>
      <c r="L757">
        <v>161.83600000000001</v>
      </c>
    </row>
    <row r="758" spans="5:12" x14ac:dyDescent="0.25">
      <c r="E758">
        <v>969114046</v>
      </c>
      <c r="F758" s="3">
        <v>101.85899999999999</v>
      </c>
      <c r="I758" t="s">
        <v>852</v>
      </c>
      <c r="J758" t="s">
        <v>83</v>
      </c>
      <c r="K758">
        <v>969114046</v>
      </c>
      <c r="L758">
        <v>101.85899999999999</v>
      </c>
    </row>
    <row r="759" spans="5:12" x14ac:dyDescent="0.25">
      <c r="E759">
        <v>969114534</v>
      </c>
      <c r="F759" s="3">
        <v>100.455</v>
      </c>
      <c r="I759" t="s">
        <v>852</v>
      </c>
      <c r="J759" t="s">
        <v>83</v>
      </c>
      <c r="K759">
        <v>969114534</v>
      </c>
      <c r="L759">
        <v>100.455</v>
      </c>
    </row>
    <row r="760" spans="5:12" x14ac:dyDescent="0.25">
      <c r="E760">
        <v>969149508</v>
      </c>
      <c r="F760" s="3">
        <v>34.151000000000003</v>
      </c>
      <c r="I760" t="s">
        <v>852</v>
      </c>
      <c r="J760" t="s">
        <v>83</v>
      </c>
      <c r="K760">
        <v>969149508</v>
      </c>
      <c r="L760">
        <v>34.151000000000003</v>
      </c>
    </row>
    <row r="761" spans="5:12" x14ac:dyDescent="0.25">
      <c r="E761">
        <v>969149591</v>
      </c>
      <c r="F761" s="3">
        <v>137.96600000000001</v>
      </c>
      <c r="I761" t="s">
        <v>852</v>
      </c>
      <c r="J761" t="s">
        <v>83</v>
      </c>
      <c r="K761">
        <v>969149591</v>
      </c>
      <c r="L761">
        <v>137.96600000000001</v>
      </c>
    </row>
    <row r="762" spans="5:12" x14ac:dyDescent="0.25">
      <c r="E762">
        <v>969174928</v>
      </c>
      <c r="F762" s="3">
        <v>68.846999999999994</v>
      </c>
      <c r="I762" t="s">
        <v>852</v>
      </c>
      <c r="J762" t="s">
        <v>83</v>
      </c>
      <c r="K762">
        <v>969174928</v>
      </c>
      <c r="L762">
        <v>68.846999999999994</v>
      </c>
    </row>
    <row r="763" spans="5:12" x14ac:dyDescent="0.25">
      <c r="E763">
        <v>969175339</v>
      </c>
      <c r="F763" s="3">
        <v>80.838999999999999</v>
      </c>
      <c r="I763" t="s">
        <v>852</v>
      </c>
      <c r="J763" t="s">
        <v>83</v>
      </c>
      <c r="K763">
        <v>969175339</v>
      </c>
      <c r="L763">
        <v>80.838999999999999</v>
      </c>
    </row>
    <row r="764" spans="5:12" x14ac:dyDescent="0.25">
      <c r="E764">
        <v>969193086</v>
      </c>
      <c r="F764" s="3">
        <v>76.992999999999995</v>
      </c>
      <c r="I764" t="s">
        <v>852</v>
      </c>
      <c r="J764" t="s">
        <v>83</v>
      </c>
      <c r="K764">
        <v>969193086</v>
      </c>
      <c r="L764">
        <v>76.992999999999995</v>
      </c>
    </row>
    <row r="765" spans="5:12" x14ac:dyDescent="0.25">
      <c r="E765">
        <v>969216264</v>
      </c>
      <c r="F765" s="3">
        <v>21.141999999999999</v>
      </c>
      <c r="I765" t="s">
        <v>852</v>
      </c>
      <c r="J765" t="s">
        <v>83</v>
      </c>
      <c r="K765">
        <v>969216264</v>
      </c>
      <c r="L765">
        <v>21.141999999999999</v>
      </c>
    </row>
    <row r="766" spans="5:12" x14ac:dyDescent="0.25">
      <c r="E766">
        <v>969252198</v>
      </c>
      <c r="F766" s="3">
        <v>66.495000000000005</v>
      </c>
      <c r="I766" t="s">
        <v>852</v>
      </c>
      <c r="J766" t="s">
        <v>83</v>
      </c>
      <c r="K766">
        <v>969252198</v>
      </c>
      <c r="L766">
        <v>66.495000000000005</v>
      </c>
    </row>
    <row r="767" spans="5:12" x14ac:dyDescent="0.25">
      <c r="E767">
        <v>969296748</v>
      </c>
      <c r="F767" s="3">
        <v>57.85</v>
      </c>
      <c r="I767" t="s">
        <v>852</v>
      </c>
      <c r="J767" t="s">
        <v>83</v>
      </c>
      <c r="K767">
        <v>969296748</v>
      </c>
      <c r="L767">
        <v>57.85</v>
      </c>
    </row>
    <row r="768" spans="5:12" x14ac:dyDescent="0.25">
      <c r="E768">
        <v>969362260</v>
      </c>
      <c r="F768" s="3">
        <v>112.601</v>
      </c>
      <c r="I768" t="s">
        <v>852</v>
      </c>
      <c r="J768" t="s">
        <v>83</v>
      </c>
      <c r="K768">
        <v>969362260</v>
      </c>
      <c r="L768">
        <v>112.601</v>
      </c>
    </row>
    <row r="769" spans="5:12" x14ac:dyDescent="0.25">
      <c r="E769">
        <v>969362597</v>
      </c>
      <c r="F769" s="3">
        <v>126.465</v>
      </c>
      <c r="I769" t="s">
        <v>852</v>
      </c>
      <c r="J769" t="s">
        <v>83</v>
      </c>
      <c r="K769">
        <v>969362597</v>
      </c>
      <c r="L769">
        <v>126.465</v>
      </c>
    </row>
    <row r="770" spans="5:12" x14ac:dyDescent="0.25">
      <c r="E770">
        <v>969439026</v>
      </c>
      <c r="F770" s="3">
        <v>76.644000000000005</v>
      </c>
      <c r="I770" t="s">
        <v>852</v>
      </c>
      <c r="J770" t="s">
        <v>83</v>
      </c>
      <c r="K770">
        <v>969439026</v>
      </c>
      <c r="L770">
        <v>76.644000000000005</v>
      </c>
    </row>
    <row r="771" spans="5:12" x14ac:dyDescent="0.25">
      <c r="E771">
        <v>969752484</v>
      </c>
      <c r="F771" s="3">
        <v>28.616</v>
      </c>
      <c r="I771" t="s">
        <v>852</v>
      </c>
      <c r="J771" t="s">
        <v>83</v>
      </c>
      <c r="K771">
        <v>969752484</v>
      </c>
      <c r="L771">
        <v>28.616</v>
      </c>
    </row>
    <row r="772" spans="5:12" x14ac:dyDescent="0.25">
      <c r="E772">
        <v>969759756</v>
      </c>
      <c r="F772" s="3">
        <v>145.16900000000001</v>
      </c>
      <c r="I772" t="s">
        <v>852</v>
      </c>
      <c r="J772" t="s">
        <v>83</v>
      </c>
      <c r="K772">
        <v>969759756</v>
      </c>
      <c r="L772">
        <v>145.16900000000001</v>
      </c>
    </row>
    <row r="773" spans="5:12" x14ac:dyDescent="0.25">
      <c r="E773">
        <v>970208852</v>
      </c>
      <c r="F773" s="3">
        <v>110.435</v>
      </c>
      <c r="I773" t="s">
        <v>852</v>
      </c>
      <c r="J773" t="s">
        <v>83</v>
      </c>
      <c r="K773">
        <v>970208852</v>
      </c>
      <c r="L773">
        <v>110.435</v>
      </c>
    </row>
    <row r="774" spans="5:12" x14ac:dyDescent="0.25">
      <c r="E774">
        <v>970537201</v>
      </c>
      <c r="F774" s="3">
        <v>111.792</v>
      </c>
      <c r="I774" t="s">
        <v>852</v>
      </c>
      <c r="J774" t="s">
        <v>83</v>
      </c>
      <c r="K774">
        <v>970537201</v>
      </c>
      <c r="L774">
        <v>111.792</v>
      </c>
    </row>
    <row r="775" spans="5:12" x14ac:dyDescent="0.25">
      <c r="E775">
        <v>976781252</v>
      </c>
      <c r="F775" s="3">
        <v>120.331</v>
      </c>
      <c r="I775" t="s">
        <v>852</v>
      </c>
      <c r="J775" t="s">
        <v>83</v>
      </c>
      <c r="K775">
        <v>976781252</v>
      </c>
      <c r="L775">
        <v>120.331</v>
      </c>
    </row>
    <row r="776" spans="5:12" x14ac:dyDescent="0.25">
      <c r="E776">
        <v>979969724</v>
      </c>
      <c r="F776" s="3">
        <v>111.876</v>
      </c>
      <c r="I776" t="s">
        <v>852</v>
      </c>
      <c r="J776" t="s">
        <v>83</v>
      </c>
      <c r="K776">
        <v>979969724</v>
      </c>
      <c r="L776">
        <v>111.876</v>
      </c>
    </row>
    <row r="777" spans="5:12" x14ac:dyDescent="0.25">
      <c r="E777">
        <v>980308804</v>
      </c>
      <c r="F777" s="3">
        <v>48.362000000000002</v>
      </c>
      <c r="I777" t="s">
        <v>852</v>
      </c>
      <c r="J777" t="s">
        <v>83</v>
      </c>
      <c r="K777">
        <v>980308804</v>
      </c>
      <c r="L777">
        <v>48.362000000000002</v>
      </c>
    </row>
    <row r="778" spans="5:12" x14ac:dyDescent="0.25">
      <c r="E778">
        <v>980428567</v>
      </c>
      <c r="F778" s="3">
        <v>324.57</v>
      </c>
      <c r="I778" t="s">
        <v>852</v>
      </c>
      <c r="J778" t="s">
        <v>83</v>
      </c>
      <c r="K778">
        <v>980428567</v>
      </c>
      <c r="L778">
        <v>324.57</v>
      </c>
    </row>
    <row r="779" spans="5:12" x14ac:dyDescent="0.25">
      <c r="E779">
        <v>980663132</v>
      </c>
      <c r="F779" s="3">
        <v>78.299000000000007</v>
      </c>
      <c r="I779" t="s">
        <v>852</v>
      </c>
      <c r="J779" t="s">
        <v>83</v>
      </c>
      <c r="K779">
        <v>980663132</v>
      </c>
      <c r="L779">
        <v>78.299000000000007</v>
      </c>
    </row>
    <row r="780" spans="5:12" x14ac:dyDescent="0.25">
      <c r="E780">
        <v>981876032</v>
      </c>
      <c r="F780" s="3">
        <v>75.616</v>
      </c>
      <c r="I780" t="s">
        <v>852</v>
      </c>
      <c r="J780" t="s">
        <v>83</v>
      </c>
      <c r="K780">
        <v>981876032</v>
      </c>
      <c r="L780">
        <v>75.616</v>
      </c>
    </row>
    <row r="781" spans="5:12" x14ac:dyDescent="0.25">
      <c r="E781">
        <v>982010063</v>
      </c>
      <c r="F781" s="3">
        <v>280.38400000000001</v>
      </c>
      <c r="I781" t="s">
        <v>852</v>
      </c>
      <c r="J781" t="s">
        <v>83</v>
      </c>
      <c r="K781">
        <v>982010063</v>
      </c>
      <c r="L781">
        <v>280.38400000000001</v>
      </c>
    </row>
    <row r="782" spans="5:12" x14ac:dyDescent="0.25">
      <c r="E782">
        <v>982374707</v>
      </c>
      <c r="F782" s="3">
        <v>58.290999999999997</v>
      </c>
      <c r="I782" t="s">
        <v>852</v>
      </c>
      <c r="J782" t="s">
        <v>83</v>
      </c>
      <c r="K782">
        <v>982374707</v>
      </c>
      <c r="L782">
        <v>58.290999999999997</v>
      </c>
    </row>
    <row r="783" spans="5:12" x14ac:dyDescent="0.25">
      <c r="E783">
        <v>983214592</v>
      </c>
      <c r="F783" s="3">
        <v>83.974000000000004</v>
      </c>
      <c r="I783" t="s">
        <v>852</v>
      </c>
      <c r="J783" t="s">
        <v>83</v>
      </c>
      <c r="K783">
        <v>983214592</v>
      </c>
      <c r="L783">
        <v>83.974000000000004</v>
      </c>
    </row>
    <row r="784" spans="5:12" x14ac:dyDescent="0.25">
      <c r="E784">
        <v>983634605</v>
      </c>
      <c r="F784" s="3">
        <v>143.47300000000001</v>
      </c>
      <c r="I784" t="s">
        <v>852</v>
      </c>
      <c r="J784" t="s">
        <v>83</v>
      </c>
      <c r="K784">
        <v>983634605</v>
      </c>
      <c r="L784">
        <v>143.47300000000001</v>
      </c>
    </row>
    <row r="785" spans="4:12" x14ac:dyDescent="0.25">
      <c r="E785">
        <v>983768547</v>
      </c>
      <c r="F785" s="3">
        <v>77.784999999999997</v>
      </c>
      <c r="I785" t="s">
        <v>852</v>
      </c>
      <c r="J785" t="s">
        <v>83</v>
      </c>
      <c r="K785">
        <v>983768547</v>
      </c>
      <c r="L785">
        <v>77.784999999999997</v>
      </c>
    </row>
    <row r="786" spans="4:12" x14ac:dyDescent="0.25">
      <c r="E786">
        <v>984676670</v>
      </c>
      <c r="F786" s="3">
        <v>121.79</v>
      </c>
      <c r="I786" t="s">
        <v>852</v>
      </c>
      <c r="J786" t="s">
        <v>83</v>
      </c>
      <c r="K786">
        <v>984676670</v>
      </c>
      <c r="L786">
        <v>121.79</v>
      </c>
    </row>
    <row r="787" spans="4:12" x14ac:dyDescent="0.25">
      <c r="E787">
        <v>985227217</v>
      </c>
      <c r="F787" s="3">
        <v>68.721999999999994</v>
      </c>
      <c r="I787" t="s">
        <v>852</v>
      </c>
      <c r="J787" t="s">
        <v>83</v>
      </c>
      <c r="K787">
        <v>985227217</v>
      </c>
      <c r="L787">
        <v>68.721999999999994</v>
      </c>
    </row>
    <row r="788" spans="4:12" x14ac:dyDescent="0.25">
      <c r="E788">
        <v>985983801</v>
      </c>
      <c r="F788" s="3">
        <v>61.634</v>
      </c>
      <c r="I788" t="s">
        <v>852</v>
      </c>
      <c r="J788" t="s">
        <v>83</v>
      </c>
      <c r="K788">
        <v>985983801</v>
      </c>
      <c r="L788">
        <v>61.634</v>
      </c>
    </row>
    <row r="789" spans="4:12" x14ac:dyDescent="0.25">
      <c r="E789">
        <v>986269576</v>
      </c>
      <c r="F789" s="3">
        <v>83.022999999999996</v>
      </c>
      <c r="I789" t="s">
        <v>852</v>
      </c>
      <c r="J789" t="s">
        <v>83</v>
      </c>
      <c r="K789">
        <v>986269576</v>
      </c>
      <c r="L789">
        <v>83.022999999999996</v>
      </c>
    </row>
    <row r="790" spans="4:12" x14ac:dyDescent="0.25">
      <c r="E790">
        <v>986604480</v>
      </c>
      <c r="F790" s="3">
        <v>245.35</v>
      </c>
      <c r="I790" t="s">
        <v>852</v>
      </c>
      <c r="J790" t="s">
        <v>83</v>
      </c>
      <c r="K790">
        <v>986604480</v>
      </c>
      <c r="L790">
        <v>245.35</v>
      </c>
    </row>
    <row r="791" spans="4:12" x14ac:dyDescent="0.25">
      <c r="E791">
        <v>989746413</v>
      </c>
      <c r="F791" s="3">
        <v>107.10299999999999</v>
      </c>
      <c r="I791" t="s">
        <v>852</v>
      </c>
      <c r="J791" t="s">
        <v>83</v>
      </c>
      <c r="K791">
        <v>989746413</v>
      </c>
      <c r="L791">
        <v>107.10299999999999</v>
      </c>
    </row>
    <row r="792" spans="4:12" x14ac:dyDescent="0.25">
      <c r="E792">
        <v>993469653</v>
      </c>
      <c r="F792" s="3">
        <v>98.718000000000004</v>
      </c>
      <c r="I792" t="s">
        <v>852</v>
      </c>
      <c r="J792" t="s">
        <v>83</v>
      </c>
      <c r="K792">
        <v>993469653</v>
      </c>
      <c r="L792">
        <v>98.718000000000004</v>
      </c>
    </row>
    <row r="793" spans="4:12" x14ac:dyDescent="0.25">
      <c r="E793">
        <v>994109383</v>
      </c>
      <c r="F793" s="3">
        <v>169.36699999999999</v>
      </c>
      <c r="I793" t="s">
        <v>852</v>
      </c>
      <c r="J793" t="s">
        <v>83</v>
      </c>
      <c r="K793">
        <v>994109383</v>
      </c>
      <c r="L793">
        <v>169.36699999999999</v>
      </c>
    </row>
    <row r="794" spans="4:12" x14ac:dyDescent="0.25">
      <c r="E794">
        <v>994115561</v>
      </c>
      <c r="F794" s="3">
        <v>88.894999999999996</v>
      </c>
      <c r="I794" t="s">
        <v>852</v>
      </c>
      <c r="J794" t="s">
        <v>83</v>
      </c>
      <c r="K794">
        <v>994115561</v>
      </c>
      <c r="L794">
        <v>88.894999999999996</v>
      </c>
    </row>
    <row r="795" spans="4:12" x14ac:dyDescent="0.25">
      <c r="E795">
        <v>997038177</v>
      </c>
      <c r="F795" s="3">
        <v>80.272000000000006</v>
      </c>
      <c r="I795" t="s">
        <v>852</v>
      </c>
      <c r="J795" t="s">
        <v>83</v>
      </c>
      <c r="K795">
        <v>997038177</v>
      </c>
      <c r="L795">
        <v>80.272000000000006</v>
      </c>
    </row>
    <row r="796" spans="4:12" x14ac:dyDescent="0.25">
      <c r="D796" t="s">
        <v>68</v>
      </c>
      <c r="E796">
        <v>813478692</v>
      </c>
      <c r="F796" s="3">
        <v>28.974</v>
      </c>
      <c r="I796" t="s">
        <v>852</v>
      </c>
      <c r="J796" t="s">
        <v>68</v>
      </c>
      <c r="K796">
        <v>813478692</v>
      </c>
      <c r="L796">
        <v>28.974</v>
      </c>
    </row>
    <row r="797" spans="4:12" x14ac:dyDescent="0.25">
      <c r="E797">
        <v>817791972</v>
      </c>
      <c r="F797" s="3">
        <v>21.744</v>
      </c>
      <c r="I797" t="s">
        <v>852</v>
      </c>
      <c r="J797" t="s">
        <v>68</v>
      </c>
      <c r="K797">
        <v>817791972</v>
      </c>
      <c r="L797">
        <v>21.744</v>
      </c>
    </row>
    <row r="798" spans="4:12" x14ac:dyDescent="0.25">
      <c r="E798">
        <v>869174572</v>
      </c>
      <c r="F798" s="3">
        <v>101.578</v>
      </c>
      <c r="I798" t="s">
        <v>852</v>
      </c>
      <c r="J798" t="s">
        <v>68</v>
      </c>
      <c r="K798">
        <v>869174572</v>
      </c>
      <c r="L798">
        <v>101.578</v>
      </c>
    </row>
    <row r="799" spans="4:12" x14ac:dyDescent="0.25">
      <c r="E799">
        <v>880638602</v>
      </c>
      <c r="F799" s="3">
        <v>154.77099999999999</v>
      </c>
      <c r="I799" t="s">
        <v>852</v>
      </c>
      <c r="J799" t="s">
        <v>68</v>
      </c>
      <c r="K799">
        <v>880638602</v>
      </c>
      <c r="L799">
        <v>154.77099999999999</v>
      </c>
    </row>
    <row r="800" spans="4:12" x14ac:dyDescent="0.25">
      <c r="E800">
        <v>887649502</v>
      </c>
      <c r="F800" s="3">
        <v>311.02999999999997</v>
      </c>
      <c r="I800" t="s">
        <v>852</v>
      </c>
      <c r="J800" t="s">
        <v>68</v>
      </c>
      <c r="K800">
        <v>887649502</v>
      </c>
      <c r="L800">
        <v>311.02999999999997</v>
      </c>
    </row>
    <row r="801" spans="5:12" x14ac:dyDescent="0.25">
      <c r="E801">
        <v>912843270</v>
      </c>
      <c r="F801" s="3">
        <v>125.13500000000001</v>
      </c>
      <c r="I801" t="s">
        <v>852</v>
      </c>
      <c r="J801" t="s">
        <v>68</v>
      </c>
      <c r="K801">
        <v>912843270</v>
      </c>
      <c r="L801">
        <v>125.13500000000001</v>
      </c>
    </row>
    <row r="802" spans="5:12" x14ac:dyDescent="0.25">
      <c r="E802">
        <v>927512815</v>
      </c>
      <c r="F802" s="3">
        <v>32.006999999999998</v>
      </c>
      <c r="I802" t="s">
        <v>852</v>
      </c>
      <c r="J802" t="s">
        <v>68</v>
      </c>
      <c r="K802">
        <v>927512815</v>
      </c>
      <c r="L802">
        <v>32.006999999999998</v>
      </c>
    </row>
    <row r="803" spans="5:12" x14ac:dyDescent="0.25">
      <c r="E803">
        <v>969110385</v>
      </c>
      <c r="F803" s="3">
        <v>447.68700000000001</v>
      </c>
      <c r="I803" t="s">
        <v>852</v>
      </c>
      <c r="J803" t="s">
        <v>68</v>
      </c>
      <c r="K803">
        <v>969110385</v>
      </c>
      <c r="L803">
        <v>447.68700000000001</v>
      </c>
    </row>
    <row r="804" spans="5:12" x14ac:dyDescent="0.25">
      <c r="E804">
        <v>969217376</v>
      </c>
      <c r="F804" s="3">
        <v>60.215000000000003</v>
      </c>
      <c r="I804" t="s">
        <v>852</v>
      </c>
      <c r="J804" t="s">
        <v>68</v>
      </c>
      <c r="K804">
        <v>969217376</v>
      </c>
      <c r="L804">
        <v>60.215000000000003</v>
      </c>
    </row>
    <row r="805" spans="5:12" x14ac:dyDescent="0.25">
      <c r="E805">
        <v>969252244</v>
      </c>
      <c r="F805" s="3">
        <v>121.078</v>
      </c>
      <c r="I805" t="s">
        <v>852</v>
      </c>
      <c r="J805" t="s">
        <v>68</v>
      </c>
      <c r="K805">
        <v>969252244</v>
      </c>
      <c r="L805">
        <v>121.078</v>
      </c>
    </row>
    <row r="806" spans="5:12" x14ac:dyDescent="0.25">
      <c r="E806">
        <v>969252449</v>
      </c>
      <c r="F806" s="3">
        <v>38.292000000000002</v>
      </c>
      <c r="I806" t="s">
        <v>852</v>
      </c>
      <c r="J806" t="s">
        <v>68</v>
      </c>
      <c r="K806">
        <v>969252449</v>
      </c>
      <c r="L806">
        <v>38.292000000000002</v>
      </c>
    </row>
    <row r="807" spans="5:12" x14ac:dyDescent="0.25">
      <c r="E807">
        <v>969253127</v>
      </c>
      <c r="F807" s="3">
        <v>63.271999999999998</v>
      </c>
      <c r="I807" t="s">
        <v>852</v>
      </c>
      <c r="J807" t="s">
        <v>68</v>
      </c>
      <c r="K807">
        <v>969253127</v>
      </c>
      <c r="L807">
        <v>63.271999999999998</v>
      </c>
    </row>
    <row r="808" spans="5:12" x14ac:dyDescent="0.25">
      <c r="E808">
        <v>969493861</v>
      </c>
      <c r="F808" s="3">
        <v>74.831000000000003</v>
      </c>
      <c r="I808" t="s">
        <v>852</v>
      </c>
      <c r="J808" t="s">
        <v>68</v>
      </c>
      <c r="K808">
        <v>969493861</v>
      </c>
      <c r="L808">
        <v>74.831000000000003</v>
      </c>
    </row>
    <row r="809" spans="5:12" x14ac:dyDescent="0.25">
      <c r="E809">
        <v>969744643</v>
      </c>
      <c r="F809" s="3">
        <v>198.24100000000001</v>
      </c>
      <c r="I809" t="s">
        <v>852</v>
      </c>
      <c r="J809" t="s">
        <v>68</v>
      </c>
      <c r="K809">
        <v>969744643</v>
      </c>
      <c r="L809">
        <v>198.24100000000001</v>
      </c>
    </row>
    <row r="810" spans="5:12" x14ac:dyDescent="0.25">
      <c r="E810">
        <v>969752670</v>
      </c>
      <c r="F810" s="3">
        <v>97.843999999999994</v>
      </c>
      <c r="I810" t="s">
        <v>852</v>
      </c>
      <c r="J810" t="s">
        <v>68</v>
      </c>
      <c r="K810">
        <v>969752670</v>
      </c>
      <c r="L810">
        <v>97.843999999999994</v>
      </c>
    </row>
    <row r="811" spans="5:12" x14ac:dyDescent="0.25">
      <c r="E811">
        <v>969759098</v>
      </c>
      <c r="F811" s="3">
        <v>114.83499999999999</v>
      </c>
      <c r="I811" t="s">
        <v>852</v>
      </c>
      <c r="J811" t="s">
        <v>68</v>
      </c>
      <c r="K811">
        <v>969759098</v>
      </c>
      <c r="L811">
        <v>114.83499999999999</v>
      </c>
    </row>
    <row r="812" spans="5:12" x14ac:dyDescent="0.25">
      <c r="E812">
        <v>969761548</v>
      </c>
      <c r="F812" s="3">
        <v>86.445999999999998</v>
      </c>
      <c r="I812" t="s">
        <v>852</v>
      </c>
      <c r="J812" t="s">
        <v>68</v>
      </c>
      <c r="K812">
        <v>969761548</v>
      </c>
      <c r="L812">
        <v>86.445999999999998</v>
      </c>
    </row>
    <row r="813" spans="5:12" x14ac:dyDescent="0.25">
      <c r="E813">
        <v>971002832</v>
      </c>
      <c r="F813" s="3">
        <v>128.13999999999999</v>
      </c>
      <c r="I813" t="s">
        <v>852</v>
      </c>
      <c r="J813" t="s">
        <v>68</v>
      </c>
      <c r="K813">
        <v>971002832</v>
      </c>
      <c r="L813">
        <v>128.13999999999999</v>
      </c>
    </row>
    <row r="814" spans="5:12" x14ac:dyDescent="0.25">
      <c r="E814">
        <v>974701693</v>
      </c>
      <c r="F814" s="3">
        <v>53.664000000000001</v>
      </c>
      <c r="I814" t="s">
        <v>852</v>
      </c>
      <c r="J814" t="s">
        <v>68</v>
      </c>
      <c r="K814">
        <v>974701693</v>
      </c>
      <c r="L814">
        <v>53.664000000000001</v>
      </c>
    </row>
    <row r="815" spans="5:12" x14ac:dyDescent="0.25">
      <c r="E815">
        <v>977513804</v>
      </c>
      <c r="F815" s="3">
        <v>232.065</v>
      </c>
      <c r="I815" t="s">
        <v>852</v>
      </c>
      <c r="J815" t="s">
        <v>68</v>
      </c>
      <c r="K815">
        <v>977513804</v>
      </c>
      <c r="L815">
        <v>232.065</v>
      </c>
    </row>
    <row r="816" spans="5:12" x14ac:dyDescent="0.25">
      <c r="E816">
        <v>979207816</v>
      </c>
      <c r="F816" s="3">
        <v>216.56100000000001</v>
      </c>
      <c r="I816" t="s">
        <v>852</v>
      </c>
      <c r="J816" t="s">
        <v>68</v>
      </c>
      <c r="K816">
        <v>979207816</v>
      </c>
      <c r="L816">
        <v>216.56100000000001</v>
      </c>
    </row>
    <row r="817" spans="5:12" x14ac:dyDescent="0.25">
      <c r="E817">
        <v>979799063</v>
      </c>
      <c r="F817" s="3">
        <v>106.56699999999999</v>
      </c>
      <c r="I817" t="s">
        <v>852</v>
      </c>
      <c r="J817" t="s">
        <v>68</v>
      </c>
      <c r="K817">
        <v>979799063</v>
      </c>
      <c r="L817">
        <v>106.56699999999999</v>
      </c>
    </row>
    <row r="818" spans="5:12" x14ac:dyDescent="0.25">
      <c r="E818">
        <v>981337905</v>
      </c>
      <c r="F818" s="3">
        <v>200.77099999999999</v>
      </c>
      <c r="I818" t="s">
        <v>852</v>
      </c>
      <c r="J818" t="s">
        <v>68</v>
      </c>
      <c r="K818">
        <v>981337905</v>
      </c>
      <c r="L818">
        <v>200.77099999999999</v>
      </c>
    </row>
    <row r="819" spans="5:12" x14ac:dyDescent="0.25">
      <c r="E819">
        <v>982157897</v>
      </c>
      <c r="F819" s="3">
        <v>82.960999999999999</v>
      </c>
      <c r="I819" t="s">
        <v>852</v>
      </c>
      <c r="J819" t="s">
        <v>68</v>
      </c>
      <c r="K819">
        <v>982157897</v>
      </c>
      <c r="L819">
        <v>82.960999999999999</v>
      </c>
    </row>
    <row r="820" spans="5:12" x14ac:dyDescent="0.25">
      <c r="E820">
        <v>982372100</v>
      </c>
      <c r="F820" s="3">
        <v>452.90699999999998</v>
      </c>
      <c r="I820" t="s">
        <v>852</v>
      </c>
      <c r="J820" t="s">
        <v>68</v>
      </c>
      <c r="K820">
        <v>982372100</v>
      </c>
      <c r="L820">
        <v>452.90699999999998</v>
      </c>
    </row>
    <row r="821" spans="5:12" x14ac:dyDescent="0.25">
      <c r="E821">
        <v>982921600</v>
      </c>
      <c r="F821" s="3">
        <v>339.27600000000001</v>
      </c>
      <c r="I821" t="s">
        <v>852</v>
      </c>
      <c r="J821" t="s">
        <v>68</v>
      </c>
      <c r="K821">
        <v>982921600</v>
      </c>
      <c r="L821">
        <v>339.27600000000001</v>
      </c>
    </row>
    <row r="822" spans="5:12" x14ac:dyDescent="0.25">
      <c r="E822">
        <v>983156584</v>
      </c>
      <c r="F822" s="3">
        <v>388.77800000000002</v>
      </c>
      <c r="I822" t="s">
        <v>852</v>
      </c>
      <c r="J822" t="s">
        <v>68</v>
      </c>
      <c r="K822">
        <v>983156584</v>
      </c>
      <c r="L822">
        <v>388.77800000000002</v>
      </c>
    </row>
    <row r="823" spans="5:12" x14ac:dyDescent="0.25">
      <c r="E823">
        <v>983214401</v>
      </c>
      <c r="F823" s="3">
        <v>400.58</v>
      </c>
      <c r="I823" t="s">
        <v>852</v>
      </c>
      <c r="J823" t="s">
        <v>68</v>
      </c>
      <c r="K823">
        <v>983214401</v>
      </c>
      <c r="L823">
        <v>400.58</v>
      </c>
    </row>
    <row r="824" spans="5:12" x14ac:dyDescent="0.25">
      <c r="E824">
        <v>985784418</v>
      </c>
      <c r="F824" s="3">
        <v>321.11900000000003</v>
      </c>
      <c r="I824" t="s">
        <v>852</v>
      </c>
      <c r="J824" t="s">
        <v>68</v>
      </c>
      <c r="K824">
        <v>985784418</v>
      </c>
      <c r="L824">
        <v>321.11900000000003</v>
      </c>
    </row>
    <row r="825" spans="5:12" x14ac:dyDescent="0.25">
      <c r="E825">
        <v>986390952</v>
      </c>
      <c r="F825" s="3">
        <v>106.809</v>
      </c>
      <c r="I825" t="s">
        <v>852</v>
      </c>
      <c r="J825" t="s">
        <v>68</v>
      </c>
      <c r="K825">
        <v>986390952</v>
      </c>
      <c r="L825">
        <v>106.809</v>
      </c>
    </row>
    <row r="826" spans="5:12" x14ac:dyDescent="0.25">
      <c r="E826">
        <v>987434511</v>
      </c>
      <c r="F826" s="3">
        <v>65.204999999999998</v>
      </c>
      <c r="I826" t="s">
        <v>852</v>
      </c>
      <c r="J826" t="s">
        <v>68</v>
      </c>
      <c r="K826">
        <v>987434511</v>
      </c>
      <c r="L826">
        <v>65.204999999999998</v>
      </c>
    </row>
    <row r="827" spans="5:12" x14ac:dyDescent="0.25">
      <c r="E827">
        <v>988277711</v>
      </c>
      <c r="F827" s="3">
        <v>186.762</v>
      </c>
      <c r="I827" t="s">
        <v>852</v>
      </c>
      <c r="J827" t="s">
        <v>68</v>
      </c>
      <c r="K827">
        <v>988277711</v>
      </c>
      <c r="L827">
        <v>186.762</v>
      </c>
    </row>
    <row r="828" spans="5:12" x14ac:dyDescent="0.25">
      <c r="E828">
        <v>988416142</v>
      </c>
      <c r="F828" s="3">
        <v>255.06100000000001</v>
      </c>
      <c r="I828" t="s">
        <v>852</v>
      </c>
      <c r="J828" t="s">
        <v>68</v>
      </c>
      <c r="K828">
        <v>988416142</v>
      </c>
      <c r="L828">
        <v>255.06100000000001</v>
      </c>
    </row>
    <row r="829" spans="5:12" x14ac:dyDescent="0.25">
      <c r="E829">
        <v>989012460</v>
      </c>
      <c r="F829" s="3">
        <v>83.016999999999996</v>
      </c>
      <c r="I829" t="s">
        <v>852</v>
      </c>
      <c r="J829" t="s">
        <v>68</v>
      </c>
      <c r="K829">
        <v>989012460</v>
      </c>
      <c r="L829">
        <v>83.016999999999996</v>
      </c>
    </row>
    <row r="830" spans="5:12" x14ac:dyDescent="0.25">
      <c r="E830">
        <v>989842625</v>
      </c>
      <c r="F830" s="3">
        <v>61.289000000000001</v>
      </c>
      <c r="I830" t="s">
        <v>852</v>
      </c>
      <c r="J830" t="s">
        <v>68</v>
      </c>
      <c r="K830">
        <v>989842625</v>
      </c>
      <c r="L830">
        <v>61.289000000000001</v>
      </c>
    </row>
    <row r="831" spans="5:12" x14ac:dyDescent="0.25">
      <c r="E831">
        <v>991408940</v>
      </c>
      <c r="F831" s="3">
        <v>146.887</v>
      </c>
      <c r="I831" t="s">
        <v>852</v>
      </c>
      <c r="J831" t="s">
        <v>68</v>
      </c>
      <c r="K831">
        <v>991408940</v>
      </c>
      <c r="L831">
        <v>146.887</v>
      </c>
    </row>
    <row r="832" spans="5:12" x14ac:dyDescent="0.25">
      <c r="E832">
        <v>991602984</v>
      </c>
      <c r="F832" s="3">
        <v>354.86</v>
      </c>
      <c r="I832" t="s">
        <v>852</v>
      </c>
      <c r="J832" t="s">
        <v>68</v>
      </c>
      <c r="K832">
        <v>991602984</v>
      </c>
      <c r="L832">
        <v>354.86</v>
      </c>
    </row>
    <row r="833" spans="4:12" x14ac:dyDescent="0.25">
      <c r="E833">
        <v>996316823</v>
      </c>
      <c r="F833" s="3">
        <v>214.256</v>
      </c>
      <c r="I833" t="s">
        <v>852</v>
      </c>
      <c r="J833" t="s">
        <v>68</v>
      </c>
      <c r="K833">
        <v>996316823</v>
      </c>
      <c r="L833">
        <v>214.256</v>
      </c>
    </row>
    <row r="834" spans="4:12" x14ac:dyDescent="0.25">
      <c r="E834">
        <v>996374750</v>
      </c>
      <c r="F834" s="3">
        <v>98.616</v>
      </c>
      <c r="I834" t="s">
        <v>852</v>
      </c>
      <c r="J834" t="s">
        <v>68</v>
      </c>
      <c r="K834">
        <v>996374750</v>
      </c>
      <c r="L834">
        <v>98.616</v>
      </c>
    </row>
    <row r="835" spans="4:12" x14ac:dyDescent="0.25">
      <c r="E835">
        <v>999584578</v>
      </c>
      <c r="F835" s="3">
        <v>163.97900000000001</v>
      </c>
      <c r="I835" t="s">
        <v>852</v>
      </c>
      <c r="J835" t="s">
        <v>68</v>
      </c>
      <c r="K835">
        <v>999584578</v>
      </c>
      <c r="L835">
        <v>163.97900000000001</v>
      </c>
    </row>
    <row r="836" spans="4:12" x14ac:dyDescent="0.25">
      <c r="D836" t="s">
        <v>46</v>
      </c>
      <c r="E836">
        <v>969246244</v>
      </c>
      <c r="F836" s="3">
        <v>60.319000000000003</v>
      </c>
      <c r="I836" t="s">
        <v>852</v>
      </c>
      <c r="J836" t="s">
        <v>46</v>
      </c>
      <c r="K836">
        <v>969246244</v>
      </c>
      <c r="L836">
        <v>60.319000000000003</v>
      </c>
    </row>
    <row r="837" spans="4:12" x14ac:dyDescent="0.25">
      <c r="D837" t="s">
        <v>80</v>
      </c>
      <c r="E837">
        <v>869113212</v>
      </c>
      <c r="F837" s="3">
        <v>171.172</v>
      </c>
      <c r="I837" t="s">
        <v>852</v>
      </c>
      <c r="J837" t="s">
        <v>80</v>
      </c>
      <c r="K837">
        <v>869113212</v>
      </c>
      <c r="L837">
        <v>171.172</v>
      </c>
    </row>
    <row r="838" spans="4:12" x14ac:dyDescent="0.25">
      <c r="E838">
        <v>890083072</v>
      </c>
      <c r="F838" s="3">
        <v>152.47800000000001</v>
      </c>
      <c r="I838" t="s">
        <v>852</v>
      </c>
      <c r="J838" t="s">
        <v>80</v>
      </c>
      <c r="K838">
        <v>890083072</v>
      </c>
      <c r="L838">
        <v>152.47800000000001</v>
      </c>
    </row>
    <row r="839" spans="4:12" x14ac:dyDescent="0.25">
      <c r="E839">
        <v>913011260</v>
      </c>
      <c r="F839" s="3">
        <v>432.56700000000001</v>
      </c>
      <c r="I839" t="s">
        <v>852</v>
      </c>
      <c r="J839" t="s">
        <v>80</v>
      </c>
      <c r="K839">
        <v>913011260</v>
      </c>
      <c r="L839">
        <v>432.56700000000001</v>
      </c>
    </row>
    <row r="840" spans="4:12" x14ac:dyDescent="0.25">
      <c r="E840">
        <v>913355458</v>
      </c>
      <c r="F840" s="3">
        <v>71.372</v>
      </c>
      <c r="I840" t="s">
        <v>852</v>
      </c>
      <c r="J840" t="s">
        <v>80</v>
      </c>
      <c r="K840">
        <v>913355458</v>
      </c>
      <c r="L840">
        <v>71.372</v>
      </c>
    </row>
    <row r="841" spans="4:12" x14ac:dyDescent="0.25">
      <c r="E841">
        <v>916318812</v>
      </c>
      <c r="F841" s="3">
        <v>374.89499999999998</v>
      </c>
      <c r="I841" t="s">
        <v>852</v>
      </c>
      <c r="J841" t="s">
        <v>80</v>
      </c>
      <c r="K841">
        <v>916318812</v>
      </c>
      <c r="L841">
        <v>374.89499999999998</v>
      </c>
    </row>
    <row r="842" spans="4:12" x14ac:dyDescent="0.25">
      <c r="E842">
        <v>919481684</v>
      </c>
      <c r="F842" s="3">
        <v>105.235</v>
      </c>
      <c r="I842" t="s">
        <v>852</v>
      </c>
      <c r="J842" t="s">
        <v>80</v>
      </c>
      <c r="K842">
        <v>919481684</v>
      </c>
      <c r="L842">
        <v>105.235</v>
      </c>
    </row>
    <row r="843" spans="4:12" x14ac:dyDescent="0.25">
      <c r="E843">
        <v>924501057</v>
      </c>
      <c r="F843" s="3">
        <v>49.91</v>
      </c>
      <c r="I843" t="s">
        <v>852</v>
      </c>
      <c r="J843" t="s">
        <v>80</v>
      </c>
      <c r="K843">
        <v>924501057</v>
      </c>
      <c r="L843">
        <v>49.91</v>
      </c>
    </row>
    <row r="844" spans="4:12" x14ac:dyDescent="0.25">
      <c r="E844">
        <v>926731564</v>
      </c>
      <c r="F844" s="3">
        <v>100.30500000000001</v>
      </c>
      <c r="I844" t="s">
        <v>852</v>
      </c>
      <c r="J844" t="s">
        <v>80</v>
      </c>
      <c r="K844">
        <v>926731564</v>
      </c>
      <c r="L844">
        <v>100.30500000000001</v>
      </c>
    </row>
    <row r="845" spans="4:12" x14ac:dyDescent="0.25">
      <c r="E845">
        <v>969110474</v>
      </c>
      <c r="F845" s="3">
        <v>62.92</v>
      </c>
      <c r="I845" t="s">
        <v>852</v>
      </c>
      <c r="J845" t="s">
        <v>80</v>
      </c>
      <c r="K845">
        <v>969110474</v>
      </c>
      <c r="L845">
        <v>62.92</v>
      </c>
    </row>
    <row r="846" spans="4:12" x14ac:dyDescent="0.25">
      <c r="E846">
        <v>969110598</v>
      </c>
      <c r="F846" s="3">
        <v>107.369</v>
      </c>
      <c r="I846" t="s">
        <v>852</v>
      </c>
      <c r="J846" t="s">
        <v>80</v>
      </c>
      <c r="K846">
        <v>969110598</v>
      </c>
      <c r="L846">
        <v>107.369</v>
      </c>
    </row>
    <row r="847" spans="4:12" x14ac:dyDescent="0.25">
      <c r="E847">
        <v>969112078</v>
      </c>
      <c r="F847" s="3">
        <v>269.06</v>
      </c>
      <c r="I847" t="s">
        <v>852</v>
      </c>
      <c r="J847" t="s">
        <v>80</v>
      </c>
      <c r="K847">
        <v>969112078</v>
      </c>
      <c r="L847">
        <v>269.06</v>
      </c>
    </row>
    <row r="848" spans="4:12" x14ac:dyDescent="0.25">
      <c r="E848">
        <v>969149478</v>
      </c>
      <c r="F848" s="3">
        <v>47.679000000000002</v>
      </c>
      <c r="I848" t="s">
        <v>852</v>
      </c>
      <c r="J848" t="s">
        <v>80</v>
      </c>
      <c r="K848">
        <v>969149478</v>
      </c>
      <c r="L848">
        <v>47.679000000000002</v>
      </c>
    </row>
    <row r="849" spans="5:12" x14ac:dyDescent="0.25">
      <c r="E849">
        <v>969323419</v>
      </c>
      <c r="F849" s="3">
        <v>76.406000000000006</v>
      </c>
      <c r="I849" t="s">
        <v>852</v>
      </c>
      <c r="J849" t="s">
        <v>80</v>
      </c>
      <c r="K849">
        <v>969323419</v>
      </c>
      <c r="L849">
        <v>76.406000000000006</v>
      </c>
    </row>
    <row r="850" spans="5:12" x14ac:dyDescent="0.25">
      <c r="E850">
        <v>969438682</v>
      </c>
      <c r="F850" s="3">
        <v>45.712000000000003</v>
      </c>
      <c r="I850" t="s">
        <v>852</v>
      </c>
      <c r="J850" t="s">
        <v>80</v>
      </c>
      <c r="K850">
        <v>969438682</v>
      </c>
      <c r="L850">
        <v>45.712000000000003</v>
      </c>
    </row>
    <row r="851" spans="5:12" x14ac:dyDescent="0.25">
      <c r="E851">
        <v>970042601</v>
      </c>
      <c r="F851" s="3">
        <v>80.366</v>
      </c>
      <c r="I851" t="s">
        <v>852</v>
      </c>
      <c r="J851" t="s">
        <v>80</v>
      </c>
      <c r="K851">
        <v>970042601</v>
      </c>
      <c r="L851">
        <v>80.366</v>
      </c>
    </row>
    <row r="852" spans="5:12" x14ac:dyDescent="0.25">
      <c r="E852">
        <v>970256652</v>
      </c>
      <c r="F852" s="3">
        <v>53.414000000000001</v>
      </c>
      <c r="I852" t="s">
        <v>852</v>
      </c>
      <c r="J852" t="s">
        <v>80</v>
      </c>
      <c r="K852">
        <v>970256652</v>
      </c>
      <c r="L852">
        <v>53.414000000000001</v>
      </c>
    </row>
    <row r="853" spans="5:12" x14ac:dyDescent="0.25">
      <c r="E853">
        <v>971154403</v>
      </c>
      <c r="F853" s="3">
        <v>163.447</v>
      </c>
      <c r="I853" t="s">
        <v>852</v>
      </c>
      <c r="J853" t="s">
        <v>80</v>
      </c>
      <c r="K853">
        <v>971154403</v>
      </c>
      <c r="L853">
        <v>163.447</v>
      </c>
    </row>
    <row r="854" spans="5:12" x14ac:dyDescent="0.25">
      <c r="E854">
        <v>971187654</v>
      </c>
      <c r="F854" s="3">
        <v>81.406000000000006</v>
      </c>
      <c r="I854" t="s">
        <v>852</v>
      </c>
      <c r="J854" t="s">
        <v>80</v>
      </c>
      <c r="K854">
        <v>971187654</v>
      </c>
      <c r="L854">
        <v>81.406000000000006</v>
      </c>
    </row>
    <row r="855" spans="5:12" x14ac:dyDescent="0.25">
      <c r="E855">
        <v>977379881</v>
      </c>
      <c r="F855" s="3">
        <v>115.393</v>
      </c>
      <c r="I855" t="s">
        <v>852</v>
      </c>
      <c r="J855" t="s">
        <v>80</v>
      </c>
      <c r="K855">
        <v>977379881</v>
      </c>
      <c r="L855">
        <v>115.393</v>
      </c>
    </row>
    <row r="856" spans="5:12" x14ac:dyDescent="0.25">
      <c r="E856">
        <v>978690440</v>
      </c>
      <c r="F856" s="3">
        <v>413.45299999999997</v>
      </c>
      <c r="I856" t="s">
        <v>852</v>
      </c>
      <c r="J856" t="s">
        <v>80</v>
      </c>
      <c r="K856">
        <v>978690440</v>
      </c>
      <c r="L856">
        <v>413.45299999999997</v>
      </c>
    </row>
    <row r="857" spans="5:12" x14ac:dyDescent="0.25">
      <c r="E857">
        <v>980307972</v>
      </c>
      <c r="F857" s="3">
        <v>123.14400000000001</v>
      </c>
      <c r="I857" t="s">
        <v>852</v>
      </c>
      <c r="J857" t="s">
        <v>80</v>
      </c>
      <c r="K857">
        <v>980307972</v>
      </c>
      <c r="L857">
        <v>123.14400000000001</v>
      </c>
    </row>
    <row r="858" spans="5:12" x14ac:dyDescent="0.25">
      <c r="E858">
        <v>980639967</v>
      </c>
      <c r="F858" s="3">
        <v>180.99</v>
      </c>
      <c r="I858" t="s">
        <v>852</v>
      </c>
      <c r="J858" t="s">
        <v>80</v>
      </c>
      <c r="K858">
        <v>980639967</v>
      </c>
      <c r="L858">
        <v>180.99</v>
      </c>
    </row>
    <row r="859" spans="5:12" x14ac:dyDescent="0.25">
      <c r="E859">
        <v>981353005</v>
      </c>
      <c r="F859" s="3">
        <v>21.981999999999999</v>
      </c>
      <c r="I859" t="s">
        <v>852</v>
      </c>
      <c r="J859" t="s">
        <v>80</v>
      </c>
      <c r="K859">
        <v>981353005</v>
      </c>
      <c r="L859">
        <v>21.981999999999999</v>
      </c>
    </row>
    <row r="860" spans="5:12" x14ac:dyDescent="0.25">
      <c r="E860">
        <v>982197171</v>
      </c>
      <c r="F860" s="3">
        <v>37.975000000000001</v>
      </c>
      <c r="I860" t="s">
        <v>852</v>
      </c>
      <c r="J860" t="s">
        <v>80</v>
      </c>
      <c r="K860">
        <v>982197171</v>
      </c>
      <c r="L860">
        <v>37.975000000000001</v>
      </c>
    </row>
    <row r="861" spans="5:12" x14ac:dyDescent="0.25">
      <c r="E861">
        <v>982357012</v>
      </c>
      <c r="F861" s="3">
        <v>194.49700000000001</v>
      </c>
      <c r="I861" t="s">
        <v>852</v>
      </c>
      <c r="J861" t="s">
        <v>80</v>
      </c>
      <c r="K861">
        <v>982357012</v>
      </c>
      <c r="L861">
        <v>194.49700000000001</v>
      </c>
    </row>
    <row r="862" spans="5:12" x14ac:dyDescent="0.25">
      <c r="E862">
        <v>982512484</v>
      </c>
      <c r="F862" s="3">
        <v>62.585999999999999</v>
      </c>
      <c r="I862" t="s">
        <v>852</v>
      </c>
      <c r="J862" t="s">
        <v>80</v>
      </c>
      <c r="K862">
        <v>982512484</v>
      </c>
      <c r="L862">
        <v>62.585999999999999</v>
      </c>
    </row>
    <row r="863" spans="5:12" x14ac:dyDescent="0.25">
      <c r="E863">
        <v>983585035</v>
      </c>
      <c r="F863" s="3">
        <v>100.96</v>
      </c>
      <c r="I863" t="s">
        <v>852</v>
      </c>
      <c r="J863" t="s">
        <v>80</v>
      </c>
      <c r="K863">
        <v>983585035</v>
      </c>
      <c r="L863">
        <v>100.96</v>
      </c>
    </row>
    <row r="864" spans="5:12" x14ac:dyDescent="0.25">
      <c r="E864">
        <v>984737270</v>
      </c>
      <c r="F864" s="3">
        <v>17.829999999999998</v>
      </c>
      <c r="I864" t="s">
        <v>852</v>
      </c>
      <c r="J864" t="s">
        <v>80</v>
      </c>
      <c r="K864">
        <v>984737270</v>
      </c>
      <c r="L864">
        <v>17.829999999999998</v>
      </c>
    </row>
    <row r="865" spans="4:12" x14ac:dyDescent="0.25">
      <c r="E865">
        <v>984852215</v>
      </c>
      <c r="F865" s="3">
        <v>184.96299999999999</v>
      </c>
      <c r="I865" t="s">
        <v>852</v>
      </c>
      <c r="J865" t="s">
        <v>80</v>
      </c>
      <c r="K865">
        <v>984852215</v>
      </c>
      <c r="L865">
        <v>184.96299999999999</v>
      </c>
    </row>
    <row r="866" spans="4:12" x14ac:dyDescent="0.25">
      <c r="E866">
        <v>985292558</v>
      </c>
      <c r="F866" s="3">
        <v>155.251</v>
      </c>
      <c r="I866" t="s">
        <v>852</v>
      </c>
      <c r="J866" t="s">
        <v>80</v>
      </c>
      <c r="K866">
        <v>985292558</v>
      </c>
      <c r="L866">
        <v>155.251</v>
      </c>
    </row>
    <row r="867" spans="4:12" x14ac:dyDescent="0.25">
      <c r="E867">
        <v>987241748</v>
      </c>
      <c r="F867" s="3">
        <v>142.97499999999999</v>
      </c>
      <c r="I867" t="s">
        <v>852</v>
      </c>
      <c r="J867" t="s">
        <v>80</v>
      </c>
      <c r="K867">
        <v>987241748</v>
      </c>
      <c r="L867">
        <v>142.97499999999999</v>
      </c>
    </row>
    <row r="868" spans="4:12" x14ac:dyDescent="0.25">
      <c r="E868">
        <v>987925213</v>
      </c>
      <c r="F868" s="3">
        <v>167.14599999999999</v>
      </c>
      <c r="I868" t="s">
        <v>852</v>
      </c>
      <c r="J868" t="s">
        <v>80</v>
      </c>
      <c r="K868">
        <v>987925213</v>
      </c>
      <c r="L868">
        <v>167.14599999999999</v>
      </c>
    </row>
    <row r="869" spans="4:12" x14ac:dyDescent="0.25">
      <c r="E869">
        <v>988663719</v>
      </c>
      <c r="F869" s="3">
        <v>461.26799999999997</v>
      </c>
      <c r="I869" t="s">
        <v>852</v>
      </c>
      <c r="J869" t="s">
        <v>80</v>
      </c>
      <c r="K869">
        <v>988663719</v>
      </c>
      <c r="L869">
        <v>461.26799999999997</v>
      </c>
    </row>
    <row r="870" spans="4:12" x14ac:dyDescent="0.25">
      <c r="E870">
        <v>988891029</v>
      </c>
      <c r="F870" s="3">
        <v>224.934</v>
      </c>
      <c r="I870" t="s">
        <v>852</v>
      </c>
      <c r="J870" t="s">
        <v>80</v>
      </c>
      <c r="K870">
        <v>988891029</v>
      </c>
      <c r="L870">
        <v>224.934</v>
      </c>
    </row>
    <row r="871" spans="4:12" x14ac:dyDescent="0.25">
      <c r="E871">
        <v>988942545</v>
      </c>
      <c r="F871" s="3">
        <v>263.87400000000002</v>
      </c>
      <c r="I871" t="s">
        <v>852</v>
      </c>
      <c r="J871" t="s">
        <v>80</v>
      </c>
      <c r="K871">
        <v>988942545</v>
      </c>
      <c r="L871">
        <v>263.87400000000002</v>
      </c>
    </row>
    <row r="872" spans="4:12" x14ac:dyDescent="0.25">
      <c r="E872">
        <v>990090203</v>
      </c>
      <c r="F872" s="3">
        <v>42.093000000000004</v>
      </c>
      <c r="I872" t="s">
        <v>852</v>
      </c>
      <c r="J872" t="s">
        <v>80</v>
      </c>
      <c r="K872">
        <v>990090203</v>
      </c>
      <c r="L872">
        <v>42.093000000000004</v>
      </c>
    </row>
    <row r="873" spans="4:12" x14ac:dyDescent="0.25">
      <c r="E873">
        <v>991421424</v>
      </c>
      <c r="F873" s="3">
        <v>200.16800000000001</v>
      </c>
      <c r="I873" t="s">
        <v>852</v>
      </c>
      <c r="J873" t="s">
        <v>80</v>
      </c>
      <c r="K873">
        <v>991421424</v>
      </c>
      <c r="L873">
        <v>200.16800000000001</v>
      </c>
    </row>
    <row r="874" spans="4:12" x14ac:dyDescent="0.25">
      <c r="E874">
        <v>991614885</v>
      </c>
      <c r="F874" s="3">
        <v>534.04300000000001</v>
      </c>
      <c r="I874" t="s">
        <v>852</v>
      </c>
      <c r="J874" t="s">
        <v>80</v>
      </c>
      <c r="K874">
        <v>991614885</v>
      </c>
      <c r="L874">
        <v>534.04300000000001</v>
      </c>
    </row>
    <row r="875" spans="4:12" x14ac:dyDescent="0.25">
      <c r="E875">
        <v>994180339</v>
      </c>
      <c r="F875" s="3">
        <v>139.917</v>
      </c>
      <c r="I875" t="s">
        <v>852</v>
      </c>
      <c r="J875" t="s">
        <v>80</v>
      </c>
      <c r="K875">
        <v>994180339</v>
      </c>
      <c r="L875">
        <v>139.917</v>
      </c>
    </row>
    <row r="876" spans="4:12" x14ac:dyDescent="0.25">
      <c r="E876">
        <v>995956535</v>
      </c>
      <c r="F876" s="3">
        <v>177.65</v>
      </c>
      <c r="I876" t="s">
        <v>852</v>
      </c>
      <c r="J876" t="s">
        <v>80</v>
      </c>
      <c r="K876">
        <v>995956535</v>
      </c>
      <c r="L876">
        <v>177.65</v>
      </c>
    </row>
    <row r="877" spans="4:12" x14ac:dyDescent="0.25">
      <c r="E877">
        <v>996640019</v>
      </c>
      <c r="F877" s="3">
        <v>261.22399999999999</v>
      </c>
      <c r="I877" t="s">
        <v>852</v>
      </c>
      <c r="J877" t="s">
        <v>80</v>
      </c>
      <c r="K877">
        <v>996640019</v>
      </c>
      <c r="L877">
        <v>261.22399999999999</v>
      </c>
    </row>
    <row r="878" spans="4:12" x14ac:dyDescent="0.25">
      <c r="E878">
        <v>996901297</v>
      </c>
      <c r="F878" s="3">
        <v>88.962000000000003</v>
      </c>
      <c r="I878" t="s">
        <v>852</v>
      </c>
      <c r="J878" t="s">
        <v>80</v>
      </c>
      <c r="K878">
        <v>996901297</v>
      </c>
      <c r="L878">
        <v>88.962000000000003</v>
      </c>
    </row>
    <row r="879" spans="4:12" x14ac:dyDescent="0.25">
      <c r="D879" t="s">
        <v>854</v>
      </c>
      <c r="E879">
        <v>816828562</v>
      </c>
      <c r="F879" s="3">
        <v>84.668999999999997</v>
      </c>
      <c r="I879" t="s">
        <v>852</v>
      </c>
      <c r="J879" t="s">
        <v>854</v>
      </c>
      <c r="K879">
        <v>816828562</v>
      </c>
      <c r="L879">
        <v>84.668999999999997</v>
      </c>
    </row>
    <row r="880" spans="4:12" x14ac:dyDescent="0.25">
      <c r="E880">
        <v>869928232</v>
      </c>
      <c r="F880" s="3">
        <v>166.393</v>
      </c>
      <c r="I880" t="s">
        <v>852</v>
      </c>
      <c r="J880" t="s">
        <v>854</v>
      </c>
      <c r="K880">
        <v>869928232</v>
      </c>
      <c r="L880">
        <v>166.393</v>
      </c>
    </row>
    <row r="881" spans="5:12" x14ac:dyDescent="0.25">
      <c r="E881">
        <v>896462172</v>
      </c>
      <c r="F881" s="3">
        <v>135.36099999999999</v>
      </c>
      <c r="I881" t="s">
        <v>852</v>
      </c>
      <c r="J881" t="s">
        <v>854</v>
      </c>
      <c r="K881">
        <v>896462172</v>
      </c>
      <c r="L881">
        <v>135.36099999999999</v>
      </c>
    </row>
    <row r="882" spans="5:12" x14ac:dyDescent="0.25">
      <c r="E882">
        <v>911567334</v>
      </c>
      <c r="F882" s="3">
        <v>378.12599999999998</v>
      </c>
      <c r="I882" t="s">
        <v>852</v>
      </c>
      <c r="J882" t="s">
        <v>854</v>
      </c>
      <c r="K882">
        <v>911567334</v>
      </c>
      <c r="L882">
        <v>378.12599999999998</v>
      </c>
    </row>
    <row r="883" spans="5:12" x14ac:dyDescent="0.25">
      <c r="E883">
        <v>911630664</v>
      </c>
      <c r="F883" s="3">
        <v>143.03899999999999</v>
      </c>
      <c r="I883" t="s">
        <v>852</v>
      </c>
      <c r="J883" t="s">
        <v>854</v>
      </c>
      <c r="K883">
        <v>911630664</v>
      </c>
      <c r="L883">
        <v>143.03899999999999</v>
      </c>
    </row>
    <row r="884" spans="5:12" x14ac:dyDescent="0.25">
      <c r="E884">
        <v>912175251</v>
      </c>
      <c r="F884" s="3">
        <v>134.364</v>
      </c>
      <c r="I884" t="s">
        <v>852</v>
      </c>
      <c r="J884" t="s">
        <v>854</v>
      </c>
      <c r="K884">
        <v>912175251</v>
      </c>
      <c r="L884">
        <v>134.364</v>
      </c>
    </row>
    <row r="885" spans="5:12" x14ac:dyDescent="0.25">
      <c r="E885">
        <v>913124049</v>
      </c>
      <c r="F885" s="3">
        <v>349.738</v>
      </c>
      <c r="I885" t="s">
        <v>852</v>
      </c>
      <c r="J885" t="s">
        <v>854</v>
      </c>
      <c r="K885">
        <v>913124049</v>
      </c>
      <c r="L885">
        <v>349.738</v>
      </c>
    </row>
    <row r="886" spans="5:12" x14ac:dyDescent="0.25">
      <c r="E886">
        <v>915384714</v>
      </c>
      <c r="F886" s="3">
        <v>183.74</v>
      </c>
      <c r="I886" t="s">
        <v>852</v>
      </c>
      <c r="J886" t="s">
        <v>854</v>
      </c>
      <c r="K886">
        <v>915384714</v>
      </c>
      <c r="L886">
        <v>183.74</v>
      </c>
    </row>
    <row r="887" spans="5:12" x14ac:dyDescent="0.25">
      <c r="E887">
        <v>919747498</v>
      </c>
      <c r="F887" s="3">
        <v>130.87899999999999</v>
      </c>
      <c r="I887" t="s">
        <v>852</v>
      </c>
      <c r="J887" t="s">
        <v>854</v>
      </c>
      <c r="K887">
        <v>919747498</v>
      </c>
      <c r="L887">
        <v>130.87899999999999</v>
      </c>
    </row>
    <row r="888" spans="5:12" x14ac:dyDescent="0.25">
      <c r="E888">
        <v>921869916</v>
      </c>
      <c r="F888" s="3">
        <v>124.006</v>
      </c>
      <c r="I888" t="s">
        <v>852</v>
      </c>
      <c r="J888" t="s">
        <v>854</v>
      </c>
      <c r="K888">
        <v>921869916</v>
      </c>
      <c r="L888">
        <v>124.006</v>
      </c>
    </row>
    <row r="889" spans="5:12" x14ac:dyDescent="0.25">
      <c r="E889">
        <v>924483520</v>
      </c>
      <c r="F889" s="3">
        <v>128.06399999999999</v>
      </c>
      <c r="I889" t="s">
        <v>852</v>
      </c>
      <c r="J889" t="s">
        <v>854</v>
      </c>
      <c r="K889">
        <v>924483520</v>
      </c>
      <c r="L889">
        <v>128.06399999999999</v>
      </c>
    </row>
    <row r="890" spans="5:12" x14ac:dyDescent="0.25">
      <c r="E890">
        <v>924727942</v>
      </c>
      <c r="F890" s="3">
        <v>240.60300000000001</v>
      </c>
      <c r="I890" t="s">
        <v>852</v>
      </c>
      <c r="J890" t="s">
        <v>854</v>
      </c>
      <c r="K890">
        <v>924727942</v>
      </c>
      <c r="L890">
        <v>240.60300000000001</v>
      </c>
    </row>
    <row r="891" spans="5:12" x14ac:dyDescent="0.25">
      <c r="E891">
        <v>925711020</v>
      </c>
      <c r="F891" s="3">
        <v>140.23400000000001</v>
      </c>
      <c r="I891" t="s">
        <v>852</v>
      </c>
      <c r="J891" t="s">
        <v>854</v>
      </c>
      <c r="K891">
        <v>925711020</v>
      </c>
      <c r="L891">
        <v>140.23400000000001</v>
      </c>
    </row>
    <row r="892" spans="5:12" x14ac:dyDescent="0.25">
      <c r="E892">
        <v>925950157</v>
      </c>
      <c r="F892" s="3">
        <v>100.892</v>
      </c>
      <c r="I892" t="s">
        <v>852</v>
      </c>
      <c r="J892" t="s">
        <v>854</v>
      </c>
      <c r="K892">
        <v>925950157</v>
      </c>
      <c r="L892">
        <v>100.892</v>
      </c>
    </row>
    <row r="893" spans="5:12" x14ac:dyDescent="0.25">
      <c r="E893">
        <v>926544888</v>
      </c>
      <c r="F893" s="3">
        <v>305.94900000000001</v>
      </c>
      <c r="I893" t="s">
        <v>852</v>
      </c>
      <c r="J893" t="s">
        <v>854</v>
      </c>
      <c r="K893">
        <v>926544888</v>
      </c>
      <c r="L893">
        <v>305.94900000000001</v>
      </c>
    </row>
    <row r="894" spans="5:12" x14ac:dyDescent="0.25">
      <c r="E894">
        <v>927323915</v>
      </c>
      <c r="F894" s="3">
        <v>29.619</v>
      </c>
      <c r="I894" t="s">
        <v>852</v>
      </c>
      <c r="J894" t="s">
        <v>854</v>
      </c>
      <c r="K894">
        <v>927323915</v>
      </c>
      <c r="L894">
        <v>29.619</v>
      </c>
    </row>
    <row r="895" spans="5:12" x14ac:dyDescent="0.25">
      <c r="E895">
        <v>969106647</v>
      </c>
      <c r="F895" s="3">
        <v>123.703</v>
      </c>
      <c r="I895" t="s">
        <v>852</v>
      </c>
      <c r="J895" t="s">
        <v>854</v>
      </c>
      <c r="K895">
        <v>969106647</v>
      </c>
      <c r="L895">
        <v>123.703</v>
      </c>
    </row>
    <row r="896" spans="5:12" x14ac:dyDescent="0.25">
      <c r="E896">
        <v>969106663</v>
      </c>
      <c r="F896" s="3">
        <v>221.19900000000001</v>
      </c>
      <c r="I896" t="s">
        <v>852</v>
      </c>
      <c r="J896" t="s">
        <v>854</v>
      </c>
      <c r="K896">
        <v>969106663</v>
      </c>
      <c r="L896">
        <v>221.19900000000001</v>
      </c>
    </row>
    <row r="897" spans="5:12" x14ac:dyDescent="0.25">
      <c r="E897">
        <v>969107899</v>
      </c>
      <c r="F897" s="3">
        <v>215.15100000000001</v>
      </c>
      <c r="I897" t="s">
        <v>852</v>
      </c>
      <c r="J897" t="s">
        <v>854</v>
      </c>
      <c r="K897">
        <v>969107899</v>
      </c>
      <c r="L897">
        <v>215.15100000000001</v>
      </c>
    </row>
    <row r="898" spans="5:12" x14ac:dyDescent="0.25">
      <c r="E898">
        <v>969108151</v>
      </c>
      <c r="F898" s="3">
        <v>94.495000000000005</v>
      </c>
      <c r="I898" t="s">
        <v>852</v>
      </c>
      <c r="J898" t="s">
        <v>854</v>
      </c>
      <c r="K898">
        <v>969108151</v>
      </c>
      <c r="L898">
        <v>94.495000000000005</v>
      </c>
    </row>
    <row r="899" spans="5:12" x14ac:dyDescent="0.25">
      <c r="E899">
        <v>969108747</v>
      </c>
      <c r="F899" s="3">
        <v>276.363</v>
      </c>
      <c r="I899" t="s">
        <v>852</v>
      </c>
      <c r="J899" t="s">
        <v>854</v>
      </c>
      <c r="K899">
        <v>969108747</v>
      </c>
      <c r="L899">
        <v>276.363</v>
      </c>
    </row>
    <row r="900" spans="5:12" x14ac:dyDescent="0.25">
      <c r="E900">
        <v>969109514</v>
      </c>
      <c r="F900" s="3">
        <v>402.36399999999998</v>
      </c>
      <c r="I900" t="s">
        <v>852</v>
      </c>
      <c r="J900" t="s">
        <v>854</v>
      </c>
      <c r="K900">
        <v>969109514</v>
      </c>
      <c r="L900">
        <v>402.36399999999998</v>
      </c>
    </row>
    <row r="901" spans="5:12" x14ac:dyDescent="0.25">
      <c r="E901">
        <v>969110040</v>
      </c>
      <c r="F901" s="3">
        <v>121.54300000000001</v>
      </c>
      <c r="I901" t="s">
        <v>852</v>
      </c>
      <c r="J901" t="s">
        <v>854</v>
      </c>
      <c r="K901">
        <v>969110040</v>
      </c>
      <c r="L901">
        <v>121.54300000000001</v>
      </c>
    </row>
    <row r="902" spans="5:12" x14ac:dyDescent="0.25">
      <c r="E902">
        <v>969110172</v>
      </c>
      <c r="F902" s="3">
        <v>84.828000000000003</v>
      </c>
      <c r="I902" t="s">
        <v>852</v>
      </c>
      <c r="J902" t="s">
        <v>854</v>
      </c>
      <c r="K902">
        <v>969110172</v>
      </c>
      <c r="L902">
        <v>84.828000000000003</v>
      </c>
    </row>
    <row r="903" spans="5:12" x14ac:dyDescent="0.25">
      <c r="E903">
        <v>969171996</v>
      </c>
      <c r="F903" s="3">
        <v>179.33199999999999</v>
      </c>
      <c r="I903" t="s">
        <v>852</v>
      </c>
      <c r="J903" t="s">
        <v>854</v>
      </c>
      <c r="K903">
        <v>969171996</v>
      </c>
      <c r="L903">
        <v>179.33199999999999</v>
      </c>
    </row>
    <row r="904" spans="5:12" x14ac:dyDescent="0.25">
      <c r="E904">
        <v>969173360</v>
      </c>
      <c r="F904" s="3">
        <v>36.738</v>
      </c>
      <c r="I904" t="s">
        <v>852</v>
      </c>
      <c r="J904" t="s">
        <v>854</v>
      </c>
      <c r="K904">
        <v>969173360</v>
      </c>
      <c r="L904">
        <v>36.738</v>
      </c>
    </row>
    <row r="905" spans="5:12" x14ac:dyDescent="0.25">
      <c r="E905">
        <v>969199904</v>
      </c>
      <c r="F905" s="3">
        <v>2.5659999999999998</v>
      </c>
      <c r="I905" t="s">
        <v>852</v>
      </c>
      <c r="J905" t="s">
        <v>854</v>
      </c>
      <c r="K905">
        <v>969199904</v>
      </c>
      <c r="L905">
        <v>2.5659999999999998</v>
      </c>
    </row>
    <row r="906" spans="5:12" x14ac:dyDescent="0.25">
      <c r="E906">
        <v>969199912</v>
      </c>
      <c r="F906" s="3">
        <v>73.975999999999999</v>
      </c>
      <c r="I906" t="s">
        <v>852</v>
      </c>
      <c r="J906" t="s">
        <v>854</v>
      </c>
      <c r="K906">
        <v>969199912</v>
      </c>
      <c r="L906">
        <v>73.975999999999999</v>
      </c>
    </row>
    <row r="907" spans="5:12" x14ac:dyDescent="0.25">
      <c r="E907">
        <v>969280914</v>
      </c>
      <c r="F907" s="3">
        <v>590.46100000000001</v>
      </c>
      <c r="I907" t="s">
        <v>852</v>
      </c>
      <c r="J907" t="s">
        <v>854</v>
      </c>
      <c r="K907">
        <v>969280914</v>
      </c>
      <c r="L907">
        <v>590.46100000000001</v>
      </c>
    </row>
    <row r="908" spans="5:12" x14ac:dyDescent="0.25">
      <c r="E908">
        <v>969281872</v>
      </c>
      <c r="F908" s="3">
        <v>54.118000000000002</v>
      </c>
      <c r="I908" t="s">
        <v>852</v>
      </c>
      <c r="J908" t="s">
        <v>854</v>
      </c>
      <c r="K908">
        <v>969281872</v>
      </c>
      <c r="L908">
        <v>54.118000000000002</v>
      </c>
    </row>
    <row r="909" spans="5:12" x14ac:dyDescent="0.25">
      <c r="E909">
        <v>969507137</v>
      </c>
      <c r="F909" s="3">
        <v>121.188</v>
      </c>
      <c r="I909" t="s">
        <v>852</v>
      </c>
      <c r="J909" t="s">
        <v>854</v>
      </c>
      <c r="K909">
        <v>969507137</v>
      </c>
      <c r="L909">
        <v>121.188</v>
      </c>
    </row>
    <row r="910" spans="5:12" x14ac:dyDescent="0.25">
      <c r="E910">
        <v>969887290</v>
      </c>
      <c r="F910" s="3">
        <v>164.24100000000001</v>
      </c>
      <c r="I910" t="s">
        <v>852</v>
      </c>
      <c r="J910" t="s">
        <v>854</v>
      </c>
      <c r="K910">
        <v>969887290</v>
      </c>
      <c r="L910">
        <v>164.24100000000001</v>
      </c>
    </row>
    <row r="911" spans="5:12" x14ac:dyDescent="0.25">
      <c r="E911">
        <v>969904993</v>
      </c>
      <c r="F911" s="3">
        <v>216.48099999999999</v>
      </c>
      <c r="I911" t="s">
        <v>852</v>
      </c>
      <c r="J911" t="s">
        <v>854</v>
      </c>
      <c r="K911">
        <v>969904993</v>
      </c>
      <c r="L911">
        <v>216.48099999999999</v>
      </c>
    </row>
    <row r="912" spans="5:12" x14ac:dyDescent="0.25">
      <c r="E912">
        <v>969905477</v>
      </c>
      <c r="F912" s="3">
        <v>114.926</v>
      </c>
      <c r="I912" t="s">
        <v>852</v>
      </c>
      <c r="J912" t="s">
        <v>854</v>
      </c>
      <c r="K912">
        <v>969905477</v>
      </c>
      <c r="L912">
        <v>114.926</v>
      </c>
    </row>
    <row r="913" spans="5:12" x14ac:dyDescent="0.25">
      <c r="E913">
        <v>970391150</v>
      </c>
      <c r="F913" s="3">
        <v>122.858</v>
      </c>
      <c r="I913" t="s">
        <v>852</v>
      </c>
      <c r="J913" t="s">
        <v>854</v>
      </c>
      <c r="K913">
        <v>970391150</v>
      </c>
      <c r="L913">
        <v>122.858</v>
      </c>
    </row>
    <row r="914" spans="5:12" x14ac:dyDescent="0.25">
      <c r="E914">
        <v>970499776</v>
      </c>
      <c r="F914" s="3">
        <v>272.82900000000001</v>
      </c>
      <c r="I914" t="s">
        <v>852</v>
      </c>
      <c r="J914" t="s">
        <v>854</v>
      </c>
      <c r="K914">
        <v>970499776</v>
      </c>
      <c r="L914">
        <v>272.82900000000001</v>
      </c>
    </row>
    <row r="915" spans="5:12" x14ac:dyDescent="0.25">
      <c r="E915">
        <v>970564098</v>
      </c>
      <c r="F915" s="3">
        <v>49.604999999999997</v>
      </c>
      <c r="I915" t="s">
        <v>852</v>
      </c>
      <c r="J915" t="s">
        <v>854</v>
      </c>
      <c r="K915">
        <v>970564098</v>
      </c>
      <c r="L915">
        <v>49.604999999999997</v>
      </c>
    </row>
    <row r="916" spans="5:12" x14ac:dyDescent="0.25">
      <c r="E916">
        <v>971040319</v>
      </c>
      <c r="F916" s="3">
        <v>126.282</v>
      </c>
      <c r="I916" t="s">
        <v>852</v>
      </c>
      <c r="J916" t="s">
        <v>854</v>
      </c>
      <c r="K916">
        <v>971040319</v>
      </c>
      <c r="L916">
        <v>126.282</v>
      </c>
    </row>
    <row r="917" spans="5:12" x14ac:dyDescent="0.25">
      <c r="E917">
        <v>977239613</v>
      </c>
      <c r="F917" s="3">
        <v>201.381</v>
      </c>
      <c r="I917" t="s">
        <v>852</v>
      </c>
      <c r="J917" t="s">
        <v>854</v>
      </c>
      <c r="K917">
        <v>977239613</v>
      </c>
      <c r="L917">
        <v>201.381</v>
      </c>
    </row>
    <row r="918" spans="5:12" x14ac:dyDescent="0.25">
      <c r="E918">
        <v>980859045</v>
      </c>
      <c r="F918" s="3">
        <v>138.732</v>
      </c>
      <c r="I918" t="s">
        <v>852</v>
      </c>
      <c r="J918" t="s">
        <v>854</v>
      </c>
      <c r="K918">
        <v>980859045</v>
      </c>
      <c r="L918">
        <v>138.732</v>
      </c>
    </row>
    <row r="919" spans="5:12" x14ac:dyDescent="0.25">
      <c r="E919">
        <v>980983323</v>
      </c>
      <c r="F919" s="3">
        <v>22.71</v>
      </c>
      <c r="I919" t="s">
        <v>852</v>
      </c>
      <c r="J919" t="s">
        <v>854</v>
      </c>
      <c r="K919">
        <v>980983323</v>
      </c>
      <c r="L919">
        <v>22.71</v>
      </c>
    </row>
    <row r="920" spans="5:12" x14ac:dyDescent="0.25">
      <c r="E920">
        <v>981949846</v>
      </c>
      <c r="F920" s="3">
        <v>89.510999999999996</v>
      </c>
      <c r="I920" t="s">
        <v>852</v>
      </c>
      <c r="J920" t="s">
        <v>854</v>
      </c>
      <c r="K920">
        <v>981949846</v>
      </c>
      <c r="L920">
        <v>89.510999999999996</v>
      </c>
    </row>
    <row r="921" spans="5:12" x14ac:dyDescent="0.25">
      <c r="E921">
        <v>982129168</v>
      </c>
      <c r="F921" s="3">
        <v>287.92899999999997</v>
      </c>
      <c r="I921" t="s">
        <v>852</v>
      </c>
      <c r="J921" t="s">
        <v>854</v>
      </c>
      <c r="K921">
        <v>982129168</v>
      </c>
      <c r="L921">
        <v>287.92899999999997</v>
      </c>
    </row>
    <row r="922" spans="5:12" x14ac:dyDescent="0.25">
      <c r="E922">
        <v>982293839</v>
      </c>
      <c r="F922" s="3">
        <v>98.234999999999999</v>
      </c>
      <c r="I922" t="s">
        <v>852</v>
      </c>
      <c r="J922" t="s">
        <v>854</v>
      </c>
      <c r="K922">
        <v>982293839</v>
      </c>
      <c r="L922">
        <v>98.234999999999999</v>
      </c>
    </row>
    <row r="923" spans="5:12" x14ac:dyDescent="0.25">
      <c r="E923">
        <v>982831083</v>
      </c>
      <c r="F923" s="3">
        <v>156.12200000000001</v>
      </c>
      <c r="I923" t="s">
        <v>852</v>
      </c>
      <c r="J923" t="s">
        <v>854</v>
      </c>
      <c r="K923">
        <v>982831083</v>
      </c>
      <c r="L923">
        <v>156.12200000000001</v>
      </c>
    </row>
    <row r="924" spans="5:12" x14ac:dyDescent="0.25">
      <c r="E924">
        <v>983339999</v>
      </c>
      <c r="F924" s="3">
        <v>261.42500000000001</v>
      </c>
      <c r="I924" t="s">
        <v>852</v>
      </c>
      <c r="J924" t="s">
        <v>854</v>
      </c>
      <c r="K924">
        <v>983339999</v>
      </c>
      <c r="L924">
        <v>261.42500000000001</v>
      </c>
    </row>
    <row r="925" spans="5:12" x14ac:dyDescent="0.25">
      <c r="E925">
        <v>983434673</v>
      </c>
      <c r="F925" s="3">
        <v>222.09399999999999</v>
      </c>
      <c r="I925" t="s">
        <v>852</v>
      </c>
      <c r="J925" t="s">
        <v>854</v>
      </c>
      <c r="K925">
        <v>983434673</v>
      </c>
      <c r="L925">
        <v>222.09399999999999</v>
      </c>
    </row>
    <row r="926" spans="5:12" x14ac:dyDescent="0.25">
      <c r="E926">
        <v>985001480</v>
      </c>
      <c r="F926" s="3">
        <v>475.77</v>
      </c>
      <c r="I926" t="s">
        <v>852</v>
      </c>
      <c r="J926" t="s">
        <v>854</v>
      </c>
      <c r="K926">
        <v>985001480</v>
      </c>
      <c r="L926">
        <v>475.77</v>
      </c>
    </row>
    <row r="927" spans="5:12" x14ac:dyDescent="0.25">
      <c r="E927">
        <v>985238715</v>
      </c>
      <c r="F927" s="3">
        <v>206.89400000000001</v>
      </c>
      <c r="I927" t="s">
        <v>852</v>
      </c>
      <c r="J927" t="s">
        <v>854</v>
      </c>
      <c r="K927">
        <v>985238715</v>
      </c>
      <c r="L927">
        <v>206.89400000000001</v>
      </c>
    </row>
    <row r="928" spans="5:12" x14ac:dyDescent="0.25">
      <c r="E928">
        <v>985278539</v>
      </c>
      <c r="F928" s="3">
        <v>192.22399999999999</v>
      </c>
      <c r="I928" t="s">
        <v>852</v>
      </c>
      <c r="J928" t="s">
        <v>854</v>
      </c>
      <c r="K928">
        <v>985278539</v>
      </c>
      <c r="L928">
        <v>192.22399999999999</v>
      </c>
    </row>
    <row r="929" spans="4:12" x14ac:dyDescent="0.25">
      <c r="E929">
        <v>989220012</v>
      </c>
      <c r="F929" s="3">
        <v>127.21899999999999</v>
      </c>
      <c r="I929" t="s">
        <v>852</v>
      </c>
      <c r="J929" t="s">
        <v>854</v>
      </c>
      <c r="K929">
        <v>989220012</v>
      </c>
      <c r="L929">
        <v>127.21899999999999</v>
      </c>
    </row>
    <row r="930" spans="4:12" x14ac:dyDescent="0.25">
      <c r="E930">
        <v>991057730</v>
      </c>
      <c r="F930" s="3">
        <v>221.92500000000001</v>
      </c>
      <c r="I930" t="s">
        <v>852</v>
      </c>
      <c r="J930" t="s">
        <v>854</v>
      </c>
      <c r="K930">
        <v>991057730</v>
      </c>
      <c r="L930">
        <v>221.92500000000001</v>
      </c>
    </row>
    <row r="931" spans="4:12" x14ac:dyDescent="0.25">
      <c r="E931">
        <v>991481435</v>
      </c>
      <c r="F931" s="3">
        <v>163.13499999999999</v>
      </c>
      <c r="I931" t="s">
        <v>852</v>
      </c>
      <c r="J931" t="s">
        <v>854</v>
      </c>
      <c r="K931">
        <v>991481435</v>
      </c>
      <c r="L931">
        <v>163.13499999999999</v>
      </c>
    </row>
    <row r="932" spans="4:12" x14ac:dyDescent="0.25">
      <c r="E932">
        <v>996847535</v>
      </c>
      <c r="F932" s="3">
        <v>467.88600000000002</v>
      </c>
      <c r="I932" t="s">
        <v>852</v>
      </c>
      <c r="J932" t="s">
        <v>854</v>
      </c>
      <c r="K932">
        <v>996847535</v>
      </c>
      <c r="L932">
        <v>467.88600000000002</v>
      </c>
    </row>
    <row r="933" spans="4:12" x14ac:dyDescent="0.25">
      <c r="E933">
        <v>999562914</v>
      </c>
      <c r="F933" s="3">
        <v>54.875999999999998</v>
      </c>
      <c r="I933" t="s">
        <v>852</v>
      </c>
      <c r="J933" t="s">
        <v>854</v>
      </c>
      <c r="K933">
        <v>999562914</v>
      </c>
      <c r="L933">
        <v>54.875999999999998</v>
      </c>
    </row>
    <row r="934" spans="4:12" x14ac:dyDescent="0.25">
      <c r="D934" t="s">
        <v>55</v>
      </c>
      <c r="E934">
        <v>879842662</v>
      </c>
      <c r="F934" s="3">
        <v>262.13200000000001</v>
      </c>
      <c r="I934" t="s">
        <v>852</v>
      </c>
      <c r="J934" t="s">
        <v>55</v>
      </c>
      <c r="K934">
        <v>879842662</v>
      </c>
      <c r="L934">
        <v>262.13200000000001</v>
      </c>
    </row>
    <row r="935" spans="4:12" x14ac:dyDescent="0.25">
      <c r="E935">
        <v>922357269</v>
      </c>
      <c r="F935" s="3">
        <v>132.74199999999999</v>
      </c>
      <c r="I935" t="s">
        <v>852</v>
      </c>
      <c r="J935" t="s">
        <v>55</v>
      </c>
      <c r="K935">
        <v>922357269</v>
      </c>
      <c r="L935">
        <v>132.74199999999999</v>
      </c>
    </row>
    <row r="936" spans="4:12" x14ac:dyDescent="0.25">
      <c r="E936">
        <v>969172534</v>
      </c>
      <c r="F936" s="3">
        <v>128.381</v>
      </c>
      <c r="I936" t="s">
        <v>852</v>
      </c>
      <c r="J936" t="s">
        <v>55</v>
      </c>
      <c r="K936">
        <v>969172534</v>
      </c>
      <c r="L936">
        <v>128.381</v>
      </c>
    </row>
    <row r="937" spans="4:12" x14ac:dyDescent="0.25">
      <c r="E937">
        <v>969172860</v>
      </c>
      <c r="F937" s="3">
        <v>309.24900000000002</v>
      </c>
      <c r="I937" t="s">
        <v>852</v>
      </c>
      <c r="J937" t="s">
        <v>55</v>
      </c>
      <c r="K937">
        <v>969172860</v>
      </c>
      <c r="L937">
        <v>309.24900000000002</v>
      </c>
    </row>
    <row r="938" spans="4:12" x14ac:dyDescent="0.25">
      <c r="E938">
        <v>969928175</v>
      </c>
      <c r="F938" s="3">
        <v>81.674000000000007</v>
      </c>
      <c r="I938" t="s">
        <v>852</v>
      </c>
      <c r="J938" t="s">
        <v>55</v>
      </c>
      <c r="K938">
        <v>969928175</v>
      </c>
      <c r="L938">
        <v>81.674000000000007</v>
      </c>
    </row>
    <row r="939" spans="4:12" x14ac:dyDescent="0.25">
      <c r="E939">
        <v>971018224</v>
      </c>
      <c r="F939" s="3">
        <v>190.505</v>
      </c>
      <c r="I939" t="s">
        <v>852</v>
      </c>
      <c r="J939" t="s">
        <v>55</v>
      </c>
      <c r="K939">
        <v>971018224</v>
      </c>
      <c r="L939">
        <v>190.505</v>
      </c>
    </row>
    <row r="940" spans="4:12" x14ac:dyDescent="0.25">
      <c r="E940">
        <v>979502990</v>
      </c>
      <c r="F940" s="3">
        <v>74.691999999999993</v>
      </c>
      <c r="I940" t="s">
        <v>852</v>
      </c>
      <c r="J940" t="s">
        <v>55</v>
      </c>
      <c r="K940">
        <v>979502990</v>
      </c>
      <c r="L940">
        <v>74.691999999999993</v>
      </c>
    </row>
    <row r="941" spans="4:12" x14ac:dyDescent="0.25">
      <c r="E941">
        <v>980473090</v>
      </c>
      <c r="F941" s="3">
        <v>181.374</v>
      </c>
      <c r="I941" t="s">
        <v>852</v>
      </c>
      <c r="J941" t="s">
        <v>55</v>
      </c>
      <c r="K941">
        <v>980473090</v>
      </c>
      <c r="L941">
        <v>181.374</v>
      </c>
    </row>
    <row r="942" spans="4:12" x14ac:dyDescent="0.25">
      <c r="E942">
        <v>981608194</v>
      </c>
      <c r="F942" s="3">
        <v>109.81399999999999</v>
      </c>
      <c r="I942" t="s">
        <v>852</v>
      </c>
      <c r="J942" t="s">
        <v>55</v>
      </c>
      <c r="K942">
        <v>981608194</v>
      </c>
      <c r="L942">
        <v>109.81399999999999</v>
      </c>
    </row>
    <row r="943" spans="4:12" x14ac:dyDescent="0.25">
      <c r="E943">
        <v>990108900</v>
      </c>
      <c r="F943" s="3">
        <v>314.95699999999999</v>
      </c>
      <c r="I943" t="s">
        <v>852</v>
      </c>
      <c r="J943" t="s">
        <v>55</v>
      </c>
      <c r="K943">
        <v>990108900</v>
      </c>
      <c r="L943">
        <v>314.95699999999999</v>
      </c>
    </row>
    <row r="944" spans="4:12" x14ac:dyDescent="0.25">
      <c r="E944">
        <v>990299455</v>
      </c>
      <c r="F944" s="3">
        <v>64.266000000000005</v>
      </c>
      <c r="I944" t="s">
        <v>852</v>
      </c>
      <c r="J944" t="s">
        <v>55</v>
      </c>
      <c r="K944">
        <v>990299455</v>
      </c>
      <c r="L944">
        <v>64.266000000000005</v>
      </c>
    </row>
    <row r="945" spans="4:12" x14ac:dyDescent="0.25">
      <c r="E945">
        <v>992978317</v>
      </c>
      <c r="F945" s="3">
        <v>190.26499999999999</v>
      </c>
      <c r="I945" t="s">
        <v>852</v>
      </c>
      <c r="J945" t="s">
        <v>55</v>
      </c>
      <c r="K945">
        <v>992978317</v>
      </c>
      <c r="L945">
        <v>190.26499999999999</v>
      </c>
    </row>
    <row r="946" spans="4:12" x14ac:dyDescent="0.25">
      <c r="E946">
        <v>998435773</v>
      </c>
      <c r="F946" s="3">
        <v>142.27000000000001</v>
      </c>
      <c r="I946" t="s">
        <v>852</v>
      </c>
      <c r="J946" t="s">
        <v>55</v>
      </c>
      <c r="K946">
        <v>998435773</v>
      </c>
      <c r="L946">
        <v>142.27000000000001</v>
      </c>
    </row>
    <row r="947" spans="4:12" x14ac:dyDescent="0.25">
      <c r="E947">
        <v>998535522</v>
      </c>
      <c r="F947" s="3">
        <v>222.624</v>
      </c>
      <c r="I947" t="s">
        <v>852</v>
      </c>
      <c r="J947" t="s">
        <v>55</v>
      </c>
      <c r="K947">
        <v>998535522</v>
      </c>
      <c r="L947">
        <v>222.624</v>
      </c>
    </row>
    <row r="948" spans="4:12" x14ac:dyDescent="0.25">
      <c r="D948" t="s">
        <v>71</v>
      </c>
      <c r="E948">
        <v>869111732</v>
      </c>
      <c r="F948" s="3">
        <v>98.266000000000005</v>
      </c>
      <c r="I948" t="s">
        <v>852</v>
      </c>
      <c r="J948" t="s">
        <v>71</v>
      </c>
      <c r="K948">
        <v>869111732</v>
      </c>
      <c r="L948">
        <v>98.266000000000005</v>
      </c>
    </row>
    <row r="949" spans="4:12" x14ac:dyDescent="0.25">
      <c r="E949">
        <v>869149322</v>
      </c>
      <c r="F949" s="3">
        <v>406.96300000000002</v>
      </c>
      <c r="I949" t="s">
        <v>852</v>
      </c>
      <c r="J949" t="s">
        <v>71</v>
      </c>
      <c r="K949">
        <v>869149322</v>
      </c>
      <c r="L949">
        <v>406.96300000000002</v>
      </c>
    </row>
    <row r="950" spans="4:12" x14ac:dyDescent="0.25">
      <c r="E950">
        <v>885226272</v>
      </c>
      <c r="F950" s="3">
        <v>112.447</v>
      </c>
      <c r="I950" t="s">
        <v>852</v>
      </c>
      <c r="J950" t="s">
        <v>71</v>
      </c>
      <c r="K950">
        <v>885226272</v>
      </c>
      <c r="L950">
        <v>112.447</v>
      </c>
    </row>
    <row r="951" spans="4:12" x14ac:dyDescent="0.25">
      <c r="E951">
        <v>893147802</v>
      </c>
      <c r="F951" s="3">
        <v>133.77500000000001</v>
      </c>
      <c r="I951" t="s">
        <v>852</v>
      </c>
      <c r="J951" t="s">
        <v>71</v>
      </c>
      <c r="K951">
        <v>893147802</v>
      </c>
      <c r="L951">
        <v>133.77500000000001</v>
      </c>
    </row>
    <row r="952" spans="4:12" x14ac:dyDescent="0.25">
      <c r="E952">
        <v>896527622</v>
      </c>
      <c r="F952" s="3">
        <v>355.38600000000002</v>
      </c>
      <c r="I952" t="s">
        <v>852</v>
      </c>
      <c r="J952" t="s">
        <v>71</v>
      </c>
      <c r="K952">
        <v>896527622</v>
      </c>
      <c r="L952">
        <v>355.38600000000002</v>
      </c>
    </row>
    <row r="953" spans="4:12" x14ac:dyDescent="0.25">
      <c r="E953">
        <v>912357341</v>
      </c>
      <c r="F953" s="3">
        <v>100.015</v>
      </c>
      <c r="I953" t="s">
        <v>852</v>
      </c>
      <c r="J953" t="s">
        <v>71</v>
      </c>
      <c r="K953">
        <v>912357341</v>
      </c>
      <c r="L953">
        <v>100.015</v>
      </c>
    </row>
    <row r="954" spans="4:12" x14ac:dyDescent="0.25">
      <c r="E954">
        <v>912997138</v>
      </c>
      <c r="F954" s="3">
        <v>379.27600000000001</v>
      </c>
      <c r="I954" t="s">
        <v>852</v>
      </c>
      <c r="J954" t="s">
        <v>71</v>
      </c>
      <c r="K954">
        <v>912997138</v>
      </c>
      <c r="L954">
        <v>379.27600000000001</v>
      </c>
    </row>
    <row r="955" spans="4:12" x14ac:dyDescent="0.25">
      <c r="E955">
        <v>912999319</v>
      </c>
      <c r="F955" s="3">
        <v>267.10599999999999</v>
      </c>
      <c r="I955" t="s">
        <v>852</v>
      </c>
      <c r="J955" t="s">
        <v>71</v>
      </c>
      <c r="K955">
        <v>912999319</v>
      </c>
      <c r="L955">
        <v>267.10599999999999</v>
      </c>
    </row>
    <row r="956" spans="4:12" x14ac:dyDescent="0.25">
      <c r="E956">
        <v>913748425</v>
      </c>
      <c r="F956" s="3">
        <v>216.45500000000001</v>
      </c>
      <c r="I956" t="s">
        <v>852</v>
      </c>
      <c r="J956" t="s">
        <v>71</v>
      </c>
      <c r="K956">
        <v>913748425</v>
      </c>
      <c r="L956">
        <v>216.45500000000001</v>
      </c>
    </row>
    <row r="957" spans="4:12" x14ac:dyDescent="0.25">
      <c r="E957">
        <v>914775086</v>
      </c>
      <c r="F957" s="3">
        <v>237.21100000000001</v>
      </c>
      <c r="I957" t="s">
        <v>852</v>
      </c>
      <c r="J957" t="s">
        <v>71</v>
      </c>
      <c r="K957">
        <v>914775086</v>
      </c>
      <c r="L957">
        <v>237.21100000000001</v>
      </c>
    </row>
    <row r="958" spans="4:12" x14ac:dyDescent="0.25">
      <c r="E958">
        <v>918757031</v>
      </c>
      <c r="F958" s="3">
        <v>176.92400000000001</v>
      </c>
      <c r="I958" t="s">
        <v>852</v>
      </c>
      <c r="J958" t="s">
        <v>71</v>
      </c>
      <c r="K958">
        <v>918757031</v>
      </c>
      <c r="L958">
        <v>176.92400000000001</v>
      </c>
    </row>
    <row r="959" spans="4:12" x14ac:dyDescent="0.25">
      <c r="E959">
        <v>923757872</v>
      </c>
      <c r="F959" s="3">
        <v>277.20499999999998</v>
      </c>
      <c r="I959" t="s">
        <v>852</v>
      </c>
      <c r="J959" t="s">
        <v>71</v>
      </c>
      <c r="K959">
        <v>923757872</v>
      </c>
      <c r="L959">
        <v>277.20499999999998</v>
      </c>
    </row>
    <row r="960" spans="4:12" x14ac:dyDescent="0.25">
      <c r="E960">
        <v>923956247</v>
      </c>
      <c r="F960" s="3">
        <v>93.453000000000003</v>
      </c>
      <c r="I960" t="s">
        <v>852</v>
      </c>
      <c r="J960" t="s">
        <v>71</v>
      </c>
      <c r="K960">
        <v>923956247</v>
      </c>
      <c r="L960">
        <v>93.453000000000003</v>
      </c>
    </row>
    <row r="961" spans="5:12" x14ac:dyDescent="0.25">
      <c r="E961">
        <v>924896930</v>
      </c>
      <c r="F961" s="3">
        <v>151.72900000000001</v>
      </c>
      <c r="I961" t="s">
        <v>852</v>
      </c>
      <c r="J961" t="s">
        <v>71</v>
      </c>
      <c r="K961">
        <v>924896930</v>
      </c>
      <c r="L961">
        <v>151.72900000000001</v>
      </c>
    </row>
    <row r="962" spans="5:12" x14ac:dyDescent="0.25">
      <c r="E962">
        <v>969111411</v>
      </c>
      <c r="F962" s="3">
        <v>51.13</v>
      </c>
      <c r="I962" t="s">
        <v>852</v>
      </c>
      <c r="J962" t="s">
        <v>71</v>
      </c>
      <c r="K962">
        <v>969111411</v>
      </c>
      <c r="L962">
        <v>51.13</v>
      </c>
    </row>
    <row r="963" spans="5:12" x14ac:dyDescent="0.25">
      <c r="E963">
        <v>969113880</v>
      </c>
      <c r="F963" s="3">
        <v>52.741</v>
      </c>
      <c r="I963" t="s">
        <v>852</v>
      </c>
      <c r="J963" t="s">
        <v>71</v>
      </c>
      <c r="K963">
        <v>969113880</v>
      </c>
      <c r="L963">
        <v>52.741</v>
      </c>
    </row>
    <row r="964" spans="5:12" x14ac:dyDescent="0.25">
      <c r="E964">
        <v>969150530</v>
      </c>
      <c r="F964" s="3">
        <v>89.141999999999996</v>
      </c>
      <c r="I964" t="s">
        <v>852</v>
      </c>
      <c r="J964" t="s">
        <v>71</v>
      </c>
      <c r="K964">
        <v>969150530</v>
      </c>
      <c r="L964">
        <v>89.141999999999996</v>
      </c>
    </row>
    <row r="965" spans="5:12" x14ac:dyDescent="0.25">
      <c r="E965">
        <v>969216280</v>
      </c>
      <c r="F965" s="3">
        <v>129.95699999999999</v>
      </c>
      <c r="I965" t="s">
        <v>852</v>
      </c>
      <c r="J965" t="s">
        <v>71</v>
      </c>
      <c r="K965">
        <v>969216280</v>
      </c>
      <c r="L965">
        <v>129.95699999999999</v>
      </c>
    </row>
    <row r="966" spans="5:12" x14ac:dyDescent="0.25">
      <c r="E966">
        <v>969216914</v>
      </c>
      <c r="F966" s="3">
        <v>133.471</v>
      </c>
      <c r="I966" t="s">
        <v>852</v>
      </c>
      <c r="J966" t="s">
        <v>71</v>
      </c>
      <c r="K966">
        <v>969216914</v>
      </c>
      <c r="L966">
        <v>133.471</v>
      </c>
    </row>
    <row r="967" spans="5:12" x14ac:dyDescent="0.25">
      <c r="E967">
        <v>969217228</v>
      </c>
      <c r="F967" s="3">
        <v>82.477999999999994</v>
      </c>
      <c r="I967" t="s">
        <v>852</v>
      </c>
      <c r="J967" t="s">
        <v>71</v>
      </c>
      <c r="K967">
        <v>969217228</v>
      </c>
      <c r="L967">
        <v>82.477999999999994</v>
      </c>
    </row>
    <row r="968" spans="5:12" x14ac:dyDescent="0.25">
      <c r="E968">
        <v>969251671</v>
      </c>
      <c r="F968" s="3">
        <v>110.893</v>
      </c>
      <c r="I968" t="s">
        <v>852</v>
      </c>
      <c r="J968" t="s">
        <v>71</v>
      </c>
      <c r="K968">
        <v>969251671</v>
      </c>
      <c r="L968">
        <v>110.893</v>
      </c>
    </row>
    <row r="969" spans="5:12" x14ac:dyDescent="0.25">
      <c r="E969">
        <v>969252872</v>
      </c>
      <c r="F969" s="3">
        <v>135.02699999999999</v>
      </c>
      <c r="I969" t="s">
        <v>852</v>
      </c>
      <c r="J969" t="s">
        <v>71</v>
      </c>
      <c r="K969">
        <v>969252872</v>
      </c>
      <c r="L969">
        <v>135.02699999999999</v>
      </c>
    </row>
    <row r="970" spans="5:12" x14ac:dyDescent="0.25">
      <c r="E970">
        <v>969295229</v>
      </c>
      <c r="F970" s="3">
        <v>101.06699999999999</v>
      </c>
      <c r="I970" t="s">
        <v>852</v>
      </c>
      <c r="J970" t="s">
        <v>71</v>
      </c>
      <c r="K970">
        <v>969295229</v>
      </c>
      <c r="L970">
        <v>101.06699999999999</v>
      </c>
    </row>
    <row r="971" spans="5:12" x14ac:dyDescent="0.25">
      <c r="E971">
        <v>969296489</v>
      </c>
      <c r="F971" s="3">
        <v>143.529</v>
      </c>
      <c r="I971" t="s">
        <v>852</v>
      </c>
      <c r="J971" t="s">
        <v>71</v>
      </c>
      <c r="K971">
        <v>969296489</v>
      </c>
      <c r="L971">
        <v>143.529</v>
      </c>
    </row>
    <row r="972" spans="5:12" x14ac:dyDescent="0.25">
      <c r="E972">
        <v>969422581</v>
      </c>
      <c r="F972" s="3">
        <v>119.581</v>
      </c>
      <c r="I972" t="s">
        <v>852</v>
      </c>
      <c r="J972" t="s">
        <v>71</v>
      </c>
      <c r="K972">
        <v>969422581</v>
      </c>
      <c r="L972">
        <v>119.581</v>
      </c>
    </row>
    <row r="973" spans="5:12" x14ac:dyDescent="0.25">
      <c r="E973">
        <v>969742020</v>
      </c>
      <c r="F973" s="3">
        <v>179.39099999999999</v>
      </c>
      <c r="I973" t="s">
        <v>852</v>
      </c>
      <c r="J973" t="s">
        <v>71</v>
      </c>
      <c r="K973">
        <v>969742020</v>
      </c>
      <c r="L973">
        <v>179.39099999999999</v>
      </c>
    </row>
    <row r="974" spans="5:12" x14ac:dyDescent="0.25">
      <c r="E974">
        <v>969744724</v>
      </c>
      <c r="F974" s="3">
        <v>72.864999999999995</v>
      </c>
      <c r="I974" t="s">
        <v>852</v>
      </c>
      <c r="J974" t="s">
        <v>71</v>
      </c>
      <c r="K974">
        <v>969744724</v>
      </c>
      <c r="L974">
        <v>72.864999999999995</v>
      </c>
    </row>
    <row r="975" spans="5:12" x14ac:dyDescent="0.25">
      <c r="E975">
        <v>969751569</v>
      </c>
      <c r="F975" s="3">
        <v>76.474999999999994</v>
      </c>
      <c r="I975" t="s">
        <v>852</v>
      </c>
      <c r="J975" t="s">
        <v>71</v>
      </c>
      <c r="K975">
        <v>969751569</v>
      </c>
      <c r="L975">
        <v>76.474999999999994</v>
      </c>
    </row>
    <row r="976" spans="5:12" x14ac:dyDescent="0.25">
      <c r="E976">
        <v>969752042</v>
      </c>
      <c r="F976" s="3">
        <v>424.64</v>
      </c>
      <c r="I976" t="s">
        <v>852</v>
      </c>
      <c r="J976" t="s">
        <v>71</v>
      </c>
      <c r="K976">
        <v>969752042</v>
      </c>
      <c r="L976">
        <v>424.64</v>
      </c>
    </row>
    <row r="977" spans="5:12" x14ac:dyDescent="0.25">
      <c r="E977">
        <v>970936602</v>
      </c>
      <c r="F977" s="3">
        <v>84.224000000000004</v>
      </c>
      <c r="I977" t="s">
        <v>852</v>
      </c>
      <c r="J977" t="s">
        <v>71</v>
      </c>
      <c r="K977">
        <v>970936602</v>
      </c>
      <c r="L977">
        <v>84.224000000000004</v>
      </c>
    </row>
    <row r="978" spans="5:12" x14ac:dyDescent="0.25">
      <c r="E978">
        <v>971065184</v>
      </c>
      <c r="F978" s="3">
        <v>40.161999999999999</v>
      </c>
      <c r="I978" t="s">
        <v>852</v>
      </c>
      <c r="J978" t="s">
        <v>71</v>
      </c>
      <c r="K978">
        <v>971065184</v>
      </c>
      <c r="L978">
        <v>40.161999999999999</v>
      </c>
    </row>
    <row r="979" spans="5:12" x14ac:dyDescent="0.25">
      <c r="E979">
        <v>971188715</v>
      </c>
      <c r="F979" s="3">
        <v>142.13</v>
      </c>
      <c r="I979" t="s">
        <v>852</v>
      </c>
      <c r="J979" t="s">
        <v>71</v>
      </c>
      <c r="K979">
        <v>971188715</v>
      </c>
      <c r="L979">
        <v>142.13</v>
      </c>
    </row>
    <row r="980" spans="5:12" x14ac:dyDescent="0.25">
      <c r="E980">
        <v>971188928</v>
      </c>
      <c r="F980" s="3">
        <v>99.572999999999993</v>
      </c>
      <c r="I980" t="s">
        <v>852</v>
      </c>
      <c r="J980" t="s">
        <v>71</v>
      </c>
      <c r="K980">
        <v>971188928</v>
      </c>
      <c r="L980">
        <v>99.572999999999993</v>
      </c>
    </row>
    <row r="981" spans="5:12" x14ac:dyDescent="0.25">
      <c r="E981">
        <v>971189096</v>
      </c>
      <c r="F981" s="3">
        <v>193.18299999999999</v>
      </c>
      <c r="I981" t="s">
        <v>852</v>
      </c>
      <c r="J981" t="s">
        <v>71</v>
      </c>
      <c r="K981">
        <v>971189096</v>
      </c>
      <c r="L981">
        <v>193.18299999999999</v>
      </c>
    </row>
    <row r="982" spans="5:12" x14ac:dyDescent="0.25">
      <c r="E982">
        <v>976294521</v>
      </c>
      <c r="F982" s="3">
        <v>334.59100000000001</v>
      </c>
      <c r="I982" t="s">
        <v>852</v>
      </c>
      <c r="J982" t="s">
        <v>71</v>
      </c>
      <c r="K982">
        <v>976294521</v>
      </c>
      <c r="L982">
        <v>334.59100000000001</v>
      </c>
    </row>
    <row r="983" spans="5:12" x14ac:dyDescent="0.25">
      <c r="E983">
        <v>979117353</v>
      </c>
      <c r="F983" s="3">
        <v>46.908000000000001</v>
      </c>
      <c r="I983" t="s">
        <v>852</v>
      </c>
      <c r="J983" t="s">
        <v>71</v>
      </c>
      <c r="K983">
        <v>979117353</v>
      </c>
      <c r="L983">
        <v>46.908000000000001</v>
      </c>
    </row>
    <row r="984" spans="5:12" x14ac:dyDescent="0.25">
      <c r="E984">
        <v>979454902</v>
      </c>
      <c r="F984" s="3">
        <v>39.295000000000002</v>
      </c>
      <c r="I984" t="s">
        <v>852</v>
      </c>
      <c r="J984" t="s">
        <v>71</v>
      </c>
      <c r="K984">
        <v>979454902</v>
      </c>
      <c r="L984">
        <v>39.295000000000002</v>
      </c>
    </row>
    <row r="985" spans="5:12" x14ac:dyDescent="0.25">
      <c r="E985">
        <v>979715544</v>
      </c>
      <c r="F985" s="3">
        <v>322.66199999999998</v>
      </c>
      <c r="I985" t="s">
        <v>852</v>
      </c>
      <c r="J985" t="s">
        <v>71</v>
      </c>
      <c r="K985">
        <v>979715544</v>
      </c>
      <c r="L985">
        <v>322.66199999999998</v>
      </c>
    </row>
    <row r="986" spans="5:12" x14ac:dyDescent="0.25">
      <c r="E986">
        <v>979912854</v>
      </c>
      <c r="F986" s="3">
        <v>296.96800000000002</v>
      </c>
      <c r="I986" t="s">
        <v>852</v>
      </c>
      <c r="J986" t="s">
        <v>71</v>
      </c>
      <c r="K986">
        <v>979912854</v>
      </c>
      <c r="L986">
        <v>296.96800000000002</v>
      </c>
    </row>
    <row r="987" spans="5:12" x14ac:dyDescent="0.25">
      <c r="E987">
        <v>981118782</v>
      </c>
      <c r="F987" s="3">
        <v>77.831000000000003</v>
      </c>
      <c r="I987" t="s">
        <v>852</v>
      </c>
      <c r="J987" t="s">
        <v>71</v>
      </c>
      <c r="K987">
        <v>981118782</v>
      </c>
      <c r="L987">
        <v>77.831000000000003</v>
      </c>
    </row>
    <row r="988" spans="5:12" x14ac:dyDescent="0.25">
      <c r="E988">
        <v>981638425</v>
      </c>
      <c r="F988" s="3">
        <v>148.40199999999999</v>
      </c>
      <c r="I988" t="s">
        <v>852</v>
      </c>
      <c r="J988" t="s">
        <v>71</v>
      </c>
      <c r="K988">
        <v>981638425</v>
      </c>
      <c r="L988">
        <v>148.40199999999999</v>
      </c>
    </row>
    <row r="989" spans="5:12" x14ac:dyDescent="0.25">
      <c r="E989">
        <v>982948649</v>
      </c>
      <c r="F989" s="3">
        <v>112.82299999999999</v>
      </c>
      <c r="I989" t="s">
        <v>852</v>
      </c>
      <c r="J989" t="s">
        <v>71</v>
      </c>
      <c r="K989">
        <v>982948649</v>
      </c>
      <c r="L989">
        <v>112.82299999999999</v>
      </c>
    </row>
    <row r="990" spans="5:12" x14ac:dyDescent="0.25">
      <c r="E990">
        <v>983603076</v>
      </c>
      <c r="F990" s="3">
        <v>101.78100000000001</v>
      </c>
      <c r="I990" t="s">
        <v>852</v>
      </c>
      <c r="J990" t="s">
        <v>71</v>
      </c>
      <c r="K990">
        <v>983603076</v>
      </c>
      <c r="L990">
        <v>101.78100000000001</v>
      </c>
    </row>
    <row r="991" spans="5:12" x14ac:dyDescent="0.25">
      <c r="E991">
        <v>983617751</v>
      </c>
      <c r="F991" s="3">
        <v>216.78399999999999</v>
      </c>
      <c r="I991" t="s">
        <v>852</v>
      </c>
      <c r="J991" t="s">
        <v>71</v>
      </c>
      <c r="K991">
        <v>983617751</v>
      </c>
      <c r="L991">
        <v>216.78399999999999</v>
      </c>
    </row>
    <row r="992" spans="5:12" x14ac:dyDescent="0.25">
      <c r="E992">
        <v>984728581</v>
      </c>
      <c r="F992" s="3">
        <v>96.68</v>
      </c>
      <c r="I992" t="s">
        <v>852</v>
      </c>
      <c r="J992" t="s">
        <v>71</v>
      </c>
      <c r="K992">
        <v>984728581</v>
      </c>
      <c r="L992">
        <v>96.68</v>
      </c>
    </row>
    <row r="993" spans="4:12" x14ac:dyDescent="0.25">
      <c r="E993">
        <v>985220824</v>
      </c>
      <c r="F993" s="3">
        <v>259.77300000000002</v>
      </c>
      <c r="I993" t="s">
        <v>852</v>
      </c>
      <c r="J993" t="s">
        <v>71</v>
      </c>
      <c r="K993">
        <v>985220824</v>
      </c>
      <c r="L993">
        <v>259.77300000000002</v>
      </c>
    </row>
    <row r="994" spans="4:12" x14ac:dyDescent="0.25">
      <c r="E994">
        <v>985224218</v>
      </c>
      <c r="F994" s="3">
        <v>191.37299999999999</v>
      </c>
      <c r="I994" t="s">
        <v>852</v>
      </c>
      <c r="J994" t="s">
        <v>71</v>
      </c>
      <c r="K994">
        <v>985224218</v>
      </c>
      <c r="L994">
        <v>191.37299999999999</v>
      </c>
    </row>
    <row r="995" spans="4:12" x14ac:dyDescent="0.25">
      <c r="E995">
        <v>985251428</v>
      </c>
      <c r="F995" s="3">
        <v>314.83800000000002</v>
      </c>
      <c r="I995" t="s">
        <v>852</v>
      </c>
      <c r="J995" t="s">
        <v>71</v>
      </c>
      <c r="K995">
        <v>985251428</v>
      </c>
      <c r="L995">
        <v>314.83800000000002</v>
      </c>
    </row>
    <row r="996" spans="4:12" x14ac:dyDescent="0.25">
      <c r="E996">
        <v>987012161</v>
      </c>
      <c r="F996" s="3">
        <v>429.197</v>
      </c>
      <c r="I996" t="s">
        <v>852</v>
      </c>
      <c r="J996" t="s">
        <v>71</v>
      </c>
      <c r="K996">
        <v>987012161</v>
      </c>
      <c r="L996">
        <v>429.197</v>
      </c>
    </row>
    <row r="997" spans="4:12" x14ac:dyDescent="0.25">
      <c r="E997">
        <v>987558482</v>
      </c>
      <c r="F997" s="3">
        <v>391.39800000000002</v>
      </c>
      <c r="I997" t="s">
        <v>852</v>
      </c>
      <c r="J997" t="s">
        <v>71</v>
      </c>
      <c r="K997">
        <v>987558482</v>
      </c>
      <c r="L997">
        <v>391.39800000000002</v>
      </c>
    </row>
    <row r="998" spans="4:12" x14ac:dyDescent="0.25">
      <c r="E998">
        <v>992221658</v>
      </c>
      <c r="F998" s="3">
        <v>330.16899999999998</v>
      </c>
      <c r="I998" t="s">
        <v>852</v>
      </c>
      <c r="J998" t="s">
        <v>71</v>
      </c>
      <c r="K998">
        <v>992221658</v>
      </c>
      <c r="L998">
        <v>330.16899999999998</v>
      </c>
    </row>
    <row r="999" spans="4:12" x14ac:dyDescent="0.25">
      <c r="E999">
        <v>992687800</v>
      </c>
      <c r="F999" s="3">
        <v>555.55399999999997</v>
      </c>
      <c r="I999" t="s">
        <v>852</v>
      </c>
      <c r="J999" t="s">
        <v>71</v>
      </c>
      <c r="K999">
        <v>992687800</v>
      </c>
      <c r="L999">
        <v>555.55399999999997</v>
      </c>
    </row>
    <row r="1000" spans="4:12" x14ac:dyDescent="0.25">
      <c r="E1000">
        <v>993643440</v>
      </c>
      <c r="F1000" s="3">
        <v>47.2</v>
      </c>
      <c r="I1000" t="s">
        <v>852</v>
      </c>
      <c r="J1000" t="s">
        <v>71</v>
      </c>
      <c r="K1000">
        <v>993643440</v>
      </c>
      <c r="L1000">
        <v>47.2</v>
      </c>
    </row>
    <row r="1001" spans="4:12" x14ac:dyDescent="0.25">
      <c r="E1001">
        <v>993745790</v>
      </c>
      <c r="F1001" s="3">
        <v>74.626999999999995</v>
      </c>
      <c r="I1001" t="s">
        <v>852</v>
      </c>
      <c r="J1001" t="s">
        <v>71</v>
      </c>
      <c r="K1001">
        <v>993745790</v>
      </c>
      <c r="L1001">
        <v>74.626999999999995</v>
      </c>
    </row>
    <row r="1002" spans="4:12" x14ac:dyDescent="0.25">
      <c r="E1002">
        <v>997321820</v>
      </c>
      <c r="F1002" s="3">
        <v>117.389</v>
      </c>
      <c r="I1002" t="s">
        <v>852</v>
      </c>
      <c r="J1002" t="s">
        <v>71</v>
      </c>
      <c r="K1002">
        <v>997321820</v>
      </c>
      <c r="L1002">
        <v>117.389</v>
      </c>
    </row>
    <row r="1003" spans="4:12" x14ac:dyDescent="0.25">
      <c r="E1003">
        <v>997802128</v>
      </c>
      <c r="F1003" s="3">
        <v>92.465999999999994</v>
      </c>
      <c r="I1003" t="s">
        <v>852</v>
      </c>
      <c r="J1003" t="s">
        <v>71</v>
      </c>
      <c r="K1003">
        <v>997802128</v>
      </c>
      <c r="L1003">
        <v>92.465999999999994</v>
      </c>
    </row>
    <row r="1004" spans="4:12" x14ac:dyDescent="0.25">
      <c r="D1004" t="s">
        <v>43</v>
      </c>
      <c r="E1004">
        <v>816181682</v>
      </c>
      <c r="F1004" s="3">
        <v>277.99200000000002</v>
      </c>
      <c r="I1004" t="s">
        <v>852</v>
      </c>
      <c r="J1004" t="s">
        <v>43</v>
      </c>
      <c r="K1004">
        <v>816181682</v>
      </c>
      <c r="L1004">
        <v>277.99200000000002</v>
      </c>
    </row>
    <row r="1005" spans="4:12" x14ac:dyDescent="0.25">
      <c r="E1005">
        <v>818678592</v>
      </c>
      <c r="F1005" s="3">
        <v>121.56399999999999</v>
      </c>
      <c r="I1005" t="s">
        <v>852</v>
      </c>
      <c r="J1005" t="s">
        <v>43</v>
      </c>
      <c r="K1005">
        <v>818678592</v>
      </c>
      <c r="L1005">
        <v>121.56399999999999</v>
      </c>
    </row>
    <row r="1006" spans="4:12" x14ac:dyDescent="0.25">
      <c r="E1006">
        <v>869105252</v>
      </c>
      <c r="F1006" s="3">
        <v>186.71</v>
      </c>
      <c r="I1006" t="s">
        <v>852</v>
      </c>
      <c r="J1006" t="s">
        <v>43</v>
      </c>
      <c r="K1006">
        <v>869105252</v>
      </c>
      <c r="L1006">
        <v>186.71</v>
      </c>
    </row>
    <row r="1007" spans="4:12" x14ac:dyDescent="0.25">
      <c r="E1007">
        <v>869109592</v>
      </c>
      <c r="F1007" s="3">
        <v>682.55700000000002</v>
      </c>
      <c r="I1007" t="s">
        <v>852</v>
      </c>
      <c r="J1007" t="s">
        <v>43</v>
      </c>
      <c r="K1007">
        <v>869109592</v>
      </c>
      <c r="L1007">
        <v>682.55700000000002</v>
      </c>
    </row>
    <row r="1008" spans="4:12" x14ac:dyDescent="0.25">
      <c r="E1008">
        <v>869336572</v>
      </c>
      <c r="F1008" s="3">
        <v>43.747</v>
      </c>
      <c r="I1008" t="s">
        <v>852</v>
      </c>
      <c r="J1008" t="s">
        <v>43</v>
      </c>
      <c r="K1008">
        <v>869336572</v>
      </c>
      <c r="L1008">
        <v>43.747</v>
      </c>
    </row>
    <row r="1009" spans="5:12" x14ac:dyDescent="0.25">
      <c r="E1009">
        <v>869889342</v>
      </c>
      <c r="F1009" s="3">
        <v>230.624</v>
      </c>
      <c r="I1009" t="s">
        <v>852</v>
      </c>
      <c r="J1009" t="s">
        <v>43</v>
      </c>
      <c r="K1009">
        <v>869889342</v>
      </c>
      <c r="L1009">
        <v>230.624</v>
      </c>
    </row>
    <row r="1010" spans="5:12" x14ac:dyDescent="0.25">
      <c r="E1010">
        <v>869897302</v>
      </c>
      <c r="F1010" s="3">
        <v>158.37</v>
      </c>
      <c r="I1010" t="s">
        <v>852</v>
      </c>
      <c r="J1010" t="s">
        <v>43</v>
      </c>
      <c r="K1010">
        <v>869897302</v>
      </c>
      <c r="L1010">
        <v>158.37</v>
      </c>
    </row>
    <row r="1011" spans="5:12" x14ac:dyDescent="0.25">
      <c r="E1011">
        <v>870394772</v>
      </c>
      <c r="F1011" s="3">
        <v>65.900000000000006</v>
      </c>
      <c r="I1011" t="s">
        <v>852</v>
      </c>
      <c r="J1011" t="s">
        <v>43</v>
      </c>
      <c r="K1011">
        <v>870394772</v>
      </c>
      <c r="L1011">
        <v>65.900000000000006</v>
      </c>
    </row>
    <row r="1012" spans="5:12" x14ac:dyDescent="0.25">
      <c r="E1012">
        <v>874477052</v>
      </c>
      <c r="F1012" s="3">
        <v>118.238</v>
      </c>
      <c r="I1012" t="s">
        <v>852</v>
      </c>
      <c r="J1012" t="s">
        <v>43</v>
      </c>
      <c r="K1012">
        <v>874477052</v>
      </c>
      <c r="L1012">
        <v>118.238</v>
      </c>
    </row>
    <row r="1013" spans="5:12" x14ac:dyDescent="0.25">
      <c r="E1013">
        <v>880767542</v>
      </c>
      <c r="F1013" s="3">
        <v>559.22799999999995</v>
      </c>
      <c r="I1013" t="s">
        <v>852</v>
      </c>
      <c r="J1013" t="s">
        <v>43</v>
      </c>
      <c r="K1013">
        <v>880767542</v>
      </c>
      <c r="L1013">
        <v>559.22799999999995</v>
      </c>
    </row>
    <row r="1014" spans="5:12" x14ac:dyDescent="0.25">
      <c r="E1014">
        <v>897092182</v>
      </c>
      <c r="F1014" s="3">
        <v>470.39699999999999</v>
      </c>
      <c r="I1014" t="s">
        <v>852</v>
      </c>
      <c r="J1014" t="s">
        <v>43</v>
      </c>
      <c r="K1014">
        <v>897092182</v>
      </c>
      <c r="L1014">
        <v>470.39699999999999</v>
      </c>
    </row>
    <row r="1015" spans="5:12" x14ac:dyDescent="0.25">
      <c r="E1015">
        <v>912822303</v>
      </c>
      <c r="F1015" s="3">
        <v>400.048</v>
      </c>
      <c r="I1015" t="s">
        <v>852</v>
      </c>
      <c r="J1015" t="s">
        <v>43</v>
      </c>
      <c r="K1015">
        <v>912822303</v>
      </c>
      <c r="L1015">
        <v>400.048</v>
      </c>
    </row>
    <row r="1016" spans="5:12" x14ac:dyDescent="0.25">
      <c r="E1016">
        <v>912993167</v>
      </c>
      <c r="F1016" s="3">
        <v>475.74200000000002</v>
      </c>
      <c r="I1016" t="s">
        <v>852</v>
      </c>
      <c r="J1016" t="s">
        <v>43</v>
      </c>
      <c r="K1016">
        <v>912993167</v>
      </c>
      <c r="L1016">
        <v>475.74200000000002</v>
      </c>
    </row>
    <row r="1017" spans="5:12" x14ac:dyDescent="0.25">
      <c r="E1017">
        <v>912996883</v>
      </c>
      <c r="F1017" s="3">
        <v>44.262999999999998</v>
      </c>
      <c r="I1017" t="s">
        <v>852</v>
      </c>
      <c r="J1017" t="s">
        <v>43</v>
      </c>
      <c r="K1017">
        <v>912996883</v>
      </c>
      <c r="L1017">
        <v>44.262999999999998</v>
      </c>
    </row>
    <row r="1018" spans="5:12" x14ac:dyDescent="0.25">
      <c r="E1018">
        <v>913008006</v>
      </c>
      <c r="F1018" s="3">
        <v>183.46</v>
      </c>
      <c r="I1018" t="s">
        <v>852</v>
      </c>
      <c r="J1018" t="s">
        <v>43</v>
      </c>
      <c r="K1018">
        <v>913008006</v>
      </c>
      <c r="L1018">
        <v>183.46</v>
      </c>
    </row>
    <row r="1019" spans="5:12" x14ac:dyDescent="0.25">
      <c r="E1019">
        <v>914723132</v>
      </c>
      <c r="F1019" s="3">
        <v>123.96299999999999</v>
      </c>
      <c r="I1019" t="s">
        <v>852</v>
      </c>
      <c r="J1019" t="s">
        <v>43</v>
      </c>
      <c r="K1019">
        <v>914723132</v>
      </c>
      <c r="L1019">
        <v>123.96299999999999</v>
      </c>
    </row>
    <row r="1020" spans="5:12" x14ac:dyDescent="0.25">
      <c r="E1020">
        <v>914762804</v>
      </c>
      <c r="F1020" s="3">
        <v>183.42400000000001</v>
      </c>
      <c r="I1020" t="s">
        <v>852</v>
      </c>
      <c r="J1020" t="s">
        <v>43</v>
      </c>
      <c r="K1020">
        <v>914762804</v>
      </c>
      <c r="L1020">
        <v>183.42400000000001</v>
      </c>
    </row>
    <row r="1021" spans="5:12" x14ac:dyDescent="0.25">
      <c r="E1021">
        <v>916250525</v>
      </c>
      <c r="F1021" s="3">
        <v>356.61700000000002</v>
      </c>
      <c r="I1021" t="s">
        <v>852</v>
      </c>
      <c r="J1021" t="s">
        <v>43</v>
      </c>
      <c r="K1021">
        <v>916250525</v>
      </c>
      <c r="L1021">
        <v>356.61700000000002</v>
      </c>
    </row>
    <row r="1022" spans="5:12" x14ac:dyDescent="0.25">
      <c r="E1022">
        <v>916469853</v>
      </c>
      <c r="F1022" s="3">
        <v>546.06299999999999</v>
      </c>
      <c r="I1022" t="s">
        <v>852</v>
      </c>
      <c r="J1022" t="s">
        <v>43</v>
      </c>
      <c r="K1022">
        <v>916469853</v>
      </c>
      <c r="L1022">
        <v>546.06299999999999</v>
      </c>
    </row>
    <row r="1023" spans="5:12" x14ac:dyDescent="0.25">
      <c r="E1023">
        <v>917479003</v>
      </c>
      <c r="F1023" s="3">
        <v>470.69499999999999</v>
      </c>
      <c r="I1023" t="s">
        <v>852</v>
      </c>
      <c r="J1023" t="s">
        <v>43</v>
      </c>
      <c r="K1023">
        <v>917479003</v>
      </c>
      <c r="L1023">
        <v>470.69499999999999</v>
      </c>
    </row>
    <row r="1024" spans="5:12" x14ac:dyDescent="0.25">
      <c r="E1024">
        <v>918268952</v>
      </c>
      <c r="F1024" s="3">
        <v>96.736999999999995</v>
      </c>
      <c r="I1024" t="s">
        <v>852</v>
      </c>
      <c r="J1024" t="s">
        <v>43</v>
      </c>
      <c r="K1024">
        <v>918268952</v>
      </c>
      <c r="L1024">
        <v>96.736999999999995</v>
      </c>
    </row>
    <row r="1025" spans="5:12" x14ac:dyDescent="0.25">
      <c r="E1025">
        <v>918549811</v>
      </c>
      <c r="F1025" s="3">
        <v>76.516999999999996</v>
      </c>
      <c r="I1025" t="s">
        <v>852</v>
      </c>
      <c r="J1025" t="s">
        <v>43</v>
      </c>
      <c r="K1025">
        <v>918549811</v>
      </c>
      <c r="L1025">
        <v>76.516999999999996</v>
      </c>
    </row>
    <row r="1026" spans="5:12" x14ac:dyDescent="0.25">
      <c r="E1026">
        <v>919975164</v>
      </c>
      <c r="F1026" s="3">
        <v>236.70400000000001</v>
      </c>
      <c r="I1026" t="s">
        <v>852</v>
      </c>
      <c r="J1026" t="s">
        <v>43</v>
      </c>
      <c r="K1026">
        <v>919975164</v>
      </c>
      <c r="L1026">
        <v>236.70400000000001</v>
      </c>
    </row>
    <row r="1027" spans="5:12" x14ac:dyDescent="0.25">
      <c r="E1027">
        <v>920131565</v>
      </c>
      <c r="F1027" s="3">
        <v>177.666</v>
      </c>
      <c r="I1027" t="s">
        <v>852</v>
      </c>
      <c r="J1027" t="s">
        <v>43</v>
      </c>
      <c r="K1027">
        <v>920131565</v>
      </c>
      <c r="L1027">
        <v>177.666</v>
      </c>
    </row>
    <row r="1028" spans="5:12" x14ac:dyDescent="0.25">
      <c r="E1028">
        <v>924038632</v>
      </c>
      <c r="F1028" s="3">
        <v>203.86699999999999</v>
      </c>
      <c r="I1028" t="s">
        <v>852</v>
      </c>
      <c r="J1028" t="s">
        <v>43</v>
      </c>
      <c r="K1028">
        <v>924038632</v>
      </c>
      <c r="L1028">
        <v>203.86699999999999</v>
      </c>
    </row>
    <row r="1029" spans="5:12" x14ac:dyDescent="0.25">
      <c r="E1029">
        <v>924317922</v>
      </c>
      <c r="F1029" s="3">
        <v>235.47399999999999</v>
      </c>
      <c r="I1029" t="s">
        <v>852</v>
      </c>
      <c r="J1029" t="s">
        <v>43</v>
      </c>
      <c r="K1029">
        <v>924317922</v>
      </c>
      <c r="L1029">
        <v>235.47399999999999</v>
      </c>
    </row>
    <row r="1030" spans="5:12" x14ac:dyDescent="0.25">
      <c r="E1030">
        <v>969106000</v>
      </c>
      <c r="F1030" s="3">
        <v>131.07</v>
      </c>
      <c r="I1030" t="s">
        <v>852</v>
      </c>
      <c r="J1030" t="s">
        <v>43</v>
      </c>
      <c r="K1030">
        <v>969106000</v>
      </c>
      <c r="L1030">
        <v>131.07</v>
      </c>
    </row>
    <row r="1031" spans="5:12" x14ac:dyDescent="0.25">
      <c r="E1031">
        <v>969147009</v>
      </c>
      <c r="F1031" s="3">
        <v>94.843999999999994</v>
      </c>
      <c r="I1031" t="s">
        <v>852</v>
      </c>
      <c r="J1031" t="s">
        <v>43</v>
      </c>
      <c r="K1031">
        <v>969147009</v>
      </c>
      <c r="L1031">
        <v>94.843999999999994</v>
      </c>
    </row>
    <row r="1032" spans="5:12" x14ac:dyDescent="0.25">
      <c r="E1032">
        <v>969172968</v>
      </c>
      <c r="F1032" s="3">
        <v>358.86099999999999</v>
      </c>
      <c r="I1032" t="s">
        <v>852</v>
      </c>
      <c r="J1032" t="s">
        <v>43</v>
      </c>
      <c r="K1032">
        <v>969172968</v>
      </c>
      <c r="L1032">
        <v>358.86099999999999</v>
      </c>
    </row>
    <row r="1033" spans="5:12" x14ac:dyDescent="0.25">
      <c r="E1033">
        <v>969417596</v>
      </c>
      <c r="F1033" s="3">
        <v>78.95</v>
      </c>
      <c r="I1033" t="s">
        <v>852</v>
      </c>
      <c r="J1033" t="s">
        <v>43</v>
      </c>
      <c r="K1033">
        <v>969417596</v>
      </c>
      <c r="L1033">
        <v>78.95</v>
      </c>
    </row>
    <row r="1034" spans="5:12" x14ac:dyDescent="0.25">
      <c r="E1034">
        <v>969505886</v>
      </c>
      <c r="F1034" s="3">
        <v>105.468</v>
      </c>
      <c r="I1034" t="s">
        <v>852</v>
      </c>
      <c r="J1034" t="s">
        <v>43</v>
      </c>
      <c r="K1034">
        <v>969505886</v>
      </c>
      <c r="L1034">
        <v>105.468</v>
      </c>
    </row>
    <row r="1035" spans="5:12" x14ac:dyDescent="0.25">
      <c r="E1035">
        <v>969886006</v>
      </c>
      <c r="F1035" s="3">
        <v>208.827</v>
      </c>
      <c r="I1035" t="s">
        <v>852</v>
      </c>
      <c r="J1035" t="s">
        <v>43</v>
      </c>
      <c r="K1035">
        <v>969886006</v>
      </c>
      <c r="L1035">
        <v>208.827</v>
      </c>
    </row>
    <row r="1036" spans="5:12" x14ac:dyDescent="0.25">
      <c r="E1036">
        <v>969886871</v>
      </c>
      <c r="F1036" s="3">
        <v>432.51100000000002</v>
      </c>
      <c r="I1036" t="s">
        <v>852</v>
      </c>
      <c r="J1036" t="s">
        <v>43</v>
      </c>
      <c r="K1036">
        <v>969886871</v>
      </c>
      <c r="L1036">
        <v>432.51100000000002</v>
      </c>
    </row>
    <row r="1037" spans="5:12" x14ac:dyDescent="0.25">
      <c r="E1037">
        <v>969887630</v>
      </c>
      <c r="F1037" s="3">
        <v>190.75899999999999</v>
      </c>
      <c r="I1037" t="s">
        <v>852</v>
      </c>
      <c r="J1037" t="s">
        <v>43</v>
      </c>
      <c r="K1037">
        <v>969887630</v>
      </c>
      <c r="L1037">
        <v>190.75899999999999</v>
      </c>
    </row>
    <row r="1038" spans="5:12" x14ac:dyDescent="0.25">
      <c r="E1038">
        <v>969897393</v>
      </c>
      <c r="F1038" s="3">
        <v>559.08399999999995</v>
      </c>
      <c r="I1038" t="s">
        <v>852</v>
      </c>
      <c r="J1038" t="s">
        <v>43</v>
      </c>
      <c r="K1038">
        <v>969897393</v>
      </c>
      <c r="L1038">
        <v>559.08399999999995</v>
      </c>
    </row>
    <row r="1039" spans="5:12" x14ac:dyDescent="0.25">
      <c r="E1039">
        <v>969924803</v>
      </c>
      <c r="F1039" s="3">
        <v>255.286</v>
      </c>
      <c r="I1039" t="s">
        <v>852</v>
      </c>
      <c r="J1039" t="s">
        <v>43</v>
      </c>
      <c r="K1039">
        <v>969924803</v>
      </c>
      <c r="L1039">
        <v>255.286</v>
      </c>
    </row>
    <row r="1040" spans="5:12" x14ac:dyDescent="0.25">
      <c r="E1040">
        <v>969930269</v>
      </c>
      <c r="F1040" s="3">
        <v>153.50200000000001</v>
      </c>
      <c r="I1040" t="s">
        <v>852</v>
      </c>
      <c r="J1040" t="s">
        <v>43</v>
      </c>
      <c r="K1040">
        <v>969930269</v>
      </c>
      <c r="L1040">
        <v>153.50200000000001</v>
      </c>
    </row>
    <row r="1041" spans="5:12" x14ac:dyDescent="0.25">
      <c r="E1041">
        <v>971059966</v>
      </c>
      <c r="F1041" s="3">
        <v>122.48399999999999</v>
      </c>
      <c r="I1041" t="s">
        <v>852</v>
      </c>
      <c r="J1041" t="s">
        <v>43</v>
      </c>
      <c r="K1041">
        <v>971059966</v>
      </c>
      <c r="L1041">
        <v>122.48399999999999</v>
      </c>
    </row>
    <row r="1042" spans="5:12" x14ac:dyDescent="0.25">
      <c r="E1042">
        <v>974801566</v>
      </c>
      <c r="F1042" s="3">
        <v>247.46299999999999</v>
      </c>
      <c r="I1042" t="s">
        <v>852</v>
      </c>
      <c r="J1042" t="s">
        <v>43</v>
      </c>
      <c r="K1042">
        <v>974801566</v>
      </c>
      <c r="L1042">
        <v>247.46299999999999</v>
      </c>
    </row>
    <row r="1043" spans="5:12" x14ac:dyDescent="0.25">
      <c r="E1043">
        <v>976211847</v>
      </c>
      <c r="F1043" s="3">
        <v>191.66200000000001</v>
      </c>
      <c r="I1043" t="s">
        <v>852</v>
      </c>
      <c r="J1043" t="s">
        <v>43</v>
      </c>
      <c r="K1043">
        <v>976211847</v>
      </c>
      <c r="L1043">
        <v>191.66200000000001</v>
      </c>
    </row>
    <row r="1044" spans="5:12" x14ac:dyDescent="0.25">
      <c r="E1044">
        <v>976268970</v>
      </c>
      <c r="F1044" s="3">
        <v>527.73400000000004</v>
      </c>
      <c r="I1044" t="s">
        <v>852</v>
      </c>
      <c r="J1044" t="s">
        <v>43</v>
      </c>
      <c r="K1044">
        <v>976268970</v>
      </c>
      <c r="L1044">
        <v>527.73400000000004</v>
      </c>
    </row>
    <row r="1045" spans="5:12" x14ac:dyDescent="0.25">
      <c r="E1045">
        <v>976469534</v>
      </c>
      <c r="F1045" s="3">
        <v>809.29399999999998</v>
      </c>
      <c r="I1045" t="s">
        <v>852</v>
      </c>
      <c r="J1045" t="s">
        <v>43</v>
      </c>
      <c r="K1045">
        <v>976469534</v>
      </c>
      <c r="L1045">
        <v>809.29399999999998</v>
      </c>
    </row>
    <row r="1046" spans="5:12" x14ac:dyDescent="0.25">
      <c r="E1046">
        <v>976773950</v>
      </c>
      <c r="F1046" s="3">
        <v>124.233</v>
      </c>
      <c r="I1046" t="s">
        <v>852</v>
      </c>
      <c r="J1046" t="s">
        <v>43</v>
      </c>
      <c r="K1046">
        <v>976773950</v>
      </c>
      <c r="L1046">
        <v>124.233</v>
      </c>
    </row>
    <row r="1047" spans="5:12" x14ac:dyDescent="0.25">
      <c r="E1047">
        <v>977099897</v>
      </c>
      <c r="F1047" s="3">
        <v>101.66800000000001</v>
      </c>
      <c r="I1047" t="s">
        <v>852</v>
      </c>
      <c r="J1047" t="s">
        <v>43</v>
      </c>
      <c r="K1047">
        <v>977099897</v>
      </c>
      <c r="L1047">
        <v>101.66800000000001</v>
      </c>
    </row>
    <row r="1048" spans="5:12" x14ac:dyDescent="0.25">
      <c r="E1048">
        <v>977271770</v>
      </c>
      <c r="F1048" s="3">
        <v>132.833</v>
      </c>
      <c r="I1048" t="s">
        <v>852</v>
      </c>
      <c r="J1048" t="s">
        <v>43</v>
      </c>
      <c r="K1048">
        <v>977271770</v>
      </c>
      <c r="L1048">
        <v>132.833</v>
      </c>
    </row>
    <row r="1049" spans="5:12" x14ac:dyDescent="0.25">
      <c r="E1049">
        <v>979330863</v>
      </c>
      <c r="F1049" s="3">
        <v>107.191</v>
      </c>
      <c r="I1049" t="s">
        <v>852</v>
      </c>
      <c r="J1049" t="s">
        <v>43</v>
      </c>
      <c r="K1049">
        <v>979330863</v>
      </c>
      <c r="L1049">
        <v>107.191</v>
      </c>
    </row>
    <row r="1050" spans="5:12" x14ac:dyDescent="0.25">
      <c r="E1050">
        <v>980462900</v>
      </c>
      <c r="F1050" s="3">
        <v>118.298</v>
      </c>
      <c r="I1050" t="s">
        <v>852</v>
      </c>
      <c r="J1050" t="s">
        <v>43</v>
      </c>
      <c r="K1050">
        <v>980462900</v>
      </c>
      <c r="L1050">
        <v>118.298</v>
      </c>
    </row>
    <row r="1051" spans="5:12" x14ac:dyDescent="0.25">
      <c r="E1051">
        <v>980580865</v>
      </c>
      <c r="F1051" s="3">
        <v>584.149</v>
      </c>
      <c r="I1051" t="s">
        <v>852</v>
      </c>
      <c r="J1051" t="s">
        <v>43</v>
      </c>
      <c r="K1051">
        <v>980580865</v>
      </c>
      <c r="L1051">
        <v>584.149</v>
      </c>
    </row>
    <row r="1052" spans="5:12" x14ac:dyDescent="0.25">
      <c r="E1052">
        <v>980970698</v>
      </c>
      <c r="F1052" s="3">
        <v>343.738</v>
      </c>
      <c r="I1052" t="s">
        <v>852</v>
      </c>
      <c r="J1052" t="s">
        <v>43</v>
      </c>
      <c r="K1052">
        <v>980970698</v>
      </c>
      <c r="L1052">
        <v>343.738</v>
      </c>
    </row>
    <row r="1053" spans="5:12" x14ac:dyDescent="0.25">
      <c r="E1053">
        <v>981004701</v>
      </c>
      <c r="F1053" s="3">
        <v>130.07499999999999</v>
      </c>
      <c r="I1053" t="s">
        <v>852</v>
      </c>
      <c r="J1053" t="s">
        <v>43</v>
      </c>
      <c r="K1053">
        <v>981004701</v>
      </c>
      <c r="L1053">
        <v>130.07499999999999</v>
      </c>
    </row>
    <row r="1054" spans="5:12" x14ac:dyDescent="0.25">
      <c r="E1054">
        <v>982211905</v>
      </c>
      <c r="F1054" s="3">
        <v>288.49</v>
      </c>
      <c r="I1054" t="s">
        <v>852</v>
      </c>
      <c r="J1054" t="s">
        <v>43</v>
      </c>
      <c r="K1054">
        <v>982211905</v>
      </c>
      <c r="L1054">
        <v>288.49</v>
      </c>
    </row>
    <row r="1055" spans="5:12" x14ac:dyDescent="0.25">
      <c r="E1055">
        <v>982361060</v>
      </c>
      <c r="F1055" s="3">
        <v>189.339</v>
      </c>
      <c r="I1055" t="s">
        <v>852</v>
      </c>
      <c r="J1055" t="s">
        <v>43</v>
      </c>
      <c r="K1055">
        <v>982361060</v>
      </c>
      <c r="L1055">
        <v>189.339</v>
      </c>
    </row>
    <row r="1056" spans="5:12" x14ac:dyDescent="0.25">
      <c r="E1056">
        <v>982727634</v>
      </c>
      <c r="F1056" s="3">
        <v>117.36</v>
      </c>
      <c r="I1056" t="s">
        <v>852</v>
      </c>
      <c r="J1056" t="s">
        <v>43</v>
      </c>
      <c r="K1056">
        <v>982727634</v>
      </c>
      <c r="L1056">
        <v>117.36</v>
      </c>
    </row>
    <row r="1057" spans="5:12" x14ac:dyDescent="0.25">
      <c r="E1057">
        <v>982794285</v>
      </c>
      <c r="F1057" s="3">
        <v>451.49200000000002</v>
      </c>
      <c r="I1057" t="s">
        <v>852</v>
      </c>
      <c r="J1057" t="s">
        <v>43</v>
      </c>
      <c r="K1057">
        <v>982794285</v>
      </c>
      <c r="L1057">
        <v>451.49200000000002</v>
      </c>
    </row>
    <row r="1058" spans="5:12" x14ac:dyDescent="0.25">
      <c r="E1058">
        <v>983688594</v>
      </c>
      <c r="F1058" s="3">
        <v>225.55099999999999</v>
      </c>
      <c r="I1058" t="s">
        <v>852</v>
      </c>
      <c r="J1058" t="s">
        <v>43</v>
      </c>
      <c r="K1058">
        <v>983688594</v>
      </c>
      <c r="L1058">
        <v>225.55099999999999</v>
      </c>
    </row>
    <row r="1059" spans="5:12" x14ac:dyDescent="0.25">
      <c r="E1059">
        <v>984624689</v>
      </c>
      <c r="F1059" s="3">
        <v>309.166</v>
      </c>
      <c r="I1059" t="s">
        <v>852</v>
      </c>
      <c r="J1059" t="s">
        <v>43</v>
      </c>
      <c r="K1059">
        <v>984624689</v>
      </c>
      <c r="L1059">
        <v>309.166</v>
      </c>
    </row>
    <row r="1060" spans="5:12" x14ac:dyDescent="0.25">
      <c r="E1060">
        <v>984851316</v>
      </c>
      <c r="F1060" s="3">
        <v>414.46499999999997</v>
      </c>
      <c r="I1060" t="s">
        <v>852</v>
      </c>
      <c r="J1060" t="s">
        <v>43</v>
      </c>
      <c r="K1060">
        <v>984851316</v>
      </c>
      <c r="L1060">
        <v>414.46499999999997</v>
      </c>
    </row>
    <row r="1061" spans="5:12" x14ac:dyDescent="0.25">
      <c r="E1061">
        <v>986030093</v>
      </c>
      <c r="F1061" s="3">
        <v>765.54600000000005</v>
      </c>
      <c r="I1061" t="s">
        <v>852</v>
      </c>
      <c r="J1061" t="s">
        <v>43</v>
      </c>
      <c r="K1061">
        <v>986030093</v>
      </c>
      <c r="L1061">
        <v>765.54600000000005</v>
      </c>
    </row>
    <row r="1062" spans="5:12" x14ac:dyDescent="0.25">
      <c r="E1062">
        <v>986511946</v>
      </c>
      <c r="F1062" s="3">
        <v>435.15</v>
      </c>
      <c r="I1062" t="s">
        <v>852</v>
      </c>
      <c r="J1062" t="s">
        <v>43</v>
      </c>
      <c r="K1062">
        <v>986511946</v>
      </c>
      <c r="L1062">
        <v>435.15</v>
      </c>
    </row>
    <row r="1063" spans="5:12" x14ac:dyDescent="0.25">
      <c r="E1063">
        <v>986916083</v>
      </c>
      <c r="F1063" s="3">
        <v>363.74400000000003</v>
      </c>
      <c r="I1063" t="s">
        <v>852</v>
      </c>
      <c r="J1063" t="s">
        <v>43</v>
      </c>
      <c r="K1063">
        <v>986916083</v>
      </c>
      <c r="L1063">
        <v>363.74400000000003</v>
      </c>
    </row>
    <row r="1064" spans="5:12" x14ac:dyDescent="0.25">
      <c r="E1064">
        <v>986971602</v>
      </c>
      <c r="F1064" s="3">
        <v>294.55200000000002</v>
      </c>
      <c r="I1064" t="s">
        <v>852</v>
      </c>
      <c r="J1064" t="s">
        <v>43</v>
      </c>
      <c r="K1064">
        <v>986971602</v>
      </c>
      <c r="L1064">
        <v>294.55200000000002</v>
      </c>
    </row>
    <row r="1065" spans="5:12" x14ac:dyDescent="0.25">
      <c r="E1065">
        <v>987694181</v>
      </c>
      <c r="F1065" s="3">
        <v>357.36399999999998</v>
      </c>
      <c r="I1065" t="s">
        <v>852</v>
      </c>
      <c r="J1065" t="s">
        <v>43</v>
      </c>
      <c r="K1065">
        <v>987694181</v>
      </c>
      <c r="L1065">
        <v>357.36399999999998</v>
      </c>
    </row>
    <row r="1066" spans="5:12" x14ac:dyDescent="0.25">
      <c r="E1066">
        <v>987808691</v>
      </c>
      <c r="F1066" s="3">
        <v>188.03700000000001</v>
      </c>
      <c r="I1066" t="s">
        <v>852</v>
      </c>
      <c r="J1066" t="s">
        <v>43</v>
      </c>
      <c r="K1066">
        <v>987808691</v>
      </c>
      <c r="L1066">
        <v>188.03700000000001</v>
      </c>
    </row>
    <row r="1067" spans="5:12" x14ac:dyDescent="0.25">
      <c r="E1067">
        <v>988344001</v>
      </c>
      <c r="F1067" s="3">
        <v>474.87099999999998</v>
      </c>
      <c r="I1067" t="s">
        <v>852</v>
      </c>
      <c r="J1067" t="s">
        <v>43</v>
      </c>
      <c r="K1067">
        <v>988344001</v>
      </c>
      <c r="L1067">
        <v>474.87099999999998</v>
      </c>
    </row>
    <row r="1068" spans="5:12" x14ac:dyDescent="0.25">
      <c r="E1068">
        <v>988546496</v>
      </c>
      <c r="F1068" s="3">
        <v>152.96600000000001</v>
      </c>
      <c r="I1068" t="s">
        <v>852</v>
      </c>
      <c r="J1068" t="s">
        <v>43</v>
      </c>
      <c r="K1068">
        <v>988546496</v>
      </c>
      <c r="L1068">
        <v>152.96600000000001</v>
      </c>
    </row>
    <row r="1069" spans="5:12" x14ac:dyDescent="0.25">
      <c r="E1069">
        <v>988699500</v>
      </c>
      <c r="F1069" s="3">
        <v>454.32100000000003</v>
      </c>
      <c r="I1069" t="s">
        <v>852</v>
      </c>
      <c r="J1069" t="s">
        <v>43</v>
      </c>
      <c r="K1069">
        <v>988699500</v>
      </c>
      <c r="L1069">
        <v>454.32100000000003</v>
      </c>
    </row>
    <row r="1070" spans="5:12" x14ac:dyDescent="0.25">
      <c r="E1070">
        <v>989377892</v>
      </c>
      <c r="F1070" s="3">
        <v>379.91300000000001</v>
      </c>
      <c r="I1070" t="s">
        <v>852</v>
      </c>
      <c r="J1070" t="s">
        <v>43</v>
      </c>
      <c r="K1070">
        <v>989377892</v>
      </c>
      <c r="L1070">
        <v>379.91300000000001</v>
      </c>
    </row>
    <row r="1071" spans="5:12" x14ac:dyDescent="0.25">
      <c r="E1071">
        <v>990673985</v>
      </c>
      <c r="F1071" s="3">
        <v>513.83000000000004</v>
      </c>
      <c r="I1071" t="s">
        <v>852</v>
      </c>
      <c r="J1071" t="s">
        <v>43</v>
      </c>
      <c r="K1071">
        <v>990673985</v>
      </c>
      <c r="L1071">
        <v>513.83000000000004</v>
      </c>
    </row>
    <row r="1072" spans="5:12" x14ac:dyDescent="0.25">
      <c r="E1072">
        <v>993015725</v>
      </c>
      <c r="F1072" s="3">
        <v>503.00299999999999</v>
      </c>
      <c r="I1072" t="s">
        <v>852</v>
      </c>
      <c r="J1072" t="s">
        <v>43</v>
      </c>
      <c r="K1072">
        <v>993015725</v>
      </c>
      <c r="L1072">
        <v>503.00299999999999</v>
      </c>
    </row>
    <row r="1073" spans="4:12" x14ac:dyDescent="0.25">
      <c r="E1073">
        <v>993472719</v>
      </c>
      <c r="F1073" s="3">
        <v>283.09399999999999</v>
      </c>
      <c r="I1073" t="s">
        <v>852</v>
      </c>
      <c r="J1073" t="s">
        <v>43</v>
      </c>
      <c r="K1073">
        <v>993472719</v>
      </c>
      <c r="L1073">
        <v>283.09399999999999</v>
      </c>
    </row>
    <row r="1074" spans="4:12" x14ac:dyDescent="0.25">
      <c r="E1074">
        <v>993493805</v>
      </c>
      <c r="F1074" s="3">
        <v>133.71</v>
      </c>
      <c r="I1074" t="s">
        <v>852</v>
      </c>
      <c r="J1074" t="s">
        <v>43</v>
      </c>
      <c r="K1074">
        <v>993493805</v>
      </c>
      <c r="L1074">
        <v>133.71</v>
      </c>
    </row>
    <row r="1075" spans="4:12" x14ac:dyDescent="0.25">
      <c r="E1075">
        <v>994067133</v>
      </c>
      <c r="F1075" s="3">
        <v>582.649</v>
      </c>
      <c r="I1075" t="s">
        <v>852</v>
      </c>
      <c r="J1075" t="s">
        <v>43</v>
      </c>
      <c r="K1075">
        <v>994067133</v>
      </c>
      <c r="L1075">
        <v>582.649</v>
      </c>
    </row>
    <row r="1076" spans="4:12" x14ac:dyDescent="0.25">
      <c r="E1076">
        <v>995222221</v>
      </c>
      <c r="F1076" s="3">
        <v>284.87599999999998</v>
      </c>
      <c r="I1076" t="s">
        <v>852</v>
      </c>
      <c r="J1076" t="s">
        <v>43</v>
      </c>
      <c r="K1076">
        <v>995222221</v>
      </c>
      <c r="L1076">
        <v>284.87599999999998</v>
      </c>
    </row>
    <row r="1077" spans="4:12" x14ac:dyDescent="0.25">
      <c r="E1077">
        <v>995998912</v>
      </c>
      <c r="F1077" s="3">
        <v>328.80500000000001</v>
      </c>
      <c r="I1077" t="s">
        <v>852</v>
      </c>
      <c r="J1077" t="s">
        <v>43</v>
      </c>
      <c r="K1077">
        <v>995998912</v>
      </c>
      <c r="L1077">
        <v>328.80500000000001</v>
      </c>
    </row>
    <row r="1078" spans="4:12" x14ac:dyDescent="0.25">
      <c r="E1078">
        <v>996137848</v>
      </c>
      <c r="F1078" s="3">
        <v>573.94000000000005</v>
      </c>
      <c r="I1078" t="s">
        <v>852</v>
      </c>
      <c r="J1078" t="s">
        <v>43</v>
      </c>
      <c r="K1078">
        <v>996137848</v>
      </c>
      <c r="L1078">
        <v>573.94000000000005</v>
      </c>
    </row>
    <row r="1079" spans="4:12" x14ac:dyDescent="0.25">
      <c r="D1079" t="s">
        <v>69</v>
      </c>
      <c r="E1079">
        <v>883079442</v>
      </c>
      <c r="F1079" s="3">
        <v>57.591000000000001</v>
      </c>
      <c r="I1079" t="s">
        <v>852</v>
      </c>
      <c r="J1079" t="s">
        <v>69</v>
      </c>
      <c r="K1079">
        <v>883079442</v>
      </c>
      <c r="L1079">
        <v>57.591000000000001</v>
      </c>
    </row>
    <row r="1080" spans="4:12" x14ac:dyDescent="0.25">
      <c r="E1080">
        <v>911859300</v>
      </c>
      <c r="F1080" s="3">
        <v>168.69800000000001</v>
      </c>
      <c r="I1080" t="s">
        <v>852</v>
      </c>
      <c r="J1080" t="s">
        <v>69</v>
      </c>
      <c r="K1080">
        <v>911859300</v>
      </c>
      <c r="L1080">
        <v>168.69800000000001</v>
      </c>
    </row>
    <row r="1081" spans="4:12" x14ac:dyDescent="0.25">
      <c r="E1081">
        <v>914568374</v>
      </c>
      <c r="F1081" s="3">
        <v>325.90100000000001</v>
      </c>
      <c r="I1081" t="s">
        <v>852</v>
      </c>
      <c r="J1081" t="s">
        <v>69</v>
      </c>
      <c r="K1081">
        <v>914568374</v>
      </c>
      <c r="L1081">
        <v>325.90100000000001</v>
      </c>
    </row>
    <row r="1082" spans="4:12" x14ac:dyDescent="0.25">
      <c r="E1082">
        <v>919833475</v>
      </c>
      <c r="F1082" s="3">
        <v>247.70699999999999</v>
      </c>
      <c r="I1082" t="s">
        <v>852</v>
      </c>
      <c r="J1082" t="s">
        <v>69</v>
      </c>
      <c r="K1082">
        <v>919833475</v>
      </c>
      <c r="L1082">
        <v>247.70699999999999</v>
      </c>
    </row>
    <row r="1083" spans="4:12" x14ac:dyDescent="0.25">
      <c r="E1083">
        <v>921366507</v>
      </c>
      <c r="F1083" s="3">
        <v>567.28899999999999</v>
      </c>
      <c r="I1083" t="s">
        <v>852</v>
      </c>
      <c r="J1083" t="s">
        <v>69</v>
      </c>
      <c r="K1083">
        <v>921366507</v>
      </c>
      <c r="L1083">
        <v>567.28899999999999</v>
      </c>
    </row>
    <row r="1084" spans="4:12" x14ac:dyDescent="0.25">
      <c r="E1084">
        <v>969115840</v>
      </c>
      <c r="F1084" s="3">
        <v>123.04600000000001</v>
      </c>
      <c r="I1084" t="s">
        <v>852</v>
      </c>
      <c r="J1084" t="s">
        <v>69</v>
      </c>
      <c r="K1084">
        <v>969115840</v>
      </c>
      <c r="L1084">
        <v>123.04600000000001</v>
      </c>
    </row>
    <row r="1085" spans="4:12" x14ac:dyDescent="0.25">
      <c r="E1085">
        <v>969252015</v>
      </c>
      <c r="F1085" s="3">
        <v>53.219000000000001</v>
      </c>
      <c r="I1085" t="s">
        <v>852</v>
      </c>
      <c r="J1085" t="s">
        <v>69</v>
      </c>
      <c r="K1085">
        <v>969252015</v>
      </c>
      <c r="L1085">
        <v>53.219000000000001</v>
      </c>
    </row>
    <row r="1086" spans="4:12" x14ac:dyDescent="0.25">
      <c r="E1086">
        <v>969496429</v>
      </c>
      <c r="F1086" s="3">
        <v>115.577</v>
      </c>
      <c r="I1086" t="s">
        <v>852</v>
      </c>
      <c r="J1086" t="s">
        <v>69</v>
      </c>
      <c r="K1086">
        <v>969496429</v>
      </c>
      <c r="L1086">
        <v>115.577</v>
      </c>
    </row>
    <row r="1087" spans="4:12" x14ac:dyDescent="0.25">
      <c r="E1087">
        <v>969977664</v>
      </c>
      <c r="F1087" s="3">
        <v>336.52800000000002</v>
      </c>
      <c r="I1087" t="s">
        <v>852</v>
      </c>
      <c r="J1087" t="s">
        <v>69</v>
      </c>
      <c r="K1087">
        <v>969977664</v>
      </c>
      <c r="L1087">
        <v>336.52800000000002</v>
      </c>
    </row>
    <row r="1088" spans="4:12" x14ac:dyDescent="0.25">
      <c r="E1088">
        <v>970301607</v>
      </c>
      <c r="F1088" s="3">
        <v>214.483</v>
      </c>
      <c r="I1088" t="s">
        <v>852</v>
      </c>
      <c r="J1088" t="s">
        <v>69</v>
      </c>
      <c r="K1088">
        <v>970301607</v>
      </c>
      <c r="L1088">
        <v>214.483</v>
      </c>
    </row>
    <row r="1089" spans="4:12" x14ac:dyDescent="0.25">
      <c r="E1089">
        <v>976078896</v>
      </c>
      <c r="F1089" s="3">
        <v>429.33</v>
      </c>
      <c r="I1089" t="s">
        <v>852</v>
      </c>
      <c r="J1089" t="s">
        <v>69</v>
      </c>
      <c r="K1089">
        <v>976078896</v>
      </c>
      <c r="L1089">
        <v>429.33</v>
      </c>
    </row>
    <row r="1090" spans="4:12" x14ac:dyDescent="0.25">
      <c r="E1090">
        <v>976645170</v>
      </c>
      <c r="F1090" s="3">
        <v>297.91699999999997</v>
      </c>
      <c r="I1090" t="s">
        <v>852</v>
      </c>
      <c r="J1090" t="s">
        <v>69</v>
      </c>
      <c r="K1090">
        <v>976645170</v>
      </c>
      <c r="L1090">
        <v>297.91699999999997</v>
      </c>
    </row>
    <row r="1091" spans="4:12" x14ac:dyDescent="0.25">
      <c r="E1091">
        <v>976685601</v>
      </c>
      <c r="F1091" s="3">
        <v>163.904</v>
      </c>
      <c r="I1091" t="s">
        <v>852</v>
      </c>
      <c r="J1091" t="s">
        <v>69</v>
      </c>
      <c r="K1091">
        <v>976685601</v>
      </c>
      <c r="L1091">
        <v>163.904</v>
      </c>
    </row>
    <row r="1092" spans="4:12" x14ac:dyDescent="0.25">
      <c r="E1092">
        <v>979483821</v>
      </c>
      <c r="F1092" s="3">
        <v>463.14600000000002</v>
      </c>
      <c r="I1092" t="s">
        <v>852</v>
      </c>
      <c r="J1092" t="s">
        <v>69</v>
      </c>
      <c r="K1092">
        <v>979483821</v>
      </c>
      <c r="L1092">
        <v>463.14600000000002</v>
      </c>
    </row>
    <row r="1093" spans="4:12" x14ac:dyDescent="0.25">
      <c r="E1093">
        <v>979943237</v>
      </c>
      <c r="F1093" s="3">
        <v>145.339</v>
      </c>
      <c r="I1093" t="s">
        <v>852</v>
      </c>
      <c r="J1093" t="s">
        <v>69</v>
      </c>
      <c r="K1093">
        <v>979943237</v>
      </c>
      <c r="L1093">
        <v>145.339</v>
      </c>
    </row>
    <row r="1094" spans="4:12" x14ac:dyDescent="0.25">
      <c r="E1094">
        <v>980044084</v>
      </c>
      <c r="F1094" s="3">
        <v>67.775999999999996</v>
      </c>
      <c r="I1094" t="s">
        <v>852</v>
      </c>
      <c r="J1094" t="s">
        <v>69</v>
      </c>
      <c r="K1094">
        <v>980044084</v>
      </c>
      <c r="L1094">
        <v>67.775999999999996</v>
      </c>
    </row>
    <row r="1095" spans="4:12" x14ac:dyDescent="0.25">
      <c r="E1095">
        <v>980543927</v>
      </c>
      <c r="F1095" s="3">
        <v>199.12200000000001</v>
      </c>
      <c r="I1095" t="s">
        <v>852</v>
      </c>
      <c r="J1095" t="s">
        <v>69</v>
      </c>
      <c r="K1095">
        <v>980543927</v>
      </c>
      <c r="L1095">
        <v>199.12200000000001</v>
      </c>
    </row>
    <row r="1096" spans="4:12" x14ac:dyDescent="0.25">
      <c r="E1096">
        <v>980628175</v>
      </c>
      <c r="F1096" s="3">
        <v>60.8</v>
      </c>
      <c r="I1096" t="s">
        <v>852</v>
      </c>
      <c r="J1096" t="s">
        <v>69</v>
      </c>
      <c r="K1096">
        <v>980628175</v>
      </c>
      <c r="L1096">
        <v>60.8</v>
      </c>
    </row>
    <row r="1097" spans="4:12" x14ac:dyDescent="0.25">
      <c r="E1097">
        <v>989859781</v>
      </c>
      <c r="F1097" s="3">
        <v>439.262</v>
      </c>
      <c r="I1097" t="s">
        <v>852</v>
      </c>
      <c r="J1097" t="s">
        <v>69</v>
      </c>
      <c r="K1097">
        <v>989859781</v>
      </c>
      <c r="L1097">
        <v>439.262</v>
      </c>
    </row>
    <row r="1098" spans="4:12" x14ac:dyDescent="0.25">
      <c r="E1098">
        <v>991660410</v>
      </c>
      <c r="F1098" s="3">
        <v>543.28200000000004</v>
      </c>
      <c r="I1098" t="s">
        <v>852</v>
      </c>
      <c r="J1098" t="s">
        <v>69</v>
      </c>
      <c r="K1098">
        <v>991660410</v>
      </c>
      <c r="L1098">
        <v>543.28200000000004</v>
      </c>
    </row>
    <row r="1099" spans="4:12" x14ac:dyDescent="0.25">
      <c r="E1099">
        <v>992851783</v>
      </c>
      <c r="F1099" s="3">
        <v>145.27099999999999</v>
      </c>
      <c r="I1099" t="s">
        <v>852</v>
      </c>
      <c r="J1099" t="s">
        <v>69</v>
      </c>
      <c r="K1099">
        <v>992851783</v>
      </c>
      <c r="L1099">
        <v>145.27099999999999</v>
      </c>
    </row>
    <row r="1100" spans="4:12" x14ac:dyDescent="0.25">
      <c r="E1100">
        <v>993063525</v>
      </c>
      <c r="F1100" s="3">
        <v>37.872</v>
      </c>
      <c r="I1100" t="s">
        <v>852</v>
      </c>
      <c r="J1100" t="s">
        <v>69</v>
      </c>
      <c r="K1100">
        <v>993063525</v>
      </c>
      <c r="L1100">
        <v>37.872</v>
      </c>
    </row>
    <row r="1101" spans="4:12" x14ac:dyDescent="0.25">
      <c r="E1101">
        <v>996419894</v>
      </c>
      <c r="F1101" s="3">
        <v>139.55199999999999</v>
      </c>
      <c r="I1101" t="s">
        <v>852</v>
      </c>
      <c r="J1101" t="s">
        <v>69</v>
      </c>
      <c r="K1101">
        <v>996419894</v>
      </c>
      <c r="L1101">
        <v>139.55199999999999</v>
      </c>
    </row>
    <row r="1102" spans="4:12" x14ac:dyDescent="0.25">
      <c r="D1102" t="s">
        <v>65</v>
      </c>
      <c r="E1102">
        <v>869113522</v>
      </c>
      <c r="F1102" s="3">
        <v>125.422</v>
      </c>
      <c r="I1102" t="s">
        <v>852</v>
      </c>
      <c r="J1102" t="s">
        <v>65</v>
      </c>
      <c r="K1102">
        <v>869113522</v>
      </c>
      <c r="L1102">
        <v>125.422</v>
      </c>
    </row>
    <row r="1103" spans="4:12" x14ac:dyDescent="0.25">
      <c r="E1103">
        <v>880649892</v>
      </c>
      <c r="F1103" s="3">
        <v>82.376000000000005</v>
      </c>
      <c r="I1103" t="s">
        <v>852</v>
      </c>
      <c r="J1103" t="s">
        <v>65</v>
      </c>
      <c r="K1103">
        <v>880649892</v>
      </c>
      <c r="L1103">
        <v>82.376000000000005</v>
      </c>
    </row>
    <row r="1104" spans="4:12" x14ac:dyDescent="0.25">
      <c r="E1104">
        <v>893185542</v>
      </c>
      <c r="F1104" s="3">
        <v>125.211</v>
      </c>
      <c r="I1104" t="s">
        <v>852</v>
      </c>
      <c r="J1104" t="s">
        <v>65</v>
      </c>
      <c r="K1104">
        <v>893185542</v>
      </c>
      <c r="L1104">
        <v>125.211</v>
      </c>
    </row>
    <row r="1105" spans="5:12" x14ac:dyDescent="0.25">
      <c r="E1105">
        <v>911735164</v>
      </c>
      <c r="F1105" s="3">
        <v>35.826999999999998</v>
      </c>
      <c r="I1105" t="s">
        <v>852</v>
      </c>
      <c r="J1105" t="s">
        <v>65</v>
      </c>
      <c r="K1105">
        <v>911735164</v>
      </c>
      <c r="L1105">
        <v>35.826999999999998</v>
      </c>
    </row>
    <row r="1106" spans="5:12" x14ac:dyDescent="0.25">
      <c r="E1106">
        <v>913134524</v>
      </c>
      <c r="F1106" s="3">
        <v>173.73099999999999</v>
      </c>
      <c r="I1106" t="s">
        <v>852</v>
      </c>
      <c r="J1106" t="s">
        <v>65</v>
      </c>
      <c r="K1106">
        <v>913134524</v>
      </c>
      <c r="L1106">
        <v>173.73099999999999</v>
      </c>
    </row>
    <row r="1107" spans="5:12" x14ac:dyDescent="0.25">
      <c r="E1107">
        <v>916489501</v>
      </c>
      <c r="F1107" s="3">
        <v>120.72499999999999</v>
      </c>
      <c r="I1107" t="s">
        <v>852</v>
      </c>
      <c r="J1107" t="s">
        <v>65</v>
      </c>
      <c r="K1107">
        <v>916489501</v>
      </c>
      <c r="L1107">
        <v>120.72499999999999</v>
      </c>
    </row>
    <row r="1108" spans="5:12" x14ac:dyDescent="0.25">
      <c r="E1108">
        <v>918166904</v>
      </c>
      <c r="F1108" s="3">
        <v>81.846000000000004</v>
      </c>
      <c r="I1108" t="s">
        <v>852</v>
      </c>
      <c r="J1108" t="s">
        <v>65</v>
      </c>
      <c r="K1108">
        <v>918166904</v>
      </c>
      <c r="L1108">
        <v>81.846000000000004</v>
      </c>
    </row>
    <row r="1109" spans="5:12" x14ac:dyDescent="0.25">
      <c r="E1109">
        <v>921613989</v>
      </c>
      <c r="F1109" s="3">
        <v>161.60400000000001</v>
      </c>
      <c r="I1109" t="s">
        <v>852</v>
      </c>
      <c r="J1109" t="s">
        <v>65</v>
      </c>
      <c r="K1109">
        <v>921613989</v>
      </c>
      <c r="L1109">
        <v>161.60400000000001</v>
      </c>
    </row>
    <row r="1110" spans="5:12" x14ac:dyDescent="0.25">
      <c r="E1110">
        <v>969110431</v>
      </c>
      <c r="F1110" s="3">
        <v>67.007999999999996</v>
      </c>
      <c r="I1110" t="s">
        <v>852</v>
      </c>
      <c r="J1110" t="s">
        <v>65</v>
      </c>
      <c r="K1110">
        <v>969110431</v>
      </c>
      <c r="L1110">
        <v>67.007999999999996</v>
      </c>
    </row>
    <row r="1111" spans="5:12" x14ac:dyDescent="0.25">
      <c r="E1111">
        <v>969111500</v>
      </c>
      <c r="F1111" s="3">
        <v>47.875</v>
      </c>
      <c r="I1111" t="s">
        <v>852</v>
      </c>
      <c r="J1111" t="s">
        <v>65</v>
      </c>
      <c r="K1111">
        <v>969111500</v>
      </c>
      <c r="L1111">
        <v>47.875</v>
      </c>
    </row>
    <row r="1112" spans="5:12" x14ac:dyDescent="0.25">
      <c r="E1112">
        <v>969111519</v>
      </c>
      <c r="F1112" s="3">
        <v>80.183999999999997</v>
      </c>
      <c r="I1112" t="s">
        <v>852</v>
      </c>
      <c r="J1112" t="s">
        <v>65</v>
      </c>
      <c r="K1112">
        <v>969111519</v>
      </c>
      <c r="L1112">
        <v>80.183999999999997</v>
      </c>
    </row>
    <row r="1113" spans="5:12" x14ac:dyDescent="0.25">
      <c r="E1113">
        <v>969150484</v>
      </c>
      <c r="F1113" s="3">
        <v>230.578</v>
      </c>
      <c r="I1113" t="s">
        <v>852</v>
      </c>
      <c r="J1113" t="s">
        <v>65</v>
      </c>
      <c r="K1113">
        <v>969150484</v>
      </c>
      <c r="L1113">
        <v>230.578</v>
      </c>
    </row>
    <row r="1114" spans="5:12" x14ac:dyDescent="0.25">
      <c r="E1114">
        <v>969218526</v>
      </c>
      <c r="F1114" s="3">
        <v>185.84800000000001</v>
      </c>
      <c r="I1114" t="s">
        <v>852</v>
      </c>
      <c r="J1114" t="s">
        <v>65</v>
      </c>
      <c r="K1114">
        <v>969218526</v>
      </c>
      <c r="L1114">
        <v>185.84800000000001</v>
      </c>
    </row>
    <row r="1115" spans="5:12" x14ac:dyDescent="0.25">
      <c r="E1115">
        <v>969492474</v>
      </c>
      <c r="F1115" s="3">
        <v>86.632999999999996</v>
      </c>
      <c r="I1115" t="s">
        <v>852</v>
      </c>
      <c r="J1115" t="s">
        <v>65</v>
      </c>
      <c r="K1115">
        <v>969492474</v>
      </c>
      <c r="L1115">
        <v>86.632999999999996</v>
      </c>
    </row>
    <row r="1116" spans="5:12" x14ac:dyDescent="0.25">
      <c r="E1116">
        <v>969751267</v>
      </c>
      <c r="F1116" s="3">
        <v>79.564999999999998</v>
      </c>
      <c r="I1116" t="s">
        <v>852</v>
      </c>
      <c r="J1116" t="s">
        <v>65</v>
      </c>
      <c r="K1116">
        <v>969751267</v>
      </c>
      <c r="L1116">
        <v>79.564999999999998</v>
      </c>
    </row>
    <row r="1117" spans="5:12" x14ac:dyDescent="0.25">
      <c r="E1117">
        <v>969975882</v>
      </c>
      <c r="F1117" s="3">
        <v>113.053</v>
      </c>
      <c r="I1117" t="s">
        <v>852</v>
      </c>
      <c r="J1117" t="s">
        <v>65</v>
      </c>
      <c r="K1117">
        <v>969975882</v>
      </c>
      <c r="L1117">
        <v>113.053</v>
      </c>
    </row>
    <row r="1118" spans="5:12" x14ac:dyDescent="0.25">
      <c r="E1118">
        <v>971189045</v>
      </c>
      <c r="F1118" s="3">
        <v>170.27</v>
      </c>
      <c r="I1118" t="s">
        <v>852</v>
      </c>
      <c r="J1118" t="s">
        <v>65</v>
      </c>
      <c r="K1118">
        <v>971189045</v>
      </c>
      <c r="L1118">
        <v>170.27</v>
      </c>
    </row>
    <row r="1119" spans="5:12" x14ac:dyDescent="0.25">
      <c r="E1119">
        <v>975820378</v>
      </c>
      <c r="F1119" s="3">
        <v>88.575999999999993</v>
      </c>
      <c r="I1119" t="s">
        <v>852</v>
      </c>
      <c r="J1119" t="s">
        <v>65</v>
      </c>
      <c r="K1119">
        <v>975820378</v>
      </c>
      <c r="L1119">
        <v>88.575999999999993</v>
      </c>
    </row>
    <row r="1120" spans="5:12" x14ac:dyDescent="0.25">
      <c r="E1120">
        <v>976041763</v>
      </c>
      <c r="F1120" s="3">
        <v>48.384</v>
      </c>
      <c r="I1120" t="s">
        <v>852</v>
      </c>
      <c r="J1120" t="s">
        <v>65</v>
      </c>
      <c r="K1120">
        <v>976041763</v>
      </c>
      <c r="L1120">
        <v>48.384</v>
      </c>
    </row>
    <row r="1121" spans="5:12" x14ac:dyDescent="0.25">
      <c r="E1121">
        <v>977322030</v>
      </c>
      <c r="F1121" s="3">
        <v>99.295000000000002</v>
      </c>
      <c r="I1121" t="s">
        <v>852</v>
      </c>
      <c r="J1121" t="s">
        <v>65</v>
      </c>
      <c r="K1121">
        <v>977322030</v>
      </c>
      <c r="L1121">
        <v>99.295000000000002</v>
      </c>
    </row>
    <row r="1122" spans="5:12" x14ac:dyDescent="0.25">
      <c r="E1122">
        <v>979445822</v>
      </c>
      <c r="F1122" s="3">
        <v>320.18599999999998</v>
      </c>
      <c r="I1122" t="s">
        <v>852</v>
      </c>
      <c r="J1122" t="s">
        <v>65</v>
      </c>
      <c r="K1122">
        <v>979445822</v>
      </c>
      <c r="L1122">
        <v>320.18599999999998</v>
      </c>
    </row>
    <row r="1123" spans="5:12" x14ac:dyDescent="0.25">
      <c r="E1123">
        <v>980728994</v>
      </c>
      <c r="F1123" s="3">
        <v>71.855000000000004</v>
      </c>
      <c r="I1123" t="s">
        <v>852</v>
      </c>
      <c r="J1123" t="s">
        <v>65</v>
      </c>
      <c r="K1123">
        <v>980728994</v>
      </c>
      <c r="L1123">
        <v>71.855000000000004</v>
      </c>
    </row>
    <row r="1124" spans="5:12" x14ac:dyDescent="0.25">
      <c r="E1124">
        <v>981937244</v>
      </c>
      <c r="F1124" s="3">
        <v>84.938999999999993</v>
      </c>
      <c r="I1124" t="s">
        <v>852</v>
      </c>
      <c r="J1124" t="s">
        <v>65</v>
      </c>
      <c r="K1124">
        <v>981937244</v>
      </c>
      <c r="L1124">
        <v>84.938999999999993</v>
      </c>
    </row>
    <row r="1125" spans="5:12" x14ac:dyDescent="0.25">
      <c r="E1125">
        <v>982921783</v>
      </c>
      <c r="F1125" s="3">
        <v>360.61799999999999</v>
      </c>
      <c r="I1125" t="s">
        <v>852</v>
      </c>
      <c r="J1125" t="s">
        <v>65</v>
      </c>
      <c r="K1125">
        <v>982921783</v>
      </c>
      <c r="L1125">
        <v>360.61799999999999</v>
      </c>
    </row>
    <row r="1126" spans="5:12" x14ac:dyDescent="0.25">
      <c r="E1126">
        <v>983077706</v>
      </c>
      <c r="F1126" s="3">
        <v>76.956000000000003</v>
      </c>
      <c r="I1126" t="s">
        <v>852</v>
      </c>
      <c r="J1126" t="s">
        <v>65</v>
      </c>
      <c r="K1126">
        <v>983077706</v>
      </c>
      <c r="L1126">
        <v>76.956000000000003</v>
      </c>
    </row>
    <row r="1127" spans="5:12" x14ac:dyDescent="0.25">
      <c r="E1127">
        <v>983571174</v>
      </c>
      <c r="F1127" s="3">
        <v>451.24099999999999</v>
      </c>
      <c r="I1127" t="s">
        <v>852</v>
      </c>
      <c r="J1127" t="s">
        <v>65</v>
      </c>
      <c r="K1127">
        <v>983571174</v>
      </c>
      <c r="L1127">
        <v>451.24099999999999</v>
      </c>
    </row>
    <row r="1128" spans="5:12" x14ac:dyDescent="0.25">
      <c r="E1128">
        <v>984276893</v>
      </c>
      <c r="F1128" s="3">
        <v>201.39400000000001</v>
      </c>
      <c r="I1128" t="s">
        <v>852</v>
      </c>
      <c r="J1128" t="s">
        <v>65</v>
      </c>
      <c r="K1128">
        <v>984276893</v>
      </c>
      <c r="L1128">
        <v>201.39400000000001</v>
      </c>
    </row>
    <row r="1129" spans="5:12" x14ac:dyDescent="0.25">
      <c r="E1129">
        <v>984283717</v>
      </c>
      <c r="F1129" s="3">
        <v>116.58</v>
      </c>
      <c r="I1129" t="s">
        <v>852</v>
      </c>
      <c r="J1129" t="s">
        <v>65</v>
      </c>
      <c r="K1129">
        <v>984283717</v>
      </c>
      <c r="L1129">
        <v>116.58</v>
      </c>
    </row>
    <row r="1130" spans="5:12" x14ac:dyDescent="0.25">
      <c r="E1130">
        <v>985449082</v>
      </c>
      <c r="F1130" s="3">
        <v>90.876999999999995</v>
      </c>
      <c r="I1130" t="s">
        <v>852</v>
      </c>
      <c r="J1130" t="s">
        <v>65</v>
      </c>
      <c r="K1130">
        <v>985449082</v>
      </c>
      <c r="L1130">
        <v>90.876999999999995</v>
      </c>
    </row>
    <row r="1131" spans="5:12" x14ac:dyDescent="0.25">
      <c r="E1131">
        <v>985731799</v>
      </c>
      <c r="F1131" s="3">
        <v>402.67500000000001</v>
      </c>
      <c r="I1131" t="s">
        <v>852</v>
      </c>
      <c r="J1131" t="s">
        <v>65</v>
      </c>
      <c r="K1131">
        <v>985731799</v>
      </c>
      <c r="L1131">
        <v>402.67500000000001</v>
      </c>
    </row>
    <row r="1132" spans="5:12" x14ac:dyDescent="0.25">
      <c r="E1132">
        <v>986985956</v>
      </c>
      <c r="F1132" s="3">
        <v>402.31400000000002</v>
      </c>
      <c r="I1132" t="s">
        <v>852</v>
      </c>
      <c r="J1132" t="s">
        <v>65</v>
      </c>
      <c r="K1132">
        <v>986985956</v>
      </c>
      <c r="L1132">
        <v>402.31400000000002</v>
      </c>
    </row>
    <row r="1133" spans="5:12" x14ac:dyDescent="0.25">
      <c r="E1133">
        <v>987105364</v>
      </c>
      <c r="F1133" s="3">
        <v>397.53399999999999</v>
      </c>
      <c r="I1133" t="s">
        <v>852</v>
      </c>
      <c r="J1133" t="s">
        <v>65</v>
      </c>
      <c r="K1133">
        <v>987105364</v>
      </c>
      <c r="L1133">
        <v>397.53399999999999</v>
      </c>
    </row>
    <row r="1134" spans="5:12" x14ac:dyDescent="0.25">
      <c r="E1134">
        <v>988228923</v>
      </c>
      <c r="F1134" s="3">
        <v>238.44900000000001</v>
      </c>
      <c r="I1134" t="s">
        <v>852</v>
      </c>
      <c r="J1134" t="s">
        <v>65</v>
      </c>
      <c r="K1134">
        <v>988228923</v>
      </c>
      <c r="L1134">
        <v>238.44900000000001</v>
      </c>
    </row>
    <row r="1135" spans="5:12" x14ac:dyDescent="0.25">
      <c r="E1135">
        <v>994340298</v>
      </c>
      <c r="F1135" s="3">
        <v>101.887</v>
      </c>
      <c r="I1135" t="s">
        <v>852</v>
      </c>
      <c r="J1135" t="s">
        <v>65</v>
      </c>
      <c r="K1135">
        <v>994340298</v>
      </c>
      <c r="L1135">
        <v>101.887</v>
      </c>
    </row>
    <row r="1136" spans="5:12" x14ac:dyDescent="0.25">
      <c r="E1136">
        <v>996348156</v>
      </c>
      <c r="F1136" s="3">
        <v>249.4</v>
      </c>
      <c r="I1136" t="s">
        <v>852</v>
      </c>
      <c r="J1136" t="s">
        <v>65</v>
      </c>
      <c r="K1136">
        <v>996348156</v>
      </c>
      <c r="L1136">
        <v>249.4</v>
      </c>
    </row>
    <row r="1137" spans="4:12" x14ac:dyDescent="0.25">
      <c r="E1137">
        <v>996473139</v>
      </c>
      <c r="F1137" s="3">
        <v>70.495000000000005</v>
      </c>
      <c r="I1137" t="s">
        <v>852</v>
      </c>
      <c r="J1137" t="s">
        <v>65</v>
      </c>
      <c r="K1137">
        <v>996473139</v>
      </c>
      <c r="L1137">
        <v>70.495000000000005</v>
      </c>
    </row>
    <row r="1138" spans="4:12" x14ac:dyDescent="0.25">
      <c r="E1138">
        <v>997861647</v>
      </c>
      <c r="F1138" s="3">
        <v>85.48</v>
      </c>
      <c r="I1138" t="s">
        <v>852</v>
      </c>
      <c r="J1138" t="s">
        <v>65</v>
      </c>
      <c r="K1138">
        <v>997861647</v>
      </c>
      <c r="L1138">
        <v>85.48</v>
      </c>
    </row>
    <row r="1139" spans="4:12" x14ac:dyDescent="0.25">
      <c r="E1139">
        <v>999338801</v>
      </c>
      <c r="F1139" s="3">
        <v>148.96799999999999</v>
      </c>
      <c r="I1139" t="s">
        <v>852</v>
      </c>
      <c r="J1139" t="s">
        <v>65</v>
      </c>
      <c r="K1139">
        <v>999338801</v>
      </c>
      <c r="L1139">
        <v>148.96799999999999</v>
      </c>
    </row>
    <row r="1140" spans="4:12" x14ac:dyDescent="0.25">
      <c r="D1140" t="s">
        <v>45</v>
      </c>
      <c r="E1140">
        <v>877199142</v>
      </c>
      <c r="F1140" s="3">
        <v>69.063000000000002</v>
      </c>
      <c r="I1140" t="s">
        <v>852</v>
      </c>
      <c r="J1140" t="s">
        <v>45</v>
      </c>
      <c r="K1140">
        <v>877199142</v>
      </c>
      <c r="L1140">
        <v>69.063000000000002</v>
      </c>
    </row>
    <row r="1141" spans="4:12" x14ac:dyDescent="0.25">
      <c r="E1141">
        <v>969108488</v>
      </c>
      <c r="F1141" s="3">
        <v>133.10400000000001</v>
      </c>
      <c r="I1141" t="s">
        <v>852</v>
      </c>
      <c r="J1141" t="s">
        <v>45</v>
      </c>
      <c r="K1141">
        <v>969108488</v>
      </c>
      <c r="L1141">
        <v>133.10400000000001</v>
      </c>
    </row>
    <row r="1142" spans="4:12" x14ac:dyDescent="0.25">
      <c r="E1142">
        <v>969171732</v>
      </c>
      <c r="F1142" s="3">
        <v>110.078</v>
      </c>
      <c r="I1142" t="s">
        <v>852</v>
      </c>
      <c r="J1142" t="s">
        <v>45</v>
      </c>
      <c r="K1142">
        <v>969171732</v>
      </c>
      <c r="L1142">
        <v>110.078</v>
      </c>
    </row>
    <row r="1143" spans="4:12" x14ac:dyDescent="0.25">
      <c r="E1143">
        <v>969928590</v>
      </c>
      <c r="F1143" s="3">
        <v>130.30199999999999</v>
      </c>
      <c r="I1143" t="s">
        <v>852</v>
      </c>
      <c r="J1143" t="s">
        <v>45</v>
      </c>
      <c r="K1143">
        <v>969928590</v>
      </c>
      <c r="L1143">
        <v>130.30199999999999</v>
      </c>
    </row>
    <row r="1144" spans="4:12" x14ac:dyDescent="0.25">
      <c r="E1144">
        <v>971651741</v>
      </c>
      <c r="F1144" s="3">
        <v>163.398</v>
      </c>
      <c r="I1144" t="s">
        <v>852</v>
      </c>
      <c r="J1144" t="s">
        <v>45</v>
      </c>
      <c r="K1144">
        <v>971651741</v>
      </c>
      <c r="L1144">
        <v>163.398</v>
      </c>
    </row>
    <row r="1145" spans="4:12" x14ac:dyDescent="0.25">
      <c r="E1145">
        <v>974572060</v>
      </c>
      <c r="F1145" s="3">
        <v>461.10700000000003</v>
      </c>
      <c r="I1145" t="s">
        <v>852</v>
      </c>
      <c r="J1145" t="s">
        <v>45</v>
      </c>
      <c r="K1145">
        <v>974572060</v>
      </c>
      <c r="L1145">
        <v>461.10700000000003</v>
      </c>
    </row>
    <row r="1146" spans="4:12" x14ac:dyDescent="0.25">
      <c r="E1146">
        <v>982843626</v>
      </c>
      <c r="F1146" s="3">
        <v>114.444</v>
      </c>
      <c r="I1146" t="s">
        <v>852</v>
      </c>
      <c r="J1146" t="s">
        <v>45</v>
      </c>
      <c r="K1146">
        <v>982843626</v>
      </c>
      <c r="L1146">
        <v>114.444</v>
      </c>
    </row>
    <row r="1147" spans="4:12" x14ac:dyDescent="0.25">
      <c r="E1147">
        <v>986057919</v>
      </c>
      <c r="F1147" s="3">
        <v>97.191999999999993</v>
      </c>
      <c r="I1147" t="s">
        <v>852</v>
      </c>
      <c r="J1147" t="s">
        <v>45</v>
      </c>
      <c r="K1147">
        <v>986057919</v>
      </c>
      <c r="L1147">
        <v>97.191999999999993</v>
      </c>
    </row>
    <row r="1148" spans="4:12" x14ac:dyDescent="0.25">
      <c r="E1148">
        <v>986383514</v>
      </c>
      <c r="F1148" s="3">
        <v>333.75200000000001</v>
      </c>
      <c r="I1148" t="s">
        <v>852</v>
      </c>
      <c r="J1148" t="s">
        <v>45</v>
      </c>
      <c r="K1148">
        <v>986383514</v>
      </c>
      <c r="L1148">
        <v>333.75200000000001</v>
      </c>
    </row>
    <row r="1149" spans="4:12" x14ac:dyDescent="0.25">
      <c r="E1149">
        <v>987437898</v>
      </c>
      <c r="F1149" s="3">
        <v>437.839</v>
      </c>
      <c r="I1149" t="s">
        <v>852</v>
      </c>
      <c r="J1149" t="s">
        <v>45</v>
      </c>
      <c r="K1149">
        <v>987437898</v>
      </c>
      <c r="L1149">
        <v>437.839</v>
      </c>
    </row>
    <row r="1150" spans="4:12" x14ac:dyDescent="0.25">
      <c r="E1150">
        <v>993099074</v>
      </c>
      <c r="F1150" s="3">
        <v>93.647000000000006</v>
      </c>
      <c r="I1150" t="s">
        <v>852</v>
      </c>
      <c r="J1150" t="s">
        <v>45</v>
      </c>
      <c r="K1150">
        <v>993099074</v>
      </c>
      <c r="L1150">
        <v>93.647000000000006</v>
      </c>
    </row>
    <row r="1151" spans="4:12" x14ac:dyDescent="0.25">
      <c r="E1151">
        <v>993968447</v>
      </c>
      <c r="F1151" s="3">
        <v>233.53</v>
      </c>
      <c r="I1151" t="s">
        <v>852</v>
      </c>
      <c r="J1151" t="s">
        <v>45</v>
      </c>
      <c r="K1151">
        <v>993968447</v>
      </c>
      <c r="L1151">
        <v>233.53</v>
      </c>
    </row>
    <row r="1152" spans="4:12" x14ac:dyDescent="0.25">
      <c r="E1152">
        <v>997680588</v>
      </c>
      <c r="F1152" s="3">
        <v>487.13400000000001</v>
      </c>
      <c r="I1152" t="s">
        <v>852</v>
      </c>
      <c r="J1152" t="s">
        <v>45</v>
      </c>
      <c r="K1152">
        <v>997680588</v>
      </c>
      <c r="L1152">
        <v>487.13400000000001</v>
      </c>
    </row>
    <row r="1153" spans="4:12" x14ac:dyDescent="0.25">
      <c r="E1153">
        <v>999240496</v>
      </c>
      <c r="F1153" s="3">
        <v>537.32899999999995</v>
      </c>
      <c r="I1153" t="s">
        <v>852</v>
      </c>
      <c r="J1153" t="s">
        <v>45</v>
      </c>
      <c r="K1153">
        <v>999240496</v>
      </c>
      <c r="L1153">
        <v>537.32899999999995</v>
      </c>
    </row>
    <row r="1154" spans="4:12" x14ac:dyDescent="0.25">
      <c r="D1154" t="s">
        <v>54</v>
      </c>
      <c r="E1154">
        <v>888047972</v>
      </c>
      <c r="F1154" s="3">
        <v>56.180999999999997</v>
      </c>
      <c r="I1154" t="s">
        <v>852</v>
      </c>
      <c r="J1154" t="s">
        <v>54</v>
      </c>
      <c r="K1154">
        <v>888047972</v>
      </c>
      <c r="L1154">
        <v>56.180999999999997</v>
      </c>
    </row>
    <row r="1155" spans="4:12" x14ac:dyDescent="0.25">
      <c r="E1155">
        <v>920189997</v>
      </c>
      <c r="F1155" s="3">
        <v>340.70100000000002</v>
      </c>
      <c r="I1155" t="s">
        <v>852</v>
      </c>
      <c r="J1155" t="s">
        <v>54</v>
      </c>
      <c r="K1155">
        <v>920189997</v>
      </c>
      <c r="L1155">
        <v>340.70100000000002</v>
      </c>
    </row>
    <row r="1156" spans="4:12" x14ac:dyDescent="0.25">
      <c r="E1156">
        <v>969110008</v>
      </c>
      <c r="F1156" s="3">
        <v>321.00700000000001</v>
      </c>
      <c r="I1156" t="s">
        <v>852</v>
      </c>
      <c r="J1156" t="s">
        <v>54</v>
      </c>
      <c r="K1156">
        <v>969110008</v>
      </c>
      <c r="L1156">
        <v>321.00700000000001</v>
      </c>
    </row>
    <row r="1157" spans="4:12" x14ac:dyDescent="0.25">
      <c r="E1157">
        <v>969147424</v>
      </c>
      <c r="F1157" s="3">
        <v>88.759</v>
      </c>
      <c r="I1157" t="s">
        <v>852</v>
      </c>
      <c r="J1157" t="s">
        <v>54</v>
      </c>
      <c r="K1157">
        <v>969147424</v>
      </c>
      <c r="L1157">
        <v>88.759</v>
      </c>
    </row>
    <row r="1158" spans="4:12" x14ac:dyDescent="0.25">
      <c r="E1158">
        <v>969148498</v>
      </c>
      <c r="F1158" s="3">
        <v>70.063000000000002</v>
      </c>
      <c r="I1158" t="s">
        <v>852</v>
      </c>
      <c r="J1158" t="s">
        <v>54</v>
      </c>
      <c r="K1158">
        <v>969148498</v>
      </c>
      <c r="L1158">
        <v>70.063000000000002</v>
      </c>
    </row>
    <row r="1159" spans="4:12" x14ac:dyDescent="0.25">
      <c r="E1159">
        <v>969244969</v>
      </c>
      <c r="F1159" s="3">
        <v>90.953000000000003</v>
      </c>
      <c r="I1159" t="s">
        <v>852</v>
      </c>
      <c r="J1159" t="s">
        <v>54</v>
      </c>
      <c r="K1159">
        <v>969244969</v>
      </c>
      <c r="L1159">
        <v>90.953000000000003</v>
      </c>
    </row>
    <row r="1160" spans="4:12" x14ac:dyDescent="0.25">
      <c r="E1160">
        <v>969930846</v>
      </c>
      <c r="F1160" s="3">
        <v>159.65299999999999</v>
      </c>
      <c r="I1160" t="s">
        <v>852</v>
      </c>
      <c r="J1160" t="s">
        <v>54</v>
      </c>
      <c r="K1160">
        <v>969930846</v>
      </c>
      <c r="L1160">
        <v>159.65299999999999</v>
      </c>
    </row>
    <row r="1161" spans="4:12" x14ac:dyDescent="0.25">
      <c r="E1161">
        <v>970387803</v>
      </c>
      <c r="F1161" s="3">
        <v>16.414000000000001</v>
      </c>
      <c r="I1161" t="s">
        <v>852</v>
      </c>
      <c r="J1161" t="s">
        <v>54</v>
      </c>
      <c r="K1161">
        <v>970387803</v>
      </c>
      <c r="L1161">
        <v>16.414000000000001</v>
      </c>
    </row>
    <row r="1162" spans="4:12" x14ac:dyDescent="0.25">
      <c r="E1162">
        <v>981403878</v>
      </c>
      <c r="F1162" s="3">
        <v>37.151000000000003</v>
      </c>
      <c r="I1162" t="s">
        <v>852</v>
      </c>
      <c r="J1162" t="s">
        <v>54</v>
      </c>
      <c r="K1162">
        <v>981403878</v>
      </c>
      <c r="L1162">
        <v>37.151000000000003</v>
      </c>
    </row>
    <row r="1163" spans="4:12" x14ac:dyDescent="0.25">
      <c r="E1163">
        <v>998433606</v>
      </c>
      <c r="F1163" s="3">
        <v>166.071</v>
      </c>
      <c r="I1163" t="s">
        <v>852</v>
      </c>
      <c r="J1163" t="s">
        <v>54</v>
      </c>
      <c r="K1163">
        <v>998433606</v>
      </c>
      <c r="L1163">
        <v>166.071</v>
      </c>
    </row>
    <row r="1164" spans="4:12" x14ac:dyDescent="0.25">
      <c r="D1164" t="s">
        <v>79</v>
      </c>
      <c r="E1164">
        <v>885450652</v>
      </c>
      <c r="F1164" s="3">
        <v>453.28800000000001</v>
      </c>
      <c r="I1164" t="s">
        <v>852</v>
      </c>
      <c r="J1164" t="s">
        <v>79</v>
      </c>
      <c r="K1164">
        <v>885450652</v>
      </c>
      <c r="L1164">
        <v>453.28800000000001</v>
      </c>
    </row>
    <row r="1165" spans="4:12" x14ac:dyDescent="0.25">
      <c r="E1165">
        <v>970586644</v>
      </c>
      <c r="F1165" s="3">
        <v>402.86399999999998</v>
      </c>
      <c r="I1165" t="s">
        <v>852</v>
      </c>
      <c r="J1165" t="s">
        <v>79</v>
      </c>
      <c r="K1165">
        <v>970586644</v>
      </c>
      <c r="L1165">
        <v>402.86399999999998</v>
      </c>
    </row>
    <row r="1166" spans="4:12" x14ac:dyDescent="0.25">
      <c r="E1166">
        <v>973447343</v>
      </c>
      <c r="F1166" s="3">
        <v>96.653000000000006</v>
      </c>
      <c r="I1166" t="s">
        <v>852</v>
      </c>
      <c r="J1166" t="s">
        <v>79</v>
      </c>
      <c r="K1166">
        <v>973447343</v>
      </c>
      <c r="L1166">
        <v>96.653000000000006</v>
      </c>
    </row>
    <row r="1167" spans="4:12" x14ac:dyDescent="0.25">
      <c r="E1167">
        <v>974369419</v>
      </c>
      <c r="F1167" s="3">
        <v>102.446</v>
      </c>
      <c r="I1167" t="s">
        <v>852</v>
      </c>
      <c r="J1167" t="s">
        <v>79</v>
      </c>
      <c r="K1167">
        <v>974369419</v>
      </c>
      <c r="L1167">
        <v>102.446</v>
      </c>
    </row>
    <row r="1168" spans="4:12" x14ac:dyDescent="0.25">
      <c r="E1168">
        <v>984701594</v>
      </c>
      <c r="F1168" s="3">
        <v>106.497</v>
      </c>
      <c r="I1168" t="s">
        <v>852</v>
      </c>
      <c r="J1168" t="s">
        <v>79</v>
      </c>
      <c r="K1168">
        <v>984701594</v>
      </c>
      <c r="L1168">
        <v>106.497</v>
      </c>
    </row>
    <row r="1169" spans="4:12" x14ac:dyDescent="0.25">
      <c r="D1169" t="s">
        <v>81</v>
      </c>
      <c r="E1169">
        <v>871013292</v>
      </c>
      <c r="F1169" s="3">
        <v>184.94900000000001</v>
      </c>
      <c r="I1169" t="s">
        <v>852</v>
      </c>
      <c r="J1169" t="s">
        <v>81</v>
      </c>
      <c r="K1169">
        <v>871013292</v>
      </c>
      <c r="L1169">
        <v>184.94900000000001</v>
      </c>
    </row>
    <row r="1170" spans="4:12" x14ac:dyDescent="0.25">
      <c r="E1170">
        <v>885974422</v>
      </c>
      <c r="F1170" s="3">
        <v>78.986999999999995</v>
      </c>
      <c r="I1170" t="s">
        <v>852</v>
      </c>
      <c r="J1170" t="s">
        <v>81</v>
      </c>
      <c r="K1170">
        <v>885974422</v>
      </c>
      <c r="L1170">
        <v>78.986999999999995</v>
      </c>
    </row>
    <row r="1171" spans="4:12" x14ac:dyDescent="0.25">
      <c r="E1171">
        <v>913007344</v>
      </c>
      <c r="F1171" s="3">
        <v>292.09500000000003</v>
      </c>
      <c r="I1171" t="s">
        <v>852</v>
      </c>
      <c r="J1171" t="s">
        <v>81</v>
      </c>
      <c r="K1171">
        <v>913007344</v>
      </c>
      <c r="L1171">
        <v>292.09500000000003</v>
      </c>
    </row>
    <row r="1172" spans="4:12" x14ac:dyDescent="0.25">
      <c r="E1172">
        <v>916078145</v>
      </c>
      <c r="F1172" s="3">
        <v>124.256</v>
      </c>
      <c r="I1172" t="s">
        <v>852</v>
      </c>
      <c r="J1172" t="s">
        <v>81</v>
      </c>
      <c r="K1172">
        <v>916078145</v>
      </c>
      <c r="L1172">
        <v>124.256</v>
      </c>
    </row>
    <row r="1173" spans="4:12" x14ac:dyDescent="0.25">
      <c r="E1173">
        <v>916298900</v>
      </c>
      <c r="F1173" s="3">
        <v>41.457000000000001</v>
      </c>
      <c r="I1173" t="s">
        <v>852</v>
      </c>
      <c r="J1173" t="s">
        <v>81</v>
      </c>
      <c r="K1173">
        <v>916298900</v>
      </c>
      <c r="L1173">
        <v>41.457000000000001</v>
      </c>
    </row>
    <row r="1174" spans="4:12" x14ac:dyDescent="0.25">
      <c r="E1174">
        <v>922715033</v>
      </c>
      <c r="F1174" s="3">
        <v>174.602</v>
      </c>
      <c r="I1174" t="s">
        <v>852</v>
      </c>
      <c r="J1174" t="s">
        <v>81</v>
      </c>
      <c r="K1174">
        <v>922715033</v>
      </c>
      <c r="L1174">
        <v>174.602</v>
      </c>
    </row>
    <row r="1175" spans="4:12" x14ac:dyDescent="0.25">
      <c r="E1175">
        <v>969746344</v>
      </c>
      <c r="F1175" s="3">
        <v>81.268000000000001</v>
      </c>
      <c r="I1175" t="s">
        <v>852</v>
      </c>
      <c r="J1175" t="s">
        <v>81</v>
      </c>
      <c r="K1175">
        <v>969746344</v>
      </c>
      <c r="L1175">
        <v>81.268000000000001</v>
      </c>
    </row>
    <row r="1176" spans="4:12" x14ac:dyDescent="0.25">
      <c r="E1176">
        <v>970156895</v>
      </c>
      <c r="F1176" s="3">
        <v>459.45100000000002</v>
      </c>
      <c r="I1176" t="s">
        <v>852</v>
      </c>
      <c r="J1176" t="s">
        <v>81</v>
      </c>
      <c r="K1176">
        <v>970156895</v>
      </c>
      <c r="L1176">
        <v>459.45100000000002</v>
      </c>
    </row>
    <row r="1177" spans="4:12" x14ac:dyDescent="0.25">
      <c r="E1177">
        <v>970886400</v>
      </c>
      <c r="F1177" s="3">
        <v>104.14</v>
      </c>
      <c r="I1177" t="s">
        <v>852</v>
      </c>
      <c r="J1177" t="s">
        <v>81</v>
      </c>
      <c r="K1177">
        <v>970886400</v>
      </c>
      <c r="L1177">
        <v>104.14</v>
      </c>
    </row>
    <row r="1178" spans="4:12" x14ac:dyDescent="0.25">
      <c r="E1178">
        <v>971306122</v>
      </c>
      <c r="F1178" s="3">
        <v>122.744</v>
      </c>
      <c r="I1178" t="s">
        <v>852</v>
      </c>
      <c r="J1178" t="s">
        <v>81</v>
      </c>
      <c r="K1178">
        <v>971306122</v>
      </c>
      <c r="L1178">
        <v>122.744</v>
      </c>
    </row>
    <row r="1179" spans="4:12" x14ac:dyDescent="0.25">
      <c r="E1179">
        <v>974344319</v>
      </c>
      <c r="F1179" s="3">
        <v>42.375</v>
      </c>
      <c r="I1179" t="s">
        <v>852</v>
      </c>
      <c r="J1179" t="s">
        <v>81</v>
      </c>
      <c r="K1179">
        <v>974344319</v>
      </c>
      <c r="L1179">
        <v>42.375</v>
      </c>
    </row>
    <row r="1180" spans="4:12" x14ac:dyDescent="0.25">
      <c r="E1180">
        <v>980376419</v>
      </c>
      <c r="F1180" s="3">
        <v>47.945</v>
      </c>
      <c r="I1180" t="s">
        <v>852</v>
      </c>
      <c r="J1180" t="s">
        <v>81</v>
      </c>
      <c r="K1180">
        <v>980376419</v>
      </c>
      <c r="L1180">
        <v>47.945</v>
      </c>
    </row>
    <row r="1181" spans="4:12" x14ac:dyDescent="0.25">
      <c r="E1181">
        <v>980483754</v>
      </c>
      <c r="F1181" s="3">
        <v>144.71899999999999</v>
      </c>
      <c r="I1181" t="s">
        <v>852</v>
      </c>
      <c r="J1181" t="s">
        <v>81</v>
      </c>
      <c r="K1181">
        <v>980483754</v>
      </c>
      <c r="L1181">
        <v>144.71899999999999</v>
      </c>
    </row>
    <row r="1182" spans="4:12" x14ac:dyDescent="0.25">
      <c r="E1182">
        <v>982374715</v>
      </c>
      <c r="F1182" s="3">
        <v>467.09100000000001</v>
      </c>
      <c r="I1182" t="s">
        <v>852</v>
      </c>
      <c r="J1182" t="s">
        <v>81</v>
      </c>
      <c r="K1182">
        <v>982374715</v>
      </c>
      <c r="L1182">
        <v>467.09100000000001</v>
      </c>
    </row>
    <row r="1183" spans="4:12" x14ac:dyDescent="0.25">
      <c r="E1183">
        <v>984124902</v>
      </c>
      <c r="F1183" s="3">
        <v>246.83500000000001</v>
      </c>
      <c r="I1183" t="s">
        <v>852</v>
      </c>
      <c r="J1183" t="s">
        <v>81</v>
      </c>
      <c r="K1183">
        <v>984124902</v>
      </c>
      <c r="L1183">
        <v>246.83500000000001</v>
      </c>
    </row>
    <row r="1184" spans="4:12" x14ac:dyDescent="0.25">
      <c r="E1184">
        <v>984665296</v>
      </c>
      <c r="F1184" s="3">
        <v>73.62</v>
      </c>
      <c r="I1184" t="s">
        <v>852</v>
      </c>
      <c r="J1184" t="s">
        <v>81</v>
      </c>
      <c r="K1184">
        <v>984665296</v>
      </c>
      <c r="L1184">
        <v>73.62</v>
      </c>
    </row>
    <row r="1185" spans="4:12" x14ac:dyDescent="0.25">
      <c r="E1185">
        <v>986970274</v>
      </c>
      <c r="F1185" s="3">
        <v>145.35300000000001</v>
      </c>
      <c r="I1185" t="s">
        <v>852</v>
      </c>
      <c r="J1185" t="s">
        <v>81</v>
      </c>
      <c r="K1185">
        <v>986970274</v>
      </c>
      <c r="L1185">
        <v>145.35300000000001</v>
      </c>
    </row>
    <row r="1186" spans="4:12" x14ac:dyDescent="0.25">
      <c r="E1186">
        <v>997234251</v>
      </c>
      <c r="F1186" s="3">
        <v>60.747999999999998</v>
      </c>
      <c r="I1186" t="s">
        <v>852</v>
      </c>
      <c r="J1186" t="s">
        <v>81</v>
      </c>
      <c r="K1186">
        <v>997234251</v>
      </c>
      <c r="L1186">
        <v>60.747999999999998</v>
      </c>
    </row>
    <row r="1187" spans="4:12" x14ac:dyDescent="0.25">
      <c r="D1187" t="s">
        <v>70</v>
      </c>
      <c r="E1187">
        <v>880502832</v>
      </c>
      <c r="F1187" s="3">
        <v>685.55399999999997</v>
      </c>
      <c r="I1187" t="s">
        <v>852</v>
      </c>
      <c r="J1187" t="s">
        <v>70</v>
      </c>
      <c r="K1187">
        <v>880502832</v>
      </c>
      <c r="L1187">
        <v>685.55399999999997</v>
      </c>
    </row>
    <row r="1188" spans="4:12" x14ac:dyDescent="0.25">
      <c r="E1188">
        <v>882839532</v>
      </c>
      <c r="F1188" s="3">
        <v>49.911000000000001</v>
      </c>
      <c r="I1188" t="s">
        <v>852</v>
      </c>
      <c r="J1188" t="s">
        <v>70</v>
      </c>
      <c r="K1188">
        <v>882839532</v>
      </c>
      <c r="L1188">
        <v>49.911000000000001</v>
      </c>
    </row>
    <row r="1189" spans="4:12" x14ac:dyDescent="0.25">
      <c r="E1189">
        <v>912848191</v>
      </c>
      <c r="F1189" s="3">
        <v>97.504000000000005</v>
      </c>
      <c r="I1189" t="s">
        <v>852</v>
      </c>
      <c r="J1189" t="s">
        <v>70</v>
      </c>
      <c r="K1189">
        <v>912848191</v>
      </c>
      <c r="L1189">
        <v>97.504000000000005</v>
      </c>
    </row>
    <row r="1190" spans="4:12" x14ac:dyDescent="0.25">
      <c r="E1190">
        <v>912853861</v>
      </c>
      <c r="F1190" s="3">
        <v>295.39699999999999</v>
      </c>
      <c r="I1190" t="s">
        <v>852</v>
      </c>
      <c r="J1190" t="s">
        <v>70</v>
      </c>
      <c r="K1190">
        <v>912853861</v>
      </c>
      <c r="L1190">
        <v>295.39699999999999</v>
      </c>
    </row>
    <row r="1191" spans="4:12" x14ac:dyDescent="0.25">
      <c r="E1191">
        <v>912888118</v>
      </c>
      <c r="F1191" s="3">
        <v>190.89</v>
      </c>
      <c r="I1191" t="s">
        <v>852</v>
      </c>
      <c r="J1191" t="s">
        <v>70</v>
      </c>
      <c r="K1191">
        <v>912888118</v>
      </c>
      <c r="L1191">
        <v>190.89</v>
      </c>
    </row>
    <row r="1192" spans="4:12" x14ac:dyDescent="0.25">
      <c r="E1192">
        <v>914835488</v>
      </c>
      <c r="F1192" s="3">
        <v>169.715</v>
      </c>
      <c r="I1192" t="s">
        <v>852</v>
      </c>
      <c r="J1192" t="s">
        <v>70</v>
      </c>
      <c r="K1192">
        <v>914835488</v>
      </c>
      <c r="L1192">
        <v>169.715</v>
      </c>
    </row>
    <row r="1193" spans="4:12" x14ac:dyDescent="0.25">
      <c r="E1193">
        <v>916507895</v>
      </c>
      <c r="F1193" s="3">
        <v>251.41800000000001</v>
      </c>
      <c r="I1193" t="s">
        <v>852</v>
      </c>
      <c r="J1193" t="s">
        <v>70</v>
      </c>
      <c r="K1193">
        <v>916507895</v>
      </c>
      <c r="L1193">
        <v>251.41800000000001</v>
      </c>
    </row>
    <row r="1194" spans="4:12" x14ac:dyDescent="0.25">
      <c r="E1194">
        <v>918161694</v>
      </c>
      <c r="F1194" s="3">
        <v>208.83</v>
      </c>
      <c r="I1194" t="s">
        <v>852</v>
      </c>
      <c r="J1194" t="s">
        <v>70</v>
      </c>
      <c r="K1194">
        <v>918161694</v>
      </c>
      <c r="L1194">
        <v>208.83</v>
      </c>
    </row>
    <row r="1195" spans="4:12" x14ac:dyDescent="0.25">
      <c r="E1195">
        <v>918163700</v>
      </c>
      <c r="F1195" s="3">
        <v>253.83</v>
      </c>
      <c r="I1195" t="s">
        <v>852</v>
      </c>
      <c r="J1195" t="s">
        <v>70</v>
      </c>
      <c r="K1195">
        <v>918163700</v>
      </c>
      <c r="L1195">
        <v>253.83</v>
      </c>
    </row>
    <row r="1196" spans="4:12" x14ac:dyDescent="0.25">
      <c r="E1196">
        <v>925563285</v>
      </c>
      <c r="F1196" s="3">
        <v>132.55199999999999</v>
      </c>
      <c r="I1196" t="s">
        <v>852</v>
      </c>
      <c r="J1196" t="s">
        <v>70</v>
      </c>
      <c r="K1196">
        <v>925563285</v>
      </c>
      <c r="L1196">
        <v>132.55199999999999</v>
      </c>
    </row>
    <row r="1197" spans="4:12" x14ac:dyDescent="0.25">
      <c r="E1197">
        <v>969114380</v>
      </c>
      <c r="F1197" s="3">
        <v>235.767</v>
      </c>
      <c r="I1197" t="s">
        <v>852</v>
      </c>
      <c r="J1197" t="s">
        <v>70</v>
      </c>
      <c r="K1197">
        <v>969114380</v>
      </c>
      <c r="L1197">
        <v>235.767</v>
      </c>
    </row>
    <row r="1198" spans="4:12" x14ac:dyDescent="0.25">
      <c r="E1198">
        <v>969175118</v>
      </c>
      <c r="F1198" s="3">
        <v>135.16</v>
      </c>
      <c r="I1198" t="s">
        <v>852</v>
      </c>
      <c r="J1198" t="s">
        <v>70</v>
      </c>
      <c r="K1198">
        <v>969175118</v>
      </c>
      <c r="L1198">
        <v>135.16</v>
      </c>
    </row>
    <row r="1199" spans="4:12" x14ac:dyDescent="0.25">
      <c r="E1199">
        <v>969193981</v>
      </c>
      <c r="F1199" s="3">
        <v>54.756</v>
      </c>
      <c r="I1199" t="s">
        <v>852</v>
      </c>
      <c r="J1199" t="s">
        <v>70</v>
      </c>
      <c r="K1199">
        <v>969193981</v>
      </c>
      <c r="L1199">
        <v>54.756</v>
      </c>
    </row>
    <row r="1200" spans="4:12" x14ac:dyDescent="0.25">
      <c r="E1200">
        <v>969216434</v>
      </c>
      <c r="F1200" s="3">
        <v>191.256</v>
      </c>
      <c r="I1200" t="s">
        <v>852</v>
      </c>
      <c r="J1200" t="s">
        <v>70</v>
      </c>
      <c r="K1200">
        <v>969216434</v>
      </c>
      <c r="L1200">
        <v>191.256</v>
      </c>
    </row>
    <row r="1201" spans="5:12" x14ac:dyDescent="0.25">
      <c r="E1201">
        <v>970434437</v>
      </c>
      <c r="F1201" s="3">
        <v>100.84</v>
      </c>
      <c r="I1201" t="s">
        <v>852</v>
      </c>
      <c r="J1201" t="s">
        <v>70</v>
      </c>
      <c r="K1201">
        <v>970434437</v>
      </c>
      <c r="L1201">
        <v>100.84</v>
      </c>
    </row>
    <row r="1202" spans="5:12" x14ac:dyDescent="0.25">
      <c r="E1202">
        <v>974391554</v>
      </c>
      <c r="F1202" s="3">
        <v>111.51</v>
      </c>
      <c r="I1202" t="s">
        <v>852</v>
      </c>
      <c r="J1202" t="s">
        <v>70</v>
      </c>
      <c r="K1202">
        <v>974391554</v>
      </c>
      <c r="L1202">
        <v>111.51</v>
      </c>
    </row>
    <row r="1203" spans="5:12" x14ac:dyDescent="0.25">
      <c r="E1203">
        <v>976255259</v>
      </c>
      <c r="F1203" s="3">
        <v>205.56899999999999</v>
      </c>
      <c r="I1203" t="s">
        <v>852</v>
      </c>
      <c r="J1203" t="s">
        <v>70</v>
      </c>
      <c r="K1203">
        <v>976255259</v>
      </c>
      <c r="L1203">
        <v>205.56899999999999</v>
      </c>
    </row>
    <row r="1204" spans="5:12" x14ac:dyDescent="0.25">
      <c r="E1204">
        <v>977087759</v>
      </c>
      <c r="F1204" s="3">
        <v>166.50700000000001</v>
      </c>
      <c r="I1204" t="s">
        <v>852</v>
      </c>
      <c r="J1204" t="s">
        <v>70</v>
      </c>
      <c r="K1204">
        <v>977087759</v>
      </c>
      <c r="L1204">
        <v>166.50700000000001</v>
      </c>
    </row>
    <row r="1205" spans="5:12" x14ac:dyDescent="0.25">
      <c r="E1205">
        <v>977164869</v>
      </c>
      <c r="F1205" s="3">
        <v>158.97399999999999</v>
      </c>
      <c r="I1205" t="s">
        <v>852</v>
      </c>
      <c r="J1205" t="s">
        <v>70</v>
      </c>
      <c r="K1205">
        <v>977164869</v>
      </c>
      <c r="L1205">
        <v>158.97399999999999</v>
      </c>
    </row>
    <row r="1206" spans="5:12" x14ac:dyDescent="0.25">
      <c r="E1206">
        <v>979814569</v>
      </c>
      <c r="F1206" s="3">
        <v>115.88200000000001</v>
      </c>
      <c r="I1206" t="s">
        <v>852</v>
      </c>
      <c r="J1206" t="s">
        <v>70</v>
      </c>
      <c r="K1206">
        <v>979814569</v>
      </c>
      <c r="L1206">
        <v>115.88200000000001</v>
      </c>
    </row>
    <row r="1207" spans="5:12" x14ac:dyDescent="0.25">
      <c r="E1207">
        <v>980848302</v>
      </c>
      <c r="F1207" s="3">
        <v>123.884</v>
      </c>
      <c r="I1207" t="s">
        <v>852</v>
      </c>
      <c r="J1207" t="s">
        <v>70</v>
      </c>
      <c r="K1207">
        <v>980848302</v>
      </c>
      <c r="L1207">
        <v>123.884</v>
      </c>
    </row>
    <row r="1208" spans="5:12" x14ac:dyDescent="0.25">
      <c r="E1208">
        <v>980848779</v>
      </c>
      <c r="F1208" s="3">
        <v>211.55199999999999</v>
      </c>
      <c r="I1208" t="s">
        <v>852</v>
      </c>
      <c r="J1208" t="s">
        <v>70</v>
      </c>
      <c r="K1208">
        <v>980848779</v>
      </c>
      <c r="L1208">
        <v>211.55199999999999</v>
      </c>
    </row>
    <row r="1209" spans="5:12" x14ac:dyDescent="0.25">
      <c r="E1209">
        <v>983067409</v>
      </c>
      <c r="F1209" s="3">
        <v>212.482</v>
      </c>
      <c r="I1209" t="s">
        <v>852</v>
      </c>
      <c r="J1209" t="s">
        <v>70</v>
      </c>
      <c r="K1209">
        <v>983067409</v>
      </c>
      <c r="L1209">
        <v>212.482</v>
      </c>
    </row>
    <row r="1210" spans="5:12" x14ac:dyDescent="0.25">
      <c r="E1210">
        <v>983452361</v>
      </c>
      <c r="F1210" s="3">
        <v>467.262</v>
      </c>
      <c r="I1210" t="s">
        <v>852</v>
      </c>
      <c r="J1210" t="s">
        <v>70</v>
      </c>
      <c r="K1210">
        <v>983452361</v>
      </c>
      <c r="L1210">
        <v>467.262</v>
      </c>
    </row>
    <row r="1211" spans="5:12" x14ac:dyDescent="0.25">
      <c r="E1211">
        <v>983608957</v>
      </c>
      <c r="F1211" s="3">
        <v>219.49100000000001</v>
      </c>
      <c r="I1211" t="s">
        <v>852</v>
      </c>
      <c r="J1211" t="s">
        <v>70</v>
      </c>
      <c r="K1211">
        <v>983608957</v>
      </c>
      <c r="L1211">
        <v>219.49100000000001</v>
      </c>
    </row>
    <row r="1212" spans="5:12" x14ac:dyDescent="0.25">
      <c r="E1212">
        <v>984295375</v>
      </c>
      <c r="F1212" s="3">
        <v>184.24199999999999</v>
      </c>
      <c r="I1212" t="s">
        <v>852</v>
      </c>
      <c r="J1212" t="s">
        <v>70</v>
      </c>
      <c r="K1212">
        <v>984295375</v>
      </c>
      <c r="L1212">
        <v>184.24199999999999</v>
      </c>
    </row>
    <row r="1213" spans="5:12" x14ac:dyDescent="0.25">
      <c r="E1213">
        <v>985316317</v>
      </c>
      <c r="F1213" s="3">
        <v>120.001</v>
      </c>
      <c r="I1213" t="s">
        <v>852</v>
      </c>
      <c r="J1213" t="s">
        <v>70</v>
      </c>
      <c r="K1213">
        <v>985316317</v>
      </c>
      <c r="L1213">
        <v>120.001</v>
      </c>
    </row>
    <row r="1214" spans="5:12" x14ac:dyDescent="0.25">
      <c r="E1214">
        <v>986217525</v>
      </c>
      <c r="F1214" s="3">
        <v>439.09399999999999</v>
      </c>
      <c r="I1214" t="s">
        <v>852</v>
      </c>
      <c r="J1214" t="s">
        <v>70</v>
      </c>
      <c r="K1214">
        <v>986217525</v>
      </c>
      <c r="L1214">
        <v>439.09399999999999</v>
      </c>
    </row>
    <row r="1215" spans="5:12" x14ac:dyDescent="0.25">
      <c r="E1215">
        <v>991334157</v>
      </c>
      <c r="F1215" s="3">
        <v>354.07499999999999</v>
      </c>
      <c r="I1215" t="s">
        <v>852</v>
      </c>
      <c r="J1215" t="s">
        <v>70</v>
      </c>
      <c r="K1215">
        <v>991334157</v>
      </c>
      <c r="L1215">
        <v>354.07499999999999</v>
      </c>
    </row>
    <row r="1216" spans="5:12" x14ac:dyDescent="0.25">
      <c r="E1216">
        <v>991373292</v>
      </c>
      <c r="F1216" s="3">
        <v>275.11599999999999</v>
      </c>
      <c r="I1216" t="s">
        <v>852</v>
      </c>
      <c r="J1216" t="s">
        <v>70</v>
      </c>
      <c r="K1216">
        <v>991373292</v>
      </c>
      <c r="L1216">
        <v>275.11599999999999</v>
      </c>
    </row>
    <row r="1217" spans="4:12" x14ac:dyDescent="0.25">
      <c r="E1217">
        <v>993805629</v>
      </c>
      <c r="F1217" s="3">
        <v>167.82300000000001</v>
      </c>
      <c r="I1217" t="s">
        <v>852</v>
      </c>
      <c r="J1217" t="s">
        <v>70</v>
      </c>
      <c r="K1217">
        <v>993805629</v>
      </c>
      <c r="L1217">
        <v>167.82300000000001</v>
      </c>
    </row>
    <row r="1218" spans="4:12" x14ac:dyDescent="0.25">
      <c r="E1218">
        <v>993934089</v>
      </c>
      <c r="F1218" s="3">
        <v>189.95699999999999</v>
      </c>
      <c r="I1218" t="s">
        <v>852</v>
      </c>
      <c r="J1218" t="s">
        <v>70</v>
      </c>
      <c r="K1218">
        <v>993934089</v>
      </c>
      <c r="L1218">
        <v>189.95699999999999</v>
      </c>
    </row>
    <row r="1219" spans="4:12" x14ac:dyDescent="0.25">
      <c r="E1219">
        <v>994303945</v>
      </c>
      <c r="F1219" s="3">
        <v>100.355</v>
      </c>
      <c r="I1219" t="s">
        <v>852</v>
      </c>
      <c r="J1219" t="s">
        <v>70</v>
      </c>
      <c r="K1219">
        <v>994303945</v>
      </c>
      <c r="L1219">
        <v>100.355</v>
      </c>
    </row>
    <row r="1220" spans="4:12" x14ac:dyDescent="0.25">
      <c r="E1220">
        <v>996645126</v>
      </c>
      <c r="F1220" s="3">
        <v>393.85500000000002</v>
      </c>
      <c r="I1220" t="s">
        <v>852</v>
      </c>
      <c r="J1220" t="s">
        <v>70</v>
      </c>
      <c r="K1220">
        <v>996645126</v>
      </c>
      <c r="L1220">
        <v>393.85500000000002</v>
      </c>
    </row>
    <row r="1221" spans="4:12" x14ac:dyDescent="0.25">
      <c r="E1221">
        <v>997772628</v>
      </c>
      <c r="F1221" s="3">
        <v>393.68599999999998</v>
      </c>
      <c r="I1221" t="s">
        <v>852</v>
      </c>
      <c r="J1221" t="s">
        <v>70</v>
      </c>
      <c r="K1221">
        <v>997772628</v>
      </c>
      <c r="L1221">
        <v>393.68599999999998</v>
      </c>
    </row>
    <row r="1222" spans="4:12" x14ac:dyDescent="0.25">
      <c r="E1222">
        <v>997789849</v>
      </c>
      <c r="F1222" s="3">
        <v>100.937</v>
      </c>
      <c r="I1222" t="s">
        <v>852</v>
      </c>
      <c r="J1222" t="s">
        <v>70</v>
      </c>
      <c r="K1222">
        <v>997789849</v>
      </c>
      <c r="L1222">
        <v>100.937</v>
      </c>
    </row>
    <row r="1223" spans="4:12" x14ac:dyDescent="0.25">
      <c r="D1223" t="s">
        <v>47</v>
      </c>
      <c r="E1223">
        <v>918281843</v>
      </c>
      <c r="F1223" s="3">
        <v>199.886</v>
      </c>
      <c r="I1223" t="s">
        <v>852</v>
      </c>
      <c r="J1223" t="s">
        <v>47</v>
      </c>
      <c r="K1223">
        <v>918281843</v>
      </c>
      <c r="L1223">
        <v>199.886</v>
      </c>
    </row>
    <row r="1224" spans="4:12" x14ac:dyDescent="0.25">
      <c r="D1224" t="s">
        <v>57</v>
      </c>
      <c r="E1224">
        <v>823132212</v>
      </c>
      <c r="F1224" s="3">
        <v>107.06399999999999</v>
      </c>
      <c r="I1224" t="s">
        <v>852</v>
      </c>
      <c r="J1224" t="s">
        <v>57</v>
      </c>
      <c r="K1224">
        <v>823132212</v>
      </c>
      <c r="L1224">
        <v>107.06399999999999</v>
      </c>
    </row>
    <row r="1225" spans="4:12" x14ac:dyDescent="0.25">
      <c r="E1225">
        <v>912992497</v>
      </c>
      <c r="F1225" s="3">
        <v>157.661</v>
      </c>
      <c r="I1225" t="s">
        <v>852</v>
      </c>
      <c r="J1225" t="s">
        <v>57</v>
      </c>
      <c r="K1225">
        <v>912992497</v>
      </c>
      <c r="L1225">
        <v>157.661</v>
      </c>
    </row>
    <row r="1226" spans="4:12" x14ac:dyDescent="0.25">
      <c r="E1226">
        <v>912992500</v>
      </c>
      <c r="F1226" s="3">
        <v>114.735</v>
      </c>
      <c r="I1226" t="s">
        <v>852</v>
      </c>
      <c r="J1226" t="s">
        <v>57</v>
      </c>
      <c r="K1226">
        <v>912992500</v>
      </c>
      <c r="L1226">
        <v>114.735</v>
      </c>
    </row>
    <row r="1227" spans="4:12" x14ac:dyDescent="0.25">
      <c r="E1227">
        <v>913034953</v>
      </c>
      <c r="F1227" s="3">
        <v>196.596</v>
      </c>
      <c r="I1227" t="s">
        <v>852</v>
      </c>
      <c r="J1227" t="s">
        <v>57</v>
      </c>
      <c r="K1227">
        <v>913034953</v>
      </c>
      <c r="L1227">
        <v>196.596</v>
      </c>
    </row>
    <row r="1228" spans="4:12" x14ac:dyDescent="0.25">
      <c r="E1228">
        <v>914089271</v>
      </c>
      <c r="F1228" s="3">
        <v>102.485</v>
      </c>
      <c r="I1228" t="s">
        <v>852</v>
      </c>
      <c r="J1228" t="s">
        <v>57</v>
      </c>
      <c r="K1228">
        <v>914089271</v>
      </c>
      <c r="L1228">
        <v>102.485</v>
      </c>
    </row>
    <row r="1229" spans="4:12" x14ac:dyDescent="0.25">
      <c r="E1229">
        <v>916541082</v>
      </c>
      <c r="F1229" s="3">
        <v>380.62599999999998</v>
      </c>
      <c r="I1229" t="s">
        <v>852</v>
      </c>
      <c r="J1229" t="s">
        <v>57</v>
      </c>
      <c r="K1229">
        <v>916541082</v>
      </c>
      <c r="L1229">
        <v>380.62599999999998</v>
      </c>
    </row>
    <row r="1230" spans="4:12" x14ac:dyDescent="0.25">
      <c r="E1230">
        <v>917357536</v>
      </c>
      <c r="F1230" s="3">
        <v>76.914000000000001</v>
      </c>
      <c r="I1230" t="s">
        <v>852</v>
      </c>
      <c r="J1230" t="s">
        <v>57</v>
      </c>
      <c r="K1230">
        <v>917357536</v>
      </c>
      <c r="L1230">
        <v>76.914000000000001</v>
      </c>
    </row>
    <row r="1231" spans="4:12" x14ac:dyDescent="0.25">
      <c r="E1231">
        <v>917413959</v>
      </c>
      <c r="F1231" s="3">
        <v>179.49700000000001</v>
      </c>
      <c r="I1231" t="s">
        <v>852</v>
      </c>
      <c r="J1231" t="s">
        <v>57</v>
      </c>
      <c r="K1231">
        <v>917413959</v>
      </c>
      <c r="L1231">
        <v>179.49700000000001</v>
      </c>
    </row>
    <row r="1232" spans="4:12" x14ac:dyDescent="0.25">
      <c r="E1232">
        <v>918391460</v>
      </c>
      <c r="F1232" s="3">
        <v>122.682</v>
      </c>
      <c r="I1232" t="s">
        <v>852</v>
      </c>
      <c r="J1232" t="s">
        <v>57</v>
      </c>
      <c r="K1232">
        <v>918391460</v>
      </c>
      <c r="L1232">
        <v>122.682</v>
      </c>
    </row>
    <row r="1233" spans="5:12" x14ac:dyDescent="0.25">
      <c r="E1233">
        <v>921706278</v>
      </c>
      <c r="F1233" s="3">
        <v>84.707999999999998</v>
      </c>
      <c r="I1233" t="s">
        <v>852</v>
      </c>
      <c r="J1233" t="s">
        <v>57</v>
      </c>
      <c r="K1233">
        <v>921706278</v>
      </c>
      <c r="L1233">
        <v>84.707999999999998</v>
      </c>
    </row>
    <row r="1234" spans="5:12" x14ac:dyDescent="0.25">
      <c r="E1234">
        <v>921986831</v>
      </c>
      <c r="F1234" s="3">
        <v>95.391000000000005</v>
      </c>
      <c r="I1234" t="s">
        <v>852</v>
      </c>
      <c r="J1234" t="s">
        <v>57</v>
      </c>
      <c r="K1234">
        <v>921986831</v>
      </c>
      <c r="L1234">
        <v>95.391000000000005</v>
      </c>
    </row>
    <row r="1235" spans="5:12" x14ac:dyDescent="0.25">
      <c r="E1235">
        <v>923341331</v>
      </c>
      <c r="F1235" s="3">
        <v>431.72</v>
      </c>
      <c r="I1235" t="s">
        <v>852</v>
      </c>
      <c r="J1235" t="s">
        <v>57</v>
      </c>
      <c r="K1235">
        <v>923341331</v>
      </c>
      <c r="L1235">
        <v>431.72</v>
      </c>
    </row>
    <row r="1236" spans="5:12" x14ac:dyDescent="0.25">
      <c r="E1236">
        <v>924034637</v>
      </c>
      <c r="F1236" s="3">
        <v>256.38900000000001</v>
      </c>
      <c r="I1236" t="s">
        <v>852</v>
      </c>
      <c r="J1236" t="s">
        <v>57</v>
      </c>
      <c r="K1236">
        <v>924034637</v>
      </c>
      <c r="L1236">
        <v>256.38900000000001</v>
      </c>
    </row>
    <row r="1237" spans="5:12" x14ac:dyDescent="0.25">
      <c r="E1237">
        <v>969103362</v>
      </c>
      <c r="F1237" s="3">
        <v>261.53300000000002</v>
      </c>
      <c r="I1237" t="s">
        <v>852</v>
      </c>
      <c r="J1237" t="s">
        <v>57</v>
      </c>
      <c r="K1237">
        <v>969103362</v>
      </c>
      <c r="L1237">
        <v>261.53300000000002</v>
      </c>
    </row>
    <row r="1238" spans="5:12" x14ac:dyDescent="0.25">
      <c r="E1238">
        <v>969103672</v>
      </c>
      <c r="F1238" s="3">
        <v>315.07799999999997</v>
      </c>
      <c r="I1238" t="s">
        <v>852</v>
      </c>
      <c r="J1238" t="s">
        <v>57</v>
      </c>
      <c r="K1238">
        <v>969103672</v>
      </c>
      <c r="L1238">
        <v>315.07799999999997</v>
      </c>
    </row>
    <row r="1239" spans="5:12" x14ac:dyDescent="0.25">
      <c r="E1239">
        <v>969104628</v>
      </c>
      <c r="F1239" s="3">
        <v>272.50299999999999</v>
      </c>
      <c r="I1239" t="s">
        <v>852</v>
      </c>
      <c r="J1239" t="s">
        <v>57</v>
      </c>
      <c r="K1239">
        <v>969104628</v>
      </c>
      <c r="L1239">
        <v>272.50299999999999</v>
      </c>
    </row>
    <row r="1240" spans="5:12" x14ac:dyDescent="0.25">
      <c r="E1240">
        <v>969105845</v>
      </c>
      <c r="F1240" s="3">
        <v>219.994</v>
      </c>
      <c r="I1240" t="s">
        <v>852</v>
      </c>
      <c r="J1240" t="s">
        <v>57</v>
      </c>
      <c r="K1240">
        <v>969105845</v>
      </c>
      <c r="L1240">
        <v>219.994</v>
      </c>
    </row>
    <row r="1241" spans="5:12" x14ac:dyDescent="0.25">
      <c r="E1241">
        <v>969106604</v>
      </c>
      <c r="F1241" s="3">
        <v>306.803</v>
      </c>
      <c r="I1241" t="s">
        <v>852</v>
      </c>
      <c r="J1241" t="s">
        <v>57</v>
      </c>
      <c r="K1241">
        <v>969106604</v>
      </c>
      <c r="L1241">
        <v>306.803</v>
      </c>
    </row>
    <row r="1242" spans="5:12" x14ac:dyDescent="0.25">
      <c r="E1242">
        <v>969106639</v>
      </c>
      <c r="F1242" s="3">
        <v>68.564999999999998</v>
      </c>
      <c r="I1242" t="s">
        <v>852</v>
      </c>
      <c r="J1242" t="s">
        <v>57</v>
      </c>
      <c r="K1242">
        <v>969106639</v>
      </c>
      <c r="L1242">
        <v>68.564999999999998</v>
      </c>
    </row>
    <row r="1243" spans="5:12" x14ac:dyDescent="0.25">
      <c r="E1243">
        <v>969108089</v>
      </c>
      <c r="F1243" s="3">
        <v>331.29300000000001</v>
      </c>
      <c r="I1243" t="s">
        <v>852</v>
      </c>
      <c r="J1243" t="s">
        <v>57</v>
      </c>
      <c r="K1243">
        <v>969108089</v>
      </c>
      <c r="L1243">
        <v>331.29300000000001</v>
      </c>
    </row>
    <row r="1244" spans="5:12" x14ac:dyDescent="0.25">
      <c r="E1244">
        <v>969172224</v>
      </c>
      <c r="F1244" s="3">
        <v>93.716999999999999</v>
      </c>
      <c r="I1244" t="s">
        <v>852</v>
      </c>
      <c r="J1244" t="s">
        <v>57</v>
      </c>
      <c r="K1244">
        <v>969172224</v>
      </c>
      <c r="L1244">
        <v>93.716999999999999</v>
      </c>
    </row>
    <row r="1245" spans="5:12" x14ac:dyDescent="0.25">
      <c r="E1245">
        <v>969247666</v>
      </c>
      <c r="F1245" s="3">
        <v>96.53</v>
      </c>
      <c r="I1245" t="s">
        <v>852</v>
      </c>
      <c r="J1245" t="s">
        <v>57</v>
      </c>
      <c r="K1245">
        <v>969247666</v>
      </c>
      <c r="L1245">
        <v>96.53</v>
      </c>
    </row>
    <row r="1246" spans="5:12" x14ac:dyDescent="0.25">
      <c r="E1246">
        <v>969887622</v>
      </c>
      <c r="F1246" s="3">
        <v>120.871</v>
      </c>
      <c r="I1246" t="s">
        <v>852</v>
      </c>
      <c r="J1246" t="s">
        <v>57</v>
      </c>
      <c r="K1246">
        <v>969887622</v>
      </c>
      <c r="L1246">
        <v>120.871</v>
      </c>
    </row>
    <row r="1247" spans="5:12" x14ac:dyDescent="0.25">
      <c r="E1247">
        <v>969891883</v>
      </c>
      <c r="F1247" s="3">
        <v>128.36600000000001</v>
      </c>
      <c r="I1247" t="s">
        <v>852</v>
      </c>
      <c r="J1247" t="s">
        <v>57</v>
      </c>
      <c r="K1247">
        <v>969891883</v>
      </c>
      <c r="L1247">
        <v>128.36600000000001</v>
      </c>
    </row>
    <row r="1248" spans="5:12" x14ac:dyDescent="0.25">
      <c r="E1248">
        <v>969895870</v>
      </c>
      <c r="F1248" s="3">
        <v>277.16300000000001</v>
      </c>
      <c r="I1248" t="s">
        <v>852</v>
      </c>
      <c r="J1248" t="s">
        <v>57</v>
      </c>
      <c r="K1248">
        <v>969895870</v>
      </c>
      <c r="L1248">
        <v>277.16300000000001</v>
      </c>
    </row>
    <row r="1249" spans="5:12" x14ac:dyDescent="0.25">
      <c r="E1249">
        <v>969897172</v>
      </c>
      <c r="F1249" s="3">
        <v>141.964</v>
      </c>
      <c r="I1249" t="s">
        <v>852</v>
      </c>
      <c r="J1249" t="s">
        <v>57</v>
      </c>
      <c r="K1249">
        <v>969897172</v>
      </c>
      <c r="L1249">
        <v>141.964</v>
      </c>
    </row>
    <row r="1250" spans="5:12" x14ac:dyDescent="0.25">
      <c r="E1250">
        <v>969929880</v>
      </c>
      <c r="F1250" s="3">
        <v>324.61500000000001</v>
      </c>
      <c r="I1250" t="s">
        <v>852</v>
      </c>
      <c r="J1250" t="s">
        <v>57</v>
      </c>
      <c r="K1250">
        <v>969929880</v>
      </c>
      <c r="L1250">
        <v>324.61500000000001</v>
      </c>
    </row>
    <row r="1251" spans="5:12" x14ac:dyDescent="0.25">
      <c r="E1251">
        <v>969930226</v>
      </c>
      <c r="F1251" s="3">
        <v>63.238999999999997</v>
      </c>
      <c r="I1251" t="s">
        <v>852</v>
      </c>
      <c r="J1251" t="s">
        <v>57</v>
      </c>
      <c r="K1251">
        <v>969930226</v>
      </c>
      <c r="L1251">
        <v>63.238999999999997</v>
      </c>
    </row>
    <row r="1252" spans="5:12" x14ac:dyDescent="0.25">
      <c r="E1252">
        <v>970235264</v>
      </c>
      <c r="F1252" s="3">
        <v>71.132999999999996</v>
      </c>
      <c r="I1252" t="s">
        <v>852</v>
      </c>
      <c r="J1252" t="s">
        <v>57</v>
      </c>
      <c r="K1252">
        <v>970235264</v>
      </c>
      <c r="L1252">
        <v>71.132999999999996</v>
      </c>
    </row>
    <row r="1253" spans="5:12" x14ac:dyDescent="0.25">
      <c r="E1253">
        <v>970887598</v>
      </c>
      <c r="F1253" s="3">
        <v>126.693</v>
      </c>
      <c r="I1253" t="s">
        <v>852</v>
      </c>
      <c r="J1253" t="s">
        <v>57</v>
      </c>
      <c r="K1253">
        <v>970887598</v>
      </c>
      <c r="L1253">
        <v>126.693</v>
      </c>
    </row>
    <row r="1254" spans="5:12" x14ac:dyDescent="0.25">
      <c r="E1254">
        <v>971214236</v>
      </c>
      <c r="F1254" s="3">
        <v>109.21</v>
      </c>
      <c r="I1254" t="s">
        <v>852</v>
      </c>
      <c r="J1254" t="s">
        <v>57</v>
      </c>
      <c r="K1254">
        <v>971214236</v>
      </c>
      <c r="L1254">
        <v>109.21</v>
      </c>
    </row>
    <row r="1255" spans="5:12" x14ac:dyDescent="0.25">
      <c r="E1255">
        <v>971245069</v>
      </c>
      <c r="F1255" s="3">
        <v>140.44300000000001</v>
      </c>
      <c r="I1255" t="s">
        <v>852</v>
      </c>
      <c r="J1255" t="s">
        <v>57</v>
      </c>
      <c r="K1255">
        <v>971245069</v>
      </c>
      <c r="L1255">
        <v>140.44300000000001</v>
      </c>
    </row>
    <row r="1256" spans="5:12" x14ac:dyDescent="0.25">
      <c r="E1256">
        <v>976255577</v>
      </c>
      <c r="F1256" s="3">
        <v>172.887</v>
      </c>
      <c r="I1256" t="s">
        <v>852</v>
      </c>
      <c r="J1256" t="s">
        <v>57</v>
      </c>
      <c r="K1256">
        <v>976255577</v>
      </c>
      <c r="L1256">
        <v>172.887</v>
      </c>
    </row>
    <row r="1257" spans="5:12" x14ac:dyDescent="0.25">
      <c r="E1257">
        <v>976601521</v>
      </c>
      <c r="F1257" s="3">
        <v>122.062</v>
      </c>
      <c r="I1257" t="s">
        <v>852</v>
      </c>
      <c r="J1257" t="s">
        <v>57</v>
      </c>
      <c r="K1257">
        <v>976601521</v>
      </c>
      <c r="L1257">
        <v>122.062</v>
      </c>
    </row>
    <row r="1258" spans="5:12" x14ac:dyDescent="0.25">
      <c r="E1258">
        <v>979688156</v>
      </c>
      <c r="F1258" s="3">
        <v>83.978999999999999</v>
      </c>
      <c r="I1258" t="s">
        <v>852</v>
      </c>
      <c r="J1258" t="s">
        <v>57</v>
      </c>
      <c r="K1258">
        <v>979688156</v>
      </c>
      <c r="L1258">
        <v>83.978999999999999</v>
      </c>
    </row>
    <row r="1259" spans="5:12" x14ac:dyDescent="0.25">
      <c r="E1259">
        <v>979699328</v>
      </c>
      <c r="F1259" s="3">
        <v>288.28899999999999</v>
      </c>
      <c r="I1259" t="s">
        <v>852</v>
      </c>
      <c r="J1259" t="s">
        <v>57</v>
      </c>
      <c r="K1259">
        <v>979699328</v>
      </c>
      <c r="L1259">
        <v>288.28899999999999</v>
      </c>
    </row>
    <row r="1260" spans="5:12" x14ac:dyDescent="0.25">
      <c r="E1260">
        <v>981528441</v>
      </c>
      <c r="F1260" s="3">
        <v>315.88400000000001</v>
      </c>
      <c r="I1260" t="s">
        <v>852</v>
      </c>
      <c r="J1260" t="s">
        <v>57</v>
      </c>
      <c r="K1260">
        <v>981528441</v>
      </c>
      <c r="L1260">
        <v>315.88400000000001</v>
      </c>
    </row>
    <row r="1261" spans="5:12" x14ac:dyDescent="0.25">
      <c r="E1261">
        <v>984409206</v>
      </c>
      <c r="F1261" s="3">
        <v>49.225999999999999</v>
      </c>
      <c r="I1261" t="s">
        <v>852</v>
      </c>
      <c r="J1261" t="s">
        <v>57</v>
      </c>
      <c r="K1261">
        <v>984409206</v>
      </c>
      <c r="L1261">
        <v>49.225999999999999</v>
      </c>
    </row>
    <row r="1262" spans="5:12" x14ac:dyDescent="0.25">
      <c r="E1262">
        <v>985040087</v>
      </c>
      <c r="F1262" s="3">
        <v>305.435</v>
      </c>
      <c r="I1262" t="s">
        <v>852</v>
      </c>
      <c r="J1262" t="s">
        <v>57</v>
      </c>
      <c r="K1262">
        <v>985040087</v>
      </c>
      <c r="L1262">
        <v>305.435</v>
      </c>
    </row>
    <row r="1263" spans="5:12" x14ac:dyDescent="0.25">
      <c r="E1263">
        <v>986414185</v>
      </c>
      <c r="F1263" s="3">
        <v>149.85599999999999</v>
      </c>
      <c r="I1263" t="s">
        <v>852</v>
      </c>
      <c r="J1263" t="s">
        <v>57</v>
      </c>
      <c r="K1263">
        <v>986414185</v>
      </c>
      <c r="L1263">
        <v>149.85599999999999</v>
      </c>
    </row>
    <row r="1264" spans="5:12" x14ac:dyDescent="0.25">
      <c r="E1264">
        <v>987658746</v>
      </c>
      <c r="F1264" s="3">
        <v>107.827</v>
      </c>
      <c r="I1264" t="s">
        <v>852</v>
      </c>
      <c r="J1264" t="s">
        <v>57</v>
      </c>
      <c r="K1264">
        <v>987658746</v>
      </c>
      <c r="L1264">
        <v>107.827</v>
      </c>
    </row>
    <row r="1265" spans="4:12" x14ac:dyDescent="0.25">
      <c r="E1265">
        <v>990703116</v>
      </c>
      <c r="F1265" s="3">
        <v>117.093</v>
      </c>
      <c r="I1265" t="s">
        <v>852</v>
      </c>
      <c r="J1265" t="s">
        <v>57</v>
      </c>
      <c r="K1265">
        <v>990703116</v>
      </c>
      <c r="L1265">
        <v>117.093</v>
      </c>
    </row>
    <row r="1266" spans="4:12" x14ac:dyDescent="0.25">
      <c r="E1266">
        <v>991209581</v>
      </c>
      <c r="F1266" s="3">
        <v>114.977</v>
      </c>
      <c r="I1266" t="s">
        <v>852</v>
      </c>
      <c r="J1266" t="s">
        <v>57</v>
      </c>
      <c r="K1266">
        <v>991209581</v>
      </c>
      <c r="L1266">
        <v>114.977</v>
      </c>
    </row>
    <row r="1267" spans="4:12" x14ac:dyDescent="0.25">
      <c r="E1267">
        <v>991383905</v>
      </c>
      <c r="F1267" s="3">
        <v>223.61699999999999</v>
      </c>
      <c r="I1267" t="s">
        <v>852</v>
      </c>
      <c r="J1267" t="s">
        <v>57</v>
      </c>
      <c r="K1267">
        <v>991383905</v>
      </c>
      <c r="L1267">
        <v>223.61699999999999</v>
      </c>
    </row>
    <row r="1268" spans="4:12" x14ac:dyDescent="0.25">
      <c r="E1268">
        <v>991984429</v>
      </c>
      <c r="F1268" s="3">
        <v>289.14299999999997</v>
      </c>
      <c r="I1268" t="s">
        <v>852</v>
      </c>
      <c r="J1268" t="s">
        <v>57</v>
      </c>
      <c r="K1268">
        <v>991984429</v>
      </c>
      <c r="L1268">
        <v>289.14299999999997</v>
      </c>
    </row>
    <row r="1269" spans="4:12" x14ac:dyDescent="0.25">
      <c r="E1269">
        <v>993604119</v>
      </c>
      <c r="F1269" s="3">
        <v>264.57600000000002</v>
      </c>
      <c r="I1269" t="s">
        <v>852</v>
      </c>
      <c r="J1269" t="s">
        <v>57</v>
      </c>
      <c r="K1269">
        <v>993604119</v>
      </c>
      <c r="L1269">
        <v>264.57600000000002</v>
      </c>
    </row>
    <row r="1270" spans="4:12" x14ac:dyDescent="0.25">
      <c r="E1270">
        <v>993748277</v>
      </c>
      <c r="F1270" s="3">
        <v>598.46100000000001</v>
      </c>
      <c r="I1270" t="s">
        <v>852</v>
      </c>
      <c r="J1270" t="s">
        <v>57</v>
      </c>
      <c r="K1270">
        <v>993748277</v>
      </c>
      <c r="L1270">
        <v>598.46100000000001</v>
      </c>
    </row>
    <row r="1271" spans="4:12" x14ac:dyDescent="0.25">
      <c r="E1271">
        <v>995530236</v>
      </c>
      <c r="F1271" s="3">
        <v>184.208</v>
      </c>
      <c r="I1271" t="s">
        <v>852</v>
      </c>
      <c r="J1271" t="s">
        <v>57</v>
      </c>
      <c r="K1271">
        <v>995530236</v>
      </c>
      <c r="L1271">
        <v>184.208</v>
      </c>
    </row>
    <row r="1272" spans="4:12" x14ac:dyDescent="0.25">
      <c r="E1272">
        <v>997023269</v>
      </c>
      <c r="F1272" s="3">
        <v>466.59699999999998</v>
      </c>
      <c r="I1272" t="s">
        <v>852</v>
      </c>
      <c r="J1272" t="s">
        <v>57</v>
      </c>
      <c r="K1272">
        <v>997023269</v>
      </c>
      <c r="L1272">
        <v>466.59699999999998</v>
      </c>
    </row>
    <row r="1273" spans="4:12" x14ac:dyDescent="0.25">
      <c r="E1273">
        <v>998346894</v>
      </c>
      <c r="F1273" s="3">
        <v>75.960999999999999</v>
      </c>
      <c r="I1273" t="s">
        <v>852</v>
      </c>
      <c r="J1273" t="s">
        <v>57</v>
      </c>
      <c r="K1273">
        <v>998346894</v>
      </c>
      <c r="L1273">
        <v>75.960999999999999</v>
      </c>
    </row>
    <row r="1274" spans="4:12" x14ac:dyDescent="0.25">
      <c r="E1274">
        <v>999309119</v>
      </c>
      <c r="F1274" s="3">
        <v>37.070999999999998</v>
      </c>
      <c r="I1274" t="s">
        <v>852</v>
      </c>
      <c r="J1274" t="s">
        <v>57</v>
      </c>
      <c r="K1274">
        <v>999309119</v>
      </c>
      <c r="L1274">
        <v>37.070999999999998</v>
      </c>
    </row>
    <row r="1275" spans="4:12" x14ac:dyDescent="0.25">
      <c r="D1275" t="s">
        <v>52</v>
      </c>
      <c r="E1275">
        <v>814305422</v>
      </c>
      <c r="F1275" s="3">
        <v>147.07499999999999</v>
      </c>
      <c r="I1275" t="s">
        <v>852</v>
      </c>
      <c r="J1275" t="s">
        <v>52</v>
      </c>
      <c r="K1275">
        <v>814305422</v>
      </c>
      <c r="L1275">
        <v>147.07499999999999</v>
      </c>
    </row>
    <row r="1276" spans="4:12" x14ac:dyDescent="0.25">
      <c r="E1276">
        <v>912305252</v>
      </c>
      <c r="F1276" s="3">
        <v>42.542999999999999</v>
      </c>
      <c r="I1276" t="s">
        <v>852</v>
      </c>
      <c r="J1276" t="s">
        <v>52</v>
      </c>
      <c r="K1276">
        <v>912305252</v>
      </c>
      <c r="L1276">
        <v>42.542999999999999</v>
      </c>
    </row>
    <row r="1277" spans="4:12" x14ac:dyDescent="0.25">
      <c r="E1277">
        <v>918323880</v>
      </c>
      <c r="F1277" s="3">
        <v>0.28999999999999998</v>
      </c>
      <c r="I1277" t="s">
        <v>852</v>
      </c>
      <c r="J1277" t="s">
        <v>52</v>
      </c>
      <c r="K1277">
        <v>918323880</v>
      </c>
      <c r="L1277">
        <v>0.28999999999999998</v>
      </c>
    </row>
    <row r="1278" spans="4:12" x14ac:dyDescent="0.25">
      <c r="E1278">
        <v>918432868</v>
      </c>
      <c r="F1278" s="3">
        <v>244.047</v>
      </c>
      <c r="I1278" t="s">
        <v>852</v>
      </c>
      <c r="J1278" t="s">
        <v>52</v>
      </c>
      <c r="K1278">
        <v>918432868</v>
      </c>
      <c r="L1278">
        <v>244.047</v>
      </c>
    </row>
    <row r="1279" spans="4:12" x14ac:dyDescent="0.25">
      <c r="E1279">
        <v>919920270</v>
      </c>
      <c r="F1279" s="3">
        <v>90.233999999999995</v>
      </c>
      <c r="I1279" t="s">
        <v>852</v>
      </c>
      <c r="J1279" t="s">
        <v>52</v>
      </c>
      <c r="K1279">
        <v>919920270</v>
      </c>
      <c r="L1279">
        <v>90.233999999999995</v>
      </c>
    </row>
    <row r="1280" spans="4:12" x14ac:dyDescent="0.25">
      <c r="E1280">
        <v>921367821</v>
      </c>
      <c r="F1280" s="3">
        <v>154.78399999999999</v>
      </c>
      <c r="I1280" t="s">
        <v>852</v>
      </c>
      <c r="J1280" t="s">
        <v>52</v>
      </c>
      <c r="K1280">
        <v>921367821</v>
      </c>
      <c r="L1280">
        <v>154.78399999999999</v>
      </c>
    </row>
    <row r="1281" spans="4:12" x14ac:dyDescent="0.25">
      <c r="E1281">
        <v>969883171</v>
      </c>
      <c r="F1281" s="3">
        <v>81.453999999999994</v>
      </c>
      <c r="I1281" t="s">
        <v>852</v>
      </c>
      <c r="J1281" t="s">
        <v>52</v>
      </c>
      <c r="K1281">
        <v>969883171</v>
      </c>
      <c r="L1281">
        <v>81.453999999999994</v>
      </c>
    </row>
    <row r="1282" spans="4:12" x14ac:dyDescent="0.25">
      <c r="E1282">
        <v>971122161</v>
      </c>
      <c r="F1282" s="3">
        <v>402.709</v>
      </c>
      <c r="I1282" t="s">
        <v>852</v>
      </c>
      <c r="J1282" t="s">
        <v>52</v>
      </c>
      <c r="K1282">
        <v>971122161</v>
      </c>
      <c r="L1282">
        <v>402.709</v>
      </c>
    </row>
    <row r="1283" spans="4:12" x14ac:dyDescent="0.25">
      <c r="E1283">
        <v>974523825</v>
      </c>
      <c r="F1283" s="3">
        <v>325.76499999999999</v>
      </c>
      <c r="I1283" t="s">
        <v>852</v>
      </c>
      <c r="J1283" t="s">
        <v>52</v>
      </c>
      <c r="K1283">
        <v>974523825</v>
      </c>
      <c r="L1283">
        <v>325.76499999999999</v>
      </c>
    </row>
    <row r="1284" spans="4:12" x14ac:dyDescent="0.25">
      <c r="E1284">
        <v>979709129</v>
      </c>
      <c r="F1284" s="3">
        <v>141.476</v>
      </c>
      <c r="I1284" t="s">
        <v>852</v>
      </c>
      <c r="J1284" t="s">
        <v>52</v>
      </c>
      <c r="K1284">
        <v>979709129</v>
      </c>
      <c r="L1284">
        <v>141.476</v>
      </c>
    </row>
    <row r="1285" spans="4:12" x14ac:dyDescent="0.25">
      <c r="E1285">
        <v>982171164</v>
      </c>
      <c r="F1285" s="3">
        <v>372.14499999999998</v>
      </c>
      <c r="I1285" t="s">
        <v>852</v>
      </c>
      <c r="J1285" t="s">
        <v>52</v>
      </c>
      <c r="K1285">
        <v>982171164</v>
      </c>
      <c r="L1285">
        <v>372.14499999999998</v>
      </c>
    </row>
    <row r="1286" spans="4:12" x14ac:dyDescent="0.25">
      <c r="E1286">
        <v>985907390</v>
      </c>
      <c r="F1286" s="3">
        <v>186.66200000000001</v>
      </c>
      <c r="I1286" t="s">
        <v>852</v>
      </c>
      <c r="J1286" t="s">
        <v>52</v>
      </c>
      <c r="K1286">
        <v>985907390</v>
      </c>
      <c r="L1286">
        <v>186.66200000000001</v>
      </c>
    </row>
    <row r="1287" spans="4:12" x14ac:dyDescent="0.25">
      <c r="E1287">
        <v>991212744</v>
      </c>
      <c r="F1287" s="3">
        <v>401.61500000000001</v>
      </c>
      <c r="I1287" t="s">
        <v>852</v>
      </c>
      <c r="J1287" t="s">
        <v>52</v>
      </c>
      <c r="K1287">
        <v>991212744</v>
      </c>
      <c r="L1287">
        <v>401.61500000000001</v>
      </c>
    </row>
    <row r="1288" spans="4:12" x14ac:dyDescent="0.25">
      <c r="D1288" t="s">
        <v>58</v>
      </c>
      <c r="E1288">
        <v>816519942</v>
      </c>
      <c r="F1288" s="3">
        <v>325.834</v>
      </c>
      <c r="I1288" t="s">
        <v>852</v>
      </c>
      <c r="J1288" t="s">
        <v>58</v>
      </c>
      <c r="K1288">
        <v>816519942</v>
      </c>
      <c r="L1288">
        <v>325.834</v>
      </c>
    </row>
    <row r="1289" spans="4:12" x14ac:dyDescent="0.25">
      <c r="E1289">
        <v>819326142</v>
      </c>
      <c r="F1289" s="3">
        <v>78.965000000000003</v>
      </c>
      <c r="I1289" t="s">
        <v>852</v>
      </c>
      <c r="J1289" t="s">
        <v>58</v>
      </c>
      <c r="K1289">
        <v>819326142</v>
      </c>
      <c r="L1289">
        <v>78.965000000000003</v>
      </c>
    </row>
    <row r="1290" spans="4:12" x14ac:dyDescent="0.25">
      <c r="E1290">
        <v>869110132</v>
      </c>
      <c r="F1290" s="3">
        <v>220.251</v>
      </c>
      <c r="I1290" t="s">
        <v>852</v>
      </c>
      <c r="J1290" t="s">
        <v>58</v>
      </c>
      <c r="K1290">
        <v>869110132</v>
      </c>
      <c r="L1290">
        <v>220.251</v>
      </c>
    </row>
    <row r="1291" spans="4:12" x14ac:dyDescent="0.25">
      <c r="E1291">
        <v>875925482</v>
      </c>
      <c r="F1291" s="3">
        <v>241.15</v>
      </c>
      <c r="I1291" t="s">
        <v>852</v>
      </c>
      <c r="J1291" t="s">
        <v>58</v>
      </c>
      <c r="K1291">
        <v>875925482</v>
      </c>
      <c r="L1291">
        <v>241.15</v>
      </c>
    </row>
    <row r="1292" spans="4:12" x14ac:dyDescent="0.25">
      <c r="E1292">
        <v>876274582</v>
      </c>
      <c r="F1292" s="3">
        <v>274.66300000000001</v>
      </c>
      <c r="I1292" t="s">
        <v>852</v>
      </c>
      <c r="J1292" t="s">
        <v>58</v>
      </c>
      <c r="K1292">
        <v>876274582</v>
      </c>
      <c r="L1292">
        <v>274.66300000000001</v>
      </c>
    </row>
    <row r="1293" spans="4:12" x14ac:dyDescent="0.25">
      <c r="E1293">
        <v>877072142</v>
      </c>
      <c r="F1293" s="3">
        <v>163.785</v>
      </c>
      <c r="I1293" t="s">
        <v>852</v>
      </c>
      <c r="J1293" t="s">
        <v>58</v>
      </c>
      <c r="K1293">
        <v>877072142</v>
      </c>
      <c r="L1293">
        <v>163.785</v>
      </c>
    </row>
    <row r="1294" spans="4:12" x14ac:dyDescent="0.25">
      <c r="E1294">
        <v>881404982</v>
      </c>
      <c r="F1294" s="3">
        <v>19.169</v>
      </c>
      <c r="I1294" t="s">
        <v>852</v>
      </c>
      <c r="J1294" t="s">
        <v>58</v>
      </c>
      <c r="K1294">
        <v>881404982</v>
      </c>
      <c r="L1294">
        <v>19.169</v>
      </c>
    </row>
    <row r="1295" spans="4:12" x14ac:dyDescent="0.25">
      <c r="E1295">
        <v>882083152</v>
      </c>
      <c r="F1295" s="3">
        <v>108.639</v>
      </c>
      <c r="I1295" t="s">
        <v>852</v>
      </c>
      <c r="J1295" t="s">
        <v>58</v>
      </c>
      <c r="K1295">
        <v>882083152</v>
      </c>
      <c r="L1295">
        <v>108.639</v>
      </c>
    </row>
    <row r="1296" spans="4:12" x14ac:dyDescent="0.25">
      <c r="E1296">
        <v>913011295</v>
      </c>
      <c r="F1296" s="3">
        <v>177.04599999999999</v>
      </c>
      <c r="I1296" t="s">
        <v>852</v>
      </c>
      <c r="J1296" t="s">
        <v>58</v>
      </c>
      <c r="K1296">
        <v>913011295</v>
      </c>
      <c r="L1296">
        <v>177.04599999999999</v>
      </c>
    </row>
    <row r="1297" spans="5:12" x14ac:dyDescent="0.25">
      <c r="E1297">
        <v>914570352</v>
      </c>
      <c r="F1297" s="3">
        <v>159.64599999999999</v>
      </c>
      <c r="I1297" t="s">
        <v>852</v>
      </c>
      <c r="J1297" t="s">
        <v>58</v>
      </c>
      <c r="K1297">
        <v>914570352</v>
      </c>
      <c r="L1297">
        <v>159.64599999999999</v>
      </c>
    </row>
    <row r="1298" spans="5:12" x14ac:dyDescent="0.25">
      <c r="E1298">
        <v>914651034</v>
      </c>
      <c r="F1298" s="3">
        <v>166.083</v>
      </c>
      <c r="I1298" t="s">
        <v>852</v>
      </c>
      <c r="J1298" t="s">
        <v>58</v>
      </c>
      <c r="K1298">
        <v>914651034</v>
      </c>
      <c r="L1298">
        <v>166.083</v>
      </c>
    </row>
    <row r="1299" spans="5:12" x14ac:dyDescent="0.25">
      <c r="E1299">
        <v>915136346</v>
      </c>
      <c r="F1299" s="3">
        <v>177.15799999999999</v>
      </c>
      <c r="I1299" t="s">
        <v>852</v>
      </c>
      <c r="J1299" t="s">
        <v>58</v>
      </c>
      <c r="K1299">
        <v>915136346</v>
      </c>
      <c r="L1299">
        <v>177.15799999999999</v>
      </c>
    </row>
    <row r="1300" spans="5:12" x14ac:dyDescent="0.25">
      <c r="E1300">
        <v>915235379</v>
      </c>
      <c r="F1300" s="3">
        <v>110.476</v>
      </c>
      <c r="I1300" t="s">
        <v>852</v>
      </c>
      <c r="J1300" t="s">
        <v>58</v>
      </c>
      <c r="K1300">
        <v>915235379</v>
      </c>
      <c r="L1300">
        <v>110.476</v>
      </c>
    </row>
    <row r="1301" spans="5:12" x14ac:dyDescent="0.25">
      <c r="E1301">
        <v>915683517</v>
      </c>
      <c r="F1301" s="3">
        <v>293.86799999999999</v>
      </c>
      <c r="I1301" t="s">
        <v>852</v>
      </c>
      <c r="J1301" t="s">
        <v>58</v>
      </c>
      <c r="K1301">
        <v>915683517</v>
      </c>
      <c r="L1301">
        <v>293.86799999999999</v>
      </c>
    </row>
    <row r="1302" spans="5:12" x14ac:dyDescent="0.25">
      <c r="E1302">
        <v>915687318</v>
      </c>
      <c r="F1302" s="3">
        <v>92.513999999999996</v>
      </c>
      <c r="I1302" t="s">
        <v>852</v>
      </c>
      <c r="J1302" t="s">
        <v>58</v>
      </c>
      <c r="K1302">
        <v>915687318</v>
      </c>
      <c r="L1302">
        <v>92.513999999999996</v>
      </c>
    </row>
    <row r="1303" spans="5:12" x14ac:dyDescent="0.25">
      <c r="E1303">
        <v>916497296</v>
      </c>
      <c r="F1303" s="3">
        <v>237.72499999999999</v>
      </c>
      <c r="I1303" t="s">
        <v>852</v>
      </c>
      <c r="J1303" t="s">
        <v>58</v>
      </c>
      <c r="K1303">
        <v>916497296</v>
      </c>
      <c r="L1303">
        <v>237.72499999999999</v>
      </c>
    </row>
    <row r="1304" spans="5:12" x14ac:dyDescent="0.25">
      <c r="E1304">
        <v>916578792</v>
      </c>
      <c r="F1304" s="3">
        <v>196.06100000000001</v>
      </c>
      <c r="I1304" t="s">
        <v>852</v>
      </c>
      <c r="J1304" t="s">
        <v>58</v>
      </c>
      <c r="K1304">
        <v>916578792</v>
      </c>
      <c r="L1304">
        <v>196.06100000000001</v>
      </c>
    </row>
    <row r="1305" spans="5:12" x14ac:dyDescent="0.25">
      <c r="E1305">
        <v>917304939</v>
      </c>
      <c r="F1305" s="3">
        <v>124.404</v>
      </c>
      <c r="I1305" t="s">
        <v>852</v>
      </c>
      <c r="J1305" t="s">
        <v>58</v>
      </c>
      <c r="K1305">
        <v>917304939</v>
      </c>
      <c r="L1305">
        <v>124.404</v>
      </c>
    </row>
    <row r="1306" spans="5:12" x14ac:dyDescent="0.25">
      <c r="E1306">
        <v>917426163</v>
      </c>
      <c r="F1306" s="3">
        <v>98.504000000000005</v>
      </c>
      <c r="I1306" t="s">
        <v>852</v>
      </c>
      <c r="J1306" t="s">
        <v>58</v>
      </c>
      <c r="K1306">
        <v>917426163</v>
      </c>
      <c r="L1306">
        <v>98.504000000000005</v>
      </c>
    </row>
    <row r="1307" spans="5:12" x14ac:dyDescent="0.25">
      <c r="E1307">
        <v>918392041</v>
      </c>
      <c r="F1307" s="3">
        <v>80.162000000000006</v>
      </c>
      <c r="I1307" t="s">
        <v>852</v>
      </c>
      <c r="J1307" t="s">
        <v>58</v>
      </c>
      <c r="K1307">
        <v>918392041</v>
      </c>
      <c r="L1307">
        <v>80.162000000000006</v>
      </c>
    </row>
    <row r="1308" spans="5:12" x14ac:dyDescent="0.25">
      <c r="E1308">
        <v>919426039</v>
      </c>
      <c r="F1308" s="3">
        <v>72.459999999999994</v>
      </c>
      <c r="I1308" t="s">
        <v>852</v>
      </c>
      <c r="J1308" t="s">
        <v>58</v>
      </c>
      <c r="K1308">
        <v>919426039</v>
      </c>
      <c r="L1308">
        <v>72.459999999999994</v>
      </c>
    </row>
    <row r="1309" spans="5:12" x14ac:dyDescent="0.25">
      <c r="E1309">
        <v>922974462</v>
      </c>
      <c r="F1309" s="3">
        <v>179.524</v>
      </c>
      <c r="I1309" t="s">
        <v>852</v>
      </c>
      <c r="J1309" t="s">
        <v>58</v>
      </c>
      <c r="K1309">
        <v>922974462</v>
      </c>
      <c r="L1309">
        <v>179.524</v>
      </c>
    </row>
    <row r="1310" spans="5:12" x14ac:dyDescent="0.25">
      <c r="E1310">
        <v>969105039</v>
      </c>
      <c r="F1310" s="3">
        <v>227.874</v>
      </c>
      <c r="I1310" t="s">
        <v>852</v>
      </c>
      <c r="J1310" t="s">
        <v>58</v>
      </c>
      <c r="K1310">
        <v>969105039</v>
      </c>
      <c r="L1310">
        <v>227.874</v>
      </c>
    </row>
    <row r="1311" spans="5:12" x14ac:dyDescent="0.25">
      <c r="E1311">
        <v>969107880</v>
      </c>
      <c r="F1311" s="3">
        <v>190.417</v>
      </c>
      <c r="I1311" t="s">
        <v>852</v>
      </c>
      <c r="J1311" t="s">
        <v>58</v>
      </c>
      <c r="K1311">
        <v>969107880</v>
      </c>
      <c r="L1311">
        <v>190.417</v>
      </c>
    </row>
    <row r="1312" spans="5:12" x14ac:dyDescent="0.25">
      <c r="E1312">
        <v>969148420</v>
      </c>
      <c r="F1312" s="3">
        <v>43.210999999999999</v>
      </c>
      <c r="I1312" t="s">
        <v>852</v>
      </c>
      <c r="J1312" t="s">
        <v>58</v>
      </c>
      <c r="K1312">
        <v>969148420</v>
      </c>
      <c r="L1312">
        <v>43.210999999999999</v>
      </c>
    </row>
    <row r="1313" spans="5:12" x14ac:dyDescent="0.25">
      <c r="E1313">
        <v>969171929</v>
      </c>
      <c r="F1313" s="3">
        <v>334.27300000000002</v>
      </c>
      <c r="I1313" t="s">
        <v>852</v>
      </c>
      <c r="J1313" t="s">
        <v>58</v>
      </c>
      <c r="K1313">
        <v>969171929</v>
      </c>
      <c r="L1313">
        <v>334.27300000000002</v>
      </c>
    </row>
    <row r="1314" spans="5:12" x14ac:dyDescent="0.25">
      <c r="E1314">
        <v>969172445</v>
      </c>
      <c r="F1314" s="3">
        <v>247.69900000000001</v>
      </c>
      <c r="I1314" t="s">
        <v>852</v>
      </c>
      <c r="J1314" t="s">
        <v>58</v>
      </c>
      <c r="K1314">
        <v>969172445</v>
      </c>
      <c r="L1314">
        <v>247.69900000000001</v>
      </c>
    </row>
    <row r="1315" spans="5:12" x14ac:dyDescent="0.25">
      <c r="E1315">
        <v>969359294</v>
      </c>
      <c r="F1315" s="3">
        <v>7.85</v>
      </c>
      <c r="I1315" t="s">
        <v>852</v>
      </c>
      <c r="J1315" t="s">
        <v>58</v>
      </c>
      <c r="K1315">
        <v>969359294</v>
      </c>
      <c r="L1315">
        <v>7.85</v>
      </c>
    </row>
    <row r="1316" spans="5:12" x14ac:dyDescent="0.25">
      <c r="E1316">
        <v>969896214</v>
      </c>
      <c r="F1316" s="3">
        <v>139.791</v>
      </c>
      <c r="I1316" t="s">
        <v>852</v>
      </c>
      <c r="J1316" t="s">
        <v>58</v>
      </c>
      <c r="K1316">
        <v>969896214</v>
      </c>
      <c r="L1316">
        <v>139.791</v>
      </c>
    </row>
    <row r="1317" spans="5:12" x14ac:dyDescent="0.25">
      <c r="E1317">
        <v>969898934</v>
      </c>
      <c r="F1317" s="3">
        <v>92.694999999999993</v>
      </c>
      <c r="I1317" t="s">
        <v>852</v>
      </c>
      <c r="J1317" t="s">
        <v>58</v>
      </c>
      <c r="K1317">
        <v>969898934</v>
      </c>
      <c r="L1317">
        <v>92.694999999999993</v>
      </c>
    </row>
    <row r="1318" spans="5:12" x14ac:dyDescent="0.25">
      <c r="E1318">
        <v>969930684</v>
      </c>
      <c r="F1318" s="3">
        <v>173.81399999999999</v>
      </c>
      <c r="I1318" t="s">
        <v>852</v>
      </c>
      <c r="J1318" t="s">
        <v>58</v>
      </c>
      <c r="K1318">
        <v>969930684</v>
      </c>
      <c r="L1318">
        <v>173.81399999999999</v>
      </c>
    </row>
    <row r="1319" spans="5:12" x14ac:dyDescent="0.25">
      <c r="E1319">
        <v>969967650</v>
      </c>
      <c r="F1319" s="3">
        <v>99.195999999999998</v>
      </c>
      <c r="I1319" t="s">
        <v>852</v>
      </c>
      <c r="J1319" t="s">
        <v>58</v>
      </c>
      <c r="K1319">
        <v>969967650</v>
      </c>
      <c r="L1319">
        <v>99.195999999999998</v>
      </c>
    </row>
    <row r="1320" spans="5:12" x14ac:dyDescent="0.25">
      <c r="E1320">
        <v>970485422</v>
      </c>
      <c r="F1320" s="3">
        <v>179.934</v>
      </c>
      <c r="I1320" t="s">
        <v>852</v>
      </c>
      <c r="J1320" t="s">
        <v>58</v>
      </c>
      <c r="K1320">
        <v>970485422</v>
      </c>
      <c r="L1320">
        <v>179.934</v>
      </c>
    </row>
    <row r="1321" spans="5:12" x14ac:dyDescent="0.25">
      <c r="E1321">
        <v>974215411</v>
      </c>
      <c r="F1321" s="3">
        <v>217.244</v>
      </c>
      <c r="I1321" t="s">
        <v>852</v>
      </c>
      <c r="J1321" t="s">
        <v>58</v>
      </c>
      <c r="K1321">
        <v>974215411</v>
      </c>
      <c r="L1321">
        <v>217.244</v>
      </c>
    </row>
    <row r="1322" spans="5:12" x14ac:dyDescent="0.25">
      <c r="E1322">
        <v>975260151</v>
      </c>
      <c r="F1322" s="3">
        <v>135.84800000000001</v>
      </c>
      <c r="I1322" t="s">
        <v>852</v>
      </c>
      <c r="J1322" t="s">
        <v>58</v>
      </c>
      <c r="K1322">
        <v>975260151</v>
      </c>
      <c r="L1322">
        <v>135.84800000000001</v>
      </c>
    </row>
    <row r="1323" spans="5:12" x14ac:dyDescent="0.25">
      <c r="E1323">
        <v>977530695</v>
      </c>
      <c r="F1323" s="3">
        <v>236.899</v>
      </c>
      <c r="I1323" t="s">
        <v>852</v>
      </c>
      <c r="J1323" t="s">
        <v>58</v>
      </c>
      <c r="K1323">
        <v>977530695</v>
      </c>
      <c r="L1323">
        <v>236.899</v>
      </c>
    </row>
    <row r="1324" spans="5:12" x14ac:dyDescent="0.25">
      <c r="E1324">
        <v>979115334</v>
      </c>
      <c r="F1324" s="3">
        <v>137.762</v>
      </c>
      <c r="I1324" t="s">
        <v>852</v>
      </c>
      <c r="J1324" t="s">
        <v>58</v>
      </c>
      <c r="K1324">
        <v>979115334</v>
      </c>
      <c r="L1324">
        <v>137.762</v>
      </c>
    </row>
    <row r="1325" spans="5:12" x14ac:dyDescent="0.25">
      <c r="E1325">
        <v>979572484</v>
      </c>
      <c r="F1325" s="3">
        <v>318.875</v>
      </c>
      <c r="I1325" t="s">
        <v>852</v>
      </c>
      <c r="J1325" t="s">
        <v>58</v>
      </c>
      <c r="K1325">
        <v>979572484</v>
      </c>
      <c r="L1325">
        <v>318.875</v>
      </c>
    </row>
    <row r="1326" spans="5:12" x14ac:dyDescent="0.25">
      <c r="E1326">
        <v>980046249</v>
      </c>
      <c r="F1326" s="3">
        <v>117.791</v>
      </c>
      <c r="I1326" t="s">
        <v>852</v>
      </c>
      <c r="J1326" t="s">
        <v>58</v>
      </c>
      <c r="K1326">
        <v>980046249</v>
      </c>
      <c r="L1326">
        <v>117.791</v>
      </c>
    </row>
    <row r="1327" spans="5:12" x14ac:dyDescent="0.25">
      <c r="E1327">
        <v>981344057</v>
      </c>
      <c r="F1327" s="3">
        <v>94.289000000000001</v>
      </c>
      <c r="I1327" t="s">
        <v>852</v>
      </c>
      <c r="J1327" t="s">
        <v>58</v>
      </c>
      <c r="K1327">
        <v>981344057</v>
      </c>
      <c r="L1327">
        <v>94.289000000000001</v>
      </c>
    </row>
    <row r="1328" spans="5:12" x14ac:dyDescent="0.25">
      <c r="E1328">
        <v>981637658</v>
      </c>
      <c r="F1328" s="3">
        <v>96.013000000000005</v>
      </c>
      <c r="I1328" t="s">
        <v>852</v>
      </c>
      <c r="J1328" t="s">
        <v>58</v>
      </c>
      <c r="K1328">
        <v>981637658</v>
      </c>
      <c r="L1328">
        <v>96.013000000000005</v>
      </c>
    </row>
    <row r="1329" spans="5:12" x14ac:dyDescent="0.25">
      <c r="E1329">
        <v>982134218</v>
      </c>
      <c r="F1329" s="3">
        <v>267.61200000000002</v>
      </c>
      <c r="I1329" t="s">
        <v>852</v>
      </c>
      <c r="J1329" t="s">
        <v>58</v>
      </c>
      <c r="K1329">
        <v>982134218</v>
      </c>
      <c r="L1329">
        <v>267.61200000000002</v>
      </c>
    </row>
    <row r="1330" spans="5:12" x14ac:dyDescent="0.25">
      <c r="E1330">
        <v>982770262</v>
      </c>
      <c r="F1330" s="3">
        <v>265.80900000000003</v>
      </c>
      <c r="I1330" t="s">
        <v>852</v>
      </c>
      <c r="J1330" t="s">
        <v>58</v>
      </c>
      <c r="K1330">
        <v>982770262</v>
      </c>
      <c r="L1330">
        <v>265.80900000000003</v>
      </c>
    </row>
    <row r="1331" spans="5:12" x14ac:dyDescent="0.25">
      <c r="E1331">
        <v>982784549</v>
      </c>
      <c r="F1331" s="3">
        <v>142.27099999999999</v>
      </c>
      <c r="I1331" t="s">
        <v>852</v>
      </c>
      <c r="J1331" t="s">
        <v>58</v>
      </c>
      <c r="K1331">
        <v>982784549</v>
      </c>
      <c r="L1331">
        <v>142.27099999999999</v>
      </c>
    </row>
    <row r="1332" spans="5:12" x14ac:dyDescent="0.25">
      <c r="E1332">
        <v>983375863</v>
      </c>
      <c r="F1332" s="3">
        <v>205.39400000000001</v>
      </c>
      <c r="I1332" t="s">
        <v>852</v>
      </c>
      <c r="J1332" t="s">
        <v>58</v>
      </c>
      <c r="K1332">
        <v>983375863</v>
      </c>
      <c r="L1332">
        <v>205.39400000000001</v>
      </c>
    </row>
    <row r="1333" spans="5:12" x14ac:dyDescent="0.25">
      <c r="E1333">
        <v>983489745</v>
      </c>
      <c r="F1333" s="3">
        <v>248.71899999999999</v>
      </c>
      <c r="I1333" t="s">
        <v>852</v>
      </c>
      <c r="J1333" t="s">
        <v>58</v>
      </c>
      <c r="K1333">
        <v>983489745</v>
      </c>
      <c r="L1333">
        <v>248.71899999999999</v>
      </c>
    </row>
    <row r="1334" spans="5:12" x14ac:dyDescent="0.25">
      <c r="E1334">
        <v>984157908</v>
      </c>
      <c r="F1334" s="3">
        <v>87.694999999999993</v>
      </c>
      <c r="I1334" t="s">
        <v>852</v>
      </c>
      <c r="J1334" t="s">
        <v>58</v>
      </c>
      <c r="K1334">
        <v>984157908</v>
      </c>
      <c r="L1334">
        <v>87.694999999999993</v>
      </c>
    </row>
    <row r="1335" spans="5:12" x14ac:dyDescent="0.25">
      <c r="E1335">
        <v>984241429</v>
      </c>
      <c r="F1335" s="3">
        <v>148.495</v>
      </c>
      <c r="I1335" t="s">
        <v>852</v>
      </c>
      <c r="J1335" t="s">
        <v>58</v>
      </c>
      <c r="K1335">
        <v>984241429</v>
      </c>
      <c r="L1335">
        <v>148.495</v>
      </c>
    </row>
    <row r="1336" spans="5:12" x14ac:dyDescent="0.25">
      <c r="E1336">
        <v>985230676</v>
      </c>
      <c r="F1336" s="3">
        <v>177.76400000000001</v>
      </c>
      <c r="I1336" t="s">
        <v>852</v>
      </c>
      <c r="J1336" t="s">
        <v>58</v>
      </c>
      <c r="K1336">
        <v>985230676</v>
      </c>
      <c r="L1336">
        <v>177.76400000000001</v>
      </c>
    </row>
    <row r="1337" spans="5:12" x14ac:dyDescent="0.25">
      <c r="E1337">
        <v>985283575</v>
      </c>
      <c r="F1337" s="3">
        <v>92.188999999999993</v>
      </c>
      <c r="I1337" t="s">
        <v>852</v>
      </c>
      <c r="J1337" t="s">
        <v>58</v>
      </c>
      <c r="K1337">
        <v>985283575</v>
      </c>
      <c r="L1337">
        <v>92.188999999999993</v>
      </c>
    </row>
    <row r="1338" spans="5:12" x14ac:dyDescent="0.25">
      <c r="E1338">
        <v>985460930</v>
      </c>
      <c r="F1338" s="3">
        <v>146.85499999999999</v>
      </c>
      <c r="I1338" t="s">
        <v>852</v>
      </c>
      <c r="J1338" t="s">
        <v>58</v>
      </c>
      <c r="K1338">
        <v>985460930</v>
      </c>
      <c r="L1338">
        <v>146.85499999999999</v>
      </c>
    </row>
    <row r="1339" spans="5:12" x14ac:dyDescent="0.25">
      <c r="E1339">
        <v>985905096</v>
      </c>
      <c r="F1339" s="3">
        <v>199.49100000000001</v>
      </c>
      <c r="I1339" t="s">
        <v>852</v>
      </c>
      <c r="J1339" t="s">
        <v>58</v>
      </c>
      <c r="K1339">
        <v>985905096</v>
      </c>
      <c r="L1339">
        <v>199.49100000000001</v>
      </c>
    </row>
    <row r="1340" spans="5:12" x14ac:dyDescent="0.25">
      <c r="E1340">
        <v>986138811</v>
      </c>
      <c r="F1340" s="3">
        <v>155.31200000000001</v>
      </c>
      <c r="I1340" t="s">
        <v>852</v>
      </c>
      <c r="J1340" t="s">
        <v>58</v>
      </c>
      <c r="K1340">
        <v>986138811</v>
      </c>
      <c r="L1340">
        <v>155.31200000000001</v>
      </c>
    </row>
    <row r="1341" spans="5:12" x14ac:dyDescent="0.25">
      <c r="E1341">
        <v>987199709</v>
      </c>
      <c r="F1341" s="3">
        <v>315.48399999999998</v>
      </c>
      <c r="I1341" t="s">
        <v>852</v>
      </c>
      <c r="J1341" t="s">
        <v>58</v>
      </c>
      <c r="K1341">
        <v>987199709</v>
      </c>
      <c r="L1341">
        <v>315.48399999999998</v>
      </c>
    </row>
    <row r="1342" spans="5:12" x14ac:dyDescent="0.25">
      <c r="E1342">
        <v>987972238</v>
      </c>
      <c r="F1342" s="3">
        <v>186.55500000000001</v>
      </c>
      <c r="I1342" t="s">
        <v>852</v>
      </c>
      <c r="J1342" t="s">
        <v>58</v>
      </c>
      <c r="K1342">
        <v>987972238</v>
      </c>
      <c r="L1342">
        <v>186.55500000000001</v>
      </c>
    </row>
    <row r="1343" spans="5:12" x14ac:dyDescent="0.25">
      <c r="E1343">
        <v>988692514</v>
      </c>
      <c r="F1343" s="3">
        <v>153.38399999999999</v>
      </c>
      <c r="I1343" t="s">
        <v>852</v>
      </c>
      <c r="J1343" t="s">
        <v>58</v>
      </c>
      <c r="K1343">
        <v>988692514</v>
      </c>
      <c r="L1343">
        <v>153.38399999999999</v>
      </c>
    </row>
    <row r="1344" spans="5:12" x14ac:dyDescent="0.25">
      <c r="E1344">
        <v>989746251</v>
      </c>
      <c r="F1344" s="3">
        <v>814.30399999999997</v>
      </c>
      <c r="I1344" t="s">
        <v>852</v>
      </c>
      <c r="J1344" t="s">
        <v>58</v>
      </c>
      <c r="K1344">
        <v>989746251</v>
      </c>
      <c r="L1344">
        <v>814.30399999999997</v>
      </c>
    </row>
    <row r="1345" spans="4:12" x14ac:dyDescent="0.25">
      <c r="E1345">
        <v>991527656</v>
      </c>
      <c r="F1345" s="3">
        <v>94.454999999999998</v>
      </c>
      <c r="I1345" t="s">
        <v>852</v>
      </c>
      <c r="J1345" t="s">
        <v>58</v>
      </c>
      <c r="K1345">
        <v>991527656</v>
      </c>
      <c r="L1345">
        <v>94.454999999999998</v>
      </c>
    </row>
    <row r="1346" spans="4:12" x14ac:dyDescent="0.25">
      <c r="E1346">
        <v>992547472</v>
      </c>
      <c r="F1346" s="3">
        <v>191.738</v>
      </c>
      <c r="I1346" t="s">
        <v>852</v>
      </c>
      <c r="J1346" t="s">
        <v>58</v>
      </c>
      <c r="K1346">
        <v>992547472</v>
      </c>
      <c r="L1346">
        <v>191.738</v>
      </c>
    </row>
    <row r="1347" spans="4:12" x14ac:dyDescent="0.25">
      <c r="E1347">
        <v>993124591</v>
      </c>
      <c r="F1347" s="3">
        <v>517.101</v>
      </c>
      <c r="I1347" t="s">
        <v>852</v>
      </c>
      <c r="J1347" t="s">
        <v>58</v>
      </c>
      <c r="K1347">
        <v>993124591</v>
      </c>
      <c r="L1347">
        <v>517.101</v>
      </c>
    </row>
    <row r="1348" spans="4:12" x14ac:dyDescent="0.25">
      <c r="E1348">
        <v>993608491</v>
      </c>
      <c r="F1348" s="3">
        <v>357.46300000000002</v>
      </c>
      <c r="I1348" t="s">
        <v>852</v>
      </c>
      <c r="J1348" t="s">
        <v>58</v>
      </c>
      <c r="K1348">
        <v>993608491</v>
      </c>
      <c r="L1348">
        <v>357.46300000000002</v>
      </c>
    </row>
    <row r="1349" spans="4:12" x14ac:dyDescent="0.25">
      <c r="E1349">
        <v>994908685</v>
      </c>
      <c r="F1349" s="3">
        <v>834.08399999999995</v>
      </c>
      <c r="I1349" t="s">
        <v>852</v>
      </c>
      <c r="J1349" t="s">
        <v>58</v>
      </c>
      <c r="K1349">
        <v>994908685</v>
      </c>
      <c r="L1349">
        <v>834.08399999999995</v>
      </c>
    </row>
    <row r="1350" spans="4:12" x14ac:dyDescent="0.25">
      <c r="E1350">
        <v>998846560</v>
      </c>
      <c r="F1350" s="3">
        <v>385.56</v>
      </c>
      <c r="I1350" t="s">
        <v>852</v>
      </c>
      <c r="J1350" t="s">
        <v>58</v>
      </c>
      <c r="K1350">
        <v>998846560</v>
      </c>
      <c r="L1350">
        <v>385.56</v>
      </c>
    </row>
    <row r="1351" spans="4:12" x14ac:dyDescent="0.25">
      <c r="D1351" t="s">
        <v>86</v>
      </c>
      <c r="E1351">
        <v>883399722</v>
      </c>
      <c r="F1351" s="3">
        <v>101.971</v>
      </c>
      <c r="I1351" t="s">
        <v>852</v>
      </c>
      <c r="J1351" t="s">
        <v>86</v>
      </c>
      <c r="K1351">
        <v>883399722</v>
      </c>
      <c r="L1351">
        <v>101.971</v>
      </c>
    </row>
    <row r="1352" spans="4:12" x14ac:dyDescent="0.25">
      <c r="E1352">
        <v>887437742</v>
      </c>
      <c r="F1352" s="3">
        <v>73.171000000000006</v>
      </c>
      <c r="I1352" t="s">
        <v>852</v>
      </c>
      <c r="J1352" t="s">
        <v>86</v>
      </c>
      <c r="K1352">
        <v>887437742</v>
      </c>
      <c r="L1352">
        <v>73.171000000000006</v>
      </c>
    </row>
    <row r="1353" spans="4:12" x14ac:dyDescent="0.25">
      <c r="E1353">
        <v>913016629</v>
      </c>
      <c r="F1353" s="3">
        <v>80.122</v>
      </c>
      <c r="I1353" t="s">
        <v>852</v>
      </c>
      <c r="J1353" t="s">
        <v>86</v>
      </c>
      <c r="K1353">
        <v>913016629</v>
      </c>
      <c r="L1353">
        <v>80.122</v>
      </c>
    </row>
    <row r="1354" spans="4:12" x14ac:dyDescent="0.25">
      <c r="E1354">
        <v>916633424</v>
      </c>
      <c r="F1354" s="3">
        <v>36.64</v>
      </c>
      <c r="I1354" t="s">
        <v>852</v>
      </c>
      <c r="J1354" t="s">
        <v>86</v>
      </c>
      <c r="K1354">
        <v>916633424</v>
      </c>
      <c r="L1354">
        <v>36.64</v>
      </c>
    </row>
    <row r="1355" spans="4:12" x14ac:dyDescent="0.25">
      <c r="E1355">
        <v>917340897</v>
      </c>
      <c r="F1355" s="3">
        <v>272.00200000000001</v>
      </c>
      <c r="I1355" t="s">
        <v>852</v>
      </c>
      <c r="J1355" t="s">
        <v>86</v>
      </c>
      <c r="K1355">
        <v>917340897</v>
      </c>
      <c r="L1355">
        <v>272.00200000000001</v>
      </c>
    </row>
    <row r="1356" spans="4:12" x14ac:dyDescent="0.25">
      <c r="E1356">
        <v>921068557</v>
      </c>
      <c r="F1356" s="3">
        <v>36.277000000000001</v>
      </c>
      <c r="I1356" t="s">
        <v>852</v>
      </c>
      <c r="J1356" t="s">
        <v>86</v>
      </c>
      <c r="K1356">
        <v>921068557</v>
      </c>
      <c r="L1356">
        <v>36.277000000000001</v>
      </c>
    </row>
    <row r="1357" spans="4:12" x14ac:dyDescent="0.25">
      <c r="E1357">
        <v>926369024</v>
      </c>
      <c r="F1357" s="3">
        <v>71.742999999999995</v>
      </c>
      <c r="I1357" t="s">
        <v>852</v>
      </c>
      <c r="J1357" t="s">
        <v>86</v>
      </c>
      <c r="K1357">
        <v>926369024</v>
      </c>
      <c r="L1357">
        <v>71.742999999999995</v>
      </c>
    </row>
    <row r="1358" spans="4:12" x14ac:dyDescent="0.25">
      <c r="E1358">
        <v>954596311</v>
      </c>
      <c r="F1358" s="3">
        <v>66.19</v>
      </c>
      <c r="I1358" t="s">
        <v>852</v>
      </c>
      <c r="J1358" t="s">
        <v>86</v>
      </c>
      <c r="K1358">
        <v>954596311</v>
      </c>
      <c r="L1358">
        <v>66.19</v>
      </c>
    </row>
    <row r="1359" spans="4:12" x14ac:dyDescent="0.25">
      <c r="E1359">
        <v>969113236</v>
      </c>
      <c r="F1359" s="3">
        <v>189.23500000000001</v>
      </c>
      <c r="I1359" t="s">
        <v>852</v>
      </c>
      <c r="J1359" t="s">
        <v>86</v>
      </c>
      <c r="K1359">
        <v>969113236</v>
      </c>
      <c r="L1359">
        <v>189.23500000000001</v>
      </c>
    </row>
    <row r="1360" spans="4:12" x14ac:dyDescent="0.25">
      <c r="E1360">
        <v>969173832</v>
      </c>
      <c r="F1360" s="3">
        <v>48.140999999999998</v>
      </c>
      <c r="I1360" t="s">
        <v>852</v>
      </c>
      <c r="J1360" t="s">
        <v>86</v>
      </c>
      <c r="K1360">
        <v>969173832</v>
      </c>
      <c r="L1360">
        <v>48.140999999999998</v>
      </c>
    </row>
    <row r="1361" spans="5:12" x14ac:dyDescent="0.25">
      <c r="E1361">
        <v>969217090</v>
      </c>
      <c r="F1361" s="3">
        <v>68.903999999999996</v>
      </c>
      <c r="I1361" t="s">
        <v>852</v>
      </c>
      <c r="J1361" t="s">
        <v>86</v>
      </c>
      <c r="K1361">
        <v>969217090</v>
      </c>
      <c r="L1361">
        <v>68.903999999999996</v>
      </c>
    </row>
    <row r="1362" spans="5:12" x14ac:dyDescent="0.25">
      <c r="E1362">
        <v>969391910</v>
      </c>
      <c r="F1362" s="3">
        <v>78.302999999999997</v>
      </c>
      <c r="I1362" t="s">
        <v>852</v>
      </c>
      <c r="J1362" t="s">
        <v>86</v>
      </c>
      <c r="K1362">
        <v>969391910</v>
      </c>
      <c r="L1362">
        <v>78.302999999999997</v>
      </c>
    </row>
    <row r="1363" spans="5:12" x14ac:dyDescent="0.25">
      <c r="E1363">
        <v>969421968</v>
      </c>
      <c r="F1363" s="3">
        <v>55.027000000000001</v>
      </c>
      <c r="I1363" t="s">
        <v>852</v>
      </c>
      <c r="J1363" t="s">
        <v>86</v>
      </c>
      <c r="K1363">
        <v>969421968</v>
      </c>
      <c r="L1363">
        <v>55.027000000000001</v>
      </c>
    </row>
    <row r="1364" spans="5:12" x14ac:dyDescent="0.25">
      <c r="E1364">
        <v>969746999</v>
      </c>
      <c r="F1364" s="3">
        <v>88.813999999999993</v>
      </c>
      <c r="I1364" t="s">
        <v>852</v>
      </c>
      <c r="J1364" t="s">
        <v>86</v>
      </c>
      <c r="K1364">
        <v>969746999</v>
      </c>
      <c r="L1364">
        <v>88.813999999999993</v>
      </c>
    </row>
    <row r="1365" spans="5:12" x14ac:dyDescent="0.25">
      <c r="E1365">
        <v>969753731</v>
      </c>
      <c r="F1365" s="3">
        <v>93.081000000000003</v>
      </c>
      <c r="I1365" t="s">
        <v>852</v>
      </c>
      <c r="J1365" t="s">
        <v>86</v>
      </c>
      <c r="K1365">
        <v>969753731</v>
      </c>
      <c r="L1365">
        <v>93.081000000000003</v>
      </c>
    </row>
    <row r="1366" spans="5:12" x14ac:dyDescent="0.25">
      <c r="E1366">
        <v>969760576</v>
      </c>
      <c r="F1366" s="3">
        <v>78.052999999999997</v>
      </c>
      <c r="I1366" t="s">
        <v>852</v>
      </c>
      <c r="J1366" t="s">
        <v>86</v>
      </c>
      <c r="K1366">
        <v>969760576</v>
      </c>
      <c r="L1366">
        <v>78.052999999999997</v>
      </c>
    </row>
    <row r="1367" spans="5:12" x14ac:dyDescent="0.25">
      <c r="E1367">
        <v>970331441</v>
      </c>
      <c r="F1367" s="3">
        <v>35.618000000000002</v>
      </c>
      <c r="I1367" t="s">
        <v>852</v>
      </c>
      <c r="J1367" t="s">
        <v>86</v>
      </c>
      <c r="K1367">
        <v>970331441</v>
      </c>
      <c r="L1367">
        <v>35.618000000000002</v>
      </c>
    </row>
    <row r="1368" spans="5:12" x14ac:dyDescent="0.25">
      <c r="E1368">
        <v>970350454</v>
      </c>
      <c r="F1368" s="3">
        <v>120.205</v>
      </c>
      <c r="I1368" t="s">
        <v>852</v>
      </c>
      <c r="J1368" t="s">
        <v>86</v>
      </c>
      <c r="K1368">
        <v>970350454</v>
      </c>
      <c r="L1368">
        <v>120.205</v>
      </c>
    </row>
    <row r="1369" spans="5:12" x14ac:dyDescent="0.25">
      <c r="E1369">
        <v>970350845</v>
      </c>
      <c r="F1369" s="3">
        <v>61.326999999999998</v>
      </c>
      <c r="I1369" t="s">
        <v>852</v>
      </c>
      <c r="J1369" t="s">
        <v>86</v>
      </c>
      <c r="K1369">
        <v>970350845</v>
      </c>
      <c r="L1369">
        <v>61.326999999999998</v>
      </c>
    </row>
    <row r="1370" spans="5:12" x14ac:dyDescent="0.25">
      <c r="E1370">
        <v>970502505</v>
      </c>
      <c r="F1370" s="3">
        <v>255.68600000000001</v>
      </c>
      <c r="I1370" t="s">
        <v>852</v>
      </c>
      <c r="J1370" t="s">
        <v>86</v>
      </c>
      <c r="K1370">
        <v>970502505</v>
      </c>
      <c r="L1370">
        <v>255.68600000000001</v>
      </c>
    </row>
    <row r="1371" spans="5:12" x14ac:dyDescent="0.25">
      <c r="E1371">
        <v>975915026</v>
      </c>
      <c r="F1371" s="3">
        <v>120.29900000000001</v>
      </c>
      <c r="I1371" t="s">
        <v>852</v>
      </c>
      <c r="J1371" t="s">
        <v>86</v>
      </c>
      <c r="K1371">
        <v>975915026</v>
      </c>
      <c r="L1371">
        <v>120.29900000000001</v>
      </c>
    </row>
    <row r="1372" spans="5:12" x14ac:dyDescent="0.25">
      <c r="E1372">
        <v>976888499</v>
      </c>
      <c r="F1372" s="3">
        <v>105.515</v>
      </c>
      <c r="I1372" t="s">
        <v>852</v>
      </c>
      <c r="J1372" t="s">
        <v>86</v>
      </c>
      <c r="K1372">
        <v>976888499</v>
      </c>
      <c r="L1372">
        <v>105.515</v>
      </c>
    </row>
    <row r="1373" spans="5:12" x14ac:dyDescent="0.25">
      <c r="E1373">
        <v>985292523</v>
      </c>
      <c r="F1373" s="3">
        <v>52.253999999999998</v>
      </c>
      <c r="I1373" t="s">
        <v>852</v>
      </c>
      <c r="J1373" t="s">
        <v>86</v>
      </c>
      <c r="K1373">
        <v>985292523</v>
      </c>
      <c r="L1373">
        <v>52.253999999999998</v>
      </c>
    </row>
    <row r="1374" spans="5:12" x14ac:dyDescent="0.25">
      <c r="E1374">
        <v>987080094</v>
      </c>
      <c r="F1374" s="3">
        <v>78.66</v>
      </c>
      <c r="I1374" t="s">
        <v>852</v>
      </c>
      <c r="J1374" t="s">
        <v>86</v>
      </c>
      <c r="K1374">
        <v>987080094</v>
      </c>
      <c r="L1374">
        <v>78.66</v>
      </c>
    </row>
    <row r="1375" spans="5:12" x14ac:dyDescent="0.25">
      <c r="E1375">
        <v>990616345</v>
      </c>
      <c r="F1375" s="3">
        <v>109.792</v>
      </c>
      <c r="I1375" t="s">
        <v>852</v>
      </c>
      <c r="J1375" t="s">
        <v>86</v>
      </c>
      <c r="K1375">
        <v>990616345</v>
      </c>
      <c r="L1375">
        <v>109.792</v>
      </c>
    </row>
    <row r="1376" spans="5:12" x14ac:dyDescent="0.25">
      <c r="E1376">
        <v>991615490</v>
      </c>
      <c r="F1376" s="3">
        <v>552.83199999999999</v>
      </c>
      <c r="I1376" t="s">
        <v>852</v>
      </c>
      <c r="J1376" t="s">
        <v>86</v>
      </c>
      <c r="K1376">
        <v>991615490</v>
      </c>
      <c r="L1376">
        <v>552.83199999999999</v>
      </c>
    </row>
    <row r="1377" spans="4:12" x14ac:dyDescent="0.25">
      <c r="E1377">
        <v>993010073</v>
      </c>
      <c r="F1377" s="3">
        <v>107.23699999999999</v>
      </c>
      <c r="I1377" t="s">
        <v>852</v>
      </c>
      <c r="J1377" t="s">
        <v>86</v>
      </c>
      <c r="K1377">
        <v>993010073</v>
      </c>
      <c r="L1377">
        <v>107.23699999999999</v>
      </c>
    </row>
    <row r="1378" spans="4:12" x14ac:dyDescent="0.25">
      <c r="E1378">
        <v>997711955</v>
      </c>
      <c r="F1378" s="3">
        <v>107.34</v>
      </c>
      <c r="I1378" t="s">
        <v>852</v>
      </c>
      <c r="J1378" t="s">
        <v>86</v>
      </c>
      <c r="K1378">
        <v>997711955</v>
      </c>
      <c r="L1378">
        <v>107.34</v>
      </c>
    </row>
    <row r="1379" spans="4:12" x14ac:dyDescent="0.25">
      <c r="E1379">
        <v>997722892</v>
      </c>
      <c r="F1379" s="3">
        <v>25.625</v>
      </c>
      <c r="I1379" t="s">
        <v>852</v>
      </c>
      <c r="J1379" t="s">
        <v>86</v>
      </c>
      <c r="K1379">
        <v>997722892</v>
      </c>
      <c r="L1379">
        <v>25.625</v>
      </c>
    </row>
    <row r="1380" spans="4:12" x14ac:dyDescent="0.25">
      <c r="E1380">
        <v>999342485</v>
      </c>
      <c r="F1380" s="3">
        <v>133.80500000000001</v>
      </c>
      <c r="I1380" t="s">
        <v>852</v>
      </c>
      <c r="J1380" t="s">
        <v>86</v>
      </c>
      <c r="K1380">
        <v>999342485</v>
      </c>
      <c r="L1380">
        <v>133.80500000000001</v>
      </c>
    </row>
    <row r="1381" spans="4:12" x14ac:dyDescent="0.25">
      <c r="D1381" t="s">
        <v>84</v>
      </c>
      <c r="E1381">
        <v>876022672</v>
      </c>
      <c r="F1381" s="3">
        <v>94.581999999999994</v>
      </c>
      <c r="I1381" t="s">
        <v>852</v>
      </c>
      <c r="J1381" t="s">
        <v>84</v>
      </c>
      <c r="K1381">
        <v>876022672</v>
      </c>
      <c r="L1381">
        <v>94.581999999999994</v>
      </c>
    </row>
    <row r="1382" spans="4:12" x14ac:dyDescent="0.25">
      <c r="E1382">
        <v>881891492</v>
      </c>
      <c r="F1382" s="3">
        <v>531.47400000000005</v>
      </c>
      <c r="I1382" t="s">
        <v>852</v>
      </c>
      <c r="J1382" t="s">
        <v>84</v>
      </c>
      <c r="K1382">
        <v>881891492</v>
      </c>
      <c r="L1382">
        <v>531.47400000000005</v>
      </c>
    </row>
    <row r="1383" spans="4:12" x14ac:dyDescent="0.25">
      <c r="E1383">
        <v>889324392</v>
      </c>
      <c r="F1383" s="3">
        <v>242.904</v>
      </c>
      <c r="I1383" t="s">
        <v>852</v>
      </c>
      <c r="J1383" t="s">
        <v>84</v>
      </c>
      <c r="K1383">
        <v>889324392</v>
      </c>
      <c r="L1383">
        <v>242.904</v>
      </c>
    </row>
    <row r="1384" spans="4:12" x14ac:dyDescent="0.25">
      <c r="E1384">
        <v>892079412</v>
      </c>
      <c r="F1384" s="3">
        <v>95.299000000000007</v>
      </c>
      <c r="I1384" t="s">
        <v>852</v>
      </c>
      <c r="J1384" t="s">
        <v>84</v>
      </c>
      <c r="K1384">
        <v>892079412</v>
      </c>
      <c r="L1384">
        <v>95.299000000000007</v>
      </c>
    </row>
    <row r="1385" spans="4:12" x14ac:dyDescent="0.25">
      <c r="E1385">
        <v>912193632</v>
      </c>
      <c r="F1385" s="3">
        <v>130.15100000000001</v>
      </c>
      <c r="I1385" t="s">
        <v>852</v>
      </c>
      <c r="J1385" t="s">
        <v>84</v>
      </c>
      <c r="K1385">
        <v>912193632</v>
      </c>
      <c r="L1385">
        <v>130.15100000000001</v>
      </c>
    </row>
    <row r="1386" spans="4:12" x14ac:dyDescent="0.25">
      <c r="E1386">
        <v>912214907</v>
      </c>
      <c r="F1386" s="3">
        <v>48.183999999999997</v>
      </c>
      <c r="I1386" t="s">
        <v>852</v>
      </c>
      <c r="J1386" t="s">
        <v>84</v>
      </c>
      <c r="K1386">
        <v>912214907</v>
      </c>
      <c r="L1386">
        <v>48.183999999999997</v>
      </c>
    </row>
    <row r="1387" spans="4:12" x14ac:dyDescent="0.25">
      <c r="E1387">
        <v>913007123</v>
      </c>
      <c r="F1387" s="3">
        <v>432.101</v>
      </c>
      <c r="I1387" t="s">
        <v>852</v>
      </c>
      <c r="J1387" t="s">
        <v>84</v>
      </c>
      <c r="K1387">
        <v>913007123</v>
      </c>
      <c r="L1387">
        <v>432.101</v>
      </c>
    </row>
    <row r="1388" spans="4:12" x14ac:dyDescent="0.25">
      <c r="E1388">
        <v>916271425</v>
      </c>
      <c r="F1388" s="3">
        <v>106.861</v>
      </c>
      <c r="I1388" t="s">
        <v>852</v>
      </c>
      <c r="J1388" t="s">
        <v>84</v>
      </c>
      <c r="K1388">
        <v>916271425</v>
      </c>
      <c r="L1388">
        <v>106.861</v>
      </c>
    </row>
    <row r="1389" spans="4:12" x14ac:dyDescent="0.25">
      <c r="E1389">
        <v>916497555</v>
      </c>
      <c r="F1389" s="3">
        <v>118.598</v>
      </c>
      <c r="I1389" t="s">
        <v>852</v>
      </c>
      <c r="J1389" t="s">
        <v>84</v>
      </c>
      <c r="K1389">
        <v>916497555</v>
      </c>
      <c r="L1389">
        <v>118.598</v>
      </c>
    </row>
    <row r="1390" spans="4:12" x14ac:dyDescent="0.25">
      <c r="E1390">
        <v>924330430</v>
      </c>
      <c r="F1390" s="3">
        <v>105.63</v>
      </c>
      <c r="I1390" t="s">
        <v>852</v>
      </c>
      <c r="J1390" t="s">
        <v>84</v>
      </c>
      <c r="K1390">
        <v>924330430</v>
      </c>
      <c r="L1390">
        <v>105.63</v>
      </c>
    </row>
    <row r="1391" spans="4:12" x14ac:dyDescent="0.25">
      <c r="E1391">
        <v>925773565</v>
      </c>
      <c r="F1391" s="3">
        <v>51.253</v>
      </c>
      <c r="I1391" t="s">
        <v>852</v>
      </c>
      <c r="J1391" t="s">
        <v>84</v>
      </c>
      <c r="K1391">
        <v>925773565</v>
      </c>
      <c r="L1391">
        <v>51.253</v>
      </c>
    </row>
    <row r="1392" spans="4:12" x14ac:dyDescent="0.25">
      <c r="E1392">
        <v>926424637</v>
      </c>
      <c r="F1392" s="3">
        <v>40.402999999999999</v>
      </c>
      <c r="I1392" t="s">
        <v>852</v>
      </c>
      <c r="J1392" t="s">
        <v>84</v>
      </c>
      <c r="K1392">
        <v>926424637</v>
      </c>
      <c r="L1392">
        <v>40.402999999999999</v>
      </c>
    </row>
    <row r="1393" spans="5:12" x14ac:dyDescent="0.25">
      <c r="E1393">
        <v>969115530</v>
      </c>
      <c r="F1393" s="3">
        <v>292.55</v>
      </c>
      <c r="I1393" t="s">
        <v>852</v>
      </c>
      <c r="J1393" t="s">
        <v>84</v>
      </c>
      <c r="K1393">
        <v>969115530</v>
      </c>
      <c r="L1393">
        <v>292.55</v>
      </c>
    </row>
    <row r="1394" spans="5:12" x14ac:dyDescent="0.25">
      <c r="E1394">
        <v>969150220</v>
      </c>
      <c r="F1394" s="3">
        <v>73.054000000000002</v>
      </c>
      <c r="I1394" t="s">
        <v>852</v>
      </c>
      <c r="J1394" t="s">
        <v>84</v>
      </c>
      <c r="K1394">
        <v>969150220</v>
      </c>
      <c r="L1394">
        <v>73.054000000000002</v>
      </c>
    </row>
    <row r="1395" spans="5:12" x14ac:dyDescent="0.25">
      <c r="E1395">
        <v>969295660</v>
      </c>
      <c r="F1395" s="3">
        <v>104.86</v>
      </c>
      <c r="I1395" t="s">
        <v>852</v>
      </c>
      <c r="J1395" t="s">
        <v>84</v>
      </c>
      <c r="K1395">
        <v>969295660</v>
      </c>
      <c r="L1395">
        <v>104.86</v>
      </c>
    </row>
    <row r="1396" spans="5:12" x14ac:dyDescent="0.25">
      <c r="E1396">
        <v>969324539</v>
      </c>
      <c r="F1396" s="3">
        <v>117.616</v>
      </c>
      <c r="I1396" t="s">
        <v>852</v>
      </c>
      <c r="J1396" t="s">
        <v>84</v>
      </c>
      <c r="K1396">
        <v>969324539</v>
      </c>
      <c r="L1396">
        <v>117.616</v>
      </c>
    </row>
    <row r="1397" spans="5:12" x14ac:dyDescent="0.25">
      <c r="E1397">
        <v>969360748</v>
      </c>
      <c r="F1397" s="3">
        <v>126.89700000000001</v>
      </c>
      <c r="I1397" t="s">
        <v>852</v>
      </c>
      <c r="J1397" t="s">
        <v>84</v>
      </c>
      <c r="K1397">
        <v>969360748</v>
      </c>
      <c r="L1397">
        <v>126.89700000000001</v>
      </c>
    </row>
    <row r="1398" spans="5:12" x14ac:dyDescent="0.25">
      <c r="E1398">
        <v>969391317</v>
      </c>
      <c r="F1398" s="3">
        <v>75.212999999999994</v>
      </c>
      <c r="I1398" t="s">
        <v>852</v>
      </c>
      <c r="J1398" t="s">
        <v>84</v>
      </c>
      <c r="K1398">
        <v>969391317</v>
      </c>
      <c r="L1398">
        <v>75.212999999999994</v>
      </c>
    </row>
    <row r="1399" spans="5:12" x14ac:dyDescent="0.25">
      <c r="E1399">
        <v>969495309</v>
      </c>
      <c r="F1399" s="3">
        <v>20.547000000000001</v>
      </c>
      <c r="I1399" t="s">
        <v>852</v>
      </c>
      <c r="J1399" t="s">
        <v>84</v>
      </c>
      <c r="K1399">
        <v>969495309</v>
      </c>
      <c r="L1399">
        <v>20.547000000000001</v>
      </c>
    </row>
    <row r="1400" spans="5:12" x14ac:dyDescent="0.25">
      <c r="E1400">
        <v>969744961</v>
      </c>
      <c r="F1400" s="3">
        <v>73.923000000000002</v>
      </c>
      <c r="I1400" t="s">
        <v>852</v>
      </c>
      <c r="J1400" t="s">
        <v>84</v>
      </c>
      <c r="K1400">
        <v>969744961</v>
      </c>
      <c r="L1400">
        <v>73.923000000000002</v>
      </c>
    </row>
    <row r="1401" spans="5:12" x14ac:dyDescent="0.25">
      <c r="E1401">
        <v>969754320</v>
      </c>
      <c r="F1401" s="3">
        <v>55.305</v>
      </c>
      <c r="I1401" t="s">
        <v>852</v>
      </c>
      <c r="J1401" t="s">
        <v>84</v>
      </c>
      <c r="K1401">
        <v>969754320</v>
      </c>
      <c r="L1401">
        <v>55.305</v>
      </c>
    </row>
    <row r="1402" spans="5:12" x14ac:dyDescent="0.25">
      <c r="E1402">
        <v>969766876</v>
      </c>
      <c r="F1402" s="3">
        <v>30.635999999999999</v>
      </c>
      <c r="I1402" t="s">
        <v>852</v>
      </c>
      <c r="J1402" t="s">
        <v>84</v>
      </c>
      <c r="K1402">
        <v>969766876</v>
      </c>
      <c r="L1402">
        <v>30.635999999999999</v>
      </c>
    </row>
    <row r="1403" spans="5:12" x14ac:dyDescent="0.25">
      <c r="E1403">
        <v>969977753</v>
      </c>
      <c r="F1403" s="3">
        <v>87.935000000000002</v>
      </c>
      <c r="I1403" t="s">
        <v>852</v>
      </c>
      <c r="J1403" t="s">
        <v>84</v>
      </c>
      <c r="K1403">
        <v>969977753</v>
      </c>
      <c r="L1403">
        <v>87.935000000000002</v>
      </c>
    </row>
    <row r="1404" spans="5:12" x14ac:dyDescent="0.25">
      <c r="E1404">
        <v>970035095</v>
      </c>
      <c r="F1404" s="3">
        <v>65.733000000000004</v>
      </c>
      <c r="I1404" t="s">
        <v>852</v>
      </c>
      <c r="J1404" t="s">
        <v>84</v>
      </c>
      <c r="K1404">
        <v>970035095</v>
      </c>
      <c r="L1404">
        <v>65.733000000000004</v>
      </c>
    </row>
    <row r="1405" spans="5:12" x14ac:dyDescent="0.25">
      <c r="E1405">
        <v>970364307</v>
      </c>
      <c r="F1405" s="3">
        <v>97.015000000000001</v>
      </c>
      <c r="I1405" t="s">
        <v>852</v>
      </c>
      <c r="J1405" t="s">
        <v>84</v>
      </c>
      <c r="K1405">
        <v>970364307</v>
      </c>
      <c r="L1405">
        <v>97.015000000000001</v>
      </c>
    </row>
    <row r="1406" spans="5:12" x14ac:dyDescent="0.25">
      <c r="E1406">
        <v>970887156</v>
      </c>
      <c r="F1406" s="3">
        <v>96.989000000000004</v>
      </c>
      <c r="I1406" t="s">
        <v>852</v>
      </c>
      <c r="J1406" t="s">
        <v>84</v>
      </c>
      <c r="K1406">
        <v>970887156</v>
      </c>
      <c r="L1406">
        <v>96.989000000000004</v>
      </c>
    </row>
    <row r="1407" spans="5:12" x14ac:dyDescent="0.25">
      <c r="E1407">
        <v>971187735</v>
      </c>
      <c r="F1407" s="3">
        <v>81.02</v>
      </c>
      <c r="I1407" t="s">
        <v>852</v>
      </c>
      <c r="J1407" t="s">
        <v>84</v>
      </c>
      <c r="K1407">
        <v>971187735</v>
      </c>
      <c r="L1407">
        <v>81.02</v>
      </c>
    </row>
    <row r="1408" spans="5:12" x14ac:dyDescent="0.25">
      <c r="E1408">
        <v>971188634</v>
      </c>
      <c r="F1408" s="3">
        <v>87.073999999999998</v>
      </c>
      <c r="I1408" t="s">
        <v>852</v>
      </c>
      <c r="J1408" t="s">
        <v>84</v>
      </c>
      <c r="K1408">
        <v>971188634</v>
      </c>
      <c r="L1408">
        <v>87.073999999999998</v>
      </c>
    </row>
    <row r="1409" spans="4:12" x14ac:dyDescent="0.25">
      <c r="E1409">
        <v>972418455</v>
      </c>
      <c r="F1409" s="3">
        <v>94.393000000000001</v>
      </c>
      <c r="I1409" t="s">
        <v>852</v>
      </c>
      <c r="J1409" t="s">
        <v>84</v>
      </c>
      <c r="K1409">
        <v>972418455</v>
      </c>
      <c r="L1409">
        <v>94.393000000000001</v>
      </c>
    </row>
    <row r="1410" spans="4:12" x14ac:dyDescent="0.25">
      <c r="E1410">
        <v>975958094</v>
      </c>
      <c r="F1410" s="3">
        <v>69.447000000000003</v>
      </c>
      <c r="I1410" t="s">
        <v>852</v>
      </c>
      <c r="J1410" t="s">
        <v>84</v>
      </c>
      <c r="K1410">
        <v>975958094</v>
      </c>
      <c r="L1410">
        <v>69.447000000000003</v>
      </c>
    </row>
    <row r="1411" spans="4:12" x14ac:dyDescent="0.25">
      <c r="E1411">
        <v>975968375</v>
      </c>
      <c r="F1411" s="3">
        <v>121.346</v>
      </c>
      <c r="I1411" t="s">
        <v>852</v>
      </c>
      <c r="J1411" t="s">
        <v>84</v>
      </c>
      <c r="K1411">
        <v>975968375</v>
      </c>
      <c r="L1411">
        <v>121.346</v>
      </c>
    </row>
    <row r="1412" spans="4:12" x14ac:dyDescent="0.25">
      <c r="E1412">
        <v>977074282</v>
      </c>
      <c r="F1412" s="3">
        <v>74.058000000000007</v>
      </c>
      <c r="I1412" t="s">
        <v>852</v>
      </c>
      <c r="J1412" t="s">
        <v>84</v>
      </c>
      <c r="K1412">
        <v>977074282</v>
      </c>
      <c r="L1412">
        <v>74.058000000000007</v>
      </c>
    </row>
    <row r="1413" spans="4:12" x14ac:dyDescent="0.25">
      <c r="E1413">
        <v>979742916</v>
      </c>
      <c r="F1413" s="3">
        <v>54.808999999999997</v>
      </c>
      <c r="I1413" t="s">
        <v>852</v>
      </c>
      <c r="J1413" t="s">
        <v>84</v>
      </c>
      <c r="K1413">
        <v>979742916</v>
      </c>
      <c r="L1413">
        <v>54.808999999999997</v>
      </c>
    </row>
    <row r="1414" spans="4:12" x14ac:dyDescent="0.25">
      <c r="E1414">
        <v>980340015</v>
      </c>
      <c r="F1414" s="3">
        <v>112.502</v>
      </c>
      <c r="I1414" t="s">
        <v>852</v>
      </c>
      <c r="J1414" t="s">
        <v>84</v>
      </c>
      <c r="K1414">
        <v>980340015</v>
      </c>
      <c r="L1414">
        <v>112.502</v>
      </c>
    </row>
    <row r="1415" spans="4:12" x14ac:dyDescent="0.25">
      <c r="E1415">
        <v>981664124</v>
      </c>
      <c r="F1415" s="3">
        <v>266.96600000000001</v>
      </c>
      <c r="I1415" t="s">
        <v>852</v>
      </c>
      <c r="J1415" t="s">
        <v>84</v>
      </c>
      <c r="K1415">
        <v>981664124</v>
      </c>
      <c r="L1415">
        <v>266.96600000000001</v>
      </c>
    </row>
    <row r="1416" spans="4:12" x14ac:dyDescent="0.25">
      <c r="E1416">
        <v>981914279</v>
      </c>
      <c r="F1416" s="3">
        <v>436.30500000000001</v>
      </c>
      <c r="I1416" t="s">
        <v>852</v>
      </c>
      <c r="J1416" t="s">
        <v>84</v>
      </c>
      <c r="K1416">
        <v>981914279</v>
      </c>
      <c r="L1416">
        <v>436.30500000000001</v>
      </c>
    </row>
    <row r="1417" spans="4:12" x14ac:dyDescent="0.25">
      <c r="E1417">
        <v>984114702</v>
      </c>
      <c r="F1417" s="3">
        <v>97.296000000000006</v>
      </c>
      <c r="I1417" t="s">
        <v>852</v>
      </c>
      <c r="J1417" t="s">
        <v>84</v>
      </c>
      <c r="K1417">
        <v>984114702</v>
      </c>
      <c r="L1417">
        <v>97.296000000000006</v>
      </c>
    </row>
    <row r="1418" spans="4:12" x14ac:dyDescent="0.25">
      <c r="E1418">
        <v>986945075</v>
      </c>
      <c r="F1418" s="3">
        <v>89.153999999999996</v>
      </c>
      <c r="I1418" t="s">
        <v>852</v>
      </c>
      <c r="J1418" t="s">
        <v>84</v>
      </c>
      <c r="K1418">
        <v>986945075</v>
      </c>
      <c r="L1418">
        <v>89.153999999999996</v>
      </c>
    </row>
    <row r="1419" spans="4:12" x14ac:dyDescent="0.25">
      <c r="E1419">
        <v>987311371</v>
      </c>
      <c r="F1419" s="3">
        <v>111.20099999999999</v>
      </c>
      <c r="I1419" t="s">
        <v>852</v>
      </c>
      <c r="J1419" t="s">
        <v>84</v>
      </c>
      <c r="K1419">
        <v>987311371</v>
      </c>
      <c r="L1419">
        <v>111.20099999999999</v>
      </c>
    </row>
    <row r="1420" spans="4:12" x14ac:dyDescent="0.25">
      <c r="E1420">
        <v>988277886</v>
      </c>
      <c r="F1420" s="3">
        <v>347.08199999999999</v>
      </c>
      <c r="I1420" t="s">
        <v>852</v>
      </c>
      <c r="J1420" t="s">
        <v>84</v>
      </c>
      <c r="K1420">
        <v>988277886</v>
      </c>
      <c r="L1420">
        <v>347.08199999999999</v>
      </c>
    </row>
    <row r="1421" spans="4:12" x14ac:dyDescent="0.25">
      <c r="E1421">
        <v>990751293</v>
      </c>
      <c r="F1421" s="3">
        <v>93.856999999999999</v>
      </c>
      <c r="I1421" t="s">
        <v>852</v>
      </c>
      <c r="J1421" t="s">
        <v>84</v>
      </c>
      <c r="K1421">
        <v>990751293</v>
      </c>
      <c r="L1421">
        <v>93.856999999999999</v>
      </c>
    </row>
    <row r="1422" spans="4:12" x14ac:dyDescent="0.25">
      <c r="E1422">
        <v>999314899</v>
      </c>
      <c r="F1422" s="3">
        <v>523.69600000000003</v>
      </c>
      <c r="I1422" t="s">
        <v>852</v>
      </c>
      <c r="J1422" t="s">
        <v>84</v>
      </c>
      <c r="K1422">
        <v>999314899</v>
      </c>
      <c r="L1422">
        <v>523.69600000000003</v>
      </c>
    </row>
    <row r="1423" spans="4:12" x14ac:dyDescent="0.25">
      <c r="D1423" t="s">
        <v>75</v>
      </c>
      <c r="E1423">
        <v>869217352</v>
      </c>
      <c r="F1423" s="3">
        <v>224.21</v>
      </c>
      <c r="I1423" t="s">
        <v>852</v>
      </c>
      <c r="J1423" t="s">
        <v>75</v>
      </c>
      <c r="K1423">
        <v>869217352</v>
      </c>
      <c r="L1423">
        <v>224.21</v>
      </c>
    </row>
    <row r="1424" spans="4:12" x14ac:dyDescent="0.25">
      <c r="E1424">
        <v>870524722</v>
      </c>
      <c r="F1424" s="3">
        <v>400.68299999999999</v>
      </c>
      <c r="I1424" t="s">
        <v>852</v>
      </c>
      <c r="J1424" t="s">
        <v>75</v>
      </c>
      <c r="K1424">
        <v>870524722</v>
      </c>
      <c r="L1424">
        <v>400.68299999999999</v>
      </c>
    </row>
    <row r="1425" spans="5:12" x14ac:dyDescent="0.25">
      <c r="E1425">
        <v>880454072</v>
      </c>
      <c r="F1425" s="3">
        <v>106.077</v>
      </c>
      <c r="I1425" t="s">
        <v>852</v>
      </c>
      <c r="J1425" t="s">
        <v>75</v>
      </c>
      <c r="K1425">
        <v>880454072</v>
      </c>
      <c r="L1425">
        <v>106.077</v>
      </c>
    </row>
    <row r="1426" spans="5:12" x14ac:dyDescent="0.25">
      <c r="E1426">
        <v>889275472</v>
      </c>
      <c r="F1426" s="3">
        <v>484.72500000000002</v>
      </c>
      <c r="I1426" t="s">
        <v>852</v>
      </c>
      <c r="J1426" t="s">
        <v>75</v>
      </c>
      <c r="K1426">
        <v>889275472</v>
      </c>
      <c r="L1426">
        <v>484.72500000000002</v>
      </c>
    </row>
    <row r="1427" spans="5:12" x14ac:dyDescent="0.25">
      <c r="E1427">
        <v>890496172</v>
      </c>
      <c r="F1427" s="3">
        <v>180.80600000000001</v>
      </c>
      <c r="I1427" t="s">
        <v>852</v>
      </c>
      <c r="J1427" t="s">
        <v>75</v>
      </c>
      <c r="K1427">
        <v>890496172</v>
      </c>
      <c r="L1427">
        <v>180.80600000000001</v>
      </c>
    </row>
    <row r="1428" spans="5:12" x14ac:dyDescent="0.25">
      <c r="E1428">
        <v>895554952</v>
      </c>
      <c r="F1428" s="3">
        <v>270.74700000000001</v>
      </c>
      <c r="I1428" t="s">
        <v>852</v>
      </c>
      <c r="J1428" t="s">
        <v>75</v>
      </c>
      <c r="K1428">
        <v>895554952</v>
      </c>
      <c r="L1428">
        <v>270.74700000000001</v>
      </c>
    </row>
    <row r="1429" spans="5:12" x14ac:dyDescent="0.25">
      <c r="E1429">
        <v>920157599</v>
      </c>
      <c r="F1429" s="3">
        <v>337.798</v>
      </c>
      <c r="I1429" t="s">
        <v>852</v>
      </c>
      <c r="J1429" t="s">
        <v>75</v>
      </c>
      <c r="K1429">
        <v>920157599</v>
      </c>
      <c r="L1429">
        <v>337.798</v>
      </c>
    </row>
    <row r="1430" spans="5:12" x14ac:dyDescent="0.25">
      <c r="E1430">
        <v>920232515</v>
      </c>
      <c r="F1430" s="3">
        <v>135.58600000000001</v>
      </c>
      <c r="I1430" t="s">
        <v>852</v>
      </c>
      <c r="J1430" t="s">
        <v>75</v>
      </c>
      <c r="K1430">
        <v>920232515</v>
      </c>
      <c r="L1430">
        <v>135.58600000000001</v>
      </c>
    </row>
    <row r="1431" spans="5:12" x14ac:dyDescent="0.25">
      <c r="E1431">
        <v>925881422</v>
      </c>
      <c r="F1431" s="3">
        <v>119.57899999999999</v>
      </c>
      <c r="I1431" t="s">
        <v>852</v>
      </c>
      <c r="J1431" t="s">
        <v>75</v>
      </c>
      <c r="K1431">
        <v>925881422</v>
      </c>
      <c r="L1431">
        <v>119.57899999999999</v>
      </c>
    </row>
    <row r="1432" spans="5:12" x14ac:dyDescent="0.25">
      <c r="E1432">
        <v>964975558</v>
      </c>
      <c r="F1432" s="3">
        <v>925.923</v>
      </c>
      <c r="I1432" t="s">
        <v>852</v>
      </c>
      <c r="J1432" t="s">
        <v>75</v>
      </c>
      <c r="K1432">
        <v>964975558</v>
      </c>
      <c r="L1432">
        <v>925.923</v>
      </c>
    </row>
    <row r="1433" spans="5:12" x14ac:dyDescent="0.25">
      <c r="E1433">
        <v>969174642</v>
      </c>
      <c r="F1433" s="3">
        <v>88.751000000000005</v>
      </c>
      <c r="I1433" t="s">
        <v>852</v>
      </c>
      <c r="J1433" t="s">
        <v>75</v>
      </c>
      <c r="K1433">
        <v>969174642</v>
      </c>
      <c r="L1433">
        <v>88.751000000000005</v>
      </c>
    </row>
    <row r="1434" spans="5:12" x14ac:dyDescent="0.25">
      <c r="E1434">
        <v>969175312</v>
      </c>
      <c r="F1434" s="3">
        <v>135.48400000000001</v>
      </c>
      <c r="I1434" t="s">
        <v>852</v>
      </c>
      <c r="J1434" t="s">
        <v>75</v>
      </c>
      <c r="K1434">
        <v>969175312</v>
      </c>
      <c r="L1434">
        <v>135.48400000000001</v>
      </c>
    </row>
    <row r="1435" spans="5:12" x14ac:dyDescent="0.25">
      <c r="E1435">
        <v>969744783</v>
      </c>
      <c r="F1435" s="3">
        <v>542.87400000000002</v>
      </c>
      <c r="I1435" t="s">
        <v>852</v>
      </c>
      <c r="J1435" t="s">
        <v>75</v>
      </c>
      <c r="K1435">
        <v>969744783</v>
      </c>
      <c r="L1435">
        <v>542.87400000000002</v>
      </c>
    </row>
    <row r="1436" spans="5:12" x14ac:dyDescent="0.25">
      <c r="E1436">
        <v>969747375</v>
      </c>
      <c r="F1436" s="3">
        <v>382.78100000000001</v>
      </c>
      <c r="I1436" t="s">
        <v>852</v>
      </c>
      <c r="J1436" t="s">
        <v>75</v>
      </c>
      <c r="K1436">
        <v>969747375</v>
      </c>
      <c r="L1436">
        <v>382.78100000000001</v>
      </c>
    </row>
    <row r="1437" spans="5:12" x14ac:dyDescent="0.25">
      <c r="E1437">
        <v>969758172</v>
      </c>
      <c r="F1437" s="3">
        <v>93.802000000000007</v>
      </c>
      <c r="I1437" t="s">
        <v>852</v>
      </c>
      <c r="J1437" t="s">
        <v>75</v>
      </c>
      <c r="K1437">
        <v>969758172</v>
      </c>
      <c r="L1437">
        <v>93.802000000000007</v>
      </c>
    </row>
    <row r="1438" spans="5:12" x14ac:dyDescent="0.25">
      <c r="E1438">
        <v>969975491</v>
      </c>
      <c r="F1438" s="3">
        <v>176.006</v>
      </c>
      <c r="I1438" t="s">
        <v>852</v>
      </c>
      <c r="J1438" t="s">
        <v>75</v>
      </c>
      <c r="K1438">
        <v>969975491</v>
      </c>
      <c r="L1438">
        <v>176.006</v>
      </c>
    </row>
    <row r="1439" spans="5:12" x14ac:dyDescent="0.25">
      <c r="E1439">
        <v>970274278</v>
      </c>
      <c r="F1439" s="3">
        <v>108.46899999999999</v>
      </c>
      <c r="I1439" t="s">
        <v>852</v>
      </c>
      <c r="J1439" t="s">
        <v>75</v>
      </c>
      <c r="K1439">
        <v>970274278</v>
      </c>
      <c r="L1439">
        <v>108.46899999999999</v>
      </c>
    </row>
    <row r="1440" spans="5:12" x14ac:dyDescent="0.25">
      <c r="E1440">
        <v>970365028</v>
      </c>
      <c r="F1440" s="3">
        <v>97.400999999999996</v>
      </c>
      <c r="I1440" t="s">
        <v>852</v>
      </c>
      <c r="J1440" t="s">
        <v>75</v>
      </c>
      <c r="K1440">
        <v>970365028</v>
      </c>
      <c r="L1440">
        <v>97.400999999999996</v>
      </c>
    </row>
    <row r="1441" spans="4:12" x14ac:dyDescent="0.25">
      <c r="E1441">
        <v>971188812</v>
      </c>
      <c r="F1441" s="3">
        <v>211.62899999999999</v>
      </c>
      <c r="I1441" t="s">
        <v>852</v>
      </c>
      <c r="J1441" t="s">
        <v>75</v>
      </c>
      <c r="K1441">
        <v>971188812</v>
      </c>
      <c r="L1441">
        <v>211.62899999999999</v>
      </c>
    </row>
    <row r="1442" spans="4:12" x14ac:dyDescent="0.25">
      <c r="E1442">
        <v>973687883</v>
      </c>
      <c r="F1442" s="3">
        <v>347.08600000000001</v>
      </c>
      <c r="I1442" t="s">
        <v>852</v>
      </c>
      <c r="J1442" t="s">
        <v>75</v>
      </c>
      <c r="K1442">
        <v>973687883</v>
      </c>
      <c r="L1442">
        <v>347.08600000000001</v>
      </c>
    </row>
    <row r="1443" spans="4:12" x14ac:dyDescent="0.25">
      <c r="E1443">
        <v>974597403</v>
      </c>
      <c r="F1443" s="3">
        <v>66.718000000000004</v>
      </c>
      <c r="I1443" t="s">
        <v>852</v>
      </c>
      <c r="J1443" t="s">
        <v>75</v>
      </c>
      <c r="K1443">
        <v>974597403</v>
      </c>
      <c r="L1443">
        <v>66.718000000000004</v>
      </c>
    </row>
    <row r="1444" spans="4:12" x14ac:dyDescent="0.25">
      <c r="E1444">
        <v>976259408</v>
      </c>
      <c r="F1444" s="3">
        <v>176.41499999999999</v>
      </c>
      <c r="I1444" t="s">
        <v>852</v>
      </c>
      <c r="J1444" t="s">
        <v>75</v>
      </c>
      <c r="K1444">
        <v>976259408</v>
      </c>
      <c r="L1444">
        <v>176.41499999999999</v>
      </c>
    </row>
    <row r="1445" spans="4:12" x14ac:dyDescent="0.25">
      <c r="E1445">
        <v>976695682</v>
      </c>
      <c r="F1445" s="3">
        <v>126.54</v>
      </c>
      <c r="I1445" t="s">
        <v>852</v>
      </c>
      <c r="J1445" t="s">
        <v>75</v>
      </c>
      <c r="K1445">
        <v>976695682</v>
      </c>
      <c r="L1445">
        <v>126.54</v>
      </c>
    </row>
    <row r="1446" spans="4:12" x14ac:dyDescent="0.25">
      <c r="E1446">
        <v>983084877</v>
      </c>
      <c r="F1446" s="3">
        <v>142.13900000000001</v>
      </c>
      <c r="I1446" t="s">
        <v>852</v>
      </c>
      <c r="J1446" t="s">
        <v>75</v>
      </c>
      <c r="K1446">
        <v>983084877</v>
      </c>
      <c r="L1446">
        <v>142.13900000000001</v>
      </c>
    </row>
    <row r="1447" spans="4:12" x14ac:dyDescent="0.25">
      <c r="E1447">
        <v>987522984</v>
      </c>
      <c r="F1447" s="3">
        <v>580.26900000000001</v>
      </c>
      <c r="I1447" t="s">
        <v>852</v>
      </c>
      <c r="J1447" t="s">
        <v>75</v>
      </c>
      <c r="K1447">
        <v>987522984</v>
      </c>
      <c r="L1447">
        <v>580.26900000000001</v>
      </c>
    </row>
    <row r="1448" spans="4:12" x14ac:dyDescent="0.25">
      <c r="E1448">
        <v>990217203</v>
      </c>
      <c r="F1448" s="3">
        <v>503.30399999999997</v>
      </c>
      <c r="I1448" t="s">
        <v>852</v>
      </c>
      <c r="J1448" t="s">
        <v>75</v>
      </c>
      <c r="K1448">
        <v>990217203</v>
      </c>
      <c r="L1448">
        <v>503.30399999999997</v>
      </c>
    </row>
    <row r="1449" spans="4:12" x14ac:dyDescent="0.25">
      <c r="E1449">
        <v>995529920</v>
      </c>
      <c r="F1449" s="3">
        <v>176.65899999999999</v>
      </c>
      <c r="I1449" t="s">
        <v>852</v>
      </c>
      <c r="J1449" t="s">
        <v>75</v>
      </c>
      <c r="K1449">
        <v>995529920</v>
      </c>
      <c r="L1449">
        <v>176.65899999999999</v>
      </c>
    </row>
    <row r="1450" spans="4:12" x14ac:dyDescent="0.25">
      <c r="D1450" t="s">
        <v>67</v>
      </c>
      <c r="E1450">
        <v>880365932</v>
      </c>
      <c r="F1450" s="3">
        <v>16.602</v>
      </c>
      <c r="I1450" t="s">
        <v>852</v>
      </c>
      <c r="J1450" t="s">
        <v>67</v>
      </c>
      <c r="K1450">
        <v>880365932</v>
      </c>
      <c r="L1450">
        <v>16.602</v>
      </c>
    </row>
    <row r="1451" spans="4:12" x14ac:dyDescent="0.25">
      <c r="E1451">
        <v>880744992</v>
      </c>
      <c r="F1451" s="3">
        <v>148.50299999999999</v>
      </c>
      <c r="I1451" t="s">
        <v>852</v>
      </c>
      <c r="J1451" t="s">
        <v>67</v>
      </c>
      <c r="K1451">
        <v>880744992</v>
      </c>
      <c r="L1451">
        <v>148.50299999999999</v>
      </c>
    </row>
    <row r="1452" spans="4:12" x14ac:dyDescent="0.25">
      <c r="E1452">
        <v>881872412</v>
      </c>
      <c r="F1452" s="3">
        <v>161.57400000000001</v>
      </c>
      <c r="I1452" t="s">
        <v>852</v>
      </c>
      <c r="J1452" t="s">
        <v>67</v>
      </c>
      <c r="K1452">
        <v>881872412</v>
      </c>
      <c r="L1452">
        <v>161.57400000000001</v>
      </c>
    </row>
    <row r="1453" spans="4:12" x14ac:dyDescent="0.25">
      <c r="E1453">
        <v>887628432</v>
      </c>
      <c r="F1453" s="3">
        <v>622.46400000000006</v>
      </c>
      <c r="I1453" t="s">
        <v>852</v>
      </c>
      <c r="J1453" t="s">
        <v>67</v>
      </c>
      <c r="K1453">
        <v>887628432</v>
      </c>
      <c r="L1453">
        <v>622.46400000000006</v>
      </c>
    </row>
    <row r="1454" spans="4:12" x14ac:dyDescent="0.25">
      <c r="E1454">
        <v>912888126</v>
      </c>
      <c r="F1454" s="3">
        <v>610.44600000000003</v>
      </c>
      <c r="I1454" t="s">
        <v>852</v>
      </c>
      <c r="J1454" t="s">
        <v>67</v>
      </c>
      <c r="K1454">
        <v>912888126</v>
      </c>
      <c r="L1454">
        <v>610.44600000000003</v>
      </c>
    </row>
    <row r="1455" spans="4:12" x14ac:dyDescent="0.25">
      <c r="E1455">
        <v>913384407</v>
      </c>
      <c r="F1455" s="3">
        <v>206.08099999999999</v>
      </c>
      <c r="I1455" t="s">
        <v>852</v>
      </c>
      <c r="J1455" t="s">
        <v>67</v>
      </c>
      <c r="K1455">
        <v>913384407</v>
      </c>
      <c r="L1455">
        <v>206.08099999999999</v>
      </c>
    </row>
    <row r="1456" spans="4:12" x14ac:dyDescent="0.25">
      <c r="E1456">
        <v>916148070</v>
      </c>
      <c r="F1456" s="3">
        <v>120.827</v>
      </c>
      <c r="I1456" t="s">
        <v>852</v>
      </c>
      <c r="J1456" t="s">
        <v>67</v>
      </c>
      <c r="K1456">
        <v>916148070</v>
      </c>
      <c r="L1456">
        <v>120.827</v>
      </c>
    </row>
    <row r="1457" spans="5:12" x14ac:dyDescent="0.25">
      <c r="E1457">
        <v>918302328</v>
      </c>
      <c r="F1457" s="3">
        <v>114.73699999999999</v>
      </c>
      <c r="I1457" t="s">
        <v>852</v>
      </c>
      <c r="J1457" t="s">
        <v>67</v>
      </c>
      <c r="K1457">
        <v>918302328</v>
      </c>
      <c r="L1457">
        <v>114.73699999999999</v>
      </c>
    </row>
    <row r="1458" spans="5:12" x14ac:dyDescent="0.25">
      <c r="E1458">
        <v>918586687</v>
      </c>
      <c r="F1458" s="3">
        <v>167.501</v>
      </c>
      <c r="I1458" t="s">
        <v>852</v>
      </c>
      <c r="J1458" t="s">
        <v>67</v>
      </c>
      <c r="K1458">
        <v>918586687</v>
      </c>
      <c r="L1458">
        <v>167.501</v>
      </c>
    </row>
    <row r="1459" spans="5:12" x14ac:dyDescent="0.25">
      <c r="E1459">
        <v>920936199</v>
      </c>
      <c r="F1459" s="3">
        <v>63.328000000000003</v>
      </c>
      <c r="I1459" t="s">
        <v>852</v>
      </c>
      <c r="J1459" t="s">
        <v>67</v>
      </c>
      <c r="K1459">
        <v>920936199</v>
      </c>
      <c r="L1459">
        <v>63.328000000000003</v>
      </c>
    </row>
    <row r="1460" spans="5:12" x14ac:dyDescent="0.25">
      <c r="E1460">
        <v>942262051</v>
      </c>
      <c r="F1460" s="3">
        <v>492.726</v>
      </c>
      <c r="I1460" t="s">
        <v>852</v>
      </c>
      <c r="J1460" t="s">
        <v>67</v>
      </c>
      <c r="K1460">
        <v>942262051</v>
      </c>
      <c r="L1460">
        <v>492.726</v>
      </c>
    </row>
    <row r="1461" spans="5:12" x14ac:dyDescent="0.25">
      <c r="E1461">
        <v>969113287</v>
      </c>
      <c r="F1461" s="3">
        <v>427.88200000000001</v>
      </c>
      <c r="I1461" t="s">
        <v>852</v>
      </c>
      <c r="J1461" t="s">
        <v>67</v>
      </c>
      <c r="K1461">
        <v>969113287</v>
      </c>
      <c r="L1461">
        <v>427.88200000000001</v>
      </c>
    </row>
    <row r="1462" spans="5:12" x14ac:dyDescent="0.25">
      <c r="E1462">
        <v>969174235</v>
      </c>
      <c r="F1462" s="3">
        <v>108.578</v>
      </c>
      <c r="I1462" t="s">
        <v>852</v>
      </c>
      <c r="J1462" t="s">
        <v>67</v>
      </c>
      <c r="K1462">
        <v>969174235</v>
      </c>
      <c r="L1462">
        <v>108.578</v>
      </c>
    </row>
    <row r="1463" spans="5:12" x14ac:dyDescent="0.25">
      <c r="E1463">
        <v>969295342</v>
      </c>
      <c r="F1463" s="3">
        <v>81.957999999999998</v>
      </c>
      <c r="I1463" t="s">
        <v>852</v>
      </c>
      <c r="J1463" t="s">
        <v>67</v>
      </c>
      <c r="K1463">
        <v>969295342</v>
      </c>
      <c r="L1463">
        <v>81.957999999999998</v>
      </c>
    </row>
    <row r="1464" spans="5:12" x14ac:dyDescent="0.25">
      <c r="E1464">
        <v>969740877</v>
      </c>
      <c r="F1464" s="3">
        <v>28.856999999999999</v>
      </c>
      <c r="I1464" t="s">
        <v>852</v>
      </c>
      <c r="J1464" t="s">
        <v>67</v>
      </c>
      <c r="K1464">
        <v>969740877</v>
      </c>
      <c r="L1464">
        <v>28.856999999999999</v>
      </c>
    </row>
    <row r="1465" spans="5:12" x14ac:dyDescent="0.25">
      <c r="E1465">
        <v>969761041</v>
      </c>
      <c r="F1465" s="3">
        <v>110.834</v>
      </c>
      <c r="I1465" t="s">
        <v>852</v>
      </c>
      <c r="J1465" t="s">
        <v>67</v>
      </c>
      <c r="K1465">
        <v>969761041</v>
      </c>
      <c r="L1465">
        <v>110.834</v>
      </c>
    </row>
    <row r="1466" spans="5:12" x14ac:dyDescent="0.25">
      <c r="E1466">
        <v>969764849</v>
      </c>
      <c r="F1466" s="3">
        <v>102.99299999999999</v>
      </c>
      <c r="I1466" t="s">
        <v>852</v>
      </c>
      <c r="J1466" t="s">
        <v>67</v>
      </c>
      <c r="K1466">
        <v>969764849</v>
      </c>
      <c r="L1466">
        <v>102.99299999999999</v>
      </c>
    </row>
    <row r="1467" spans="5:12" x14ac:dyDescent="0.25">
      <c r="E1467">
        <v>970256385</v>
      </c>
      <c r="F1467" s="3">
        <v>27.024999999999999</v>
      </c>
      <c r="I1467" t="s">
        <v>852</v>
      </c>
      <c r="J1467" t="s">
        <v>67</v>
      </c>
      <c r="K1467">
        <v>970256385</v>
      </c>
      <c r="L1467">
        <v>27.024999999999999</v>
      </c>
    </row>
    <row r="1468" spans="5:12" x14ac:dyDescent="0.25">
      <c r="E1468">
        <v>970350497</v>
      </c>
      <c r="F1468" s="3">
        <v>306.74400000000003</v>
      </c>
      <c r="I1468" t="s">
        <v>852</v>
      </c>
      <c r="J1468" t="s">
        <v>67</v>
      </c>
      <c r="K1468">
        <v>970350497</v>
      </c>
      <c r="L1468">
        <v>306.74400000000003</v>
      </c>
    </row>
    <row r="1469" spans="5:12" x14ac:dyDescent="0.25">
      <c r="E1469">
        <v>971073667</v>
      </c>
      <c r="F1469" s="3">
        <v>77.067999999999998</v>
      </c>
      <c r="I1469" t="s">
        <v>852</v>
      </c>
      <c r="J1469" t="s">
        <v>67</v>
      </c>
      <c r="K1469">
        <v>971073667</v>
      </c>
      <c r="L1469">
        <v>77.067999999999998</v>
      </c>
    </row>
    <row r="1470" spans="5:12" x14ac:dyDescent="0.25">
      <c r="E1470">
        <v>975469085</v>
      </c>
      <c r="F1470" s="3">
        <v>70.808999999999997</v>
      </c>
      <c r="I1470" t="s">
        <v>852</v>
      </c>
      <c r="J1470" t="s">
        <v>67</v>
      </c>
      <c r="K1470">
        <v>975469085</v>
      </c>
      <c r="L1470">
        <v>70.808999999999997</v>
      </c>
    </row>
    <row r="1471" spans="5:12" x14ac:dyDescent="0.25">
      <c r="E1471">
        <v>977254957</v>
      </c>
      <c r="F1471" s="3">
        <v>90.816000000000003</v>
      </c>
      <c r="I1471" t="s">
        <v>852</v>
      </c>
      <c r="J1471" t="s">
        <v>67</v>
      </c>
      <c r="K1471">
        <v>977254957</v>
      </c>
      <c r="L1471">
        <v>90.816000000000003</v>
      </c>
    </row>
    <row r="1472" spans="5:12" x14ac:dyDescent="0.25">
      <c r="E1472">
        <v>979887647</v>
      </c>
      <c r="F1472" s="3">
        <v>158.19399999999999</v>
      </c>
      <c r="I1472" t="s">
        <v>852</v>
      </c>
      <c r="J1472" t="s">
        <v>67</v>
      </c>
      <c r="K1472">
        <v>979887647</v>
      </c>
      <c r="L1472">
        <v>158.19399999999999</v>
      </c>
    </row>
    <row r="1473" spans="5:12" x14ac:dyDescent="0.25">
      <c r="E1473">
        <v>980376508</v>
      </c>
      <c r="F1473" s="3">
        <v>115.944</v>
      </c>
      <c r="I1473" t="s">
        <v>852</v>
      </c>
      <c r="J1473" t="s">
        <v>67</v>
      </c>
      <c r="K1473">
        <v>980376508</v>
      </c>
      <c r="L1473">
        <v>115.944</v>
      </c>
    </row>
    <row r="1474" spans="5:12" x14ac:dyDescent="0.25">
      <c r="E1474">
        <v>980692949</v>
      </c>
      <c r="F1474" s="3">
        <v>177.05500000000001</v>
      </c>
      <c r="I1474" t="s">
        <v>852</v>
      </c>
      <c r="J1474" t="s">
        <v>67</v>
      </c>
      <c r="K1474">
        <v>980692949</v>
      </c>
      <c r="L1474">
        <v>177.05500000000001</v>
      </c>
    </row>
    <row r="1475" spans="5:12" x14ac:dyDescent="0.25">
      <c r="E1475">
        <v>981657705</v>
      </c>
      <c r="F1475" s="3">
        <v>77.474999999999994</v>
      </c>
      <c r="I1475" t="s">
        <v>852</v>
      </c>
      <c r="J1475" t="s">
        <v>67</v>
      </c>
      <c r="K1475">
        <v>981657705</v>
      </c>
      <c r="L1475">
        <v>77.474999999999994</v>
      </c>
    </row>
    <row r="1476" spans="5:12" x14ac:dyDescent="0.25">
      <c r="E1476">
        <v>981952081</v>
      </c>
      <c r="F1476" s="3">
        <v>471.767</v>
      </c>
      <c r="I1476" t="s">
        <v>852</v>
      </c>
      <c r="J1476" t="s">
        <v>67</v>
      </c>
      <c r="K1476">
        <v>981952081</v>
      </c>
      <c r="L1476">
        <v>471.767</v>
      </c>
    </row>
    <row r="1477" spans="5:12" x14ac:dyDescent="0.25">
      <c r="E1477">
        <v>982707021</v>
      </c>
      <c r="F1477" s="3">
        <v>91.756</v>
      </c>
      <c r="I1477" t="s">
        <v>852</v>
      </c>
      <c r="J1477" t="s">
        <v>67</v>
      </c>
      <c r="K1477">
        <v>982707021</v>
      </c>
      <c r="L1477">
        <v>91.756</v>
      </c>
    </row>
    <row r="1478" spans="5:12" x14ac:dyDescent="0.25">
      <c r="E1478">
        <v>982799589</v>
      </c>
      <c r="F1478" s="3">
        <v>122.08</v>
      </c>
      <c r="I1478" t="s">
        <v>852</v>
      </c>
      <c r="J1478" t="s">
        <v>67</v>
      </c>
      <c r="K1478">
        <v>982799589</v>
      </c>
      <c r="L1478">
        <v>122.08</v>
      </c>
    </row>
    <row r="1479" spans="5:12" x14ac:dyDescent="0.25">
      <c r="E1479">
        <v>983535690</v>
      </c>
      <c r="F1479" s="3">
        <v>385.20100000000002</v>
      </c>
      <c r="I1479" t="s">
        <v>852</v>
      </c>
      <c r="J1479" t="s">
        <v>67</v>
      </c>
      <c r="K1479">
        <v>983535690</v>
      </c>
      <c r="L1479">
        <v>385.20100000000002</v>
      </c>
    </row>
    <row r="1480" spans="5:12" x14ac:dyDescent="0.25">
      <c r="E1480">
        <v>983882285</v>
      </c>
      <c r="F1480" s="3">
        <v>81.257999999999996</v>
      </c>
      <c r="I1480" t="s">
        <v>852</v>
      </c>
      <c r="J1480" t="s">
        <v>67</v>
      </c>
      <c r="K1480">
        <v>983882285</v>
      </c>
      <c r="L1480">
        <v>81.257999999999996</v>
      </c>
    </row>
    <row r="1481" spans="5:12" x14ac:dyDescent="0.25">
      <c r="E1481">
        <v>984695462</v>
      </c>
      <c r="F1481" s="3">
        <v>124.345</v>
      </c>
      <c r="I1481" t="s">
        <v>852</v>
      </c>
      <c r="J1481" t="s">
        <v>67</v>
      </c>
      <c r="K1481">
        <v>984695462</v>
      </c>
      <c r="L1481">
        <v>124.345</v>
      </c>
    </row>
    <row r="1482" spans="5:12" x14ac:dyDescent="0.25">
      <c r="E1482">
        <v>985225117</v>
      </c>
      <c r="F1482" s="3">
        <v>88.418999999999997</v>
      </c>
      <c r="I1482" t="s">
        <v>852</v>
      </c>
      <c r="J1482" t="s">
        <v>67</v>
      </c>
      <c r="K1482">
        <v>985225117</v>
      </c>
      <c r="L1482">
        <v>88.418999999999997</v>
      </c>
    </row>
    <row r="1483" spans="5:12" x14ac:dyDescent="0.25">
      <c r="E1483">
        <v>985241597</v>
      </c>
      <c r="F1483" s="3">
        <v>176.09200000000001</v>
      </c>
      <c r="I1483" t="s">
        <v>852</v>
      </c>
      <c r="J1483" t="s">
        <v>67</v>
      </c>
      <c r="K1483">
        <v>985241597</v>
      </c>
      <c r="L1483">
        <v>176.09200000000001</v>
      </c>
    </row>
    <row r="1484" spans="5:12" x14ac:dyDescent="0.25">
      <c r="E1484">
        <v>985908834</v>
      </c>
      <c r="F1484" s="3">
        <v>261.55500000000001</v>
      </c>
      <c r="I1484" t="s">
        <v>852</v>
      </c>
      <c r="J1484" t="s">
        <v>67</v>
      </c>
      <c r="K1484">
        <v>985908834</v>
      </c>
      <c r="L1484">
        <v>261.55500000000001</v>
      </c>
    </row>
    <row r="1485" spans="5:12" x14ac:dyDescent="0.25">
      <c r="E1485">
        <v>985996857</v>
      </c>
      <c r="F1485" s="3">
        <v>182.93700000000001</v>
      </c>
      <c r="I1485" t="s">
        <v>852</v>
      </c>
      <c r="J1485" t="s">
        <v>67</v>
      </c>
      <c r="K1485">
        <v>985996857</v>
      </c>
      <c r="L1485">
        <v>182.93700000000001</v>
      </c>
    </row>
    <row r="1486" spans="5:12" x14ac:dyDescent="0.25">
      <c r="E1486">
        <v>986332464</v>
      </c>
      <c r="F1486" s="3">
        <v>136.74700000000001</v>
      </c>
      <c r="I1486" t="s">
        <v>852</v>
      </c>
      <c r="J1486" t="s">
        <v>67</v>
      </c>
      <c r="K1486">
        <v>986332464</v>
      </c>
      <c r="L1486">
        <v>136.74700000000001</v>
      </c>
    </row>
    <row r="1487" spans="5:12" x14ac:dyDescent="0.25">
      <c r="E1487">
        <v>986386580</v>
      </c>
      <c r="F1487" s="3">
        <v>209.74600000000001</v>
      </c>
      <c r="I1487" t="s">
        <v>852</v>
      </c>
      <c r="J1487" t="s">
        <v>67</v>
      </c>
      <c r="K1487">
        <v>986386580</v>
      </c>
      <c r="L1487">
        <v>209.74600000000001</v>
      </c>
    </row>
    <row r="1488" spans="5:12" x14ac:dyDescent="0.25">
      <c r="E1488">
        <v>987587776</v>
      </c>
      <c r="F1488" s="3">
        <v>148.25800000000001</v>
      </c>
      <c r="I1488" t="s">
        <v>852</v>
      </c>
      <c r="J1488" t="s">
        <v>67</v>
      </c>
      <c r="K1488">
        <v>987587776</v>
      </c>
      <c r="L1488">
        <v>148.25800000000001</v>
      </c>
    </row>
    <row r="1489" spans="4:12" x14ac:dyDescent="0.25">
      <c r="E1489">
        <v>988102873</v>
      </c>
      <c r="F1489" s="3">
        <v>92.206999999999994</v>
      </c>
      <c r="I1489" t="s">
        <v>852</v>
      </c>
      <c r="J1489" t="s">
        <v>67</v>
      </c>
      <c r="K1489">
        <v>988102873</v>
      </c>
      <c r="L1489">
        <v>92.206999999999994</v>
      </c>
    </row>
    <row r="1490" spans="4:12" x14ac:dyDescent="0.25">
      <c r="E1490">
        <v>989106333</v>
      </c>
      <c r="F1490" s="3">
        <v>361.88</v>
      </c>
      <c r="I1490" t="s">
        <v>852</v>
      </c>
      <c r="J1490" t="s">
        <v>67</v>
      </c>
      <c r="K1490">
        <v>989106333</v>
      </c>
      <c r="L1490">
        <v>361.88</v>
      </c>
    </row>
    <row r="1491" spans="4:12" x14ac:dyDescent="0.25">
      <c r="E1491">
        <v>989790420</v>
      </c>
      <c r="F1491" s="3">
        <v>111.88</v>
      </c>
      <c r="I1491" t="s">
        <v>852</v>
      </c>
      <c r="J1491" t="s">
        <v>67</v>
      </c>
      <c r="K1491">
        <v>989790420</v>
      </c>
      <c r="L1491">
        <v>111.88</v>
      </c>
    </row>
    <row r="1492" spans="4:12" x14ac:dyDescent="0.25">
      <c r="E1492">
        <v>990042950</v>
      </c>
      <c r="F1492" s="3">
        <v>602.01</v>
      </c>
      <c r="I1492" t="s">
        <v>852</v>
      </c>
      <c r="J1492" t="s">
        <v>67</v>
      </c>
      <c r="K1492">
        <v>990042950</v>
      </c>
      <c r="L1492">
        <v>602.01</v>
      </c>
    </row>
    <row r="1493" spans="4:12" x14ac:dyDescent="0.25">
      <c r="E1493">
        <v>991773835</v>
      </c>
      <c r="F1493" s="3">
        <v>225.50899999999999</v>
      </c>
      <c r="I1493" t="s">
        <v>852</v>
      </c>
      <c r="J1493" t="s">
        <v>67</v>
      </c>
      <c r="K1493">
        <v>991773835</v>
      </c>
      <c r="L1493">
        <v>225.50899999999999</v>
      </c>
    </row>
    <row r="1494" spans="4:12" x14ac:dyDescent="0.25">
      <c r="E1494">
        <v>992070676</v>
      </c>
      <c r="F1494" s="3">
        <v>82.588999999999999</v>
      </c>
      <c r="I1494" t="s">
        <v>852</v>
      </c>
      <c r="J1494" t="s">
        <v>67</v>
      </c>
      <c r="K1494">
        <v>992070676</v>
      </c>
      <c r="L1494">
        <v>82.588999999999999</v>
      </c>
    </row>
    <row r="1495" spans="4:12" x14ac:dyDescent="0.25">
      <c r="E1495">
        <v>996223825</v>
      </c>
      <c r="F1495" s="3">
        <v>509.00700000000001</v>
      </c>
      <c r="I1495" t="s">
        <v>852</v>
      </c>
      <c r="J1495" t="s">
        <v>67</v>
      </c>
      <c r="K1495">
        <v>996223825</v>
      </c>
      <c r="L1495">
        <v>509.00700000000001</v>
      </c>
    </row>
    <row r="1496" spans="4:12" x14ac:dyDescent="0.25">
      <c r="E1496">
        <v>999266606</v>
      </c>
      <c r="F1496" s="3">
        <v>595.34799999999996</v>
      </c>
      <c r="I1496" t="s">
        <v>852</v>
      </c>
      <c r="J1496" t="s">
        <v>67</v>
      </c>
      <c r="K1496">
        <v>999266606</v>
      </c>
      <c r="L1496">
        <v>595.34799999999996</v>
      </c>
    </row>
    <row r="1497" spans="4:12" x14ac:dyDescent="0.25">
      <c r="D1497" t="s">
        <v>877</v>
      </c>
      <c r="E1497">
        <v>975498433</v>
      </c>
      <c r="F1497" s="3">
        <v>535.06500000000005</v>
      </c>
      <c r="I1497" t="s">
        <v>852</v>
      </c>
      <c r="J1497" t="s">
        <v>877</v>
      </c>
      <c r="K1497">
        <v>975498433</v>
      </c>
      <c r="L1497">
        <v>535.06500000000005</v>
      </c>
    </row>
    <row r="1498" spans="4:12" x14ac:dyDescent="0.25">
      <c r="E1498">
        <v>980002748</v>
      </c>
      <c r="F1498" s="3">
        <v>116.98</v>
      </c>
      <c r="I1498" t="s">
        <v>852</v>
      </c>
      <c r="J1498" t="s">
        <v>877</v>
      </c>
      <c r="K1498">
        <v>980002748</v>
      </c>
      <c r="L1498">
        <v>116.98</v>
      </c>
    </row>
    <row r="1499" spans="4:12" x14ac:dyDescent="0.25">
      <c r="D1499" t="s">
        <v>74</v>
      </c>
      <c r="E1499">
        <v>869111562</v>
      </c>
      <c r="F1499" s="3">
        <v>167.52500000000001</v>
      </c>
      <c r="I1499" t="s">
        <v>852</v>
      </c>
      <c r="J1499" t="s">
        <v>74</v>
      </c>
      <c r="K1499">
        <v>869111562</v>
      </c>
      <c r="L1499">
        <v>167.52500000000001</v>
      </c>
    </row>
    <row r="1500" spans="4:12" x14ac:dyDescent="0.25">
      <c r="E1500">
        <v>869741892</v>
      </c>
      <c r="F1500" s="3">
        <v>142.98699999999999</v>
      </c>
      <c r="I1500" t="s">
        <v>852</v>
      </c>
      <c r="J1500" t="s">
        <v>74</v>
      </c>
      <c r="K1500">
        <v>869741892</v>
      </c>
      <c r="L1500">
        <v>142.98699999999999</v>
      </c>
    </row>
    <row r="1501" spans="4:12" x14ac:dyDescent="0.25">
      <c r="E1501">
        <v>875782002</v>
      </c>
      <c r="F1501" s="3">
        <v>377.00700000000001</v>
      </c>
      <c r="I1501" t="s">
        <v>852</v>
      </c>
      <c r="J1501" t="s">
        <v>74</v>
      </c>
      <c r="K1501">
        <v>875782002</v>
      </c>
      <c r="L1501">
        <v>377.00700000000001</v>
      </c>
    </row>
    <row r="1502" spans="4:12" x14ac:dyDescent="0.25">
      <c r="E1502">
        <v>892700702</v>
      </c>
      <c r="F1502" s="3">
        <v>429.95499999999998</v>
      </c>
      <c r="I1502" t="s">
        <v>852</v>
      </c>
      <c r="J1502" t="s">
        <v>74</v>
      </c>
      <c r="K1502">
        <v>892700702</v>
      </c>
      <c r="L1502">
        <v>429.95499999999998</v>
      </c>
    </row>
    <row r="1503" spans="4:12" x14ac:dyDescent="0.25">
      <c r="E1503">
        <v>969111756</v>
      </c>
      <c r="F1503" s="3">
        <v>446.44099999999997</v>
      </c>
      <c r="I1503" t="s">
        <v>852</v>
      </c>
      <c r="J1503" t="s">
        <v>74</v>
      </c>
      <c r="K1503">
        <v>969111756</v>
      </c>
      <c r="L1503">
        <v>446.44099999999997</v>
      </c>
    </row>
    <row r="1504" spans="4:12" x14ac:dyDescent="0.25">
      <c r="E1504">
        <v>969112701</v>
      </c>
      <c r="F1504" s="3">
        <v>269.81900000000002</v>
      </c>
      <c r="I1504" t="s">
        <v>852</v>
      </c>
      <c r="J1504" t="s">
        <v>74</v>
      </c>
      <c r="K1504">
        <v>969112701</v>
      </c>
      <c r="L1504">
        <v>269.81900000000002</v>
      </c>
    </row>
    <row r="1505" spans="5:12" x14ac:dyDescent="0.25">
      <c r="E1505">
        <v>969113546</v>
      </c>
      <c r="F1505" s="3">
        <v>50.853000000000002</v>
      </c>
      <c r="I1505" t="s">
        <v>852</v>
      </c>
      <c r="J1505" t="s">
        <v>74</v>
      </c>
      <c r="K1505">
        <v>969113546</v>
      </c>
      <c r="L1505">
        <v>50.853000000000002</v>
      </c>
    </row>
    <row r="1506" spans="5:12" x14ac:dyDescent="0.25">
      <c r="E1506">
        <v>969216817</v>
      </c>
      <c r="F1506" s="3">
        <v>114.376</v>
      </c>
      <c r="I1506" t="s">
        <v>852</v>
      </c>
      <c r="J1506" t="s">
        <v>74</v>
      </c>
      <c r="K1506">
        <v>969216817</v>
      </c>
      <c r="L1506">
        <v>114.376</v>
      </c>
    </row>
    <row r="1507" spans="5:12" x14ac:dyDescent="0.25">
      <c r="E1507">
        <v>969218550</v>
      </c>
      <c r="F1507" s="3">
        <v>152.89500000000001</v>
      </c>
      <c r="I1507" t="s">
        <v>852</v>
      </c>
      <c r="J1507" t="s">
        <v>74</v>
      </c>
      <c r="K1507">
        <v>969218550</v>
      </c>
      <c r="L1507">
        <v>152.89500000000001</v>
      </c>
    </row>
    <row r="1508" spans="5:12" x14ac:dyDescent="0.25">
      <c r="E1508">
        <v>969438518</v>
      </c>
      <c r="F1508" s="3">
        <v>278.209</v>
      </c>
      <c r="I1508" t="s">
        <v>852</v>
      </c>
      <c r="J1508" t="s">
        <v>74</v>
      </c>
      <c r="K1508">
        <v>969438518</v>
      </c>
      <c r="L1508">
        <v>278.209</v>
      </c>
    </row>
    <row r="1509" spans="5:12" x14ac:dyDescent="0.25">
      <c r="E1509">
        <v>969744066</v>
      </c>
      <c r="F1509" s="3">
        <v>361.92</v>
      </c>
      <c r="I1509" t="s">
        <v>852</v>
      </c>
      <c r="J1509" t="s">
        <v>74</v>
      </c>
      <c r="K1509">
        <v>969744066</v>
      </c>
      <c r="L1509">
        <v>361.92</v>
      </c>
    </row>
    <row r="1510" spans="5:12" x14ac:dyDescent="0.25">
      <c r="E1510">
        <v>969755831</v>
      </c>
      <c r="F1510" s="3">
        <v>84.361999999999995</v>
      </c>
      <c r="I1510" t="s">
        <v>852</v>
      </c>
      <c r="J1510" t="s">
        <v>74</v>
      </c>
      <c r="K1510">
        <v>969755831</v>
      </c>
      <c r="L1510">
        <v>84.361999999999995</v>
      </c>
    </row>
    <row r="1511" spans="5:12" x14ac:dyDescent="0.25">
      <c r="E1511">
        <v>971012870</v>
      </c>
      <c r="F1511" s="3">
        <v>470.69200000000001</v>
      </c>
      <c r="I1511" t="s">
        <v>852</v>
      </c>
      <c r="J1511" t="s">
        <v>74</v>
      </c>
      <c r="K1511">
        <v>971012870</v>
      </c>
      <c r="L1511">
        <v>470.69200000000001</v>
      </c>
    </row>
    <row r="1512" spans="5:12" x14ac:dyDescent="0.25">
      <c r="E1512">
        <v>981246071</v>
      </c>
      <c r="F1512" s="3">
        <v>189.476</v>
      </c>
      <c r="I1512" t="s">
        <v>852</v>
      </c>
      <c r="J1512" t="s">
        <v>74</v>
      </c>
      <c r="K1512">
        <v>981246071</v>
      </c>
      <c r="L1512">
        <v>189.476</v>
      </c>
    </row>
    <row r="1513" spans="5:12" x14ac:dyDescent="0.25">
      <c r="E1513">
        <v>981886372</v>
      </c>
      <c r="F1513" s="3">
        <v>655.00300000000004</v>
      </c>
      <c r="I1513" t="s">
        <v>852</v>
      </c>
      <c r="J1513" t="s">
        <v>74</v>
      </c>
      <c r="K1513">
        <v>981886372</v>
      </c>
      <c r="L1513">
        <v>655.00300000000004</v>
      </c>
    </row>
    <row r="1514" spans="5:12" x14ac:dyDescent="0.25">
      <c r="E1514">
        <v>984406630</v>
      </c>
      <c r="F1514" s="3">
        <v>478.52699999999999</v>
      </c>
      <c r="I1514" t="s">
        <v>852</v>
      </c>
      <c r="J1514" t="s">
        <v>74</v>
      </c>
      <c r="K1514">
        <v>984406630</v>
      </c>
      <c r="L1514">
        <v>478.52699999999999</v>
      </c>
    </row>
    <row r="1515" spans="5:12" x14ac:dyDescent="0.25">
      <c r="E1515">
        <v>984652682</v>
      </c>
      <c r="F1515" s="3">
        <v>480.99700000000001</v>
      </c>
      <c r="I1515" t="s">
        <v>852</v>
      </c>
      <c r="J1515" t="s">
        <v>74</v>
      </c>
      <c r="K1515">
        <v>984652682</v>
      </c>
      <c r="L1515">
        <v>480.99700000000001</v>
      </c>
    </row>
    <row r="1516" spans="5:12" x14ac:dyDescent="0.25">
      <c r="E1516">
        <v>985268118</v>
      </c>
      <c r="F1516" s="3">
        <v>535.89200000000005</v>
      </c>
      <c r="I1516" t="s">
        <v>852</v>
      </c>
      <c r="J1516" t="s">
        <v>74</v>
      </c>
      <c r="K1516">
        <v>985268118</v>
      </c>
      <c r="L1516">
        <v>535.89200000000005</v>
      </c>
    </row>
    <row r="1517" spans="5:12" x14ac:dyDescent="0.25">
      <c r="E1517">
        <v>986707158</v>
      </c>
      <c r="F1517" s="3">
        <v>452.65</v>
      </c>
      <c r="I1517" t="s">
        <v>852</v>
      </c>
      <c r="J1517" t="s">
        <v>74</v>
      </c>
      <c r="K1517">
        <v>986707158</v>
      </c>
      <c r="L1517">
        <v>452.65</v>
      </c>
    </row>
    <row r="1518" spans="5:12" x14ac:dyDescent="0.25">
      <c r="E1518">
        <v>987009675</v>
      </c>
      <c r="F1518" s="3">
        <v>408.99200000000002</v>
      </c>
      <c r="I1518" t="s">
        <v>852</v>
      </c>
      <c r="J1518" t="s">
        <v>74</v>
      </c>
      <c r="K1518">
        <v>987009675</v>
      </c>
      <c r="L1518">
        <v>408.99200000000002</v>
      </c>
    </row>
    <row r="1519" spans="5:12" x14ac:dyDescent="0.25">
      <c r="E1519">
        <v>987053399</v>
      </c>
      <c r="F1519" s="3">
        <v>288.57499999999999</v>
      </c>
      <c r="I1519" t="s">
        <v>852</v>
      </c>
      <c r="J1519" t="s">
        <v>74</v>
      </c>
      <c r="K1519">
        <v>987053399</v>
      </c>
      <c r="L1519">
        <v>288.57499999999999</v>
      </c>
    </row>
    <row r="1520" spans="5:12" x14ac:dyDescent="0.25">
      <c r="E1520">
        <v>987907479</v>
      </c>
      <c r="F1520" s="3">
        <v>436.483</v>
      </c>
      <c r="I1520" t="s">
        <v>852</v>
      </c>
      <c r="J1520" t="s">
        <v>74</v>
      </c>
      <c r="K1520">
        <v>987907479</v>
      </c>
      <c r="L1520">
        <v>436.483</v>
      </c>
    </row>
    <row r="1521" spans="4:12" x14ac:dyDescent="0.25">
      <c r="E1521">
        <v>987934018</v>
      </c>
      <c r="F1521" s="3">
        <v>468.27199999999999</v>
      </c>
      <c r="I1521" t="s">
        <v>852</v>
      </c>
      <c r="J1521" t="s">
        <v>74</v>
      </c>
      <c r="K1521">
        <v>987934018</v>
      </c>
      <c r="L1521">
        <v>468.27199999999999</v>
      </c>
    </row>
    <row r="1522" spans="4:12" x14ac:dyDescent="0.25">
      <c r="E1522">
        <v>990525315</v>
      </c>
      <c r="F1522" s="3">
        <v>597.49900000000002</v>
      </c>
      <c r="I1522" t="s">
        <v>852</v>
      </c>
      <c r="J1522" t="s">
        <v>74</v>
      </c>
      <c r="K1522">
        <v>990525315</v>
      </c>
      <c r="L1522">
        <v>597.49900000000002</v>
      </c>
    </row>
    <row r="1523" spans="4:12" x14ac:dyDescent="0.25">
      <c r="E1523">
        <v>993490091</v>
      </c>
      <c r="F1523" s="3">
        <v>402.733</v>
      </c>
      <c r="I1523" t="s">
        <v>852</v>
      </c>
      <c r="J1523" t="s">
        <v>74</v>
      </c>
      <c r="K1523">
        <v>993490091</v>
      </c>
      <c r="L1523">
        <v>402.733</v>
      </c>
    </row>
    <row r="1524" spans="4:12" x14ac:dyDescent="0.25">
      <c r="E1524">
        <v>999289193</v>
      </c>
      <c r="F1524" s="3">
        <v>370.35899999999998</v>
      </c>
      <c r="I1524" t="s">
        <v>852</v>
      </c>
      <c r="J1524" t="s">
        <v>74</v>
      </c>
      <c r="K1524">
        <v>999289193</v>
      </c>
      <c r="L1524">
        <v>370.35899999999998</v>
      </c>
    </row>
    <row r="1525" spans="4:12" x14ac:dyDescent="0.25">
      <c r="D1525" t="s">
        <v>72</v>
      </c>
      <c r="E1525">
        <v>912834972</v>
      </c>
      <c r="F1525" s="3">
        <v>119.004</v>
      </c>
      <c r="I1525" t="s">
        <v>852</v>
      </c>
      <c r="J1525" t="s">
        <v>72</v>
      </c>
      <c r="K1525">
        <v>912834972</v>
      </c>
      <c r="L1525">
        <v>119.004</v>
      </c>
    </row>
    <row r="1526" spans="4:12" x14ac:dyDescent="0.25">
      <c r="E1526">
        <v>912864286</v>
      </c>
      <c r="F1526" s="3">
        <v>120.351</v>
      </c>
      <c r="I1526" t="s">
        <v>852</v>
      </c>
      <c r="J1526" t="s">
        <v>72</v>
      </c>
      <c r="K1526">
        <v>912864286</v>
      </c>
      <c r="L1526">
        <v>120.351</v>
      </c>
    </row>
    <row r="1527" spans="4:12" x14ac:dyDescent="0.25">
      <c r="E1527">
        <v>912992322</v>
      </c>
      <c r="F1527" s="3">
        <v>125.02500000000001</v>
      </c>
      <c r="I1527" t="s">
        <v>852</v>
      </c>
      <c r="J1527" t="s">
        <v>72</v>
      </c>
      <c r="K1527">
        <v>912992322</v>
      </c>
      <c r="L1527">
        <v>125.02500000000001</v>
      </c>
    </row>
    <row r="1528" spans="4:12" x14ac:dyDescent="0.25">
      <c r="E1528">
        <v>915897959</v>
      </c>
      <c r="F1528" s="3">
        <v>79.715000000000003</v>
      </c>
      <c r="I1528" t="s">
        <v>852</v>
      </c>
      <c r="J1528" t="s">
        <v>72</v>
      </c>
      <c r="K1528">
        <v>915897959</v>
      </c>
      <c r="L1528">
        <v>79.715000000000003</v>
      </c>
    </row>
    <row r="1529" spans="4:12" x14ac:dyDescent="0.25">
      <c r="E1529">
        <v>917801371</v>
      </c>
      <c r="F1529" s="3">
        <v>80.674999999999997</v>
      </c>
      <c r="I1529" t="s">
        <v>852</v>
      </c>
      <c r="J1529" t="s">
        <v>72</v>
      </c>
      <c r="K1529">
        <v>917801371</v>
      </c>
      <c r="L1529">
        <v>80.674999999999997</v>
      </c>
    </row>
    <row r="1530" spans="4:12" x14ac:dyDescent="0.25">
      <c r="E1530">
        <v>919251204</v>
      </c>
      <c r="F1530" s="3">
        <v>171.05699999999999</v>
      </c>
      <c r="I1530" t="s">
        <v>852</v>
      </c>
      <c r="J1530" t="s">
        <v>72</v>
      </c>
      <c r="K1530">
        <v>919251204</v>
      </c>
      <c r="L1530">
        <v>171.05699999999999</v>
      </c>
    </row>
    <row r="1531" spans="4:12" x14ac:dyDescent="0.25">
      <c r="E1531">
        <v>969114259</v>
      </c>
      <c r="F1531" s="3">
        <v>104.557</v>
      </c>
      <c r="I1531" t="s">
        <v>852</v>
      </c>
      <c r="J1531" t="s">
        <v>72</v>
      </c>
      <c r="K1531">
        <v>969114259</v>
      </c>
      <c r="L1531">
        <v>104.557</v>
      </c>
    </row>
    <row r="1532" spans="4:12" x14ac:dyDescent="0.25">
      <c r="E1532">
        <v>969115514</v>
      </c>
      <c r="F1532" s="3">
        <v>60.942999999999998</v>
      </c>
      <c r="I1532" t="s">
        <v>852</v>
      </c>
      <c r="J1532" t="s">
        <v>72</v>
      </c>
      <c r="K1532">
        <v>969115514</v>
      </c>
      <c r="L1532">
        <v>60.942999999999998</v>
      </c>
    </row>
    <row r="1533" spans="4:12" x14ac:dyDescent="0.25">
      <c r="E1533">
        <v>969150549</v>
      </c>
      <c r="F1533" s="3">
        <v>229.92099999999999</v>
      </c>
      <c r="I1533" t="s">
        <v>852</v>
      </c>
      <c r="J1533" t="s">
        <v>72</v>
      </c>
      <c r="K1533">
        <v>969150549</v>
      </c>
      <c r="L1533">
        <v>229.92099999999999</v>
      </c>
    </row>
    <row r="1534" spans="4:12" x14ac:dyDescent="0.25">
      <c r="E1534">
        <v>969218763</v>
      </c>
      <c r="F1534" s="3">
        <v>77.524000000000001</v>
      </c>
      <c r="I1534" t="s">
        <v>852</v>
      </c>
      <c r="J1534" t="s">
        <v>72</v>
      </c>
      <c r="K1534">
        <v>969218763</v>
      </c>
      <c r="L1534">
        <v>77.524000000000001</v>
      </c>
    </row>
    <row r="1535" spans="4:12" x14ac:dyDescent="0.25">
      <c r="E1535">
        <v>969743965</v>
      </c>
      <c r="F1535" s="3">
        <v>83.290999999999997</v>
      </c>
      <c r="I1535" t="s">
        <v>852</v>
      </c>
      <c r="J1535" t="s">
        <v>72</v>
      </c>
      <c r="K1535">
        <v>969743965</v>
      </c>
      <c r="L1535">
        <v>83.290999999999997</v>
      </c>
    </row>
    <row r="1536" spans="4:12" x14ac:dyDescent="0.25">
      <c r="E1536">
        <v>969754703</v>
      </c>
      <c r="F1536" s="3">
        <v>137.374</v>
      </c>
      <c r="I1536" t="s">
        <v>852</v>
      </c>
      <c r="J1536" t="s">
        <v>72</v>
      </c>
      <c r="K1536">
        <v>969754703</v>
      </c>
      <c r="L1536">
        <v>137.374</v>
      </c>
    </row>
    <row r="1537" spans="5:12" x14ac:dyDescent="0.25">
      <c r="E1537">
        <v>970502327</v>
      </c>
      <c r="F1537" s="3">
        <v>180.547</v>
      </c>
      <c r="I1537" t="s">
        <v>852</v>
      </c>
      <c r="J1537" t="s">
        <v>72</v>
      </c>
      <c r="K1537">
        <v>970502327</v>
      </c>
      <c r="L1537">
        <v>180.547</v>
      </c>
    </row>
    <row r="1538" spans="5:12" x14ac:dyDescent="0.25">
      <c r="E1538">
        <v>970524975</v>
      </c>
      <c r="F1538" s="3">
        <v>163.935</v>
      </c>
      <c r="I1538" t="s">
        <v>852</v>
      </c>
      <c r="J1538" t="s">
        <v>72</v>
      </c>
      <c r="K1538">
        <v>970524975</v>
      </c>
      <c r="L1538">
        <v>163.935</v>
      </c>
    </row>
    <row r="1539" spans="5:12" x14ac:dyDescent="0.25">
      <c r="E1539">
        <v>970557016</v>
      </c>
      <c r="F1539" s="3">
        <v>108.48399999999999</v>
      </c>
      <c r="I1539" t="s">
        <v>852</v>
      </c>
      <c r="J1539" t="s">
        <v>72</v>
      </c>
      <c r="K1539">
        <v>970557016</v>
      </c>
      <c r="L1539">
        <v>108.48399999999999</v>
      </c>
    </row>
    <row r="1540" spans="5:12" x14ac:dyDescent="0.25">
      <c r="E1540">
        <v>976142942</v>
      </c>
      <c r="F1540" s="3">
        <v>165.416</v>
      </c>
      <c r="I1540" t="s">
        <v>852</v>
      </c>
      <c r="J1540" t="s">
        <v>72</v>
      </c>
      <c r="K1540">
        <v>976142942</v>
      </c>
      <c r="L1540">
        <v>165.416</v>
      </c>
    </row>
    <row r="1541" spans="5:12" x14ac:dyDescent="0.25">
      <c r="E1541">
        <v>976946588</v>
      </c>
      <c r="F1541" s="3">
        <v>147.00700000000001</v>
      </c>
      <c r="I1541" t="s">
        <v>852</v>
      </c>
      <c r="J1541" t="s">
        <v>72</v>
      </c>
      <c r="K1541">
        <v>976946588</v>
      </c>
      <c r="L1541">
        <v>147.00700000000001</v>
      </c>
    </row>
    <row r="1542" spans="5:12" x14ac:dyDescent="0.25">
      <c r="E1542">
        <v>977349249</v>
      </c>
      <c r="F1542" s="3">
        <v>395.84899999999999</v>
      </c>
      <c r="I1542" t="s">
        <v>852</v>
      </c>
      <c r="J1542" t="s">
        <v>72</v>
      </c>
      <c r="K1542">
        <v>977349249</v>
      </c>
      <c r="L1542">
        <v>395.84899999999999</v>
      </c>
    </row>
    <row r="1543" spans="5:12" x14ac:dyDescent="0.25">
      <c r="E1543">
        <v>981428277</v>
      </c>
      <c r="F1543" s="3">
        <v>56.156999999999996</v>
      </c>
      <c r="I1543" t="s">
        <v>852</v>
      </c>
      <c r="J1543" t="s">
        <v>72</v>
      </c>
      <c r="K1543">
        <v>981428277</v>
      </c>
      <c r="L1543">
        <v>56.156999999999996</v>
      </c>
    </row>
    <row r="1544" spans="5:12" x14ac:dyDescent="0.25">
      <c r="E1544">
        <v>981952723</v>
      </c>
      <c r="F1544" s="3">
        <v>413.78</v>
      </c>
      <c r="I1544" t="s">
        <v>852</v>
      </c>
      <c r="J1544" t="s">
        <v>72</v>
      </c>
      <c r="K1544">
        <v>981952723</v>
      </c>
      <c r="L1544">
        <v>413.78</v>
      </c>
    </row>
    <row r="1545" spans="5:12" x14ac:dyDescent="0.25">
      <c r="E1545">
        <v>982784867</v>
      </c>
      <c r="F1545" s="3">
        <v>130.60400000000001</v>
      </c>
      <c r="I1545" t="s">
        <v>852</v>
      </c>
      <c r="J1545" t="s">
        <v>72</v>
      </c>
      <c r="K1545">
        <v>982784867</v>
      </c>
      <c r="L1545">
        <v>130.60400000000001</v>
      </c>
    </row>
    <row r="1546" spans="5:12" x14ac:dyDescent="0.25">
      <c r="E1546">
        <v>982794625</v>
      </c>
      <c r="F1546" s="3">
        <v>156.18899999999999</v>
      </c>
      <c r="I1546" t="s">
        <v>852</v>
      </c>
      <c r="J1546" t="s">
        <v>72</v>
      </c>
      <c r="K1546">
        <v>982794625</v>
      </c>
      <c r="L1546">
        <v>156.18899999999999</v>
      </c>
    </row>
    <row r="1547" spans="5:12" x14ac:dyDescent="0.25">
      <c r="E1547">
        <v>985636966</v>
      </c>
      <c r="F1547" s="3">
        <v>67.885999999999996</v>
      </c>
      <c r="I1547" t="s">
        <v>852</v>
      </c>
      <c r="J1547" t="s">
        <v>72</v>
      </c>
      <c r="K1547">
        <v>985636966</v>
      </c>
      <c r="L1547">
        <v>67.885999999999996</v>
      </c>
    </row>
    <row r="1548" spans="5:12" x14ac:dyDescent="0.25">
      <c r="E1548">
        <v>986399151</v>
      </c>
      <c r="F1548" s="3">
        <v>190.27799999999999</v>
      </c>
      <c r="I1548" t="s">
        <v>852</v>
      </c>
      <c r="J1548" t="s">
        <v>72</v>
      </c>
      <c r="K1548">
        <v>986399151</v>
      </c>
      <c r="L1548">
        <v>190.27799999999999</v>
      </c>
    </row>
    <row r="1549" spans="5:12" x14ac:dyDescent="0.25">
      <c r="E1549">
        <v>987661690</v>
      </c>
      <c r="F1549" s="3">
        <v>75.281999999999996</v>
      </c>
      <c r="I1549" t="s">
        <v>852</v>
      </c>
      <c r="J1549" t="s">
        <v>72</v>
      </c>
      <c r="K1549">
        <v>987661690</v>
      </c>
      <c r="L1549">
        <v>75.281999999999996</v>
      </c>
    </row>
    <row r="1550" spans="5:12" x14ac:dyDescent="0.25">
      <c r="E1550">
        <v>988246239</v>
      </c>
      <c r="F1550" s="3">
        <v>593.18600000000004</v>
      </c>
      <c r="I1550" t="s">
        <v>852</v>
      </c>
      <c r="J1550" t="s">
        <v>72</v>
      </c>
      <c r="K1550">
        <v>988246239</v>
      </c>
      <c r="L1550">
        <v>593.18600000000004</v>
      </c>
    </row>
    <row r="1551" spans="5:12" x14ac:dyDescent="0.25">
      <c r="E1551">
        <v>988818143</v>
      </c>
      <c r="F1551" s="3">
        <v>187.86600000000001</v>
      </c>
      <c r="I1551" t="s">
        <v>852</v>
      </c>
      <c r="J1551" t="s">
        <v>72</v>
      </c>
      <c r="K1551">
        <v>988818143</v>
      </c>
      <c r="L1551">
        <v>187.86600000000001</v>
      </c>
    </row>
    <row r="1552" spans="5:12" x14ac:dyDescent="0.25">
      <c r="E1552">
        <v>989300539</v>
      </c>
      <c r="F1552" s="3">
        <v>208.50399999999999</v>
      </c>
      <c r="I1552" t="s">
        <v>852</v>
      </c>
      <c r="J1552" t="s">
        <v>72</v>
      </c>
      <c r="K1552">
        <v>989300539</v>
      </c>
      <c r="L1552">
        <v>208.50399999999999</v>
      </c>
    </row>
    <row r="1553" spans="4:12" x14ac:dyDescent="0.25">
      <c r="E1553">
        <v>990759715</v>
      </c>
      <c r="F1553" s="3">
        <v>130.56</v>
      </c>
      <c r="I1553" t="s">
        <v>852</v>
      </c>
      <c r="J1553" t="s">
        <v>72</v>
      </c>
      <c r="K1553">
        <v>990759715</v>
      </c>
      <c r="L1553">
        <v>130.56</v>
      </c>
    </row>
    <row r="1554" spans="4:12" x14ac:dyDescent="0.25">
      <c r="E1554">
        <v>990986452</v>
      </c>
      <c r="F1554" s="3">
        <v>135.38300000000001</v>
      </c>
      <c r="I1554" t="s">
        <v>852</v>
      </c>
      <c r="J1554" t="s">
        <v>72</v>
      </c>
      <c r="K1554">
        <v>990986452</v>
      </c>
      <c r="L1554">
        <v>135.38300000000001</v>
      </c>
    </row>
    <row r="1555" spans="4:12" x14ac:dyDescent="0.25">
      <c r="E1555">
        <v>991209816</v>
      </c>
      <c r="F1555" s="3">
        <v>200.09</v>
      </c>
      <c r="I1555" t="s">
        <v>852</v>
      </c>
      <c r="J1555" t="s">
        <v>72</v>
      </c>
      <c r="K1555">
        <v>991209816</v>
      </c>
      <c r="L1555">
        <v>200.09</v>
      </c>
    </row>
    <row r="1556" spans="4:12" x14ac:dyDescent="0.25">
      <c r="E1556">
        <v>992024275</v>
      </c>
      <c r="F1556" s="3">
        <v>521.51199999999994</v>
      </c>
      <c r="I1556" t="s">
        <v>852</v>
      </c>
      <c r="J1556" t="s">
        <v>72</v>
      </c>
      <c r="K1556">
        <v>992024275</v>
      </c>
      <c r="L1556">
        <v>521.51199999999994</v>
      </c>
    </row>
    <row r="1557" spans="4:12" x14ac:dyDescent="0.25">
      <c r="E1557">
        <v>996391035</v>
      </c>
      <c r="F1557" s="3">
        <v>209.04400000000001</v>
      </c>
      <c r="I1557" t="s">
        <v>852</v>
      </c>
      <c r="J1557" t="s">
        <v>72</v>
      </c>
      <c r="K1557">
        <v>996391035</v>
      </c>
      <c r="L1557">
        <v>209.04400000000001</v>
      </c>
    </row>
    <row r="1558" spans="4:12" x14ac:dyDescent="0.25">
      <c r="E1558">
        <v>996547515</v>
      </c>
      <c r="F1558" s="3">
        <v>111.93899999999999</v>
      </c>
      <c r="I1558" t="s">
        <v>852</v>
      </c>
      <c r="J1558" t="s">
        <v>72</v>
      </c>
      <c r="K1558">
        <v>996547515</v>
      </c>
      <c r="L1558">
        <v>111.93899999999999</v>
      </c>
    </row>
    <row r="1559" spans="4:12" x14ac:dyDescent="0.25">
      <c r="E1559">
        <v>997799410</v>
      </c>
      <c r="F1559" s="3">
        <v>88.947999999999993</v>
      </c>
      <c r="I1559" t="s">
        <v>852</v>
      </c>
      <c r="J1559" t="s">
        <v>72</v>
      </c>
      <c r="K1559">
        <v>997799410</v>
      </c>
      <c r="L1559">
        <v>88.947999999999993</v>
      </c>
    </row>
    <row r="1560" spans="4:12" x14ac:dyDescent="0.25">
      <c r="D1560" t="s">
        <v>85</v>
      </c>
      <c r="E1560">
        <v>813006782</v>
      </c>
      <c r="F1560" s="3">
        <v>63.715000000000003</v>
      </c>
      <c r="I1560" t="s">
        <v>852</v>
      </c>
      <c r="J1560" t="s">
        <v>85</v>
      </c>
      <c r="K1560">
        <v>813006782</v>
      </c>
      <c r="L1560">
        <v>63.715000000000003</v>
      </c>
    </row>
    <row r="1561" spans="4:12" x14ac:dyDescent="0.25">
      <c r="E1561">
        <v>876970872</v>
      </c>
      <c r="F1561" s="3">
        <v>130.072</v>
      </c>
      <c r="I1561" t="s">
        <v>852</v>
      </c>
      <c r="J1561" t="s">
        <v>85</v>
      </c>
      <c r="K1561">
        <v>876970872</v>
      </c>
      <c r="L1561">
        <v>130.072</v>
      </c>
    </row>
    <row r="1562" spans="4:12" x14ac:dyDescent="0.25">
      <c r="E1562">
        <v>888603212</v>
      </c>
      <c r="F1562" s="3">
        <v>345.64400000000001</v>
      </c>
      <c r="I1562" t="s">
        <v>852</v>
      </c>
      <c r="J1562" t="s">
        <v>85</v>
      </c>
      <c r="K1562">
        <v>888603212</v>
      </c>
      <c r="L1562">
        <v>345.64400000000001</v>
      </c>
    </row>
    <row r="1563" spans="4:12" x14ac:dyDescent="0.25">
      <c r="E1563">
        <v>888797262</v>
      </c>
      <c r="F1563" s="3">
        <v>185.76499999999999</v>
      </c>
      <c r="I1563" t="s">
        <v>852</v>
      </c>
      <c r="J1563" t="s">
        <v>85</v>
      </c>
      <c r="K1563">
        <v>888797262</v>
      </c>
      <c r="L1563">
        <v>185.76499999999999</v>
      </c>
    </row>
    <row r="1564" spans="4:12" x14ac:dyDescent="0.25">
      <c r="E1564">
        <v>890757502</v>
      </c>
      <c r="F1564" s="3">
        <v>84.186999999999998</v>
      </c>
      <c r="I1564" t="s">
        <v>852</v>
      </c>
      <c r="J1564" t="s">
        <v>85</v>
      </c>
      <c r="K1564">
        <v>890757502</v>
      </c>
      <c r="L1564">
        <v>84.186999999999998</v>
      </c>
    </row>
    <row r="1565" spans="4:12" x14ac:dyDescent="0.25">
      <c r="E1565">
        <v>897631962</v>
      </c>
      <c r="F1565" s="3">
        <v>40.557000000000002</v>
      </c>
      <c r="I1565" t="s">
        <v>852</v>
      </c>
      <c r="J1565" t="s">
        <v>85</v>
      </c>
      <c r="K1565">
        <v>897631962</v>
      </c>
      <c r="L1565">
        <v>40.557000000000002</v>
      </c>
    </row>
    <row r="1566" spans="4:12" x14ac:dyDescent="0.25">
      <c r="E1566">
        <v>912999858</v>
      </c>
      <c r="F1566" s="3">
        <v>99.088999999999999</v>
      </c>
      <c r="I1566" t="s">
        <v>852</v>
      </c>
      <c r="J1566" t="s">
        <v>85</v>
      </c>
      <c r="K1566">
        <v>912999858</v>
      </c>
      <c r="L1566">
        <v>99.088999999999999</v>
      </c>
    </row>
    <row r="1567" spans="4:12" x14ac:dyDescent="0.25">
      <c r="E1567">
        <v>913805798</v>
      </c>
      <c r="F1567" s="3">
        <v>86.88</v>
      </c>
      <c r="I1567" t="s">
        <v>852</v>
      </c>
      <c r="J1567" t="s">
        <v>85</v>
      </c>
      <c r="K1567">
        <v>913805798</v>
      </c>
      <c r="L1567">
        <v>86.88</v>
      </c>
    </row>
    <row r="1568" spans="4:12" x14ac:dyDescent="0.25">
      <c r="E1568">
        <v>914232414</v>
      </c>
      <c r="F1568" s="3">
        <v>70.881</v>
      </c>
      <c r="I1568" t="s">
        <v>852</v>
      </c>
      <c r="J1568" t="s">
        <v>85</v>
      </c>
      <c r="K1568">
        <v>914232414</v>
      </c>
      <c r="L1568">
        <v>70.881</v>
      </c>
    </row>
    <row r="1569" spans="5:12" x14ac:dyDescent="0.25">
      <c r="E1569">
        <v>914579716</v>
      </c>
      <c r="F1569" s="3">
        <v>44.613</v>
      </c>
      <c r="I1569" t="s">
        <v>852</v>
      </c>
      <c r="J1569" t="s">
        <v>85</v>
      </c>
      <c r="K1569">
        <v>914579716</v>
      </c>
      <c r="L1569">
        <v>44.613</v>
      </c>
    </row>
    <row r="1570" spans="5:12" x14ac:dyDescent="0.25">
      <c r="E1570">
        <v>914728118</v>
      </c>
      <c r="F1570" s="3">
        <v>146.029</v>
      </c>
      <c r="I1570" t="s">
        <v>852</v>
      </c>
      <c r="J1570" t="s">
        <v>85</v>
      </c>
      <c r="K1570">
        <v>914728118</v>
      </c>
      <c r="L1570">
        <v>146.029</v>
      </c>
    </row>
    <row r="1571" spans="5:12" x14ac:dyDescent="0.25">
      <c r="E1571">
        <v>915067883</v>
      </c>
      <c r="F1571" s="3">
        <v>73.037000000000006</v>
      </c>
      <c r="I1571" t="s">
        <v>852</v>
      </c>
      <c r="J1571" t="s">
        <v>85</v>
      </c>
      <c r="K1571">
        <v>915067883</v>
      </c>
      <c r="L1571">
        <v>73.037000000000006</v>
      </c>
    </row>
    <row r="1572" spans="5:12" x14ac:dyDescent="0.25">
      <c r="E1572">
        <v>919544929</v>
      </c>
      <c r="F1572" s="3">
        <v>44.999000000000002</v>
      </c>
      <c r="I1572" t="s">
        <v>852</v>
      </c>
      <c r="J1572" t="s">
        <v>85</v>
      </c>
      <c r="K1572">
        <v>919544929</v>
      </c>
      <c r="L1572">
        <v>44.999000000000002</v>
      </c>
    </row>
    <row r="1573" spans="5:12" x14ac:dyDescent="0.25">
      <c r="E1573">
        <v>924327197</v>
      </c>
      <c r="F1573" s="3">
        <v>123.00700000000001</v>
      </c>
      <c r="I1573" t="s">
        <v>852</v>
      </c>
      <c r="J1573" t="s">
        <v>85</v>
      </c>
      <c r="K1573">
        <v>924327197</v>
      </c>
      <c r="L1573">
        <v>123.00700000000001</v>
      </c>
    </row>
    <row r="1574" spans="5:12" x14ac:dyDescent="0.25">
      <c r="E1574">
        <v>924570229</v>
      </c>
      <c r="F1574" s="3">
        <v>36.831000000000003</v>
      </c>
      <c r="I1574" t="s">
        <v>852</v>
      </c>
      <c r="J1574" t="s">
        <v>85</v>
      </c>
      <c r="K1574">
        <v>924570229</v>
      </c>
      <c r="L1574">
        <v>36.831000000000003</v>
      </c>
    </row>
    <row r="1575" spans="5:12" x14ac:dyDescent="0.25">
      <c r="E1575">
        <v>924762136</v>
      </c>
      <c r="F1575" s="3">
        <v>82.575999999999993</v>
      </c>
      <c r="I1575" t="s">
        <v>852</v>
      </c>
      <c r="J1575" t="s">
        <v>85</v>
      </c>
      <c r="K1575">
        <v>924762136</v>
      </c>
      <c r="L1575">
        <v>82.575999999999993</v>
      </c>
    </row>
    <row r="1576" spans="5:12" x14ac:dyDescent="0.25">
      <c r="E1576">
        <v>925237752</v>
      </c>
      <c r="F1576" s="3">
        <v>129.625</v>
      </c>
      <c r="I1576" t="s">
        <v>852</v>
      </c>
      <c r="J1576" t="s">
        <v>85</v>
      </c>
      <c r="K1576">
        <v>925237752</v>
      </c>
      <c r="L1576">
        <v>129.625</v>
      </c>
    </row>
    <row r="1577" spans="5:12" x14ac:dyDescent="0.25">
      <c r="E1577">
        <v>969098350</v>
      </c>
      <c r="F1577" s="3">
        <v>65.27</v>
      </c>
      <c r="I1577" t="s">
        <v>852</v>
      </c>
      <c r="J1577" t="s">
        <v>85</v>
      </c>
      <c r="K1577">
        <v>969098350</v>
      </c>
      <c r="L1577">
        <v>65.27</v>
      </c>
    </row>
    <row r="1578" spans="5:12" x14ac:dyDescent="0.25">
      <c r="E1578">
        <v>969112035</v>
      </c>
      <c r="F1578" s="3">
        <v>101.28700000000001</v>
      </c>
      <c r="I1578" t="s">
        <v>852</v>
      </c>
      <c r="J1578" t="s">
        <v>85</v>
      </c>
      <c r="K1578">
        <v>969112035</v>
      </c>
      <c r="L1578">
        <v>101.28700000000001</v>
      </c>
    </row>
    <row r="1579" spans="5:12" x14ac:dyDescent="0.25">
      <c r="E1579">
        <v>969112388</v>
      </c>
      <c r="F1579" s="3">
        <v>112.74299999999999</v>
      </c>
      <c r="I1579" t="s">
        <v>852</v>
      </c>
      <c r="J1579" t="s">
        <v>85</v>
      </c>
      <c r="K1579">
        <v>969112388</v>
      </c>
      <c r="L1579">
        <v>112.74299999999999</v>
      </c>
    </row>
    <row r="1580" spans="5:12" x14ac:dyDescent="0.25">
      <c r="E1580">
        <v>969112612</v>
      </c>
      <c r="F1580" s="3">
        <v>68.385999999999996</v>
      </c>
      <c r="I1580" t="s">
        <v>852</v>
      </c>
      <c r="J1580" t="s">
        <v>85</v>
      </c>
      <c r="K1580">
        <v>969112612</v>
      </c>
      <c r="L1580">
        <v>68.385999999999996</v>
      </c>
    </row>
    <row r="1581" spans="5:12" x14ac:dyDescent="0.25">
      <c r="E1581">
        <v>969174480</v>
      </c>
      <c r="F1581" s="3">
        <v>183.63300000000001</v>
      </c>
      <c r="I1581" t="s">
        <v>852</v>
      </c>
      <c r="J1581" t="s">
        <v>85</v>
      </c>
      <c r="K1581">
        <v>969174480</v>
      </c>
      <c r="L1581">
        <v>183.63300000000001</v>
      </c>
    </row>
    <row r="1582" spans="5:12" x14ac:dyDescent="0.25">
      <c r="E1582">
        <v>969174499</v>
      </c>
      <c r="F1582" s="3">
        <v>128.38900000000001</v>
      </c>
      <c r="I1582" t="s">
        <v>852</v>
      </c>
      <c r="J1582" t="s">
        <v>85</v>
      </c>
      <c r="K1582">
        <v>969174499</v>
      </c>
      <c r="L1582">
        <v>128.38900000000001</v>
      </c>
    </row>
    <row r="1583" spans="5:12" x14ac:dyDescent="0.25">
      <c r="E1583">
        <v>969192705</v>
      </c>
      <c r="F1583" s="3">
        <v>194.27</v>
      </c>
      <c r="I1583" t="s">
        <v>852</v>
      </c>
      <c r="J1583" t="s">
        <v>85</v>
      </c>
      <c r="K1583">
        <v>969192705</v>
      </c>
      <c r="L1583">
        <v>194.27</v>
      </c>
    </row>
    <row r="1584" spans="5:12" x14ac:dyDescent="0.25">
      <c r="E1584">
        <v>969253100</v>
      </c>
      <c r="F1584" s="3">
        <v>59.555999999999997</v>
      </c>
      <c r="I1584" t="s">
        <v>852</v>
      </c>
      <c r="J1584" t="s">
        <v>85</v>
      </c>
      <c r="K1584">
        <v>969253100</v>
      </c>
      <c r="L1584">
        <v>59.555999999999997</v>
      </c>
    </row>
    <row r="1585" spans="5:12" x14ac:dyDescent="0.25">
      <c r="E1585">
        <v>969324695</v>
      </c>
      <c r="F1585" s="3">
        <v>104.73099999999999</v>
      </c>
      <c r="I1585" t="s">
        <v>852</v>
      </c>
      <c r="J1585" t="s">
        <v>85</v>
      </c>
      <c r="K1585">
        <v>969324695</v>
      </c>
      <c r="L1585">
        <v>104.73099999999999</v>
      </c>
    </row>
    <row r="1586" spans="5:12" x14ac:dyDescent="0.25">
      <c r="E1586">
        <v>969489252</v>
      </c>
      <c r="F1586" s="3">
        <v>77.08</v>
      </c>
      <c r="I1586" t="s">
        <v>852</v>
      </c>
      <c r="J1586" t="s">
        <v>85</v>
      </c>
      <c r="K1586">
        <v>969489252</v>
      </c>
      <c r="L1586">
        <v>77.08</v>
      </c>
    </row>
    <row r="1587" spans="5:12" x14ac:dyDescent="0.25">
      <c r="E1587">
        <v>969493136</v>
      </c>
      <c r="F1587" s="3">
        <v>48.747</v>
      </c>
      <c r="I1587" t="s">
        <v>852</v>
      </c>
      <c r="J1587" t="s">
        <v>85</v>
      </c>
      <c r="K1587">
        <v>969493136</v>
      </c>
      <c r="L1587">
        <v>48.747</v>
      </c>
    </row>
    <row r="1588" spans="5:12" x14ac:dyDescent="0.25">
      <c r="E1588">
        <v>969754029</v>
      </c>
      <c r="F1588" s="3">
        <v>95.552999999999997</v>
      </c>
      <c r="I1588" t="s">
        <v>852</v>
      </c>
      <c r="J1588" t="s">
        <v>85</v>
      </c>
      <c r="K1588">
        <v>969754029</v>
      </c>
      <c r="L1588">
        <v>95.552999999999997</v>
      </c>
    </row>
    <row r="1589" spans="5:12" x14ac:dyDescent="0.25">
      <c r="E1589">
        <v>969758326</v>
      </c>
      <c r="F1589" s="3">
        <v>66.31</v>
      </c>
      <c r="I1589" t="s">
        <v>852</v>
      </c>
      <c r="J1589" t="s">
        <v>85</v>
      </c>
      <c r="K1589">
        <v>969758326</v>
      </c>
      <c r="L1589">
        <v>66.31</v>
      </c>
    </row>
    <row r="1590" spans="5:12" x14ac:dyDescent="0.25">
      <c r="E1590">
        <v>969767465</v>
      </c>
      <c r="F1590" s="3">
        <v>70.516000000000005</v>
      </c>
      <c r="I1590" t="s">
        <v>852</v>
      </c>
      <c r="J1590" t="s">
        <v>85</v>
      </c>
      <c r="K1590">
        <v>969767465</v>
      </c>
      <c r="L1590">
        <v>70.516000000000005</v>
      </c>
    </row>
    <row r="1591" spans="5:12" x14ac:dyDescent="0.25">
      <c r="E1591">
        <v>970157441</v>
      </c>
      <c r="F1591" s="3">
        <v>48.883000000000003</v>
      </c>
      <c r="I1591" t="s">
        <v>852</v>
      </c>
      <c r="J1591" t="s">
        <v>85</v>
      </c>
      <c r="K1591">
        <v>970157441</v>
      </c>
      <c r="L1591">
        <v>48.883000000000003</v>
      </c>
    </row>
    <row r="1592" spans="5:12" x14ac:dyDescent="0.25">
      <c r="E1592">
        <v>971090308</v>
      </c>
      <c r="F1592" s="3">
        <v>71.819999999999993</v>
      </c>
      <c r="I1592" t="s">
        <v>852</v>
      </c>
      <c r="J1592" t="s">
        <v>85</v>
      </c>
      <c r="K1592">
        <v>971090308</v>
      </c>
      <c r="L1592">
        <v>71.819999999999993</v>
      </c>
    </row>
    <row r="1593" spans="5:12" x14ac:dyDescent="0.25">
      <c r="E1593">
        <v>979938764</v>
      </c>
      <c r="F1593" s="3">
        <v>86.54</v>
      </c>
      <c r="I1593" t="s">
        <v>852</v>
      </c>
      <c r="J1593" t="s">
        <v>85</v>
      </c>
      <c r="K1593">
        <v>979938764</v>
      </c>
      <c r="L1593">
        <v>86.54</v>
      </c>
    </row>
    <row r="1594" spans="5:12" x14ac:dyDescent="0.25">
      <c r="E1594">
        <v>980430995</v>
      </c>
      <c r="F1594" s="3">
        <v>352.56099999999998</v>
      </c>
      <c r="I1594" t="s">
        <v>852</v>
      </c>
      <c r="J1594" t="s">
        <v>85</v>
      </c>
      <c r="K1594">
        <v>980430995</v>
      </c>
      <c r="L1594">
        <v>352.56099999999998</v>
      </c>
    </row>
    <row r="1595" spans="5:12" x14ac:dyDescent="0.25">
      <c r="E1595">
        <v>982683211</v>
      </c>
      <c r="F1595" s="3">
        <v>37.064</v>
      </c>
      <c r="I1595" t="s">
        <v>852</v>
      </c>
      <c r="J1595" t="s">
        <v>85</v>
      </c>
      <c r="K1595">
        <v>982683211</v>
      </c>
      <c r="L1595">
        <v>37.064</v>
      </c>
    </row>
    <row r="1596" spans="5:12" x14ac:dyDescent="0.25">
      <c r="E1596">
        <v>983618391</v>
      </c>
      <c r="F1596" s="3">
        <v>83.840999999999994</v>
      </c>
      <c r="I1596" t="s">
        <v>852</v>
      </c>
      <c r="J1596" t="s">
        <v>85</v>
      </c>
      <c r="K1596">
        <v>983618391</v>
      </c>
      <c r="L1596">
        <v>83.840999999999994</v>
      </c>
    </row>
    <row r="1597" spans="5:12" x14ac:dyDescent="0.25">
      <c r="E1597">
        <v>984739419</v>
      </c>
      <c r="F1597" s="3">
        <v>272.23500000000001</v>
      </c>
      <c r="I1597" t="s">
        <v>852</v>
      </c>
      <c r="J1597" t="s">
        <v>85</v>
      </c>
      <c r="K1597">
        <v>984739419</v>
      </c>
      <c r="L1597">
        <v>272.23500000000001</v>
      </c>
    </row>
    <row r="1598" spans="5:12" x14ac:dyDescent="0.25">
      <c r="E1598">
        <v>984994079</v>
      </c>
      <c r="F1598" s="3">
        <v>116.361</v>
      </c>
      <c r="I1598" t="s">
        <v>852</v>
      </c>
      <c r="J1598" t="s">
        <v>85</v>
      </c>
      <c r="K1598">
        <v>984994079</v>
      </c>
      <c r="L1598">
        <v>116.361</v>
      </c>
    </row>
    <row r="1599" spans="5:12" x14ac:dyDescent="0.25">
      <c r="E1599">
        <v>985077614</v>
      </c>
      <c r="F1599" s="3">
        <v>89.167000000000002</v>
      </c>
      <c r="I1599" t="s">
        <v>852</v>
      </c>
      <c r="J1599" t="s">
        <v>85</v>
      </c>
      <c r="K1599">
        <v>985077614</v>
      </c>
      <c r="L1599">
        <v>89.167000000000002</v>
      </c>
    </row>
    <row r="1600" spans="5:12" x14ac:dyDescent="0.25">
      <c r="E1600">
        <v>985594864</v>
      </c>
      <c r="F1600" s="3">
        <v>111.828</v>
      </c>
      <c r="I1600" t="s">
        <v>852</v>
      </c>
      <c r="J1600" t="s">
        <v>85</v>
      </c>
      <c r="K1600">
        <v>985594864</v>
      </c>
      <c r="L1600">
        <v>111.828</v>
      </c>
    </row>
    <row r="1601" spans="4:12" x14ac:dyDescent="0.25">
      <c r="E1601">
        <v>985857423</v>
      </c>
      <c r="F1601" s="3">
        <v>54.213999999999999</v>
      </c>
      <c r="I1601" t="s">
        <v>852</v>
      </c>
      <c r="J1601" t="s">
        <v>85</v>
      </c>
      <c r="K1601">
        <v>985857423</v>
      </c>
      <c r="L1601">
        <v>54.213999999999999</v>
      </c>
    </row>
    <row r="1602" spans="4:12" x14ac:dyDescent="0.25">
      <c r="E1602">
        <v>985857458</v>
      </c>
      <c r="F1602" s="3">
        <v>51.862000000000002</v>
      </c>
      <c r="I1602" t="s">
        <v>852</v>
      </c>
      <c r="J1602" t="s">
        <v>85</v>
      </c>
      <c r="K1602">
        <v>985857458</v>
      </c>
      <c r="L1602">
        <v>51.862000000000002</v>
      </c>
    </row>
    <row r="1603" spans="4:12" x14ac:dyDescent="0.25">
      <c r="E1603">
        <v>986446990</v>
      </c>
      <c r="F1603" s="3">
        <v>83.463999999999999</v>
      </c>
      <c r="I1603" t="s">
        <v>852</v>
      </c>
      <c r="J1603" t="s">
        <v>85</v>
      </c>
      <c r="K1603">
        <v>986446990</v>
      </c>
      <c r="L1603">
        <v>83.463999999999999</v>
      </c>
    </row>
    <row r="1604" spans="4:12" x14ac:dyDescent="0.25">
      <c r="E1604">
        <v>986999477</v>
      </c>
      <c r="F1604" s="3">
        <v>122.29</v>
      </c>
      <c r="I1604" t="s">
        <v>852</v>
      </c>
      <c r="J1604" t="s">
        <v>85</v>
      </c>
      <c r="K1604">
        <v>986999477</v>
      </c>
      <c r="L1604">
        <v>122.29</v>
      </c>
    </row>
    <row r="1605" spans="4:12" x14ac:dyDescent="0.25">
      <c r="E1605">
        <v>992891173</v>
      </c>
      <c r="F1605" s="3">
        <v>135.27799999999999</v>
      </c>
      <c r="I1605" t="s">
        <v>852</v>
      </c>
      <c r="J1605" t="s">
        <v>85</v>
      </c>
      <c r="K1605">
        <v>992891173</v>
      </c>
      <c r="L1605">
        <v>135.27799999999999</v>
      </c>
    </row>
    <row r="1606" spans="4:12" x14ac:dyDescent="0.25">
      <c r="E1606">
        <v>993920746</v>
      </c>
      <c r="F1606" s="3">
        <v>82.263999999999996</v>
      </c>
      <c r="I1606" t="s">
        <v>852</v>
      </c>
      <c r="J1606" t="s">
        <v>85</v>
      </c>
      <c r="K1606">
        <v>993920746</v>
      </c>
      <c r="L1606">
        <v>82.263999999999996</v>
      </c>
    </row>
    <row r="1607" spans="4:12" x14ac:dyDescent="0.25">
      <c r="E1607">
        <v>994951211</v>
      </c>
      <c r="F1607" s="3">
        <v>140.554</v>
      </c>
      <c r="I1607" t="s">
        <v>852</v>
      </c>
      <c r="J1607" t="s">
        <v>85</v>
      </c>
      <c r="K1607">
        <v>994951211</v>
      </c>
      <c r="L1607">
        <v>140.554</v>
      </c>
    </row>
    <row r="1608" spans="4:12" x14ac:dyDescent="0.25">
      <c r="E1608">
        <v>996297772</v>
      </c>
      <c r="F1608" s="3">
        <v>221.095</v>
      </c>
      <c r="I1608" t="s">
        <v>852</v>
      </c>
      <c r="J1608" t="s">
        <v>85</v>
      </c>
      <c r="K1608">
        <v>996297772</v>
      </c>
      <c r="L1608">
        <v>221.095</v>
      </c>
    </row>
    <row r="1609" spans="4:12" x14ac:dyDescent="0.25">
      <c r="E1609">
        <v>996433730</v>
      </c>
      <c r="F1609" s="3">
        <v>126.419</v>
      </c>
      <c r="I1609" t="s">
        <v>852</v>
      </c>
      <c r="J1609" t="s">
        <v>85</v>
      </c>
      <c r="K1609">
        <v>996433730</v>
      </c>
      <c r="L1609">
        <v>126.419</v>
      </c>
    </row>
    <row r="1610" spans="4:12" x14ac:dyDescent="0.25">
      <c r="E1610">
        <v>997711602</v>
      </c>
      <c r="F1610" s="3">
        <v>57.918999999999997</v>
      </c>
      <c r="I1610" t="s">
        <v>852</v>
      </c>
      <c r="J1610" t="s">
        <v>85</v>
      </c>
      <c r="K1610">
        <v>997711602</v>
      </c>
      <c r="L1610">
        <v>57.918999999999997</v>
      </c>
    </row>
    <row r="1611" spans="4:12" x14ac:dyDescent="0.25">
      <c r="E1611">
        <v>997721616</v>
      </c>
      <c r="F1611" s="3">
        <v>66.337000000000003</v>
      </c>
      <c r="I1611" t="s">
        <v>852</v>
      </c>
      <c r="J1611" t="s">
        <v>85</v>
      </c>
      <c r="K1611">
        <v>997721616</v>
      </c>
      <c r="L1611">
        <v>66.337000000000003</v>
      </c>
    </row>
    <row r="1612" spans="4:12" x14ac:dyDescent="0.25">
      <c r="D1612" t="s">
        <v>53</v>
      </c>
      <c r="E1612">
        <v>886872542</v>
      </c>
      <c r="F1612" s="3">
        <v>104.67400000000001</v>
      </c>
      <c r="I1612" t="s">
        <v>852</v>
      </c>
      <c r="J1612" t="s">
        <v>53</v>
      </c>
      <c r="K1612">
        <v>886872542</v>
      </c>
      <c r="L1612">
        <v>104.67400000000001</v>
      </c>
    </row>
    <row r="1613" spans="4:12" x14ac:dyDescent="0.25">
      <c r="E1613">
        <v>969103753</v>
      </c>
      <c r="F1613" s="3">
        <v>97.042000000000002</v>
      </c>
      <c r="I1613" t="s">
        <v>852</v>
      </c>
      <c r="J1613" t="s">
        <v>53</v>
      </c>
      <c r="K1613">
        <v>969103753</v>
      </c>
      <c r="L1613">
        <v>97.042000000000002</v>
      </c>
    </row>
    <row r="1614" spans="4:12" x14ac:dyDescent="0.25">
      <c r="E1614">
        <v>969106043</v>
      </c>
      <c r="F1614" s="3">
        <v>117.857</v>
      </c>
      <c r="I1614" t="s">
        <v>852</v>
      </c>
      <c r="J1614" t="s">
        <v>53</v>
      </c>
      <c r="K1614">
        <v>969106043</v>
      </c>
      <c r="L1614">
        <v>117.857</v>
      </c>
    </row>
    <row r="1615" spans="4:12" x14ac:dyDescent="0.25">
      <c r="E1615">
        <v>986381805</v>
      </c>
      <c r="F1615" s="3">
        <v>102.71</v>
      </c>
      <c r="I1615" t="s">
        <v>852</v>
      </c>
      <c r="J1615" t="s">
        <v>53</v>
      </c>
      <c r="K1615">
        <v>986381805</v>
      </c>
      <c r="L1615">
        <v>102.71</v>
      </c>
    </row>
    <row r="1616" spans="4:12" x14ac:dyDescent="0.25">
      <c r="E1616">
        <v>987625767</v>
      </c>
      <c r="F1616" s="3">
        <v>227.20599999999999</v>
      </c>
      <c r="I1616" t="s">
        <v>852</v>
      </c>
      <c r="J1616" t="s">
        <v>53</v>
      </c>
      <c r="K1616">
        <v>987625767</v>
      </c>
      <c r="L1616">
        <v>227.20599999999999</v>
      </c>
    </row>
    <row r="1617" spans="3:12" x14ac:dyDescent="0.25">
      <c r="E1617">
        <v>996024342</v>
      </c>
      <c r="F1617" s="3">
        <v>102.59099999999999</v>
      </c>
      <c r="I1617" t="s">
        <v>852</v>
      </c>
      <c r="J1617" t="s">
        <v>53</v>
      </c>
      <c r="K1617">
        <v>996024342</v>
      </c>
      <c r="L1617">
        <v>102.59099999999999</v>
      </c>
    </row>
    <row r="1618" spans="3:12" x14ac:dyDescent="0.25">
      <c r="D1618" t="s">
        <v>50</v>
      </c>
      <c r="E1618">
        <v>869541842</v>
      </c>
      <c r="F1618" s="3">
        <v>502.80500000000001</v>
      </c>
      <c r="I1618" t="s">
        <v>852</v>
      </c>
      <c r="J1618" t="s">
        <v>50</v>
      </c>
      <c r="K1618">
        <v>869541842</v>
      </c>
      <c r="L1618">
        <v>502.80500000000001</v>
      </c>
    </row>
    <row r="1619" spans="3:12" x14ac:dyDescent="0.25">
      <c r="E1619">
        <v>915896499</v>
      </c>
      <c r="F1619" s="3">
        <v>151.69399999999999</v>
      </c>
      <c r="I1619" t="s">
        <v>852</v>
      </c>
      <c r="J1619" t="s">
        <v>50</v>
      </c>
      <c r="K1619">
        <v>915896499</v>
      </c>
      <c r="L1619">
        <v>151.69399999999999</v>
      </c>
    </row>
    <row r="1620" spans="3:12" x14ac:dyDescent="0.25">
      <c r="E1620">
        <v>990124353</v>
      </c>
      <c r="F1620" s="3">
        <v>408.12599999999998</v>
      </c>
      <c r="I1620" t="s">
        <v>852</v>
      </c>
      <c r="J1620" t="s">
        <v>50</v>
      </c>
      <c r="K1620">
        <v>990124353</v>
      </c>
      <c r="L1620">
        <v>408.12599999999998</v>
      </c>
    </row>
    <row r="1621" spans="3:12" x14ac:dyDescent="0.25">
      <c r="E1621">
        <v>997964896</v>
      </c>
      <c r="F1621" s="3">
        <v>180.73599999999999</v>
      </c>
      <c r="I1621" t="s">
        <v>852</v>
      </c>
      <c r="J1621" t="s">
        <v>50</v>
      </c>
      <c r="K1621">
        <v>997964896</v>
      </c>
      <c r="L1621">
        <v>180.73599999999999</v>
      </c>
    </row>
    <row r="1622" spans="3:12" x14ac:dyDescent="0.25">
      <c r="C1622" t="s">
        <v>236</v>
      </c>
      <c r="D1622" t="s">
        <v>258</v>
      </c>
      <c r="E1622">
        <v>869851302</v>
      </c>
      <c r="F1622" s="3">
        <v>520.13400000000001</v>
      </c>
      <c r="I1622" t="s">
        <v>236</v>
      </c>
      <c r="J1622" t="s">
        <v>258</v>
      </c>
      <c r="K1622">
        <v>869851302</v>
      </c>
      <c r="L1622">
        <v>520.13400000000001</v>
      </c>
    </row>
    <row r="1623" spans="3:12" x14ac:dyDescent="0.25">
      <c r="E1623">
        <v>969397838</v>
      </c>
      <c r="F1623" s="3">
        <v>149.55699999999999</v>
      </c>
      <c r="I1623" t="s">
        <v>236</v>
      </c>
      <c r="J1623" t="s">
        <v>258</v>
      </c>
      <c r="K1623">
        <v>969397838</v>
      </c>
      <c r="L1623">
        <v>149.55699999999999</v>
      </c>
    </row>
    <row r="1624" spans="3:12" x14ac:dyDescent="0.25">
      <c r="E1624">
        <v>969850508</v>
      </c>
      <c r="F1624" s="3">
        <v>325.23399999999998</v>
      </c>
      <c r="I1624" t="s">
        <v>236</v>
      </c>
      <c r="J1624" t="s">
        <v>258</v>
      </c>
      <c r="K1624">
        <v>969850508</v>
      </c>
      <c r="L1624">
        <v>325.23399999999998</v>
      </c>
    </row>
    <row r="1625" spans="3:12" x14ac:dyDescent="0.25">
      <c r="E1625">
        <v>970571140</v>
      </c>
      <c r="F1625" s="3">
        <v>54.405000000000001</v>
      </c>
      <c r="I1625" t="s">
        <v>236</v>
      </c>
      <c r="J1625" t="s">
        <v>258</v>
      </c>
      <c r="K1625">
        <v>970571140</v>
      </c>
      <c r="L1625">
        <v>54.405000000000001</v>
      </c>
    </row>
    <row r="1626" spans="3:12" x14ac:dyDescent="0.25">
      <c r="E1626">
        <v>982759358</v>
      </c>
      <c r="F1626" s="3">
        <v>198.934</v>
      </c>
      <c r="I1626" t="s">
        <v>236</v>
      </c>
      <c r="J1626" t="s">
        <v>258</v>
      </c>
      <c r="K1626">
        <v>982759358</v>
      </c>
      <c r="L1626">
        <v>198.934</v>
      </c>
    </row>
    <row r="1627" spans="3:12" x14ac:dyDescent="0.25">
      <c r="D1627" t="s">
        <v>269</v>
      </c>
      <c r="E1627">
        <v>823821042</v>
      </c>
      <c r="F1627" s="3">
        <v>391.51</v>
      </c>
      <c r="I1627" t="s">
        <v>236</v>
      </c>
      <c r="J1627" t="s">
        <v>269</v>
      </c>
      <c r="K1627">
        <v>823821042</v>
      </c>
      <c r="L1627">
        <v>391.51</v>
      </c>
    </row>
    <row r="1628" spans="3:12" x14ac:dyDescent="0.25">
      <c r="E1628">
        <v>826171502</v>
      </c>
      <c r="F1628" s="3">
        <v>60.235999999999997</v>
      </c>
      <c r="I1628" t="s">
        <v>236</v>
      </c>
      <c r="J1628" t="s">
        <v>269</v>
      </c>
      <c r="K1628">
        <v>826171502</v>
      </c>
      <c r="L1628">
        <v>60.235999999999997</v>
      </c>
    </row>
    <row r="1629" spans="3:12" x14ac:dyDescent="0.25">
      <c r="E1629">
        <v>869127272</v>
      </c>
      <c r="F1629" s="3">
        <v>238.958</v>
      </c>
      <c r="I1629" t="s">
        <v>236</v>
      </c>
      <c r="J1629" t="s">
        <v>269</v>
      </c>
      <c r="K1629">
        <v>869127272</v>
      </c>
      <c r="L1629">
        <v>238.958</v>
      </c>
    </row>
    <row r="1630" spans="3:12" x14ac:dyDescent="0.25">
      <c r="E1630">
        <v>877377512</v>
      </c>
      <c r="F1630" s="3">
        <v>125.58499999999999</v>
      </c>
      <c r="I1630" t="s">
        <v>236</v>
      </c>
      <c r="J1630" t="s">
        <v>269</v>
      </c>
      <c r="K1630">
        <v>877377512</v>
      </c>
      <c r="L1630">
        <v>125.58499999999999</v>
      </c>
    </row>
    <row r="1631" spans="3:12" x14ac:dyDescent="0.25">
      <c r="E1631">
        <v>893519572</v>
      </c>
      <c r="F1631" s="3">
        <v>132.74799999999999</v>
      </c>
      <c r="I1631" t="s">
        <v>236</v>
      </c>
      <c r="J1631" t="s">
        <v>269</v>
      </c>
      <c r="K1631">
        <v>893519572</v>
      </c>
      <c r="L1631">
        <v>132.74799999999999</v>
      </c>
    </row>
    <row r="1632" spans="3:12" x14ac:dyDescent="0.25">
      <c r="E1632">
        <v>913394046</v>
      </c>
      <c r="F1632" s="3">
        <v>112.696</v>
      </c>
      <c r="I1632" t="s">
        <v>236</v>
      </c>
      <c r="J1632" t="s">
        <v>269</v>
      </c>
      <c r="K1632">
        <v>913394046</v>
      </c>
      <c r="L1632">
        <v>112.696</v>
      </c>
    </row>
    <row r="1633" spans="5:12" x14ac:dyDescent="0.25">
      <c r="E1633">
        <v>914143632</v>
      </c>
      <c r="F1633" s="3">
        <v>1.234</v>
      </c>
      <c r="I1633" t="s">
        <v>236</v>
      </c>
      <c r="J1633" t="s">
        <v>269</v>
      </c>
      <c r="K1633">
        <v>914143632</v>
      </c>
      <c r="L1633">
        <v>1.234</v>
      </c>
    </row>
    <row r="1634" spans="5:12" x14ac:dyDescent="0.25">
      <c r="E1634">
        <v>969128349</v>
      </c>
      <c r="F1634" s="3">
        <v>275.75799999999998</v>
      </c>
      <c r="I1634" t="s">
        <v>236</v>
      </c>
      <c r="J1634" t="s">
        <v>269</v>
      </c>
      <c r="K1634">
        <v>969128349</v>
      </c>
      <c r="L1634">
        <v>275.75799999999998</v>
      </c>
    </row>
    <row r="1635" spans="5:12" x14ac:dyDescent="0.25">
      <c r="E1635">
        <v>969130068</v>
      </c>
      <c r="F1635" s="3">
        <v>146.47399999999999</v>
      </c>
      <c r="I1635" t="s">
        <v>236</v>
      </c>
      <c r="J1635" t="s">
        <v>269</v>
      </c>
      <c r="K1635">
        <v>969130068</v>
      </c>
      <c r="L1635">
        <v>146.47399999999999</v>
      </c>
    </row>
    <row r="1636" spans="5:12" x14ac:dyDescent="0.25">
      <c r="E1636">
        <v>969130513</v>
      </c>
      <c r="F1636" s="3">
        <v>41.95</v>
      </c>
      <c r="I1636" t="s">
        <v>236</v>
      </c>
      <c r="J1636" t="s">
        <v>269</v>
      </c>
      <c r="K1636">
        <v>969130513</v>
      </c>
      <c r="L1636">
        <v>41.95</v>
      </c>
    </row>
    <row r="1637" spans="5:12" x14ac:dyDescent="0.25">
      <c r="E1637">
        <v>969177838</v>
      </c>
      <c r="F1637" s="3">
        <v>115.599</v>
      </c>
      <c r="I1637" t="s">
        <v>236</v>
      </c>
      <c r="J1637" t="s">
        <v>269</v>
      </c>
      <c r="K1637">
        <v>969177838</v>
      </c>
      <c r="L1637">
        <v>115.599</v>
      </c>
    </row>
    <row r="1638" spans="5:12" x14ac:dyDescent="0.25">
      <c r="E1638">
        <v>969233495</v>
      </c>
      <c r="F1638" s="3">
        <v>90.01</v>
      </c>
      <c r="I1638" t="s">
        <v>236</v>
      </c>
      <c r="J1638" t="s">
        <v>269</v>
      </c>
      <c r="K1638">
        <v>969233495</v>
      </c>
      <c r="L1638">
        <v>90.01</v>
      </c>
    </row>
    <row r="1639" spans="5:12" x14ac:dyDescent="0.25">
      <c r="E1639">
        <v>969233509</v>
      </c>
      <c r="F1639" s="3">
        <v>278.39800000000002</v>
      </c>
      <c r="I1639" t="s">
        <v>236</v>
      </c>
      <c r="J1639" t="s">
        <v>269</v>
      </c>
      <c r="K1639">
        <v>969233509</v>
      </c>
      <c r="L1639">
        <v>278.39800000000002</v>
      </c>
    </row>
    <row r="1640" spans="5:12" x14ac:dyDescent="0.25">
      <c r="E1640">
        <v>969398346</v>
      </c>
      <c r="F1640" s="3">
        <v>80.381</v>
      </c>
      <c r="I1640" t="s">
        <v>236</v>
      </c>
      <c r="J1640" t="s">
        <v>269</v>
      </c>
      <c r="K1640">
        <v>969398346</v>
      </c>
      <c r="L1640">
        <v>80.381</v>
      </c>
    </row>
    <row r="1641" spans="5:12" x14ac:dyDescent="0.25">
      <c r="E1641">
        <v>969594323</v>
      </c>
      <c r="F1641" s="3">
        <v>47.505000000000003</v>
      </c>
      <c r="I1641" t="s">
        <v>236</v>
      </c>
      <c r="J1641" t="s">
        <v>269</v>
      </c>
      <c r="K1641">
        <v>969594323</v>
      </c>
      <c r="L1641">
        <v>47.505000000000003</v>
      </c>
    </row>
    <row r="1642" spans="5:12" x14ac:dyDescent="0.25">
      <c r="E1642">
        <v>969596628</v>
      </c>
      <c r="F1642" s="3">
        <v>113.292</v>
      </c>
      <c r="I1642" t="s">
        <v>236</v>
      </c>
      <c r="J1642" t="s">
        <v>269</v>
      </c>
      <c r="K1642">
        <v>969596628</v>
      </c>
      <c r="L1642">
        <v>113.292</v>
      </c>
    </row>
    <row r="1643" spans="5:12" x14ac:dyDescent="0.25">
      <c r="E1643">
        <v>969631849</v>
      </c>
      <c r="F1643" s="3">
        <v>173.04900000000001</v>
      </c>
      <c r="I1643" t="s">
        <v>236</v>
      </c>
      <c r="J1643" t="s">
        <v>269</v>
      </c>
      <c r="K1643">
        <v>969631849</v>
      </c>
      <c r="L1643">
        <v>173.04900000000001</v>
      </c>
    </row>
    <row r="1644" spans="5:12" x14ac:dyDescent="0.25">
      <c r="E1644">
        <v>969842858</v>
      </c>
      <c r="F1644" s="3">
        <v>146.547</v>
      </c>
      <c r="I1644" t="s">
        <v>236</v>
      </c>
      <c r="J1644" t="s">
        <v>269</v>
      </c>
      <c r="K1644">
        <v>969842858</v>
      </c>
      <c r="L1644">
        <v>146.547</v>
      </c>
    </row>
    <row r="1645" spans="5:12" x14ac:dyDescent="0.25">
      <c r="E1645">
        <v>969855852</v>
      </c>
      <c r="F1645" s="3">
        <v>320.541</v>
      </c>
      <c r="I1645" t="s">
        <v>236</v>
      </c>
      <c r="J1645" t="s">
        <v>269</v>
      </c>
      <c r="K1645">
        <v>969855852</v>
      </c>
      <c r="L1645">
        <v>320.541</v>
      </c>
    </row>
    <row r="1646" spans="5:12" x14ac:dyDescent="0.25">
      <c r="E1646">
        <v>970316159</v>
      </c>
      <c r="F1646" s="3">
        <v>175.99100000000001</v>
      </c>
      <c r="I1646" t="s">
        <v>236</v>
      </c>
      <c r="J1646" t="s">
        <v>269</v>
      </c>
      <c r="K1646">
        <v>970316159</v>
      </c>
      <c r="L1646">
        <v>175.99100000000001</v>
      </c>
    </row>
    <row r="1647" spans="5:12" x14ac:dyDescent="0.25">
      <c r="E1647">
        <v>980565068</v>
      </c>
      <c r="F1647" s="3">
        <v>308.31599999999997</v>
      </c>
      <c r="I1647" t="s">
        <v>236</v>
      </c>
      <c r="J1647" t="s">
        <v>269</v>
      </c>
      <c r="K1647">
        <v>980565068</v>
      </c>
      <c r="L1647">
        <v>308.31599999999997</v>
      </c>
    </row>
    <row r="1648" spans="5:12" x14ac:dyDescent="0.25">
      <c r="E1648">
        <v>981510690</v>
      </c>
      <c r="F1648" s="3">
        <v>56.063000000000002</v>
      </c>
      <c r="I1648" t="s">
        <v>236</v>
      </c>
      <c r="J1648" t="s">
        <v>269</v>
      </c>
      <c r="K1648">
        <v>981510690</v>
      </c>
      <c r="L1648">
        <v>56.063000000000002</v>
      </c>
    </row>
    <row r="1649" spans="4:12" x14ac:dyDescent="0.25">
      <c r="E1649">
        <v>982746698</v>
      </c>
      <c r="F1649" s="3">
        <v>83.747</v>
      </c>
      <c r="I1649" t="s">
        <v>236</v>
      </c>
      <c r="J1649" t="s">
        <v>269</v>
      </c>
      <c r="K1649">
        <v>982746698</v>
      </c>
      <c r="L1649">
        <v>83.747</v>
      </c>
    </row>
    <row r="1650" spans="4:12" x14ac:dyDescent="0.25">
      <c r="E1650">
        <v>983908462</v>
      </c>
      <c r="F1650" s="3">
        <v>195.548</v>
      </c>
      <c r="I1650" t="s">
        <v>236</v>
      </c>
      <c r="J1650" t="s">
        <v>269</v>
      </c>
      <c r="K1650">
        <v>983908462</v>
      </c>
      <c r="L1650">
        <v>195.548</v>
      </c>
    </row>
    <row r="1651" spans="4:12" x14ac:dyDescent="0.25">
      <c r="E1651">
        <v>984448074</v>
      </c>
      <c r="F1651" s="3">
        <v>210.923</v>
      </c>
      <c r="I1651" t="s">
        <v>236</v>
      </c>
      <c r="J1651" t="s">
        <v>269</v>
      </c>
      <c r="K1651">
        <v>984448074</v>
      </c>
      <c r="L1651">
        <v>210.923</v>
      </c>
    </row>
    <row r="1652" spans="4:12" x14ac:dyDescent="0.25">
      <c r="E1652">
        <v>986381880</v>
      </c>
      <c r="F1652" s="3">
        <v>64.617999999999995</v>
      </c>
      <c r="I1652" t="s">
        <v>236</v>
      </c>
      <c r="J1652" t="s">
        <v>269</v>
      </c>
      <c r="K1652">
        <v>986381880</v>
      </c>
      <c r="L1652">
        <v>64.617999999999995</v>
      </c>
    </row>
    <row r="1653" spans="4:12" x14ac:dyDescent="0.25">
      <c r="E1653">
        <v>986386173</v>
      </c>
      <c r="F1653" s="3">
        <v>41.213999999999999</v>
      </c>
      <c r="I1653" t="s">
        <v>236</v>
      </c>
      <c r="J1653" t="s">
        <v>269</v>
      </c>
      <c r="K1653">
        <v>986386173</v>
      </c>
      <c r="L1653">
        <v>41.213999999999999</v>
      </c>
    </row>
    <row r="1654" spans="4:12" x14ac:dyDescent="0.25">
      <c r="E1654">
        <v>987652519</v>
      </c>
      <c r="F1654" s="3">
        <v>147.608</v>
      </c>
      <c r="I1654" t="s">
        <v>236</v>
      </c>
      <c r="J1654" t="s">
        <v>269</v>
      </c>
      <c r="K1654">
        <v>987652519</v>
      </c>
      <c r="L1654">
        <v>147.608</v>
      </c>
    </row>
    <row r="1655" spans="4:12" x14ac:dyDescent="0.25">
      <c r="E1655">
        <v>988210528</v>
      </c>
      <c r="F1655" s="3">
        <v>106.429</v>
      </c>
      <c r="I1655" t="s">
        <v>236</v>
      </c>
      <c r="J1655" t="s">
        <v>269</v>
      </c>
      <c r="K1655">
        <v>988210528</v>
      </c>
      <c r="L1655">
        <v>106.429</v>
      </c>
    </row>
    <row r="1656" spans="4:12" x14ac:dyDescent="0.25">
      <c r="E1656">
        <v>989144022</v>
      </c>
      <c r="F1656" s="3">
        <v>176.732</v>
      </c>
      <c r="I1656" t="s">
        <v>236</v>
      </c>
      <c r="J1656" t="s">
        <v>269</v>
      </c>
      <c r="K1656">
        <v>989144022</v>
      </c>
      <c r="L1656">
        <v>176.732</v>
      </c>
    </row>
    <row r="1657" spans="4:12" x14ac:dyDescent="0.25">
      <c r="E1657">
        <v>989423800</v>
      </c>
      <c r="F1657" s="3">
        <v>67.236000000000004</v>
      </c>
      <c r="I1657" t="s">
        <v>236</v>
      </c>
      <c r="J1657" t="s">
        <v>269</v>
      </c>
      <c r="K1657">
        <v>989423800</v>
      </c>
      <c r="L1657">
        <v>67.236000000000004</v>
      </c>
    </row>
    <row r="1658" spans="4:12" x14ac:dyDescent="0.25">
      <c r="E1658">
        <v>991527095</v>
      </c>
      <c r="F1658" s="3">
        <v>222.43899999999999</v>
      </c>
      <c r="I1658" t="s">
        <v>236</v>
      </c>
      <c r="J1658" t="s">
        <v>269</v>
      </c>
      <c r="K1658">
        <v>991527095</v>
      </c>
      <c r="L1658">
        <v>222.43899999999999</v>
      </c>
    </row>
    <row r="1659" spans="4:12" x14ac:dyDescent="0.25">
      <c r="E1659">
        <v>997532376</v>
      </c>
      <c r="F1659" s="3">
        <v>38.695</v>
      </c>
      <c r="I1659" t="s">
        <v>236</v>
      </c>
      <c r="J1659" t="s">
        <v>269</v>
      </c>
      <c r="K1659">
        <v>997532376</v>
      </c>
      <c r="L1659">
        <v>38.695</v>
      </c>
    </row>
    <row r="1660" spans="4:12" x14ac:dyDescent="0.25">
      <c r="E1660">
        <v>999188885</v>
      </c>
      <c r="F1660" s="3">
        <v>30.468</v>
      </c>
      <c r="I1660" t="s">
        <v>236</v>
      </c>
      <c r="J1660" t="s">
        <v>269</v>
      </c>
      <c r="K1660">
        <v>999188885</v>
      </c>
      <c r="L1660">
        <v>30.468</v>
      </c>
    </row>
    <row r="1661" spans="4:12" x14ac:dyDescent="0.25">
      <c r="D1661" t="s">
        <v>261</v>
      </c>
      <c r="E1661">
        <v>826153172</v>
      </c>
      <c r="F1661" s="3">
        <v>230.32499999999999</v>
      </c>
      <c r="I1661" t="s">
        <v>236</v>
      </c>
      <c r="J1661" t="s">
        <v>261</v>
      </c>
      <c r="K1661">
        <v>826153172</v>
      </c>
      <c r="L1661">
        <v>230.32499999999999</v>
      </c>
    </row>
    <row r="1662" spans="4:12" x14ac:dyDescent="0.25">
      <c r="E1662">
        <v>869399442</v>
      </c>
      <c r="F1662" s="3">
        <v>59.552999999999997</v>
      </c>
      <c r="I1662" t="s">
        <v>236</v>
      </c>
      <c r="J1662" t="s">
        <v>261</v>
      </c>
      <c r="K1662">
        <v>869399442</v>
      </c>
      <c r="L1662">
        <v>59.552999999999997</v>
      </c>
    </row>
    <row r="1663" spans="4:12" x14ac:dyDescent="0.25">
      <c r="E1663">
        <v>969132214</v>
      </c>
      <c r="F1663" s="3">
        <v>400.66</v>
      </c>
      <c r="I1663" t="s">
        <v>236</v>
      </c>
      <c r="J1663" t="s">
        <v>261</v>
      </c>
      <c r="K1663">
        <v>969132214</v>
      </c>
      <c r="L1663">
        <v>400.66</v>
      </c>
    </row>
    <row r="1664" spans="4:12" x14ac:dyDescent="0.25">
      <c r="E1664">
        <v>969132346</v>
      </c>
      <c r="F1664" s="3">
        <v>122.441</v>
      </c>
      <c r="I1664" t="s">
        <v>236</v>
      </c>
      <c r="J1664" t="s">
        <v>261</v>
      </c>
      <c r="K1664">
        <v>969132346</v>
      </c>
      <c r="L1664">
        <v>122.441</v>
      </c>
    </row>
    <row r="1665" spans="5:12" x14ac:dyDescent="0.25">
      <c r="E1665">
        <v>969133288</v>
      </c>
      <c r="F1665" s="3">
        <v>72.617999999999995</v>
      </c>
      <c r="I1665" t="s">
        <v>236</v>
      </c>
      <c r="J1665" t="s">
        <v>261</v>
      </c>
      <c r="K1665">
        <v>969133288</v>
      </c>
      <c r="L1665">
        <v>72.617999999999995</v>
      </c>
    </row>
    <row r="1666" spans="5:12" x14ac:dyDescent="0.25">
      <c r="E1666">
        <v>971374284</v>
      </c>
      <c r="F1666" s="3">
        <v>57.612000000000002</v>
      </c>
      <c r="I1666" t="s">
        <v>236</v>
      </c>
      <c r="J1666" t="s">
        <v>261</v>
      </c>
      <c r="K1666">
        <v>971374284</v>
      </c>
      <c r="L1666">
        <v>57.612000000000002</v>
      </c>
    </row>
    <row r="1667" spans="5:12" x14ac:dyDescent="0.25">
      <c r="E1667">
        <v>975976041</v>
      </c>
      <c r="F1667" s="3">
        <v>57.179000000000002</v>
      </c>
      <c r="I1667" t="s">
        <v>236</v>
      </c>
      <c r="J1667" t="s">
        <v>261</v>
      </c>
      <c r="K1667">
        <v>975976041</v>
      </c>
      <c r="L1667">
        <v>57.179000000000002</v>
      </c>
    </row>
    <row r="1668" spans="5:12" x14ac:dyDescent="0.25">
      <c r="E1668">
        <v>979545533</v>
      </c>
      <c r="F1668" s="3">
        <v>178.941</v>
      </c>
      <c r="I1668" t="s">
        <v>236</v>
      </c>
      <c r="J1668" t="s">
        <v>261</v>
      </c>
      <c r="K1668">
        <v>979545533</v>
      </c>
      <c r="L1668">
        <v>178.941</v>
      </c>
    </row>
    <row r="1669" spans="5:12" x14ac:dyDescent="0.25">
      <c r="E1669">
        <v>980747859</v>
      </c>
      <c r="F1669" s="3">
        <v>172.535</v>
      </c>
      <c r="I1669" t="s">
        <v>236</v>
      </c>
      <c r="J1669" t="s">
        <v>261</v>
      </c>
      <c r="K1669">
        <v>980747859</v>
      </c>
      <c r="L1669">
        <v>172.535</v>
      </c>
    </row>
    <row r="1670" spans="5:12" x14ac:dyDescent="0.25">
      <c r="E1670">
        <v>982058848</v>
      </c>
      <c r="F1670" s="3">
        <v>135.614</v>
      </c>
      <c r="I1670" t="s">
        <v>236</v>
      </c>
      <c r="J1670" t="s">
        <v>261</v>
      </c>
      <c r="K1670">
        <v>982058848</v>
      </c>
      <c r="L1670">
        <v>135.614</v>
      </c>
    </row>
    <row r="1671" spans="5:12" x14ac:dyDescent="0.25">
      <c r="E1671">
        <v>983461557</v>
      </c>
      <c r="F1671" s="3">
        <v>127.029</v>
      </c>
      <c r="I1671" t="s">
        <v>236</v>
      </c>
      <c r="J1671" t="s">
        <v>261</v>
      </c>
      <c r="K1671">
        <v>983461557</v>
      </c>
      <c r="L1671">
        <v>127.029</v>
      </c>
    </row>
    <row r="1672" spans="5:12" x14ac:dyDescent="0.25">
      <c r="E1672">
        <v>983858279</v>
      </c>
      <c r="F1672" s="3">
        <v>113.011</v>
      </c>
      <c r="I1672" t="s">
        <v>236</v>
      </c>
      <c r="J1672" t="s">
        <v>261</v>
      </c>
      <c r="K1672">
        <v>983858279</v>
      </c>
      <c r="L1672">
        <v>113.011</v>
      </c>
    </row>
    <row r="1673" spans="5:12" x14ac:dyDescent="0.25">
      <c r="E1673">
        <v>985286922</v>
      </c>
      <c r="F1673" s="3">
        <v>196.35300000000001</v>
      </c>
      <c r="I1673" t="s">
        <v>236</v>
      </c>
      <c r="J1673" t="s">
        <v>261</v>
      </c>
      <c r="K1673">
        <v>985286922</v>
      </c>
      <c r="L1673">
        <v>196.35300000000001</v>
      </c>
    </row>
    <row r="1674" spans="5:12" x14ac:dyDescent="0.25">
      <c r="E1674">
        <v>985501254</v>
      </c>
      <c r="F1674" s="3">
        <v>929.08399999999995</v>
      </c>
      <c r="I1674" t="s">
        <v>236</v>
      </c>
      <c r="J1674" t="s">
        <v>261</v>
      </c>
      <c r="K1674">
        <v>985501254</v>
      </c>
      <c r="L1674">
        <v>929.08399999999995</v>
      </c>
    </row>
    <row r="1675" spans="5:12" x14ac:dyDescent="0.25">
      <c r="E1675">
        <v>985844887</v>
      </c>
      <c r="F1675" s="3">
        <v>324.80599999999998</v>
      </c>
      <c r="I1675" t="s">
        <v>236</v>
      </c>
      <c r="J1675" t="s">
        <v>261</v>
      </c>
      <c r="K1675">
        <v>985844887</v>
      </c>
      <c r="L1675">
        <v>324.80599999999998</v>
      </c>
    </row>
    <row r="1676" spans="5:12" x14ac:dyDescent="0.25">
      <c r="E1676">
        <v>987706228</v>
      </c>
      <c r="F1676" s="3">
        <v>424.66</v>
      </c>
      <c r="I1676" t="s">
        <v>236</v>
      </c>
      <c r="J1676" t="s">
        <v>261</v>
      </c>
      <c r="K1676">
        <v>987706228</v>
      </c>
      <c r="L1676">
        <v>424.66</v>
      </c>
    </row>
    <row r="1677" spans="5:12" x14ac:dyDescent="0.25">
      <c r="E1677">
        <v>991835741</v>
      </c>
      <c r="F1677" s="3">
        <v>176.679</v>
      </c>
      <c r="I1677" t="s">
        <v>236</v>
      </c>
      <c r="J1677" t="s">
        <v>261</v>
      </c>
      <c r="K1677">
        <v>991835741</v>
      </c>
      <c r="L1677">
        <v>176.679</v>
      </c>
    </row>
    <row r="1678" spans="5:12" x14ac:dyDescent="0.25">
      <c r="E1678">
        <v>992564318</v>
      </c>
      <c r="F1678" s="3">
        <v>242.99299999999999</v>
      </c>
      <c r="I1678" t="s">
        <v>236</v>
      </c>
      <c r="J1678" t="s">
        <v>261</v>
      </c>
      <c r="K1678">
        <v>992564318</v>
      </c>
      <c r="L1678">
        <v>242.99299999999999</v>
      </c>
    </row>
    <row r="1679" spans="5:12" x14ac:dyDescent="0.25">
      <c r="E1679">
        <v>993477354</v>
      </c>
      <c r="F1679" s="3">
        <v>491.89600000000002</v>
      </c>
      <c r="I1679" t="s">
        <v>236</v>
      </c>
      <c r="J1679" t="s">
        <v>261</v>
      </c>
      <c r="K1679">
        <v>993477354</v>
      </c>
      <c r="L1679">
        <v>491.89600000000002</v>
      </c>
    </row>
    <row r="1680" spans="5:12" x14ac:dyDescent="0.25">
      <c r="E1680">
        <v>995558807</v>
      </c>
      <c r="F1680" s="3">
        <v>74.295000000000002</v>
      </c>
      <c r="I1680" t="s">
        <v>236</v>
      </c>
      <c r="J1680" t="s">
        <v>261</v>
      </c>
      <c r="K1680">
        <v>995558807</v>
      </c>
      <c r="L1680">
        <v>74.295000000000002</v>
      </c>
    </row>
    <row r="1681" spans="4:12" x14ac:dyDescent="0.25">
      <c r="E1681">
        <v>997793552</v>
      </c>
      <c r="F1681" s="3">
        <v>404.00099999999998</v>
      </c>
      <c r="I1681" t="s">
        <v>236</v>
      </c>
      <c r="J1681" t="s">
        <v>261</v>
      </c>
      <c r="K1681">
        <v>997793552</v>
      </c>
      <c r="L1681">
        <v>404.00099999999998</v>
      </c>
    </row>
    <row r="1682" spans="4:12" x14ac:dyDescent="0.25">
      <c r="D1682" t="s">
        <v>888</v>
      </c>
      <c r="E1682">
        <v>895360732</v>
      </c>
      <c r="F1682" s="3">
        <v>585.75800000000004</v>
      </c>
      <c r="I1682" t="s">
        <v>236</v>
      </c>
      <c r="J1682" t="s">
        <v>888</v>
      </c>
      <c r="K1682">
        <v>895360732</v>
      </c>
      <c r="L1682">
        <v>585.75800000000004</v>
      </c>
    </row>
    <row r="1683" spans="4:12" x14ac:dyDescent="0.25">
      <c r="E1683">
        <v>920717772</v>
      </c>
      <c r="F1683" s="3">
        <v>98.831999999999994</v>
      </c>
      <c r="I1683" t="s">
        <v>236</v>
      </c>
      <c r="J1683" t="s">
        <v>888</v>
      </c>
      <c r="K1683">
        <v>920717772</v>
      </c>
      <c r="L1683">
        <v>98.831999999999994</v>
      </c>
    </row>
    <row r="1684" spans="4:12" x14ac:dyDescent="0.25">
      <c r="E1684">
        <v>969132281</v>
      </c>
      <c r="F1684" s="3">
        <v>131.04300000000001</v>
      </c>
      <c r="I1684" t="s">
        <v>236</v>
      </c>
      <c r="J1684" t="s">
        <v>888</v>
      </c>
      <c r="K1684">
        <v>969132281</v>
      </c>
      <c r="L1684">
        <v>131.04300000000001</v>
      </c>
    </row>
    <row r="1685" spans="4:12" x14ac:dyDescent="0.25">
      <c r="E1685">
        <v>969440504</v>
      </c>
      <c r="F1685" s="3">
        <v>161.017</v>
      </c>
      <c r="I1685" t="s">
        <v>236</v>
      </c>
      <c r="J1685" t="s">
        <v>888</v>
      </c>
      <c r="K1685">
        <v>969440504</v>
      </c>
      <c r="L1685">
        <v>161.017</v>
      </c>
    </row>
    <row r="1686" spans="4:12" x14ac:dyDescent="0.25">
      <c r="E1686">
        <v>969845172</v>
      </c>
      <c r="F1686" s="3">
        <v>218.62299999999999</v>
      </c>
      <c r="I1686" t="s">
        <v>236</v>
      </c>
      <c r="J1686" t="s">
        <v>888</v>
      </c>
      <c r="K1686">
        <v>969845172</v>
      </c>
      <c r="L1686">
        <v>218.62299999999999</v>
      </c>
    </row>
    <row r="1687" spans="4:12" x14ac:dyDescent="0.25">
      <c r="E1687">
        <v>970537937</v>
      </c>
      <c r="F1687" s="3">
        <v>204.72900000000001</v>
      </c>
      <c r="I1687" t="s">
        <v>236</v>
      </c>
      <c r="J1687" t="s">
        <v>888</v>
      </c>
      <c r="K1687">
        <v>970537937</v>
      </c>
      <c r="L1687">
        <v>204.72900000000001</v>
      </c>
    </row>
    <row r="1688" spans="4:12" x14ac:dyDescent="0.25">
      <c r="E1688">
        <v>975753433</v>
      </c>
      <c r="F1688" s="3">
        <v>70.067999999999998</v>
      </c>
      <c r="I1688" t="s">
        <v>236</v>
      </c>
      <c r="J1688" t="s">
        <v>888</v>
      </c>
      <c r="K1688">
        <v>975753433</v>
      </c>
      <c r="L1688">
        <v>70.067999999999998</v>
      </c>
    </row>
    <row r="1689" spans="4:12" x14ac:dyDescent="0.25">
      <c r="E1689">
        <v>983548520</v>
      </c>
      <c r="F1689" s="3">
        <v>78.432000000000002</v>
      </c>
      <c r="I1689" t="s">
        <v>236</v>
      </c>
      <c r="J1689" t="s">
        <v>888</v>
      </c>
      <c r="K1689">
        <v>983548520</v>
      </c>
      <c r="L1689">
        <v>78.432000000000002</v>
      </c>
    </row>
    <row r="1690" spans="4:12" x14ac:dyDescent="0.25">
      <c r="E1690">
        <v>984742967</v>
      </c>
      <c r="F1690" s="3">
        <v>90.093999999999994</v>
      </c>
      <c r="I1690" t="s">
        <v>236</v>
      </c>
      <c r="J1690" t="s">
        <v>888</v>
      </c>
      <c r="K1690">
        <v>984742967</v>
      </c>
      <c r="L1690">
        <v>90.093999999999994</v>
      </c>
    </row>
    <row r="1691" spans="4:12" x14ac:dyDescent="0.25">
      <c r="E1691">
        <v>984891164</v>
      </c>
      <c r="F1691" s="3">
        <v>167.255</v>
      </c>
      <c r="I1691" t="s">
        <v>236</v>
      </c>
      <c r="J1691" t="s">
        <v>888</v>
      </c>
      <c r="K1691">
        <v>984891164</v>
      </c>
      <c r="L1691">
        <v>167.255</v>
      </c>
    </row>
    <row r="1692" spans="4:12" x14ac:dyDescent="0.25">
      <c r="E1692">
        <v>985701717</v>
      </c>
      <c r="F1692" s="3">
        <v>16.524000000000001</v>
      </c>
      <c r="I1692" t="s">
        <v>236</v>
      </c>
      <c r="J1692" t="s">
        <v>888</v>
      </c>
      <c r="K1692">
        <v>985701717</v>
      </c>
      <c r="L1692">
        <v>16.524000000000001</v>
      </c>
    </row>
    <row r="1693" spans="4:12" x14ac:dyDescent="0.25">
      <c r="E1693">
        <v>990086958</v>
      </c>
      <c r="F1693" s="3">
        <v>566.71100000000001</v>
      </c>
      <c r="I1693" t="s">
        <v>236</v>
      </c>
      <c r="J1693" t="s">
        <v>888</v>
      </c>
      <c r="K1693">
        <v>990086958</v>
      </c>
      <c r="L1693">
        <v>566.71100000000001</v>
      </c>
    </row>
    <row r="1694" spans="4:12" x14ac:dyDescent="0.25">
      <c r="E1694">
        <v>990720541</v>
      </c>
      <c r="F1694" s="3">
        <v>74.171999999999997</v>
      </c>
      <c r="I1694" t="s">
        <v>236</v>
      </c>
      <c r="J1694" t="s">
        <v>888</v>
      </c>
      <c r="K1694">
        <v>990720541</v>
      </c>
      <c r="L1694">
        <v>74.171999999999997</v>
      </c>
    </row>
    <row r="1695" spans="4:12" x14ac:dyDescent="0.25">
      <c r="E1695">
        <v>992340282</v>
      </c>
      <c r="F1695" s="3">
        <v>636.47400000000005</v>
      </c>
      <c r="I1695" t="s">
        <v>236</v>
      </c>
      <c r="J1695" t="s">
        <v>888</v>
      </c>
      <c r="K1695">
        <v>992340282</v>
      </c>
      <c r="L1695">
        <v>636.47400000000005</v>
      </c>
    </row>
    <row r="1696" spans="4:12" x14ac:dyDescent="0.25">
      <c r="E1696">
        <v>992798335</v>
      </c>
      <c r="F1696" s="3">
        <v>63.116999999999997</v>
      </c>
      <c r="I1696" t="s">
        <v>236</v>
      </c>
      <c r="J1696" t="s">
        <v>888</v>
      </c>
      <c r="K1696">
        <v>992798335</v>
      </c>
      <c r="L1696">
        <v>63.116999999999997</v>
      </c>
    </row>
    <row r="1697" spans="4:12" x14ac:dyDescent="0.25">
      <c r="E1697">
        <v>995421003</v>
      </c>
      <c r="F1697" s="3">
        <v>658.30399999999997</v>
      </c>
      <c r="I1697" t="s">
        <v>236</v>
      </c>
      <c r="J1697" t="s">
        <v>888</v>
      </c>
      <c r="K1697">
        <v>995421003</v>
      </c>
      <c r="L1697">
        <v>658.30399999999997</v>
      </c>
    </row>
    <row r="1698" spans="4:12" x14ac:dyDescent="0.25">
      <c r="E1698">
        <v>999547079</v>
      </c>
      <c r="F1698" s="3">
        <v>417.99</v>
      </c>
      <c r="I1698" t="s">
        <v>236</v>
      </c>
      <c r="J1698" t="s">
        <v>888</v>
      </c>
      <c r="K1698">
        <v>999547079</v>
      </c>
      <c r="L1698">
        <v>417.99</v>
      </c>
    </row>
    <row r="1699" spans="4:12" x14ac:dyDescent="0.25">
      <c r="D1699" t="s">
        <v>251</v>
      </c>
      <c r="E1699">
        <v>880601652</v>
      </c>
      <c r="F1699" s="3">
        <v>556.80100000000004</v>
      </c>
      <c r="I1699" t="s">
        <v>236</v>
      </c>
      <c r="J1699" t="s">
        <v>251</v>
      </c>
      <c r="K1699">
        <v>880601652</v>
      </c>
      <c r="L1699">
        <v>556.80100000000004</v>
      </c>
    </row>
    <row r="1700" spans="4:12" x14ac:dyDescent="0.25">
      <c r="E1700">
        <v>921419511</v>
      </c>
      <c r="F1700" s="3">
        <v>136.005</v>
      </c>
      <c r="I1700" t="s">
        <v>236</v>
      </c>
      <c r="J1700" t="s">
        <v>251</v>
      </c>
      <c r="K1700">
        <v>921419511</v>
      </c>
      <c r="L1700">
        <v>136.005</v>
      </c>
    </row>
    <row r="1701" spans="4:12" x14ac:dyDescent="0.25">
      <c r="E1701">
        <v>969127237</v>
      </c>
      <c r="F1701" s="3">
        <v>64.986000000000004</v>
      </c>
      <c r="I1701" t="s">
        <v>236</v>
      </c>
      <c r="J1701" t="s">
        <v>251</v>
      </c>
      <c r="K1701">
        <v>969127237</v>
      </c>
      <c r="L1701">
        <v>64.986000000000004</v>
      </c>
    </row>
    <row r="1702" spans="4:12" x14ac:dyDescent="0.25">
      <c r="E1702">
        <v>969211297</v>
      </c>
      <c r="F1702" s="3">
        <v>419.65800000000002</v>
      </c>
      <c r="I1702" t="s">
        <v>236</v>
      </c>
      <c r="J1702" t="s">
        <v>251</v>
      </c>
      <c r="K1702">
        <v>969211297</v>
      </c>
      <c r="L1702">
        <v>419.65800000000002</v>
      </c>
    </row>
    <row r="1703" spans="4:12" x14ac:dyDescent="0.25">
      <c r="E1703">
        <v>969397692</v>
      </c>
      <c r="F1703" s="3">
        <v>106.163</v>
      </c>
      <c r="I1703" t="s">
        <v>236</v>
      </c>
      <c r="J1703" t="s">
        <v>251</v>
      </c>
      <c r="K1703">
        <v>969397692</v>
      </c>
      <c r="L1703">
        <v>106.163</v>
      </c>
    </row>
    <row r="1704" spans="4:12" x14ac:dyDescent="0.25">
      <c r="E1704">
        <v>969425564</v>
      </c>
      <c r="F1704" s="3">
        <v>51.398000000000003</v>
      </c>
      <c r="I1704" t="s">
        <v>236</v>
      </c>
      <c r="J1704" t="s">
        <v>251</v>
      </c>
      <c r="K1704">
        <v>969425564</v>
      </c>
      <c r="L1704">
        <v>51.398000000000003</v>
      </c>
    </row>
    <row r="1705" spans="4:12" x14ac:dyDescent="0.25">
      <c r="E1705">
        <v>969485850</v>
      </c>
      <c r="F1705" s="3">
        <v>247.84700000000001</v>
      </c>
      <c r="I1705" t="s">
        <v>236</v>
      </c>
      <c r="J1705" t="s">
        <v>251</v>
      </c>
      <c r="K1705">
        <v>969485850</v>
      </c>
      <c r="L1705">
        <v>247.84700000000001</v>
      </c>
    </row>
    <row r="1706" spans="4:12" x14ac:dyDescent="0.25">
      <c r="E1706">
        <v>969844478</v>
      </c>
      <c r="F1706" s="3">
        <v>76.173000000000002</v>
      </c>
      <c r="I1706" t="s">
        <v>236</v>
      </c>
      <c r="J1706" t="s">
        <v>251</v>
      </c>
      <c r="K1706">
        <v>969844478</v>
      </c>
      <c r="L1706">
        <v>76.173000000000002</v>
      </c>
    </row>
    <row r="1707" spans="4:12" x14ac:dyDescent="0.25">
      <c r="E1707">
        <v>980067289</v>
      </c>
      <c r="F1707" s="3">
        <v>117.669</v>
      </c>
      <c r="I1707" t="s">
        <v>236</v>
      </c>
      <c r="J1707" t="s">
        <v>251</v>
      </c>
      <c r="K1707">
        <v>980067289</v>
      </c>
      <c r="L1707">
        <v>117.669</v>
      </c>
    </row>
    <row r="1708" spans="4:12" x14ac:dyDescent="0.25">
      <c r="E1708">
        <v>980129527</v>
      </c>
      <c r="F1708" s="3">
        <v>113.08799999999999</v>
      </c>
      <c r="I1708" t="s">
        <v>236</v>
      </c>
      <c r="J1708" t="s">
        <v>251</v>
      </c>
      <c r="K1708">
        <v>980129527</v>
      </c>
      <c r="L1708">
        <v>113.08799999999999</v>
      </c>
    </row>
    <row r="1709" spans="4:12" x14ac:dyDescent="0.25">
      <c r="E1709">
        <v>980211436</v>
      </c>
      <c r="F1709" s="3">
        <v>535.62300000000005</v>
      </c>
      <c r="I1709" t="s">
        <v>236</v>
      </c>
      <c r="J1709" t="s">
        <v>251</v>
      </c>
      <c r="K1709">
        <v>980211436</v>
      </c>
      <c r="L1709">
        <v>535.62300000000005</v>
      </c>
    </row>
    <row r="1710" spans="4:12" x14ac:dyDescent="0.25">
      <c r="D1710" t="s">
        <v>262</v>
      </c>
      <c r="E1710">
        <v>814764842</v>
      </c>
      <c r="F1710" s="3">
        <v>115.102</v>
      </c>
      <c r="I1710" t="s">
        <v>236</v>
      </c>
      <c r="J1710" t="s">
        <v>262</v>
      </c>
      <c r="K1710">
        <v>814764842</v>
      </c>
      <c r="L1710">
        <v>115.102</v>
      </c>
    </row>
    <row r="1711" spans="4:12" x14ac:dyDescent="0.25">
      <c r="E1711">
        <v>869400882</v>
      </c>
      <c r="F1711" s="3">
        <v>98.373999999999995</v>
      </c>
      <c r="I1711" t="s">
        <v>236</v>
      </c>
      <c r="J1711" t="s">
        <v>262</v>
      </c>
      <c r="K1711">
        <v>869400882</v>
      </c>
      <c r="L1711">
        <v>98.373999999999995</v>
      </c>
    </row>
    <row r="1712" spans="4:12" x14ac:dyDescent="0.25">
      <c r="E1712">
        <v>893544062</v>
      </c>
      <c r="F1712" s="3">
        <v>142.9</v>
      </c>
      <c r="I1712" t="s">
        <v>236</v>
      </c>
      <c r="J1712" t="s">
        <v>262</v>
      </c>
      <c r="K1712">
        <v>893544062</v>
      </c>
      <c r="L1712">
        <v>142.9</v>
      </c>
    </row>
    <row r="1713" spans="5:12" x14ac:dyDescent="0.25">
      <c r="E1713">
        <v>911702967</v>
      </c>
      <c r="F1713" s="3">
        <v>390.68799999999999</v>
      </c>
      <c r="I1713" t="s">
        <v>236</v>
      </c>
      <c r="J1713" t="s">
        <v>262</v>
      </c>
      <c r="K1713">
        <v>911702967</v>
      </c>
      <c r="L1713">
        <v>390.68799999999999</v>
      </c>
    </row>
    <row r="1714" spans="5:12" x14ac:dyDescent="0.25">
      <c r="E1714">
        <v>912085511</v>
      </c>
      <c r="F1714" s="3">
        <v>29.861000000000001</v>
      </c>
      <c r="I1714" t="s">
        <v>236</v>
      </c>
      <c r="J1714" t="s">
        <v>262</v>
      </c>
      <c r="K1714">
        <v>912085511</v>
      </c>
      <c r="L1714">
        <v>29.861000000000001</v>
      </c>
    </row>
    <row r="1715" spans="5:12" x14ac:dyDescent="0.25">
      <c r="E1715">
        <v>920159176</v>
      </c>
      <c r="F1715" s="3">
        <v>124.07299999999999</v>
      </c>
      <c r="I1715" t="s">
        <v>236</v>
      </c>
      <c r="J1715" t="s">
        <v>262</v>
      </c>
      <c r="K1715">
        <v>920159176</v>
      </c>
      <c r="L1715">
        <v>124.07299999999999</v>
      </c>
    </row>
    <row r="1716" spans="5:12" x14ac:dyDescent="0.25">
      <c r="E1716">
        <v>920198600</v>
      </c>
      <c r="F1716" s="3">
        <v>338.90100000000001</v>
      </c>
      <c r="I1716" t="s">
        <v>236</v>
      </c>
      <c r="J1716" t="s">
        <v>262</v>
      </c>
      <c r="K1716">
        <v>920198600</v>
      </c>
      <c r="L1716">
        <v>338.90100000000001</v>
      </c>
    </row>
    <row r="1717" spans="5:12" x14ac:dyDescent="0.25">
      <c r="E1717">
        <v>922302170</v>
      </c>
      <c r="F1717" s="3">
        <v>164.90700000000001</v>
      </c>
      <c r="I1717" t="s">
        <v>236</v>
      </c>
      <c r="J1717" t="s">
        <v>262</v>
      </c>
      <c r="K1717">
        <v>922302170</v>
      </c>
      <c r="L1717">
        <v>164.90700000000001</v>
      </c>
    </row>
    <row r="1718" spans="5:12" x14ac:dyDescent="0.25">
      <c r="E1718">
        <v>924954396</v>
      </c>
      <c r="F1718" s="3">
        <v>413.59699999999998</v>
      </c>
      <c r="I1718" t="s">
        <v>236</v>
      </c>
      <c r="J1718" t="s">
        <v>262</v>
      </c>
      <c r="K1718">
        <v>924954396</v>
      </c>
      <c r="L1718">
        <v>413.59699999999998</v>
      </c>
    </row>
    <row r="1719" spans="5:12" x14ac:dyDescent="0.25">
      <c r="E1719">
        <v>959292590</v>
      </c>
      <c r="F1719" s="3">
        <v>82.67</v>
      </c>
      <c r="I1719" t="s">
        <v>236</v>
      </c>
      <c r="J1719" t="s">
        <v>262</v>
      </c>
      <c r="K1719">
        <v>959292590</v>
      </c>
      <c r="L1719">
        <v>82.67</v>
      </c>
    </row>
    <row r="1720" spans="5:12" x14ac:dyDescent="0.25">
      <c r="E1720">
        <v>969133148</v>
      </c>
      <c r="F1720" s="3">
        <v>86.483999999999995</v>
      </c>
      <c r="I1720" t="s">
        <v>236</v>
      </c>
      <c r="J1720" t="s">
        <v>262</v>
      </c>
      <c r="K1720">
        <v>969133148</v>
      </c>
      <c r="L1720">
        <v>86.483999999999995</v>
      </c>
    </row>
    <row r="1721" spans="5:12" x14ac:dyDescent="0.25">
      <c r="E1721">
        <v>969231905</v>
      </c>
      <c r="F1721" s="3">
        <v>31.992999999999999</v>
      </c>
      <c r="I1721" t="s">
        <v>236</v>
      </c>
      <c r="J1721" t="s">
        <v>262</v>
      </c>
      <c r="K1721">
        <v>969231905</v>
      </c>
      <c r="L1721">
        <v>31.992999999999999</v>
      </c>
    </row>
    <row r="1722" spans="5:12" x14ac:dyDescent="0.25">
      <c r="E1722">
        <v>969233134</v>
      </c>
      <c r="F1722" s="3">
        <v>53.984999999999999</v>
      </c>
      <c r="I1722" t="s">
        <v>236</v>
      </c>
      <c r="J1722" t="s">
        <v>262</v>
      </c>
      <c r="K1722">
        <v>969233134</v>
      </c>
      <c r="L1722">
        <v>53.984999999999999</v>
      </c>
    </row>
    <row r="1723" spans="5:12" x14ac:dyDescent="0.25">
      <c r="E1723">
        <v>969260581</v>
      </c>
      <c r="F1723" s="3">
        <v>121.16200000000001</v>
      </c>
      <c r="I1723" t="s">
        <v>236</v>
      </c>
      <c r="J1723" t="s">
        <v>262</v>
      </c>
      <c r="K1723">
        <v>969260581</v>
      </c>
      <c r="L1723">
        <v>121.16200000000001</v>
      </c>
    </row>
    <row r="1724" spans="5:12" x14ac:dyDescent="0.25">
      <c r="E1724">
        <v>969397390</v>
      </c>
      <c r="F1724" s="3">
        <v>90.105000000000004</v>
      </c>
      <c r="I1724" t="s">
        <v>236</v>
      </c>
      <c r="J1724" t="s">
        <v>262</v>
      </c>
      <c r="K1724">
        <v>969397390</v>
      </c>
      <c r="L1724">
        <v>90.105000000000004</v>
      </c>
    </row>
    <row r="1725" spans="5:12" x14ac:dyDescent="0.25">
      <c r="E1725">
        <v>969398877</v>
      </c>
      <c r="F1725" s="3">
        <v>134.01300000000001</v>
      </c>
      <c r="I1725" t="s">
        <v>236</v>
      </c>
      <c r="J1725" t="s">
        <v>262</v>
      </c>
      <c r="K1725">
        <v>969398877</v>
      </c>
      <c r="L1725">
        <v>134.01300000000001</v>
      </c>
    </row>
    <row r="1726" spans="5:12" x14ac:dyDescent="0.25">
      <c r="E1726">
        <v>969484463</v>
      </c>
      <c r="F1726" s="3">
        <v>68.311000000000007</v>
      </c>
      <c r="I1726" t="s">
        <v>236</v>
      </c>
      <c r="J1726" t="s">
        <v>262</v>
      </c>
      <c r="K1726">
        <v>969484463</v>
      </c>
      <c r="L1726">
        <v>68.311000000000007</v>
      </c>
    </row>
    <row r="1727" spans="5:12" x14ac:dyDescent="0.25">
      <c r="E1727">
        <v>969784114</v>
      </c>
      <c r="F1727" s="3">
        <v>117.521</v>
      </c>
      <c r="I1727" t="s">
        <v>236</v>
      </c>
      <c r="J1727" t="s">
        <v>262</v>
      </c>
      <c r="K1727">
        <v>969784114</v>
      </c>
      <c r="L1727">
        <v>117.521</v>
      </c>
    </row>
    <row r="1728" spans="5:12" x14ac:dyDescent="0.25">
      <c r="E1728">
        <v>969844540</v>
      </c>
      <c r="F1728" s="3">
        <v>319.59899999999999</v>
      </c>
      <c r="I1728" t="s">
        <v>236</v>
      </c>
      <c r="J1728" t="s">
        <v>262</v>
      </c>
      <c r="K1728">
        <v>969844540</v>
      </c>
      <c r="L1728">
        <v>319.59899999999999</v>
      </c>
    </row>
    <row r="1729" spans="4:12" x14ac:dyDescent="0.25">
      <c r="E1729">
        <v>970576533</v>
      </c>
      <c r="F1729" s="3">
        <v>120.29900000000001</v>
      </c>
      <c r="I1729" t="s">
        <v>236</v>
      </c>
      <c r="J1729" t="s">
        <v>262</v>
      </c>
      <c r="K1729">
        <v>970576533</v>
      </c>
      <c r="L1729">
        <v>120.29900000000001</v>
      </c>
    </row>
    <row r="1730" spans="4:12" x14ac:dyDescent="0.25">
      <c r="E1730">
        <v>971125004</v>
      </c>
      <c r="F1730" s="3">
        <v>220.809</v>
      </c>
      <c r="I1730" t="s">
        <v>236</v>
      </c>
      <c r="J1730" t="s">
        <v>262</v>
      </c>
      <c r="K1730">
        <v>971125004</v>
      </c>
      <c r="L1730">
        <v>220.809</v>
      </c>
    </row>
    <row r="1731" spans="4:12" x14ac:dyDescent="0.25">
      <c r="E1731">
        <v>971209763</v>
      </c>
      <c r="F1731" s="3">
        <v>165.11500000000001</v>
      </c>
      <c r="I1731" t="s">
        <v>236</v>
      </c>
      <c r="J1731" t="s">
        <v>262</v>
      </c>
      <c r="K1731">
        <v>971209763</v>
      </c>
      <c r="L1731">
        <v>165.11500000000001</v>
      </c>
    </row>
    <row r="1732" spans="4:12" x14ac:dyDescent="0.25">
      <c r="E1732">
        <v>976306279</v>
      </c>
      <c r="F1732" s="3">
        <v>49.734999999999999</v>
      </c>
      <c r="I1732" t="s">
        <v>236</v>
      </c>
      <c r="J1732" t="s">
        <v>262</v>
      </c>
      <c r="K1732">
        <v>976306279</v>
      </c>
      <c r="L1732">
        <v>49.734999999999999</v>
      </c>
    </row>
    <row r="1733" spans="4:12" x14ac:dyDescent="0.25">
      <c r="E1733">
        <v>982798248</v>
      </c>
      <c r="F1733" s="3">
        <v>106.149</v>
      </c>
      <c r="I1733" t="s">
        <v>236</v>
      </c>
      <c r="J1733" t="s">
        <v>262</v>
      </c>
      <c r="K1733">
        <v>982798248</v>
      </c>
      <c r="L1733">
        <v>106.149</v>
      </c>
    </row>
    <row r="1734" spans="4:12" x14ac:dyDescent="0.25">
      <c r="E1734">
        <v>984117574</v>
      </c>
      <c r="F1734" s="3">
        <v>111.185</v>
      </c>
      <c r="I1734" t="s">
        <v>236</v>
      </c>
      <c r="J1734" t="s">
        <v>262</v>
      </c>
      <c r="K1734">
        <v>984117574</v>
      </c>
      <c r="L1734">
        <v>111.185</v>
      </c>
    </row>
    <row r="1735" spans="4:12" x14ac:dyDescent="0.25">
      <c r="E1735">
        <v>986612092</v>
      </c>
      <c r="F1735" s="3">
        <v>287.37299999999999</v>
      </c>
      <c r="I1735" t="s">
        <v>236</v>
      </c>
      <c r="J1735" t="s">
        <v>262</v>
      </c>
      <c r="K1735">
        <v>986612092</v>
      </c>
      <c r="L1735">
        <v>287.37299999999999</v>
      </c>
    </row>
    <row r="1736" spans="4:12" x14ac:dyDescent="0.25">
      <c r="E1736">
        <v>990121664</v>
      </c>
      <c r="F1736" s="3">
        <v>410.245</v>
      </c>
      <c r="I1736" t="s">
        <v>236</v>
      </c>
      <c r="J1736" t="s">
        <v>262</v>
      </c>
      <c r="K1736">
        <v>990121664</v>
      </c>
      <c r="L1736">
        <v>410.245</v>
      </c>
    </row>
    <row r="1737" spans="4:12" x14ac:dyDescent="0.25">
      <c r="E1737">
        <v>990650160</v>
      </c>
      <c r="F1737" s="3">
        <v>154.16499999999999</v>
      </c>
      <c r="I1737" t="s">
        <v>236</v>
      </c>
      <c r="J1737" t="s">
        <v>262</v>
      </c>
      <c r="K1737">
        <v>990650160</v>
      </c>
      <c r="L1737">
        <v>154.16499999999999</v>
      </c>
    </row>
    <row r="1738" spans="4:12" x14ac:dyDescent="0.25">
      <c r="E1738">
        <v>992138106</v>
      </c>
      <c r="F1738" s="3">
        <v>320.04199999999997</v>
      </c>
      <c r="I1738" t="s">
        <v>236</v>
      </c>
      <c r="J1738" t="s">
        <v>262</v>
      </c>
      <c r="K1738">
        <v>992138106</v>
      </c>
      <c r="L1738">
        <v>320.04199999999997</v>
      </c>
    </row>
    <row r="1739" spans="4:12" x14ac:dyDescent="0.25">
      <c r="E1739">
        <v>994918737</v>
      </c>
      <c r="F1739" s="3">
        <v>268.95100000000002</v>
      </c>
      <c r="I1739" t="s">
        <v>236</v>
      </c>
      <c r="J1739" t="s">
        <v>262</v>
      </c>
      <c r="K1739">
        <v>994918737</v>
      </c>
      <c r="L1739">
        <v>268.95100000000002</v>
      </c>
    </row>
    <row r="1740" spans="4:12" x14ac:dyDescent="0.25">
      <c r="E1740">
        <v>998419352</v>
      </c>
      <c r="F1740" s="3">
        <v>829.59400000000005</v>
      </c>
      <c r="I1740" t="s">
        <v>236</v>
      </c>
      <c r="J1740" t="s">
        <v>262</v>
      </c>
      <c r="K1740">
        <v>998419352</v>
      </c>
      <c r="L1740">
        <v>829.59400000000005</v>
      </c>
    </row>
    <row r="1741" spans="4:12" x14ac:dyDescent="0.25">
      <c r="E1741">
        <v>999001203</v>
      </c>
      <c r="F1741" s="3">
        <v>97.634</v>
      </c>
      <c r="I1741" t="s">
        <v>236</v>
      </c>
      <c r="J1741" t="s">
        <v>262</v>
      </c>
      <c r="K1741">
        <v>999001203</v>
      </c>
      <c r="L1741">
        <v>97.634</v>
      </c>
    </row>
    <row r="1742" spans="4:12" x14ac:dyDescent="0.25">
      <c r="D1742" t="s">
        <v>241</v>
      </c>
      <c r="E1742">
        <v>891146442</v>
      </c>
      <c r="F1742" s="3">
        <v>634.84199999999998</v>
      </c>
      <c r="I1742" t="s">
        <v>236</v>
      </c>
      <c r="J1742" t="s">
        <v>241</v>
      </c>
      <c r="K1742">
        <v>891146442</v>
      </c>
      <c r="L1742">
        <v>634.84199999999998</v>
      </c>
    </row>
    <row r="1743" spans="4:12" x14ac:dyDescent="0.25">
      <c r="D1743" t="s">
        <v>887</v>
      </c>
      <c r="E1743">
        <v>969844451</v>
      </c>
      <c r="F1743" s="3">
        <v>82.242000000000004</v>
      </c>
      <c r="I1743" t="s">
        <v>236</v>
      </c>
      <c r="J1743" t="s">
        <v>887</v>
      </c>
      <c r="K1743">
        <v>969844451</v>
      </c>
      <c r="L1743">
        <v>82.242000000000004</v>
      </c>
    </row>
    <row r="1744" spans="4:12" x14ac:dyDescent="0.25">
      <c r="E1744">
        <v>981651162</v>
      </c>
      <c r="F1744" s="3">
        <v>66.051000000000002</v>
      </c>
      <c r="I1744" t="s">
        <v>236</v>
      </c>
      <c r="J1744" t="s">
        <v>887</v>
      </c>
      <c r="K1744">
        <v>981651162</v>
      </c>
      <c r="L1744">
        <v>66.051000000000002</v>
      </c>
    </row>
    <row r="1745" spans="4:12" x14ac:dyDescent="0.25">
      <c r="E1745">
        <v>988593621</v>
      </c>
      <c r="F1745" s="3">
        <v>10.925000000000001</v>
      </c>
      <c r="I1745" t="s">
        <v>236</v>
      </c>
      <c r="J1745" t="s">
        <v>887</v>
      </c>
      <c r="K1745">
        <v>988593621</v>
      </c>
      <c r="L1745">
        <v>10.925000000000001</v>
      </c>
    </row>
    <row r="1746" spans="4:12" x14ac:dyDescent="0.25">
      <c r="D1746" t="s">
        <v>889</v>
      </c>
      <c r="E1746">
        <v>823572182</v>
      </c>
      <c r="F1746" s="3">
        <v>498.06700000000001</v>
      </c>
      <c r="I1746" t="s">
        <v>236</v>
      </c>
      <c r="J1746" t="s">
        <v>889</v>
      </c>
      <c r="K1746">
        <v>823572182</v>
      </c>
      <c r="L1746">
        <v>498.06700000000001</v>
      </c>
    </row>
    <row r="1747" spans="4:12" x14ac:dyDescent="0.25">
      <c r="E1747">
        <v>869127922</v>
      </c>
      <c r="F1747" s="3">
        <v>171.22200000000001</v>
      </c>
      <c r="I1747" t="s">
        <v>236</v>
      </c>
      <c r="J1747" t="s">
        <v>889</v>
      </c>
      <c r="K1747">
        <v>869127922</v>
      </c>
      <c r="L1747">
        <v>171.22200000000001</v>
      </c>
    </row>
    <row r="1748" spans="4:12" x14ac:dyDescent="0.25">
      <c r="E1748">
        <v>869212202</v>
      </c>
      <c r="F1748" s="3">
        <v>387.065</v>
      </c>
      <c r="I1748" t="s">
        <v>236</v>
      </c>
      <c r="J1748" t="s">
        <v>889</v>
      </c>
      <c r="K1748">
        <v>869212202</v>
      </c>
      <c r="L1748">
        <v>387.065</v>
      </c>
    </row>
    <row r="1749" spans="4:12" x14ac:dyDescent="0.25">
      <c r="E1749">
        <v>881383322</v>
      </c>
      <c r="F1749" s="3">
        <v>95.006</v>
      </c>
      <c r="I1749" t="s">
        <v>236</v>
      </c>
      <c r="J1749" t="s">
        <v>889</v>
      </c>
      <c r="K1749">
        <v>881383322</v>
      </c>
      <c r="L1749">
        <v>95.006</v>
      </c>
    </row>
    <row r="1750" spans="4:12" x14ac:dyDescent="0.25">
      <c r="E1750">
        <v>889836342</v>
      </c>
      <c r="F1750" s="3">
        <v>313.36599999999999</v>
      </c>
      <c r="I1750" t="s">
        <v>236</v>
      </c>
      <c r="J1750" t="s">
        <v>889</v>
      </c>
      <c r="K1750">
        <v>889836342</v>
      </c>
      <c r="L1750">
        <v>313.36599999999999</v>
      </c>
    </row>
    <row r="1751" spans="4:12" x14ac:dyDescent="0.25">
      <c r="E1751">
        <v>894486562</v>
      </c>
      <c r="F1751" s="3">
        <v>740.53200000000004</v>
      </c>
      <c r="I1751" t="s">
        <v>236</v>
      </c>
      <c r="J1751" t="s">
        <v>889</v>
      </c>
      <c r="K1751">
        <v>894486562</v>
      </c>
      <c r="L1751">
        <v>740.53200000000004</v>
      </c>
    </row>
    <row r="1752" spans="4:12" x14ac:dyDescent="0.25">
      <c r="E1752">
        <v>913423208</v>
      </c>
      <c r="F1752" s="3">
        <v>227.94900000000001</v>
      </c>
      <c r="I1752" t="s">
        <v>236</v>
      </c>
      <c r="J1752" t="s">
        <v>889</v>
      </c>
      <c r="K1752">
        <v>913423208</v>
      </c>
      <c r="L1752">
        <v>227.94900000000001</v>
      </c>
    </row>
    <row r="1753" spans="4:12" x14ac:dyDescent="0.25">
      <c r="E1753">
        <v>914588723</v>
      </c>
      <c r="F1753" s="3">
        <v>231.75399999999999</v>
      </c>
      <c r="I1753" t="s">
        <v>236</v>
      </c>
      <c r="J1753" t="s">
        <v>889</v>
      </c>
      <c r="K1753">
        <v>914588723</v>
      </c>
      <c r="L1753">
        <v>231.75399999999999</v>
      </c>
    </row>
    <row r="1754" spans="4:12" x14ac:dyDescent="0.25">
      <c r="E1754">
        <v>914633834</v>
      </c>
      <c r="F1754" s="3">
        <v>644.71100000000001</v>
      </c>
      <c r="I1754" t="s">
        <v>236</v>
      </c>
      <c r="J1754" t="s">
        <v>889</v>
      </c>
      <c r="K1754">
        <v>914633834</v>
      </c>
      <c r="L1754">
        <v>644.71100000000001</v>
      </c>
    </row>
    <row r="1755" spans="4:12" x14ac:dyDescent="0.25">
      <c r="E1755">
        <v>914761662</v>
      </c>
      <c r="F1755" s="3">
        <v>184.346</v>
      </c>
      <c r="I1755" t="s">
        <v>236</v>
      </c>
      <c r="J1755" t="s">
        <v>889</v>
      </c>
      <c r="K1755">
        <v>914761662</v>
      </c>
      <c r="L1755">
        <v>184.346</v>
      </c>
    </row>
    <row r="1756" spans="4:12" x14ac:dyDescent="0.25">
      <c r="E1756">
        <v>915337740</v>
      </c>
      <c r="F1756" s="3">
        <v>449.23700000000002</v>
      </c>
      <c r="I1756" t="s">
        <v>236</v>
      </c>
      <c r="J1756" t="s">
        <v>889</v>
      </c>
      <c r="K1756">
        <v>915337740</v>
      </c>
      <c r="L1756">
        <v>449.23700000000002</v>
      </c>
    </row>
    <row r="1757" spans="4:12" x14ac:dyDescent="0.25">
      <c r="E1757">
        <v>917106517</v>
      </c>
      <c r="F1757" s="3">
        <v>329.17099999999999</v>
      </c>
      <c r="I1757" t="s">
        <v>236</v>
      </c>
      <c r="J1757" t="s">
        <v>889</v>
      </c>
      <c r="K1757">
        <v>917106517</v>
      </c>
      <c r="L1757">
        <v>329.17099999999999</v>
      </c>
    </row>
    <row r="1758" spans="4:12" x14ac:dyDescent="0.25">
      <c r="E1758">
        <v>919271760</v>
      </c>
      <c r="F1758" s="3">
        <v>202.86099999999999</v>
      </c>
      <c r="I1758" t="s">
        <v>236</v>
      </c>
      <c r="J1758" t="s">
        <v>889</v>
      </c>
      <c r="K1758">
        <v>919271760</v>
      </c>
      <c r="L1758">
        <v>202.86099999999999</v>
      </c>
    </row>
    <row r="1759" spans="4:12" x14ac:dyDescent="0.25">
      <c r="E1759">
        <v>920038638</v>
      </c>
      <c r="F1759" s="3">
        <v>35.743000000000002</v>
      </c>
      <c r="I1759" t="s">
        <v>236</v>
      </c>
      <c r="J1759" t="s">
        <v>889</v>
      </c>
      <c r="K1759">
        <v>920038638</v>
      </c>
      <c r="L1759">
        <v>35.743000000000002</v>
      </c>
    </row>
    <row r="1760" spans="4:12" x14ac:dyDescent="0.25">
      <c r="E1760">
        <v>920136990</v>
      </c>
      <c r="F1760" s="3">
        <v>500.45800000000003</v>
      </c>
      <c r="I1760" t="s">
        <v>236</v>
      </c>
      <c r="J1760" t="s">
        <v>889</v>
      </c>
      <c r="K1760">
        <v>920136990</v>
      </c>
      <c r="L1760">
        <v>500.45800000000003</v>
      </c>
    </row>
    <row r="1761" spans="5:12" x14ac:dyDescent="0.25">
      <c r="E1761">
        <v>921337507</v>
      </c>
      <c r="F1761" s="3">
        <v>398.18</v>
      </c>
      <c r="I1761" t="s">
        <v>236</v>
      </c>
      <c r="J1761" t="s">
        <v>889</v>
      </c>
      <c r="K1761">
        <v>921337507</v>
      </c>
      <c r="L1761">
        <v>398.18</v>
      </c>
    </row>
    <row r="1762" spans="5:12" x14ac:dyDescent="0.25">
      <c r="E1762">
        <v>923937536</v>
      </c>
      <c r="F1762" s="3">
        <v>453.31200000000001</v>
      </c>
      <c r="I1762" t="s">
        <v>236</v>
      </c>
      <c r="J1762" t="s">
        <v>889</v>
      </c>
      <c r="K1762">
        <v>923937536</v>
      </c>
      <c r="L1762">
        <v>453.31200000000001</v>
      </c>
    </row>
    <row r="1763" spans="5:12" x14ac:dyDescent="0.25">
      <c r="E1763">
        <v>927284200</v>
      </c>
      <c r="F1763" s="3">
        <v>182.05600000000001</v>
      </c>
      <c r="I1763" t="s">
        <v>236</v>
      </c>
      <c r="J1763" t="s">
        <v>889</v>
      </c>
      <c r="K1763">
        <v>927284200</v>
      </c>
      <c r="L1763">
        <v>182.05600000000001</v>
      </c>
    </row>
    <row r="1764" spans="5:12" x14ac:dyDescent="0.25">
      <c r="E1764">
        <v>969128527</v>
      </c>
      <c r="F1764" s="3">
        <v>314.35899999999998</v>
      </c>
      <c r="I1764" t="s">
        <v>236</v>
      </c>
      <c r="J1764" t="s">
        <v>889</v>
      </c>
      <c r="K1764">
        <v>969128527</v>
      </c>
      <c r="L1764">
        <v>314.35899999999998</v>
      </c>
    </row>
    <row r="1765" spans="5:12" x14ac:dyDescent="0.25">
      <c r="E1765">
        <v>969128764</v>
      </c>
      <c r="F1765" s="3">
        <v>253.36199999999999</v>
      </c>
      <c r="I1765" t="s">
        <v>236</v>
      </c>
      <c r="J1765" t="s">
        <v>889</v>
      </c>
      <c r="K1765">
        <v>969128764</v>
      </c>
      <c r="L1765">
        <v>253.36199999999999</v>
      </c>
    </row>
    <row r="1766" spans="5:12" x14ac:dyDescent="0.25">
      <c r="E1766">
        <v>969128810</v>
      </c>
      <c r="F1766" s="3">
        <v>44.213000000000001</v>
      </c>
      <c r="I1766" t="s">
        <v>236</v>
      </c>
      <c r="J1766" t="s">
        <v>889</v>
      </c>
      <c r="K1766">
        <v>969128810</v>
      </c>
      <c r="L1766">
        <v>44.213000000000001</v>
      </c>
    </row>
    <row r="1767" spans="5:12" x14ac:dyDescent="0.25">
      <c r="E1767">
        <v>969129973</v>
      </c>
      <c r="F1767" s="3">
        <v>136.78399999999999</v>
      </c>
      <c r="I1767" t="s">
        <v>236</v>
      </c>
      <c r="J1767" t="s">
        <v>889</v>
      </c>
      <c r="K1767">
        <v>969129973</v>
      </c>
      <c r="L1767">
        <v>136.78399999999999</v>
      </c>
    </row>
    <row r="1768" spans="5:12" x14ac:dyDescent="0.25">
      <c r="E1768">
        <v>969130440</v>
      </c>
      <c r="F1768" s="3">
        <v>309.88900000000001</v>
      </c>
      <c r="I1768" t="s">
        <v>236</v>
      </c>
      <c r="J1768" t="s">
        <v>889</v>
      </c>
      <c r="K1768">
        <v>969130440</v>
      </c>
      <c r="L1768">
        <v>309.88900000000001</v>
      </c>
    </row>
    <row r="1769" spans="5:12" x14ac:dyDescent="0.25">
      <c r="E1769">
        <v>969131854</v>
      </c>
      <c r="F1769" s="3">
        <v>208.11799999999999</v>
      </c>
      <c r="I1769" t="s">
        <v>236</v>
      </c>
      <c r="J1769" t="s">
        <v>889</v>
      </c>
      <c r="K1769">
        <v>969131854</v>
      </c>
      <c r="L1769">
        <v>208.11799999999999</v>
      </c>
    </row>
    <row r="1770" spans="5:12" x14ac:dyDescent="0.25">
      <c r="E1770">
        <v>969152843</v>
      </c>
      <c r="F1770" s="3">
        <v>156.49700000000001</v>
      </c>
      <c r="I1770" t="s">
        <v>236</v>
      </c>
      <c r="J1770" t="s">
        <v>889</v>
      </c>
      <c r="K1770">
        <v>969152843</v>
      </c>
      <c r="L1770">
        <v>156.49700000000001</v>
      </c>
    </row>
    <row r="1771" spans="5:12" x14ac:dyDescent="0.25">
      <c r="E1771">
        <v>969177358</v>
      </c>
      <c r="F1771" s="3">
        <v>104.068</v>
      </c>
      <c r="I1771" t="s">
        <v>236</v>
      </c>
      <c r="J1771" t="s">
        <v>889</v>
      </c>
      <c r="K1771">
        <v>969177358</v>
      </c>
      <c r="L1771">
        <v>104.068</v>
      </c>
    </row>
    <row r="1772" spans="5:12" x14ac:dyDescent="0.25">
      <c r="E1772">
        <v>969210460</v>
      </c>
      <c r="F1772" s="3">
        <v>170.77</v>
      </c>
      <c r="I1772" t="s">
        <v>236</v>
      </c>
      <c r="J1772" t="s">
        <v>889</v>
      </c>
      <c r="K1772">
        <v>969210460</v>
      </c>
      <c r="L1772">
        <v>170.77</v>
      </c>
    </row>
    <row r="1773" spans="5:12" x14ac:dyDescent="0.25">
      <c r="E1773">
        <v>969210541</v>
      </c>
      <c r="F1773" s="3">
        <v>558.26700000000005</v>
      </c>
      <c r="I1773" t="s">
        <v>236</v>
      </c>
      <c r="J1773" t="s">
        <v>889</v>
      </c>
      <c r="K1773">
        <v>969210541</v>
      </c>
      <c r="L1773">
        <v>558.26700000000005</v>
      </c>
    </row>
    <row r="1774" spans="5:12" x14ac:dyDescent="0.25">
      <c r="E1774">
        <v>969211572</v>
      </c>
      <c r="F1774" s="3">
        <v>418.58</v>
      </c>
      <c r="I1774" t="s">
        <v>236</v>
      </c>
      <c r="J1774" t="s">
        <v>889</v>
      </c>
      <c r="K1774">
        <v>969211572</v>
      </c>
      <c r="L1774">
        <v>418.58</v>
      </c>
    </row>
    <row r="1775" spans="5:12" x14ac:dyDescent="0.25">
      <c r="E1775">
        <v>969394936</v>
      </c>
      <c r="F1775" s="3">
        <v>99.415000000000006</v>
      </c>
      <c r="I1775" t="s">
        <v>236</v>
      </c>
      <c r="J1775" t="s">
        <v>889</v>
      </c>
      <c r="K1775">
        <v>969394936</v>
      </c>
      <c r="L1775">
        <v>99.415000000000006</v>
      </c>
    </row>
    <row r="1776" spans="5:12" x14ac:dyDescent="0.25">
      <c r="E1776">
        <v>969395924</v>
      </c>
      <c r="F1776" s="3">
        <v>21.649000000000001</v>
      </c>
      <c r="I1776" t="s">
        <v>236</v>
      </c>
      <c r="J1776" t="s">
        <v>889</v>
      </c>
      <c r="K1776">
        <v>969395924</v>
      </c>
      <c r="L1776">
        <v>21.649000000000001</v>
      </c>
    </row>
    <row r="1777" spans="5:12" x14ac:dyDescent="0.25">
      <c r="E1777">
        <v>969401460</v>
      </c>
      <c r="F1777" s="3">
        <v>172.58799999999999</v>
      </c>
      <c r="I1777" t="s">
        <v>236</v>
      </c>
      <c r="J1777" t="s">
        <v>889</v>
      </c>
      <c r="K1777">
        <v>969401460</v>
      </c>
      <c r="L1777">
        <v>172.58799999999999</v>
      </c>
    </row>
    <row r="1778" spans="5:12" x14ac:dyDescent="0.25">
      <c r="E1778">
        <v>969401568</v>
      </c>
      <c r="F1778" s="3">
        <v>95.89</v>
      </c>
      <c r="I1778" t="s">
        <v>236</v>
      </c>
      <c r="J1778" t="s">
        <v>889</v>
      </c>
      <c r="K1778">
        <v>969401568</v>
      </c>
      <c r="L1778">
        <v>95.89</v>
      </c>
    </row>
    <row r="1779" spans="5:12" x14ac:dyDescent="0.25">
      <c r="E1779">
        <v>969424479</v>
      </c>
      <c r="F1779" s="3">
        <v>95.138000000000005</v>
      </c>
      <c r="I1779" t="s">
        <v>236</v>
      </c>
      <c r="J1779" t="s">
        <v>889</v>
      </c>
      <c r="K1779">
        <v>969424479</v>
      </c>
      <c r="L1779">
        <v>95.138000000000005</v>
      </c>
    </row>
    <row r="1780" spans="5:12" x14ac:dyDescent="0.25">
      <c r="E1780">
        <v>969632497</v>
      </c>
      <c r="F1780" s="3">
        <v>251.63300000000001</v>
      </c>
      <c r="I1780" t="s">
        <v>236</v>
      </c>
      <c r="J1780" t="s">
        <v>889</v>
      </c>
      <c r="K1780">
        <v>969632497</v>
      </c>
      <c r="L1780">
        <v>251.63300000000001</v>
      </c>
    </row>
    <row r="1781" spans="5:12" x14ac:dyDescent="0.25">
      <c r="E1781">
        <v>969633116</v>
      </c>
      <c r="F1781" s="3">
        <v>186.62100000000001</v>
      </c>
      <c r="I1781" t="s">
        <v>236</v>
      </c>
      <c r="J1781" t="s">
        <v>889</v>
      </c>
      <c r="K1781">
        <v>969633116</v>
      </c>
      <c r="L1781">
        <v>186.62100000000001</v>
      </c>
    </row>
    <row r="1782" spans="5:12" x14ac:dyDescent="0.25">
      <c r="E1782">
        <v>969843498</v>
      </c>
      <c r="F1782" s="3">
        <v>177.54300000000001</v>
      </c>
      <c r="I1782" t="s">
        <v>236</v>
      </c>
      <c r="J1782" t="s">
        <v>889</v>
      </c>
      <c r="K1782">
        <v>969843498</v>
      </c>
      <c r="L1782">
        <v>177.54300000000001</v>
      </c>
    </row>
    <row r="1783" spans="5:12" x14ac:dyDescent="0.25">
      <c r="E1783">
        <v>969844265</v>
      </c>
      <c r="F1783" s="3">
        <v>380.73399999999998</v>
      </c>
      <c r="I1783" t="s">
        <v>236</v>
      </c>
      <c r="J1783" t="s">
        <v>889</v>
      </c>
      <c r="K1783">
        <v>969844265</v>
      </c>
      <c r="L1783">
        <v>380.73399999999998</v>
      </c>
    </row>
    <row r="1784" spans="5:12" x14ac:dyDescent="0.25">
      <c r="E1784">
        <v>969847256</v>
      </c>
      <c r="F1784" s="3">
        <v>264.97300000000001</v>
      </c>
      <c r="I1784" t="s">
        <v>236</v>
      </c>
      <c r="J1784" t="s">
        <v>889</v>
      </c>
      <c r="K1784">
        <v>969847256</v>
      </c>
      <c r="L1784">
        <v>264.97300000000001</v>
      </c>
    </row>
    <row r="1785" spans="5:12" x14ac:dyDescent="0.25">
      <c r="E1785">
        <v>969848473</v>
      </c>
      <c r="F1785" s="3">
        <v>332.74400000000003</v>
      </c>
      <c r="I1785" t="s">
        <v>236</v>
      </c>
      <c r="J1785" t="s">
        <v>889</v>
      </c>
      <c r="K1785">
        <v>969848473</v>
      </c>
      <c r="L1785">
        <v>332.74400000000003</v>
      </c>
    </row>
    <row r="1786" spans="5:12" x14ac:dyDescent="0.25">
      <c r="E1786">
        <v>969850338</v>
      </c>
      <c r="F1786" s="3">
        <v>119.253</v>
      </c>
      <c r="I1786" t="s">
        <v>236</v>
      </c>
      <c r="J1786" t="s">
        <v>889</v>
      </c>
      <c r="K1786">
        <v>969850338</v>
      </c>
      <c r="L1786">
        <v>119.253</v>
      </c>
    </row>
    <row r="1787" spans="5:12" x14ac:dyDescent="0.25">
      <c r="E1787">
        <v>969850680</v>
      </c>
      <c r="F1787" s="3">
        <v>177.75899999999999</v>
      </c>
      <c r="I1787" t="s">
        <v>236</v>
      </c>
      <c r="J1787" t="s">
        <v>889</v>
      </c>
      <c r="K1787">
        <v>969850680</v>
      </c>
      <c r="L1787">
        <v>177.75899999999999</v>
      </c>
    </row>
    <row r="1788" spans="5:12" x14ac:dyDescent="0.25">
      <c r="E1788">
        <v>969850885</v>
      </c>
      <c r="F1788" s="3">
        <v>103.41</v>
      </c>
      <c r="I1788" t="s">
        <v>236</v>
      </c>
      <c r="J1788" t="s">
        <v>889</v>
      </c>
      <c r="K1788">
        <v>969850885</v>
      </c>
      <c r="L1788">
        <v>103.41</v>
      </c>
    </row>
    <row r="1789" spans="5:12" x14ac:dyDescent="0.25">
      <c r="E1789">
        <v>969851563</v>
      </c>
      <c r="F1789" s="3">
        <v>166.09800000000001</v>
      </c>
      <c r="I1789" t="s">
        <v>236</v>
      </c>
      <c r="J1789" t="s">
        <v>889</v>
      </c>
      <c r="K1789">
        <v>969851563</v>
      </c>
      <c r="L1789">
        <v>166.09800000000001</v>
      </c>
    </row>
    <row r="1790" spans="5:12" x14ac:dyDescent="0.25">
      <c r="E1790">
        <v>969852500</v>
      </c>
      <c r="F1790" s="3">
        <v>216.637</v>
      </c>
      <c r="I1790" t="s">
        <v>236</v>
      </c>
      <c r="J1790" t="s">
        <v>889</v>
      </c>
      <c r="K1790">
        <v>969852500</v>
      </c>
      <c r="L1790">
        <v>216.637</v>
      </c>
    </row>
    <row r="1791" spans="5:12" x14ac:dyDescent="0.25">
      <c r="E1791">
        <v>969855798</v>
      </c>
      <c r="F1791" s="3">
        <v>551.59</v>
      </c>
      <c r="I1791" t="s">
        <v>236</v>
      </c>
      <c r="J1791" t="s">
        <v>889</v>
      </c>
      <c r="K1791">
        <v>969855798</v>
      </c>
      <c r="L1791">
        <v>551.59</v>
      </c>
    </row>
    <row r="1792" spans="5:12" x14ac:dyDescent="0.25">
      <c r="E1792">
        <v>969857065</v>
      </c>
      <c r="F1792" s="3">
        <v>262.07799999999997</v>
      </c>
      <c r="I1792" t="s">
        <v>236</v>
      </c>
      <c r="J1792" t="s">
        <v>889</v>
      </c>
      <c r="K1792">
        <v>969857065</v>
      </c>
      <c r="L1792">
        <v>262.07799999999997</v>
      </c>
    </row>
    <row r="1793" spans="5:12" x14ac:dyDescent="0.25">
      <c r="E1793">
        <v>970562125</v>
      </c>
      <c r="F1793" s="3">
        <v>231.381</v>
      </c>
      <c r="I1793" t="s">
        <v>236</v>
      </c>
      <c r="J1793" t="s">
        <v>889</v>
      </c>
      <c r="K1793">
        <v>970562125</v>
      </c>
      <c r="L1793">
        <v>231.381</v>
      </c>
    </row>
    <row r="1794" spans="5:12" x14ac:dyDescent="0.25">
      <c r="E1794">
        <v>970563369</v>
      </c>
      <c r="F1794" s="3">
        <v>159.22900000000001</v>
      </c>
      <c r="I1794" t="s">
        <v>236</v>
      </c>
      <c r="J1794" t="s">
        <v>889</v>
      </c>
      <c r="K1794">
        <v>970563369</v>
      </c>
      <c r="L1794">
        <v>159.22900000000001</v>
      </c>
    </row>
    <row r="1795" spans="5:12" x14ac:dyDescent="0.25">
      <c r="E1795">
        <v>970592792</v>
      </c>
      <c r="F1795" s="3">
        <v>76.926000000000002</v>
      </c>
      <c r="I1795" t="s">
        <v>236</v>
      </c>
      <c r="J1795" t="s">
        <v>889</v>
      </c>
      <c r="K1795">
        <v>970592792</v>
      </c>
      <c r="L1795">
        <v>76.926000000000002</v>
      </c>
    </row>
    <row r="1796" spans="5:12" x14ac:dyDescent="0.25">
      <c r="E1796">
        <v>970972714</v>
      </c>
      <c r="F1796" s="3">
        <v>118.086</v>
      </c>
      <c r="I1796" t="s">
        <v>236</v>
      </c>
      <c r="J1796" t="s">
        <v>889</v>
      </c>
      <c r="K1796">
        <v>970972714</v>
      </c>
      <c r="L1796">
        <v>118.086</v>
      </c>
    </row>
    <row r="1797" spans="5:12" x14ac:dyDescent="0.25">
      <c r="E1797">
        <v>971209798</v>
      </c>
      <c r="F1797" s="3">
        <v>109.637</v>
      </c>
      <c r="I1797" t="s">
        <v>236</v>
      </c>
      <c r="J1797" t="s">
        <v>889</v>
      </c>
      <c r="K1797">
        <v>971209798</v>
      </c>
      <c r="L1797">
        <v>109.637</v>
      </c>
    </row>
    <row r="1798" spans="5:12" x14ac:dyDescent="0.25">
      <c r="E1798">
        <v>975802388</v>
      </c>
      <c r="F1798" s="3">
        <v>479.83100000000002</v>
      </c>
      <c r="I1798" t="s">
        <v>236</v>
      </c>
      <c r="J1798" t="s">
        <v>889</v>
      </c>
      <c r="K1798">
        <v>975802388</v>
      </c>
      <c r="L1798">
        <v>479.83100000000002</v>
      </c>
    </row>
    <row r="1799" spans="5:12" x14ac:dyDescent="0.25">
      <c r="E1799">
        <v>975957314</v>
      </c>
      <c r="F1799" s="3">
        <v>186.67400000000001</v>
      </c>
      <c r="I1799" t="s">
        <v>236</v>
      </c>
      <c r="J1799" t="s">
        <v>889</v>
      </c>
      <c r="K1799">
        <v>975957314</v>
      </c>
      <c r="L1799">
        <v>186.67400000000001</v>
      </c>
    </row>
    <row r="1800" spans="5:12" x14ac:dyDescent="0.25">
      <c r="E1800">
        <v>975997421</v>
      </c>
      <c r="F1800" s="3">
        <v>253.298</v>
      </c>
      <c r="I1800" t="s">
        <v>236</v>
      </c>
      <c r="J1800" t="s">
        <v>889</v>
      </c>
      <c r="K1800">
        <v>975997421</v>
      </c>
      <c r="L1800">
        <v>253.298</v>
      </c>
    </row>
    <row r="1801" spans="5:12" x14ac:dyDescent="0.25">
      <c r="E1801">
        <v>976507320</v>
      </c>
      <c r="F1801" s="3">
        <v>220.161</v>
      </c>
      <c r="I1801" t="s">
        <v>236</v>
      </c>
      <c r="J1801" t="s">
        <v>889</v>
      </c>
      <c r="K1801">
        <v>976507320</v>
      </c>
      <c r="L1801">
        <v>220.161</v>
      </c>
    </row>
    <row r="1802" spans="5:12" x14ac:dyDescent="0.25">
      <c r="E1802">
        <v>977376017</v>
      </c>
      <c r="F1802" s="3">
        <v>383.19200000000001</v>
      </c>
      <c r="I1802" t="s">
        <v>236</v>
      </c>
      <c r="J1802" t="s">
        <v>889</v>
      </c>
      <c r="K1802">
        <v>977376017</v>
      </c>
      <c r="L1802">
        <v>383.19200000000001</v>
      </c>
    </row>
    <row r="1803" spans="5:12" x14ac:dyDescent="0.25">
      <c r="E1803">
        <v>977544890</v>
      </c>
      <c r="F1803" s="3">
        <v>66.481999999999999</v>
      </c>
      <c r="I1803" t="s">
        <v>236</v>
      </c>
      <c r="J1803" t="s">
        <v>889</v>
      </c>
      <c r="K1803">
        <v>977544890</v>
      </c>
      <c r="L1803">
        <v>66.481999999999999</v>
      </c>
    </row>
    <row r="1804" spans="5:12" x14ac:dyDescent="0.25">
      <c r="E1804">
        <v>979267096</v>
      </c>
      <c r="F1804" s="3">
        <v>106.91</v>
      </c>
      <c r="I1804" t="s">
        <v>236</v>
      </c>
      <c r="J1804" t="s">
        <v>889</v>
      </c>
      <c r="K1804">
        <v>979267096</v>
      </c>
      <c r="L1804">
        <v>106.91</v>
      </c>
    </row>
    <row r="1805" spans="5:12" x14ac:dyDescent="0.25">
      <c r="E1805">
        <v>979711689</v>
      </c>
      <c r="F1805" s="3">
        <v>484.71800000000002</v>
      </c>
      <c r="I1805" t="s">
        <v>236</v>
      </c>
      <c r="J1805" t="s">
        <v>889</v>
      </c>
      <c r="K1805">
        <v>979711689</v>
      </c>
      <c r="L1805">
        <v>484.71800000000002</v>
      </c>
    </row>
    <row r="1806" spans="5:12" x14ac:dyDescent="0.25">
      <c r="E1806">
        <v>979909500</v>
      </c>
      <c r="F1806" s="3">
        <v>231.93799999999999</v>
      </c>
      <c r="I1806" t="s">
        <v>236</v>
      </c>
      <c r="J1806" t="s">
        <v>889</v>
      </c>
      <c r="K1806">
        <v>979909500</v>
      </c>
      <c r="L1806">
        <v>231.93799999999999</v>
      </c>
    </row>
    <row r="1807" spans="5:12" x14ac:dyDescent="0.25">
      <c r="E1807">
        <v>979928009</v>
      </c>
      <c r="F1807" s="3">
        <v>202.11600000000001</v>
      </c>
      <c r="I1807" t="s">
        <v>236</v>
      </c>
      <c r="J1807" t="s">
        <v>889</v>
      </c>
      <c r="K1807">
        <v>979928009</v>
      </c>
      <c r="L1807">
        <v>202.11600000000001</v>
      </c>
    </row>
    <row r="1808" spans="5:12" x14ac:dyDescent="0.25">
      <c r="E1808">
        <v>980510921</v>
      </c>
      <c r="F1808" s="3">
        <v>132.51900000000001</v>
      </c>
      <c r="I1808" t="s">
        <v>236</v>
      </c>
      <c r="J1808" t="s">
        <v>889</v>
      </c>
      <c r="K1808">
        <v>980510921</v>
      </c>
      <c r="L1808">
        <v>132.51900000000001</v>
      </c>
    </row>
    <row r="1809" spans="5:12" x14ac:dyDescent="0.25">
      <c r="E1809">
        <v>980588831</v>
      </c>
      <c r="F1809" s="3">
        <v>548.96</v>
      </c>
      <c r="I1809" t="s">
        <v>236</v>
      </c>
      <c r="J1809" t="s">
        <v>889</v>
      </c>
      <c r="K1809">
        <v>980588831</v>
      </c>
      <c r="L1809">
        <v>548.96</v>
      </c>
    </row>
    <row r="1810" spans="5:12" x14ac:dyDescent="0.25">
      <c r="E1810">
        <v>980693708</v>
      </c>
      <c r="F1810" s="3">
        <v>157.1</v>
      </c>
      <c r="I1810" t="s">
        <v>236</v>
      </c>
      <c r="J1810" t="s">
        <v>889</v>
      </c>
      <c r="K1810">
        <v>980693708</v>
      </c>
      <c r="L1810">
        <v>157.1</v>
      </c>
    </row>
    <row r="1811" spans="5:12" x14ac:dyDescent="0.25">
      <c r="E1811">
        <v>980774767</v>
      </c>
      <c r="F1811" s="3">
        <v>144.233</v>
      </c>
      <c r="I1811" t="s">
        <v>236</v>
      </c>
      <c r="J1811" t="s">
        <v>889</v>
      </c>
      <c r="K1811">
        <v>980774767</v>
      </c>
      <c r="L1811">
        <v>144.233</v>
      </c>
    </row>
    <row r="1812" spans="5:12" x14ac:dyDescent="0.25">
      <c r="E1812">
        <v>980854582</v>
      </c>
      <c r="F1812" s="3">
        <v>331.98</v>
      </c>
      <c r="I1812" t="s">
        <v>236</v>
      </c>
      <c r="J1812" t="s">
        <v>889</v>
      </c>
      <c r="K1812">
        <v>980854582</v>
      </c>
      <c r="L1812">
        <v>331.98</v>
      </c>
    </row>
    <row r="1813" spans="5:12" x14ac:dyDescent="0.25">
      <c r="E1813">
        <v>981608704</v>
      </c>
      <c r="F1813" s="3">
        <v>380.21800000000002</v>
      </c>
      <c r="I1813" t="s">
        <v>236</v>
      </c>
      <c r="J1813" t="s">
        <v>889</v>
      </c>
      <c r="K1813">
        <v>981608704</v>
      </c>
      <c r="L1813">
        <v>380.21800000000002</v>
      </c>
    </row>
    <row r="1814" spans="5:12" x14ac:dyDescent="0.25">
      <c r="E1814">
        <v>983585876</v>
      </c>
      <c r="F1814" s="3">
        <v>119.108</v>
      </c>
      <c r="I1814" t="s">
        <v>236</v>
      </c>
      <c r="J1814" t="s">
        <v>889</v>
      </c>
      <c r="K1814">
        <v>983585876</v>
      </c>
      <c r="L1814">
        <v>119.108</v>
      </c>
    </row>
    <row r="1815" spans="5:12" x14ac:dyDescent="0.25">
      <c r="E1815">
        <v>984721021</v>
      </c>
      <c r="F1815" s="3">
        <v>176.17699999999999</v>
      </c>
      <c r="I1815" t="s">
        <v>236</v>
      </c>
      <c r="J1815" t="s">
        <v>889</v>
      </c>
      <c r="K1815">
        <v>984721021</v>
      </c>
      <c r="L1815">
        <v>176.17699999999999</v>
      </c>
    </row>
    <row r="1816" spans="5:12" x14ac:dyDescent="0.25">
      <c r="E1816">
        <v>984733089</v>
      </c>
      <c r="F1816" s="3">
        <v>323.822</v>
      </c>
      <c r="I1816" t="s">
        <v>236</v>
      </c>
      <c r="J1816" t="s">
        <v>889</v>
      </c>
      <c r="K1816">
        <v>984733089</v>
      </c>
      <c r="L1816">
        <v>323.822</v>
      </c>
    </row>
    <row r="1817" spans="5:12" x14ac:dyDescent="0.25">
      <c r="E1817">
        <v>985225486</v>
      </c>
      <c r="F1817" s="3">
        <v>134.81100000000001</v>
      </c>
      <c r="I1817" t="s">
        <v>236</v>
      </c>
      <c r="J1817" t="s">
        <v>889</v>
      </c>
      <c r="K1817">
        <v>985225486</v>
      </c>
      <c r="L1817">
        <v>134.81100000000001</v>
      </c>
    </row>
    <row r="1818" spans="5:12" x14ac:dyDescent="0.25">
      <c r="E1818">
        <v>985644594</v>
      </c>
      <c r="F1818" s="3">
        <v>177.02799999999999</v>
      </c>
      <c r="I1818" t="s">
        <v>236</v>
      </c>
      <c r="J1818" t="s">
        <v>889</v>
      </c>
      <c r="K1818">
        <v>985644594</v>
      </c>
      <c r="L1818">
        <v>177.02799999999999</v>
      </c>
    </row>
    <row r="1819" spans="5:12" x14ac:dyDescent="0.25">
      <c r="E1819">
        <v>985797412</v>
      </c>
      <c r="F1819" s="3">
        <v>393.87200000000001</v>
      </c>
      <c r="I1819" t="s">
        <v>236</v>
      </c>
      <c r="J1819" t="s">
        <v>889</v>
      </c>
      <c r="K1819">
        <v>985797412</v>
      </c>
      <c r="L1819">
        <v>393.87200000000001</v>
      </c>
    </row>
    <row r="1820" spans="5:12" x14ac:dyDescent="0.25">
      <c r="E1820">
        <v>986084207</v>
      </c>
      <c r="F1820" s="3">
        <v>364.47800000000001</v>
      </c>
      <c r="I1820" t="s">
        <v>236</v>
      </c>
      <c r="J1820" t="s">
        <v>889</v>
      </c>
      <c r="K1820">
        <v>986084207</v>
      </c>
      <c r="L1820">
        <v>364.47800000000001</v>
      </c>
    </row>
    <row r="1821" spans="5:12" x14ac:dyDescent="0.25">
      <c r="E1821">
        <v>986219803</v>
      </c>
      <c r="F1821" s="3">
        <v>469.40800000000002</v>
      </c>
      <c r="I1821" t="s">
        <v>236</v>
      </c>
      <c r="J1821" t="s">
        <v>889</v>
      </c>
      <c r="K1821">
        <v>986219803</v>
      </c>
      <c r="L1821">
        <v>469.40800000000002</v>
      </c>
    </row>
    <row r="1822" spans="5:12" x14ac:dyDescent="0.25">
      <c r="E1822">
        <v>986985700</v>
      </c>
      <c r="F1822" s="3">
        <v>419.61200000000002</v>
      </c>
      <c r="I1822" t="s">
        <v>236</v>
      </c>
      <c r="J1822" t="s">
        <v>889</v>
      </c>
      <c r="K1822">
        <v>986985700</v>
      </c>
      <c r="L1822">
        <v>419.61200000000002</v>
      </c>
    </row>
    <row r="1823" spans="5:12" x14ac:dyDescent="0.25">
      <c r="E1823">
        <v>987031964</v>
      </c>
      <c r="F1823" s="3">
        <v>264.68900000000002</v>
      </c>
      <c r="I1823" t="s">
        <v>236</v>
      </c>
      <c r="J1823" t="s">
        <v>889</v>
      </c>
      <c r="K1823">
        <v>987031964</v>
      </c>
      <c r="L1823">
        <v>264.68900000000002</v>
      </c>
    </row>
    <row r="1824" spans="5:12" x14ac:dyDescent="0.25">
      <c r="E1824">
        <v>989100157</v>
      </c>
      <c r="F1824" s="3">
        <v>140.4</v>
      </c>
      <c r="I1824" t="s">
        <v>236</v>
      </c>
      <c r="J1824" t="s">
        <v>889</v>
      </c>
      <c r="K1824">
        <v>989100157</v>
      </c>
      <c r="L1824">
        <v>140.4</v>
      </c>
    </row>
    <row r="1825" spans="4:12" x14ac:dyDescent="0.25">
      <c r="E1825">
        <v>990432473</v>
      </c>
      <c r="F1825" s="3">
        <v>366.98</v>
      </c>
      <c r="I1825" t="s">
        <v>236</v>
      </c>
      <c r="J1825" t="s">
        <v>889</v>
      </c>
      <c r="K1825">
        <v>990432473</v>
      </c>
      <c r="L1825">
        <v>366.98</v>
      </c>
    </row>
    <row r="1826" spans="4:12" x14ac:dyDescent="0.25">
      <c r="E1826">
        <v>990931909</v>
      </c>
      <c r="F1826" s="3">
        <v>426.53800000000001</v>
      </c>
      <c r="I1826" t="s">
        <v>236</v>
      </c>
      <c r="J1826" t="s">
        <v>889</v>
      </c>
      <c r="K1826">
        <v>990931909</v>
      </c>
      <c r="L1826">
        <v>426.53800000000001</v>
      </c>
    </row>
    <row r="1827" spans="4:12" x14ac:dyDescent="0.25">
      <c r="E1827">
        <v>991318534</v>
      </c>
      <c r="F1827" s="3">
        <v>567.03</v>
      </c>
      <c r="I1827" t="s">
        <v>236</v>
      </c>
      <c r="J1827" t="s">
        <v>889</v>
      </c>
      <c r="K1827">
        <v>991318534</v>
      </c>
      <c r="L1827">
        <v>567.03</v>
      </c>
    </row>
    <row r="1828" spans="4:12" x14ac:dyDescent="0.25">
      <c r="E1828">
        <v>991991190</v>
      </c>
      <c r="F1828" s="3">
        <v>953.06600000000003</v>
      </c>
      <c r="I1828" t="s">
        <v>236</v>
      </c>
      <c r="J1828" t="s">
        <v>889</v>
      </c>
      <c r="K1828">
        <v>991991190</v>
      </c>
      <c r="L1828">
        <v>953.06600000000003</v>
      </c>
    </row>
    <row r="1829" spans="4:12" x14ac:dyDescent="0.25">
      <c r="E1829">
        <v>992078014</v>
      </c>
      <c r="F1829" s="3">
        <v>349.34</v>
      </c>
      <c r="I1829" t="s">
        <v>236</v>
      </c>
      <c r="J1829" t="s">
        <v>889</v>
      </c>
      <c r="K1829">
        <v>992078014</v>
      </c>
      <c r="L1829">
        <v>349.34</v>
      </c>
    </row>
    <row r="1830" spans="4:12" x14ac:dyDescent="0.25">
      <c r="E1830">
        <v>992775181</v>
      </c>
      <c r="F1830" s="3">
        <v>188.10300000000001</v>
      </c>
      <c r="I1830" t="s">
        <v>236</v>
      </c>
      <c r="J1830" t="s">
        <v>889</v>
      </c>
      <c r="K1830">
        <v>992775181</v>
      </c>
      <c r="L1830">
        <v>188.10300000000001</v>
      </c>
    </row>
    <row r="1831" spans="4:12" x14ac:dyDescent="0.25">
      <c r="E1831">
        <v>993196223</v>
      </c>
      <c r="F1831" s="3">
        <v>556.82299999999998</v>
      </c>
      <c r="I1831" t="s">
        <v>236</v>
      </c>
      <c r="J1831" t="s">
        <v>889</v>
      </c>
      <c r="K1831">
        <v>993196223</v>
      </c>
      <c r="L1831">
        <v>556.82299999999998</v>
      </c>
    </row>
    <row r="1832" spans="4:12" x14ac:dyDescent="0.25">
      <c r="E1832">
        <v>994191098</v>
      </c>
      <c r="F1832" s="3">
        <v>394.41</v>
      </c>
      <c r="I1832" t="s">
        <v>236</v>
      </c>
      <c r="J1832" t="s">
        <v>889</v>
      </c>
      <c r="K1832">
        <v>994191098</v>
      </c>
      <c r="L1832">
        <v>394.41</v>
      </c>
    </row>
    <row r="1833" spans="4:12" x14ac:dyDescent="0.25">
      <c r="E1833">
        <v>994873946</v>
      </c>
      <c r="F1833" s="3">
        <v>234.41399999999999</v>
      </c>
      <c r="I1833" t="s">
        <v>236</v>
      </c>
      <c r="J1833" t="s">
        <v>889</v>
      </c>
      <c r="K1833">
        <v>994873946</v>
      </c>
      <c r="L1833">
        <v>234.41399999999999</v>
      </c>
    </row>
    <row r="1834" spans="4:12" x14ac:dyDescent="0.25">
      <c r="E1834">
        <v>994951572</v>
      </c>
      <c r="F1834" s="3">
        <v>333.40199999999999</v>
      </c>
      <c r="I1834" t="s">
        <v>236</v>
      </c>
      <c r="J1834" t="s">
        <v>889</v>
      </c>
      <c r="K1834">
        <v>994951572</v>
      </c>
      <c r="L1834">
        <v>333.40199999999999</v>
      </c>
    </row>
    <row r="1835" spans="4:12" x14ac:dyDescent="0.25">
      <c r="E1835">
        <v>996379582</v>
      </c>
      <c r="F1835" s="3">
        <v>610.178</v>
      </c>
      <c r="I1835" t="s">
        <v>236</v>
      </c>
      <c r="J1835" t="s">
        <v>889</v>
      </c>
      <c r="K1835">
        <v>996379582</v>
      </c>
      <c r="L1835">
        <v>610.178</v>
      </c>
    </row>
    <row r="1836" spans="4:12" x14ac:dyDescent="0.25">
      <c r="E1836">
        <v>996488519</v>
      </c>
      <c r="F1836" s="3">
        <v>479.548</v>
      </c>
      <c r="I1836" t="s">
        <v>236</v>
      </c>
      <c r="J1836" t="s">
        <v>889</v>
      </c>
      <c r="K1836">
        <v>996488519</v>
      </c>
      <c r="L1836">
        <v>479.548</v>
      </c>
    </row>
    <row r="1837" spans="4:12" x14ac:dyDescent="0.25">
      <c r="E1837">
        <v>997883209</v>
      </c>
      <c r="F1837" s="3">
        <v>339.75700000000001</v>
      </c>
      <c r="I1837" t="s">
        <v>236</v>
      </c>
      <c r="J1837" t="s">
        <v>889</v>
      </c>
      <c r="K1837">
        <v>997883209</v>
      </c>
      <c r="L1837">
        <v>339.75700000000001</v>
      </c>
    </row>
    <row r="1838" spans="4:12" x14ac:dyDescent="0.25">
      <c r="E1838">
        <v>999177255</v>
      </c>
      <c r="F1838" s="3">
        <v>264.721</v>
      </c>
      <c r="I1838" t="s">
        <v>236</v>
      </c>
      <c r="J1838" t="s">
        <v>889</v>
      </c>
      <c r="K1838">
        <v>999177255</v>
      </c>
      <c r="L1838">
        <v>264.721</v>
      </c>
    </row>
    <row r="1839" spans="4:12" x14ac:dyDescent="0.25">
      <c r="E1839">
        <v>999605397</v>
      </c>
      <c r="F1839" s="3">
        <v>159.63399999999999</v>
      </c>
      <c r="I1839" t="s">
        <v>236</v>
      </c>
      <c r="J1839" t="s">
        <v>889</v>
      </c>
      <c r="K1839">
        <v>999605397</v>
      </c>
      <c r="L1839">
        <v>159.63399999999999</v>
      </c>
    </row>
    <row r="1840" spans="4:12" x14ac:dyDescent="0.25">
      <c r="D1840" t="s">
        <v>238</v>
      </c>
      <c r="E1840">
        <v>990415854</v>
      </c>
      <c r="F1840" s="3">
        <v>134.953</v>
      </c>
      <c r="I1840" t="s">
        <v>236</v>
      </c>
      <c r="J1840" t="s">
        <v>238</v>
      </c>
      <c r="K1840">
        <v>990415854</v>
      </c>
      <c r="L1840">
        <v>134.953</v>
      </c>
    </row>
    <row r="1841" spans="4:12" x14ac:dyDescent="0.25">
      <c r="D1841" t="s">
        <v>235</v>
      </c>
      <c r="E1841">
        <v>816381592</v>
      </c>
      <c r="F1841" s="3">
        <v>438.09100000000001</v>
      </c>
      <c r="I1841" t="s">
        <v>236</v>
      </c>
      <c r="J1841" t="s">
        <v>235</v>
      </c>
      <c r="K1841">
        <v>816381592</v>
      </c>
      <c r="L1841">
        <v>438.09100000000001</v>
      </c>
    </row>
    <row r="1842" spans="4:12" x14ac:dyDescent="0.25">
      <c r="E1842">
        <v>870593252</v>
      </c>
      <c r="F1842" s="3">
        <v>366.47899999999998</v>
      </c>
      <c r="I1842" t="s">
        <v>236</v>
      </c>
      <c r="J1842" t="s">
        <v>235</v>
      </c>
      <c r="K1842">
        <v>870593252</v>
      </c>
      <c r="L1842">
        <v>366.47899999999998</v>
      </c>
    </row>
    <row r="1843" spans="4:12" x14ac:dyDescent="0.25">
      <c r="E1843">
        <v>877332462</v>
      </c>
      <c r="F1843" s="3">
        <v>343.21800000000002</v>
      </c>
      <c r="I1843" t="s">
        <v>236</v>
      </c>
      <c r="J1843" t="s">
        <v>235</v>
      </c>
      <c r="K1843">
        <v>877332462</v>
      </c>
      <c r="L1843">
        <v>343.21800000000002</v>
      </c>
    </row>
    <row r="1844" spans="4:12" x14ac:dyDescent="0.25">
      <c r="E1844">
        <v>889787082</v>
      </c>
      <c r="F1844" s="3">
        <v>186.09200000000001</v>
      </c>
      <c r="I1844" t="s">
        <v>236</v>
      </c>
      <c r="J1844" t="s">
        <v>235</v>
      </c>
      <c r="K1844">
        <v>889787082</v>
      </c>
      <c r="L1844">
        <v>186.09200000000001</v>
      </c>
    </row>
    <row r="1845" spans="4:12" x14ac:dyDescent="0.25">
      <c r="E1845">
        <v>895555622</v>
      </c>
      <c r="F1845" s="3">
        <v>251.11600000000001</v>
      </c>
      <c r="I1845" t="s">
        <v>236</v>
      </c>
      <c r="J1845" t="s">
        <v>235</v>
      </c>
      <c r="K1845">
        <v>895555622</v>
      </c>
      <c r="L1845">
        <v>251.11600000000001</v>
      </c>
    </row>
    <row r="1846" spans="4:12" x14ac:dyDescent="0.25">
      <c r="E1846">
        <v>899101502</v>
      </c>
      <c r="F1846" s="3">
        <v>581.38400000000001</v>
      </c>
      <c r="I1846" t="s">
        <v>236</v>
      </c>
      <c r="J1846" t="s">
        <v>235</v>
      </c>
      <c r="K1846">
        <v>899101502</v>
      </c>
      <c r="L1846">
        <v>581.38400000000001</v>
      </c>
    </row>
    <row r="1847" spans="4:12" x14ac:dyDescent="0.25">
      <c r="E1847">
        <v>912773914</v>
      </c>
      <c r="F1847" s="3">
        <v>219.81399999999999</v>
      </c>
      <c r="I1847" t="s">
        <v>236</v>
      </c>
      <c r="J1847" t="s">
        <v>235</v>
      </c>
      <c r="K1847">
        <v>912773914</v>
      </c>
      <c r="L1847">
        <v>219.81399999999999</v>
      </c>
    </row>
    <row r="1848" spans="4:12" x14ac:dyDescent="0.25">
      <c r="E1848">
        <v>912826597</v>
      </c>
      <c r="F1848" s="3">
        <v>104.139</v>
      </c>
      <c r="I1848" t="s">
        <v>236</v>
      </c>
      <c r="J1848" t="s">
        <v>235</v>
      </c>
      <c r="K1848">
        <v>912826597</v>
      </c>
      <c r="L1848">
        <v>104.139</v>
      </c>
    </row>
    <row r="1849" spans="4:12" x14ac:dyDescent="0.25">
      <c r="E1849">
        <v>913251555</v>
      </c>
      <c r="F1849" s="3">
        <v>752.53899999999999</v>
      </c>
      <c r="I1849" t="s">
        <v>236</v>
      </c>
      <c r="J1849" t="s">
        <v>235</v>
      </c>
      <c r="K1849">
        <v>913251555</v>
      </c>
      <c r="L1849">
        <v>752.53899999999999</v>
      </c>
    </row>
    <row r="1850" spans="4:12" x14ac:dyDescent="0.25">
      <c r="E1850">
        <v>918011811</v>
      </c>
      <c r="F1850" s="3">
        <v>341.46600000000001</v>
      </c>
      <c r="I1850" t="s">
        <v>236</v>
      </c>
      <c r="J1850" t="s">
        <v>235</v>
      </c>
      <c r="K1850">
        <v>918011811</v>
      </c>
      <c r="L1850">
        <v>341.46600000000001</v>
      </c>
    </row>
    <row r="1851" spans="4:12" x14ac:dyDescent="0.25">
      <c r="E1851">
        <v>919678607</v>
      </c>
      <c r="F1851" s="3">
        <v>62.75</v>
      </c>
      <c r="I1851" t="s">
        <v>236</v>
      </c>
      <c r="J1851" t="s">
        <v>235</v>
      </c>
      <c r="K1851">
        <v>919678607</v>
      </c>
      <c r="L1851">
        <v>62.75</v>
      </c>
    </row>
    <row r="1852" spans="4:12" x14ac:dyDescent="0.25">
      <c r="E1852">
        <v>920158951</v>
      </c>
      <c r="F1852" s="3">
        <v>21.297000000000001</v>
      </c>
      <c r="I1852" t="s">
        <v>236</v>
      </c>
      <c r="J1852" t="s">
        <v>235</v>
      </c>
      <c r="K1852">
        <v>920158951</v>
      </c>
      <c r="L1852">
        <v>21.297000000000001</v>
      </c>
    </row>
    <row r="1853" spans="4:12" x14ac:dyDescent="0.25">
      <c r="E1853">
        <v>969128535</v>
      </c>
      <c r="F1853" s="3">
        <v>117.61799999999999</v>
      </c>
      <c r="I1853" t="s">
        <v>236</v>
      </c>
      <c r="J1853" t="s">
        <v>235</v>
      </c>
      <c r="K1853">
        <v>969128535</v>
      </c>
      <c r="L1853">
        <v>117.61799999999999</v>
      </c>
    </row>
    <row r="1854" spans="4:12" x14ac:dyDescent="0.25">
      <c r="E1854">
        <v>969130602</v>
      </c>
      <c r="F1854" s="3">
        <v>163.989</v>
      </c>
      <c r="I1854" t="s">
        <v>236</v>
      </c>
      <c r="J1854" t="s">
        <v>235</v>
      </c>
      <c r="K1854">
        <v>969130602</v>
      </c>
      <c r="L1854">
        <v>163.989</v>
      </c>
    </row>
    <row r="1855" spans="4:12" x14ac:dyDescent="0.25">
      <c r="E1855">
        <v>969131781</v>
      </c>
      <c r="F1855" s="3">
        <v>278.74200000000002</v>
      </c>
      <c r="I1855" t="s">
        <v>236</v>
      </c>
      <c r="J1855" t="s">
        <v>235</v>
      </c>
      <c r="K1855">
        <v>969131781</v>
      </c>
      <c r="L1855">
        <v>278.74200000000002</v>
      </c>
    </row>
    <row r="1856" spans="4:12" x14ac:dyDescent="0.25">
      <c r="E1856">
        <v>969153599</v>
      </c>
      <c r="F1856" s="3">
        <v>325.32100000000003</v>
      </c>
      <c r="I1856" t="s">
        <v>236</v>
      </c>
      <c r="J1856" t="s">
        <v>235</v>
      </c>
      <c r="K1856">
        <v>969153599</v>
      </c>
      <c r="L1856">
        <v>325.32100000000003</v>
      </c>
    </row>
    <row r="1857" spans="5:12" x14ac:dyDescent="0.25">
      <c r="E1857">
        <v>969177455</v>
      </c>
      <c r="F1857" s="3">
        <v>200.09700000000001</v>
      </c>
      <c r="I1857" t="s">
        <v>236</v>
      </c>
      <c r="J1857" t="s">
        <v>235</v>
      </c>
      <c r="K1857">
        <v>969177455</v>
      </c>
      <c r="L1857">
        <v>200.09700000000001</v>
      </c>
    </row>
    <row r="1858" spans="5:12" x14ac:dyDescent="0.25">
      <c r="E1858">
        <v>969210347</v>
      </c>
      <c r="F1858" s="3">
        <v>116.593</v>
      </c>
      <c r="I1858" t="s">
        <v>236</v>
      </c>
      <c r="J1858" t="s">
        <v>235</v>
      </c>
      <c r="K1858">
        <v>969210347</v>
      </c>
      <c r="L1858">
        <v>116.593</v>
      </c>
    </row>
    <row r="1859" spans="5:12" x14ac:dyDescent="0.25">
      <c r="E1859">
        <v>969261537</v>
      </c>
      <c r="F1859" s="3">
        <v>93.813999999999993</v>
      </c>
      <c r="I1859" t="s">
        <v>236</v>
      </c>
      <c r="J1859" t="s">
        <v>235</v>
      </c>
      <c r="K1859">
        <v>969261537</v>
      </c>
      <c r="L1859">
        <v>93.813999999999993</v>
      </c>
    </row>
    <row r="1860" spans="5:12" x14ac:dyDescent="0.25">
      <c r="E1860">
        <v>969396459</v>
      </c>
      <c r="F1860" s="3">
        <v>194.50899999999999</v>
      </c>
      <c r="I1860" t="s">
        <v>236</v>
      </c>
      <c r="J1860" t="s">
        <v>235</v>
      </c>
      <c r="K1860">
        <v>969396459</v>
      </c>
      <c r="L1860">
        <v>194.50899999999999</v>
      </c>
    </row>
    <row r="1861" spans="5:12" x14ac:dyDescent="0.25">
      <c r="E1861">
        <v>969398486</v>
      </c>
      <c r="F1861" s="3">
        <v>164.965</v>
      </c>
      <c r="I1861" t="s">
        <v>236</v>
      </c>
      <c r="J1861" t="s">
        <v>235</v>
      </c>
      <c r="K1861">
        <v>969398486</v>
      </c>
      <c r="L1861">
        <v>164.965</v>
      </c>
    </row>
    <row r="1862" spans="5:12" x14ac:dyDescent="0.25">
      <c r="E1862">
        <v>969399210</v>
      </c>
      <c r="F1862" s="3">
        <v>125.301</v>
      </c>
      <c r="I1862" t="s">
        <v>236</v>
      </c>
      <c r="J1862" t="s">
        <v>235</v>
      </c>
      <c r="K1862">
        <v>969399210</v>
      </c>
      <c r="L1862">
        <v>125.301</v>
      </c>
    </row>
    <row r="1863" spans="5:12" x14ac:dyDescent="0.25">
      <c r="E1863">
        <v>969401886</v>
      </c>
      <c r="F1863" s="3">
        <v>53.354999999999997</v>
      </c>
      <c r="I1863" t="s">
        <v>236</v>
      </c>
      <c r="J1863" t="s">
        <v>235</v>
      </c>
      <c r="K1863">
        <v>969401886</v>
      </c>
      <c r="L1863">
        <v>53.354999999999997</v>
      </c>
    </row>
    <row r="1864" spans="5:12" x14ac:dyDescent="0.25">
      <c r="E1864">
        <v>969425491</v>
      </c>
      <c r="F1864" s="3">
        <v>88.350999999999999</v>
      </c>
      <c r="I1864" t="s">
        <v>236</v>
      </c>
      <c r="J1864" t="s">
        <v>235</v>
      </c>
      <c r="K1864">
        <v>969425491</v>
      </c>
      <c r="L1864">
        <v>88.350999999999999</v>
      </c>
    </row>
    <row r="1865" spans="5:12" x14ac:dyDescent="0.25">
      <c r="E1865">
        <v>969844508</v>
      </c>
      <c r="F1865" s="3">
        <v>51.35</v>
      </c>
      <c r="I1865" t="s">
        <v>236</v>
      </c>
      <c r="J1865" t="s">
        <v>235</v>
      </c>
      <c r="K1865">
        <v>969844508</v>
      </c>
      <c r="L1865">
        <v>51.35</v>
      </c>
    </row>
    <row r="1866" spans="5:12" x14ac:dyDescent="0.25">
      <c r="E1866">
        <v>969853957</v>
      </c>
      <c r="F1866" s="3">
        <v>80.424000000000007</v>
      </c>
      <c r="I1866" t="s">
        <v>236</v>
      </c>
      <c r="J1866" t="s">
        <v>235</v>
      </c>
      <c r="K1866">
        <v>969853957</v>
      </c>
      <c r="L1866">
        <v>80.424000000000007</v>
      </c>
    </row>
    <row r="1867" spans="5:12" x14ac:dyDescent="0.25">
      <c r="E1867">
        <v>971208406</v>
      </c>
      <c r="F1867" s="3">
        <v>219.185</v>
      </c>
      <c r="I1867" t="s">
        <v>236</v>
      </c>
      <c r="J1867" t="s">
        <v>235</v>
      </c>
      <c r="K1867">
        <v>971208406</v>
      </c>
      <c r="L1867">
        <v>219.185</v>
      </c>
    </row>
    <row r="1868" spans="5:12" x14ac:dyDescent="0.25">
      <c r="E1868">
        <v>974389118</v>
      </c>
      <c r="F1868" s="3">
        <v>135.20699999999999</v>
      </c>
      <c r="I1868" t="s">
        <v>236</v>
      </c>
      <c r="J1868" t="s">
        <v>235</v>
      </c>
      <c r="K1868">
        <v>974389118</v>
      </c>
      <c r="L1868">
        <v>135.20699999999999</v>
      </c>
    </row>
    <row r="1869" spans="5:12" x14ac:dyDescent="0.25">
      <c r="E1869">
        <v>974474190</v>
      </c>
      <c r="F1869" s="3">
        <v>316.19299999999998</v>
      </c>
      <c r="I1869" t="s">
        <v>236</v>
      </c>
      <c r="J1869" t="s">
        <v>235</v>
      </c>
      <c r="K1869">
        <v>974474190</v>
      </c>
      <c r="L1869">
        <v>316.19299999999998</v>
      </c>
    </row>
    <row r="1870" spans="5:12" x14ac:dyDescent="0.25">
      <c r="E1870">
        <v>979219024</v>
      </c>
      <c r="F1870" s="3">
        <v>88.777000000000001</v>
      </c>
      <c r="I1870" t="s">
        <v>236</v>
      </c>
      <c r="J1870" t="s">
        <v>235</v>
      </c>
      <c r="K1870">
        <v>979219024</v>
      </c>
      <c r="L1870">
        <v>88.777000000000001</v>
      </c>
    </row>
    <row r="1871" spans="5:12" x14ac:dyDescent="0.25">
      <c r="E1871">
        <v>985502617</v>
      </c>
      <c r="F1871" s="3">
        <v>408.77100000000002</v>
      </c>
      <c r="I1871" t="s">
        <v>236</v>
      </c>
      <c r="J1871" t="s">
        <v>235</v>
      </c>
      <c r="K1871">
        <v>985502617</v>
      </c>
      <c r="L1871">
        <v>408.77100000000002</v>
      </c>
    </row>
    <row r="1872" spans="5:12" x14ac:dyDescent="0.25">
      <c r="E1872">
        <v>986278281</v>
      </c>
      <c r="F1872" s="3">
        <v>320.149</v>
      </c>
      <c r="I1872" t="s">
        <v>236</v>
      </c>
      <c r="J1872" t="s">
        <v>235</v>
      </c>
      <c r="K1872">
        <v>986278281</v>
      </c>
      <c r="L1872">
        <v>320.149</v>
      </c>
    </row>
    <row r="1873" spans="4:12" x14ac:dyDescent="0.25">
      <c r="E1873">
        <v>987581646</v>
      </c>
      <c r="F1873" s="3">
        <v>681.91399999999999</v>
      </c>
      <c r="I1873" t="s">
        <v>236</v>
      </c>
      <c r="J1873" t="s">
        <v>235</v>
      </c>
      <c r="K1873">
        <v>987581646</v>
      </c>
      <c r="L1873">
        <v>681.91399999999999</v>
      </c>
    </row>
    <row r="1874" spans="4:12" x14ac:dyDescent="0.25">
      <c r="E1874">
        <v>990693862</v>
      </c>
      <c r="F1874" s="3">
        <v>222.03299999999999</v>
      </c>
      <c r="I1874" t="s">
        <v>236</v>
      </c>
      <c r="J1874" t="s">
        <v>235</v>
      </c>
      <c r="K1874">
        <v>990693862</v>
      </c>
      <c r="L1874">
        <v>222.03299999999999</v>
      </c>
    </row>
    <row r="1875" spans="4:12" x14ac:dyDescent="0.25">
      <c r="E1875">
        <v>990839158</v>
      </c>
      <c r="F1875" s="3">
        <v>540.53</v>
      </c>
      <c r="I1875" t="s">
        <v>236</v>
      </c>
      <c r="J1875" t="s">
        <v>235</v>
      </c>
      <c r="K1875">
        <v>990839158</v>
      </c>
      <c r="L1875">
        <v>540.53</v>
      </c>
    </row>
    <row r="1876" spans="4:12" x14ac:dyDescent="0.25">
      <c r="E1876">
        <v>991123253</v>
      </c>
      <c r="F1876" s="3">
        <v>594.58299999999997</v>
      </c>
      <c r="I1876" t="s">
        <v>236</v>
      </c>
      <c r="J1876" t="s">
        <v>235</v>
      </c>
      <c r="K1876">
        <v>991123253</v>
      </c>
      <c r="L1876">
        <v>594.58299999999997</v>
      </c>
    </row>
    <row r="1877" spans="4:12" x14ac:dyDescent="0.25">
      <c r="E1877">
        <v>993017019</v>
      </c>
      <c r="F1877" s="3">
        <v>217.62899999999999</v>
      </c>
      <c r="I1877" t="s">
        <v>236</v>
      </c>
      <c r="J1877" t="s">
        <v>235</v>
      </c>
      <c r="K1877">
        <v>993017019</v>
      </c>
      <c r="L1877">
        <v>217.62899999999999</v>
      </c>
    </row>
    <row r="1878" spans="4:12" x14ac:dyDescent="0.25">
      <c r="E1878">
        <v>993828017</v>
      </c>
      <c r="F1878" s="3">
        <v>156.53</v>
      </c>
      <c r="I1878" t="s">
        <v>236</v>
      </c>
      <c r="J1878" t="s">
        <v>235</v>
      </c>
      <c r="K1878">
        <v>993828017</v>
      </c>
      <c r="L1878">
        <v>156.53</v>
      </c>
    </row>
    <row r="1879" spans="4:12" x14ac:dyDescent="0.25">
      <c r="E1879">
        <v>995924978</v>
      </c>
      <c r="F1879" s="3">
        <v>301.24299999999999</v>
      </c>
      <c r="I1879" t="s">
        <v>236</v>
      </c>
      <c r="J1879" t="s">
        <v>235</v>
      </c>
      <c r="K1879">
        <v>995924978</v>
      </c>
      <c r="L1879">
        <v>301.24299999999999</v>
      </c>
    </row>
    <row r="1880" spans="4:12" x14ac:dyDescent="0.25">
      <c r="E1880">
        <v>996007812</v>
      </c>
      <c r="F1880" s="3">
        <v>246.714</v>
      </c>
      <c r="I1880" t="s">
        <v>236</v>
      </c>
      <c r="J1880" t="s">
        <v>235</v>
      </c>
      <c r="K1880">
        <v>996007812</v>
      </c>
      <c r="L1880">
        <v>246.714</v>
      </c>
    </row>
    <row r="1881" spans="4:12" x14ac:dyDescent="0.25">
      <c r="E1881">
        <v>997817761</v>
      </c>
      <c r="F1881" s="3">
        <v>154.27799999999999</v>
      </c>
      <c r="I1881" t="s">
        <v>236</v>
      </c>
      <c r="J1881" t="s">
        <v>235</v>
      </c>
      <c r="K1881">
        <v>997817761</v>
      </c>
      <c r="L1881">
        <v>154.27799999999999</v>
      </c>
    </row>
    <row r="1882" spans="4:12" x14ac:dyDescent="0.25">
      <c r="E1882">
        <v>998896460</v>
      </c>
      <c r="F1882" s="3">
        <v>455.95400000000001</v>
      </c>
      <c r="I1882" t="s">
        <v>236</v>
      </c>
      <c r="J1882" t="s">
        <v>235</v>
      </c>
      <c r="K1882">
        <v>998896460</v>
      </c>
      <c r="L1882">
        <v>455.95400000000001</v>
      </c>
    </row>
    <row r="1883" spans="4:12" x14ac:dyDescent="0.25">
      <c r="D1883" t="s">
        <v>254</v>
      </c>
      <c r="E1883">
        <v>826153512</v>
      </c>
      <c r="F1883" s="3">
        <v>135.339</v>
      </c>
      <c r="I1883" t="s">
        <v>236</v>
      </c>
      <c r="J1883" t="s">
        <v>254</v>
      </c>
      <c r="K1883">
        <v>826153512</v>
      </c>
      <c r="L1883">
        <v>135.339</v>
      </c>
    </row>
    <row r="1884" spans="4:12" x14ac:dyDescent="0.25">
      <c r="E1884">
        <v>912085317</v>
      </c>
      <c r="F1884" s="3">
        <v>148.04300000000001</v>
      </c>
      <c r="I1884" t="s">
        <v>236</v>
      </c>
      <c r="J1884" t="s">
        <v>254</v>
      </c>
      <c r="K1884">
        <v>912085317</v>
      </c>
      <c r="L1884">
        <v>148.04300000000001</v>
      </c>
    </row>
    <row r="1885" spans="4:12" x14ac:dyDescent="0.25">
      <c r="E1885">
        <v>912944263</v>
      </c>
      <c r="F1885" s="3">
        <v>140.90100000000001</v>
      </c>
      <c r="I1885" t="s">
        <v>236</v>
      </c>
      <c r="J1885" t="s">
        <v>254</v>
      </c>
      <c r="K1885">
        <v>912944263</v>
      </c>
      <c r="L1885">
        <v>140.90100000000001</v>
      </c>
    </row>
    <row r="1886" spans="4:12" x14ac:dyDescent="0.25">
      <c r="E1886">
        <v>914409985</v>
      </c>
      <c r="F1886" s="3">
        <v>134.11799999999999</v>
      </c>
      <c r="I1886" t="s">
        <v>236</v>
      </c>
      <c r="J1886" t="s">
        <v>254</v>
      </c>
      <c r="K1886">
        <v>914409985</v>
      </c>
      <c r="L1886">
        <v>134.11799999999999</v>
      </c>
    </row>
    <row r="1887" spans="4:12" x14ac:dyDescent="0.25">
      <c r="E1887">
        <v>916202849</v>
      </c>
      <c r="F1887" s="3">
        <v>84.59</v>
      </c>
      <c r="I1887" t="s">
        <v>236</v>
      </c>
      <c r="J1887" t="s">
        <v>254</v>
      </c>
      <c r="K1887">
        <v>916202849</v>
      </c>
      <c r="L1887">
        <v>84.59</v>
      </c>
    </row>
    <row r="1888" spans="4:12" x14ac:dyDescent="0.25">
      <c r="E1888">
        <v>916459955</v>
      </c>
      <c r="F1888" s="3">
        <v>304.29899999999998</v>
      </c>
      <c r="I1888" t="s">
        <v>236</v>
      </c>
      <c r="J1888" t="s">
        <v>254</v>
      </c>
      <c r="K1888">
        <v>916459955</v>
      </c>
      <c r="L1888">
        <v>304.29899999999998</v>
      </c>
    </row>
    <row r="1889" spans="5:12" x14ac:dyDescent="0.25">
      <c r="E1889">
        <v>918425055</v>
      </c>
      <c r="F1889" s="3">
        <v>31.492999999999999</v>
      </c>
      <c r="I1889" t="s">
        <v>236</v>
      </c>
      <c r="J1889" t="s">
        <v>254</v>
      </c>
      <c r="K1889">
        <v>918425055</v>
      </c>
      <c r="L1889">
        <v>31.492999999999999</v>
      </c>
    </row>
    <row r="1890" spans="5:12" x14ac:dyDescent="0.25">
      <c r="E1890">
        <v>921051271</v>
      </c>
      <c r="F1890" s="3">
        <v>259.16899999999998</v>
      </c>
      <c r="I1890" t="s">
        <v>236</v>
      </c>
      <c r="J1890" t="s">
        <v>254</v>
      </c>
      <c r="K1890">
        <v>921051271</v>
      </c>
      <c r="L1890">
        <v>259.16899999999998</v>
      </c>
    </row>
    <row r="1891" spans="5:12" x14ac:dyDescent="0.25">
      <c r="E1891">
        <v>923878114</v>
      </c>
      <c r="F1891" s="3">
        <v>341</v>
      </c>
      <c r="I1891" t="s">
        <v>236</v>
      </c>
      <c r="J1891" t="s">
        <v>254</v>
      </c>
      <c r="K1891">
        <v>923878114</v>
      </c>
      <c r="L1891">
        <v>341</v>
      </c>
    </row>
    <row r="1892" spans="5:12" x14ac:dyDescent="0.25">
      <c r="E1892">
        <v>926068326</v>
      </c>
      <c r="F1892" s="3">
        <v>122.97199999999999</v>
      </c>
      <c r="I1892" t="s">
        <v>236</v>
      </c>
      <c r="J1892" t="s">
        <v>254</v>
      </c>
      <c r="K1892">
        <v>926068326</v>
      </c>
      <c r="L1892">
        <v>122.97199999999999</v>
      </c>
    </row>
    <row r="1893" spans="5:12" x14ac:dyDescent="0.25">
      <c r="E1893">
        <v>928042812</v>
      </c>
      <c r="F1893" s="3">
        <v>17.227</v>
      </c>
      <c r="I1893" t="s">
        <v>236</v>
      </c>
      <c r="J1893" t="s">
        <v>254</v>
      </c>
      <c r="K1893">
        <v>928042812</v>
      </c>
      <c r="L1893">
        <v>17.227</v>
      </c>
    </row>
    <row r="1894" spans="5:12" x14ac:dyDescent="0.25">
      <c r="E1894">
        <v>969130467</v>
      </c>
      <c r="F1894" s="3">
        <v>353.19299999999998</v>
      </c>
      <c r="I1894" t="s">
        <v>236</v>
      </c>
      <c r="J1894" t="s">
        <v>254</v>
      </c>
      <c r="K1894">
        <v>969130467</v>
      </c>
      <c r="L1894">
        <v>353.19299999999998</v>
      </c>
    </row>
    <row r="1895" spans="5:12" x14ac:dyDescent="0.25">
      <c r="E1895">
        <v>969131951</v>
      </c>
      <c r="F1895" s="3">
        <v>145.821</v>
      </c>
      <c r="I1895" t="s">
        <v>236</v>
      </c>
      <c r="J1895" t="s">
        <v>254</v>
      </c>
      <c r="K1895">
        <v>969131951</v>
      </c>
      <c r="L1895">
        <v>145.821</v>
      </c>
    </row>
    <row r="1896" spans="5:12" x14ac:dyDescent="0.25">
      <c r="E1896">
        <v>969177315</v>
      </c>
      <c r="F1896" s="3">
        <v>208.548</v>
      </c>
      <c r="I1896" t="s">
        <v>236</v>
      </c>
      <c r="J1896" t="s">
        <v>254</v>
      </c>
      <c r="K1896">
        <v>969177315</v>
      </c>
      <c r="L1896">
        <v>208.548</v>
      </c>
    </row>
    <row r="1897" spans="5:12" x14ac:dyDescent="0.25">
      <c r="E1897">
        <v>969233126</v>
      </c>
      <c r="F1897" s="3">
        <v>130.041</v>
      </c>
      <c r="I1897" t="s">
        <v>236</v>
      </c>
      <c r="J1897" t="s">
        <v>254</v>
      </c>
      <c r="K1897">
        <v>969233126</v>
      </c>
      <c r="L1897">
        <v>130.041</v>
      </c>
    </row>
    <row r="1898" spans="5:12" x14ac:dyDescent="0.25">
      <c r="E1898">
        <v>969398990</v>
      </c>
      <c r="F1898" s="3">
        <v>54.292999999999999</v>
      </c>
      <c r="I1898" t="s">
        <v>236</v>
      </c>
      <c r="J1898" t="s">
        <v>254</v>
      </c>
      <c r="K1898">
        <v>969398990</v>
      </c>
      <c r="L1898">
        <v>54.292999999999999</v>
      </c>
    </row>
    <row r="1899" spans="5:12" x14ac:dyDescent="0.25">
      <c r="E1899">
        <v>969423456</v>
      </c>
      <c r="F1899" s="3">
        <v>179.92500000000001</v>
      </c>
      <c r="I1899" t="s">
        <v>236</v>
      </c>
      <c r="J1899" t="s">
        <v>254</v>
      </c>
      <c r="K1899">
        <v>969423456</v>
      </c>
      <c r="L1899">
        <v>179.92500000000001</v>
      </c>
    </row>
    <row r="1900" spans="5:12" x14ac:dyDescent="0.25">
      <c r="E1900">
        <v>969631172</v>
      </c>
      <c r="F1900" s="3">
        <v>62.542000000000002</v>
      </c>
      <c r="I1900" t="s">
        <v>236</v>
      </c>
      <c r="J1900" t="s">
        <v>254</v>
      </c>
      <c r="K1900">
        <v>969631172</v>
      </c>
      <c r="L1900">
        <v>62.542000000000002</v>
      </c>
    </row>
    <row r="1901" spans="5:12" x14ac:dyDescent="0.25">
      <c r="E1901">
        <v>969842734</v>
      </c>
      <c r="F1901" s="3">
        <v>28.619</v>
      </c>
      <c r="I1901" t="s">
        <v>236</v>
      </c>
      <c r="J1901" t="s">
        <v>254</v>
      </c>
      <c r="K1901">
        <v>969842734</v>
      </c>
      <c r="L1901">
        <v>28.619</v>
      </c>
    </row>
    <row r="1902" spans="5:12" x14ac:dyDescent="0.25">
      <c r="E1902">
        <v>969843358</v>
      </c>
      <c r="F1902" s="3">
        <v>75.576999999999998</v>
      </c>
      <c r="I1902" t="s">
        <v>236</v>
      </c>
      <c r="J1902" t="s">
        <v>254</v>
      </c>
      <c r="K1902">
        <v>969843358</v>
      </c>
      <c r="L1902">
        <v>75.576999999999998</v>
      </c>
    </row>
    <row r="1903" spans="5:12" x14ac:dyDescent="0.25">
      <c r="E1903">
        <v>970561234</v>
      </c>
      <c r="F1903" s="3">
        <v>132.96899999999999</v>
      </c>
      <c r="I1903" t="s">
        <v>236</v>
      </c>
      <c r="J1903" t="s">
        <v>254</v>
      </c>
      <c r="K1903">
        <v>970561234</v>
      </c>
      <c r="L1903">
        <v>132.96899999999999</v>
      </c>
    </row>
    <row r="1904" spans="5:12" x14ac:dyDescent="0.25">
      <c r="E1904">
        <v>972409553</v>
      </c>
      <c r="F1904" s="3">
        <v>63.411000000000001</v>
      </c>
      <c r="I1904" t="s">
        <v>236</v>
      </c>
      <c r="J1904" t="s">
        <v>254</v>
      </c>
      <c r="K1904">
        <v>972409553</v>
      </c>
      <c r="L1904">
        <v>63.411000000000001</v>
      </c>
    </row>
    <row r="1905" spans="5:12" x14ac:dyDescent="0.25">
      <c r="E1905">
        <v>980230732</v>
      </c>
      <c r="F1905" s="3">
        <v>150.94499999999999</v>
      </c>
      <c r="I1905" t="s">
        <v>236</v>
      </c>
      <c r="J1905" t="s">
        <v>254</v>
      </c>
      <c r="K1905">
        <v>980230732</v>
      </c>
      <c r="L1905">
        <v>150.94499999999999</v>
      </c>
    </row>
    <row r="1906" spans="5:12" x14ac:dyDescent="0.25">
      <c r="E1906">
        <v>980517837</v>
      </c>
      <c r="F1906" s="3">
        <v>107.054</v>
      </c>
      <c r="I1906" t="s">
        <v>236</v>
      </c>
      <c r="J1906" t="s">
        <v>254</v>
      </c>
      <c r="K1906">
        <v>980517837</v>
      </c>
      <c r="L1906">
        <v>107.054</v>
      </c>
    </row>
    <row r="1907" spans="5:12" x14ac:dyDescent="0.25">
      <c r="E1907">
        <v>982842638</v>
      </c>
      <c r="F1907" s="3">
        <v>193.36500000000001</v>
      </c>
      <c r="I1907" t="s">
        <v>236</v>
      </c>
      <c r="J1907" t="s">
        <v>254</v>
      </c>
      <c r="K1907">
        <v>982842638</v>
      </c>
      <c r="L1907">
        <v>193.36500000000001</v>
      </c>
    </row>
    <row r="1908" spans="5:12" x14ac:dyDescent="0.25">
      <c r="E1908">
        <v>983232477</v>
      </c>
      <c r="F1908" s="3">
        <v>247.78399999999999</v>
      </c>
      <c r="I1908" t="s">
        <v>236</v>
      </c>
      <c r="J1908" t="s">
        <v>254</v>
      </c>
      <c r="K1908">
        <v>983232477</v>
      </c>
      <c r="L1908">
        <v>247.78399999999999</v>
      </c>
    </row>
    <row r="1909" spans="5:12" x14ac:dyDescent="0.25">
      <c r="E1909">
        <v>983515118</v>
      </c>
      <c r="F1909" s="3">
        <v>244.94300000000001</v>
      </c>
      <c r="I1909" t="s">
        <v>236</v>
      </c>
      <c r="J1909" t="s">
        <v>254</v>
      </c>
      <c r="K1909">
        <v>983515118</v>
      </c>
      <c r="L1909">
        <v>244.94300000000001</v>
      </c>
    </row>
    <row r="1910" spans="5:12" x14ac:dyDescent="0.25">
      <c r="E1910">
        <v>983532071</v>
      </c>
      <c r="F1910" s="3">
        <v>233.06100000000001</v>
      </c>
      <c r="I1910" t="s">
        <v>236</v>
      </c>
      <c r="J1910" t="s">
        <v>254</v>
      </c>
      <c r="K1910">
        <v>983532071</v>
      </c>
      <c r="L1910">
        <v>233.06100000000001</v>
      </c>
    </row>
    <row r="1911" spans="5:12" x14ac:dyDescent="0.25">
      <c r="E1911">
        <v>984907249</v>
      </c>
      <c r="F1911" s="3">
        <v>205.38</v>
      </c>
      <c r="I1911" t="s">
        <v>236</v>
      </c>
      <c r="J1911" t="s">
        <v>254</v>
      </c>
      <c r="K1911">
        <v>984907249</v>
      </c>
      <c r="L1911">
        <v>205.38</v>
      </c>
    </row>
    <row r="1912" spans="5:12" x14ac:dyDescent="0.25">
      <c r="E1912">
        <v>988639354</v>
      </c>
      <c r="F1912" s="3">
        <v>200.09800000000001</v>
      </c>
      <c r="I1912" t="s">
        <v>236</v>
      </c>
      <c r="J1912" t="s">
        <v>254</v>
      </c>
      <c r="K1912">
        <v>988639354</v>
      </c>
      <c r="L1912">
        <v>200.09800000000001</v>
      </c>
    </row>
    <row r="1913" spans="5:12" x14ac:dyDescent="0.25">
      <c r="E1913">
        <v>991074899</v>
      </c>
      <c r="F1913" s="3">
        <v>117.985</v>
      </c>
      <c r="I1913" t="s">
        <v>236</v>
      </c>
      <c r="J1913" t="s">
        <v>254</v>
      </c>
      <c r="K1913">
        <v>991074899</v>
      </c>
      <c r="L1913">
        <v>117.985</v>
      </c>
    </row>
    <row r="1914" spans="5:12" x14ac:dyDescent="0.25">
      <c r="E1914">
        <v>996871282</v>
      </c>
      <c r="F1914" s="3">
        <v>267.245</v>
      </c>
      <c r="I1914" t="s">
        <v>236</v>
      </c>
      <c r="J1914" t="s">
        <v>254</v>
      </c>
      <c r="K1914">
        <v>996871282</v>
      </c>
      <c r="L1914">
        <v>267.245</v>
      </c>
    </row>
    <row r="1915" spans="5:12" x14ac:dyDescent="0.25">
      <c r="E1915">
        <v>996975088</v>
      </c>
      <c r="F1915" s="3">
        <v>564.47699999999998</v>
      </c>
      <c r="I1915" t="s">
        <v>236</v>
      </c>
      <c r="J1915" t="s">
        <v>254</v>
      </c>
      <c r="K1915">
        <v>996975088</v>
      </c>
      <c r="L1915">
        <v>564.47699999999998</v>
      </c>
    </row>
    <row r="1916" spans="5:12" x14ac:dyDescent="0.25">
      <c r="E1916">
        <v>997067002</v>
      </c>
      <c r="F1916" s="3">
        <v>131.857</v>
      </c>
      <c r="I1916" t="s">
        <v>236</v>
      </c>
      <c r="J1916" t="s">
        <v>254</v>
      </c>
      <c r="K1916">
        <v>997067002</v>
      </c>
      <c r="L1916">
        <v>131.857</v>
      </c>
    </row>
    <row r="1917" spans="5:12" x14ac:dyDescent="0.25">
      <c r="E1917">
        <v>997136519</v>
      </c>
      <c r="F1917" s="3">
        <v>947.48699999999997</v>
      </c>
      <c r="I1917" t="s">
        <v>236</v>
      </c>
      <c r="J1917" t="s">
        <v>254</v>
      </c>
      <c r="K1917">
        <v>997136519</v>
      </c>
      <c r="L1917">
        <v>947.48699999999997</v>
      </c>
    </row>
    <row r="1918" spans="5:12" x14ac:dyDescent="0.25">
      <c r="E1918">
        <v>997432045</v>
      </c>
      <c r="F1918" s="3">
        <v>418.40699999999998</v>
      </c>
      <c r="I1918" t="s">
        <v>236</v>
      </c>
      <c r="J1918" t="s">
        <v>254</v>
      </c>
      <c r="K1918">
        <v>997432045</v>
      </c>
      <c r="L1918">
        <v>418.40699999999998</v>
      </c>
    </row>
    <row r="1919" spans="5:12" x14ac:dyDescent="0.25">
      <c r="E1919">
        <v>998671396</v>
      </c>
      <c r="F1919" s="3">
        <v>261.96600000000001</v>
      </c>
      <c r="I1919" t="s">
        <v>236</v>
      </c>
      <c r="J1919" t="s">
        <v>254</v>
      </c>
      <c r="K1919">
        <v>998671396</v>
      </c>
      <c r="L1919">
        <v>261.96600000000001</v>
      </c>
    </row>
    <row r="1920" spans="5:12" x14ac:dyDescent="0.25">
      <c r="E1920">
        <v>999262198</v>
      </c>
      <c r="F1920" s="3">
        <v>280.57</v>
      </c>
      <c r="I1920" t="s">
        <v>236</v>
      </c>
      <c r="J1920" t="s">
        <v>254</v>
      </c>
      <c r="K1920">
        <v>999262198</v>
      </c>
      <c r="L1920">
        <v>280.57</v>
      </c>
    </row>
    <row r="1921" spans="4:12" x14ac:dyDescent="0.25">
      <c r="D1921" t="s">
        <v>872</v>
      </c>
      <c r="E1921">
        <v>969177536</v>
      </c>
      <c r="F1921" s="3">
        <v>113.71599999999999</v>
      </c>
      <c r="I1921" t="s">
        <v>236</v>
      </c>
      <c r="J1921" t="s">
        <v>872</v>
      </c>
      <c r="K1921">
        <v>969177536</v>
      </c>
      <c r="L1921">
        <v>113.71599999999999</v>
      </c>
    </row>
    <row r="1922" spans="4:12" x14ac:dyDescent="0.25">
      <c r="E1922">
        <v>969232219</v>
      </c>
      <c r="F1922" s="3">
        <v>94.06</v>
      </c>
      <c r="I1922" t="s">
        <v>236</v>
      </c>
      <c r="J1922" t="s">
        <v>872</v>
      </c>
      <c r="K1922">
        <v>969232219</v>
      </c>
      <c r="L1922">
        <v>94.06</v>
      </c>
    </row>
    <row r="1923" spans="4:12" x14ac:dyDescent="0.25">
      <c r="E1923">
        <v>969843188</v>
      </c>
      <c r="F1923" s="3">
        <v>117.539</v>
      </c>
      <c r="I1923" t="s">
        <v>236</v>
      </c>
      <c r="J1923" t="s">
        <v>872</v>
      </c>
      <c r="K1923">
        <v>969843188</v>
      </c>
      <c r="L1923">
        <v>117.539</v>
      </c>
    </row>
    <row r="1924" spans="4:12" x14ac:dyDescent="0.25">
      <c r="E1924">
        <v>970561188</v>
      </c>
      <c r="F1924" s="3">
        <v>112.318</v>
      </c>
      <c r="I1924" t="s">
        <v>236</v>
      </c>
      <c r="J1924" t="s">
        <v>872</v>
      </c>
      <c r="K1924">
        <v>970561188</v>
      </c>
      <c r="L1924">
        <v>112.318</v>
      </c>
    </row>
    <row r="1925" spans="4:12" x14ac:dyDescent="0.25">
      <c r="E1925">
        <v>997817389</v>
      </c>
      <c r="F1925" s="3">
        <v>154.33500000000001</v>
      </c>
      <c r="I1925" t="s">
        <v>236</v>
      </c>
      <c r="J1925" t="s">
        <v>872</v>
      </c>
      <c r="K1925">
        <v>997817389</v>
      </c>
      <c r="L1925">
        <v>154.33500000000001</v>
      </c>
    </row>
    <row r="1926" spans="4:12" x14ac:dyDescent="0.25">
      <c r="D1926" t="s">
        <v>268</v>
      </c>
      <c r="E1926">
        <v>917839999</v>
      </c>
      <c r="F1926" s="3">
        <v>145.33699999999999</v>
      </c>
      <c r="I1926" t="s">
        <v>236</v>
      </c>
      <c r="J1926" t="s">
        <v>268</v>
      </c>
      <c r="K1926">
        <v>917839999</v>
      </c>
      <c r="L1926">
        <v>145.33699999999999</v>
      </c>
    </row>
    <row r="1927" spans="4:12" x14ac:dyDescent="0.25">
      <c r="E1927">
        <v>969632551</v>
      </c>
      <c r="F1927" s="3">
        <v>115.755</v>
      </c>
      <c r="I1927" t="s">
        <v>236</v>
      </c>
      <c r="J1927" t="s">
        <v>268</v>
      </c>
      <c r="K1927">
        <v>969632551</v>
      </c>
      <c r="L1927">
        <v>115.755</v>
      </c>
    </row>
    <row r="1928" spans="4:12" x14ac:dyDescent="0.25">
      <c r="E1928">
        <v>969990792</v>
      </c>
      <c r="F1928" s="3">
        <v>110.931</v>
      </c>
      <c r="I1928" t="s">
        <v>236</v>
      </c>
      <c r="J1928" t="s">
        <v>268</v>
      </c>
      <c r="K1928">
        <v>969990792</v>
      </c>
      <c r="L1928">
        <v>110.931</v>
      </c>
    </row>
    <row r="1929" spans="4:12" x14ac:dyDescent="0.25">
      <c r="E1929">
        <v>986366415</v>
      </c>
      <c r="F1929" s="3">
        <v>522.66</v>
      </c>
      <c r="I1929" t="s">
        <v>236</v>
      </c>
      <c r="J1929" t="s">
        <v>268</v>
      </c>
      <c r="K1929">
        <v>986366415</v>
      </c>
      <c r="L1929">
        <v>522.66</v>
      </c>
    </row>
    <row r="1930" spans="4:12" x14ac:dyDescent="0.25">
      <c r="E1930">
        <v>989112503</v>
      </c>
      <c r="F1930" s="3">
        <v>167.70400000000001</v>
      </c>
      <c r="I1930" t="s">
        <v>236</v>
      </c>
      <c r="J1930" t="s">
        <v>268</v>
      </c>
      <c r="K1930">
        <v>989112503</v>
      </c>
      <c r="L1930">
        <v>167.70400000000001</v>
      </c>
    </row>
    <row r="1931" spans="4:12" x14ac:dyDescent="0.25">
      <c r="D1931" t="s">
        <v>246</v>
      </c>
      <c r="E1931">
        <v>819749892</v>
      </c>
      <c r="F1931" s="3">
        <v>502.43099999999998</v>
      </c>
      <c r="I1931" t="s">
        <v>236</v>
      </c>
      <c r="J1931" t="s">
        <v>246</v>
      </c>
      <c r="K1931">
        <v>819749892</v>
      </c>
      <c r="L1931">
        <v>502.43099999999998</v>
      </c>
    </row>
    <row r="1932" spans="4:12" x14ac:dyDescent="0.25">
      <c r="E1932">
        <v>823710062</v>
      </c>
      <c r="F1932" s="3">
        <v>30.978000000000002</v>
      </c>
      <c r="I1932" t="s">
        <v>236</v>
      </c>
      <c r="J1932" t="s">
        <v>246</v>
      </c>
      <c r="K1932">
        <v>823710062</v>
      </c>
      <c r="L1932">
        <v>30.978000000000002</v>
      </c>
    </row>
    <row r="1933" spans="4:12" x14ac:dyDescent="0.25">
      <c r="E1933">
        <v>869130842</v>
      </c>
      <c r="F1933" s="3">
        <v>235.67400000000001</v>
      </c>
      <c r="I1933" t="s">
        <v>236</v>
      </c>
      <c r="J1933" t="s">
        <v>246</v>
      </c>
      <c r="K1933">
        <v>869130842</v>
      </c>
      <c r="L1933">
        <v>235.67400000000001</v>
      </c>
    </row>
    <row r="1934" spans="4:12" x14ac:dyDescent="0.25">
      <c r="E1934">
        <v>887118752</v>
      </c>
      <c r="F1934" s="3">
        <v>79.566999999999993</v>
      </c>
      <c r="I1934" t="s">
        <v>236</v>
      </c>
      <c r="J1934" t="s">
        <v>246</v>
      </c>
      <c r="K1934">
        <v>887118752</v>
      </c>
      <c r="L1934">
        <v>79.566999999999993</v>
      </c>
    </row>
    <row r="1935" spans="4:12" x14ac:dyDescent="0.25">
      <c r="E1935">
        <v>912890880</v>
      </c>
      <c r="F1935" s="3">
        <v>130.619</v>
      </c>
      <c r="I1935" t="s">
        <v>236</v>
      </c>
      <c r="J1935" t="s">
        <v>246</v>
      </c>
      <c r="K1935">
        <v>912890880</v>
      </c>
      <c r="L1935">
        <v>130.619</v>
      </c>
    </row>
    <row r="1936" spans="4:12" x14ac:dyDescent="0.25">
      <c r="E1936">
        <v>913738659</v>
      </c>
      <c r="F1936" s="3">
        <v>149.52000000000001</v>
      </c>
      <c r="I1936" t="s">
        <v>236</v>
      </c>
      <c r="J1936" t="s">
        <v>246</v>
      </c>
      <c r="K1936">
        <v>913738659</v>
      </c>
      <c r="L1936">
        <v>149.52000000000001</v>
      </c>
    </row>
    <row r="1937" spans="5:12" x14ac:dyDescent="0.25">
      <c r="E1937">
        <v>917082588</v>
      </c>
      <c r="F1937" s="3">
        <v>42.777000000000001</v>
      </c>
      <c r="I1937" t="s">
        <v>236</v>
      </c>
      <c r="J1937" t="s">
        <v>246</v>
      </c>
      <c r="K1937">
        <v>917082588</v>
      </c>
      <c r="L1937">
        <v>42.777000000000001</v>
      </c>
    </row>
    <row r="1938" spans="5:12" x14ac:dyDescent="0.25">
      <c r="E1938">
        <v>918836454</v>
      </c>
      <c r="F1938" s="3">
        <v>108.596</v>
      </c>
      <c r="I1938" t="s">
        <v>236</v>
      </c>
      <c r="J1938" t="s">
        <v>246</v>
      </c>
      <c r="K1938">
        <v>918836454</v>
      </c>
      <c r="L1938">
        <v>108.596</v>
      </c>
    </row>
    <row r="1939" spans="5:12" x14ac:dyDescent="0.25">
      <c r="E1939">
        <v>926459031</v>
      </c>
      <c r="F1939" s="3">
        <v>274.73500000000001</v>
      </c>
      <c r="I1939" t="s">
        <v>236</v>
      </c>
      <c r="J1939" t="s">
        <v>246</v>
      </c>
      <c r="K1939">
        <v>926459031</v>
      </c>
      <c r="L1939">
        <v>274.73500000000001</v>
      </c>
    </row>
    <row r="1940" spans="5:12" x14ac:dyDescent="0.25">
      <c r="E1940">
        <v>969127474</v>
      </c>
      <c r="F1940" s="3">
        <v>336.76400000000001</v>
      </c>
      <c r="I1940" t="s">
        <v>236</v>
      </c>
      <c r="J1940" t="s">
        <v>246</v>
      </c>
      <c r="K1940">
        <v>969127474</v>
      </c>
      <c r="L1940">
        <v>336.76400000000001</v>
      </c>
    </row>
    <row r="1941" spans="5:12" x14ac:dyDescent="0.25">
      <c r="E1941">
        <v>969128268</v>
      </c>
      <c r="F1941" s="3">
        <v>148.423</v>
      </c>
      <c r="I1941" t="s">
        <v>236</v>
      </c>
      <c r="J1941" t="s">
        <v>246</v>
      </c>
      <c r="K1941">
        <v>969128268</v>
      </c>
      <c r="L1941">
        <v>148.423</v>
      </c>
    </row>
    <row r="1942" spans="5:12" x14ac:dyDescent="0.25">
      <c r="E1942">
        <v>969129248</v>
      </c>
      <c r="F1942" s="3">
        <v>22.344000000000001</v>
      </c>
      <c r="I1942" t="s">
        <v>236</v>
      </c>
      <c r="J1942" t="s">
        <v>246</v>
      </c>
      <c r="K1942">
        <v>969129248</v>
      </c>
      <c r="L1942">
        <v>22.344000000000001</v>
      </c>
    </row>
    <row r="1943" spans="5:12" x14ac:dyDescent="0.25">
      <c r="E1943">
        <v>969129302</v>
      </c>
      <c r="F1943" s="3">
        <v>104.905</v>
      </c>
      <c r="I1943" t="s">
        <v>236</v>
      </c>
      <c r="J1943" t="s">
        <v>246</v>
      </c>
      <c r="K1943">
        <v>969129302</v>
      </c>
      <c r="L1943">
        <v>104.905</v>
      </c>
    </row>
    <row r="1944" spans="5:12" x14ac:dyDescent="0.25">
      <c r="E1944">
        <v>969131358</v>
      </c>
      <c r="F1944" s="3">
        <v>146.28899999999999</v>
      </c>
      <c r="I1944" t="s">
        <v>236</v>
      </c>
      <c r="J1944" t="s">
        <v>246</v>
      </c>
      <c r="K1944">
        <v>969131358</v>
      </c>
      <c r="L1944">
        <v>146.28899999999999</v>
      </c>
    </row>
    <row r="1945" spans="5:12" x14ac:dyDescent="0.25">
      <c r="E1945">
        <v>969131889</v>
      </c>
      <c r="F1945" s="3">
        <v>117.67400000000001</v>
      </c>
      <c r="I1945" t="s">
        <v>236</v>
      </c>
      <c r="J1945" t="s">
        <v>246</v>
      </c>
      <c r="K1945">
        <v>969131889</v>
      </c>
      <c r="L1945">
        <v>117.67400000000001</v>
      </c>
    </row>
    <row r="1946" spans="5:12" x14ac:dyDescent="0.25">
      <c r="E1946">
        <v>969233037</v>
      </c>
      <c r="F1946" s="3">
        <v>135.952</v>
      </c>
      <c r="I1946" t="s">
        <v>236</v>
      </c>
      <c r="J1946" t="s">
        <v>246</v>
      </c>
      <c r="K1946">
        <v>969233037</v>
      </c>
      <c r="L1946">
        <v>135.952</v>
      </c>
    </row>
    <row r="1947" spans="5:12" x14ac:dyDescent="0.25">
      <c r="E1947">
        <v>969424789</v>
      </c>
      <c r="F1947" s="3">
        <v>87.676000000000002</v>
      </c>
      <c r="I1947" t="s">
        <v>236</v>
      </c>
      <c r="J1947" t="s">
        <v>246</v>
      </c>
      <c r="K1947">
        <v>969424789</v>
      </c>
      <c r="L1947">
        <v>87.676000000000002</v>
      </c>
    </row>
    <row r="1948" spans="5:12" x14ac:dyDescent="0.25">
      <c r="E1948">
        <v>969440008</v>
      </c>
      <c r="F1948" s="3">
        <v>30.696000000000002</v>
      </c>
      <c r="I1948" t="s">
        <v>236</v>
      </c>
      <c r="J1948" t="s">
        <v>246</v>
      </c>
      <c r="K1948">
        <v>969440008</v>
      </c>
      <c r="L1948">
        <v>30.696000000000002</v>
      </c>
    </row>
    <row r="1949" spans="5:12" x14ac:dyDescent="0.25">
      <c r="E1949">
        <v>969841304</v>
      </c>
      <c r="F1949" s="3">
        <v>64.016000000000005</v>
      </c>
      <c r="I1949" t="s">
        <v>236</v>
      </c>
      <c r="J1949" t="s">
        <v>246</v>
      </c>
      <c r="K1949">
        <v>969841304</v>
      </c>
      <c r="L1949">
        <v>64.016000000000005</v>
      </c>
    </row>
    <row r="1950" spans="5:12" x14ac:dyDescent="0.25">
      <c r="E1950">
        <v>975891488</v>
      </c>
      <c r="F1950" s="3">
        <v>267.14</v>
      </c>
      <c r="I1950" t="s">
        <v>236</v>
      </c>
      <c r="J1950" t="s">
        <v>246</v>
      </c>
      <c r="K1950">
        <v>975891488</v>
      </c>
      <c r="L1950">
        <v>267.14</v>
      </c>
    </row>
    <row r="1951" spans="5:12" x14ac:dyDescent="0.25">
      <c r="E1951">
        <v>975959406</v>
      </c>
      <c r="F1951" s="3">
        <v>132.27799999999999</v>
      </c>
      <c r="I1951" t="s">
        <v>236</v>
      </c>
      <c r="J1951" t="s">
        <v>246</v>
      </c>
      <c r="K1951">
        <v>975959406</v>
      </c>
      <c r="L1951">
        <v>132.27799999999999</v>
      </c>
    </row>
    <row r="1952" spans="5:12" x14ac:dyDescent="0.25">
      <c r="E1952">
        <v>976586034</v>
      </c>
      <c r="F1952" s="3">
        <v>155.691</v>
      </c>
      <c r="I1952" t="s">
        <v>236</v>
      </c>
      <c r="J1952" t="s">
        <v>246</v>
      </c>
      <c r="K1952">
        <v>976586034</v>
      </c>
      <c r="L1952">
        <v>155.691</v>
      </c>
    </row>
    <row r="1953" spans="4:12" x14ac:dyDescent="0.25">
      <c r="E1953">
        <v>982712440</v>
      </c>
      <c r="F1953" s="3">
        <v>153.012</v>
      </c>
      <c r="I1953" t="s">
        <v>236</v>
      </c>
      <c r="J1953" t="s">
        <v>246</v>
      </c>
      <c r="K1953">
        <v>982712440</v>
      </c>
      <c r="L1953">
        <v>153.012</v>
      </c>
    </row>
    <row r="1954" spans="4:12" x14ac:dyDescent="0.25">
      <c r="E1954">
        <v>983413773</v>
      </c>
      <c r="F1954" s="3">
        <v>340.988</v>
      </c>
      <c r="I1954" t="s">
        <v>236</v>
      </c>
      <c r="J1954" t="s">
        <v>246</v>
      </c>
      <c r="K1954">
        <v>983413773</v>
      </c>
      <c r="L1954">
        <v>340.988</v>
      </c>
    </row>
    <row r="1955" spans="4:12" x14ac:dyDescent="0.25">
      <c r="E1955">
        <v>983607330</v>
      </c>
      <c r="F1955" s="3">
        <v>104.015</v>
      </c>
      <c r="I1955" t="s">
        <v>236</v>
      </c>
      <c r="J1955" t="s">
        <v>246</v>
      </c>
      <c r="K1955">
        <v>983607330</v>
      </c>
      <c r="L1955">
        <v>104.015</v>
      </c>
    </row>
    <row r="1956" spans="4:12" x14ac:dyDescent="0.25">
      <c r="E1956">
        <v>990789258</v>
      </c>
      <c r="F1956" s="3">
        <v>85.847999999999999</v>
      </c>
      <c r="I1956" t="s">
        <v>236</v>
      </c>
      <c r="J1956" t="s">
        <v>246</v>
      </c>
      <c r="K1956">
        <v>990789258</v>
      </c>
      <c r="L1956">
        <v>85.847999999999999</v>
      </c>
    </row>
    <row r="1957" spans="4:12" x14ac:dyDescent="0.25">
      <c r="E1957">
        <v>990964416</v>
      </c>
      <c r="F1957" s="3">
        <v>51.250999999999998</v>
      </c>
      <c r="I1957" t="s">
        <v>236</v>
      </c>
      <c r="J1957" t="s">
        <v>246</v>
      </c>
      <c r="K1957">
        <v>990964416</v>
      </c>
      <c r="L1957">
        <v>51.250999999999998</v>
      </c>
    </row>
    <row r="1958" spans="4:12" x14ac:dyDescent="0.25">
      <c r="E1958">
        <v>992344768</v>
      </c>
      <c r="F1958" s="3">
        <v>97.662999999999997</v>
      </c>
      <c r="I1958" t="s">
        <v>236</v>
      </c>
      <c r="J1958" t="s">
        <v>246</v>
      </c>
      <c r="K1958">
        <v>992344768</v>
      </c>
      <c r="L1958">
        <v>97.662999999999997</v>
      </c>
    </row>
    <row r="1959" spans="4:12" x14ac:dyDescent="0.25">
      <c r="E1959">
        <v>993529885</v>
      </c>
      <c r="F1959" s="3">
        <v>116.03</v>
      </c>
      <c r="I1959" t="s">
        <v>236</v>
      </c>
      <c r="J1959" t="s">
        <v>246</v>
      </c>
      <c r="K1959">
        <v>993529885</v>
      </c>
      <c r="L1959">
        <v>116.03</v>
      </c>
    </row>
    <row r="1960" spans="4:12" x14ac:dyDescent="0.25">
      <c r="E1960">
        <v>997718054</v>
      </c>
      <c r="F1960" s="3">
        <v>99.135999999999996</v>
      </c>
      <c r="I1960" t="s">
        <v>236</v>
      </c>
      <c r="J1960" t="s">
        <v>246</v>
      </c>
      <c r="K1960">
        <v>997718054</v>
      </c>
      <c r="L1960">
        <v>99.135999999999996</v>
      </c>
    </row>
    <row r="1961" spans="4:12" x14ac:dyDescent="0.25">
      <c r="E1961">
        <v>998390281</v>
      </c>
      <c r="F1961" s="3">
        <v>478.488</v>
      </c>
      <c r="I1961" t="s">
        <v>236</v>
      </c>
      <c r="J1961" t="s">
        <v>246</v>
      </c>
      <c r="K1961">
        <v>998390281</v>
      </c>
      <c r="L1961">
        <v>478.488</v>
      </c>
    </row>
    <row r="1962" spans="4:12" x14ac:dyDescent="0.25">
      <c r="D1962" t="s">
        <v>250</v>
      </c>
      <c r="E1962">
        <v>976497910</v>
      </c>
      <c r="F1962" s="3">
        <v>26.152000000000001</v>
      </c>
      <c r="I1962" t="s">
        <v>236</v>
      </c>
      <c r="J1962" t="s">
        <v>250</v>
      </c>
      <c r="K1962">
        <v>976497910</v>
      </c>
      <c r="L1962">
        <v>26.152000000000001</v>
      </c>
    </row>
    <row r="1963" spans="4:12" x14ac:dyDescent="0.25">
      <c r="D1963" t="s">
        <v>264</v>
      </c>
      <c r="E1963">
        <v>826278382</v>
      </c>
      <c r="F1963" s="3">
        <v>296.94799999999998</v>
      </c>
      <c r="I1963" t="s">
        <v>236</v>
      </c>
      <c r="J1963" t="s">
        <v>264</v>
      </c>
      <c r="K1963">
        <v>826278382</v>
      </c>
      <c r="L1963">
        <v>296.94799999999998</v>
      </c>
    </row>
    <row r="1964" spans="4:12" x14ac:dyDescent="0.25">
      <c r="E1964">
        <v>871374902</v>
      </c>
      <c r="F1964" s="3">
        <v>120.23099999999999</v>
      </c>
      <c r="I1964" t="s">
        <v>236</v>
      </c>
      <c r="J1964" t="s">
        <v>264</v>
      </c>
      <c r="K1964">
        <v>871374902</v>
      </c>
      <c r="L1964">
        <v>120.23099999999999</v>
      </c>
    </row>
    <row r="1965" spans="4:12" x14ac:dyDescent="0.25">
      <c r="E1965">
        <v>885303382</v>
      </c>
      <c r="F1965" s="3">
        <v>41.997</v>
      </c>
      <c r="I1965" t="s">
        <v>236</v>
      </c>
      <c r="J1965" t="s">
        <v>264</v>
      </c>
      <c r="K1965">
        <v>885303382</v>
      </c>
      <c r="L1965">
        <v>41.997</v>
      </c>
    </row>
    <row r="1966" spans="4:12" x14ac:dyDescent="0.25">
      <c r="E1966">
        <v>891869932</v>
      </c>
      <c r="F1966" s="3">
        <v>245.15799999999999</v>
      </c>
      <c r="I1966" t="s">
        <v>236</v>
      </c>
      <c r="J1966" t="s">
        <v>264</v>
      </c>
      <c r="K1966">
        <v>891869932</v>
      </c>
      <c r="L1966">
        <v>245.15799999999999</v>
      </c>
    </row>
    <row r="1967" spans="4:12" x14ac:dyDescent="0.25">
      <c r="E1967">
        <v>913694767</v>
      </c>
      <c r="F1967" s="3">
        <v>65.260999999999996</v>
      </c>
      <c r="I1967" t="s">
        <v>236</v>
      </c>
      <c r="J1967" t="s">
        <v>264</v>
      </c>
      <c r="K1967">
        <v>913694767</v>
      </c>
      <c r="L1967">
        <v>65.260999999999996</v>
      </c>
    </row>
    <row r="1968" spans="4:12" x14ac:dyDescent="0.25">
      <c r="E1968">
        <v>920592961</v>
      </c>
      <c r="F1968" s="3">
        <v>2.4590000000000001</v>
      </c>
      <c r="I1968" t="s">
        <v>236</v>
      </c>
      <c r="J1968" t="s">
        <v>264</v>
      </c>
      <c r="K1968">
        <v>920592961</v>
      </c>
      <c r="L1968">
        <v>2.4590000000000001</v>
      </c>
    </row>
    <row r="1969" spans="4:12" x14ac:dyDescent="0.25">
      <c r="E1969">
        <v>921988419</v>
      </c>
      <c r="F1969" s="3">
        <v>90.834999999999994</v>
      </c>
      <c r="I1969" t="s">
        <v>236</v>
      </c>
      <c r="J1969" t="s">
        <v>264</v>
      </c>
      <c r="K1969">
        <v>921988419</v>
      </c>
      <c r="L1969">
        <v>90.834999999999994</v>
      </c>
    </row>
    <row r="1970" spans="4:12" x14ac:dyDescent="0.25">
      <c r="E1970">
        <v>924311797</v>
      </c>
      <c r="F1970" s="3">
        <v>130.15100000000001</v>
      </c>
      <c r="I1970" t="s">
        <v>236</v>
      </c>
      <c r="J1970" t="s">
        <v>264</v>
      </c>
      <c r="K1970">
        <v>924311797</v>
      </c>
      <c r="L1970">
        <v>130.15100000000001</v>
      </c>
    </row>
    <row r="1971" spans="4:12" x14ac:dyDescent="0.25">
      <c r="E1971">
        <v>969262150</v>
      </c>
      <c r="F1971" s="3">
        <v>517.23900000000003</v>
      </c>
      <c r="I1971" t="s">
        <v>236</v>
      </c>
      <c r="J1971" t="s">
        <v>264</v>
      </c>
      <c r="K1971">
        <v>969262150</v>
      </c>
      <c r="L1971">
        <v>517.23900000000003</v>
      </c>
    </row>
    <row r="1972" spans="4:12" x14ac:dyDescent="0.25">
      <c r="E1972">
        <v>969399989</v>
      </c>
      <c r="F1972" s="3">
        <v>98.161000000000001</v>
      </c>
      <c r="I1972" t="s">
        <v>236</v>
      </c>
      <c r="J1972" t="s">
        <v>264</v>
      </c>
      <c r="K1972">
        <v>969399989</v>
      </c>
      <c r="L1972">
        <v>98.161000000000001</v>
      </c>
    </row>
    <row r="1973" spans="4:12" x14ac:dyDescent="0.25">
      <c r="E1973">
        <v>969857235</v>
      </c>
      <c r="F1973" s="3">
        <v>72.161000000000001</v>
      </c>
      <c r="I1973" t="s">
        <v>236</v>
      </c>
      <c r="J1973" t="s">
        <v>264</v>
      </c>
      <c r="K1973">
        <v>969857235</v>
      </c>
      <c r="L1973">
        <v>72.161000000000001</v>
      </c>
    </row>
    <row r="1974" spans="4:12" x14ac:dyDescent="0.25">
      <c r="E1974">
        <v>977092752</v>
      </c>
      <c r="F1974" s="3">
        <v>306.56400000000002</v>
      </c>
      <c r="I1974" t="s">
        <v>236</v>
      </c>
      <c r="J1974" t="s">
        <v>264</v>
      </c>
      <c r="K1974">
        <v>977092752</v>
      </c>
      <c r="L1974">
        <v>306.56400000000002</v>
      </c>
    </row>
    <row r="1975" spans="4:12" x14ac:dyDescent="0.25">
      <c r="E1975">
        <v>980044106</v>
      </c>
      <c r="F1975" s="3">
        <v>199.44200000000001</v>
      </c>
      <c r="I1975" t="s">
        <v>236</v>
      </c>
      <c r="J1975" t="s">
        <v>264</v>
      </c>
      <c r="K1975">
        <v>980044106</v>
      </c>
      <c r="L1975">
        <v>199.44200000000001</v>
      </c>
    </row>
    <row r="1976" spans="4:12" x14ac:dyDescent="0.25">
      <c r="E1976">
        <v>980185540</v>
      </c>
      <c r="F1976" s="3">
        <v>109.089</v>
      </c>
      <c r="I1976" t="s">
        <v>236</v>
      </c>
      <c r="J1976" t="s">
        <v>264</v>
      </c>
      <c r="K1976">
        <v>980185540</v>
      </c>
      <c r="L1976">
        <v>109.089</v>
      </c>
    </row>
    <row r="1977" spans="4:12" x14ac:dyDescent="0.25">
      <c r="E1977">
        <v>986405208</v>
      </c>
      <c r="F1977" s="3">
        <v>101.041</v>
      </c>
      <c r="I1977" t="s">
        <v>236</v>
      </c>
      <c r="J1977" t="s">
        <v>264</v>
      </c>
      <c r="K1977">
        <v>986405208</v>
      </c>
      <c r="L1977">
        <v>101.041</v>
      </c>
    </row>
    <row r="1978" spans="4:12" x14ac:dyDescent="0.25">
      <c r="E1978">
        <v>990264538</v>
      </c>
      <c r="F1978" s="3">
        <v>38.970999999999997</v>
      </c>
      <c r="I1978" t="s">
        <v>236</v>
      </c>
      <c r="J1978" t="s">
        <v>264</v>
      </c>
      <c r="K1978">
        <v>990264538</v>
      </c>
      <c r="L1978">
        <v>38.970999999999997</v>
      </c>
    </row>
    <row r="1979" spans="4:12" x14ac:dyDescent="0.25">
      <c r="E1979">
        <v>992129220</v>
      </c>
      <c r="F1979" s="3">
        <v>136.815</v>
      </c>
      <c r="I1979" t="s">
        <v>236</v>
      </c>
      <c r="J1979" t="s">
        <v>264</v>
      </c>
      <c r="K1979">
        <v>992129220</v>
      </c>
      <c r="L1979">
        <v>136.815</v>
      </c>
    </row>
    <row r="1980" spans="4:12" x14ac:dyDescent="0.25">
      <c r="E1980">
        <v>995857987</v>
      </c>
      <c r="F1980" s="3">
        <v>606.18799999999999</v>
      </c>
      <c r="I1980" t="s">
        <v>236</v>
      </c>
      <c r="J1980" t="s">
        <v>264</v>
      </c>
      <c r="K1980">
        <v>995857987</v>
      </c>
      <c r="L1980">
        <v>606.18799999999999</v>
      </c>
    </row>
    <row r="1981" spans="4:12" x14ac:dyDescent="0.25">
      <c r="E1981">
        <v>996619087</v>
      </c>
      <c r="F1981" s="3">
        <v>475.98200000000003</v>
      </c>
      <c r="I1981" t="s">
        <v>236</v>
      </c>
      <c r="J1981" t="s">
        <v>264</v>
      </c>
      <c r="K1981">
        <v>996619087</v>
      </c>
      <c r="L1981">
        <v>475.98200000000003</v>
      </c>
    </row>
    <row r="1982" spans="4:12" x14ac:dyDescent="0.25">
      <c r="D1982" t="s">
        <v>265</v>
      </c>
      <c r="E1982">
        <v>824270082</v>
      </c>
      <c r="F1982" s="3">
        <v>156.09899999999999</v>
      </c>
      <c r="I1982" t="s">
        <v>236</v>
      </c>
      <c r="J1982" t="s">
        <v>265</v>
      </c>
      <c r="K1982">
        <v>824270082</v>
      </c>
      <c r="L1982">
        <v>156.09899999999999</v>
      </c>
    </row>
    <row r="1983" spans="4:12" x14ac:dyDescent="0.25">
      <c r="E1983">
        <v>877024032</v>
      </c>
      <c r="F1983" s="3">
        <v>159.16900000000001</v>
      </c>
      <c r="I1983" t="s">
        <v>236</v>
      </c>
      <c r="J1983" t="s">
        <v>265</v>
      </c>
      <c r="K1983">
        <v>877024032</v>
      </c>
      <c r="L1983">
        <v>159.16900000000001</v>
      </c>
    </row>
    <row r="1984" spans="4:12" x14ac:dyDescent="0.25">
      <c r="E1984">
        <v>911859009</v>
      </c>
      <c r="F1984" s="3">
        <v>80.454999999999998</v>
      </c>
      <c r="I1984" t="s">
        <v>236</v>
      </c>
      <c r="J1984" t="s">
        <v>265</v>
      </c>
      <c r="K1984">
        <v>911859009</v>
      </c>
      <c r="L1984">
        <v>80.454999999999998</v>
      </c>
    </row>
    <row r="1985" spans="5:12" x14ac:dyDescent="0.25">
      <c r="E1985">
        <v>912996832</v>
      </c>
      <c r="F1985" s="3">
        <v>136.43799999999999</v>
      </c>
      <c r="I1985" t="s">
        <v>236</v>
      </c>
      <c r="J1985" t="s">
        <v>265</v>
      </c>
      <c r="K1985">
        <v>912996832</v>
      </c>
      <c r="L1985">
        <v>136.43799999999999</v>
      </c>
    </row>
    <row r="1986" spans="5:12" x14ac:dyDescent="0.25">
      <c r="E1986">
        <v>915550630</v>
      </c>
      <c r="F1986" s="3">
        <v>779.30399999999997</v>
      </c>
      <c r="I1986" t="s">
        <v>236</v>
      </c>
      <c r="J1986" t="s">
        <v>265</v>
      </c>
      <c r="K1986">
        <v>915550630</v>
      </c>
      <c r="L1986">
        <v>779.30399999999997</v>
      </c>
    </row>
    <row r="1987" spans="5:12" x14ac:dyDescent="0.25">
      <c r="E1987">
        <v>916545398</v>
      </c>
      <c r="F1987" s="3">
        <v>453.077</v>
      </c>
      <c r="I1987" t="s">
        <v>236</v>
      </c>
      <c r="J1987" t="s">
        <v>265</v>
      </c>
      <c r="K1987">
        <v>916545398</v>
      </c>
      <c r="L1987">
        <v>453.077</v>
      </c>
    </row>
    <row r="1988" spans="5:12" x14ac:dyDescent="0.25">
      <c r="E1988">
        <v>918345051</v>
      </c>
      <c r="F1988" s="3">
        <v>138.97200000000001</v>
      </c>
      <c r="I1988" t="s">
        <v>236</v>
      </c>
      <c r="J1988" t="s">
        <v>265</v>
      </c>
      <c r="K1988">
        <v>918345051</v>
      </c>
      <c r="L1988">
        <v>138.97200000000001</v>
      </c>
    </row>
    <row r="1989" spans="5:12" x14ac:dyDescent="0.25">
      <c r="E1989">
        <v>923980881</v>
      </c>
      <c r="F1989" s="3">
        <v>156.762</v>
      </c>
      <c r="I1989" t="s">
        <v>236</v>
      </c>
      <c r="J1989" t="s">
        <v>265</v>
      </c>
      <c r="K1989">
        <v>923980881</v>
      </c>
      <c r="L1989">
        <v>156.762</v>
      </c>
    </row>
    <row r="1990" spans="5:12" x14ac:dyDescent="0.25">
      <c r="E1990">
        <v>924060980</v>
      </c>
      <c r="F1990" s="3">
        <v>174.90199999999999</v>
      </c>
      <c r="I1990" t="s">
        <v>236</v>
      </c>
      <c r="J1990" t="s">
        <v>265</v>
      </c>
      <c r="K1990">
        <v>924060980</v>
      </c>
      <c r="L1990">
        <v>174.90199999999999</v>
      </c>
    </row>
    <row r="1991" spans="5:12" x14ac:dyDescent="0.25">
      <c r="E1991">
        <v>927394340</v>
      </c>
      <c r="F1991" s="3">
        <v>160.46799999999999</v>
      </c>
      <c r="I1991" t="s">
        <v>236</v>
      </c>
      <c r="J1991" t="s">
        <v>265</v>
      </c>
      <c r="K1991">
        <v>927394340</v>
      </c>
      <c r="L1991">
        <v>160.46799999999999</v>
      </c>
    </row>
    <row r="1992" spans="5:12" x14ac:dyDescent="0.25">
      <c r="E1992">
        <v>969129493</v>
      </c>
      <c r="F1992" s="3">
        <v>160.935</v>
      </c>
      <c r="I1992" t="s">
        <v>236</v>
      </c>
      <c r="J1992" t="s">
        <v>265</v>
      </c>
      <c r="K1992">
        <v>969129493</v>
      </c>
      <c r="L1992">
        <v>160.935</v>
      </c>
    </row>
    <row r="1993" spans="5:12" x14ac:dyDescent="0.25">
      <c r="E1993">
        <v>969130009</v>
      </c>
      <c r="F1993" s="3">
        <v>199.06299999999999</v>
      </c>
      <c r="I1993" t="s">
        <v>236</v>
      </c>
      <c r="J1993" t="s">
        <v>265</v>
      </c>
      <c r="K1993">
        <v>969130009</v>
      </c>
      <c r="L1993">
        <v>199.06299999999999</v>
      </c>
    </row>
    <row r="1994" spans="5:12" x14ac:dyDescent="0.25">
      <c r="E1994">
        <v>969130033</v>
      </c>
      <c r="F1994" s="3">
        <v>221.249</v>
      </c>
      <c r="I1994" t="s">
        <v>236</v>
      </c>
      <c r="J1994" t="s">
        <v>265</v>
      </c>
      <c r="K1994">
        <v>969130033</v>
      </c>
      <c r="L1994">
        <v>221.249</v>
      </c>
    </row>
    <row r="1995" spans="5:12" x14ac:dyDescent="0.25">
      <c r="E1995">
        <v>969400219</v>
      </c>
      <c r="F1995" s="3">
        <v>301.07</v>
      </c>
      <c r="I1995" t="s">
        <v>236</v>
      </c>
      <c r="J1995" t="s">
        <v>265</v>
      </c>
      <c r="K1995">
        <v>969400219</v>
      </c>
      <c r="L1995">
        <v>301.07</v>
      </c>
    </row>
    <row r="1996" spans="5:12" x14ac:dyDescent="0.25">
      <c r="E1996">
        <v>969854317</v>
      </c>
      <c r="F1996" s="3">
        <v>95.93</v>
      </c>
      <c r="I1996" t="s">
        <v>236</v>
      </c>
      <c r="J1996" t="s">
        <v>265</v>
      </c>
      <c r="K1996">
        <v>969854317</v>
      </c>
      <c r="L1996">
        <v>95.93</v>
      </c>
    </row>
    <row r="1997" spans="5:12" x14ac:dyDescent="0.25">
      <c r="E1997">
        <v>970510273</v>
      </c>
      <c r="F1997" s="3">
        <v>131.99799999999999</v>
      </c>
      <c r="I1997" t="s">
        <v>236</v>
      </c>
      <c r="J1997" t="s">
        <v>265</v>
      </c>
      <c r="K1997">
        <v>970510273</v>
      </c>
      <c r="L1997">
        <v>131.99799999999999</v>
      </c>
    </row>
    <row r="1998" spans="5:12" x14ac:dyDescent="0.25">
      <c r="E1998">
        <v>971188014</v>
      </c>
      <c r="F1998" s="3">
        <v>152.488</v>
      </c>
      <c r="I1998" t="s">
        <v>236</v>
      </c>
      <c r="J1998" t="s">
        <v>265</v>
      </c>
      <c r="K1998">
        <v>971188014</v>
      </c>
      <c r="L1998">
        <v>152.488</v>
      </c>
    </row>
    <row r="1999" spans="5:12" x14ac:dyDescent="0.25">
      <c r="E1999">
        <v>971214694</v>
      </c>
      <c r="F1999" s="3">
        <v>142.779</v>
      </c>
      <c r="I1999" t="s">
        <v>236</v>
      </c>
      <c r="J1999" t="s">
        <v>265</v>
      </c>
      <c r="K1999">
        <v>971214694</v>
      </c>
      <c r="L1999">
        <v>142.779</v>
      </c>
    </row>
    <row r="2000" spans="5:12" x14ac:dyDescent="0.25">
      <c r="E2000">
        <v>971238046</v>
      </c>
      <c r="F2000" s="3">
        <v>42.16</v>
      </c>
      <c r="I2000" t="s">
        <v>236</v>
      </c>
      <c r="J2000" t="s">
        <v>265</v>
      </c>
      <c r="K2000">
        <v>971238046</v>
      </c>
      <c r="L2000">
        <v>42.16</v>
      </c>
    </row>
    <row r="2001" spans="5:12" x14ac:dyDescent="0.25">
      <c r="E2001">
        <v>978637272</v>
      </c>
      <c r="F2001" s="3">
        <v>383.387</v>
      </c>
      <c r="I2001" t="s">
        <v>236</v>
      </c>
      <c r="J2001" t="s">
        <v>265</v>
      </c>
      <c r="K2001">
        <v>978637272</v>
      </c>
      <c r="L2001">
        <v>383.387</v>
      </c>
    </row>
    <row r="2002" spans="5:12" x14ac:dyDescent="0.25">
      <c r="E2002">
        <v>978664288</v>
      </c>
      <c r="F2002" s="3">
        <v>198.18700000000001</v>
      </c>
      <c r="I2002" t="s">
        <v>236</v>
      </c>
      <c r="J2002" t="s">
        <v>265</v>
      </c>
      <c r="K2002">
        <v>978664288</v>
      </c>
      <c r="L2002">
        <v>198.18700000000001</v>
      </c>
    </row>
    <row r="2003" spans="5:12" x14ac:dyDescent="0.25">
      <c r="E2003">
        <v>979225598</v>
      </c>
      <c r="F2003" s="3">
        <v>136.51</v>
      </c>
      <c r="I2003" t="s">
        <v>236</v>
      </c>
      <c r="J2003" t="s">
        <v>265</v>
      </c>
      <c r="K2003">
        <v>979225598</v>
      </c>
      <c r="L2003">
        <v>136.51</v>
      </c>
    </row>
    <row r="2004" spans="5:12" x14ac:dyDescent="0.25">
      <c r="E2004">
        <v>981603958</v>
      </c>
      <c r="F2004" s="3">
        <v>147.76300000000001</v>
      </c>
      <c r="I2004" t="s">
        <v>236</v>
      </c>
      <c r="J2004" t="s">
        <v>265</v>
      </c>
      <c r="K2004">
        <v>981603958</v>
      </c>
      <c r="L2004">
        <v>147.76300000000001</v>
      </c>
    </row>
    <row r="2005" spans="5:12" x14ac:dyDescent="0.25">
      <c r="E2005">
        <v>981920368</v>
      </c>
      <c r="F2005" s="3">
        <v>131.65299999999999</v>
      </c>
      <c r="I2005" t="s">
        <v>236</v>
      </c>
      <c r="J2005" t="s">
        <v>265</v>
      </c>
      <c r="K2005">
        <v>981920368</v>
      </c>
      <c r="L2005">
        <v>131.65299999999999</v>
      </c>
    </row>
    <row r="2006" spans="5:12" x14ac:dyDescent="0.25">
      <c r="E2006">
        <v>982440130</v>
      </c>
      <c r="F2006" s="3">
        <v>648.94799999999998</v>
      </c>
      <c r="I2006" t="s">
        <v>236</v>
      </c>
      <c r="J2006" t="s">
        <v>265</v>
      </c>
      <c r="K2006">
        <v>982440130</v>
      </c>
      <c r="L2006">
        <v>648.94799999999998</v>
      </c>
    </row>
    <row r="2007" spans="5:12" x14ac:dyDescent="0.25">
      <c r="E2007">
        <v>983021840</v>
      </c>
      <c r="F2007" s="3">
        <v>280.19900000000001</v>
      </c>
      <c r="I2007" t="s">
        <v>236</v>
      </c>
      <c r="J2007" t="s">
        <v>265</v>
      </c>
      <c r="K2007">
        <v>983021840</v>
      </c>
      <c r="L2007">
        <v>280.19900000000001</v>
      </c>
    </row>
    <row r="2008" spans="5:12" x14ac:dyDescent="0.25">
      <c r="E2008">
        <v>983597831</v>
      </c>
      <c r="F2008" s="3">
        <v>148.358</v>
      </c>
      <c r="I2008" t="s">
        <v>236</v>
      </c>
      <c r="J2008" t="s">
        <v>265</v>
      </c>
      <c r="K2008">
        <v>983597831</v>
      </c>
      <c r="L2008">
        <v>148.358</v>
      </c>
    </row>
    <row r="2009" spans="5:12" x14ac:dyDescent="0.25">
      <c r="E2009">
        <v>983606121</v>
      </c>
      <c r="F2009" s="3">
        <v>64.680999999999997</v>
      </c>
      <c r="I2009" t="s">
        <v>236</v>
      </c>
      <c r="J2009" t="s">
        <v>265</v>
      </c>
      <c r="K2009">
        <v>983606121</v>
      </c>
      <c r="L2009">
        <v>64.680999999999997</v>
      </c>
    </row>
    <row r="2010" spans="5:12" x14ac:dyDescent="0.25">
      <c r="E2010">
        <v>984324251</v>
      </c>
      <c r="F2010" s="3">
        <v>578.80499999999995</v>
      </c>
      <c r="I2010" t="s">
        <v>236</v>
      </c>
      <c r="J2010" t="s">
        <v>265</v>
      </c>
      <c r="K2010">
        <v>984324251</v>
      </c>
      <c r="L2010">
        <v>578.80499999999995</v>
      </c>
    </row>
    <row r="2011" spans="5:12" x14ac:dyDescent="0.25">
      <c r="E2011">
        <v>985662495</v>
      </c>
      <c r="F2011" s="3">
        <v>217.61699999999999</v>
      </c>
      <c r="I2011" t="s">
        <v>236</v>
      </c>
      <c r="J2011" t="s">
        <v>265</v>
      </c>
      <c r="K2011">
        <v>985662495</v>
      </c>
      <c r="L2011">
        <v>217.61699999999999</v>
      </c>
    </row>
    <row r="2012" spans="5:12" x14ac:dyDescent="0.25">
      <c r="E2012">
        <v>986400230</v>
      </c>
      <c r="F2012" s="3">
        <v>549.66600000000005</v>
      </c>
      <c r="I2012" t="s">
        <v>236</v>
      </c>
      <c r="J2012" t="s">
        <v>265</v>
      </c>
      <c r="K2012">
        <v>986400230</v>
      </c>
      <c r="L2012">
        <v>549.66600000000005</v>
      </c>
    </row>
    <row r="2013" spans="5:12" x14ac:dyDescent="0.25">
      <c r="E2013">
        <v>986429697</v>
      </c>
      <c r="F2013" s="3">
        <v>116.482</v>
      </c>
      <c r="I2013" t="s">
        <v>236</v>
      </c>
      <c r="J2013" t="s">
        <v>265</v>
      </c>
      <c r="K2013">
        <v>986429697</v>
      </c>
      <c r="L2013">
        <v>116.482</v>
      </c>
    </row>
    <row r="2014" spans="5:12" x14ac:dyDescent="0.25">
      <c r="E2014">
        <v>986466894</v>
      </c>
      <c r="F2014" s="3">
        <v>108.777</v>
      </c>
      <c r="I2014" t="s">
        <v>236</v>
      </c>
      <c r="J2014" t="s">
        <v>265</v>
      </c>
      <c r="K2014">
        <v>986466894</v>
      </c>
      <c r="L2014">
        <v>108.777</v>
      </c>
    </row>
    <row r="2015" spans="5:12" x14ac:dyDescent="0.25">
      <c r="E2015">
        <v>987271981</v>
      </c>
      <c r="F2015" s="3">
        <v>631.66899999999998</v>
      </c>
      <c r="I2015" t="s">
        <v>236</v>
      </c>
      <c r="J2015" t="s">
        <v>265</v>
      </c>
      <c r="K2015">
        <v>987271981</v>
      </c>
      <c r="L2015">
        <v>631.66899999999998</v>
      </c>
    </row>
    <row r="2016" spans="5:12" x14ac:dyDescent="0.25">
      <c r="E2016">
        <v>989360779</v>
      </c>
      <c r="F2016" s="3">
        <v>512.65200000000004</v>
      </c>
      <c r="I2016" t="s">
        <v>236</v>
      </c>
      <c r="J2016" t="s">
        <v>265</v>
      </c>
      <c r="K2016">
        <v>989360779</v>
      </c>
      <c r="L2016">
        <v>512.65200000000004</v>
      </c>
    </row>
    <row r="2017" spans="4:12" x14ac:dyDescent="0.25">
      <c r="E2017">
        <v>990191433</v>
      </c>
      <c r="F2017" s="3">
        <v>258.74700000000001</v>
      </c>
      <c r="I2017" t="s">
        <v>236</v>
      </c>
      <c r="J2017" t="s">
        <v>265</v>
      </c>
      <c r="K2017">
        <v>990191433</v>
      </c>
      <c r="L2017">
        <v>258.74700000000001</v>
      </c>
    </row>
    <row r="2018" spans="4:12" x14ac:dyDescent="0.25">
      <c r="E2018">
        <v>991660356</v>
      </c>
      <c r="F2018" s="3">
        <v>212.32499999999999</v>
      </c>
      <c r="I2018" t="s">
        <v>236</v>
      </c>
      <c r="J2018" t="s">
        <v>265</v>
      </c>
      <c r="K2018">
        <v>991660356</v>
      </c>
      <c r="L2018">
        <v>212.32499999999999</v>
      </c>
    </row>
    <row r="2019" spans="4:12" x14ac:dyDescent="0.25">
      <c r="E2019">
        <v>991905901</v>
      </c>
      <c r="F2019" s="3">
        <v>355.15499999999997</v>
      </c>
      <c r="I2019" t="s">
        <v>236</v>
      </c>
      <c r="J2019" t="s">
        <v>265</v>
      </c>
      <c r="K2019">
        <v>991905901</v>
      </c>
      <c r="L2019">
        <v>355.15499999999997</v>
      </c>
    </row>
    <row r="2020" spans="4:12" x14ac:dyDescent="0.25">
      <c r="E2020">
        <v>992135425</v>
      </c>
      <c r="F2020" s="3">
        <v>193.017</v>
      </c>
      <c r="I2020" t="s">
        <v>236</v>
      </c>
      <c r="J2020" t="s">
        <v>265</v>
      </c>
      <c r="K2020">
        <v>992135425</v>
      </c>
      <c r="L2020">
        <v>193.017</v>
      </c>
    </row>
    <row r="2021" spans="4:12" x14ac:dyDescent="0.25">
      <c r="E2021">
        <v>992167467</v>
      </c>
      <c r="F2021" s="3">
        <v>152.22200000000001</v>
      </c>
      <c r="I2021" t="s">
        <v>236</v>
      </c>
      <c r="J2021" t="s">
        <v>265</v>
      </c>
      <c r="K2021">
        <v>992167467</v>
      </c>
      <c r="L2021">
        <v>152.22200000000001</v>
      </c>
    </row>
    <row r="2022" spans="4:12" x14ac:dyDescent="0.25">
      <c r="E2022">
        <v>992251395</v>
      </c>
      <c r="F2022" s="3">
        <v>188.821</v>
      </c>
      <c r="I2022" t="s">
        <v>236</v>
      </c>
      <c r="J2022" t="s">
        <v>265</v>
      </c>
      <c r="K2022">
        <v>992251395</v>
      </c>
      <c r="L2022">
        <v>188.821</v>
      </c>
    </row>
    <row r="2023" spans="4:12" x14ac:dyDescent="0.25">
      <c r="E2023">
        <v>993151777</v>
      </c>
      <c r="F2023" s="3">
        <v>346.61200000000002</v>
      </c>
      <c r="I2023" t="s">
        <v>236</v>
      </c>
      <c r="J2023" t="s">
        <v>265</v>
      </c>
      <c r="K2023">
        <v>993151777</v>
      </c>
      <c r="L2023">
        <v>346.61200000000002</v>
      </c>
    </row>
    <row r="2024" spans="4:12" x14ac:dyDescent="0.25">
      <c r="E2024">
        <v>993727350</v>
      </c>
      <c r="F2024" s="3">
        <v>241.363</v>
      </c>
      <c r="I2024" t="s">
        <v>236</v>
      </c>
      <c r="J2024" t="s">
        <v>265</v>
      </c>
      <c r="K2024">
        <v>993727350</v>
      </c>
      <c r="L2024">
        <v>241.363</v>
      </c>
    </row>
    <row r="2025" spans="4:12" x14ac:dyDescent="0.25">
      <c r="E2025">
        <v>993878685</v>
      </c>
      <c r="F2025" s="3">
        <v>125.27800000000001</v>
      </c>
      <c r="I2025" t="s">
        <v>236</v>
      </c>
      <c r="J2025" t="s">
        <v>265</v>
      </c>
      <c r="K2025">
        <v>993878685</v>
      </c>
      <c r="L2025">
        <v>125.27800000000001</v>
      </c>
    </row>
    <row r="2026" spans="4:12" x14ac:dyDescent="0.25">
      <c r="E2026">
        <v>994232584</v>
      </c>
      <c r="F2026" s="3">
        <v>377.07499999999999</v>
      </c>
      <c r="I2026" t="s">
        <v>236</v>
      </c>
      <c r="J2026" t="s">
        <v>265</v>
      </c>
      <c r="K2026">
        <v>994232584</v>
      </c>
      <c r="L2026">
        <v>377.07499999999999</v>
      </c>
    </row>
    <row r="2027" spans="4:12" x14ac:dyDescent="0.25">
      <c r="E2027">
        <v>996345130</v>
      </c>
      <c r="F2027" s="3">
        <v>195.613</v>
      </c>
      <c r="I2027" t="s">
        <v>236</v>
      </c>
      <c r="J2027" t="s">
        <v>265</v>
      </c>
      <c r="K2027">
        <v>996345130</v>
      </c>
      <c r="L2027">
        <v>195.613</v>
      </c>
    </row>
    <row r="2028" spans="4:12" x14ac:dyDescent="0.25">
      <c r="E2028">
        <v>996941116</v>
      </c>
      <c r="F2028" s="3">
        <v>295.75099999999998</v>
      </c>
      <c r="I2028" t="s">
        <v>236</v>
      </c>
      <c r="J2028" t="s">
        <v>265</v>
      </c>
      <c r="K2028">
        <v>996941116</v>
      </c>
      <c r="L2028">
        <v>295.75099999999998</v>
      </c>
    </row>
    <row r="2029" spans="4:12" x14ac:dyDescent="0.25">
      <c r="E2029">
        <v>997408497</v>
      </c>
      <c r="F2029" s="3">
        <v>424.71499999999997</v>
      </c>
      <c r="I2029" t="s">
        <v>236</v>
      </c>
      <c r="J2029" t="s">
        <v>265</v>
      </c>
      <c r="K2029">
        <v>997408497</v>
      </c>
      <c r="L2029">
        <v>424.71499999999997</v>
      </c>
    </row>
    <row r="2030" spans="4:12" x14ac:dyDescent="0.25">
      <c r="D2030" t="s">
        <v>248</v>
      </c>
      <c r="E2030">
        <v>869128112</v>
      </c>
      <c r="F2030" s="3">
        <v>327.28300000000002</v>
      </c>
      <c r="I2030" t="s">
        <v>236</v>
      </c>
      <c r="J2030" t="s">
        <v>248</v>
      </c>
      <c r="K2030">
        <v>869128112</v>
      </c>
      <c r="L2030">
        <v>327.28300000000002</v>
      </c>
    </row>
    <row r="2031" spans="4:12" x14ac:dyDescent="0.25">
      <c r="E2031">
        <v>883300742</v>
      </c>
      <c r="F2031" s="3">
        <v>216.14599999999999</v>
      </c>
      <c r="I2031" t="s">
        <v>236</v>
      </c>
      <c r="J2031" t="s">
        <v>248</v>
      </c>
      <c r="K2031">
        <v>883300742</v>
      </c>
      <c r="L2031">
        <v>216.14599999999999</v>
      </c>
    </row>
    <row r="2032" spans="4:12" x14ac:dyDescent="0.25">
      <c r="E2032">
        <v>897537192</v>
      </c>
      <c r="F2032" s="3">
        <v>234.297</v>
      </c>
      <c r="I2032" t="s">
        <v>236</v>
      </c>
      <c r="J2032" t="s">
        <v>248</v>
      </c>
      <c r="K2032">
        <v>897537192</v>
      </c>
      <c r="L2032">
        <v>234.297</v>
      </c>
    </row>
    <row r="2033" spans="4:12" x14ac:dyDescent="0.25">
      <c r="E2033">
        <v>913726227</v>
      </c>
      <c r="F2033" s="3">
        <v>85.605000000000004</v>
      </c>
      <c r="I2033" t="s">
        <v>236</v>
      </c>
      <c r="J2033" t="s">
        <v>248</v>
      </c>
      <c r="K2033">
        <v>913726227</v>
      </c>
      <c r="L2033">
        <v>85.605000000000004</v>
      </c>
    </row>
    <row r="2034" spans="4:12" x14ac:dyDescent="0.25">
      <c r="E2034">
        <v>969127962</v>
      </c>
      <c r="F2034" s="3">
        <v>14.502000000000001</v>
      </c>
      <c r="I2034" t="s">
        <v>236</v>
      </c>
      <c r="J2034" t="s">
        <v>248</v>
      </c>
      <c r="K2034">
        <v>969127962</v>
      </c>
      <c r="L2034">
        <v>14.502000000000001</v>
      </c>
    </row>
    <row r="2035" spans="4:12" x14ac:dyDescent="0.25">
      <c r="E2035">
        <v>969130955</v>
      </c>
      <c r="F2035" s="3">
        <v>103.15300000000001</v>
      </c>
      <c r="I2035" t="s">
        <v>236</v>
      </c>
      <c r="J2035" t="s">
        <v>248</v>
      </c>
      <c r="K2035">
        <v>969130955</v>
      </c>
      <c r="L2035">
        <v>103.15300000000001</v>
      </c>
    </row>
    <row r="2036" spans="4:12" x14ac:dyDescent="0.25">
      <c r="E2036">
        <v>969212641</v>
      </c>
      <c r="F2036" s="3">
        <v>36.295999999999999</v>
      </c>
      <c r="I2036" t="s">
        <v>236</v>
      </c>
      <c r="J2036" t="s">
        <v>248</v>
      </c>
      <c r="K2036">
        <v>969212641</v>
      </c>
      <c r="L2036">
        <v>36.295999999999999</v>
      </c>
    </row>
    <row r="2037" spans="4:12" x14ac:dyDescent="0.25">
      <c r="E2037">
        <v>969261162</v>
      </c>
      <c r="F2037" s="3">
        <v>50.521999999999998</v>
      </c>
      <c r="I2037" t="s">
        <v>236</v>
      </c>
      <c r="J2037" t="s">
        <v>248</v>
      </c>
      <c r="K2037">
        <v>969261162</v>
      </c>
      <c r="L2037">
        <v>50.521999999999998</v>
      </c>
    </row>
    <row r="2038" spans="4:12" x14ac:dyDescent="0.25">
      <c r="E2038">
        <v>969397269</v>
      </c>
      <c r="F2038" s="3">
        <v>31.795000000000002</v>
      </c>
      <c r="I2038" t="s">
        <v>236</v>
      </c>
      <c r="J2038" t="s">
        <v>248</v>
      </c>
      <c r="K2038">
        <v>969397269</v>
      </c>
      <c r="L2038">
        <v>31.795000000000002</v>
      </c>
    </row>
    <row r="2039" spans="4:12" x14ac:dyDescent="0.25">
      <c r="E2039">
        <v>969481782</v>
      </c>
      <c r="F2039" s="3">
        <v>147.452</v>
      </c>
      <c r="I2039" t="s">
        <v>236</v>
      </c>
      <c r="J2039" t="s">
        <v>248</v>
      </c>
      <c r="K2039">
        <v>969481782</v>
      </c>
      <c r="L2039">
        <v>147.452</v>
      </c>
    </row>
    <row r="2040" spans="4:12" x14ac:dyDescent="0.25">
      <c r="E2040">
        <v>970561218</v>
      </c>
      <c r="F2040" s="3">
        <v>29.332000000000001</v>
      </c>
      <c r="I2040" t="s">
        <v>236</v>
      </c>
      <c r="J2040" t="s">
        <v>248</v>
      </c>
      <c r="K2040">
        <v>970561218</v>
      </c>
      <c r="L2040">
        <v>29.332000000000001</v>
      </c>
    </row>
    <row r="2041" spans="4:12" x14ac:dyDescent="0.25">
      <c r="E2041">
        <v>972408379</v>
      </c>
      <c r="F2041" s="3">
        <v>59.567999999999998</v>
      </c>
      <c r="I2041" t="s">
        <v>236</v>
      </c>
      <c r="J2041" t="s">
        <v>248</v>
      </c>
      <c r="K2041">
        <v>972408379</v>
      </c>
      <c r="L2041">
        <v>59.567999999999998</v>
      </c>
    </row>
    <row r="2042" spans="4:12" x14ac:dyDescent="0.25">
      <c r="E2042">
        <v>976039556</v>
      </c>
      <c r="F2042" s="3">
        <v>238.541</v>
      </c>
      <c r="I2042" t="s">
        <v>236</v>
      </c>
      <c r="J2042" t="s">
        <v>248</v>
      </c>
      <c r="K2042">
        <v>976039556</v>
      </c>
      <c r="L2042">
        <v>238.541</v>
      </c>
    </row>
    <row r="2043" spans="4:12" x14ac:dyDescent="0.25">
      <c r="E2043">
        <v>985257094</v>
      </c>
      <c r="F2043" s="3">
        <v>151.059</v>
      </c>
      <c r="I2043" t="s">
        <v>236</v>
      </c>
      <c r="J2043" t="s">
        <v>248</v>
      </c>
      <c r="K2043">
        <v>985257094</v>
      </c>
      <c r="L2043">
        <v>151.059</v>
      </c>
    </row>
    <row r="2044" spans="4:12" x14ac:dyDescent="0.25">
      <c r="E2044">
        <v>992144246</v>
      </c>
      <c r="F2044" s="3">
        <v>172.60599999999999</v>
      </c>
      <c r="I2044" t="s">
        <v>236</v>
      </c>
      <c r="J2044" t="s">
        <v>248</v>
      </c>
      <c r="K2044">
        <v>992144246</v>
      </c>
      <c r="L2044">
        <v>172.60599999999999</v>
      </c>
    </row>
    <row r="2045" spans="4:12" x14ac:dyDescent="0.25">
      <c r="E2045">
        <v>997676564</v>
      </c>
      <c r="F2045" s="3">
        <v>127.437</v>
      </c>
      <c r="I2045" t="s">
        <v>236</v>
      </c>
      <c r="J2045" t="s">
        <v>248</v>
      </c>
      <c r="K2045">
        <v>997676564</v>
      </c>
      <c r="L2045">
        <v>127.437</v>
      </c>
    </row>
    <row r="2046" spans="4:12" x14ac:dyDescent="0.25">
      <c r="E2046">
        <v>997765680</v>
      </c>
      <c r="F2046" s="3">
        <v>135.351</v>
      </c>
      <c r="I2046" t="s">
        <v>236</v>
      </c>
      <c r="J2046" t="s">
        <v>248</v>
      </c>
      <c r="K2046">
        <v>997765680</v>
      </c>
      <c r="L2046">
        <v>135.351</v>
      </c>
    </row>
    <row r="2047" spans="4:12" x14ac:dyDescent="0.25">
      <c r="D2047" t="s">
        <v>263</v>
      </c>
      <c r="E2047">
        <v>871017352</v>
      </c>
      <c r="F2047" s="3">
        <v>668.87400000000002</v>
      </c>
      <c r="I2047" t="s">
        <v>236</v>
      </c>
      <c r="J2047" t="s">
        <v>263</v>
      </c>
      <c r="K2047">
        <v>871017352</v>
      </c>
      <c r="L2047">
        <v>668.87400000000002</v>
      </c>
    </row>
    <row r="2048" spans="4:12" x14ac:dyDescent="0.25">
      <c r="E2048">
        <v>887741972</v>
      </c>
      <c r="F2048" s="3">
        <v>245.83699999999999</v>
      </c>
      <c r="I2048" t="s">
        <v>236</v>
      </c>
      <c r="J2048" t="s">
        <v>263</v>
      </c>
      <c r="K2048">
        <v>887741972</v>
      </c>
      <c r="L2048">
        <v>245.83699999999999</v>
      </c>
    </row>
    <row r="2049" spans="5:12" x14ac:dyDescent="0.25">
      <c r="E2049">
        <v>894887052</v>
      </c>
      <c r="F2049" s="3">
        <v>259.875</v>
      </c>
      <c r="I2049" t="s">
        <v>236</v>
      </c>
      <c r="J2049" t="s">
        <v>263</v>
      </c>
      <c r="K2049">
        <v>894887052</v>
      </c>
      <c r="L2049">
        <v>259.875</v>
      </c>
    </row>
    <row r="2050" spans="5:12" x14ac:dyDescent="0.25">
      <c r="E2050">
        <v>969128926</v>
      </c>
      <c r="F2050" s="3">
        <v>498.03</v>
      </c>
      <c r="I2050" t="s">
        <v>236</v>
      </c>
      <c r="J2050" t="s">
        <v>263</v>
      </c>
      <c r="K2050">
        <v>969128926</v>
      </c>
      <c r="L2050">
        <v>498.03</v>
      </c>
    </row>
    <row r="2051" spans="5:12" x14ac:dyDescent="0.25">
      <c r="E2051">
        <v>969847167</v>
      </c>
      <c r="F2051" s="3">
        <v>63.808</v>
      </c>
      <c r="I2051" t="s">
        <v>236</v>
      </c>
      <c r="J2051" t="s">
        <v>263</v>
      </c>
      <c r="K2051">
        <v>969847167</v>
      </c>
      <c r="L2051">
        <v>63.808</v>
      </c>
    </row>
    <row r="2052" spans="5:12" x14ac:dyDescent="0.25">
      <c r="E2052">
        <v>969851733</v>
      </c>
      <c r="F2052" s="3">
        <v>67.590999999999994</v>
      </c>
      <c r="I2052" t="s">
        <v>236</v>
      </c>
      <c r="J2052" t="s">
        <v>263</v>
      </c>
      <c r="K2052">
        <v>969851733</v>
      </c>
      <c r="L2052">
        <v>67.590999999999994</v>
      </c>
    </row>
    <row r="2053" spans="5:12" x14ac:dyDescent="0.25">
      <c r="E2053">
        <v>970390561</v>
      </c>
      <c r="F2053" s="3">
        <v>189.53399999999999</v>
      </c>
      <c r="I2053" t="s">
        <v>236</v>
      </c>
      <c r="J2053" t="s">
        <v>263</v>
      </c>
      <c r="K2053">
        <v>970390561</v>
      </c>
      <c r="L2053">
        <v>189.53399999999999</v>
      </c>
    </row>
    <row r="2054" spans="5:12" x14ac:dyDescent="0.25">
      <c r="E2054">
        <v>976126645</v>
      </c>
      <c r="F2054" s="3">
        <v>154.76400000000001</v>
      </c>
      <c r="I2054" t="s">
        <v>236</v>
      </c>
      <c r="J2054" t="s">
        <v>263</v>
      </c>
      <c r="K2054">
        <v>976126645</v>
      </c>
      <c r="L2054">
        <v>154.76400000000001</v>
      </c>
    </row>
    <row r="2055" spans="5:12" x14ac:dyDescent="0.25">
      <c r="E2055">
        <v>977561868</v>
      </c>
      <c r="F2055" s="3">
        <v>133.327</v>
      </c>
      <c r="I2055" t="s">
        <v>236</v>
      </c>
      <c r="J2055" t="s">
        <v>263</v>
      </c>
      <c r="K2055">
        <v>977561868</v>
      </c>
      <c r="L2055">
        <v>133.327</v>
      </c>
    </row>
    <row r="2056" spans="5:12" x14ac:dyDescent="0.25">
      <c r="E2056">
        <v>979492316</v>
      </c>
      <c r="F2056" s="3">
        <v>791.29499999999996</v>
      </c>
      <c r="I2056" t="s">
        <v>236</v>
      </c>
      <c r="J2056" t="s">
        <v>263</v>
      </c>
      <c r="K2056">
        <v>979492316</v>
      </c>
      <c r="L2056">
        <v>791.29499999999996</v>
      </c>
    </row>
    <row r="2057" spans="5:12" x14ac:dyDescent="0.25">
      <c r="E2057">
        <v>979597150</v>
      </c>
      <c r="F2057" s="3">
        <v>501.31799999999998</v>
      </c>
      <c r="I2057" t="s">
        <v>236</v>
      </c>
      <c r="J2057" t="s">
        <v>263</v>
      </c>
      <c r="K2057">
        <v>979597150</v>
      </c>
      <c r="L2057">
        <v>501.31799999999998</v>
      </c>
    </row>
    <row r="2058" spans="5:12" x14ac:dyDescent="0.25">
      <c r="E2058">
        <v>979652305</v>
      </c>
      <c r="F2058" s="3">
        <v>109.14700000000001</v>
      </c>
      <c r="I2058" t="s">
        <v>236</v>
      </c>
      <c r="J2058" t="s">
        <v>263</v>
      </c>
      <c r="K2058">
        <v>979652305</v>
      </c>
      <c r="L2058">
        <v>109.14700000000001</v>
      </c>
    </row>
    <row r="2059" spans="5:12" x14ac:dyDescent="0.25">
      <c r="E2059">
        <v>979659725</v>
      </c>
      <c r="F2059" s="3">
        <v>148.352</v>
      </c>
      <c r="I2059" t="s">
        <v>236</v>
      </c>
      <c r="J2059" t="s">
        <v>263</v>
      </c>
      <c r="K2059">
        <v>979659725</v>
      </c>
      <c r="L2059">
        <v>148.352</v>
      </c>
    </row>
    <row r="2060" spans="5:12" x14ac:dyDescent="0.25">
      <c r="E2060">
        <v>983241166</v>
      </c>
      <c r="F2060" s="3">
        <v>149.01</v>
      </c>
      <c r="I2060" t="s">
        <v>236</v>
      </c>
      <c r="J2060" t="s">
        <v>263</v>
      </c>
      <c r="K2060">
        <v>983241166</v>
      </c>
      <c r="L2060">
        <v>149.01</v>
      </c>
    </row>
    <row r="2061" spans="5:12" x14ac:dyDescent="0.25">
      <c r="E2061">
        <v>986120637</v>
      </c>
      <c r="F2061" s="3">
        <v>331.48399999999998</v>
      </c>
      <c r="I2061" t="s">
        <v>236</v>
      </c>
      <c r="J2061" t="s">
        <v>263</v>
      </c>
      <c r="K2061">
        <v>986120637</v>
      </c>
      <c r="L2061">
        <v>331.48399999999998</v>
      </c>
    </row>
    <row r="2062" spans="5:12" x14ac:dyDescent="0.25">
      <c r="E2062">
        <v>987676299</v>
      </c>
      <c r="F2062" s="3">
        <v>188.161</v>
      </c>
      <c r="I2062" t="s">
        <v>236</v>
      </c>
      <c r="J2062" t="s">
        <v>263</v>
      </c>
      <c r="K2062">
        <v>987676299</v>
      </c>
      <c r="L2062">
        <v>188.161</v>
      </c>
    </row>
    <row r="2063" spans="5:12" x14ac:dyDescent="0.25">
      <c r="E2063">
        <v>988153753</v>
      </c>
      <c r="F2063" s="3">
        <v>97.352999999999994</v>
      </c>
      <c r="I2063" t="s">
        <v>236</v>
      </c>
      <c r="J2063" t="s">
        <v>263</v>
      </c>
      <c r="K2063">
        <v>988153753</v>
      </c>
      <c r="L2063">
        <v>97.352999999999994</v>
      </c>
    </row>
    <row r="2064" spans="5:12" x14ac:dyDescent="0.25">
      <c r="E2064">
        <v>989007475</v>
      </c>
      <c r="F2064" s="3">
        <v>142.387</v>
      </c>
      <c r="I2064" t="s">
        <v>236</v>
      </c>
      <c r="J2064" t="s">
        <v>263</v>
      </c>
      <c r="K2064">
        <v>989007475</v>
      </c>
      <c r="L2064">
        <v>142.387</v>
      </c>
    </row>
    <row r="2065" spans="4:12" x14ac:dyDescent="0.25">
      <c r="E2065">
        <v>989051148</v>
      </c>
      <c r="F2065" s="3">
        <v>104.59099999999999</v>
      </c>
      <c r="I2065" t="s">
        <v>236</v>
      </c>
      <c r="J2065" t="s">
        <v>263</v>
      </c>
      <c r="K2065">
        <v>989051148</v>
      </c>
      <c r="L2065">
        <v>104.59099999999999</v>
      </c>
    </row>
    <row r="2066" spans="4:12" x14ac:dyDescent="0.25">
      <c r="E2066">
        <v>989732862</v>
      </c>
      <c r="F2066" s="3">
        <v>212.821</v>
      </c>
      <c r="I2066" t="s">
        <v>236</v>
      </c>
      <c r="J2066" t="s">
        <v>263</v>
      </c>
      <c r="K2066">
        <v>989732862</v>
      </c>
      <c r="L2066">
        <v>212.821</v>
      </c>
    </row>
    <row r="2067" spans="4:12" x14ac:dyDescent="0.25">
      <c r="E2067">
        <v>990698031</v>
      </c>
      <c r="F2067" s="3">
        <v>272.214</v>
      </c>
      <c r="I2067" t="s">
        <v>236</v>
      </c>
      <c r="J2067" t="s">
        <v>263</v>
      </c>
      <c r="K2067">
        <v>990698031</v>
      </c>
      <c r="L2067">
        <v>272.214</v>
      </c>
    </row>
    <row r="2068" spans="4:12" x14ac:dyDescent="0.25">
      <c r="E2068">
        <v>994422839</v>
      </c>
      <c r="F2068" s="3">
        <v>118.261</v>
      </c>
      <c r="I2068" t="s">
        <v>236</v>
      </c>
      <c r="J2068" t="s">
        <v>263</v>
      </c>
      <c r="K2068">
        <v>994422839</v>
      </c>
      <c r="L2068">
        <v>118.261</v>
      </c>
    </row>
    <row r="2069" spans="4:12" x14ac:dyDescent="0.25">
      <c r="E2069">
        <v>996311139</v>
      </c>
      <c r="F2069" s="3">
        <v>362.512</v>
      </c>
      <c r="I2069" t="s">
        <v>236</v>
      </c>
      <c r="J2069" t="s">
        <v>263</v>
      </c>
      <c r="K2069">
        <v>996311139</v>
      </c>
      <c r="L2069">
        <v>362.512</v>
      </c>
    </row>
    <row r="2070" spans="4:12" x14ac:dyDescent="0.25">
      <c r="D2070" t="s">
        <v>240</v>
      </c>
      <c r="E2070">
        <v>920193234</v>
      </c>
      <c r="F2070" s="3">
        <v>38.734999999999999</v>
      </c>
      <c r="I2070" t="s">
        <v>236</v>
      </c>
      <c r="J2070" t="s">
        <v>240</v>
      </c>
      <c r="K2070">
        <v>920193234</v>
      </c>
      <c r="L2070">
        <v>38.734999999999999</v>
      </c>
    </row>
    <row r="2071" spans="4:12" x14ac:dyDescent="0.25">
      <c r="E2071">
        <v>925857386</v>
      </c>
      <c r="F2071" s="3">
        <v>185.81100000000001</v>
      </c>
      <c r="I2071" t="s">
        <v>236</v>
      </c>
      <c r="J2071" t="s">
        <v>240</v>
      </c>
      <c r="K2071">
        <v>925857386</v>
      </c>
      <c r="L2071">
        <v>185.81100000000001</v>
      </c>
    </row>
    <row r="2072" spans="4:12" x14ac:dyDescent="0.25">
      <c r="E2072">
        <v>958337728</v>
      </c>
      <c r="F2072" s="3">
        <v>87.914000000000001</v>
      </c>
      <c r="I2072" t="s">
        <v>236</v>
      </c>
      <c r="J2072" t="s">
        <v>240</v>
      </c>
      <c r="K2072">
        <v>958337728</v>
      </c>
      <c r="L2072">
        <v>87.914000000000001</v>
      </c>
    </row>
    <row r="2073" spans="4:12" x14ac:dyDescent="0.25">
      <c r="E2073">
        <v>969424991</v>
      </c>
      <c r="F2073" s="3">
        <v>41.412999999999997</v>
      </c>
      <c r="I2073" t="s">
        <v>236</v>
      </c>
      <c r="J2073" t="s">
        <v>240</v>
      </c>
      <c r="K2073">
        <v>969424991</v>
      </c>
      <c r="L2073">
        <v>41.412999999999997</v>
      </c>
    </row>
    <row r="2074" spans="4:12" x14ac:dyDescent="0.25">
      <c r="E2074">
        <v>977105846</v>
      </c>
      <c r="F2074" s="3">
        <v>61.15</v>
      </c>
      <c r="I2074" t="s">
        <v>236</v>
      </c>
      <c r="J2074" t="s">
        <v>240</v>
      </c>
      <c r="K2074">
        <v>977105846</v>
      </c>
      <c r="L2074">
        <v>61.15</v>
      </c>
    </row>
    <row r="2075" spans="4:12" x14ac:dyDescent="0.25">
      <c r="E2075">
        <v>980363597</v>
      </c>
      <c r="F2075" s="3">
        <v>51.494</v>
      </c>
      <c r="I2075" t="s">
        <v>236</v>
      </c>
      <c r="J2075" t="s">
        <v>240</v>
      </c>
      <c r="K2075">
        <v>980363597</v>
      </c>
      <c r="L2075">
        <v>51.494</v>
      </c>
    </row>
    <row r="2076" spans="4:12" x14ac:dyDescent="0.25">
      <c r="E2076">
        <v>998663326</v>
      </c>
      <c r="F2076" s="3">
        <v>101.074</v>
      </c>
      <c r="I2076" t="s">
        <v>236</v>
      </c>
      <c r="J2076" t="s">
        <v>240</v>
      </c>
      <c r="K2076">
        <v>998663326</v>
      </c>
      <c r="L2076">
        <v>101.074</v>
      </c>
    </row>
    <row r="2077" spans="4:12" x14ac:dyDescent="0.25">
      <c r="D2077" t="s">
        <v>239</v>
      </c>
      <c r="E2077">
        <v>819810842</v>
      </c>
      <c r="F2077" s="3">
        <v>50.353000000000002</v>
      </c>
      <c r="I2077" t="s">
        <v>236</v>
      </c>
      <c r="J2077" t="s">
        <v>239</v>
      </c>
      <c r="K2077">
        <v>819810842</v>
      </c>
      <c r="L2077">
        <v>50.353000000000002</v>
      </c>
    </row>
    <row r="2078" spans="4:12" x14ac:dyDescent="0.25">
      <c r="E2078">
        <v>869482552</v>
      </c>
      <c r="F2078" s="3">
        <v>143.50700000000001</v>
      </c>
      <c r="I2078" t="s">
        <v>236</v>
      </c>
      <c r="J2078" t="s">
        <v>239</v>
      </c>
      <c r="K2078">
        <v>869482552</v>
      </c>
      <c r="L2078">
        <v>143.50700000000001</v>
      </c>
    </row>
    <row r="2079" spans="4:12" x14ac:dyDescent="0.25">
      <c r="E2079">
        <v>869849162</v>
      </c>
      <c r="F2079" s="3">
        <v>332.40800000000002</v>
      </c>
      <c r="I2079" t="s">
        <v>236</v>
      </c>
      <c r="J2079" t="s">
        <v>239</v>
      </c>
      <c r="K2079">
        <v>869849162</v>
      </c>
      <c r="L2079">
        <v>332.40800000000002</v>
      </c>
    </row>
    <row r="2080" spans="4:12" x14ac:dyDescent="0.25">
      <c r="E2080">
        <v>893831002</v>
      </c>
      <c r="F2080" s="3">
        <v>51.734999999999999</v>
      </c>
      <c r="I2080" t="s">
        <v>236</v>
      </c>
      <c r="J2080" t="s">
        <v>239</v>
      </c>
      <c r="K2080">
        <v>893831002</v>
      </c>
      <c r="L2080">
        <v>51.734999999999999</v>
      </c>
    </row>
    <row r="2081" spans="4:12" x14ac:dyDescent="0.25">
      <c r="E2081">
        <v>912696154</v>
      </c>
      <c r="F2081" s="3">
        <v>104.559</v>
      </c>
      <c r="I2081" t="s">
        <v>236</v>
      </c>
      <c r="J2081" t="s">
        <v>239</v>
      </c>
      <c r="K2081">
        <v>912696154</v>
      </c>
      <c r="L2081">
        <v>104.559</v>
      </c>
    </row>
    <row r="2082" spans="4:12" x14ac:dyDescent="0.25">
      <c r="E2082">
        <v>915783872</v>
      </c>
      <c r="F2082" s="3">
        <v>334.80200000000002</v>
      </c>
      <c r="I2082" t="s">
        <v>236</v>
      </c>
      <c r="J2082" t="s">
        <v>239</v>
      </c>
      <c r="K2082">
        <v>915783872</v>
      </c>
      <c r="L2082">
        <v>334.80200000000002</v>
      </c>
    </row>
    <row r="2083" spans="4:12" x14ac:dyDescent="0.25">
      <c r="E2083">
        <v>921873786</v>
      </c>
      <c r="F2083" s="3">
        <v>532.45000000000005</v>
      </c>
      <c r="I2083" t="s">
        <v>236</v>
      </c>
      <c r="J2083" t="s">
        <v>239</v>
      </c>
      <c r="K2083">
        <v>921873786</v>
      </c>
      <c r="L2083">
        <v>532.45000000000005</v>
      </c>
    </row>
    <row r="2084" spans="4:12" x14ac:dyDescent="0.25">
      <c r="E2084">
        <v>966010487</v>
      </c>
      <c r="F2084" s="3">
        <v>288.87200000000001</v>
      </c>
      <c r="I2084" t="s">
        <v>236</v>
      </c>
      <c r="J2084" t="s">
        <v>239</v>
      </c>
      <c r="K2084">
        <v>966010487</v>
      </c>
      <c r="L2084">
        <v>288.87200000000001</v>
      </c>
    </row>
    <row r="2085" spans="4:12" x14ac:dyDescent="0.25">
      <c r="E2085">
        <v>969129167</v>
      </c>
      <c r="F2085" s="3">
        <v>144.90799999999999</v>
      </c>
      <c r="I2085" t="s">
        <v>236</v>
      </c>
      <c r="J2085" t="s">
        <v>239</v>
      </c>
      <c r="K2085">
        <v>969129167</v>
      </c>
      <c r="L2085">
        <v>144.90799999999999</v>
      </c>
    </row>
    <row r="2086" spans="4:12" x14ac:dyDescent="0.25">
      <c r="E2086">
        <v>969211637</v>
      </c>
      <c r="F2086" s="3">
        <v>146.43899999999999</v>
      </c>
      <c r="I2086" t="s">
        <v>236</v>
      </c>
      <c r="J2086" t="s">
        <v>239</v>
      </c>
      <c r="K2086">
        <v>969211637</v>
      </c>
      <c r="L2086">
        <v>146.43899999999999</v>
      </c>
    </row>
    <row r="2087" spans="4:12" x14ac:dyDescent="0.25">
      <c r="E2087">
        <v>969399547</v>
      </c>
      <c r="F2087" s="3">
        <v>38.201000000000001</v>
      </c>
      <c r="I2087" t="s">
        <v>236</v>
      </c>
      <c r="J2087" t="s">
        <v>239</v>
      </c>
      <c r="K2087">
        <v>969399547</v>
      </c>
      <c r="L2087">
        <v>38.201000000000001</v>
      </c>
    </row>
    <row r="2088" spans="4:12" x14ac:dyDescent="0.25">
      <c r="E2088">
        <v>969596180</v>
      </c>
      <c r="F2088" s="3">
        <v>47.383000000000003</v>
      </c>
      <c r="I2088" t="s">
        <v>236</v>
      </c>
      <c r="J2088" t="s">
        <v>239</v>
      </c>
      <c r="K2088">
        <v>969596180</v>
      </c>
      <c r="L2088">
        <v>47.383000000000003</v>
      </c>
    </row>
    <row r="2089" spans="4:12" x14ac:dyDescent="0.25">
      <c r="E2089">
        <v>969840340</v>
      </c>
      <c r="F2089" s="3">
        <v>88.805000000000007</v>
      </c>
      <c r="I2089" t="s">
        <v>236</v>
      </c>
      <c r="J2089" t="s">
        <v>239</v>
      </c>
      <c r="K2089">
        <v>969840340</v>
      </c>
      <c r="L2089">
        <v>88.805000000000007</v>
      </c>
    </row>
    <row r="2090" spans="4:12" x14ac:dyDescent="0.25">
      <c r="E2090">
        <v>970509208</v>
      </c>
      <c r="F2090" s="3">
        <v>55.033999999999999</v>
      </c>
      <c r="I2090" t="s">
        <v>236</v>
      </c>
      <c r="J2090" t="s">
        <v>239</v>
      </c>
      <c r="K2090">
        <v>970509208</v>
      </c>
      <c r="L2090">
        <v>55.033999999999999</v>
      </c>
    </row>
    <row r="2091" spans="4:12" x14ac:dyDescent="0.25">
      <c r="E2091">
        <v>971212039</v>
      </c>
      <c r="F2091" s="3">
        <v>638.32799999999997</v>
      </c>
      <c r="I2091" t="s">
        <v>236</v>
      </c>
      <c r="J2091" t="s">
        <v>239</v>
      </c>
      <c r="K2091">
        <v>971212039</v>
      </c>
      <c r="L2091">
        <v>638.32799999999997</v>
      </c>
    </row>
    <row r="2092" spans="4:12" x14ac:dyDescent="0.25">
      <c r="E2092">
        <v>986395199</v>
      </c>
      <c r="F2092" s="3">
        <v>713.07600000000002</v>
      </c>
      <c r="I2092" t="s">
        <v>236</v>
      </c>
      <c r="J2092" t="s">
        <v>239</v>
      </c>
      <c r="K2092">
        <v>986395199</v>
      </c>
      <c r="L2092">
        <v>713.07600000000002</v>
      </c>
    </row>
    <row r="2093" spans="4:12" x14ac:dyDescent="0.25">
      <c r="E2093">
        <v>989615092</v>
      </c>
      <c r="F2093" s="3">
        <v>68.356999999999999</v>
      </c>
      <c r="I2093" t="s">
        <v>236</v>
      </c>
      <c r="J2093" t="s">
        <v>239</v>
      </c>
      <c r="K2093">
        <v>989615092</v>
      </c>
      <c r="L2093">
        <v>68.356999999999999</v>
      </c>
    </row>
    <row r="2094" spans="4:12" x14ac:dyDescent="0.25">
      <c r="E2094">
        <v>995196069</v>
      </c>
      <c r="F2094" s="3">
        <v>45.063000000000002</v>
      </c>
      <c r="I2094" t="s">
        <v>236</v>
      </c>
      <c r="J2094" t="s">
        <v>239</v>
      </c>
      <c r="K2094">
        <v>995196069</v>
      </c>
      <c r="L2094">
        <v>45.063000000000002</v>
      </c>
    </row>
    <row r="2095" spans="4:12" x14ac:dyDescent="0.25">
      <c r="E2095">
        <v>995917513</v>
      </c>
      <c r="F2095" s="3">
        <v>71.239999999999995</v>
      </c>
      <c r="I2095" t="s">
        <v>236</v>
      </c>
      <c r="J2095" t="s">
        <v>239</v>
      </c>
      <c r="K2095">
        <v>995917513</v>
      </c>
      <c r="L2095">
        <v>71.239999999999995</v>
      </c>
    </row>
    <row r="2096" spans="4:12" x14ac:dyDescent="0.25">
      <c r="D2096" t="s">
        <v>253</v>
      </c>
      <c r="E2096">
        <v>921678363</v>
      </c>
      <c r="F2096" s="3">
        <v>146.38399999999999</v>
      </c>
      <c r="I2096" t="s">
        <v>236</v>
      </c>
      <c r="J2096" t="s">
        <v>253</v>
      </c>
      <c r="K2096">
        <v>921678363</v>
      </c>
      <c r="L2096">
        <v>146.38399999999999</v>
      </c>
    </row>
    <row r="2097" spans="5:12" x14ac:dyDescent="0.25">
      <c r="E2097">
        <v>969126788</v>
      </c>
      <c r="F2097" s="3">
        <v>62.506</v>
      </c>
      <c r="I2097" t="s">
        <v>236</v>
      </c>
      <c r="J2097" t="s">
        <v>253</v>
      </c>
      <c r="K2097">
        <v>969126788</v>
      </c>
      <c r="L2097">
        <v>62.506</v>
      </c>
    </row>
    <row r="2098" spans="5:12" x14ac:dyDescent="0.25">
      <c r="E2098">
        <v>969153092</v>
      </c>
      <c r="F2098" s="3">
        <v>218.38499999999999</v>
      </c>
      <c r="I2098" t="s">
        <v>236</v>
      </c>
      <c r="J2098" t="s">
        <v>253</v>
      </c>
      <c r="K2098">
        <v>969153092</v>
      </c>
      <c r="L2098">
        <v>218.38499999999999</v>
      </c>
    </row>
    <row r="2099" spans="5:12" x14ac:dyDescent="0.25">
      <c r="E2099">
        <v>969212277</v>
      </c>
      <c r="F2099" s="3">
        <v>485.28199999999998</v>
      </c>
      <c r="I2099" t="s">
        <v>236</v>
      </c>
      <c r="J2099" t="s">
        <v>253</v>
      </c>
      <c r="K2099">
        <v>969212277</v>
      </c>
      <c r="L2099">
        <v>485.28199999999998</v>
      </c>
    </row>
    <row r="2100" spans="5:12" x14ac:dyDescent="0.25">
      <c r="E2100">
        <v>969212285</v>
      </c>
      <c r="F2100" s="3">
        <v>134.499</v>
      </c>
      <c r="I2100" t="s">
        <v>236</v>
      </c>
      <c r="J2100" t="s">
        <v>253</v>
      </c>
      <c r="K2100">
        <v>969212285</v>
      </c>
      <c r="L2100">
        <v>134.499</v>
      </c>
    </row>
    <row r="2101" spans="5:12" x14ac:dyDescent="0.25">
      <c r="E2101">
        <v>969400197</v>
      </c>
      <c r="F2101" s="3">
        <v>356.22199999999998</v>
      </c>
      <c r="I2101" t="s">
        <v>236</v>
      </c>
      <c r="J2101" t="s">
        <v>253</v>
      </c>
      <c r="K2101">
        <v>969400197</v>
      </c>
      <c r="L2101">
        <v>356.22199999999998</v>
      </c>
    </row>
    <row r="2102" spans="5:12" x14ac:dyDescent="0.25">
      <c r="E2102">
        <v>969400510</v>
      </c>
      <c r="F2102" s="3">
        <v>309.79399999999998</v>
      </c>
      <c r="I2102" t="s">
        <v>236</v>
      </c>
      <c r="J2102" t="s">
        <v>253</v>
      </c>
      <c r="K2102">
        <v>969400510</v>
      </c>
      <c r="L2102">
        <v>309.79399999999998</v>
      </c>
    </row>
    <row r="2103" spans="5:12" x14ac:dyDescent="0.25">
      <c r="E2103">
        <v>974576449</v>
      </c>
      <c r="F2103" s="3">
        <v>165.89</v>
      </c>
      <c r="I2103" t="s">
        <v>236</v>
      </c>
      <c r="J2103" t="s">
        <v>253</v>
      </c>
      <c r="K2103">
        <v>974576449</v>
      </c>
      <c r="L2103">
        <v>165.89</v>
      </c>
    </row>
    <row r="2104" spans="5:12" x14ac:dyDescent="0.25">
      <c r="E2104">
        <v>976554531</v>
      </c>
      <c r="F2104" s="3">
        <v>197.31700000000001</v>
      </c>
      <c r="I2104" t="s">
        <v>236</v>
      </c>
      <c r="J2104" t="s">
        <v>253</v>
      </c>
      <c r="K2104">
        <v>976554531</v>
      </c>
      <c r="L2104">
        <v>197.31700000000001</v>
      </c>
    </row>
    <row r="2105" spans="5:12" x14ac:dyDescent="0.25">
      <c r="E2105">
        <v>979611196</v>
      </c>
      <c r="F2105" s="3">
        <v>184.92599999999999</v>
      </c>
      <c r="I2105" t="s">
        <v>236</v>
      </c>
      <c r="J2105" t="s">
        <v>253</v>
      </c>
      <c r="K2105">
        <v>979611196</v>
      </c>
      <c r="L2105">
        <v>184.92599999999999</v>
      </c>
    </row>
    <row r="2106" spans="5:12" x14ac:dyDescent="0.25">
      <c r="E2106">
        <v>980441253</v>
      </c>
      <c r="F2106" s="3">
        <v>156.51</v>
      </c>
      <c r="I2106" t="s">
        <v>236</v>
      </c>
      <c r="J2106" t="s">
        <v>253</v>
      </c>
      <c r="K2106">
        <v>980441253</v>
      </c>
      <c r="L2106">
        <v>156.51</v>
      </c>
    </row>
    <row r="2107" spans="5:12" x14ac:dyDescent="0.25">
      <c r="E2107">
        <v>980740730</v>
      </c>
      <c r="F2107" s="3">
        <v>229.77699999999999</v>
      </c>
      <c r="I2107" t="s">
        <v>236</v>
      </c>
      <c r="J2107" t="s">
        <v>253</v>
      </c>
      <c r="K2107">
        <v>980740730</v>
      </c>
      <c r="L2107">
        <v>229.77699999999999</v>
      </c>
    </row>
    <row r="2108" spans="5:12" x14ac:dyDescent="0.25">
      <c r="E2108">
        <v>980975436</v>
      </c>
      <c r="F2108" s="3">
        <v>314.392</v>
      </c>
      <c r="I2108" t="s">
        <v>236</v>
      </c>
      <c r="J2108" t="s">
        <v>253</v>
      </c>
      <c r="K2108">
        <v>980975436</v>
      </c>
      <c r="L2108">
        <v>314.392</v>
      </c>
    </row>
    <row r="2109" spans="5:12" x14ac:dyDescent="0.25">
      <c r="E2109">
        <v>982771765</v>
      </c>
      <c r="F2109" s="3">
        <v>240.48400000000001</v>
      </c>
      <c r="I2109" t="s">
        <v>236</v>
      </c>
      <c r="J2109" t="s">
        <v>253</v>
      </c>
      <c r="K2109">
        <v>982771765</v>
      </c>
      <c r="L2109">
        <v>240.48400000000001</v>
      </c>
    </row>
    <row r="2110" spans="5:12" x14ac:dyDescent="0.25">
      <c r="E2110">
        <v>984149468</v>
      </c>
      <c r="F2110" s="3">
        <v>364.40800000000002</v>
      </c>
      <c r="I2110" t="s">
        <v>236</v>
      </c>
      <c r="J2110" t="s">
        <v>253</v>
      </c>
      <c r="K2110">
        <v>984149468</v>
      </c>
      <c r="L2110">
        <v>364.40800000000002</v>
      </c>
    </row>
    <row r="2111" spans="5:12" x14ac:dyDescent="0.25">
      <c r="E2111">
        <v>985195749</v>
      </c>
      <c r="F2111" s="3">
        <v>396.67899999999997</v>
      </c>
      <c r="I2111" t="s">
        <v>236</v>
      </c>
      <c r="J2111" t="s">
        <v>253</v>
      </c>
      <c r="K2111">
        <v>985195749</v>
      </c>
      <c r="L2111">
        <v>396.67899999999997</v>
      </c>
    </row>
    <row r="2112" spans="5:12" x14ac:dyDescent="0.25">
      <c r="E2112">
        <v>985307857</v>
      </c>
      <c r="F2112" s="3">
        <v>518.16</v>
      </c>
      <c r="I2112" t="s">
        <v>236</v>
      </c>
      <c r="J2112" t="s">
        <v>253</v>
      </c>
      <c r="K2112">
        <v>985307857</v>
      </c>
      <c r="L2112">
        <v>518.16</v>
      </c>
    </row>
    <row r="2113" spans="4:12" x14ac:dyDescent="0.25">
      <c r="E2113">
        <v>985853738</v>
      </c>
      <c r="F2113" s="3">
        <v>361.93200000000002</v>
      </c>
      <c r="I2113" t="s">
        <v>236</v>
      </c>
      <c r="J2113" t="s">
        <v>253</v>
      </c>
      <c r="K2113">
        <v>985853738</v>
      </c>
      <c r="L2113">
        <v>361.93200000000002</v>
      </c>
    </row>
    <row r="2114" spans="4:12" x14ac:dyDescent="0.25">
      <c r="E2114">
        <v>986066454</v>
      </c>
      <c r="F2114" s="3">
        <v>20.077000000000002</v>
      </c>
      <c r="I2114" t="s">
        <v>236</v>
      </c>
      <c r="J2114" t="s">
        <v>253</v>
      </c>
      <c r="K2114">
        <v>986066454</v>
      </c>
      <c r="L2114">
        <v>20.077000000000002</v>
      </c>
    </row>
    <row r="2115" spans="4:12" x14ac:dyDescent="0.25">
      <c r="E2115">
        <v>987886129</v>
      </c>
      <c r="F2115" s="3">
        <v>388.79300000000001</v>
      </c>
      <c r="I2115" t="s">
        <v>236</v>
      </c>
      <c r="J2115" t="s">
        <v>253</v>
      </c>
      <c r="K2115">
        <v>987886129</v>
      </c>
      <c r="L2115">
        <v>388.79300000000001</v>
      </c>
    </row>
    <row r="2116" spans="4:12" x14ac:dyDescent="0.25">
      <c r="E2116">
        <v>990367574</v>
      </c>
      <c r="F2116" s="3">
        <v>571.40700000000004</v>
      </c>
      <c r="I2116" t="s">
        <v>236</v>
      </c>
      <c r="J2116" t="s">
        <v>253</v>
      </c>
      <c r="K2116">
        <v>990367574</v>
      </c>
      <c r="L2116">
        <v>571.40700000000004</v>
      </c>
    </row>
    <row r="2117" spans="4:12" x14ac:dyDescent="0.25">
      <c r="E2117">
        <v>993525529</v>
      </c>
      <c r="F2117" s="3">
        <v>31.463000000000001</v>
      </c>
      <c r="I2117" t="s">
        <v>236</v>
      </c>
      <c r="J2117" t="s">
        <v>253</v>
      </c>
      <c r="K2117">
        <v>993525529</v>
      </c>
      <c r="L2117">
        <v>31.463000000000001</v>
      </c>
    </row>
    <row r="2118" spans="4:12" x14ac:dyDescent="0.25">
      <c r="E2118">
        <v>994935968</v>
      </c>
      <c r="F2118" s="3">
        <v>258.59399999999999</v>
      </c>
      <c r="I2118" t="s">
        <v>236</v>
      </c>
      <c r="J2118" t="s">
        <v>253</v>
      </c>
      <c r="K2118">
        <v>994935968</v>
      </c>
      <c r="L2118">
        <v>258.59399999999999</v>
      </c>
    </row>
    <row r="2119" spans="4:12" x14ac:dyDescent="0.25">
      <c r="E2119">
        <v>998042712</v>
      </c>
      <c r="F2119" s="3">
        <v>287.94200000000001</v>
      </c>
      <c r="I2119" t="s">
        <v>236</v>
      </c>
      <c r="J2119" t="s">
        <v>253</v>
      </c>
      <c r="K2119">
        <v>998042712</v>
      </c>
      <c r="L2119">
        <v>287.94200000000001</v>
      </c>
    </row>
    <row r="2120" spans="4:12" x14ac:dyDescent="0.25">
      <c r="D2120" t="s">
        <v>242</v>
      </c>
      <c r="E2120">
        <v>815718852</v>
      </c>
      <c r="F2120" s="3">
        <v>353.87900000000002</v>
      </c>
      <c r="I2120" t="s">
        <v>236</v>
      </c>
      <c r="J2120" t="s">
        <v>242</v>
      </c>
      <c r="K2120">
        <v>815718852</v>
      </c>
      <c r="L2120">
        <v>353.87900000000002</v>
      </c>
    </row>
    <row r="2121" spans="4:12" x14ac:dyDescent="0.25">
      <c r="E2121">
        <v>858227372</v>
      </c>
      <c r="F2121" s="3">
        <v>370.44</v>
      </c>
      <c r="I2121" t="s">
        <v>236</v>
      </c>
      <c r="J2121" t="s">
        <v>242</v>
      </c>
      <c r="K2121">
        <v>858227372</v>
      </c>
      <c r="L2121">
        <v>370.44</v>
      </c>
    </row>
    <row r="2122" spans="4:12" x14ac:dyDescent="0.25">
      <c r="E2122">
        <v>869128872</v>
      </c>
      <c r="F2122" s="3">
        <v>83.307000000000002</v>
      </c>
      <c r="I2122" t="s">
        <v>236</v>
      </c>
      <c r="J2122" t="s">
        <v>242</v>
      </c>
      <c r="K2122">
        <v>869128872</v>
      </c>
      <c r="L2122">
        <v>83.307000000000002</v>
      </c>
    </row>
    <row r="2123" spans="4:12" x14ac:dyDescent="0.25">
      <c r="E2123">
        <v>869823082</v>
      </c>
      <c r="F2123" s="3">
        <v>232.76599999999999</v>
      </c>
      <c r="I2123" t="s">
        <v>236</v>
      </c>
      <c r="J2123" t="s">
        <v>242</v>
      </c>
      <c r="K2123">
        <v>869823082</v>
      </c>
      <c r="L2123">
        <v>232.76599999999999</v>
      </c>
    </row>
    <row r="2124" spans="4:12" x14ac:dyDescent="0.25">
      <c r="E2124">
        <v>869836192</v>
      </c>
      <c r="F2124" s="3">
        <v>64.763999999999996</v>
      </c>
      <c r="I2124" t="s">
        <v>236</v>
      </c>
      <c r="J2124" t="s">
        <v>242</v>
      </c>
      <c r="K2124">
        <v>869836192</v>
      </c>
      <c r="L2124">
        <v>64.763999999999996</v>
      </c>
    </row>
    <row r="2125" spans="4:12" x14ac:dyDescent="0.25">
      <c r="E2125">
        <v>888688862</v>
      </c>
      <c r="F2125" s="3">
        <v>59.996000000000002</v>
      </c>
      <c r="I2125" t="s">
        <v>236</v>
      </c>
      <c r="J2125" t="s">
        <v>242</v>
      </c>
      <c r="K2125">
        <v>888688862</v>
      </c>
      <c r="L2125">
        <v>59.996000000000002</v>
      </c>
    </row>
    <row r="2126" spans="4:12" x14ac:dyDescent="0.25">
      <c r="E2126">
        <v>913011031</v>
      </c>
      <c r="F2126" s="3">
        <v>343.40199999999999</v>
      </c>
      <c r="I2126" t="s">
        <v>236</v>
      </c>
      <c r="J2126" t="s">
        <v>242</v>
      </c>
      <c r="K2126">
        <v>913011031</v>
      </c>
      <c r="L2126">
        <v>343.40199999999999</v>
      </c>
    </row>
    <row r="2127" spans="4:12" x14ac:dyDescent="0.25">
      <c r="E2127">
        <v>913573552</v>
      </c>
      <c r="F2127" s="3">
        <v>98.058000000000007</v>
      </c>
      <c r="I2127" t="s">
        <v>236</v>
      </c>
      <c r="J2127" t="s">
        <v>242</v>
      </c>
      <c r="K2127">
        <v>913573552</v>
      </c>
      <c r="L2127">
        <v>98.058000000000007</v>
      </c>
    </row>
    <row r="2128" spans="4:12" x14ac:dyDescent="0.25">
      <c r="E2128">
        <v>915529283</v>
      </c>
      <c r="F2128" s="3">
        <v>55.563000000000002</v>
      </c>
      <c r="I2128" t="s">
        <v>236</v>
      </c>
      <c r="J2128" t="s">
        <v>242</v>
      </c>
      <c r="K2128">
        <v>915529283</v>
      </c>
      <c r="L2128">
        <v>55.563000000000002</v>
      </c>
    </row>
    <row r="2129" spans="5:12" x14ac:dyDescent="0.25">
      <c r="E2129">
        <v>918056319</v>
      </c>
      <c r="F2129" s="3">
        <v>149.04599999999999</v>
      </c>
      <c r="I2129" t="s">
        <v>236</v>
      </c>
      <c r="J2129" t="s">
        <v>242</v>
      </c>
      <c r="K2129">
        <v>918056319</v>
      </c>
      <c r="L2129">
        <v>149.04599999999999</v>
      </c>
    </row>
    <row r="2130" spans="5:12" x14ac:dyDescent="0.25">
      <c r="E2130">
        <v>918275126</v>
      </c>
      <c r="F2130" s="3">
        <v>313.92099999999999</v>
      </c>
      <c r="I2130" t="s">
        <v>236</v>
      </c>
      <c r="J2130" t="s">
        <v>242</v>
      </c>
      <c r="K2130">
        <v>918275126</v>
      </c>
      <c r="L2130">
        <v>313.92099999999999</v>
      </c>
    </row>
    <row r="2131" spans="5:12" x14ac:dyDescent="0.25">
      <c r="E2131">
        <v>920230105</v>
      </c>
      <c r="F2131" s="3">
        <v>143.828</v>
      </c>
      <c r="I2131" t="s">
        <v>236</v>
      </c>
      <c r="J2131" t="s">
        <v>242</v>
      </c>
      <c r="K2131">
        <v>920230105</v>
      </c>
      <c r="L2131">
        <v>143.828</v>
      </c>
    </row>
    <row r="2132" spans="5:12" x14ac:dyDescent="0.25">
      <c r="E2132">
        <v>921866933</v>
      </c>
      <c r="F2132" s="3">
        <v>127.565</v>
      </c>
      <c r="I2132" t="s">
        <v>236</v>
      </c>
      <c r="J2132" t="s">
        <v>242</v>
      </c>
      <c r="K2132">
        <v>921866933</v>
      </c>
      <c r="L2132">
        <v>127.565</v>
      </c>
    </row>
    <row r="2133" spans="5:12" x14ac:dyDescent="0.25">
      <c r="E2133">
        <v>921958064</v>
      </c>
      <c r="F2133" s="3">
        <v>119.93899999999999</v>
      </c>
      <c r="I2133" t="s">
        <v>236</v>
      </c>
      <c r="J2133" t="s">
        <v>242</v>
      </c>
      <c r="K2133">
        <v>921958064</v>
      </c>
      <c r="L2133">
        <v>119.93899999999999</v>
      </c>
    </row>
    <row r="2134" spans="5:12" x14ac:dyDescent="0.25">
      <c r="E2134">
        <v>925426598</v>
      </c>
      <c r="F2134" s="3">
        <v>82.968999999999994</v>
      </c>
      <c r="I2134" t="s">
        <v>236</v>
      </c>
      <c r="J2134" t="s">
        <v>242</v>
      </c>
      <c r="K2134">
        <v>925426598</v>
      </c>
      <c r="L2134">
        <v>82.968999999999994</v>
      </c>
    </row>
    <row r="2135" spans="5:12" x14ac:dyDescent="0.25">
      <c r="E2135">
        <v>925428442</v>
      </c>
      <c r="F2135" s="3">
        <v>100.76</v>
      </c>
      <c r="I2135" t="s">
        <v>236</v>
      </c>
      <c r="J2135" t="s">
        <v>242</v>
      </c>
      <c r="K2135">
        <v>925428442</v>
      </c>
      <c r="L2135">
        <v>100.76</v>
      </c>
    </row>
    <row r="2136" spans="5:12" x14ac:dyDescent="0.25">
      <c r="E2136">
        <v>925683019</v>
      </c>
      <c r="F2136" s="3">
        <v>201.07499999999999</v>
      </c>
      <c r="I2136" t="s">
        <v>236</v>
      </c>
      <c r="J2136" t="s">
        <v>242</v>
      </c>
      <c r="K2136">
        <v>925683019</v>
      </c>
      <c r="L2136">
        <v>201.07499999999999</v>
      </c>
    </row>
    <row r="2137" spans="5:12" x14ac:dyDescent="0.25">
      <c r="E2137">
        <v>926109170</v>
      </c>
      <c r="F2137" s="3">
        <v>83.629000000000005</v>
      </c>
      <c r="I2137" t="s">
        <v>236</v>
      </c>
      <c r="J2137" t="s">
        <v>242</v>
      </c>
      <c r="K2137">
        <v>926109170</v>
      </c>
      <c r="L2137">
        <v>83.629000000000005</v>
      </c>
    </row>
    <row r="2138" spans="5:12" x14ac:dyDescent="0.25">
      <c r="E2138">
        <v>969165996</v>
      </c>
      <c r="F2138" s="3">
        <v>200.578</v>
      </c>
      <c r="I2138" t="s">
        <v>236</v>
      </c>
      <c r="J2138" t="s">
        <v>242</v>
      </c>
      <c r="K2138">
        <v>969165996</v>
      </c>
      <c r="L2138">
        <v>200.578</v>
      </c>
    </row>
    <row r="2139" spans="5:12" x14ac:dyDescent="0.25">
      <c r="E2139">
        <v>969166348</v>
      </c>
      <c r="F2139" s="3">
        <v>98.349000000000004</v>
      </c>
      <c r="I2139" t="s">
        <v>236</v>
      </c>
      <c r="J2139" t="s">
        <v>242</v>
      </c>
      <c r="K2139">
        <v>969166348</v>
      </c>
      <c r="L2139">
        <v>98.349000000000004</v>
      </c>
    </row>
    <row r="2140" spans="5:12" x14ac:dyDescent="0.25">
      <c r="E2140">
        <v>969260336</v>
      </c>
      <c r="F2140" s="3">
        <v>94.775000000000006</v>
      </c>
      <c r="I2140" t="s">
        <v>236</v>
      </c>
      <c r="J2140" t="s">
        <v>242</v>
      </c>
      <c r="K2140">
        <v>969260336</v>
      </c>
      <c r="L2140">
        <v>94.775000000000006</v>
      </c>
    </row>
    <row r="2141" spans="5:12" x14ac:dyDescent="0.25">
      <c r="E2141">
        <v>969288931</v>
      </c>
      <c r="F2141" s="3">
        <v>65.48</v>
      </c>
      <c r="I2141" t="s">
        <v>236</v>
      </c>
      <c r="J2141" t="s">
        <v>242</v>
      </c>
      <c r="K2141">
        <v>969288931</v>
      </c>
      <c r="L2141">
        <v>65.48</v>
      </c>
    </row>
    <row r="2142" spans="5:12" x14ac:dyDescent="0.25">
      <c r="E2142">
        <v>969400308</v>
      </c>
      <c r="F2142" s="3">
        <v>85.138000000000005</v>
      </c>
      <c r="I2142" t="s">
        <v>236</v>
      </c>
      <c r="J2142" t="s">
        <v>242</v>
      </c>
      <c r="K2142">
        <v>969400308</v>
      </c>
      <c r="L2142">
        <v>85.138000000000005</v>
      </c>
    </row>
    <row r="2143" spans="5:12" x14ac:dyDescent="0.25">
      <c r="E2143">
        <v>969424924</v>
      </c>
      <c r="F2143" s="3">
        <v>90.662000000000006</v>
      </c>
      <c r="I2143" t="s">
        <v>236</v>
      </c>
      <c r="J2143" t="s">
        <v>242</v>
      </c>
      <c r="K2143">
        <v>969424924</v>
      </c>
      <c r="L2143">
        <v>90.662000000000006</v>
      </c>
    </row>
    <row r="2144" spans="5:12" x14ac:dyDescent="0.25">
      <c r="E2144">
        <v>969629070</v>
      </c>
      <c r="F2144" s="3">
        <v>87.546999999999997</v>
      </c>
      <c r="I2144" t="s">
        <v>236</v>
      </c>
      <c r="J2144" t="s">
        <v>242</v>
      </c>
      <c r="K2144">
        <v>969629070</v>
      </c>
      <c r="L2144">
        <v>87.546999999999997</v>
      </c>
    </row>
    <row r="2145" spans="5:12" x14ac:dyDescent="0.25">
      <c r="E2145">
        <v>969634090</v>
      </c>
      <c r="F2145" s="3">
        <v>39.930999999999997</v>
      </c>
      <c r="I2145" t="s">
        <v>236</v>
      </c>
      <c r="J2145" t="s">
        <v>242</v>
      </c>
      <c r="K2145">
        <v>969634090</v>
      </c>
      <c r="L2145">
        <v>39.930999999999997</v>
      </c>
    </row>
    <row r="2146" spans="5:12" x14ac:dyDescent="0.25">
      <c r="E2146">
        <v>969819945</v>
      </c>
      <c r="F2146" s="3">
        <v>43.331000000000003</v>
      </c>
      <c r="I2146" t="s">
        <v>236</v>
      </c>
      <c r="J2146" t="s">
        <v>242</v>
      </c>
      <c r="K2146">
        <v>969819945</v>
      </c>
      <c r="L2146">
        <v>43.331000000000003</v>
      </c>
    </row>
    <row r="2147" spans="5:12" x14ac:dyDescent="0.25">
      <c r="E2147">
        <v>969826127</v>
      </c>
      <c r="F2147" s="3">
        <v>204.11600000000001</v>
      </c>
      <c r="I2147" t="s">
        <v>236</v>
      </c>
      <c r="J2147" t="s">
        <v>242</v>
      </c>
      <c r="K2147">
        <v>969826127</v>
      </c>
      <c r="L2147">
        <v>204.11600000000001</v>
      </c>
    </row>
    <row r="2148" spans="5:12" x14ac:dyDescent="0.25">
      <c r="E2148">
        <v>969832747</v>
      </c>
      <c r="F2148" s="3">
        <v>157.655</v>
      </c>
      <c r="I2148" t="s">
        <v>236</v>
      </c>
      <c r="J2148" t="s">
        <v>242</v>
      </c>
      <c r="K2148">
        <v>969832747</v>
      </c>
      <c r="L2148">
        <v>157.655</v>
      </c>
    </row>
    <row r="2149" spans="5:12" x14ac:dyDescent="0.25">
      <c r="E2149">
        <v>970123253</v>
      </c>
      <c r="F2149" s="3">
        <v>393.40800000000002</v>
      </c>
      <c r="I2149" t="s">
        <v>236</v>
      </c>
      <c r="J2149" t="s">
        <v>242</v>
      </c>
      <c r="K2149">
        <v>970123253</v>
      </c>
      <c r="L2149">
        <v>393.40800000000002</v>
      </c>
    </row>
    <row r="2150" spans="5:12" x14ac:dyDescent="0.25">
      <c r="E2150">
        <v>970563393</v>
      </c>
      <c r="F2150" s="3">
        <v>144.71899999999999</v>
      </c>
      <c r="I2150" t="s">
        <v>236</v>
      </c>
      <c r="J2150" t="s">
        <v>242</v>
      </c>
      <c r="K2150">
        <v>970563393</v>
      </c>
      <c r="L2150">
        <v>144.71899999999999</v>
      </c>
    </row>
    <row r="2151" spans="5:12" x14ac:dyDescent="0.25">
      <c r="E2151">
        <v>970970827</v>
      </c>
      <c r="F2151" s="3">
        <v>110.57299999999999</v>
      </c>
      <c r="I2151" t="s">
        <v>236</v>
      </c>
      <c r="J2151" t="s">
        <v>242</v>
      </c>
      <c r="K2151">
        <v>970970827</v>
      </c>
      <c r="L2151">
        <v>110.57299999999999</v>
      </c>
    </row>
    <row r="2152" spans="5:12" x14ac:dyDescent="0.25">
      <c r="E2152">
        <v>971366109</v>
      </c>
      <c r="F2152" s="3">
        <v>144.37899999999999</v>
      </c>
      <c r="I2152" t="s">
        <v>236</v>
      </c>
      <c r="J2152" t="s">
        <v>242</v>
      </c>
      <c r="K2152">
        <v>971366109</v>
      </c>
      <c r="L2152">
        <v>144.37899999999999</v>
      </c>
    </row>
    <row r="2153" spans="5:12" x14ac:dyDescent="0.25">
      <c r="E2153">
        <v>973051830</v>
      </c>
      <c r="F2153" s="3">
        <v>34.731000000000002</v>
      </c>
      <c r="I2153" t="s">
        <v>236</v>
      </c>
      <c r="J2153" t="s">
        <v>242</v>
      </c>
      <c r="K2153">
        <v>973051830</v>
      </c>
      <c r="L2153">
        <v>34.731000000000002</v>
      </c>
    </row>
    <row r="2154" spans="5:12" x14ac:dyDescent="0.25">
      <c r="E2154">
        <v>975915980</v>
      </c>
      <c r="F2154" s="3">
        <v>535.23800000000006</v>
      </c>
      <c r="I2154" t="s">
        <v>236</v>
      </c>
      <c r="J2154" t="s">
        <v>242</v>
      </c>
      <c r="K2154">
        <v>975915980</v>
      </c>
      <c r="L2154">
        <v>535.23800000000006</v>
      </c>
    </row>
    <row r="2155" spans="5:12" x14ac:dyDescent="0.25">
      <c r="E2155">
        <v>976040457</v>
      </c>
      <c r="F2155" s="3">
        <v>348.14800000000002</v>
      </c>
      <c r="I2155" t="s">
        <v>236</v>
      </c>
      <c r="J2155" t="s">
        <v>242</v>
      </c>
      <c r="K2155">
        <v>976040457</v>
      </c>
      <c r="L2155">
        <v>348.14800000000002</v>
      </c>
    </row>
    <row r="2156" spans="5:12" x14ac:dyDescent="0.25">
      <c r="E2156">
        <v>979532512</v>
      </c>
      <c r="F2156" s="3">
        <v>131.666</v>
      </c>
      <c r="I2156" t="s">
        <v>236</v>
      </c>
      <c r="J2156" t="s">
        <v>242</v>
      </c>
      <c r="K2156">
        <v>979532512</v>
      </c>
      <c r="L2156">
        <v>131.666</v>
      </c>
    </row>
    <row r="2157" spans="5:12" x14ac:dyDescent="0.25">
      <c r="E2157">
        <v>979877862</v>
      </c>
      <c r="F2157" s="3">
        <v>55.918999999999997</v>
      </c>
      <c r="I2157" t="s">
        <v>236</v>
      </c>
      <c r="J2157" t="s">
        <v>242</v>
      </c>
      <c r="K2157">
        <v>979877862</v>
      </c>
      <c r="L2157">
        <v>55.918999999999997</v>
      </c>
    </row>
    <row r="2158" spans="5:12" x14ac:dyDescent="0.25">
      <c r="E2158">
        <v>980624374</v>
      </c>
      <c r="F2158" s="3">
        <v>566.36099999999999</v>
      </c>
      <c r="I2158" t="s">
        <v>236</v>
      </c>
      <c r="J2158" t="s">
        <v>242</v>
      </c>
      <c r="K2158">
        <v>980624374</v>
      </c>
      <c r="L2158">
        <v>566.36099999999999</v>
      </c>
    </row>
    <row r="2159" spans="5:12" x14ac:dyDescent="0.25">
      <c r="E2159">
        <v>981345541</v>
      </c>
      <c r="F2159" s="3">
        <v>360.24700000000001</v>
      </c>
      <c r="I2159" t="s">
        <v>236</v>
      </c>
      <c r="J2159" t="s">
        <v>242</v>
      </c>
      <c r="K2159">
        <v>981345541</v>
      </c>
      <c r="L2159">
        <v>360.24700000000001</v>
      </c>
    </row>
    <row r="2160" spans="5:12" x14ac:dyDescent="0.25">
      <c r="E2160">
        <v>982019613</v>
      </c>
      <c r="F2160" s="3">
        <v>192.26300000000001</v>
      </c>
      <c r="I2160" t="s">
        <v>236</v>
      </c>
      <c r="J2160" t="s">
        <v>242</v>
      </c>
      <c r="K2160">
        <v>982019613</v>
      </c>
      <c r="L2160">
        <v>192.26300000000001</v>
      </c>
    </row>
    <row r="2161" spans="4:12" x14ac:dyDescent="0.25">
      <c r="E2161">
        <v>983233996</v>
      </c>
      <c r="F2161" s="3">
        <v>92.539000000000001</v>
      </c>
      <c r="I2161" t="s">
        <v>236</v>
      </c>
      <c r="J2161" t="s">
        <v>242</v>
      </c>
      <c r="K2161">
        <v>983233996</v>
      </c>
      <c r="L2161">
        <v>92.539000000000001</v>
      </c>
    </row>
    <row r="2162" spans="4:12" x14ac:dyDescent="0.25">
      <c r="E2162">
        <v>983901875</v>
      </c>
      <c r="F2162" s="3">
        <v>51.685000000000002</v>
      </c>
      <c r="I2162" t="s">
        <v>236</v>
      </c>
      <c r="J2162" t="s">
        <v>242</v>
      </c>
      <c r="K2162">
        <v>983901875</v>
      </c>
      <c r="L2162">
        <v>51.685000000000002</v>
      </c>
    </row>
    <row r="2163" spans="4:12" x14ac:dyDescent="0.25">
      <c r="E2163">
        <v>984890982</v>
      </c>
      <c r="F2163" s="3">
        <v>124.82599999999999</v>
      </c>
      <c r="I2163" t="s">
        <v>236</v>
      </c>
      <c r="J2163" t="s">
        <v>242</v>
      </c>
      <c r="K2163">
        <v>984890982</v>
      </c>
      <c r="L2163">
        <v>124.82599999999999</v>
      </c>
    </row>
    <row r="2164" spans="4:12" x14ac:dyDescent="0.25">
      <c r="E2164">
        <v>985182779</v>
      </c>
      <c r="F2164" s="3">
        <v>444.12700000000001</v>
      </c>
      <c r="I2164" t="s">
        <v>236</v>
      </c>
      <c r="J2164" t="s">
        <v>242</v>
      </c>
      <c r="K2164">
        <v>985182779</v>
      </c>
      <c r="L2164">
        <v>444.12700000000001</v>
      </c>
    </row>
    <row r="2165" spans="4:12" x14ac:dyDescent="0.25">
      <c r="E2165">
        <v>986353038</v>
      </c>
      <c r="F2165" s="3">
        <v>72.441000000000003</v>
      </c>
      <c r="I2165" t="s">
        <v>236</v>
      </c>
      <c r="J2165" t="s">
        <v>242</v>
      </c>
      <c r="K2165">
        <v>986353038</v>
      </c>
      <c r="L2165">
        <v>72.441000000000003</v>
      </c>
    </row>
    <row r="2166" spans="4:12" x14ac:dyDescent="0.25">
      <c r="E2166">
        <v>987776706</v>
      </c>
      <c r="F2166" s="3">
        <v>66.382000000000005</v>
      </c>
      <c r="I2166" t="s">
        <v>236</v>
      </c>
      <c r="J2166" t="s">
        <v>242</v>
      </c>
      <c r="K2166">
        <v>987776706</v>
      </c>
      <c r="L2166">
        <v>66.382000000000005</v>
      </c>
    </row>
    <row r="2167" spans="4:12" x14ac:dyDescent="0.25">
      <c r="E2167">
        <v>989148656</v>
      </c>
      <c r="F2167" s="3">
        <v>337.77600000000001</v>
      </c>
      <c r="I2167" t="s">
        <v>236</v>
      </c>
      <c r="J2167" t="s">
        <v>242</v>
      </c>
      <c r="K2167">
        <v>989148656</v>
      </c>
      <c r="L2167">
        <v>337.77600000000001</v>
      </c>
    </row>
    <row r="2168" spans="4:12" x14ac:dyDescent="0.25">
      <c r="E2168">
        <v>989539590</v>
      </c>
      <c r="F2168" s="3">
        <v>379.512</v>
      </c>
      <c r="I2168" t="s">
        <v>236</v>
      </c>
      <c r="J2168" t="s">
        <v>242</v>
      </c>
      <c r="K2168">
        <v>989539590</v>
      </c>
      <c r="L2168">
        <v>379.512</v>
      </c>
    </row>
    <row r="2169" spans="4:12" x14ac:dyDescent="0.25">
      <c r="E2169">
        <v>993474959</v>
      </c>
      <c r="F2169" s="3">
        <v>244.97300000000001</v>
      </c>
      <c r="I2169" t="s">
        <v>236</v>
      </c>
      <c r="J2169" t="s">
        <v>242</v>
      </c>
      <c r="K2169">
        <v>993474959</v>
      </c>
      <c r="L2169">
        <v>244.97300000000001</v>
      </c>
    </row>
    <row r="2170" spans="4:12" x14ac:dyDescent="0.25">
      <c r="E2170">
        <v>996345742</v>
      </c>
      <c r="F2170" s="3">
        <v>55.825000000000003</v>
      </c>
      <c r="I2170" t="s">
        <v>236</v>
      </c>
      <c r="J2170" t="s">
        <v>242</v>
      </c>
      <c r="K2170">
        <v>996345742</v>
      </c>
      <c r="L2170">
        <v>55.825000000000003</v>
      </c>
    </row>
    <row r="2171" spans="4:12" x14ac:dyDescent="0.25">
      <c r="E2171">
        <v>999535690</v>
      </c>
      <c r="F2171" s="3">
        <v>165.19</v>
      </c>
      <c r="I2171" t="s">
        <v>236</v>
      </c>
      <c r="J2171" t="s">
        <v>242</v>
      </c>
      <c r="K2171">
        <v>999535690</v>
      </c>
      <c r="L2171">
        <v>165.19</v>
      </c>
    </row>
    <row r="2172" spans="4:12" x14ac:dyDescent="0.25">
      <c r="D2172" t="s">
        <v>243</v>
      </c>
      <c r="E2172">
        <v>869844322</v>
      </c>
      <c r="F2172" s="3">
        <v>104.53</v>
      </c>
      <c r="I2172" t="s">
        <v>236</v>
      </c>
      <c r="J2172" t="s">
        <v>243</v>
      </c>
      <c r="K2172">
        <v>869844322</v>
      </c>
      <c r="L2172">
        <v>104.53</v>
      </c>
    </row>
    <row r="2173" spans="4:12" x14ac:dyDescent="0.25">
      <c r="E2173">
        <v>880664662</v>
      </c>
      <c r="F2173" s="3">
        <v>78.141999999999996</v>
      </c>
      <c r="I2173" t="s">
        <v>236</v>
      </c>
      <c r="J2173" t="s">
        <v>243</v>
      </c>
      <c r="K2173">
        <v>880664662</v>
      </c>
      <c r="L2173">
        <v>78.141999999999996</v>
      </c>
    </row>
    <row r="2174" spans="4:12" x14ac:dyDescent="0.25">
      <c r="E2174">
        <v>889992042</v>
      </c>
      <c r="F2174" s="3">
        <v>595.87300000000005</v>
      </c>
      <c r="I2174" t="s">
        <v>236</v>
      </c>
      <c r="J2174" t="s">
        <v>243</v>
      </c>
      <c r="K2174">
        <v>889992042</v>
      </c>
      <c r="L2174">
        <v>595.87300000000005</v>
      </c>
    </row>
    <row r="2175" spans="4:12" x14ac:dyDescent="0.25">
      <c r="E2175">
        <v>897731622</v>
      </c>
      <c r="F2175" s="3">
        <v>122.246</v>
      </c>
      <c r="I2175" t="s">
        <v>236</v>
      </c>
      <c r="J2175" t="s">
        <v>243</v>
      </c>
      <c r="K2175">
        <v>897731622</v>
      </c>
      <c r="L2175">
        <v>122.246</v>
      </c>
    </row>
    <row r="2176" spans="4:12" x14ac:dyDescent="0.25">
      <c r="E2176">
        <v>912461068</v>
      </c>
      <c r="F2176" s="3">
        <v>365.30599999999998</v>
      </c>
      <c r="I2176" t="s">
        <v>236</v>
      </c>
      <c r="J2176" t="s">
        <v>243</v>
      </c>
      <c r="K2176">
        <v>912461068</v>
      </c>
      <c r="L2176">
        <v>365.30599999999998</v>
      </c>
    </row>
    <row r="2177" spans="5:12" x14ac:dyDescent="0.25">
      <c r="E2177">
        <v>914021421</v>
      </c>
      <c r="F2177" s="3">
        <v>394.04899999999998</v>
      </c>
      <c r="I2177" t="s">
        <v>236</v>
      </c>
      <c r="J2177" t="s">
        <v>243</v>
      </c>
      <c r="K2177">
        <v>914021421</v>
      </c>
      <c r="L2177">
        <v>394.04899999999998</v>
      </c>
    </row>
    <row r="2178" spans="5:12" x14ac:dyDescent="0.25">
      <c r="E2178">
        <v>914738695</v>
      </c>
      <c r="F2178" s="3">
        <v>284.411</v>
      </c>
      <c r="I2178" t="s">
        <v>236</v>
      </c>
      <c r="J2178" t="s">
        <v>243</v>
      </c>
      <c r="K2178">
        <v>914738695</v>
      </c>
      <c r="L2178">
        <v>284.411</v>
      </c>
    </row>
    <row r="2179" spans="5:12" x14ac:dyDescent="0.25">
      <c r="E2179">
        <v>914918464</v>
      </c>
      <c r="F2179" s="3">
        <v>63.054000000000002</v>
      </c>
      <c r="I2179" t="s">
        <v>236</v>
      </c>
      <c r="J2179" t="s">
        <v>243</v>
      </c>
      <c r="K2179">
        <v>914918464</v>
      </c>
      <c r="L2179">
        <v>63.054000000000002</v>
      </c>
    </row>
    <row r="2180" spans="5:12" x14ac:dyDescent="0.25">
      <c r="E2180">
        <v>915599516</v>
      </c>
      <c r="F2180" s="3">
        <v>145.40799999999999</v>
      </c>
      <c r="I2180" t="s">
        <v>236</v>
      </c>
      <c r="J2180" t="s">
        <v>243</v>
      </c>
      <c r="K2180">
        <v>915599516</v>
      </c>
      <c r="L2180">
        <v>145.40799999999999</v>
      </c>
    </row>
    <row r="2181" spans="5:12" x14ac:dyDescent="0.25">
      <c r="E2181">
        <v>917707642</v>
      </c>
      <c r="F2181" s="3">
        <v>92.069000000000003</v>
      </c>
      <c r="I2181" t="s">
        <v>236</v>
      </c>
      <c r="J2181" t="s">
        <v>243</v>
      </c>
      <c r="K2181">
        <v>917707642</v>
      </c>
      <c r="L2181">
        <v>92.069000000000003</v>
      </c>
    </row>
    <row r="2182" spans="5:12" x14ac:dyDescent="0.25">
      <c r="E2182">
        <v>921420803</v>
      </c>
      <c r="F2182" s="3">
        <v>327.23500000000001</v>
      </c>
      <c r="I2182" t="s">
        <v>236</v>
      </c>
      <c r="J2182" t="s">
        <v>243</v>
      </c>
      <c r="K2182">
        <v>921420803</v>
      </c>
      <c r="L2182">
        <v>327.23500000000001</v>
      </c>
    </row>
    <row r="2183" spans="5:12" x14ac:dyDescent="0.25">
      <c r="E2183">
        <v>969127695</v>
      </c>
      <c r="F2183" s="3">
        <v>174.73500000000001</v>
      </c>
      <c r="I2183" t="s">
        <v>236</v>
      </c>
      <c r="J2183" t="s">
        <v>243</v>
      </c>
      <c r="K2183">
        <v>969127695</v>
      </c>
      <c r="L2183">
        <v>174.73500000000001</v>
      </c>
    </row>
    <row r="2184" spans="5:12" x14ac:dyDescent="0.25">
      <c r="E2184">
        <v>969133334</v>
      </c>
      <c r="F2184" s="3">
        <v>76.994</v>
      </c>
      <c r="I2184" t="s">
        <v>236</v>
      </c>
      <c r="J2184" t="s">
        <v>243</v>
      </c>
      <c r="K2184">
        <v>969133334</v>
      </c>
      <c r="L2184">
        <v>76.994</v>
      </c>
    </row>
    <row r="2185" spans="5:12" x14ac:dyDescent="0.25">
      <c r="E2185">
        <v>969177560</v>
      </c>
      <c r="F2185" s="3">
        <v>89.92</v>
      </c>
      <c r="I2185" t="s">
        <v>236</v>
      </c>
      <c r="J2185" t="s">
        <v>243</v>
      </c>
      <c r="K2185">
        <v>969177560</v>
      </c>
      <c r="L2185">
        <v>89.92</v>
      </c>
    </row>
    <row r="2186" spans="5:12" x14ac:dyDescent="0.25">
      <c r="E2186">
        <v>969232723</v>
      </c>
      <c r="F2186" s="3">
        <v>107.015</v>
      </c>
      <c r="I2186" t="s">
        <v>236</v>
      </c>
      <c r="J2186" t="s">
        <v>243</v>
      </c>
      <c r="K2186">
        <v>969232723</v>
      </c>
      <c r="L2186">
        <v>107.015</v>
      </c>
    </row>
    <row r="2187" spans="5:12" x14ac:dyDescent="0.25">
      <c r="E2187">
        <v>969260190</v>
      </c>
      <c r="F2187" s="3">
        <v>90.497</v>
      </c>
      <c r="I2187" t="s">
        <v>236</v>
      </c>
      <c r="J2187" t="s">
        <v>243</v>
      </c>
      <c r="K2187">
        <v>969260190</v>
      </c>
      <c r="L2187">
        <v>90.497</v>
      </c>
    </row>
    <row r="2188" spans="5:12" x14ac:dyDescent="0.25">
      <c r="E2188">
        <v>969262398</v>
      </c>
      <c r="F2188" s="3">
        <v>55.07</v>
      </c>
      <c r="I2188" t="s">
        <v>236</v>
      </c>
      <c r="J2188" t="s">
        <v>243</v>
      </c>
      <c r="K2188">
        <v>969262398</v>
      </c>
      <c r="L2188">
        <v>55.07</v>
      </c>
    </row>
    <row r="2189" spans="5:12" x14ac:dyDescent="0.25">
      <c r="E2189">
        <v>969396688</v>
      </c>
      <c r="F2189" s="3">
        <v>93.191000000000003</v>
      </c>
      <c r="I2189" t="s">
        <v>236</v>
      </c>
      <c r="J2189" t="s">
        <v>243</v>
      </c>
      <c r="K2189">
        <v>969396688</v>
      </c>
      <c r="L2189">
        <v>93.191000000000003</v>
      </c>
    </row>
    <row r="2190" spans="5:12" x14ac:dyDescent="0.25">
      <c r="E2190">
        <v>969398516</v>
      </c>
      <c r="F2190" s="3">
        <v>62.26</v>
      </c>
      <c r="I2190" t="s">
        <v>236</v>
      </c>
      <c r="J2190" t="s">
        <v>243</v>
      </c>
      <c r="K2190">
        <v>969398516</v>
      </c>
      <c r="L2190">
        <v>62.26</v>
      </c>
    </row>
    <row r="2191" spans="5:12" x14ac:dyDescent="0.25">
      <c r="E2191">
        <v>969399148</v>
      </c>
      <c r="F2191" s="3">
        <v>40.529000000000003</v>
      </c>
      <c r="I2191" t="s">
        <v>236</v>
      </c>
      <c r="J2191" t="s">
        <v>243</v>
      </c>
      <c r="K2191">
        <v>969399148</v>
      </c>
      <c r="L2191">
        <v>40.529000000000003</v>
      </c>
    </row>
    <row r="2192" spans="5:12" x14ac:dyDescent="0.25">
      <c r="E2192">
        <v>969399709</v>
      </c>
      <c r="F2192" s="3">
        <v>97.947999999999993</v>
      </c>
      <c r="I2192" t="s">
        <v>236</v>
      </c>
      <c r="J2192" t="s">
        <v>243</v>
      </c>
      <c r="K2192">
        <v>969399709</v>
      </c>
      <c r="L2192">
        <v>97.947999999999993</v>
      </c>
    </row>
    <row r="2193" spans="5:12" x14ac:dyDescent="0.25">
      <c r="E2193">
        <v>969484900</v>
      </c>
      <c r="F2193" s="3">
        <v>137.63999999999999</v>
      </c>
      <c r="I2193" t="s">
        <v>236</v>
      </c>
      <c r="J2193" t="s">
        <v>243</v>
      </c>
      <c r="K2193">
        <v>969484900</v>
      </c>
      <c r="L2193">
        <v>137.63999999999999</v>
      </c>
    </row>
    <row r="2194" spans="5:12" x14ac:dyDescent="0.25">
      <c r="E2194">
        <v>969633825</v>
      </c>
      <c r="F2194" s="3">
        <v>34.186</v>
      </c>
      <c r="I2194" t="s">
        <v>236</v>
      </c>
      <c r="J2194" t="s">
        <v>243</v>
      </c>
      <c r="K2194">
        <v>969633825</v>
      </c>
      <c r="L2194">
        <v>34.186</v>
      </c>
    </row>
    <row r="2195" spans="5:12" x14ac:dyDescent="0.25">
      <c r="E2195">
        <v>969845563</v>
      </c>
      <c r="F2195" s="3">
        <v>78.09</v>
      </c>
      <c r="I2195" t="s">
        <v>236</v>
      </c>
      <c r="J2195" t="s">
        <v>243</v>
      </c>
      <c r="K2195">
        <v>969845563</v>
      </c>
      <c r="L2195">
        <v>78.09</v>
      </c>
    </row>
    <row r="2196" spans="5:12" x14ac:dyDescent="0.25">
      <c r="E2196">
        <v>969846403</v>
      </c>
      <c r="F2196" s="3">
        <v>83.072000000000003</v>
      </c>
      <c r="I2196" t="s">
        <v>236</v>
      </c>
      <c r="J2196" t="s">
        <v>243</v>
      </c>
      <c r="K2196">
        <v>969846403</v>
      </c>
      <c r="L2196">
        <v>83.072000000000003</v>
      </c>
    </row>
    <row r="2197" spans="5:12" x14ac:dyDescent="0.25">
      <c r="E2197">
        <v>970058184</v>
      </c>
      <c r="F2197" s="3">
        <v>233.636</v>
      </c>
      <c r="I2197" t="s">
        <v>236</v>
      </c>
      <c r="J2197" t="s">
        <v>243</v>
      </c>
      <c r="K2197">
        <v>970058184</v>
      </c>
      <c r="L2197">
        <v>233.636</v>
      </c>
    </row>
    <row r="2198" spans="5:12" x14ac:dyDescent="0.25">
      <c r="E2198">
        <v>974467836</v>
      </c>
      <c r="F2198" s="3">
        <v>192.702</v>
      </c>
      <c r="I2198" t="s">
        <v>236</v>
      </c>
      <c r="J2198" t="s">
        <v>243</v>
      </c>
      <c r="K2198">
        <v>974467836</v>
      </c>
      <c r="L2198">
        <v>192.702</v>
      </c>
    </row>
    <row r="2199" spans="5:12" x14ac:dyDescent="0.25">
      <c r="E2199">
        <v>976547098</v>
      </c>
      <c r="F2199" s="3">
        <v>127.34</v>
      </c>
      <c r="I2199" t="s">
        <v>236</v>
      </c>
      <c r="J2199" t="s">
        <v>243</v>
      </c>
      <c r="K2199">
        <v>976547098</v>
      </c>
      <c r="L2199">
        <v>127.34</v>
      </c>
    </row>
    <row r="2200" spans="5:12" x14ac:dyDescent="0.25">
      <c r="E2200">
        <v>979407610</v>
      </c>
      <c r="F2200" s="3">
        <v>204.87700000000001</v>
      </c>
      <c r="I2200" t="s">
        <v>236</v>
      </c>
      <c r="J2200" t="s">
        <v>243</v>
      </c>
      <c r="K2200">
        <v>979407610</v>
      </c>
      <c r="L2200">
        <v>204.87700000000001</v>
      </c>
    </row>
    <row r="2201" spans="5:12" x14ac:dyDescent="0.25">
      <c r="E2201">
        <v>979482094</v>
      </c>
      <c r="F2201" s="3">
        <v>132.90100000000001</v>
      </c>
      <c r="I2201" t="s">
        <v>236</v>
      </c>
      <c r="J2201" t="s">
        <v>243</v>
      </c>
      <c r="K2201">
        <v>979482094</v>
      </c>
      <c r="L2201">
        <v>132.90100000000001</v>
      </c>
    </row>
    <row r="2202" spans="5:12" x14ac:dyDescent="0.25">
      <c r="E2202">
        <v>980230252</v>
      </c>
      <c r="F2202" s="3">
        <v>282.43099999999998</v>
      </c>
      <c r="I2202" t="s">
        <v>236</v>
      </c>
      <c r="J2202" t="s">
        <v>243</v>
      </c>
      <c r="K2202">
        <v>980230252</v>
      </c>
      <c r="L2202">
        <v>282.43099999999998</v>
      </c>
    </row>
    <row r="2203" spans="5:12" x14ac:dyDescent="0.25">
      <c r="E2203">
        <v>980663035</v>
      </c>
      <c r="F2203" s="3">
        <v>175.43100000000001</v>
      </c>
      <c r="I2203" t="s">
        <v>236</v>
      </c>
      <c r="J2203" t="s">
        <v>243</v>
      </c>
      <c r="K2203">
        <v>980663035</v>
      </c>
      <c r="L2203">
        <v>175.43100000000001</v>
      </c>
    </row>
    <row r="2204" spans="5:12" x14ac:dyDescent="0.25">
      <c r="E2204">
        <v>983399177</v>
      </c>
      <c r="F2204" s="3">
        <v>75.975999999999999</v>
      </c>
      <c r="I2204" t="s">
        <v>236</v>
      </c>
      <c r="J2204" t="s">
        <v>243</v>
      </c>
      <c r="K2204">
        <v>983399177</v>
      </c>
      <c r="L2204">
        <v>75.975999999999999</v>
      </c>
    </row>
    <row r="2205" spans="5:12" x14ac:dyDescent="0.25">
      <c r="E2205">
        <v>983443192</v>
      </c>
      <c r="F2205" s="3">
        <v>80.174999999999997</v>
      </c>
      <c r="I2205" t="s">
        <v>236</v>
      </c>
      <c r="J2205" t="s">
        <v>243</v>
      </c>
      <c r="K2205">
        <v>983443192</v>
      </c>
      <c r="L2205">
        <v>80.174999999999997</v>
      </c>
    </row>
    <row r="2206" spans="5:12" x14ac:dyDescent="0.25">
      <c r="E2206">
        <v>983472575</v>
      </c>
      <c r="F2206" s="3">
        <v>178.38900000000001</v>
      </c>
      <c r="I2206" t="s">
        <v>236</v>
      </c>
      <c r="J2206" t="s">
        <v>243</v>
      </c>
      <c r="K2206">
        <v>983472575</v>
      </c>
      <c r="L2206">
        <v>178.38900000000001</v>
      </c>
    </row>
    <row r="2207" spans="5:12" x14ac:dyDescent="0.25">
      <c r="E2207">
        <v>983820743</v>
      </c>
      <c r="F2207" s="3">
        <v>118.626</v>
      </c>
      <c r="I2207" t="s">
        <v>236</v>
      </c>
      <c r="J2207" t="s">
        <v>243</v>
      </c>
      <c r="K2207">
        <v>983820743</v>
      </c>
      <c r="L2207">
        <v>118.626</v>
      </c>
    </row>
    <row r="2208" spans="5:12" x14ac:dyDescent="0.25">
      <c r="E2208">
        <v>984687419</v>
      </c>
      <c r="F2208" s="3">
        <v>85.668000000000006</v>
      </c>
      <c r="I2208" t="s">
        <v>236</v>
      </c>
      <c r="J2208" t="s">
        <v>243</v>
      </c>
      <c r="K2208">
        <v>984687419</v>
      </c>
      <c r="L2208">
        <v>85.668000000000006</v>
      </c>
    </row>
    <row r="2209" spans="4:12" x14ac:dyDescent="0.25">
      <c r="E2209">
        <v>989117068</v>
      </c>
      <c r="F2209" s="3">
        <v>82.268000000000001</v>
      </c>
      <c r="I2209" t="s">
        <v>236</v>
      </c>
      <c r="J2209" t="s">
        <v>243</v>
      </c>
      <c r="K2209">
        <v>989117068</v>
      </c>
      <c r="L2209">
        <v>82.268000000000001</v>
      </c>
    </row>
    <row r="2210" spans="4:12" x14ac:dyDescent="0.25">
      <c r="E2210">
        <v>989484923</v>
      </c>
      <c r="F2210" s="3">
        <v>555.26900000000001</v>
      </c>
      <c r="I2210" t="s">
        <v>236</v>
      </c>
      <c r="J2210" t="s">
        <v>243</v>
      </c>
      <c r="K2210">
        <v>989484923</v>
      </c>
      <c r="L2210">
        <v>555.26900000000001</v>
      </c>
    </row>
    <row r="2211" spans="4:12" x14ac:dyDescent="0.25">
      <c r="E2211">
        <v>990317313</v>
      </c>
      <c r="F2211" s="3">
        <v>182.89099999999999</v>
      </c>
      <c r="I2211" t="s">
        <v>236</v>
      </c>
      <c r="J2211" t="s">
        <v>243</v>
      </c>
      <c r="K2211">
        <v>990317313</v>
      </c>
      <c r="L2211">
        <v>182.89099999999999</v>
      </c>
    </row>
    <row r="2212" spans="4:12" x14ac:dyDescent="0.25">
      <c r="E2212">
        <v>990754942</v>
      </c>
      <c r="F2212" s="3">
        <v>534.52599999999995</v>
      </c>
      <c r="I2212" t="s">
        <v>236</v>
      </c>
      <c r="J2212" t="s">
        <v>243</v>
      </c>
      <c r="K2212">
        <v>990754942</v>
      </c>
      <c r="L2212">
        <v>534.52599999999995</v>
      </c>
    </row>
    <row r="2213" spans="4:12" x14ac:dyDescent="0.25">
      <c r="E2213">
        <v>990829284</v>
      </c>
      <c r="F2213" s="3">
        <v>518.86099999999999</v>
      </c>
      <c r="I2213" t="s">
        <v>236</v>
      </c>
      <c r="J2213" t="s">
        <v>243</v>
      </c>
      <c r="K2213">
        <v>990829284</v>
      </c>
      <c r="L2213">
        <v>518.86099999999999</v>
      </c>
    </row>
    <row r="2214" spans="4:12" x14ac:dyDescent="0.25">
      <c r="E2214">
        <v>990940320</v>
      </c>
      <c r="F2214" s="3">
        <v>71.617999999999995</v>
      </c>
      <c r="I2214" t="s">
        <v>236</v>
      </c>
      <c r="J2214" t="s">
        <v>243</v>
      </c>
      <c r="K2214">
        <v>990940320</v>
      </c>
      <c r="L2214">
        <v>71.617999999999995</v>
      </c>
    </row>
    <row r="2215" spans="4:12" x14ac:dyDescent="0.25">
      <c r="E2215">
        <v>993556610</v>
      </c>
      <c r="F2215" s="3">
        <v>119.71599999999999</v>
      </c>
      <c r="I2215" t="s">
        <v>236</v>
      </c>
      <c r="J2215" t="s">
        <v>243</v>
      </c>
      <c r="K2215">
        <v>993556610</v>
      </c>
      <c r="L2215">
        <v>119.71599999999999</v>
      </c>
    </row>
    <row r="2216" spans="4:12" x14ac:dyDescent="0.25">
      <c r="E2216">
        <v>993568651</v>
      </c>
      <c r="F2216" s="3">
        <v>66.548000000000002</v>
      </c>
      <c r="I2216" t="s">
        <v>236</v>
      </c>
      <c r="J2216" t="s">
        <v>243</v>
      </c>
      <c r="K2216">
        <v>993568651</v>
      </c>
      <c r="L2216">
        <v>66.548000000000002</v>
      </c>
    </row>
    <row r="2217" spans="4:12" x14ac:dyDescent="0.25">
      <c r="E2217">
        <v>993742163</v>
      </c>
      <c r="F2217" s="3">
        <v>126.27200000000001</v>
      </c>
      <c r="I2217" t="s">
        <v>236</v>
      </c>
      <c r="J2217" t="s">
        <v>243</v>
      </c>
      <c r="K2217">
        <v>993742163</v>
      </c>
      <c r="L2217">
        <v>126.27200000000001</v>
      </c>
    </row>
    <row r="2218" spans="4:12" x14ac:dyDescent="0.25">
      <c r="E2218">
        <v>996899799</v>
      </c>
      <c r="F2218" s="3">
        <v>90.885000000000005</v>
      </c>
      <c r="I2218" t="s">
        <v>236</v>
      </c>
      <c r="J2218" t="s">
        <v>243</v>
      </c>
      <c r="K2218">
        <v>996899799</v>
      </c>
      <c r="L2218">
        <v>90.885000000000005</v>
      </c>
    </row>
    <row r="2219" spans="4:12" x14ac:dyDescent="0.25">
      <c r="E2219">
        <v>998876877</v>
      </c>
      <c r="F2219" s="3">
        <v>181.54300000000001</v>
      </c>
      <c r="I2219" t="s">
        <v>236</v>
      </c>
      <c r="J2219" t="s">
        <v>243</v>
      </c>
      <c r="K2219">
        <v>998876877</v>
      </c>
      <c r="L2219">
        <v>181.54300000000001</v>
      </c>
    </row>
    <row r="2220" spans="4:12" x14ac:dyDescent="0.25">
      <c r="E2220">
        <v>999654339</v>
      </c>
      <c r="F2220" s="3">
        <v>307.58499999999998</v>
      </c>
      <c r="I2220" t="s">
        <v>236</v>
      </c>
      <c r="J2220" t="s">
        <v>243</v>
      </c>
      <c r="K2220">
        <v>999654339</v>
      </c>
      <c r="L2220">
        <v>307.58499999999998</v>
      </c>
    </row>
    <row r="2221" spans="4:12" x14ac:dyDescent="0.25">
      <c r="D2221" t="s">
        <v>237</v>
      </c>
      <c r="E2221">
        <v>869177822</v>
      </c>
      <c r="F2221" s="3">
        <v>133.84299999999999</v>
      </c>
      <c r="I2221" t="s">
        <v>236</v>
      </c>
      <c r="J2221" t="s">
        <v>237</v>
      </c>
      <c r="K2221">
        <v>869177822</v>
      </c>
      <c r="L2221">
        <v>133.84299999999999</v>
      </c>
    </row>
    <row r="2222" spans="4:12" x14ac:dyDescent="0.25">
      <c r="E2222">
        <v>869210722</v>
      </c>
      <c r="F2222" s="3">
        <v>74.683999999999997</v>
      </c>
      <c r="I2222" t="s">
        <v>236</v>
      </c>
      <c r="J2222" t="s">
        <v>237</v>
      </c>
      <c r="K2222">
        <v>869210722</v>
      </c>
      <c r="L2222">
        <v>74.683999999999997</v>
      </c>
    </row>
    <row r="2223" spans="4:12" x14ac:dyDescent="0.25">
      <c r="E2223">
        <v>884528542</v>
      </c>
      <c r="F2223" s="3">
        <v>463.21199999999999</v>
      </c>
      <c r="I2223" t="s">
        <v>236</v>
      </c>
      <c r="J2223" t="s">
        <v>237</v>
      </c>
      <c r="K2223">
        <v>884528542</v>
      </c>
      <c r="L2223">
        <v>463.21199999999999</v>
      </c>
    </row>
    <row r="2224" spans="4:12" x14ac:dyDescent="0.25">
      <c r="E2224">
        <v>894062622</v>
      </c>
      <c r="F2224" s="3">
        <v>443.52</v>
      </c>
      <c r="I2224" t="s">
        <v>236</v>
      </c>
      <c r="J2224" t="s">
        <v>237</v>
      </c>
      <c r="K2224">
        <v>894062622</v>
      </c>
      <c r="L2224">
        <v>443.52</v>
      </c>
    </row>
    <row r="2225" spans="5:12" x14ac:dyDescent="0.25">
      <c r="E2225">
        <v>912993892</v>
      </c>
      <c r="F2225" s="3">
        <v>222.64</v>
      </c>
      <c r="I2225" t="s">
        <v>236</v>
      </c>
      <c r="J2225" t="s">
        <v>237</v>
      </c>
      <c r="K2225">
        <v>912993892</v>
      </c>
      <c r="L2225">
        <v>222.64</v>
      </c>
    </row>
    <row r="2226" spans="5:12" x14ac:dyDescent="0.25">
      <c r="E2226">
        <v>914920302</v>
      </c>
      <c r="F2226" s="3">
        <v>274.59800000000001</v>
      </c>
      <c r="I2226" t="s">
        <v>236</v>
      </c>
      <c r="J2226" t="s">
        <v>237</v>
      </c>
      <c r="K2226">
        <v>914920302</v>
      </c>
      <c r="L2226">
        <v>274.59800000000001</v>
      </c>
    </row>
    <row r="2227" spans="5:12" x14ac:dyDescent="0.25">
      <c r="E2227">
        <v>919646101</v>
      </c>
      <c r="F2227" s="3">
        <v>160.887</v>
      </c>
      <c r="I2227" t="s">
        <v>236</v>
      </c>
      <c r="J2227" t="s">
        <v>237</v>
      </c>
      <c r="K2227">
        <v>919646101</v>
      </c>
      <c r="L2227">
        <v>160.887</v>
      </c>
    </row>
    <row r="2228" spans="5:12" x14ac:dyDescent="0.25">
      <c r="E2228">
        <v>922094705</v>
      </c>
      <c r="F2228" s="3">
        <v>74.757999999999996</v>
      </c>
      <c r="I2228" t="s">
        <v>236</v>
      </c>
      <c r="J2228" t="s">
        <v>237</v>
      </c>
      <c r="K2228">
        <v>922094705</v>
      </c>
      <c r="L2228">
        <v>74.757999999999996</v>
      </c>
    </row>
    <row r="2229" spans="5:12" x14ac:dyDescent="0.25">
      <c r="E2229">
        <v>922908877</v>
      </c>
      <c r="F2229" s="3">
        <v>109.554</v>
      </c>
      <c r="I2229" t="s">
        <v>236</v>
      </c>
      <c r="J2229" t="s">
        <v>237</v>
      </c>
      <c r="K2229">
        <v>922908877</v>
      </c>
      <c r="L2229">
        <v>109.554</v>
      </c>
    </row>
    <row r="2230" spans="5:12" x14ac:dyDescent="0.25">
      <c r="E2230">
        <v>925361917</v>
      </c>
      <c r="F2230" s="3">
        <v>282.42200000000003</v>
      </c>
      <c r="I2230" t="s">
        <v>236</v>
      </c>
      <c r="J2230" t="s">
        <v>237</v>
      </c>
      <c r="K2230">
        <v>925361917</v>
      </c>
      <c r="L2230">
        <v>282.42200000000003</v>
      </c>
    </row>
    <row r="2231" spans="5:12" x14ac:dyDescent="0.25">
      <c r="E2231">
        <v>927390086</v>
      </c>
      <c r="F2231" s="3">
        <v>122.56399999999999</v>
      </c>
      <c r="I2231" t="s">
        <v>236</v>
      </c>
      <c r="J2231" t="s">
        <v>237</v>
      </c>
      <c r="K2231">
        <v>927390086</v>
      </c>
      <c r="L2231">
        <v>122.56399999999999</v>
      </c>
    </row>
    <row r="2232" spans="5:12" x14ac:dyDescent="0.25">
      <c r="E2232">
        <v>969131870</v>
      </c>
      <c r="F2232" s="3">
        <v>463.88</v>
      </c>
      <c r="I2232" t="s">
        <v>236</v>
      </c>
      <c r="J2232" t="s">
        <v>237</v>
      </c>
      <c r="K2232">
        <v>969131870</v>
      </c>
      <c r="L2232">
        <v>463.88</v>
      </c>
    </row>
    <row r="2233" spans="5:12" x14ac:dyDescent="0.25">
      <c r="E2233">
        <v>969177900</v>
      </c>
      <c r="F2233" s="3">
        <v>140.44499999999999</v>
      </c>
      <c r="I2233" t="s">
        <v>236</v>
      </c>
      <c r="J2233" t="s">
        <v>237</v>
      </c>
      <c r="K2233">
        <v>969177900</v>
      </c>
      <c r="L2233">
        <v>140.44499999999999</v>
      </c>
    </row>
    <row r="2234" spans="5:12" x14ac:dyDescent="0.25">
      <c r="E2234">
        <v>969210495</v>
      </c>
      <c r="F2234" s="3">
        <v>1.7649999999999999</v>
      </c>
      <c r="I2234" t="s">
        <v>236</v>
      </c>
      <c r="J2234" t="s">
        <v>237</v>
      </c>
      <c r="K2234">
        <v>969210495</v>
      </c>
      <c r="L2234">
        <v>1.7649999999999999</v>
      </c>
    </row>
    <row r="2235" spans="5:12" x14ac:dyDescent="0.25">
      <c r="E2235">
        <v>969259974</v>
      </c>
      <c r="F2235" s="3">
        <v>135.607</v>
      </c>
      <c r="I2235" t="s">
        <v>236</v>
      </c>
      <c r="J2235" t="s">
        <v>237</v>
      </c>
      <c r="K2235">
        <v>969259974</v>
      </c>
      <c r="L2235">
        <v>135.607</v>
      </c>
    </row>
    <row r="2236" spans="5:12" x14ac:dyDescent="0.25">
      <c r="E2236">
        <v>969401967</v>
      </c>
      <c r="F2236" s="3">
        <v>137.602</v>
      </c>
      <c r="I2236" t="s">
        <v>236</v>
      </c>
      <c r="J2236" t="s">
        <v>237</v>
      </c>
      <c r="K2236">
        <v>969401967</v>
      </c>
      <c r="L2236">
        <v>137.602</v>
      </c>
    </row>
    <row r="2237" spans="5:12" x14ac:dyDescent="0.25">
      <c r="E2237">
        <v>969484315</v>
      </c>
      <c r="F2237" s="3">
        <v>519.24599999999998</v>
      </c>
      <c r="I2237" t="s">
        <v>236</v>
      </c>
      <c r="J2237" t="s">
        <v>237</v>
      </c>
      <c r="K2237">
        <v>969484315</v>
      </c>
      <c r="L2237">
        <v>519.24599999999998</v>
      </c>
    </row>
    <row r="2238" spans="5:12" x14ac:dyDescent="0.25">
      <c r="E2238">
        <v>969841096</v>
      </c>
      <c r="F2238" s="3">
        <v>449.02800000000002</v>
      </c>
      <c r="I2238" t="s">
        <v>236</v>
      </c>
      <c r="J2238" t="s">
        <v>237</v>
      </c>
      <c r="K2238">
        <v>969841096</v>
      </c>
      <c r="L2238">
        <v>449.02800000000002</v>
      </c>
    </row>
    <row r="2239" spans="5:12" x14ac:dyDescent="0.25">
      <c r="E2239">
        <v>969842874</v>
      </c>
      <c r="F2239" s="3">
        <v>139.506</v>
      </c>
      <c r="I2239" t="s">
        <v>236</v>
      </c>
      <c r="J2239" t="s">
        <v>237</v>
      </c>
      <c r="K2239">
        <v>969842874</v>
      </c>
      <c r="L2239">
        <v>139.506</v>
      </c>
    </row>
    <row r="2240" spans="5:12" x14ac:dyDescent="0.25">
      <c r="E2240">
        <v>970452826</v>
      </c>
      <c r="F2240" s="3">
        <v>46.009</v>
      </c>
      <c r="I2240" t="s">
        <v>236</v>
      </c>
      <c r="J2240" t="s">
        <v>237</v>
      </c>
      <c r="K2240">
        <v>970452826</v>
      </c>
      <c r="L2240">
        <v>46.009</v>
      </c>
    </row>
    <row r="2241" spans="3:12" x14ac:dyDescent="0.25">
      <c r="E2241">
        <v>970455906</v>
      </c>
      <c r="F2241" s="3">
        <v>253.66900000000001</v>
      </c>
      <c r="I2241" t="s">
        <v>236</v>
      </c>
      <c r="J2241" t="s">
        <v>237</v>
      </c>
      <c r="K2241">
        <v>970455906</v>
      </c>
      <c r="L2241">
        <v>253.66900000000001</v>
      </c>
    </row>
    <row r="2242" spans="3:12" x14ac:dyDescent="0.25">
      <c r="E2242">
        <v>974986604</v>
      </c>
      <c r="F2242" s="3">
        <v>169.727</v>
      </c>
      <c r="I2242" t="s">
        <v>236</v>
      </c>
      <c r="J2242" t="s">
        <v>237</v>
      </c>
      <c r="K2242">
        <v>974986604</v>
      </c>
      <c r="L2242">
        <v>169.727</v>
      </c>
    </row>
    <row r="2243" spans="3:12" x14ac:dyDescent="0.25">
      <c r="E2243">
        <v>978709591</v>
      </c>
      <c r="F2243" s="3">
        <v>92.150999999999996</v>
      </c>
      <c r="I2243" t="s">
        <v>236</v>
      </c>
      <c r="J2243" t="s">
        <v>237</v>
      </c>
      <c r="K2243">
        <v>978709591</v>
      </c>
      <c r="L2243">
        <v>92.150999999999996</v>
      </c>
    </row>
    <row r="2244" spans="3:12" x14ac:dyDescent="0.25">
      <c r="E2244">
        <v>979826265</v>
      </c>
      <c r="F2244" s="3">
        <v>576.89300000000003</v>
      </c>
      <c r="I2244" t="s">
        <v>236</v>
      </c>
      <c r="J2244" t="s">
        <v>237</v>
      </c>
      <c r="K2244">
        <v>979826265</v>
      </c>
      <c r="L2244">
        <v>576.89300000000003</v>
      </c>
    </row>
    <row r="2245" spans="3:12" x14ac:dyDescent="0.25">
      <c r="E2245">
        <v>982757568</v>
      </c>
      <c r="F2245" s="3">
        <v>133.18</v>
      </c>
      <c r="I2245" t="s">
        <v>236</v>
      </c>
      <c r="J2245" t="s">
        <v>237</v>
      </c>
      <c r="K2245">
        <v>982757568</v>
      </c>
      <c r="L2245">
        <v>133.18</v>
      </c>
    </row>
    <row r="2246" spans="3:12" x14ac:dyDescent="0.25">
      <c r="E2246">
        <v>984729243</v>
      </c>
      <c r="F2246" s="3">
        <v>130.15299999999999</v>
      </c>
      <c r="I2246" t="s">
        <v>236</v>
      </c>
      <c r="J2246" t="s">
        <v>237</v>
      </c>
      <c r="K2246">
        <v>984729243</v>
      </c>
      <c r="L2246">
        <v>130.15299999999999</v>
      </c>
    </row>
    <row r="2247" spans="3:12" x14ac:dyDescent="0.25">
      <c r="E2247">
        <v>985166757</v>
      </c>
      <c r="F2247" s="3">
        <v>743.76700000000005</v>
      </c>
      <c r="I2247" t="s">
        <v>236</v>
      </c>
      <c r="J2247" t="s">
        <v>237</v>
      </c>
      <c r="K2247">
        <v>985166757</v>
      </c>
      <c r="L2247">
        <v>743.76700000000005</v>
      </c>
    </row>
    <row r="2248" spans="3:12" x14ac:dyDescent="0.25">
      <c r="E2248">
        <v>985345309</v>
      </c>
      <c r="F2248" s="3">
        <v>113.783</v>
      </c>
      <c r="I2248" t="s">
        <v>236</v>
      </c>
      <c r="J2248" t="s">
        <v>237</v>
      </c>
      <c r="K2248">
        <v>985345309</v>
      </c>
      <c r="L2248">
        <v>113.783</v>
      </c>
    </row>
    <row r="2249" spans="3:12" x14ac:dyDescent="0.25">
      <c r="E2249">
        <v>986522980</v>
      </c>
      <c r="F2249" s="3">
        <v>443.77800000000002</v>
      </c>
      <c r="I2249" t="s">
        <v>236</v>
      </c>
      <c r="J2249" t="s">
        <v>237</v>
      </c>
      <c r="K2249">
        <v>986522980</v>
      </c>
      <c r="L2249">
        <v>443.77800000000002</v>
      </c>
    </row>
    <row r="2250" spans="3:12" x14ac:dyDescent="0.25">
      <c r="E2250">
        <v>987541814</v>
      </c>
      <c r="F2250" s="3">
        <v>531.56799999999998</v>
      </c>
      <c r="I2250" t="s">
        <v>236</v>
      </c>
      <c r="J2250" t="s">
        <v>237</v>
      </c>
      <c r="K2250">
        <v>987541814</v>
      </c>
      <c r="L2250">
        <v>531.56799999999998</v>
      </c>
    </row>
    <row r="2251" spans="3:12" x14ac:dyDescent="0.25">
      <c r="E2251">
        <v>990719357</v>
      </c>
      <c r="F2251" s="3">
        <v>288.38299999999998</v>
      </c>
      <c r="I2251" t="s">
        <v>236</v>
      </c>
      <c r="J2251" t="s">
        <v>237</v>
      </c>
      <c r="K2251">
        <v>990719357</v>
      </c>
      <c r="L2251">
        <v>288.38299999999998</v>
      </c>
    </row>
    <row r="2252" spans="3:12" x14ac:dyDescent="0.25">
      <c r="E2252">
        <v>991050825</v>
      </c>
      <c r="F2252" s="3">
        <v>408.67599999999999</v>
      </c>
      <c r="I2252" t="s">
        <v>236</v>
      </c>
      <c r="J2252" t="s">
        <v>237</v>
      </c>
      <c r="K2252">
        <v>991050825</v>
      </c>
      <c r="L2252">
        <v>408.67599999999999</v>
      </c>
    </row>
    <row r="2253" spans="3:12" x14ac:dyDescent="0.25">
      <c r="E2253">
        <v>994674005</v>
      </c>
      <c r="F2253" s="3">
        <v>966.66800000000001</v>
      </c>
      <c r="I2253" t="s">
        <v>236</v>
      </c>
      <c r="J2253" t="s">
        <v>237</v>
      </c>
      <c r="K2253">
        <v>994674005</v>
      </c>
      <c r="L2253">
        <v>966.66800000000001</v>
      </c>
    </row>
    <row r="2254" spans="3:12" x14ac:dyDescent="0.25">
      <c r="C2254" t="s">
        <v>365</v>
      </c>
      <c r="D2254" t="s">
        <v>372</v>
      </c>
      <c r="E2254">
        <v>825039112</v>
      </c>
      <c r="F2254" s="3">
        <v>147.63399999999999</v>
      </c>
      <c r="I2254" t="s">
        <v>365</v>
      </c>
      <c r="J2254" t="s">
        <v>372</v>
      </c>
      <c r="K2254">
        <v>825039112</v>
      </c>
      <c r="L2254">
        <v>147.63399999999999</v>
      </c>
    </row>
    <row r="2255" spans="3:12" x14ac:dyDescent="0.25">
      <c r="E2255">
        <v>882677982</v>
      </c>
      <c r="F2255" s="3">
        <v>477.89299999999997</v>
      </c>
      <c r="I2255" t="s">
        <v>365</v>
      </c>
      <c r="J2255" t="s">
        <v>372</v>
      </c>
      <c r="K2255">
        <v>882677982</v>
      </c>
      <c r="L2255">
        <v>477.89299999999997</v>
      </c>
    </row>
    <row r="2256" spans="3:12" x14ac:dyDescent="0.25">
      <c r="E2256">
        <v>884003032</v>
      </c>
      <c r="F2256" s="3">
        <v>326.66199999999998</v>
      </c>
      <c r="I2256" t="s">
        <v>365</v>
      </c>
      <c r="J2256" t="s">
        <v>372</v>
      </c>
      <c r="K2256">
        <v>884003032</v>
      </c>
      <c r="L2256">
        <v>326.66199999999998</v>
      </c>
    </row>
    <row r="2257" spans="5:12" x14ac:dyDescent="0.25">
      <c r="E2257">
        <v>912085538</v>
      </c>
      <c r="F2257" s="3">
        <v>300.92099999999999</v>
      </c>
      <c r="I2257" t="s">
        <v>365</v>
      </c>
      <c r="J2257" t="s">
        <v>372</v>
      </c>
      <c r="K2257">
        <v>912085538</v>
      </c>
      <c r="L2257">
        <v>300.92099999999999</v>
      </c>
    </row>
    <row r="2258" spans="5:12" x14ac:dyDescent="0.25">
      <c r="E2258">
        <v>969123339</v>
      </c>
      <c r="F2258" s="3">
        <v>136.04400000000001</v>
      </c>
      <c r="I2258" t="s">
        <v>365</v>
      </c>
      <c r="J2258" t="s">
        <v>372</v>
      </c>
      <c r="K2258">
        <v>969123339</v>
      </c>
      <c r="L2258">
        <v>136.04400000000001</v>
      </c>
    </row>
    <row r="2259" spans="5:12" x14ac:dyDescent="0.25">
      <c r="E2259">
        <v>969124750</v>
      </c>
      <c r="F2259" s="3">
        <v>188.191</v>
      </c>
      <c r="I2259" t="s">
        <v>365</v>
      </c>
      <c r="J2259" t="s">
        <v>372</v>
      </c>
      <c r="K2259">
        <v>969124750</v>
      </c>
      <c r="L2259">
        <v>188.191</v>
      </c>
    </row>
    <row r="2260" spans="5:12" x14ac:dyDescent="0.25">
      <c r="E2260">
        <v>969420546</v>
      </c>
      <c r="F2260" s="3">
        <v>364.536</v>
      </c>
      <c r="I2260" t="s">
        <v>365</v>
      </c>
      <c r="J2260" t="s">
        <v>372</v>
      </c>
      <c r="K2260">
        <v>969420546</v>
      </c>
      <c r="L2260">
        <v>364.536</v>
      </c>
    </row>
    <row r="2261" spans="5:12" x14ac:dyDescent="0.25">
      <c r="E2261">
        <v>969643227</v>
      </c>
      <c r="F2261" s="3">
        <v>133.09899999999999</v>
      </c>
      <c r="I2261" t="s">
        <v>365</v>
      </c>
      <c r="J2261" t="s">
        <v>372</v>
      </c>
      <c r="K2261">
        <v>969643227</v>
      </c>
      <c r="L2261">
        <v>133.09899999999999</v>
      </c>
    </row>
    <row r="2262" spans="5:12" x14ac:dyDescent="0.25">
      <c r="E2262">
        <v>969709694</v>
      </c>
      <c r="F2262" s="3">
        <v>179.77099999999999</v>
      </c>
      <c r="I2262" t="s">
        <v>365</v>
      </c>
      <c r="J2262" t="s">
        <v>372</v>
      </c>
      <c r="K2262">
        <v>969709694</v>
      </c>
      <c r="L2262">
        <v>179.77099999999999</v>
      </c>
    </row>
    <row r="2263" spans="5:12" x14ac:dyDescent="0.25">
      <c r="E2263">
        <v>970070168</v>
      </c>
      <c r="F2263" s="3">
        <v>317.25700000000001</v>
      </c>
      <c r="I2263" t="s">
        <v>365</v>
      </c>
      <c r="J2263" t="s">
        <v>372</v>
      </c>
      <c r="K2263">
        <v>970070168</v>
      </c>
      <c r="L2263">
        <v>317.25700000000001</v>
      </c>
    </row>
    <row r="2264" spans="5:12" x14ac:dyDescent="0.25">
      <c r="E2264">
        <v>978597696</v>
      </c>
      <c r="F2264" s="3">
        <v>19.126999999999999</v>
      </c>
      <c r="I2264" t="s">
        <v>365</v>
      </c>
      <c r="J2264" t="s">
        <v>372</v>
      </c>
      <c r="K2264">
        <v>978597696</v>
      </c>
      <c r="L2264">
        <v>19.126999999999999</v>
      </c>
    </row>
    <row r="2265" spans="5:12" x14ac:dyDescent="0.25">
      <c r="E2265">
        <v>979575025</v>
      </c>
      <c r="F2265" s="3">
        <v>425.43200000000002</v>
      </c>
      <c r="I2265" t="s">
        <v>365</v>
      </c>
      <c r="J2265" t="s">
        <v>372</v>
      </c>
      <c r="K2265">
        <v>979575025</v>
      </c>
      <c r="L2265">
        <v>425.43200000000002</v>
      </c>
    </row>
    <row r="2266" spans="5:12" x14ac:dyDescent="0.25">
      <c r="E2266">
        <v>982306663</v>
      </c>
      <c r="F2266" s="3">
        <v>186.99</v>
      </c>
      <c r="I2266" t="s">
        <v>365</v>
      </c>
      <c r="J2266" t="s">
        <v>372</v>
      </c>
      <c r="K2266">
        <v>982306663</v>
      </c>
      <c r="L2266">
        <v>186.99</v>
      </c>
    </row>
    <row r="2267" spans="5:12" x14ac:dyDescent="0.25">
      <c r="E2267">
        <v>982315182</v>
      </c>
      <c r="F2267" s="3">
        <v>171.042</v>
      </c>
      <c r="I2267" t="s">
        <v>365</v>
      </c>
      <c r="J2267" t="s">
        <v>372</v>
      </c>
      <c r="K2267">
        <v>982315182</v>
      </c>
      <c r="L2267">
        <v>171.042</v>
      </c>
    </row>
    <row r="2268" spans="5:12" x14ac:dyDescent="0.25">
      <c r="E2268">
        <v>988719285</v>
      </c>
      <c r="F2268" s="3">
        <v>126.29600000000001</v>
      </c>
      <c r="I2268" t="s">
        <v>365</v>
      </c>
      <c r="J2268" t="s">
        <v>372</v>
      </c>
      <c r="K2268">
        <v>988719285</v>
      </c>
      <c r="L2268">
        <v>126.29600000000001</v>
      </c>
    </row>
    <row r="2269" spans="5:12" x14ac:dyDescent="0.25">
      <c r="E2269">
        <v>989376551</v>
      </c>
      <c r="F2269" s="3">
        <v>526.04499999999996</v>
      </c>
      <c r="I2269" t="s">
        <v>365</v>
      </c>
      <c r="J2269" t="s">
        <v>372</v>
      </c>
      <c r="K2269">
        <v>989376551</v>
      </c>
      <c r="L2269">
        <v>526.04499999999996</v>
      </c>
    </row>
    <row r="2270" spans="5:12" x14ac:dyDescent="0.25">
      <c r="E2270">
        <v>991293213</v>
      </c>
      <c r="F2270" s="3">
        <v>403.71499999999997</v>
      </c>
      <c r="I2270" t="s">
        <v>365</v>
      </c>
      <c r="J2270" t="s">
        <v>372</v>
      </c>
      <c r="K2270">
        <v>991293213</v>
      </c>
      <c r="L2270">
        <v>403.71499999999997</v>
      </c>
    </row>
    <row r="2271" spans="5:12" x14ac:dyDescent="0.25">
      <c r="E2271">
        <v>992859016</v>
      </c>
      <c r="F2271" s="3">
        <v>489.23500000000001</v>
      </c>
      <c r="I2271" t="s">
        <v>365</v>
      </c>
      <c r="J2271" t="s">
        <v>372</v>
      </c>
      <c r="K2271">
        <v>992859016</v>
      </c>
      <c r="L2271">
        <v>489.23500000000001</v>
      </c>
    </row>
    <row r="2272" spans="5:12" x14ac:dyDescent="0.25">
      <c r="E2272">
        <v>998245532</v>
      </c>
      <c r="F2272" s="3">
        <v>510.69</v>
      </c>
      <c r="I2272" t="s">
        <v>365</v>
      </c>
      <c r="J2272" t="s">
        <v>372</v>
      </c>
      <c r="K2272">
        <v>998245532</v>
      </c>
      <c r="L2272">
        <v>510.69</v>
      </c>
    </row>
    <row r="2273" spans="4:12" x14ac:dyDescent="0.25">
      <c r="D2273" t="s">
        <v>401</v>
      </c>
      <c r="E2273">
        <v>914809576</v>
      </c>
      <c r="F2273" s="3">
        <v>86.376999999999995</v>
      </c>
      <c r="I2273" t="s">
        <v>365</v>
      </c>
      <c r="J2273" t="s">
        <v>401</v>
      </c>
      <c r="K2273">
        <v>914809576</v>
      </c>
      <c r="L2273">
        <v>86.376999999999995</v>
      </c>
    </row>
    <row r="2274" spans="4:12" x14ac:dyDescent="0.25">
      <c r="E2274">
        <v>920220959</v>
      </c>
      <c r="F2274" s="3">
        <v>134.31800000000001</v>
      </c>
      <c r="I2274" t="s">
        <v>365</v>
      </c>
      <c r="J2274" t="s">
        <v>401</v>
      </c>
      <c r="K2274">
        <v>920220959</v>
      </c>
      <c r="L2274">
        <v>134.31800000000001</v>
      </c>
    </row>
    <row r="2275" spans="4:12" x14ac:dyDescent="0.25">
      <c r="E2275">
        <v>920708994</v>
      </c>
      <c r="F2275" s="3">
        <v>188.251</v>
      </c>
      <c r="I2275" t="s">
        <v>365</v>
      </c>
      <c r="J2275" t="s">
        <v>401</v>
      </c>
      <c r="K2275">
        <v>920708994</v>
      </c>
      <c r="L2275">
        <v>188.251</v>
      </c>
    </row>
    <row r="2276" spans="4:12" x14ac:dyDescent="0.25">
      <c r="E2276">
        <v>969120453</v>
      </c>
      <c r="F2276" s="3">
        <v>337.03500000000003</v>
      </c>
      <c r="I2276" t="s">
        <v>365</v>
      </c>
      <c r="J2276" t="s">
        <v>401</v>
      </c>
      <c r="K2276">
        <v>969120453</v>
      </c>
      <c r="L2276">
        <v>337.03500000000003</v>
      </c>
    </row>
    <row r="2277" spans="4:12" x14ac:dyDescent="0.25">
      <c r="E2277">
        <v>969124483</v>
      </c>
      <c r="F2277" s="3">
        <v>410.55900000000003</v>
      </c>
      <c r="I2277" t="s">
        <v>365</v>
      </c>
      <c r="J2277" t="s">
        <v>401</v>
      </c>
      <c r="K2277">
        <v>969124483</v>
      </c>
      <c r="L2277">
        <v>410.55900000000003</v>
      </c>
    </row>
    <row r="2278" spans="4:12" x14ac:dyDescent="0.25">
      <c r="E2278">
        <v>975374165</v>
      </c>
      <c r="F2278" s="3">
        <v>58.676000000000002</v>
      </c>
      <c r="I2278" t="s">
        <v>365</v>
      </c>
      <c r="J2278" t="s">
        <v>401</v>
      </c>
      <c r="K2278">
        <v>975374165</v>
      </c>
      <c r="L2278">
        <v>58.676000000000002</v>
      </c>
    </row>
    <row r="2279" spans="4:12" x14ac:dyDescent="0.25">
      <c r="E2279">
        <v>977027144</v>
      </c>
      <c r="F2279" s="3">
        <v>138.739</v>
      </c>
      <c r="I2279" t="s">
        <v>365</v>
      </c>
      <c r="J2279" t="s">
        <v>401</v>
      </c>
      <c r="K2279">
        <v>977027144</v>
      </c>
      <c r="L2279">
        <v>138.739</v>
      </c>
    </row>
    <row r="2280" spans="4:12" x14ac:dyDescent="0.25">
      <c r="E2280">
        <v>977108896</v>
      </c>
      <c r="F2280" s="3">
        <v>211.13399999999999</v>
      </c>
      <c r="I2280" t="s">
        <v>365</v>
      </c>
      <c r="J2280" t="s">
        <v>401</v>
      </c>
      <c r="K2280">
        <v>977108896</v>
      </c>
      <c r="L2280">
        <v>211.13399999999999</v>
      </c>
    </row>
    <row r="2281" spans="4:12" x14ac:dyDescent="0.25">
      <c r="E2281">
        <v>990703256</v>
      </c>
      <c r="F2281" s="3">
        <v>167.06899999999999</v>
      </c>
      <c r="I2281" t="s">
        <v>365</v>
      </c>
      <c r="J2281" t="s">
        <v>401</v>
      </c>
      <c r="K2281">
        <v>990703256</v>
      </c>
      <c r="L2281">
        <v>167.06899999999999</v>
      </c>
    </row>
    <row r="2282" spans="4:12" x14ac:dyDescent="0.25">
      <c r="E2282">
        <v>994589482</v>
      </c>
      <c r="F2282" s="3">
        <v>485.81799999999998</v>
      </c>
      <c r="I2282" t="s">
        <v>365</v>
      </c>
      <c r="J2282" t="s">
        <v>401</v>
      </c>
      <c r="K2282">
        <v>994589482</v>
      </c>
      <c r="L2282">
        <v>485.81799999999998</v>
      </c>
    </row>
    <row r="2283" spans="4:12" x14ac:dyDescent="0.25">
      <c r="E2283">
        <v>999300936</v>
      </c>
      <c r="F2283" s="3">
        <v>103.661</v>
      </c>
      <c r="I2283" t="s">
        <v>365</v>
      </c>
      <c r="J2283" t="s">
        <v>401</v>
      </c>
      <c r="K2283">
        <v>999300936</v>
      </c>
      <c r="L2283">
        <v>103.661</v>
      </c>
    </row>
    <row r="2284" spans="4:12" x14ac:dyDescent="0.25">
      <c r="D2284" t="s">
        <v>385</v>
      </c>
      <c r="E2284">
        <v>820372522</v>
      </c>
      <c r="F2284" s="3">
        <v>80.408000000000001</v>
      </c>
      <c r="I2284" t="s">
        <v>365</v>
      </c>
      <c r="J2284" t="s">
        <v>385</v>
      </c>
      <c r="K2284">
        <v>820372522</v>
      </c>
      <c r="L2284">
        <v>80.408000000000001</v>
      </c>
    </row>
    <row r="2285" spans="4:12" x14ac:dyDescent="0.25">
      <c r="E2285">
        <v>969156180</v>
      </c>
      <c r="F2285" s="3">
        <v>289.05599999999998</v>
      </c>
      <c r="I2285" t="s">
        <v>365</v>
      </c>
      <c r="J2285" t="s">
        <v>385</v>
      </c>
      <c r="K2285">
        <v>969156180</v>
      </c>
      <c r="L2285">
        <v>289.05599999999998</v>
      </c>
    </row>
    <row r="2286" spans="4:12" x14ac:dyDescent="0.25">
      <c r="E2286">
        <v>969156962</v>
      </c>
      <c r="F2286" s="3">
        <v>458.541</v>
      </c>
      <c r="I2286" t="s">
        <v>365</v>
      </c>
      <c r="J2286" t="s">
        <v>385</v>
      </c>
      <c r="K2286">
        <v>969156962</v>
      </c>
      <c r="L2286">
        <v>458.541</v>
      </c>
    </row>
    <row r="2287" spans="4:12" x14ac:dyDescent="0.25">
      <c r="E2287">
        <v>969710250</v>
      </c>
      <c r="F2287" s="3">
        <v>72.768000000000001</v>
      </c>
      <c r="I2287" t="s">
        <v>365</v>
      </c>
      <c r="J2287" t="s">
        <v>385</v>
      </c>
      <c r="K2287">
        <v>969710250</v>
      </c>
      <c r="L2287">
        <v>72.768000000000001</v>
      </c>
    </row>
    <row r="2288" spans="4:12" x14ac:dyDescent="0.25">
      <c r="E2288">
        <v>982382637</v>
      </c>
      <c r="F2288" s="3">
        <v>366.548</v>
      </c>
      <c r="I2288" t="s">
        <v>365</v>
      </c>
      <c r="J2288" t="s">
        <v>385</v>
      </c>
      <c r="K2288">
        <v>982382637</v>
      </c>
      <c r="L2288">
        <v>366.548</v>
      </c>
    </row>
    <row r="2289" spans="4:12" x14ac:dyDescent="0.25">
      <c r="E2289">
        <v>984623976</v>
      </c>
      <c r="F2289" s="3">
        <v>118.78700000000001</v>
      </c>
      <c r="I2289" t="s">
        <v>365</v>
      </c>
      <c r="J2289" t="s">
        <v>385</v>
      </c>
      <c r="K2289">
        <v>984623976</v>
      </c>
      <c r="L2289">
        <v>118.78700000000001</v>
      </c>
    </row>
    <row r="2290" spans="4:12" x14ac:dyDescent="0.25">
      <c r="D2290" t="s">
        <v>367</v>
      </c>
      <c r="E2290">
        <v>914236258</v>
      </c>
      <c r="F2290" s="3">
        <v>99.48</v>
      </c>
      <c r="I2290" t="s">
        <v>365</v>
      </c>
      <c r="J2290" t="s">
        <v>367</v>
      </c>
      <c r="K2290">
        <v>914236258</v>
      </c>
      <c r="L2290">
        <v>99.48</v>
      </c>
    </row>
    <row r="2291" spans="4:12" x14ac:dyDescent="0.25">
      <c r="E2291">
        <v>915417744</v>
      </c>
      <c r="F2291" s="3">
        <v>159.55199999999999</v>
      </c>
      <c r="I2291" t="s">
        <v>365</v>
      </c>
      <c r="J2291" t="s">
        <v>367</v>
      </c>
      <c r="K2291">
        <v>915417744</v>
      </c>
      <c r="L2291">
        <v>159.55199999999999</v>
      </c>
    </row>
    <row r="2292" spans="4:12" x14ac:dyDescent="0.25">
      <c r="E2292">
        <v>969155419</v>
      </c>
      <c r="F2292" s="3">
        <v>216.92</v>
      </c>
      <c r="I2292" t="s">
        <v>365</v>
      </c>
      <c r="J2292" t="s">
        <v>367</v>
      </c>
      <c r="K2292">
        <v>969155419</v>
      </c>
      <c r="L2292">
        <v>216.92</v>
      </c>
    </row>
    <row r="2293" spans="4:12" x14ac:dyDescent="0.25">
      <c r="E2293">
        <v>969428911</v>
      </c>
      <c r="F2293" s="3">
        <v>108.48</v>
      </c>
      <c r="I2293" t="s">
        <v>365</v>
      </c>
      <c r="J2293" t="s">
        <v>367</v>
      </c>
      <c r="K2293">
        <v>969428911</v>
      </c>
      <c r="L2293">
        <v>108.48</v>
      </c>
    </row>
    <row r="2294" spans="4:12" x14ac:dyDescent="0.25">
      <c r="E2294">
        <v>969609800</v>
      </c>
      <c r="F2294" s="3">
        <v>76.114000000000004</v>
      </c>
      <c r="I2294" t="s">
        <v>365</v>
      </c>
      <c r="J2294" t="s">
        <v>367</v>
      </c>
      <c r="K2294">
        <v>969609800</v>
      </c>
      <c r="L2294">
        <v>76.114000000000004</v>
      </c>
    </row>
    <row r="2295" spans="4:12" x14ac:dyDescent="0.25">
      <c r="E2295">
        <v>969713225</v>
      </c>
      <c r="F2295" s="3">
        <v>380.798</v>
      </c>
      <c r="I2295" t="s">
        <v>365</v>
      </c>
      <c r="J2295" t="s">
        <v>367</v>
      </c>
      <c r="K2295">
        <v>969713225</v>
      </c>
      <c r="L2295">
        <v>380.798</v>
      </c>
    </row>
    <row r="2296" spans="4:12" x14ac:dyDescent="0.25">
      <c r="E2296">
        <v>988609285</v>
      </c>
      <c r="F2296" s="3">
        <v>503.20100000000002</v>
      </c>
      <c r="I2296" t="s">
        <v>365</v>
      </c>
      <c r="J2296" t="s">
        <v>367</v>
      </c>
      <c r="K2296">
        <v>988609285</v>
      </c>
      <c r="L2296">
        <v>503.20100000000002</v>
      </c>
    </row>
    <row r="2297" spans="4:12" x14ac:dyDescent="0.25">
      <c r="E2297">
        <v>990556393</v>
      </c>
      <c r="F2297" s="3">
        <v>416.26600000000002</v>
      </c>
      <c r="I2297" t="s">
        <v>365</v>
      </c>
      <c r="J2297" t="s">
        <v>367</v>
      </c>
      <c r="K2297">
        <v>990556393</v>
      </c>
      <c r="L2297">
        <v>416.26600000000002</v>
      </c>
    </row>
    <row r="2298" spans="4:12" x14ac:dyDescent="0.25">
      <c r="E2298">
        <v>992965630</v>
      </c>
      <c r="F2298" s="3">
        <v>409.80200000000002</v>
      </c>
      <c r="I2298" t="s">
        <v>365</v>
      </c>
      <c r="J2298" t="s">
        <v>367</v>
      </c>
      <c r="K2298">
        <v>992965630</v>
      </c>
      <c r="L2298">
        <v>409.80200000000002</v>
      </c>
    </row>
    <row r="2299" spans="4:12" x14ac:dyDescent="0.25">
      <c r="D2299" t="s">
        <v>364</v>
      </c>
      <c r="E2299">
        <v>913011287</v>
      </c>
      <c r="F2299" s="3">
        <v>266.42899999999997</v>
      </c>
      <c r="I2299" t="s">
        <v>365</v>
      </c>
      <c r="J2299" t="s">
        <v>364</v>
      </c>
      <c r="K2299">
        <v>913011287</v>
      </c>
      <c r="L2299">
        <v>266.42899999999997</v>
      </c>
    </row>
    <row r="2300" spans="4:12" x14ac:dyDescent="0.25">
      <c r="E2300">
        <v>916275978</v>
      </c>
      <c r="F2300" s="3">
        <v>113.875</v>
      </c>
      <c r="I2300" t="s">
        <v>365</v>
      </c>
      <c r="J2300" t="s">
        <v>364</v>
      </c>
      <c r="K2300">
        <v>916275978</v>
      </c>
      <c r="L2300">
        <v>113.875</v>
      </c>
    </row>
    <row r="2301" spans="4:12" x14ac:dyDescent="0.25">
      <c r="E2301">
        <v>917240256</v>
      </c>
      <c r="F2301" s="3">
        <v>492.61900000000003</v>
      </c>
      <c r="I2301" t="s">
        <v>365</v>
      </c>
      <c r="J2301" t="s">
        <v>364</v>
      </c>
      <c r="K2301">
        <v>917240256</v>
      </c>
      <c r="L2301">
        <v>492.61900000000003</v>
      </c>
    </row>
    <row r="2302" spans="4:12" x14ac:dyDescent="0.25">
      <c r="E2302">
        <v>919021268</v>
      </c>
      <c r="F2302" s="3">
        <v>289.01400000000001</v>
      </c>
      <c r="I2302" t="s">
        <v>365</v>
      </c>
      <c r="J2302" t="s">
        <v>364</v>
      </c>
      <c r="K2302">
        <v>919021268</v>
      </c>
      <c r="L2302">
        <v>289.01400000000001</v>
      </c>
    </row>
    <row r="2303" spans="4:12" x14ac:dyDescent="0.25">
      <c r="E2303">
        <v>920781810</v>
      </c>
      <c r="F2303" s="3">
        <v>106.438</v>
      </c>
      <c r="I2303" t="s">
        <v>365</v>
      </c>
      <c r="J2303" t="s">
        <v>364</v>
      </c>
      <c r="K2303">
        <v>920781810</v>
      </c>
      <c r="L2303">
        <v>106.438</v>
      </c>
    </row>
    <row r="2304" spans="4:12" x14ac:dyDescent="0.25">
      <c r="E2304">
        <v>924820187</v>
      </c>
      <c r="F2304" s="3">
        <v>325.07799999999997</v>
      </c>
      <c r="I2304" t="s">
        <v>365</v>
      </c>
      <c r="J2304" t="s">
        <v>364</v>
      </c>
      <c r="K2304">
        <v>924820187</v>
      </c>
      <c r="L2304">
        <v>325.07799999999997</v>
      </c>
    </row>
    <row r="2305" spans="4:12" x14ac:dyDescent="0.25">
      <c r="E2305">
        <v>969262983</v>
      </c>
      <c r="F2305" s="3">
        <v>45.390999999999998</v>
      </c>
      <c r="I2305" t="s">
        <v>365</v>
      </c>
      <c r="J2305" t="s">
        <v>364</v>
      </c>
      <c r="K2305">
        <v>969262983</v>
      </c>
      <c r="L2305">
        <v>45.390999999999998</v>
      </c>
    </row>
    <row r="2306" spans="4:12" x14ac:dyDescent="0.25">
      <c r="E2306">
        <v>969304074</v>
      </c>
      <c r="F2306" s="3">
        <v>114.032</v>
      </c>
      <c r="I2306" t="s">
        <v>365</v>
      </c>
      <c r="J2306" t="s">
        <v>364</v>
      </c>
      <c r="K2306">
        <v>969304074</v>
      </c>
      <c r="L2306">
        <v>114.032</v>
      </c>
    </row>
    <row r="2307" spans="4:12" x14ac:dyDescent="0.25">
      <c r="E2307">
        <v>969516225</v>
      </c>
      <c r="F2307" s="3">
        <v>84.734999999999999</v>
      </c>
      <c r="I2307" t="s">
        <v>365</v>
      </c>
      <c r="J2307" t="s">
        <v>364</v>
      </c>
      <c r="K2307">
        <v>969516225</v>
      </c>
      <c r="L2307">
        <v>84.734999999999999</v>
      </c>
    </row>
    <row r="2308" spans="4:12" x14ac:dyDescent="0.25">
      <c r="E2308">
        <v>970420924</v>
      </c>
      <c r="F2308" s="3">
        <v>102.125</v>
      </c>
      <c r="I2308" t="s">
        <v>365</v>
      </c>
      <c r="J2308" t="s">
        <v>364</v>
      </c>
      <c r="K2308">
        <v>970420924</v>
      </c>
      <c r="L2308">
        <v>102.125</v>
      </c>
    </row>
    <row r="2309" spans="4:12" x14ac:dyDescent="0.25">
      <c r="E2309">
        <v>970563563</v>
      </c>
      <c r="F2309" s="3">
        <v>1.169</v>
      </c>
      <c r="I2309" t="s">
        <v>365</v>
      </c>
      <c r="J2309" t="s">
        <v>364</v>
      </c>
      <c r="K2309">
        <v>970563563</v>
      </c>
      <c r="L2309">
        <v>1.169</v>
      </c>
    </row>
    <row r="2310" spans="4:12" x14ac:dyDescent="0.25">
      <c r="E2310">
        <v>975982467</v>
      </c>
      <c r="F2310" s="3">
        <v>206.626</v>
      </c>
      <c r="I2310" t="s">
        <v>365</v>
      </c>
      <c r="J2310" t="s">
        <v>364</v>
      </c>
      <c r="K2310">
        <v>975982467</v>
      </c>
      <c r="L2310">
        <v>206.626</v>
      </c>
    </row>
    <row r="2311" spans="4:12" x14ac:dyDescent="0.25">
      <c r="E2311">
        <v>976595475</v>
      </c>
      <c r="F2311" s="3">
        <v>168.65600000000001</v>
      </c>
      <c r="I2311" t="s">
        <v>365</v>
      </c>
      <c r="J2311" t="s">
        <v>364</v>
      </c>
      <c r="K2311">
        <v>976595475</v>
      </c>
      <c r="L2311">
        <v>168.65600000000001</v>
      </c>
    </row>
    <row r="2312" spans="4:12" x14ac:dyDescent="0.25">
      <c r="E2312">
        <v>976601904</v>
      </c>
      <c r="F2312" s="3">
        <v>275.98200000000003</v>
      </c>
      <c r="I2312" t="s">
        <v>365</v>
      </c>
      <c r="J2312" t="s">
        <v>364</v>
      </c>
      <c r="K2312">
        <v>976601904</v>
      </c>
      <c r="L2312">
        <v>275.98200000000003</v>
      </c>
    </row>
    <row r="2313" spans="4:12" x14ac:dyDescent="0.25">
      <c r="E2313">
        <v>985584443</v>
      </c>
      <c r="F2313" s="3">
        <v>285.33699999999999</v>
      </c>
      <c r="I2313" t="s">
        <v>365</v>
      </c>
      <c r="J2313" t="s">
        <v>364</v>
      </c>
      <c r="K2313">
        <v>985584443</v>
      </c>
      <c r="L2313">
        <v>285.33699999999999</v>
      </c>
    </row>
    <row r="2314" spans="4:12" x14ac:dyDescent="0.25">
      <c r="E2314">
        <v>989488554</v>
      </c>
      <c r="F2314" s="3">
        <v>116.145</v>
      </c>
      <c r="I2314" t="s">
        <v>365</v>
      </c>
      <c r="J2314" t="s">
        <v>364</v>
      </c>
      <c r="K2314">
        <v>989488554</v>
      </c>
      <c r="L2314">
        <v>116.145</v>
      </c>
    </row>
    <row r="2315" spans="4:12" x14ac:dyDescent="0.25">
      <c r="E2315">
        <v>989709992</v>
      </c>
      <c r="F2315" s="3">
        <v>117.748</v>
      </c>
      <c r="I2315" t="s">
        <v>365</v>
      </c>
      <c r="J2315" t="s">
        <v>364</v>
      </c>
      <c r="K2315">
        <v>989709992</v>
      </c>
      <c r="L2315">
        <v>117.748</v>
      </c>
    </row>
    <row r="2316" spans="4:12" x14ac:dyDescent="0.25">
      <c r="E2316">
        <v>992367326</v>
      </c>
      <c r="F2316" s="3">
        <v>147.441</v>
      </c>
      <c r="I2316" t="s">
        <v>365</v>
      </c>
      <c r="J2316" t="s">
        <v>364</v>
      </c>
      <c r="K2316">
        <v>992367326</v>
      </c>
      <c r="L2316">
        <v>147.441</v>
      </c>
    </row>
    <row r="2317" spans="4:12" x14ac:dyDescent="0.25">
      <c r="D2317" t="s">
        <v>369</v>
      </c>
      <c r="E2317">
        <v>869123722</v>
      </c>
      <c r="F2317" s="3">
        <v>274.50700000000001</v>
      </c>
      <c r="I2317" t="s">
        <v>365</v>
      </c>
      <c r="J2317" t="s">
        <v>369</v>
      </c>
      <c r="K2317">
        <v>869123722</v>
      </c>
      <c r="L2317">
        <v>274.50700000000001</v>
      </c>
    </row>
    <row r="2318" spans="4:12" x14ac:dyDescent="0.25">
      <c r="E2318">
        <v>869703222</v>
      </c>
      <c r="F2318" s="3">
        <v>110.443</v>
      </c>
      <c r="I2318" t="s">
        <v>365</v>
      </c>
      <c r="J2318" t="s">
        <v>369</v>
      </c>
      <c r="K2318">
        <v>869703222</v>
      </c>
      <c r="L2318">
        <v>110.443</v>
      </c>
    </row>
    <row r="2319" spans="4:12" x14ac:dyDescent="0.25">
      <c r="E2319">
        <v>887642672</v>
      </c>
      <c r="F2319" s="3">
        <v>135.74799999999999</v>
      </c>
      <c r="I2319" t="s">
        <v>365</v>
      </c>
      <c r="J2319" t="s">
        <v>369</v>
      </c>
      <c r="K2319">
        <v>887642672</v>
      </c>
      <c r="L2319">
        <v>135.74799999999999</v>
      </c>
    </row>
    <row r="2320" spans="4:12" x14ac:dyDescent="0.25">
      <c r="E2320">
        <v>892036322</v>
      </c>
      <c r="F2320" s="3">
        <v>340.53100000000001</v>
      </c>
      <c r="I2320" t="s">
        <v>365</v>
      </c>
      <c r="J2320" t="s">
        <v>369</v>
      </c>
      <c r="K2320">
        <v>892036322</v>
      </c>
      <c r="L2320">
        <v>340.53100000000001</v>
      </c>
    </row>
    <row r="2321" spans="5:12" x14ac:dyDescent="0.25">
      <c r="E2321">
        <v>911769484</v>
      </c>
      <c r="F2321" s="3">
        <v>91.724000000000004</v>
      </c>
      <c r="I2321" t="s">
        <v>365</v>
      </c>
      <c r="J2321" t="s">
        <v>369</v>
      </c>
      <c r="K2321">
        <v>911769484</v>
      </c>
      <c r="L2321">
        <v>91.724000000000004</v>
      </c>
    </row>
    <row r="2322" spans="5:12" x14ac:dyDescent="0.25">
      <c r="E2322">
        <v>913479130</v>
      </c>
      <c r="F2322" s="3">
        <v>414.98599999999999</v>
      </c>
      <c r="I2322" t="s">
        <v>365</v>
      </c>
      <c r="J2322" t="s">
        <v>369</v>
      </c>
      <c r="K2322">
        <v>913479130</v>
      </c>
      <c r="L2322">
        <v>414.98599999999999</v>
      </c>
    </row>
    <row r="2323" spans="5:12" x14ac:dyDescent="0.25">
      <c r="E2323">
        <v>913522869</v>
      </c>
      <c r="F2323" s="3">
        <v>368.53800000000001</v>
      </c>
      <c r="I2323" t="s">
        <v>365</v>
      </c>
      <c r="J2323" t="s">
        <v>369</v>
      </c>
      <c r="K2323">
        <v>913522869</v>
      </c>
      <c r="L2323">
        <v>368.53800000000001</v>
      </c>
    </row>
    <row r="2324" spans="5:12" x14ac:dyDescent="0.25">
      <c r="E2324">
        <v>913784995</v>
      </c>
      <c r="F2324" s="3">
        <v>164.886</v>
      </c>
      <c r="I2324" t="s">
        <v>365</v>
      </c>
      <c r="J2324" t="s">
        <v>369</v>
      </c>
      <c r="K2324">
        <v>913784995</v>
      </c>
      <c r="L2324">
        <v>164.886</v>
      </c>
    </row>
    <row r="2325" spans="5:12" x14ac:dyDescent="0.25">
      <c r="E2325">
        <v>916242484</v>
      </c>
      <c r="F2325" s="3">
        <v>73.218000000000004</v>
      </c>
      <c r="I2325" t="s">
        <v>365</v>
      </c>
      <c r="J2325" t="s">
        <v>369</v>
      </c>
      <c r="K2325">
        <v>916242484</v>
      </c>
      <c r="L2325">
        <v>73.218000000000004</v>
      </c>
    </row>
    <row r="2326" spans="5:12" x14ac:dyDescent="0.25">
      <c r="E2326">
        <v>919768193</v>
      </c>
      <c r="F2326" s="3">
        <v>80.367000000000004</v>
      </c>
      <c r="I2326" t="s">
        <v>365</v>
      </c>
      <c r="J2326" t="s">
        <v>369</v>
      </c>
      <c r="K2326">
        <v>919768193</v>
      </c>
      <c r="L2326">
        <v>80.367000000000004</v>
      </c>
    </row>
    <row r="2327" spans="5:12" x14ac:dyDescent="0.25">
      <c r="E2327">
        <v>920012965</v>
      </c>
      <c r="F2327" s="3">
        <v>205.45099999999999</v>
      </c>
      <c r="I2327" t="s">
        <v>365</v>
      </c>
      <c r="J2327" t="s">
        <v>369</v>
      </c>
      <c r="K2327">
        <v>920012965</v>
      </c>
      <c r="L2327">
        <v>205.45099999999999</v>
      </c>
    </row>
    <row r="2328" spans="5:12" x14ac:dyDescent="0.25">
      <c r="E2328">
        <v>927354691</v>
      </c>
      <c r="F2328" s="3">
        <v>95.918999999999997</v>
      </c>
      <c r="I2328" t="s">
        <v>365</v>
      </c>
      <c r="J2328" t="s">
        <v>369</v>
      </c>
      <c r="K2328">
        <v>927354691</v>
      </c>
      <c r="L2328">
        <v>95.918999999999997</v>
      </c>
    </row>
    <row r="2329" spans="5:12" x14ac:dyDescent="0.25">
      <c r="E2329">
        <v>969119218</v>
      </c>
      <c r="F2329" s="3">
        <v>243.98</v>
      </c>
      <c r="I2329" t="s">
        <v>365</v>
      </c>
      <c r="J2329" t="s">
        <v>369</v>
      </c>
      <c r="K2329">
        <v>969119218</v>
      </c>
      <c r="L2329">
        <v>243.98</v>
      </c>
    </row>
    <row r="2330" spans="5:12" x14ac:dyDescent="0.25">
      <c r="E2330">
        <v>969124572</v>
      </c>
      <c r="F2330" s="3">
        <v>239.64</v>
      </c>
      <c r="I2330" t="s">
        <v>365</v>
      </c>
      <c r="J2330" t="s">
        <v>369</v>
      </c>
      <c r="K2330">
        <v>969124572</v>
      </c>
      <c r="L2330">
        <v>239.64</v>
      </c>
    </row>
    <row r="2331" spans="5:12" x14ac:dyDescent="0.25">
      <c r="E2331">
        <v>969384094</v>
      </c>
      <c r="F2331" s="3">
        <v>136.089</v>
      </c>
      <c r="I2331" t="s">
        <v>365</v>
      </c>
      <c r="J2331" t="s">
        <v>369</v>
      </c>
      <c r="K2331">
        <v>969384094</v>
      </c>
      <c r="L2331">
        <v>136.089</v>
      </c>
    </row>
    <row r="2332" spans="5:12" x14ac:dyDescent="0.25">
      <c r="E2332">
        <v>969702487</v>
      </c>
      <c r="F2332" s="3">
        <v>186.79300000000001</v>
      </c>
      <c r="I2332" t="s">
        <v>365</v>
      </c>
      <c r="J2332" t="s">
        <v>369</v>
      </c>
      <c r="K2332">
        <v>969702487</v>
      </c>
      <c r="L2332">
        <v>186.79300000000001</v>
      </c>
    </row>
    <row r="2333" spans="5:12" x14ac:dyDescent="0.25">
      <c r="E2333">
        <v>970419454</v>
      </c>
      <c r="F2333" s="3">
        <v>114.379</v>
      </c>
      <c r="I2333" t="s">
        <v>365</v>
      </c>
      <c r="J2333" t="s">
        <v>369</v>
      </c>
      <c r="K2333">
        <v>970419454</v>
      </c>
      <c r="L2333">
        <v>114.379</v>
      </c>
    </row>
    <row r="2334" spans="5:12" x14ac:dyDescent="0.25">
      <c r="E2334">
        <v>970561935</v>
      </c>
      <c r="F2334" s="3">
        <v>249.869</v>
      </c>
      <c r="I2334" t="s">
        <v>365</v>
      </c>
      <c r="J2334" t="s">
        <v>369</v>
      </c>
      <c r="K2334">
        <v>970561935</v>
      </c>
      <c r="L2334">
        <v>249.869</v>
      </c>
    </row>
    <row r="2335" spans="5:12" x14ac:dyDescent="0.25">
      <c r="E2335">
        <v>976224418</v>
      </c>
      <c r="F2335" s="3">
        <v>293.447</v>
      </c>
      <c r="I2335" t="s">
        <v>365</v>
      </c>
      <c r="J2335" t="s">
        <v>369</v>
      </c>
      <c r="K2335">
        <v>976224418</v>
      </c>
      <c r="L2335">
        <v>293.447</v>
      </c>
    </row>
    <row r="2336" spans="5:12" x14ac:dyDescent="0.25">
      <c r="E2336">
        <v>979981899</v>
      </c>
      <c r="F2336" s="3">
        <v>27.728999999999999</v>
      </c>
      <c r="I2336" t="s">
        <v>365</v>
      </c>
      <c r="J2336" t="s">
        <v>369</v>
      </c>
      <c r="K2336">
        <v>979981899</v>
      </c>
      <c r="L2336">
        <v>27.728999999999999</v>
      </c>
    </row>
    <row r="2337" spans="4:12" x14ac:dyDescent="0.25">
      <c r="E2337">
        <v>981450566</v>
      </c>
      <c r="F2337" s="3">
        <v>240.67699999999999</v>
      </c>
      <c r="I2337" t="s">
        <v>365</v>
      </c>
      <c r="J2337" t="s">
        <v>369</v>
      </c>
      <c r="K2337">
        <v>981450566</v>
      </c>
      <c r="L2337">
        <v>240.67699999999999</v>
      </c>
    </row>
    <row r="2338" spans="4:12" x14ac:dyDescent="0.25">
      <c r="E2338">
        <v>983366732</v>
      </c>
      <c r="F2338" s="3">
        <v>246.41300000000001</v>
      </c>
      <c r="I2338" t="s">
        <v>365</v>
      </c>
      <c r="J2338" t="s">
        <v>369</v>
      </c>
      <c r="K2338">
        <v>983366732</v>
      </c>
      <c r="L2338">
        <v>246.41300000000001</v>
      </c>
    </row>
    <row r="2339" spans="4:12" x14ac:dyDescent="0.25">
      <c r="E2339">
        <v>990626227</v>
      </c>
      <c r="F2339" s="3">
        <v>452.45600000000002</v>
      </c>
      <c r="I2339" t="s">
        <v>365</v>
      </c>
      <c r="J2339" t="s">
        <v>369</v>
      </c>
      <c r="K2339">
        <v>990626227</v>
      </c>
      <c r="L2339">
        <v>452.45600000000002</v>
      </c>
    </row>
    <row r="2340" spans="4:12" x14ac:dyDescent="0.25">
      <c r="E2340">
        <v>990673780</v>
      </c>
      <c r="F2340" s="3">
        <v>68.650999999999996</v>
      </c>
      <c r="I2340" t="s">
        <v>365</v>
      </c>
      <c r="J2340" t="s">
        <v>369</v>
      </c>
      <c r="K2340">
        <v>990673780</v>
      </c>
      <c r="L2340">
        <v>68.650999999999996</v>
      </c>
    </row>
    <row r="2341" spans="4:12" x14ac:dyDescent="0.25">
      <c r="E2341">
        <v>990750904</v>
      </c>
      <c r="F2341" s="3">
        <v>71.941999999999993</v>
      </c>
      <c r="I2341" t="s">
        <v>365</v>
      </c>
      <c r="J2341" t="s">
        <v>369</v>
      </c>
      <c r="K2341">
        <v>990750904</v>
      </c>
      <c r="L2341">
        <v>71.941999999999993</v>
      </c>
    </row>
    <row r="2342" spans="4:12" x14ac:dyDescent="0.25">
      <c r="E2342">
        <v>991380868</v>
      </c>
      <c r="F2342" s="3">
        <v>289.32799999999997</v>
      </c>
      <c r="I2342" t="s">
        <v>365</v>
      </c>
      <c r="J2342" t="s">
        <v>369</v>
      </c>
      <c r="K2342">
        <v>991380868</v>
      </c>
      <c r="L2342">
        <v>289.32799999999997</v>
      </c>
    </row>
    <row r="2343" spans="4:12" x14ac:dyDescent="0.25">
      <c r="E2343">
        <v>991450033</v>
      </c>
      <c r="F2343" s="3">
        <v>315.834</v>
      </c>
      <c r="I2343" t="s">
        <v>365</v>
      </c>
      <c r="J2343" t="s">
        <v>369</v>
      </c>
      <c r="K2343">
        <v>991450033</v>
      </c>
      <c r="L2343">
        <v>315.834</v>
      </c>
    </row>
    <row r="2344" spans="4:12" x14ac:dyDescent="0.25">
      <c r="E2344">
        <v>992151625</v>
      </c>
      <c r="F2344" s="3">
        <v>136.52699999999999</v>
      </c>
      <c r="I2344" t="s">
        <v>365</v>
      </c>
      <c r="J2344" t="s">
        <v>369</v>
      </c>
      <c r="K2344">
        <v>992151625</v>
      </c>
      <c r="L2344">
        <v>136.52699999999999</v>
      </c>
    </row>
    <row r="2345" spans="4:12" x14ac:dyDescent="0.25">
      <c r="E2345">
        <v>994053264</v>
      </c>
      <c r="F2345" s="3">
        <v>347.96899999999999</v>
      </c>
      <c r="I2345" t="s">
        <v>365</v>
      </c>
      <c r="J2345" t="s">
        <v>369</v>
      </c>
      <c r="K2345">
        <v>994053264</v>
      </c>
      <c r="L2345">
        <v>347.96899999999999</v>
      </c>
    </row>
    <row r="2346" spans="4:12" x14ac:dyDescent="0.25">
      <c r="D2346" t="s">
        <v>895</v>
      </c>
      <c r="E2346">
        <v>890566952</v>
      </c>
      <c r="F2346" s="3">
        <v>440.74599999999998</v>
      </c>
      <c r="I2346" t="s">
        <v>365</v>
      </c>
      <c r="J2346" t="s">
        <v>895</v>
      </c>
      <c r="K2346">
        <v>890566952</v>
      </c>
      <c r="L2346">
        <v>440.74599999999998</v>
      </c>
    </row>
    <row r="2347" spans="4:12" x14ac:dyDescent="0.25">
      <c r="E2347">
        <v>916380712</v>
      </c>
      <c r="F2347" s="3">
        <v>107.13200000000001</v>
      </c>
      <c r="I2347" t="s">
        <v>365</v>
      </c>
      <c r="J2347" t="s">
        <v>895</v>
      </c>
      <c r="K2347">
        <v>916380712</v>
      </c>
      <c r="L2347">
        <v>107.13200000000001</v>
      </c>
    </row>
    <row r="2348" spans="4:12" x14ac:dyDescent="0.25">
      <c r="E2348">
        <v>924711450</v>
      </c>
      <c r="F2348" s="3">
        <v>123.43300000000001</v>
      </c>
      <c r="I2348" t="s">
        <v>365</v>
      </c>
      <c r="J2348" t="s">
        <v>895</v>
      </c>
      <c r="K2348">
        <v>924711450</v>
      </c>
      <c r="L2348">
        <v>123.43300000000001</v>
      </c>
    </row>
    <row r="2349" spans="4:12" x14ac:dyDescent="0.25">
      <c r="E2349">
        <v>969121271</v>
      </c>
      <c r="F2349" s="3">
        <v>133.20599999999999</v>
      </c>
      <c r="I2349" t="s">
        <v>365</v>
      </c>
      <c r="J2349" t="s">
        <v>895</v>
      </c>
      <c r="K2349">
        <v>969121271</v>
      </c>
      <c r="L2349">
        <v>133.20599999999999</v>
      </c>
    </row>
    <row r="2350" spans="4:12" x14ac:dyDescent="0.25">
      <c r="E2350">
        <v>969180898</v>
      </c>
      <c r="F2350" s="3">
        <v>123.226</v>
      </c>
      <c r="I2350" t="s">
        <v>365</v>
      </c>
      <c r="J2350" t="s">
        <v>895</v>
      </c>
      <c r="K2350">
        <v>969180898</v>
      </c>
      <c r="L2350">
        <v>123.226</v>
      </c>
    </row>
    <row r="2351" spans="4:12" x14ac:dyDescent="0.25">
      <c r="E2351">
        <v>969188562</v>
      </c>
      <c r="F2351" s="3">
        <v>86.546000000000006</v>
      </c>
      <c r="I2351" t="s">
        <v>365</v>
      </c>
      <c r="J2351" t="s">
        <v>895</v>
      </c>
      <c r="K2351">
        <v>969188562</v>
      </c>
      <c r="L2351">
        <v>86.546000000000006</v>
      </c>
    </row>
    <row r="2352" spans="4:12" x14ac:dyDescent="0.25">
      <c r="E2352">
        <v>969708906</v>
      </c>
      <c r="F2352" s="3">
        <v>131.37700000000001</v>
      </c>
      <c r="I2352" t="s">
        <v>365</v>
      </c>
      <c r="J2352" t="s">
        <v>895</v>
      </c>
      <c r="K2352">
        <v>969708906</v>
      </c>
      <c r="L2352">
        <v>131.37700000000001</v>
      </c>
    </row>
    <row r="2353" spans="4:12" x14ac:dyDescent="0.25">
      <c r="E2353">
        <v>975455815</v>
      </c>
      <c r="F2353" s="3">
        <v>67.680000000000007</v>
      </c>
      <c r="I2353" t="s">
        <v>365</v>
      </c>
      <c r="J2353" t="s">
        <v>895</v>
      </c>
      <c r="K2353">
        <v>975455815</v>
      </c>
      <c r="L2353">
        <v>67.680000000000007</v>
      </c>
    </row>
    <row r="2354" spans="4:12" x14ac:dyDescent="0.25">
      <c r="E2354">
        <v>980489426</v>
      </c>
      <c r="F2354" s="3">
        <v>101.45</v>
      </c>
      <c r="I2354" t="s">
        <v>365</v>
      </c>
      <c r="J2354" t="s">
        <v>895</v>
      </c>
      <c r="K2354">
        <v>980489426</v>
      </c>
      <c r="L2354">
        <v>101.45</v>
      </c>
    </row>
    <row r="2355" spans="4:12" x14ac:dyDescent="0.25">
      <c r="D2355" t="s">
        <v>377</v>
      </c>
      <c r="E2355">
        <v>869180602</v>
      </c>
      <c r="F2355" s="3">
        <v>68.652000000000001</v>
      </c>
      <c r="I2355" t="s">
        <v>365</v>
      </c>
      <c r="J2355" t="s">
        <v>377</v>
      </c>
      <c r="K2355">
        <v>869180602</v>
      </c>
      <c r="L2355">
        <v>68.652000000000001</v>
      </c>
    </row>
    <row r="2356" spans="4:12" x14ac:dyDescent="0.25">
      <c r="E2356">
        <v>927017865</v>
      </c>
      <c r="F2356" s="3">
        <v>120.46599999999999</v>
      </c>
      <c r="I2356" t="s">
        <v>365</v>
      </c>
      <c r="J2356" t="s">
        <v>377</v>
      </c>
      <c r="K2356">
        <v>927017865</v>
      </c>
      <c r="L2356">
        <v>120.46599999999999</v>
      </c>
    </row>
    <row r="2357" spans="4:12" x14ac:dyDescent="0.25">
      <c r="E2357">
        <v>969228750</v>
      </c>
      <c r="F2357" s="3">
        <v>98.215999999999994</v>
      </c>
      <c r="I2357" t="s">
        <v>365</v>
      </c>
      <c r="J2357" t="s">
        <v>377</v>
      </c>
      <c r="K2357">
        <v>969228750</v>
      </c>
      <c r="L2357">
        <v>98.215999999999994</v>
      </c>
    </row>
    <row r="2358" spans="4:12" x14ac:dyDescent="0.25">
      <c r="E2358">
        <v>969647338</v>
      </c>
      <c r="F2358" s="3">
        <v>301.15600000000001</v>
      </c>
      <c r="I2358" t="s">
        <v>365</v>
      </c>
      <c r="J2358" t="s">
        <v>377</v>
      </c>
      <c r="K2358">
        <v>969647338</v>
      </c>
      <c r="L2358">
        <v>301.15600000000001</v>
      </c>
    </row>
    <row r="2359" spans="4:12" x14ac:dyDescent="0.25">
      <c r="E2359">
        <v>969703491</v>
      </c>
      <c r="F2359" s="3">
        <v>112.541</v>
      </c>
      <c r="I2359" t="s">
        <v>365</v>
      </c>
      <c r="J2359" t="s">
        <v>377</v>
      </c>
      <c r="K2359">
        <v>969703491</v>
      </c>
      <c r="L2359">
        <v>112.541</v>
      </c>
    </row>
    <row r="2360" spans="4:12" x14ac:dyDescent="0.25">
      <c r="E2360">
        <v>969709767</v>
      </c>
      <c r="F2360" s="3">
        <v>94.616</v>
      </c>
      <c r="I2360" t="s">
        <v>365</v>
      </c>
      <c r="J2360" t="s">
        <v>377</v>
      </c>
      <c r="K2360">
        <v>969709767</v>
      </c>
      <c r="L2360">
        <v>94.616</v>
      </c>
    </row>
    <row r="2361" spans="4:12" x14ac:dyDescent="0.25">
      <c r="E2361">
        <v>980533611</v>
      </c>
      <c r="F2361" s="3">
        <v>393.87299999999999</v>
      </c>
      <c r="I2361" t="s">
        <v>365</v>
      </c>
      <c r="J2361" t="s">
        <v>377</v>
      </c>
      <c r="K2361">
        <v>980533611</v>
      </c>
      <c r="L2361">
        <v>393.87299999999999</v>
      </c>
    </row>
    <row r="2362" spans="4:12" x14ac:dyDescent="0.25">
      <c r="E2362">
        <v>980796353</v>
      </c>
      <c r="F2362" s="3">
        <v>225.14500000000001</v>
      </c>
      <c r="I2362" t="s">
        <v>365</v>
      </c>
      <c r="J2362" t="s">
        <v>377</v>
      </c>
      <c r="K2362">
        <v>980796353</v>
      </c>
      <c r="L2362">
        <v>225.14500000000001</v>
      </c>
    </row>
    <row r="2363" spans="4:12" x14ac:dyDescent="0.25">
      <c r="E2363">
        <v>981013263</v>
      </c>
      <c r="F2363" s="3">
        <v>379.76499999999999</v>
      </c>
      <c r="I2363" t="s">
        <v>365</v>
      </c>
      <c r="J2363" t="s">
        <v>377</v>
      </c>
      <c r="K2363">
        <v>981013263</v>
      </c>
      <c r="L2363">
        <v>379.76499999999999</v>
      </c>
    </row>
    <row r="2364" spans="4:12" x14ac:dyDescent="0.25">
      <c r="E2364">
        <v>983624928</v>
      </c>
      <c r="F2364" s="3">
        <v>50.677999999999997</v>
      </c>
      <c r="I2364" t="s">
        <v>365</v>
      </c>
      <c r="J2364" t="s">
        <v>377</v>
      </c>
      <c r="K2364">
        <v>983624928</v>
      </c>
      <c r="L2364">
        <v>50.677999999999997</v>
      </c>
    </row>
    <row r="2365" spans="4:12" x14ac:dyDescent="0.25">
      <c r="E2365">
        <v>984227671</v>
      </c>
      <c r="F2365" s="3">
        <v>202.494</v>
      </c>
      <c r="I2365" t="s">
        <v>365</v>
      </c>
      <c r="J2365" t="s">
        <v>377</v>
      </c>
      <c r="K2365">
        <v>984227671</v>
      </c>
      <c r="L2365">
        <v>202.494</v>
      </c>
    </row>
    <row r="2366" spans="4:12" x14ac:dyDescent="0.25">
      <c r="E2366">
        <v>985883688</v>
      </c>
      <c r="F2366" s="3">
        <v>232.28200000000001</v>
      </c>
      <c r="I2366" t="s">
        <v>365</v>
      </c>
      <c r="J2366" t="s">
        <v>377</v>
      </c>
      <c r="K2366">
        <v>985883688</v>
      </c>
      <c r="L2366">
        <v>232.28200000000001</v>
      </c>
    </row>
    <row r="2367" spans="4:12" x14ac:dyDescent="0.25">
      <c r="E2367">
        <v>987933690</v>
      </c>
      <c r="F2367" s="3">
        <v>456.654</v>
      </c>
      <c r="I2367" t="s">
        <v>365</v>
      </c>
      <c r="J2367" t="s">
        <v>377</v>
      </c>
      <c r="K2367">
        <v>987933690</v>
      </c>
      <c r="L2367">
        <v>456.654</v>
      </c>
    </row>
    <row r="2368" spans="4:12" x14ac:dyDescent="0.25">
      <c r="E2368">
        <v>988668591</v>
      </c>
      <c r="F2368" s="3">
        <v>432.63900000000001</v>
      </c>
      <c r="I2368" t="s">
        <v>365</v>
      </c>
      <c r="J2368" t="s">
        <v>377</v>
      </c>
      <c r="K2368">
        <v>988668591</v>
      </c>
      <c r="L2368">
        <v>432.63900000000001</v>
      </c>
    </row>
    <row r="2369" spans="4:12" x14ac:dyDescent="0.25">
      <c r="E2369">
        <v>988725935</v>
      </c>
      <c r="F2369" s="3">
        <v>451.27300000000002</v>
      </c>
      <c r="I2369" t="s">
        <v>365</v>
      </c>
      <c r="J2369" t="s">
        <v>377</v>
      </c>
      <c r="K2369">
        <v>988725935</v>
      </c>
      <c r="L2369">
        <v>451.27300000000002</v>
      </c>
    </row>
    <row r="2370" spans="4:12" x14ac:dyDescent="0.25">
      <c r="E2370">
        <v>989858661</v>
      </c>
      <c r="F2370" s="3">
        <v>455.98599999999999</v>
      </c>
      <c r="I2370" t="s">
        <v>365</v>
      </c>
      <c r="J2370" t="s">
        <v>377</v>
      </c>
      <c r="K2370">
        <v>989858661</v>
      </c>
      <c r="L2370">
        <v>455.98599999999999</v>
      </c>
    </row>
    <row r="2371" spans="4:12" x14ac:dyDescent="0.25">
      <c r="E2371">
        <v>992922613</v>
      </c>
      <c r="F2371" s="3">
        <v>360.41800000000001</v>
      </c>
      <c r="I2371" t="s">
        <v>365</v>
      </c>
      <c r="J2371" t="s">
        <v>377</v>
      </c>
      <c r="K2371">
        <v>992922613</v>
      </c>
      <c r="L2371">
        <v>360.41800000000001</v>
      </c>
    </row>
    <row r="2372" spans="4:12" x14ac:dyDescent="0.25">
      <c r="D2372" t="s">
        <v>393</v>
      </c>
      <c r="E2372">
        <v>882911802</v>
      </c>
      <c r="F2372" s="3">
        <v>115.167</v>
      </c>
      <c r="I2372" t="s">
        <v>365</v>
      </c>
      <c r="J2372" t="s">
        <v>393</v>
      </c>
      <c r="K2372">
        <v>882911802</v>
      </c>
      <c r="L2372">
        <v>115.167</v>
      </c>
    </row>
    <row r="2373" spans="4:12" x14ac:dyDescent="0.25">
      <c r="E2373">
        <v>969124238</v>
      </c>
      <c r="F2373" s="3">
        <v>235.762</v>
      </c>
      <c r="I2373" t="s">
        <v>365</v>
      </c>
      <c r="J2373" t="s">
        <v>393</v>
      </c>
      <c r="K2373">
        <v>969124238</v>
      </c>
      <c r="L2373">
        <v>235.762</v>
      </c>
    </row>
    <row r="2374" spans="4:12" x14ac:dyDescent="0.25">
      <c r="E2374">
        <v>969713144</v>
      </c>
      <c r="F2374" s="3">
        <v>194.76</v>
      </c>
      <c r="I2374" t="s">
        <v>365</v>
      </c>
      <c r="J2374" t="s">
        <v>393</v>
      </c>
      <c r="K2374">
        <v>969713144</v>
      </c>
      <c r="L2374">
        <v>194.76</v>
      </c>
    </row>
    <row r="2375" spans="4:12" x14ac:dyDescent="0.25">
      <c r="D2375" t="s">
        <v>387</v>
      </c>
      <c r="E2375">
        <v>893341862</v>
      </c>
      <c r="F2375" s="3">
        <v>116.474</v>
      </c>
      <c r="I2375" t="s">
        <v>365</v>
      </c>
      <c r="J2375" t="s">
        <v>387</v>
      </c>
      <c r="K2375">
        <v>893341862</v>
      </c>
      <c r="L2375">
        <v>116.474</v>
      </c>
    </row>
    <row r="2376" spans="4:12" x14ac:dyDescent="0.25">
      <c r="E2376">
        <v>917435189</v>
      </c>
      <c r="F2376" s="3">
        <v>162.315</v>
      </c>
      <c r="I2376" t="s">
        <v>365</v>
      </c>
      <c r="J2376" t="s">
        <v>387</v>
      </c>
      <c r="K2376">
        <v>917435189</v>
      </c>
      <c r="L2376">
        <v>162.315</v>
      </c>
    </row>
    <row r="2377" spans="4:12" x14ac:dyDescent="0.25">
      <c r="E2377">
        <v>918292829</v>
      </c>
      <c r="F2377" s="3">
        <v>85.856999999999999</v>
      </c>
      <c r="I2377" t="s">
        <v>365</v>
      </c>
      <c r="J2377" t="s">
        <v>387</v>
      </c>
      <c r="K2377">
        <v>918292829</v>
      </c>
      <c r="L2377">
        <v>85.856999999999999</v>
      </c>
    </row>
    <row r="2378" spans="4:12" x14ac:dyDescent="0.25">
      <c r="E2378">
        <v>920032494</v>
      </c>
      <c r="F2378" s="3">
        <v>481.291</v>
      </c>
      <c r="I2378" t="s">
        <v>365</v>
      </c>
      <c r="J2378" t="s">
        <v>387</v>
      </c>
      <c r="K2378">
        <v>920032494</v>
      </c>
      <c r="L2378">
        <v>481.291</v>
      </c>
    </row>
    <row r="2379" spans="4:12" x14ac:dyDescent="0.25">
      <c r="E2379">
        <v>969121956</v>
      </c>
      <c r="F2379" s="3">
        <v>136.10499999999999</v>
      </c>
      <c r="I2379" t="s">
        <v>365</v>
      </c>
      <c r="J2379" t="s">
        <v>387</v>
      </c>
      <c r="K2379">
        <v>969121956</v>
      </c>
      <c r="L2379">
        <v>136.10499999999999</v>
      </c>
    </row>
    <row r="2380" spans="4:12" x14ac:dyDescent="0.25">
      <c r="E2380">
        <v>969157039</v>
      </c>
      <c r="F2380" s="3">
        <v>197.178</v>
      </c>
      <c r="I2380" t="s">
        <v>365</v>
      </c>
      <c r="J2380" t="s">
        <v>387</v>
      </c>
      <c r="K2380">
        <v>969157039</v>
      </c>
      <c r="L2380">
        <v>197.178</v>
      </c>
    </row>
    <row r="2381" spans="4:12" x14ac:dyDescent="0.25">
      <c r="E2381">
        <v>969645637</v>
      </c>
      <c r="F2381" s="3">
        <v>188.21199999999999</v>
      </c>
      <c r="I2381" t="s">
        <v>365</v>
      </c>
      <c r="J2381" t="s">
        <v>387</v>
      </c>
      <c r="K2381">
        <v>969645637</v>
      </c>
      <c r="L2381">
        <v>188.21199999999999</v>
      </c>
    </row>
    <row r="2382" spans="4:12" x14ac:dyDescent="0.25">
      <c r="E2382">
        <v>969709163</v>
      </c>
      <c r="F2382" s="3">
        <v>134.87200000000001</v>
      </c>
      <c r="I2382" t="s">
        <v>365</v>
      </c>
      <c r="J2382" t="s">
        <v>387</v>
      </c>
      <c r="K2382">
        <v>969709163</v>
      </c>
      <c r="L2382">
        <v>134.87200000000001</v>
      </c>
    </row>
    <row r="2383" spans="4:12" x14ac:dyDescent="0.25">
      <c r="E2383">
        <v>989163256</v>
      </c>
      <c r="F2383" s="3">
        <v>232.684</v>
      </c>
      <c r="I2383" t="s">
        <v>365</v>
      </c>
      <c r="J2383" t="s">
        <v>387</v>
      </c>
      <c r="K2383">
        <v>989163256</v>
      </c>
      <c r="L2383">
        <v>232.684</v>
      </c>
    </row>
    <row r="2384" spans="4:12" x14ac:dyDescent="0.25">
      <c r="E2384">
        <v>996012077</v>
      </c>
      <c r="F2384" s="3">
        <v>142.262</v>
      </c>
      <c r="I2384" t="s">
        <v>365</v>
      </c>
      <c r="J2384" t="s">
        <v>387</v>
      </c>
      <c r="K2384">
        <v>996012077</v>
      </c>
      <c r="L2384">
        <v>142.262</v>
      </c>
    </row>
    <row r="2385" spans="4:12" x14ac:dyDescent="0.25">
      <c r="E2385">
        <v>997741269</v>
      </c>
      <c r="F2385" s="3">
        <v>268.65300000000002</v>
      </c>
      <c r="I2385" t="s">
        <v>365</v>
      </c>
      <c r="J2385" t="s">
        <v>387</v>
      </c>
      <c r="K2385">
        <v>997741269</v>
      </c>
      <c r="L2385">
        <v>268.65300000000002</v>
      </c>
    </row>
    <row r="2386" spans="4:12" x14ac:dyDescent="0.25">
      <c r="D2386" t="s">
        <v>395</v>
      </c>
      <c r="E2386">
        <v>885322042</v>
      </c>
      <c r="F2386" s="3">
        <v>213.54599999999999</v>
      </c>
      <c r="I2386" t="s">
        <v>365</v>
      </c>
      <c r="J2386" t="s">
        <v>395</v>
      </c>
      <c r="K2386">
        <v>885322042</v>
      </c>
      <c r="L2386">
        <v>213.54599999999999</v>
      </c>
    </row>
    <row r="2387" spans="4:12" x14ac:dyDescent="0.25">
      <c r="D2387" t="s">
        <v>384</v>
      </c>
      <c r="E2387">
        <v>969703505</v>
      </c>
      <c r="F2387" s="3">
        <v>111.434</v>
      </c>
      <c r="I2387" t="s">
        <v>365</v>
      </c>
      <c r="J2387" t="s">
        <v>384</v>
      </c>
      <c r="K2387">
        <v>969703505</v>
      </c>
      <c r="L2387">
        <v>111.434</v>
      </c>
    </row>
    <row r="2388" spans="4:12" x14ac:dyDescent="0.25">
      <c r="E2388">
        <v>977513642</v>
      </c>
      <c r="F2388" s="3">
        <v>90.563000000000002</v>
      </c>
      <c r="I2388" t="s">
        <v>365</v>
      </c>
      <c r="J2388" t="s">
        <v>384</v>
      </c>
      <c r="K2388">
        <v>977513642</v>
      </c>
      <c r="L2388">
        <v>90.563000000000002</v>
      </c>
    </row>
    <row r="2389" spans="4:12" x14ac:dyDescent="0.25">
      <c r="E2389">
        <v>989806181</v>
      </c>
      <c r="F2389" s="3">
        <v>348.45800000000003</v>
      </c>
      <c r="I2389" t="s">
        <v>365</v>
      </c>
      <c r="J2389" t="s">
        <v>384</v>
      </c>
      <c r="K2389">
        <v>989806181</v>
      </c>
      <c r="L2389">
        <v>348.45800000000003</v>
      </c>
    </row>
    <row r="2390" spans="4:12" x14ac:dyDescent="0.25">
      <c r="E2390">
        <v>996971651</v>
      </c>
      <c r="F2390" s="3">
        <v>145.376</v>
      </c>
      <c r="I2390" t="s">
        <v>365</v>
      </c>
      <c r="J2390" t="s">
        <v>384</v>
      </c>
      <c r="K2390">
        <v>996971651</v>
      </c>
      <c r="L2390">
        <v>145.376</v>
      </c>
    </row>
    <row r="2391" spans="4:12" x14ac:dyDescent="0.25">
      <c r="D2391" t="s">
        <v>375</v>
      </c>
      <c r="E2391">
        <v>882974502</v>
      </c>
      <c r="F2391" s="3">
        <v>425.89</v>
      </c>
      <c r="I2391" t="s">
        <v>365</v>
      </c>
      <c r="J2391" t="s">
        <v>375</v>
      </c>
      <c r="K2391">
        <v>882974502</v>
      </c>
      <c r="L2391">
        <v>425.89</v>
      </c>
    </row>
    <row r="2392" spans="4:12" x14ac:dyDescent="0.25">
      <c r="E2392">
        <v>969123002</v>
      </c>
      <c r="F2392" s="3">
        <v>37.802</v>
      </c>
      <c r="I2392" t="s">
        <v>365</v>
      </c>
      <c r="J2392" t="s">
        <v>375</v>
      </c>
      <c r="K2392">
        <v>969123002</v>
      </c>
      <c r="L2392">
        <v>37.802</v>
      </c>
    </row>
    <row r="2393" spans="4:12" x14ac:dyDescent="0.25">
      <c r="E2393">
        <v>970994629</v>
      </c>
      <c r="F2393" s="3">
        <v>104.491</v>
      </c>
      <c r="I2393" t="s">
        <v>365</v>
      </c>
      <c r="J2393" t="s">
        <v>375</v>
      </c>
      <c r="K2393">
        <v>970994629</v>
      </c>
      <c r="L2393">
        <v>104.491</v>
      </c>
    </row>
    <row r="2394" spans="4:12" x14ac:dyDescent="0.25">
      <c r="E2394">
        <v>979932898</v>
      </c>
      <c r="F2394" s="3">
        <v>36.981999999999999</v>
      </c>
      <c r="I2394" t="s">
        <v>365</v>
      </c>
      <c r="J2394" t="s">
        <v>375</v>
      </c>
      <c r="K2394">
        <v>979932898</v>
      </c>
      <c r="L2394">
        <v>36.981999999999999</v>
      </c>
    </row>
    <row r="2395" spans="4:12" x14ac:dyDescent="0.25">
      <c r="E2395">
        <v>980163059</v>
      </c>
      <c r="F2395" s="3">
        <v>64.629000000000005</v>
      </c>
      <c r="I2395" t="s">
        <v>365</v>
      </c>
      <c r="J2395" t="s">
        <v>375</v>
      </c>
      <c r="K2395">
        <v>980163059</v>
      </c>
      <c r="L2395">
        <v>64.629000000000005</v>
      </c>
    </row>
    <row r="2396" spans="4:12" x14ac:dyDescent="0.25">
      <c r="E2396">
        <v>987002093</v>
      </c>
      <c r="F2396" s="3">
        <v>263.90199999999999</v>
      </c>
      <c r="I2396" t="s">
        <v>365</v>
      </c>
      <c r="J2396" t="s">
        <v>375</v>
      </c>
      <c r="K2396">
        <v>987002093</v>
      </c>
      <c r="L2396">
        <v>263.90199999999999</v>
      </c>
    </row>
    <row r="2397" spans="4:12" x14ac:dyDescent="0.25">
      <c r="E2397">
        <v>987288493</v>
      </c>
      <c r="F2397" s="3">
        <v>480.49299999999999</v>
      </c>
      <c r="I2397" t="s">
        <v>365</v>
      </c>
      <c r="J2397" t="s">
        <v>375</v>
      </c>
      <c r="K2397">
        <v>987288493</v>
      </c>
      <c r="L2397">
        <v>480.49299999999999</v>
      </c>
    </row>
    <row r="2398" spans="4:12" x14ac:dyDescent="0.25">
      <c r="D2398" t="s">
        <v>398</v>
      </c>
      <c r="E2398">
        <v>869712892</v>
      </c>
      <c r="F2398" s="3">
        <v>334.27600000000001</v>
      </c>
      <c r="I2398" t="s">
        <v>365</v>
      </c>
      <c r="J2398" t="s">
        <v>398</v>
      </c>
      <c r="K2398">
        <v>869712892</v>
      </c>
      <c r="L2398">
        <v>334.27600000000001</v>
      </c>
    </row>
    <row r="2399" spans="4:12" x14ac:dyDescent="0.25">
      <c r="E2399">
        <v>913941268</v>
      </c>
      <c r="F2399" s="3">
        <v>114.449</v>
      </c>
      <c r="I2399" t="s">
        <v>365</v>
      </c>
      <c r="J2399" t="s">
        <v>398</v>
      </c>
      <c r="K2399">
        <v>913941268</v>
      </c>
      <c r="L2399">
        <v>114.449</v>
      </c>
    </row>
    <row r="2400" spans="4:12" x14ac:dyDescent="0.25">
      <c r="E2400">
        <v>919058374</v>
      </c>
      <c r="F2400" s="3">
        <v>213.12700000000001</v>
      </c>
      <c r="I2400" t="s">
        <v>365</v>
      </c>
      <c r="J2400" t="s">
        <v>398</v>
      </c>
      <c r="K2400">
        <v>919058374</v>
      </c>
      <c r="L2400">
        <v>213.12700000000001</v>
      </c>
    </row>
    <row r="2401" spans="4:12" x14ac:dyDescent="0.25">
      <c r="E2401">
        <v>969119277</v>
      </c>
      <c r="F2401" s="3">
        <v>145.506</v>
      </c>
      <c r="I2401" t="s">
        <v>365</v>
      </c>
      <c r="J2401" t="s">
        <v>398</v>
      </c>
      <c r="K2401">
        <v>969119277</v>
      </c>
      <c r="L2401">
        <v>145.506</v>
      </c>
    </row>
    <row r="2402" spans="4:12" x14ac:dyDescent="0.25">
      <c r="E2402">
        <v>969649330</v>
      </c>
      <c r="F2402" s="3">
        <v>232.34</v>
      </c>
      <c r="I2402" t="s">
        <v>365</v>
      </c>
      <c r="J2402" t="s">
        <v>398</v>
      </c>
      <c r="K2402">
        <v>969649330</v>
      </c>
      <c r="L2402">
        <v>232.34</v>
      </c>
    </row>
    <row r="2403" spans="4:12" x14ac:dyDescent="0.25">
      <c r="E2403">
        <v>984070187</v>
      </c>
      <c r="F2403" s="3">
        <v>568.53099999999995</v>
      </c>
      <c r="I2403" t="s">
        <v>365</v>
      </c>
      <c r="J2403" t="s">
        <v>398</v>
      </c>
      <c r="K2403">
        <v>984070187</v>
      </c>
      <c r="L2403">
        <v>568.53099999999995</v>
      </c>
    </row>
    <row r="2404" spans="4:12" x14ac:dyDescent="0.25">
      <c r="D2404" t="s">
        <v>390</v>
      </c>
      <c r="E2404">
        <v>969303272</v>
      </c>
      <c r="F2404" s="3">
        <v>123.43300000000001</v>
      </c>
      <c r="I2404" t="s">
        <v>365</v>
      </c>
      <c r="J2404" t="s">
        <v>390</v>
      </c>
      <c r="K2404">
        <v>969303272</v>
      </c>
      <c r="L2404">
        <v>123.43300000000001</v>
      </c>
    </row>
    <row r="2405" spans="4:12" x14ac:dyDescent="0.25">
      <c r="E2405">
        <v>969304813</v>
      </c>
      <c r="F2405" s="3">
        <v>24.16</v>
      </c>
      <c r="I2405" t="s">
        <v>365</v>
      </c>
      <c r="J2405" t="s">
        <v>390</v>
      </c>
      <c r="K2405">
        <v>969304813</v>
      </c>
      <c r="L2405">
        <v>24.16</v>
      </c>
    </row>
    <row r="2406" spans="4:12" x14ac:dyDescent="0.25">
      <c r="E2406">
        <v>969708566</v>
      </c>
      <c r="F2406" s="3">
        <v>128.316</v>
      </c>
      <c r="I2406" t="s">
        <v>365</v>
      </c>
      <c r="J2406" t="s">
        <v>390</v>
      </c>
      <c r="K2406">
        <v>969708566</v>
      </c>
      <c r="L2406">
        <v>128.316</v>
      </c>
    </row>
    <row r="2407" spans="4:12" x14ac:dyDescent="0.25">
      <c r="E2407">
        <v>995373343</v>
      </c>
      <c r="F2407" s="3">
        <v>195.459</v>
      </c>
      <c r="I2407" t="s">
        <v>365</v>
      </c>
      <c r="J2407" t="s">
        <v>390</v>
      </c>
      <c r="K2407">
        <v>995373343</v>
      </c>
      <c r="L2407">
        <v>195.459</v>
      </c>
    </row>
    <row r="2408" spans="4:12" x14ac:dyDescent="0.25">
      <c r="D2408" t="s">
        <v>376</v>
      </c>
      <c r="E2408">
        <v>869385522</v>
      </c>
      <c r="F2408" s="3">
        <v>123.28400000000001</v>
      </c>
      <c r="I2408" t="s">
        <v>365</v>
      </c>
      <c r="J2408" t="s">
        <v>376</v>
      </c>
      <c r="K2408">
        <v>869385522</v>
      </c>
      <c r="L2408">
        <v>123.28400000000001</v>
      </c>
    </row>
    <row r="2409" spans="4:12" x14ac:dyDescent="0.25">
      <c r="E2409">
        <v>881465302</v>
      </c>
      <c r="F2409" s="3">
        <v>148.31800000000001</v>
      </c>
      <c r="I2409" t="s">
        <v>365</v>
      </c>
      <c r="J2409" t="s">
        <v>376</v>
      </c>
      <c r="K2409">
        <v>881465302</v>
      </c>
      <c r="L2409">
        <v>148.31800000000001</v>
      </c>
    </row>
    <row r="2410" spans="4:12" x14ac:dyDescent="0.25">
      <c r="E2410">
        <v>915679897</v>
      </c>
      <c r="F2410" s="3">
        <v>50.201999999999998</v>
      </c>
      <c r="I2410" t="s">
        <v>365</v>
      </c>
      <c r="J2410" t="s">
        <v>376</v>
      </c>
      <c r="K2410">
        <v>915679897</v>
      </c>
      <c r="L2410">
        <v>50.201999999999998</v>
      </c>
    </row>
    <row r="2411" spans="4:12" x14ac:dyDescent="0.25">
      <c r="E2411">
        <v>969265303</v>
      </c>
      <c r="F2411" s="3">
        <v>41.256999999999998</v>
      </c>
      <c r="I2411" t="s">
        <v>365</v>
      </c>
      <c r="J2411" t="s">
        <v>376</v>
      </c>
      <c r="K2411">
        <v>969265303</v>
      </c>
      <c r="L2411">
        <v>41.256999999999998</v>
      </c>
    </row>
    <row r="2412" spans="4:12" x14ac:dyDescent="0.25">
      <c r="E2412">
        <v>969341514</v>
      </c>
      <c r="F2412" s="3">
        <v>49.14</v>
      </c>
      <c r="I2412" t="s">
        <v>365</v>
      </c>
      <c r="J2412" t="s">
        <v>376</v>
      </c>
      <c r="K2412">
        <v>969341514</v>
      </c>
      <c r="L2412">
        <v>49.14</v>
      </c>
    </row>
    <row r="2413" spans="4:12" x14ac:dyDescent="0.25">
      <c r="E2413">
        <v>969461110</v>
      </c>
      <c r="F2413" s="3">
        <v>53.441000000000003</v>
      </c>
      <c r="I2413" t="s">
        <v>365</v>
      </c>
      <c r="J2413" t="s">
        <v>376</v>
      </c>
      <c r="K2413">
        <v>969461110</v>
      </c>
      <c r="L2413">
        <v>53.441000000000003</v>
      </c>
    </row>
    <row r="2414" spans="4:12" x14ac:dyDescent="0.25">
      <c r="E2414">
        <v>969517981</v>
      </c>
      <c r="F2414" s="3">
        <v>39.155999999999999</v>
      </c>
      <c r="I2414" t="s">
        <v>365</v>
      </c>
      <c r="J2414" t="s">
        <v>376</v>
      </c>
      <c r="K2414">
        <v>969517981</v>
      </c>
      <c r="L2414">
        <v>39.155999999999999</v>
      </c>
    </row>
    <row r="2415" spans="4:12" x14ac:dyDescent="0.25">
      <c r="E2415">
        <v>969709937</v>
      </c>
      <c r="F2415" s="3">
        <v>72.962999999999994</v>
      </c>
      <c r="I2415" t="s">
        <v>365</v>
      </c>
      <c r="J2415" t="s">
        <v>376</v>
      </c>
      <c r="K2415">
        <v>969709937</v>
      </c>
      <c r="L2415">
        <v>72.962999999999994</v>
      </c>
    </row>
    <row r="2416" spans="4:12" x14ac:dyDescent="0.25">
      <c r="E2416">
        <v>976254783</v>
      </c>
      <c r="F2416" s="3">
        <v>464.4</v>
      </c>
      <c r="I2416" t="s">
        <v>365</v>
      </c>
      <c r="J2416" t="s">
        <v>376</v>
      </c>
      <c r="K2416">
        <v>976254783</v>
      </c>
      <c r="L2416">
        <v>464.4</v>
      </c>
    </row>
    <row r="2417" spans="4:12" x14ac:dyDescent="0.25">
      <c r="E2417">
        <v>976691873</v>
      </c>
      <c r="F2417" s="3">
        <v>415.01</v>
      </c>
      <c r="I2417" t="s">
        <v>365</v>
      </c>
      <c r="J2417" t="s">
        <v>376</v>
      </c>
      <c r="K2417">
        <v>976691873</v>
      </c>
      <c r="L2417">
        <v>415.01</v>
      </c>
    </row>
    <row r="2418" spans="4:12" x14ac:dyDescent="0.25">
      <c r="E2418">
        <v>979327862</v>
      </c>
      <c r="F2418" s="3">
        <v>216.648</v>
      </c>
      <c r="I2418" t="s">
        <v>365</v>
      </c>
      <c r="J2418" t="s">
        <v>376</v>
      </c>
      <c r="K2418">
        <v>979327862</v>
      </c>
      <c r="L2418">
        <v>216.648</v>
      </c>
    </row>
    <row r="2419" spans="4:12" x14ac:dyDescent="0.25">
      <c r="E2419">
        <v>984219326</v>
      </c>
      <c r="F2419" s="3">
        <v>150.22499999999999</v>
      </c>
      <c r="I2419" t="s">
        <v>365</v>
      </c>
      <c r="J2419" t="s">
        <v>376</v>
      </c>
      <c r="K2419">
        <v>984219326</v>
      </c>
      <c r="L2419">
        <v>150.22499999999999</v>
      </c>
    </row>
    <row r="2420" spans="4:12" x14ac:dyDescent="0.25">
      <c r="E2420">
        <v>987009454</v>
      </c>
      <c r="F2420" s="3">
        <v>390.45600000000002</v>
      </c>
      <c r="I2420" t="s">
        <v>365</v>
      </c>
      <c r="J2420" t="s">
        <v>376</v>
      </c>
      <c r="K2420">
        <v>987009454</v>
      </c>
      <c r="L2420">
        <v>390.45600000000002</v>
      </c>
    </row>
    <row r="2421" spans="4:12" x14ac:dyDescent="0.25">
      <c r="E2421">
        <v>987862734</v>
      </c>
      <c r="F2421" s="3">
        <v>184.06200000000001</v>
      </c>
      <c r="I2421" t="s">
        <v>365</v>
      </c>
      <c r="J2421" t="s">
        <v>376</v>
      </c>
      <c r="K2421">
        <v>987862734</v>
      </c>
      <c r="L2421">
        <v>184.06200000000001</v>
      </c>
    </row>
    <row r="2422" spans="4:12" x14ac:dyDescent="0.25">
      <c r="E2422">
        <v>992282185</v>
      </c>
      <c r="F2422" s="3">
        <v>570.14499999999998</v>
      </c>
      <c r="I2422" t="s">
        <v>365</v>
      </c>
      <c r="J2422" t="s">
        <v>376</v>
      </c>
      <c r="K2422">
        <v>992282185</v>
      </c>
      <c r="L2422">
        <v>570.14499999999998</v>
      </c>
    </row>
    <row r="2423" spans="4:12" x14ac:dyDescent="0.25">
      <c r="E2423">
        <v>992844973</v>
      </c>
      <c r="F2423" s="3">
        <v>147.982</v>
      </c>
      <c r="I2423" t="s">
        <v>365</v>
      </c>
      <c r="J2423" t="s">
        <v>376</v>
      </c>
      <c r="K2423">
        <v>992844973</v>
      </c>
      <c r="L2423">
        <v>147.982</v>
      </c>
    </row>
    <row r="2424" spans="4:12" x14ac:dyDescent="0.25">
      <c r="E2424">
        <v>993064556</v>
      </c>
      <c r="F2424" s="3">
        <v>241.67500000000001</v>
      </c>
      <c r="I2424" t="s">
        <v>365</v>
      </c>
      <c r="J2424" t="s">
        <v>376</v>
      </c>
      <c r="K2424">
        <v>993064556</v>
      </c>
      <c r="L2424">
        <v>241.67500000000001</v>
      </c>
    </row>
    <row r="2425" spans="4:12" x14ac:dyDescent="0.25">
      <c r="E2425">
        <v>993099988</v>
      </c>
      <c r="F2425" s="3">
        <v>138.03399999999999</v>
      </c>
      <c r="I2425" t="s">
        <v>365</v>
      </c>
      <c r="J2425" t="s">
        <v>376</v>
      </c>
      <c r="K2425">
        <v>993099988</v>
      </c>
      <c r="L2425">
        <v>138.03399999999999</v>
      </c>
    </row>
    <row r="2426" spans="4:12" x14ac:dyDescent="0.25">
      <c r="E2426">
        <v>994260979</v>
      </c>
      <c r="F2426" s="3">
        <v>99.421000000000006</v>
      </c>
      <c r="I2426" t="s">
        <v>365</v>
      </c>
      <c r="J2426" t="s">
        <v>376</v>
      </c>
      <c r="K2426">
        <v>994260979</v>
      </c>
      <c r="L2426">
        <v>99.421000000000006</v>
      </c>
    </row>
    <row r="2427" spans="4:12" x14ac:dyDescent="0.25">
      <c r="D2427" t="s">
        <v>379</v>
      </c>
      <c r="E2427">
        <v>869120952</v>
      </c>
      <c r="F2427" s="3">
        <v>92.17</v>
      </c>
      <c r="I2427" t="s">
        <v>365</v>
      </c>
      <c r="J2427" t="s">
        <v>379</v>
      </c>
      <c r="K2427">
        <v>869120952</v>
      </c>
      <c r="L2427">
        <v>92.17</v>
      </c>
    </row>
    <row r="2428" spans="4:12" x14ac:dyDescent="0.25">
      <c r="E2428">
        <v>884124522</v>
      </c>
      <c r="F2428" s="3">
        <v>384.89800000000002</v>
      </c>
      <c r="I2428" t="s">
        <v>365</v>
      </c>
      <c r="J2428" t="s">
        <v>379</v>
      </c>
      <c r="K2428">
        <v>884124522</v>
      </c>
      <c r="L2428">
        <v>384.89800000000002</v>
      </c>
    </row>
    <row r="2429" spans="4:12" x14ac:dyDescent="0.25">
      <c r="E2429">
        <v>912831558</v>
      </c>
      <c r="F2429" s="3">
        <v>565.048</v>
      </c>
      <c r="I2429" t="s">
        <v>365</v>
      </c>
      <c r="J2429" t="s">
        <v>379</v>
      </c>
      <c r="K2429">
        <v>912831558</v>
      </c>
      <c r="L2429">
        <v>565.048</v>
      </c>
    </row>
    <row r="2430" spans="4:12" x14ac:dyDescent="0.25">
      <c r="E2430">
        <v>920163920</v>
      </c>
      <c r="F2430" s="3">
        <v>394.35700000000003</v>
      </c>
      <c r="I2430" t="s">
        <v>365</v>
      </c>
      <c r="J2430" t="s">
        <v>379</v>
      </c>
      <c r="K2430">
        <v>920163920</v>
      </c>
      <c r="L2430">
        <v>394.35700000000003</v>
      </c>
    </row>
    <row r="2431" spans="4:12" x14ac:dyDescent="0.25">
      <c r="E2431">
        <v>921829221</v>
      </c>
      <c r="F2431" s="3">
        <v>249.488</v>
      </c>
      <c r="I2431" t="s">
        <v>365</v>
      </c>
      <c r="J2431" t="s">
        <v>379</v>
      </c>
      <c r="K2431">
        <v>921829221</v>
      </c>
      <c r="L2431">
        <v>249.488</v>
      </c>
    </row>
    <row r="2432" spans="4:12" x14ac:dyDescent="0.25">
      <c r="E2432">
        <v>969119978</v>
      </c>
      <c r="F2432" s="3">
        <v>199.49</v>
      </c>
      <c r="I2432" t="s">
        <v>365</v>
      </c>
      <c r="J2432" t="s">
        <v>379</v>
      </c>
      <c r="K2432">
        <v>969119978</v>
      </c>
      <c r="L2432">
        <v>199.49</v>
      </c>
    </row>
    <row r="2433" spans="4:12" x14ac:dyDescent="0.25">
      <c r="E2433">
        <v>969225603</v>
      </c>
      <c r="F2433" s="3">
        <v>110.89700000000001</v>
      </c>
      <c r="I2433" t="s">
        <v>365</v>
      </c>
      <c r="J2433" t="s">
        <v>379</v>
      </c>
      <c r="K2433">
        <v>969225603</v>
      </c>
      <c r="L2433">
        <v>110.89700000000001</v>
      </c>
    </row>
    <row r="2434" spans="4:12" x14ac:dyDescent="0.25">
      <c r="E2434">
        <v>969304287</v>
      </c>
      <c r="F2434" s="3">
        <v>60.05</v>
      </c>
      <c r="I2434" t="s">
        <v>365</v>
      </c>
      <c r="J2434" t="s">
        <v>379</v>
      </c>
      <c r="K2434">
        <v>969304287</v>
      </c>
      <c r="L2434">
        <v>60.05</v>
      </c>
    </row>
    <row r="2435" spans="4:12" x14ac:dyDescent="0.25">
      <c r="E2435">
        <v>969707284</v>
      </c>
      <c r="F2435" s="3">
        <v>350.68099999999998</v>
      </c>
      <c r="I2435" t="s">
        <v>365</v>
      </c>
      <c r="J2435" t="s">
        <v>379</v>
      </c>
      <c r="K2435">
        <v>969707284</v>
      </c>
      <c r="L2435">
        <v>350.68099999999998</v>
      </c>
    </row>
    <row r="2436" spans="4:12" x14ac:dyDescent="0.25">
      <c r="E2436">
        <v>969707802</v>
      </c>
      <c r="F2436" s="3">
        <v>488.37099999999998</v>
      </c>
      <c r="I2436" t="s">
        <v>365</v>
      </c>
      <c r="J2436" t="s">
        <v>379</v>
      </c>
      <c r="K2436">
        <v>969707802</v>
      </c>
      <c r="L2436">
        <v>488.37099999999998</v>
      </c>
    </row>
    <row r="2437" spans="4:12" x14ac:dyDescent="0.25">
      <c r="E2437">
        <v>971004444</v>
      </c>
      <c r="F2437" s="3">
        <v>376.72199999999998</v>
      </c>
      <c r="I2437" t="s">
        <v>365</v>
      </c>
      <c r="J2437" t="s">
        <v>379</v>
      </c>
      <c r="K2437">
        <v>971004444</v>
      </c>
      <c r="L2437">
        <v>376.72199999999998</v>
      </c>
    </row>
    <row r="2438" spans="4:12" x14ac:dyDescent="0.25">
      <c r="E2438">
        <v>979188161</v>
      </c>
      <c r="F2438" s="3">
        <v>53.683999999999997</v>
      </c>
      <c r="I2438" t="s">
        <v>365</v>
      </c>
      <c r="J2438" t="s">
        <v>379</v>
      </c>
      <c r="K2438">
        <v>979188161</v>
      </c>
      <c r="L2438">
        <v>53.683999999999997</v>
      </c>
    </row>
    <row r="2439" spans="4:12" x14ac:dyDescent="0.25">
      <c r="E2439">
        <v>980989011</v>
      </c>
      <c r="F2439" s="3">
        <v>425.85700000000003</v>
      </c>
      <c r="I2439" t="s">
        <v>365</v>
      </c>
      <c r="J2439" t="s">
        <v>379</v>
      </c>
      <c r="K2439">
        <v>980989011</v>
      </c>
      <c r="L2439">
        <v>425.85700000000003</v>
      </c>
    </row>
    <row r="2440" spans="4:12" x14ac:dyDescent="0.25">
      <c r="E2440">
        <v>981452232</v>
      </c>
      <c r="F2440" s="3">
        <v>192.286</v>
      </c>
      <c r="I2440" t="s">
        <v>365</v>
      </c>
      <c r="J2440" t="s">
        <v>379</v>
      </c>
      <c r="K2440">
        <v>981452232</v>
      </c>
      <c r="L2440">
        <v>192.286</v>
      </c>
    </row>
    <row r="2441" spans="4:12" x14ac:dyDescent="0.25">
      <c r="E2441">
        <v>984519028</v>
      </c>
      <c r="F2441" s="3">
        <v>341.62700000000001</v>
      </c>
      <c r="I2441" t="s">
        <v>365</v>
      </c>
      <c r="J2441" t="s">
        <v>379</v>
      </c>
      <c r="K2441">
        <v>984519028</v>
      </c>
      <c r="L2441">
        <v>341.62700000000001</v>
      </c>
    </row>
    <row r="2442" spans="4:12" x14ac:dyDescent="0.25">
      <c r="E2442">
        <v>985179476</v>
      </c>
      <c r="F2442" s="3">
        <v>135.09700000000001</v>
      </c>
      <c r="I2442" t="s">
        <v>365</v>
      </c>
      <c r="J2442" t="s">
        <v>379</v>
      </c>
      <c r="K2442">
        <v>985179476</v>
      </c>
      <c r="L2442">
        <v>135.09700000000001</v>
      </c>
    </row>
    <row r="2443" spans="4:12" x14ac:dyDescent="0.25">
      <c r="E2443">
        <v>986984674</v>
      </c>
      <c r="F2443" s="3">
        <v>537.74699999999996</v>
      </c>
      <c r="I2443" t="s">
        <v>365</v>
      </c>
      <c r="J2443" t="s">
        <v>379</v>
      </c>
      <c r="K2443">
        <v>986984674</v>
      </c>
      <c r="L2443">
        <v>537.74699999999996</v>
      </c>
    </row>
    <row r="2444" spans="4:12" x14ac:dyDescent="0.25">
      <c r="E2444">
        <v>994241516</v>
      </c>
      <c r="F2444" s="3">
        <v>444.72500000000002</v>
      </c>
      <c r="I2444" t="s">
        <v>365</v>
      </c>
      <c r="J2444" t="s">
        <v>379</v>
      </c>
      <c r="K2444">
        <v>994241516</v>
      </c>
      <c r="L2444">
        <v>444.72500000000002</v>
      </c>
    </row>
    <row r="2445" spans="4:12" x14ac:dyDescent="0.25">
      <c r="E2445">
        <v>995988925</v>
      </c>
      <c r="F2445" s="3">
        <v>160.53700000000001</v>
      </c>
      <c r="I2445" t="s">
        <v>365</v>
      </c>
      <c r="J2445" t="s">
        <v>379</v>
      </c>
      <c r="K2445">
        <v>995988925</v>
      </c>
      <c r="L2445">
        <v>160.53700000000001</v>
      </c>
    </row>
    <row r="2446" spans="4:12" x14ac:dyDescent="0.25">
      <c r="D2446" t="s">
        <v>887</v>
      </c>
      <c r="E2446">
        <v>913359178</v>
      </c>
      <c r="F2446" s="3">
        <v>130.51599999999999</v>
      </c>
      <c r="I2446" t="s">
        <v>365</v>
      </c>
      <c r="J2446" t="s">
        <v>887</v>
      </c>
      <c r="K2446">
        <v>913359178</v>
      </c>
      <c r="L2446">
        <v>130.51599999999999</v>
      </c>
    </row>
    <row r="2447" spans="4:12" x14ac:dyDescent="0.25">
      <c r="E2447">
        <v>969263300</v>
      </c>
      <c r="F2447" s="3">
        <v>1.1579999999999999</v>
      </c>
      <c r="I2447" t="s">
        <v>365</v>
      </c>
      <c r="J2447" t="s">
        <v>887</v>
      </c>
      <c r="K2447">
        <v>969263300</v>
      </c>
      <c r="L2447">
        <v>1.1579999999999999</v>
      </c>
    </row>
    <row r="2448" spans="4:12" x14ac:dyDescent="0.25">
      <c r="E2448">
        <v>977497914</v>
      </c>
      <c r="F2448" s="3">
        <v>394.71</v>
      </c>
      <c r="I2448" t="s">
        <v>365</v>
      </c>
      <c r="J2448" t="s">
        <v>887</v>
      </c>
      <c r="K2448">
        <v>977497914</v>
      </c>
      <c r="L2448">
        <v>394.71</v>
      </c>
    </row>
    <row r="2449" spans="4:12" x14ac:dyDescent="0.25">
      <c r="E2449">
        <v>991502297</v>
      </c>
      <c r="F2449" s="3">
        <v>435.18</v>
      </c>
      <c r="I2449" t="s">
        <v>365</v>
      </c>
      <c r="J2449" t="s">
        <v>887</v>
      </c>
      <c r="K2449">
        <v>991502297</v>
      </c>
      <c r="L2449">
        <v>435.18</v>
      </c>
    </row>
    <row r="2450" spans="4:12" x14ac:dyDescent="0.25">
      <c r="E2450">
        <v>996798046</v>
      </c>
      <c r="F2450" s="3">
        <v>293.66899999999998</v>
      </c>
      <c r="I2450" t="s">
        <v>365</v>
      </c>
      <c r="J2450" t="s">
        <v>887</v>
      </c>
      <c r="K2450">
        <v>996798046</v>
      </c>
      <c r="L2450">
        <v>293.66899999999998</v>
      </c>
    </row>
    <row r="2451" spans="4:12" x14ac:dyDescent="0.25">
      <c r="D2451" t="s">
        <v>373</v>
      </c>
      <c r="E2451">
        <v>812041592</v>
      </c>
      <c r="F2451" s="3">
        <v>198.48</v>
      </c>
      <c r="I2451" t="s">
        <v>365</v>
      </c>
      <c r="J2451" t="s">
        <v>373</v>
      </c>
      <c r="K2451">
        <v>812041592</v>
      </c>
      <c r="L2451">
        <v>198.48</v>
      </c>
    </row>
    <row r="2452" spans="4:12" x14ac:dyDescent="0.25">
      <c r="E2452">
        <v>819194432</v>
      </c>
      <c r="F2452" s="3">
        <v>388.12700000000001</v>
      </c>
      <c r="I2452" t="s">
        <v>365</v>
      </c>
      <c r="J2452" t="s">
        <v>373</v>
      </c>
      <c r="K2452">
        <v>819194432</v>
      </c>
      <c r="L2452">
        <v>388.12700000000001</v>
      </c>
    </row>
    <row r="2453" spans="4:12" x14ac:dyDescent="0.25">
      <c r="E2453">
        <v>869304352</v>
      </c>
      <c r="F2453" s="3">
        <v>163.65700000000001</v>
      </c>
      <c r="I2453" t="s">
        <v>365</v>
      </c>
      <c r="J2453" t="s">
        <v>373</v>
      </c>
      <c r="K2453">
        <v>869304352</v>
      </c>
      <c r="L2453">
        <v>163.65700000000001</v>
      </c>
    </row>
    <row r="2454" spans="4:12" x14ac:dyDescent="0.25">
      <c r="E2454">
        <v>914182190</v>
      </c>
      <c r="F2454" s="3">
        <v>228.869</v>
      </c>
      <c r="I2454" t="s">
        <v>365</v>
      </c>
      <c r="J2454" t="s">
        <v>373</v>
      </c>
      <c r="K2454">
        <v>914182190</v>
      </c>
      <c r="L2454">
        <v>228.869</v>
      </c>
    </row>
    <row r="2455" spans="4:12" x14ac:dyDescent="0.25">
      <c r="E2455">
        <v>915453279</v>
      </c>
      <c r="F2455" s="3">
        <v>170.149</v>
      </c>
      <c r="I2455" t="s">
        <v>365</v>
      </c>
      <c r="J2455" t="s">
        <v>373</v>
      </c>
      <c r="K2455">
        <v>915453279</v>
      </c>
      <c r="L2455">
        <v>170.149</v>
      </c>
    </row>
    <row r="2456" spans="4:12" x14ac:dyDescent="0.25">
      <c r="E2456">
        <v>922088071</v>
      </c>
      <c r="F2456" s="3">
        <v>416.31900000000002</v>
      </c>
      <c r="I2456" t="s">
        <v>365</v>
      </c>
      <c r="J2456" t="s">
        <v>373</v>
      </c>
      <c r="K2456">
        <v>922088071</v>
      </c>
      <c r="L2456">
        <v>416.31900000000002</v>
      </c>
    </row>
    <row r="2457" spans="4:12" x14ac:dyDescent="0.25">
      <c r="E2457">
        <v>922875138</v>
      </c>
      <c r="F2457" s="3">
        <v>198.62899999999999</v>
      </c>
      <c r="I2457" t="s">
        <v>365</v>
      </c>
      <c r="J2457" t="s">
        <v>373</v>
      </c>
      <c r="K2457">
        <v>922875138</v>
      </c>
      <c r="L2457">
        <v>198.62899999999999</v>
      </c>
    </row>
    <row r="2458" spans="4:12" x14ac:dyDescent="0.25">
      <c r="E2458">
        <v>923050639</v>
      </c>
      <c r="F2458" s="3">
        <v>339.577</v>
      </c>
      <c r="I2458" t="s">
        <v>365</v>
      </c>
      <c r="J2458" t="s">
        <v>373</v>
      </c>
      <c r="K2458">
        <v>923050639</v>
      </c>
      <c r="L2458">
        <v>339.577</v>
      </c>
    </row>
    <row r="2459" spans="4:12" x14ac:dyDescent="0.25">
      <c r="E2459">
        <v>969123525</v>
      </c>
      <c r="F2459" s="3">
        <v>88.594999999999999</v>
      </c>
      <c r="I2459" t="s">
        <v>365</v>
      </c>
      <c r="J2459" t="s">
        <v>373</v>
      </c>
      <c r="K2459">
        <v>969123525</v>
      </c>
      <c r="L2459">
        <v>88.594999999999999</v>
      </c>
    </row>
    <row r="2460" spans="4:12" x14ac:dyDescent="0.25">
      <c r="E2460">
        <v>969155508</v>
      </c>
      <c r="F2460" s="3">
        <v>193.81200000000001</v>
      </c>
      <c r="I2460" t="s">
        <v>365</v>
      </c>
      <c r="J2460" t="s">
        <v>373</v>
      </c>
      <c r="K2460">
        <v>969155508</v>
      </c>
      <c r="L2460">
        <v>193.81200000000001</v>
      </c>
    </row>
    <row r="2461" spans="4:12" x14ac:dyDescent="0.25">
      <c r="E2461">
        <v>969180235</v>
      </c>
      <c r="F2461" s="3">
        <v>13.433</v>
      </c>
      <c r="I2461" t="s">
        <v>365</v>
      </c>
      <c r="J2461" t="s">
        <v>373</v>
      </c>
      <c r="K2461">
        <v>969180235</v>
      </c>
      <c r="L2461">
        <v>13.433</v>
      </c>
    </row>
    <row r="2462" spans="4:12" x14ac:dyDescent="0.25">
      <c r="E2462">
        <v>969225972</v>
      </c>
      <c r="F2462" s="3">
        <v>96.596999999999994</v>
      </c>
      <c r="I2462" t="s">
        <v>365</v>
      </c>
      <c r="J2462" t="s">
        <v>373</v>
      </c>
      <c r="K2462">
        <v>969225972</v>
      </c>
      <c r="L2462">
        <v>96.596999999999994</v>
      </c>
    </row>
    <row r="2463" spans="4:12" x14ac:dyDescent="0.25">
      <c r="E2463">
        <v>969226316</v>
      </c>
      <c r="F2463" s="3">
        <v>415.59500000000003</v>
      </c>
      <c r="I2463" t="s">
        <v>365</v>
      </c>
      <c r="J2463" t="s">
        <v>373</v>
      </c>
      <c r="K2463">
        <v>969226316</v>
      </c>
      <c r="L2463">
        <v>415.59500000000003</v>
      </c>
    </row>
    <row r="2464" spans="4:12" x14ac:dyDescent="0.25">
      <c r="E2464">
        <v>969226472</v>
      </c>
      <c r="F2464" s="3">
        <v>17.655999999999999</v>
      </c>
      <c r="I2464" t="s">
        <v>365</v>
      </c>
      <c r="J2464" t="s">
        <v>373</v>
      </c>
      <c r="K2464">
        <v>969226472</v>
      </c>
      <c r="L2464">
        <v>17.655999999999999</v>
      </c>
    </row>
    <row r="2465" spans="4:12" x14ac:dyDescent="0.25">
      <c r="E2465">
        <v>969305143</v>
      </c>
      <c r="F2465" s="3">
        <v>178.71899999999999</v>
      </c>
      <c r="I2465" t="s">
        <v>365</v>
      </c>
      <c r="J2465" t="s">
        <v>373</v>
      </c>
      <c r="K2465">
        <v>969305143</v>
      </c>
      <c r="L2465">
        <v>178.71899999999999</v>
      </c>
    </row>
    <row r="2466" spans="4:12" x14ac:dyDescent="0.25">
      <c r="E2466">
        <v>969339870</v>
      </c>
      <c r="F2466" s="3">
        <v>115.455</v>
      </c>
      <c r="I2466" t="s">
        <v>365</v>
      </c>
      <c r="J2466" t="s">
        <v>373</v>
      </c>
      <c r="K2466">
        <v>969339870</v>
      </c>
      <c r="L2466">
        <v>115.455</v>
      </c>
    </row>
    <row r="2467" spans="4:12" x14ac:dyDescent="0.25">
      <c r="E2467">
        <v>969516268</v>
      </c>
      <c r="F2467" s="3">
        <v>159.65100000000001</v>
      </c>
      <c r="I2467" t="s">
        <v>365</v>
      </c>
      <c r="J2467" t="s">
        <v>373</v>
      </c>
      <c r="K2467">
        <v>969516268</v>
      </c>
      <c r="L2467">
        <v>159.65100000000001</v>
      </c>
    </row>
    <row r="2468" spans="4:12" x14ac:dyDescent="0.25">
      <c r="E2468">
        <v>969645971</v>
      </c>
      <c r="F2468" s="3">
        <v>322.15699999999998</v>
      </c>
      <c r="I2468" t="s">
        <v>365</v>
      </c>
      <c r="J2468" t="s">
        <v>373</v>
      </c>
      <c r="K2468">
        <v>969645971</v>
      </c>
      <c r="L2468">
        <v>322.15699999999998</v>
      </c>
    </row>
    <row r="2469" spans="4:12" x14ac:dyDescent="0.25">
      <c r="E2469">
        <v>971170948</v>
      </c>
      <c r="F2469" s="3">
        <v>164.84899999999999</v>
      </c>
      <c r="I2469" t="s">
        <v>365</v>
      </c>
      <c r="J2469" t="s">
        <v>373</v>
      </c>
      <c r="K2469">
        <v>971170948</v>
      </c>
      <c r="L2469">
        <v>164.84899999999999</v>
      </c>
    </row>
    <row r="2470" spans="4:12" x14ac:dyDescent="0.25">
      <c r="E2470">
        <v>981647696</v>
      </c>
      <c r="F2470" s="3">
        <v>188.20500000000001</v>
      </c>
      <c r="I2470" t="s">
        <v>365</v>
      </c>
      <c r="J2470" t="s">
        <v>373</v>
      </c>
      <c r="K2470">
        <v>981647696</v>
      </c>
      <c r="L2470">
        <v>188.20500000000001</v>
      </c>
    </row>
    <row r="2471" spans="4:12" x14ac:dyDescent="0.25">
      <c r="E2471">
        <v>986332804</v>
      </c>
      <c r="F2471" s="3">
        <v>81.409000000000006</v>
      </c>
      <c r="I2471" t="s">
        <v>365</v>
      </c>
      <c r="J2471" t="s">
        <v>373</v>
      </c>
      <c r="K2471">
        <v>986332804</v>
      </c>
      <c r="L2471">
        <v>81.409000000000006</v>
      </c>
    </row>
    <row r="2472" spans="4:12" x14ac:dyDescent="0.25">
      <c r="E2472">
        <v>990417520</v>
      </c>
      <c r="F2472" s="3">
        <v>389.60199999999998</v>
      </c>
      <c r="I2472" t="s">
        <v>365</v>
      </c>
      <c r="J2472" t="s">
        <v>373</v>
      </c>
      <c r="K2472">
        <v>990417520</v>
      </c>
      <c r="L2472">
        <v>389.60199999999998</v>
      </c>
    </row>
    <row r="2473" spans="4:12" x14ac:dyDescent="0.25">
      <c r="E2473">
        <v>991133380</v>
      </c>
      <c r="F2473" s="3">
        <v>303.55</v>
      </c>
      <c r="I2473" t="s">
        <v>365</v>
      </c>
      <c r="J2473" t="s">
        <v>373</v>
      </c>
      <c r="K2473">
        <v>991133380</v>
      </c>
      <c r="L2473">
        <v>303.55</v>
      </c>
    </row>
    <row r="2474" spans="4:12" x14ac:dyDescent="0.25">
      <c r="E2474">
        <v>992842997</v>
      </c>
      <c r="F2474" s="3">
        <v>409.26100000000002</v>
      </c>
      <c r="I2474" t="s">
        <v>365</v>
      </c>
      <c r="J2474" t="s">
        <v>373</v>
      </c>
      <c r="K2474">
        <v>992842997</v>
      </c>
      <c r="L2474">
        <v>409.26100000000002</v>
      </c>
    </row>
    <row r="2475" spans="4:12" x14ac:dyDescent="0.25">
      <c r="E2475">
        <v>993586358</v>
      </c>
      <c r="F2475" s="3">
        <v>104.91</v>
      </c>
      <c r="I2475" t="s">
        <v>365</v>
      </c>
      <c r="J2475" t="s">
        <v>373</v>
      </c>
      <c r="K2475">
        <v>993586358</v>
      </c>
      <c r="L2475">
        <v>104.91</v>
      </c>
    </row>
    <row r="2476" spans="4:12" x14ac:dyDescent="0.25">
      <c r="E2476">
        <v>995233320</v>
      </c>
      <c r="F2476" s="3">
        <v>247.31399999999999</v>
      </c>
      <c r="I2476" t="s">
        <v>365</v>
      </c>
      <c r="J2476" t="s">
        <v>373</v>
      </c>
      <c r="K2476">
        <v>995233320</v>
      </c>
      <c r="L2476">
        <v>247.31399999999999</v>
      </c>
    </row>
    <row r="2477" spans="4:12" x14ac:dyDescent="0.25">
      <c r="D2477" t="s">
        <v>381</v>
      </c>
      <c r="E2477">
        <v>871209502</v>
      </c>
      <c r="F2477" s="3">
        <v>83.548000000000002</v>
      </c>
      <c r="I2477" t="s">
        <v>365</v>
      </c>
      <c r="J2477" t="s">
        <v>381</v>
      </c>
      <c r="K2477">
        <v>871209502</v>
      </c>
      <c r="L2477">
        <v>83.548000000000002</v>
      </c>
    </row>
    <row r="2478" spans="4:12" x14ac:dyDescent="0.25">
      <c r="E2478">
        <v>969120569</v>
      </c>
      <c r="F2478" s="3">
        <v>51.341000000000001</v>
      </c>
      <c r="I2478" t="s">
        <v>365</v>
      </c>
      <c r="J2478" t="s">
        <v>381</v>
      </c>
      <c r="K2478">
        <v>969120569</v>
      </c>
      <c r="L2478">
        <v>51.341000000000001</v>
      </c>
    </row>
    <row r="2479" spans="4:12" x14ac:dyDescent="0.25">
      <c r="E2479">
        <v>969123150</v>
      </c>
      <c r="F2479" s="3">
        <v>439.88200000000001</v>
      </c>
      <c r="I2479" t="s">
        <v>365</v>
      </c>
      <c r="J2479" t="s">
        <v>381</v>
      </c>
      <c r="K2479">
        <v>969123150</v>
      </c>
      <c r="L2479">
        <v>439.88200000000001</v>
      </c>
    </row>
    <row r="2480" spans="4:12" x14ac:dyDescent="0.25">
      <c r="E2480">
        <v>969644681</v>
      </c>
      <c r="F2480" s="3">
        <v>265.92399999999998</v>
      </c>
      <c r="I2480" t="s">
        <v>365</v>
      </c>
      <c r="J2480" t="s">
        <v>381</v>
      </c>
      <c r="K2480">
        <v>969644681</v>
      </c>
      <c r="L2480">
        <v>265.92399999999998</v>
      </c>
    </row>
    <row r="2481" spans="4:12" x14ac:dyDescent="0.25">
      <c r="E2481">
        <v>992289287</v>
      </c>
      <c r="F2481" s="3">
        <v>243.16300000000001</v>
      </c>
      <c r="I2481" t="s">
        <v>365</v>
      </c>
      <c r="J2481" t="s">
        <v>381</v>
      </c>
      <c r="K2481">
        <v>992289287</v>
      </c>
      <c r="L2481">
        <v>243.16300000000001</v>
      </c>
    </row>
    <row r="2482" spans="4:12" x14ac:dyDescent="0.25">
      <c r="E2482">
        <v>996296229</v>
      </c>
      <c r="F2482" s="3">
        <v>128.44999999999999</v>
      </c>
      <c r="I2482" t="s">
        <v>365</v>
      </c>
      <c r="J2482" t="s">
        <v>381</v>
      </c>
      <c r="K2482">
        <v>996296229</v>
      </c>
      <c r="L2482">
        <v>128.44999999999999</v>
      </c>
    </row>
    <row r="2483" spans="4:12" x14ac:dyDescent="0.25">
      <c r="D2483" t="s">
        <v>391</v>
      </c>
      <c r="E2483">
        <v>914598818</v>
      </c>
      <c r="F2483" s="3">
        <v>205.357</v>
      </c>
      <c r="I2483" t="s">
        <v>365</v>
      </c>
      <c r="J2483" t="s">
        <v>391</v>
      </c>
      <c r="K2483">
        <v>914598818</v>
      </c>
      <c r="L2483">
        <v>205.357</v>
      </c>
    </row>
    <row r="2484" spans="4:12" x14ac:dyDescent="0.25">
      <c r="E2484">
        <v>969514516</v>
      </c>
      <c r="F2484" s="3">
        <v>0.90600000000000003</v>
      </c>
      <c r="I2484" t="s">
        <v>365</v>
      </c>
      <c r="J2484" t="s">
        <v>391</v>
      </c>
      <c r="K2484">
        <v>969514516</v>
      </c>
      <c r="L2484">
        <v>0.90600000000000003</v>
      </c>
    </row>
    <row r="2485" spans="4:12" x14ac:dyDescent="0.25">
      <c r="E2485">
        <v>982908264</v>
      </c>
      <c r="F2485" s="3">
        <v>103.616</v>
      </c>
      <c r="I2485" t="s">
        <v>365</v>
      </c>
      <c r="J2485" t="s">
        <v>391</v>
      </c>
      <c r="K2485">
        <v>982908264</v>
      </c>
      <c r="L2485">
        <v>103.616</v>
      </c>
    </row>
    <row r="2486" spans="4:12" x14ac:dyDescent="0.25">
      <c r="E2486">
        <v>994957112</v>
      </c>
      <c r="F2486" s="3">
        <v>346.77300000000002</v>
      </c>
      <c r="I2486" t="s">
        <v>365</v>
      </c>
      <c r="J2486" t="s">
        <v>391</v>
      </c>
      <c r="K2486">
        <v>994957112</v>
      </c>
      <c r="L2486">
        <v>346.77300000000002</v>
      </c>
    </row>
    <row r="2487" spans="4:12" x14ac:dyDescent="0.25">
      <c r="D2487" t="s">
        <v>383</v>
      </c>
      <c r="E2487">
        <v>887576912</v>
      </c>
      <c r="F2487" s="3">
        <v>118.19</v>
      </c>
      <c r="I2487" t="s">
        <v>365</v>
      </c>
      <c r="J2487" t="s">
        <v>383</v>
      </c>
      <c r="K2487">
        <v>887576912</v>
      </c>
      <c r="L2487">
        <v>118.19</v>
      </c>
    </row>
    <row r="2488" spans="4:12" x14ac:dyDescent="0.25">
      <c r="E2488">
        <v>913428277</v>
      </c>
      <c r="F2488" s="3">
        <v>151.07</v>
      </c>
      <c r="I2488" t="s">
        <v>365</v>
      </c>
      <c r="J2488" t="s">
        <v>383</v>
      </c>
      <c r="K2488">
        <v>913428277</v>
      </c>
      <c r="L2488">
        <v>151.07</v>
      </c>
    </row>
    <row r="2489" spans="4:12" x14ac:dyDescent="0.25">
      <c r="E2489">
        <v>917938393</v>
      </c>
      <c r="F2489" s="3">
        <v>176.14099999999999</v>
      </c>
      <c r="I2489" t="s">
        <v>365</v>
      </c>
      <c r="J2489" t="s">
        <v>383</v>
      </c>
      <c r="K2489">
        <v>917938393</v>
      </c>
      <c r="L2489">
        <v>176.14099999999999</v>
      </c>
    </row>
    <row r="2490" spans="4:12" x14ac:dyDescent="0.25">
      <c r="E2490">
        <v>918855157</v>
      </c>
      <c r="F2490" s="3">
        <v>211.857</v>
      </c>
      <c r="I2490" t="s">
        <v>365</v>
      </c>
      <c r="J2490" t="s">
        <v>383</v>
      </c>
      <c r="K2490">
        <v>918855157</v>
      </c>
      <c r="L2490">
        <v>211.857</v>
      </c>
    </row>
    <row r="2491" spans="4:12" x14ac:dyDescent="0.25">
      <c r="E2491">
        <v>969263939</v>
      </c>
      <c r="F2491" s="3">
        <v>114.197</v>
      </c>
      <c r="I2491" t="s">
        <v>365</v>
      </c>
      <c r="J2491" t="s">
        <v>383</v>
      </c>
      <c r="K2491">
        <v>969263939</v>
      </c>
      <c r="L2491">
        <v>114.197</v>
      </c>
    </row>
    <row r="2492" spans="4:12" x14ac:dyDescent="0.25">
      <c r="E2492">
        <v>969305089</v>
      </c>
      <c r="F2492" s="3">
        <v>128.13399999999999</v>
      </c>
      <c r="I2492" t="s">
        <v>365</v>
      </c>
      <c r="J2492" t="s">
        <v>383</v>
      </c>
      <c r="K2492">
        <v>969305089</v>
      </c>
      <c r="L2492">
        <v>128.13399999999999</v>
      </c>
    </row>
    <row r="2493" spans="4:12" x14ac:dyDescent="0.25">
      <c r="E2493">
        <v>969708280</v>
      </c>
      <c r="F2493" s="3">
        <v>138.58500000000001</v>
      </c>
      <c r="I2493" t="s">
        <v>365</v>
      </c>
      <c r="J2493" t="s">
        <v>383</v>
      </c>
      <c r="K2493">
        <v>969708280</v>
      </c>
      <c r="L2493">
        <v>138.58500000000001</v>
      </c>
    </row>
    <row r="2494" spans="4:12" x14ac:dyDescent="0.25">
      <c r="E2494">
        <v>970569227</v>
      </c>
      <c r="F2494" s="3">
        <v>24.338000000000001</v>
      </c>
      <c r="I2494" t="s">
        <v>365</v>
      </c>
      <c r="J2494" t="s">
        <v>383</v>
      </c>
      <c r="K2494">
        <v>970569227</v>
      </c>
      <c r="L2494">
        <v>24.338000000000001</v>
      </c>
    </row>
    <row r="2495" spans="4:12" x14ac:dyDescent="0.25">
      <c r="E2495">
        <v>974982242</v>
      </c>
      <c r="F2495" s="3">
        <v>364.55099999999999</v>
      </c>
      <c r="I2495" t="s">
        <v>365</v>
      </c>
      <c r="J2495" t="s">
        <v>383</v>
      </c>
      <c r="K2495">
        <v>974982242</v>
      </c>
      <c r="L2495">
        <v>364.55099999999999</v>
      </c>
    </row>
    <row r="2496" spans="4:12" x14ac:dyDescent="0.25">
      <c r="E2496">
        <v>979575378</v>
      </c>
      <c r="F2496" s="3">
        <v>307.82799999999997</v>
      </c>
      <c r="I2496" t="s">
        <v>365</v>
      </c>
      <c r="J2496" t="s">
        <v>383</v>
      </c>
      <c r="K2496">
        <v>979575378</v>
      </c>
      <c r="L2496">
        <v>307.82799999999997</v>
      </c>
    </row>
    <row r="2497" spans="4:12" x14ac:dyDescent="0.25">
      <c r="E2497">
        <v>987676698</v>
      </c>
      <c r="F2497" s="3">
        <v>134.50899999999999</v>
      </c>
      <c r="I2497" t="s">
        <v>365</v>
      </c>
      <c r="J2497" t="s">
        <v>383</v>
      </c>
      <c r="K2497">
        <v>987676698</v>
      </c>
      <c r="L2497">
        <v>134.50899999999999</v>
      </c>
    </row>
    <row r="2498" spans="4:12" x14ac:dyDescent="0.25">
      <c r="E2498">
        <v>991296662</v>
      </c>
      <c r="F2498" s="3">
        <v>409.17899999999997</v>
      </c>
      <c r="I2498" t="s">
        <v>365</v>
      </c>
      <c r="J2498" t="s">
        <v>383</v>
      </c>
      <c r="K2498">
        <v>991296662</v>
      </c>
      <c r="L2498">
        <v>409.17899999999997</v>
      </c>
    </row>
    <row r="2499" spans="4:12" x14ac:dyDescent="0.25">
      <c r="E2499">
        <v>992444908</v>
      </c>
      <c r="F2499" s="3">
        <v>146.459</v>
      </c>
      <c r="I2499" t="s">
        <v>365</v>
      </c>
      <c r="J2499" t="s">
        <v>383</v>
      </c>
      <c r="K2499">
        <v>992444908</v>
      </c>
      <c r="L2499">
        <v>146.459</v>
      </c>
    </row>
    <row r="2500" spans="4:12" x14ac:dyDescent="0.25">
      <c r="E2500">
        <v>994837761</v>
      </c>
      <c r="F2500" s="3">
        <v>389.91899999999998</v>
      </c>
      <c r="I2500" t="s">
        <v>365</v>
      </c>
      <c r="J2500" t="s">
        <v>383</v>
      </c>
      <c r="K2500">
        <v>994837761</v>
      </c>
      <c r="L2500">
        <v>389.91899999999998</v>
      </c>
    </row>
    <row r="2501" spans="4:12" x14ac:dyDescent="0.25">
      <c r="D2501" t="s">
        <v>366</v>
      </c>
      <c r="E2501">
        <v>894073802</v>
      </c>
      <c r="F2501" s="3">
        <v>169.209</v>
      </c>
      <c r="I2501" t="s">
        <v>365</v>
      </c>
      <c r="J2501" t="s">
        <v>366</v>
      </c>
      <c r="K2501">
        <v>894073802</v>
      </c>
      <c r="L2501">
        <v>169.209</v>
      </c>
    </row>
    <row r="2502" spans="4:12" x14ac:dyDescent="0.25">
      <c r="E2502">
        <v>918047263</v>
      </c>
      <c r="F2502" s="3">
        <v>305.84199999999998</v>
      </c>
      <c r="I2502" t="s">
        <v>365</v>
      </c>
      <c r="J2502" t="s">
        <v>366</v>
      </c>
      <c r="K2502">
        <v>918047263</v>
      </c>
      <c r="L2502">
        <v>305.84199999999998</v>
      </c>
    </row>
    <row r="2503" spans="4:12" x14ac:dyDescent="0.25">
      <c r="E2503">
        <v>924314648</v>
      </c>
      <c r="F2503" s="3">
        <v>418.43200000000002</v>
      </c>
      <c r="I2503" t="s">
        <v>365</v>
      </c>
      <c r="J2503" t="s">
        <v>366</v>
      </c>
      <c r="K2503">
        <v>924314648</v>
      </c>
      <c r="L2503">
        <v>418.43200000000002</v>
      </c>
    </row>
    <row r="2504" spans="4:12" x14ac:dyDescent="0.25">
      <c r="E2504">
        <v>925370487</v>
      </c>
      <c r="F2504" s="3">
        <v>201.45099999999999</v>
      </c>
      <c r="I2504" t="s">
        <v>365</v>
      </c>
      <c r="J2504" t="s">
        <v>366</v>
      </c>
      <c r="K2504">
        <v>925370487</v>
      </c>
      <c r="L2504">
        <v>201.45099999999999</v>
      </c>
    </row>
    <row r="2505" spans="4:12" x14ac:dyDescent="0.25">
      <c r="E2505">
        <v>969122987</v>
      </c>
      <c r="F2505" s="3">
        <v>518.76099999999997</v>
      </c>
      <c r="I2505" t="s">
        <v>365</v>
      </c>
      <c r="J2505" t="s">
        <v>366</v>
      </c>
      <c r="K2505">
        <v>969122987</v>
      </c>
      <c r="L2505">
        <v>518.76099999999997</v>
      </c>
    </row>
    <row r="2506" spans="4:12" x14ac:dyDescent="0.25">
      <c r="E2506">
        <v>969155605</v>
      </c>
      <c r="F2506" s="3">
        <v>62.328000000000003</v>
      </c>
      <c r="I2506" t="s">
        <v>365</v>
      </c>
      <c r="J2506" t="s">
        <v>366</v>
      </c>
      <c r="K2506">
        <v>969155605</v>
      </c>
      <c r="L2506">
        <v>62.328000000000003</v>
      </c>
    </row>
    <row r="2507" spans="4:12" x14ac:dyDescent="0.25">
      <c r="E2507">
        <v>969707519</v>
      </c>
      <c r="F2507" s="3">
        <v>71.503</v>
      </c>
      <c r="I2507" t="s">
        <v>365</v>
      </c>
      <c r="J2507" t="s">
        <v>366</v>
      </c>
      <c r="K2507">
        <v>969707519</v>
      </c>
      <c r="L2507">
        <v>71.503</v>
      </c>
    </row>
    <row r="2508" spans="4:12" x14ac:dyDescent="0.25">
      <c r="E2508">
        <v>976223004</v>
      </c>
      <c r="F2508" s="3">
        <v>136.54400000000001</v>
      </c>
      <c r="I2508" t="s">
        <v>365</v>
      </c>
      <c r="J2508" t="s">
        <v>366</v>
      </c>
      <c r="K2508">
        <v>976223004</v>
      </c>
      <c r="L2508">
        <v>136.54400000000001</v>
      </c>
    </row>
    <row r="2509" spans="4:12" x14ac:dyDescent="0.25">
      <c r="E2509">
        <v>992149655</v>
      </c>
      <c r="F2509" s="3">
        <v>262.14100000000002</v>
      </c>
      <c r="I2509" t="s">
        <v>365</v>
      </c>
      <c r="J2509" t="s">
        <v>366</v>
      </c>
      <c r="K2509">
        <v>992149655</v>
      </c>
      <c r="L2509">
        <v>262.14100000000002</v>
      </c>
    </row>
    <row r="2510" spans="4:12" x14ac:dyDescent="0.25">
      <c r="E2510">
        <v>995712113</v>
      </c>
      <c r="F2510" s="3">
        <v>210.83199999999999</v>
      </c>
      <c r="I2510" t="s">
        <v>365</v>
      </c>
      <c r="J2510" t="s">
        <v>366</v>
      </c>
      <c r="K2510">
        <v>995712113</v>
      </c>
      <c r="L2510">
        <v>210.83199999999999</v>
      </c>
    </row>
    <row r="2511" spans="4:12" x14ac:dyDescent="0.25">
      <c r="E2511">
        <v>997806107</v>
      </c>
      <c r="F2511" s="3">
        <v>298.75299999999999</v>
      </c>
      <c r="I2511" t="s">
        <v>365</v>
      </c>
      <c r="J2511" t="s">
        <v>366</v>
      </c>
      <c r="K2511">
        <v>997806107</v>
      </c>
      <c r="L2511">
        <v>298.75299999999999</v>
      </c>
    </row>
    <row r="2512" spans="4:12" x14ac:dyDescent="0.25">
      <c r="D2512" t="s">
        <v>378</v>
      </c>
      <c r="E2512">
        <v>920167330</v>
      </c>
      <c r="F2512" s="3">
        <v>147.82599999999999</v>
      </c>
      <c r="I2512" t="s">
        <v>365</v>
      </c>
      <c r="J2512" t="s">
        <v>378</v>
      </c>
      <c r="K2512">
        <v>920167330</v>
      </c>
      <c r="L2512">
        <v>147.82599999999999</v>
      </c>
    </row>
    <row r="2513" spans="4:12" x14ac:dyDescent="0.25">
      <c r="E2513">
        <v>969119773</v>
      </c>
      <c r="F2513" s="3">
        <v>130.648</v>
      </c>
      <c r="I2513" t="s">
        <v>365</v>
      </c>
      <c r="J2513" t="s">
        <v>378</v>
      </c>
      <c r="K2513">
        <v>969119773</v>
      </c>
      <c r="L2513">
        <v>130.648</v>
      </c>
    </row>
    <row r="2514" spans="4:12" x14ac:dyDescent="0.25">
      <c r="E2514">
        <v>969180340</v>
      </c>
      <c r="F2514" s="3">
        <v>231.846</v>
      </c>
      <c r="I2514" t="s">
        <v>365</v>
      </c>
      <c r="J2514" t="s">
        <v>378</v>
      </c>
      <c r="K2514">
        <v>969180340</v>
      </c>
      <c r="L2514">
        <v>231.846</v>
      </c>
    </row>
    <row r="2515" spans="4:12" x14ac:dyDescent="0.25">
      <c r="E2515">
        <v>969225352</v>
      </c>
      <c r="F2515" s="3">
        <v>114.023</v>
      </c>
      <c r="I2515" t="s">
        <v>365</v>
      </c>
      <c r="J2515" t="s">
        <v>378</v>
      </c>
      <c r="K2515">
        <v>969225352</v>
      </c>
      <c r="L2515">
        <v>114.023</v>
      </c>
    </row>
    <row r="2516" spans="4:12" x14ac:dyDescent="0.25">
      <c r="E2516">
        <v>969384892</v>
      </c>
      <c r="F2516" s="3">
        <v>98.155000000000001</v>
      </c>
      <c r="I2516" t="s">
        <v>365</v>
      </c>
      <c r="J2516" t="s">
        <v>378</v>
      </c>
      <c r="K2516">
        <v>969384892</v>
      </c>
      <c r="L2516">
        <v>98.155000000000001</v>
      </c>
    </row>
    <row r="2517" spans="4:12" x14ac:dyDescent="0.25">
      <c r="E2517">
        <v>970563571</v>
      </c>
      <c r="F2517" s="3">
        <v>102.946</v>
      </c>
      <c r="I2517" t="s">
        <v>365</v>
      </c>
      <c r="J2517" t="s">
        <v>378</v>
      </c>
      <c r="K2517">
        <v>970563571</v>
      </c>
      <c r="L2517">
        <v>102.946</v>
      </c>
    </row>
    <row r="2518" spans="4:12" x14ac:dyDescent="0.25">
      <c r="E2518">
        <v>992044209</v>
      </c>
      <c r="F2518" s="3">
        <v>382.09199999999998</v>
      </c>
      <c r="I2518" t="s">
        <v>365</v>
      </c>
      <c r="J2518" t="s">
        <v>378</v>
      </c>
      <c r="K2518">
        <v>992044209</v>
      </c>
      <c r="L2518">
        <v>382.09199999999998</v>
      </c>
    </row>
    <row r="2519" spans="4:12" x14ac:dyDescent="0.25">
      <c r="D2519" t="s">
        <v>380</v>
      </c>
      <c r="E2519">
        <v>881017962</v>
      </c>
      <c r="F2519" s="3">
        <v>222.124</v>
      </c>
      <c r="I2519" t="s">
        <v>365</v>
      </c>
      <c r="J2519" t="s">
        <v>380</v>
      </c>
      <c r="K2519">
        <v>881017962</v>
      </c>
      <c r="L2519">
        <v>222.124</v>
      </c>
    </row>
    <row r="2520" spans="4:12" x14ac:dyDescent="0.25">
      <c r="E2520">
        <v>889879602</v>
      </c>
      <c r="F2520" s="3">
        <v>369.46800000000002</v>
      </c>
      <c r="I2520" t="s">
        <v>365</v>
      </c>
      <c r="J2520" t="s">
        <v>380</v>
      </c>
      <c r="K2520">
        <v>889879602</v>
      </c>
      <c r="L2520">
        <v>369.46800000000002</v>
      </c>
    </row>
    <row r="2521" spans="4:12" x14ac:dyDescent="0.25">
      <c r="E2521">
        <v>912836592</v>
      </c>
      <c r="F2521" s="3">
        <v>314.16800000000001</v>
      </c>
      <c r="I2521" t="s">
        <v>365</v>
      </c>
      <c r="J2521" t="s">
        <v>380</v>
      </c>
      <c r="K2521">
        <v>912836592</v>
      </c>
      <c r="L2521">
        <v>314.16800000000001</v>
      </c>
    </row>
    <row r="2522" spans="4:12" x14ac:dyDescent="0.25">
      <c r="E2522">
        <v>920131247</v>
      </c>
      <c r="F2522" s="3">
        <v>121.708</v>
      </c>
      <c r="I2522" t="s">
        <v>365</v>
      </c>
      <c r="J2522" t="s">
        <v>380</v>
      </c>
      <c r="K2522">
        <v>920131247</v>
      </c>
      <c r="L2522">
        <v>121.708</v>
      </c>
    </row>
    <row r="2523" spans="4:12" x14ac:dyDescent="0.25">
      <c r="E2523">
        <v>921704542</v>
      </c>
      <c r="F2523" s="3">
        <v>95.546999999999997</v>
      </c>
      <c r="I2523" t="s">
        <v>365</v>
      </c>
      <c r="J2523" t="s">
        <v>380</v>
      </c>
      <c r="K2523">
        <v>921704542</v>
      </c>
      <c r="L2523">
        <v>95.546999999999997</v>
      </c>
    </row>
    <row r="2524" spans="4:12" x14ac:dyDescent="0.25">
      <c r="E2524">
        <v>922177732</v>
      </c>
      <c r="F2524" s="3">
        <v>86.650999999999996</v>
      </c>
      <c r="I2524" t="s">
        <v>365</v>
      </c>
      <c r="J2524" t="s">
        <v>380</v>
      </c>
      <c r="K2524">
        <v>922177732</v>
      </c>
      <c r="L2524">
        <v>86.650999999999996</v>
      </c>
    </row>
    <row r="2525" spans="4:12" x14ac:dyDescent="0.25">
      <c r="E2525">
        <v>923040110</v>
      </c>
      <c r="F2525" s="3">
        <v>153.28800000000001</v>
      </c>
      <c r="I2525" t="s">
        <v>365</v>
      </c>
      <c r="J2525" t="s">
        <v>380</v>
      </c>
      <c r="K2525">
        <v>923040110</v>
      </c>
      <c r="L2525">
        <v>153.28800000000001</v>
      </c>
    </row>
    <row r="2526" spans="4:12" x14ac:dyDescent="0.25">
      <c r="E2526">
        <v>969120364</v>
      </c>
      <c r="F2526" s="3">
        <v>177.785</v>
      </c>
      <c r="I2526" t="s">
        <v>365</v>
      </c>
      <c r="J2526" t="s">
        <v>380</v>
      </c>
      <c r="K2526">
        <v>969120364</v>
      </c>
      <c r="L2526">
        <v>177.785</v>
      </c>
    </row>
    <row r="2527" spans="4:12" x14ac:dyDescent="0.25">
      <c r="E2527">
        <v>969226154</v>
      </c>
      <c r="F2527" s="3">
        <v>89.816000000000003</v>
      </c>
      <c r="I2527" t="s">
        <v>365</v>
      </c>
      <c r="J2527" t="s">
        <v>380</v>
      </c>
      <c r="K2527">
        <v>969226154</v>
      </c>
      <c r="L2527">
        <v>89.816000000000003</v>
      </c>
    </row>
    <row r="2528" spans="4:12" x14ac:dyDescent="0.25">
      <c r="E2528">
        <v>969340410</v>
      </c>
      <c r="F2528" s="3">
        <v>29.800999999999998</v>
      </c>
      <c r="I2528" t="s">
        <v>365</v>
      </c>
      <c r="J2528" t="s">
        <v>380</v>
      </c>
      <c r="K2528">
        <v>969340410</v>
      </c>
      <c r="L2528">
        <v>29.800999999999998</v>
      </c>
    </row>
    <row r="2529" spans="4:12" x14ac:dyDescent="0.25">
      <c r="E2529">
        <v>969404400</v>
      </c>
      <c r="F2529" s="3">
        <v>57.496000000000002</v>
      </c>
      <c r="I2529" t="s">
        <v>365</v>
      </c>
      <c r="J2529" t="s">
        <v>380</v>
      </c>
      <c r="K2529">
        <v>969404400</v>
      </c>
      <c r="L2529">
        <v>57.496000000000002</v>
      </c>
    </row>
    <row r="2530" spans="4:12" x14ac:dyDescent="0.25">
      <c r="E2530">
        <v>969611120</v>
      </c>
      <c r="F2530" s="3">
        <v>185.22200000000001</v>
      </c>
      <c r="I2530" t="s">
        <v>365</v>
      </c>
      <c r="J2530" t="s">
        <v>380</v>
      </c>
      <c r="K2530">
        <v>969611120</v>
      </c>
      <c r="L2530">
        <v>185.22200000000001</v>
      </c>
    </row>
    <row r="2531" spans="4:12" x14ac:dyDescent="0.25">
      <c r="E2531">
        <v>969650126</v>
      </c>
      <c r="F2531" s="3">
        <v>452.221</v>
      </c>
      <c r="I2531" t="s">
        <v>365</v>
      </c>
      <c r="J2531" t="s">
        <v>380</v>
      </c>
      <c r="K2531">
        <v>969650126</v>
      </c>
      <c r="L2531">
        <v>452.221</v>
      </c>
    </row>
    <row r="2532" spans="4:12" x14ac:dyDescent="0.25">
      <c r="E2532">
        <v>977227186</v>
      </c>
      <c r="F2532" s="3">
        <v>274.58800000000002</v>
      </c>
      <c r="I2532" t="s">
        <v>365</v>
      </c>
      <c r="J2532" t="s">
        <v>380</v>
      </c>
      <c r="K2532">
        <v>977227186</v>
      </c>
      <c r="L2532">
        <v>274.58800000000002</v>
      </c>
    </row>
    <row r="2533" spans="4:12" x14ac:dyDescent="0.25">
      <c r="E2533">
        <v>985299110</v>
      </c>
      <c r="F2533" s="3">
        <v>77.355000000000004</v>
      </c>
      <c r="I2533" t="s">
        <v>365</v>
      </c>
      <c r="J2533" t="s">
        <v>380</v>
      </c>
      <c r="K2533">
        <v>985299110</v>
      </c>
      <c r="L2533">
        <v>77.355000000000004</v>
      </c>
    </row>
    <row r="2534" spans="4:12" x14ac:dyDescent="0.25">
      <c r="E2534">
        <v>987455012</v>
      </c>
      <c r="F2534" s="3">
        <v>127.379</v>
      </c>
      <c r="I2534" t="s">
        <v>365</v>
      </c>
      <c r="J2534" t="s">
        <v>380</v>
      </c>
      <c r="K2534">
        <v>987455012</v>
      </c>
      <c r="L2534">
        <v>127.379</v>
      </c>
    </row>
    <row r="2535" spans="4:12" x14ac:dyDescent="0.25">
      <c r="E2535">
        <v>987642548</v>
      </c>
      <c r="F2535" s="3">
        <v>72.495999999999995</v>
      </c>
      <c r="I2535" t="s">
        <v>365</v>
      </c>
      <c r="J2535" t="s">
        <v>380</v>
      </c>
      <c r="K2535">
        <v>987642548</v>
      </c>
      <c r="L2535">
        <v>72.495999999999995</v>
      </c>
    </row>
    <row r="2536" spans="4:12" x14ac:dyDescent="0.25">
      <c r="E2536">
        <v>987783176</v>
      </c>
      <c r="F2536" s="3">
        <v>295.88799999999998</v>
      </c>
      <c r="I2536" t="s">
        <v>365</v>
      </c>
      <c r="J2536" t="s">
        <v>380</v>
      </c>
      <c r="K2536">
        <v>987783176</v>
      </c>
      <c r="L2536">
        <v>295.88799999999998</v>
      </c>
    </row>
    <row r="2537" spans="4:12" x14ac:dyDescent="0.25">
      <c r="E2537">
        <v>988265748</v>
      </c>
      <c r="F2537" s="3">
        <v>137.08099999999999</v>
      </c>
      <c r="I2537" t="s">
        <v>365</v>
      </c>
      <c r="J2537" t="s">
        <v>380</v>
      </c>
      <c r="K2537">
        <v>988265748</v>
      </c>
      <c r="L2537">
        <v>137.08099999999999</v>
      </c>
    </row>
    <row r="2538" spans="4:12" x14ac:dyDescent="0.25">
      <c r="E2538">
        <v>995718170</v>
      </c>
      <c r="F2538" s="3">
        <v>571.11300000000006</v>
      </c>
      <c r="I2538" t="s">
        <v>365</v>
      </c>
      <c r="J2538" t="s">
        <v>380</v>
      </c>
      <c r="K2538">
        <v>995718170</v>
      </c>
      <c r="L2538">
        <v>571.11300000000006</v>
      </c>
    </row>
    <row r="2539" spans="4:12" x14ac:dyDescent="0.25">
      <c r="D2539" t="s">
        <v>382</v>
      </c>
      <c r="E2539">
        <v>913005813</v>
      </c>
      <c r="F2539" s="3">
        <v>31.731000000000002</v>
      </c>
      <c r="I2539" t="s">
        <v>365</v>
      </c>
      <c r="J2539" t="s">
        <v>382</v>
      </c>
      <c r="K2539">
        <v>913005813</v>
      </c>
      <c r="L2539">
        <v>31.731000000000002</v>
      </c>
    </row>
    <row r="2540" spans="4:12" x14ac:dyDescent="0.25">
      <c r="E2540">
        <v>913822811</v>
      </c>
      <c r="F2540" s="3">
        <v>291.37099999999998</v>
      </c>
      <c r="I2540" t="s">
        <v>365</v>
      </c>
      <c r="J2540" t="s">
        <v>382</v>
      </c>
      <c r="K2540">
        <v>913822811</v>
      </c>
      <c r="L2540">
        <v>291.37099999999998</v>
      </c>
    </row>
    <row r="2541" spans="4:12" x14ac:dyDescent="0.25">
      <c r="E2541">
        <v>916365403</v>
      </c>
      <c r="F2541" s="3">
        <v>270.673</v>
      </c>
      <c r="I2541" t="s">
        <v>365</v>
      </c>
      <c r="J2541" t="s">
        <v>382</v>
      </c>
      <c r="K2541">
        <v>916365403</v>
      </c>
      <c r="L2541">
        <v>270.673</v>
      </c>
    </row>
    <row r="2542" spans="4:12" x14ac:dyDescent="0.25">
      <c r="E2542">
        <v>969383942</v>
      </c>
      <c r="F2542" s="3">
        <v>95.031999999999996</v>
      </c>
      <c r="I2542" t="s">
        <v>365</v>
      </c>
      <c r="J2542" t="s">
        <v>382</v>
      </c>
      <c r="K2542">
        <v>969383942</v>
      </c>
      <c r="L2542">
        <v>95.031999999999996</v>
      </c>
    </row>
    <row r="2543" spans="4:12" x14ac:dyDescent="0.25">
      <c r="E2543">
        <v>969644002</v>
      </c>
      <c r="F2543" s="3">
        <v>198.21700000000001</v>
      </c>
      <c r="I2543" t="s">
        <v>365</v>
      </c>
      <c r="J2543" t="s">
        <v>382</v>
      </c>
      <c r="K2543">
        <v>969644002</v>
      </c>
      <c r="L2543">
        <v>198.21700000000001</v>
      </c>
    </row>
    <row r="2544" spans="4:12" x14ac:dyDescent="0.25">
      <c r="E2544">
        <v>969648121</v>
      </c>
      <c r="F2544" s="3">
        <v>53.231000000000002</v>
      </c>
      <c r="I2544" t="s">
        <v>365</v>
      </c>
      <c r="J2544" t="s">
        <v>382</v>
      </c>
      <c r="K2544">
        <v>969648121</v>
      </c>
      <c r="L2544">
        <v>53.231000000000002</v>
      </c>
    </row>
    <row r="2545" spans="4:12" x14ac:dyDescent="0.25">
      <c r="E2545">
        <v>970575421</v>
      </c>
      <c r="F2545" s="3">
        <v>57.276000000000003</v>
      </c>
      <c r="I2545" t="s">
        <v>365</v>
      </c>
      <c r="J2545" t="s">
        <v>382</v>
      </c>
      <c r="K2545">
        <v>970575421</v>
      </c>
      <c r="L2545">
        <v>57.276000000000003</v>
      </c>
    </row>
    <row r="2546" spans="4:12" x14ac:dyDescent="0.25">
      <c r="E2546">
        <v>975965872</v>
      </c>
      <c r="F2546" s="3">
        <v>75.433000000000007</v>
      </c>
      <c r="I2546" t="s">
        <v>365</v>
      </c>
      <c r="J2546" t="s">
        <v>382</v>
      </c>
      <c r="K2546">
        <v>975965872</v>
      </c>
      <c r="L2546">
        <v>75.433000000000007</v>
      </c>
    </row>
    <row r="2547" spans="4:12" x14ac:dyDescent="0.25">
      <c r="E2547">
        <v>977245591</v>
      </c>
      <c r="F2547" s="3">
        <v>283.06700000000001</v>
      </c>
      <c r="I2547" t="s">
        <v>365</v>
      </c>
      <c r="J2547" t="s">
        <v>382</v>
      </c>
      <c r="K2547">
        <v>977245591</v>
      </c>
      <c r="L2547">
        <v>283.06700000000001</v>
      </c>
    </row>
    <row r="2548" spans="4:12" x14ac:dyDescent="0.25">
      <c r="E2548">
        <v>979625294</v>
      </c>
      <c r="F2548" s="3">
        <v>442.79500000000002</v>
      </c>
      <c r="I2548" t="s">
        <v>365</v>
      </c>
      <c r="J2548" t="s">
        <v>382</v>
      </c>
      <c r="K2548">
        <v>979625294</v>
      </c>
      <c r="L2548">
        <v>442.79500000000002</v>
      </c>
    </row>
    <row r="2549" spans="4:12" x14ac:dyDescent="0.25">
      <c r="D2549" t="s">
        <v>386</v>
      </c>
      <c r="E2549">
        <v>969645572</v>
      </c>
      <c r="F2549" s="3">
        <v>41.805999999999997</v>
      </c>
      <c r="I2549" t="s">
        <v>365</v>
      </c>
      <c r="J2549" t="s">
        <v>386</v>
      </c>
      <c r="K2549">
        <v>969645572</v>
      </c>
      <c r="L2549">
        <v>41.805999999999997</v>
      </c>
    </row>
    <row r="2550" spans="4:12" x14ac:dyDescent="0.25">
      <c r="E2550">
        <v>984070985</v>
      </c>
      <c r="F2550" s="3">
        <v>251.75700000000001</v>
      </c>
      <c r="I2550" t="s">
        <v>365</v>
      </c>
      <c r="J2550" t="s">
        <v>386</v>
      </c>
      <c r="K2550">
        <v>984070985</v>
      </c>
      <c r="L2550">
        <v>251.75700000000001</v>
      </c>
    </row>
    <row r="2551" spans="4:12" x14ac:dyDescent="0.25">
      <c r="D2551" t="s">
        <v>400</v>
      </c>
      <c r="E2551">
        <v>820630262</v>
      </c>
      <c r="F2551" s="3">
        <v>59.716000000000001</v>
      </c>
      <c r="I2551" t="s">
        <v>365</v>
      </c>
      <c r="J2551" t="s">
        <v>400</v>
      </c>
      <c r="K2551">
        <v>820630262</v>
      </c>
      <c r="L2551">
        <v>59.716000000000001</v>
      </c>
    </row>
    <row r="2552" spans="4:12" x14ac:dyDescent="0.25">
      <c r="E2552">
        <v>892274592</v>
      </c>
      <c r="F2552" s="3">
        <v>250.04400000000001</v>
      </c>
      <c r="I2552" t="s">
        <v>365</v>
      </c>
      <c r="J2552" t="s">
        <v>400</v>
      </c>
      <c r="K2552">
        <v>892274592</v>
      </c>
      <c r="L2552">
        <v>250.04400000000001</v>
      </c>
    </row>
    <row r="2553" spans="4:12" x14ac:dyDescent="0.25">
      <c r="E2553">
        <v>893447202</v>
      </c>
      <c r="F2553" s="3">
        <v>435.13</v>
      </c>
      <c r="I2553" t="s">
        <v>365</v>
      </c>
      <c r="J2553" t="s">
        <v>400</v>
      </c>
      <c r="K2553">
        <v>893447202</v>
      </c>
      <c r="L2553">
        <v>435.13</v>
      </c>
    </row>
    <row r="2554" spans="4:12" x14ac:dyDescent="0.25">
      <c r="E2554">
        <v>911734117</v>
      </c>
      <c r="F2554" s="3">
        <v>319.44299999999998</v>
      </c>
      <c r="I2554" t="s">
        <v>365</v>
      </c>
      <c r="J2554" t="s">
        <v>400</v>
      </c>
      <c r="K2554">
        <v>911734117</v>
      </c>
      <c r="L2554">
        <v>319.44299999999998</v>
      </c>
    </row>
    <row r="2555" spans="4:12" x14ac:dyDescent="0.25">
      <c r="E2555">
        <v>913036026</v>
      </c>
      <c r="F2555" s="3">
        <v>341.71</v>
      </c>
      <c r="I2555" t="s">
        <v>365</v>
      </c>
      <c r="J2555" t="s">
        <v>400</v>
      </c>
      <c r="K2555">
        <v>913036026</v>
      </c>
      <c r="L2555">
        <v>341.71</v>
      </c>
    </row>
    <row r="2556" spans="4:12" x14ac:dyDescent="0.25">
      <c r="E2556">
        <v>918562192</v>
      </c>
      <c r="F2556" s="3">
        <v>279.29199999999997</v>
      </c>
      <c r="I2556" t="s">
        <v>365</v>
      </c>
      <c r="J2556" t="s">
        <v>400</v>
      </c>
      <c r="K2556">
        <v>918562192</v>
      </c>
      <c r="L2556">
        <v>279.29199999999997</v>
      </c>
    </row>
    <row r="2557" spans="4:12" x14ac:dyDescent="0.25">
      <c r="E2557">
        <v>923947388</v>
      </c>
      <c r="F2557" s="3">
        <v>44.850999999999999</v>
      </c>
      <c r="I2557" t="s">
        <v>365</v>
      </c>
      <c r="J2557" t="s">
        <v>400</v>
      </c>
      <c r="K2557">
        <v>923947388</v>
      </c>
      <c r="L2557">
        <v>44.850999999999999</v>
      </c>
    </row>
    <row r="2558" spans="4:12" x14ac:dyDescent="0.25">
      <c r="E2558">
        <v>924467592</v>
      </c>
      <c r="F2558" s="3">
        <v>118.91200000000001</v>
      </c>
      <c r="I2558" t="s">
        <v>365</v>
      </c>
      <c r="J2558" t="s">
        <v>400</v>
      </c>
      <c r="K2558">
        <v>924467592</v>
      </c>
      <c r="L2558">
        <v>118.91200000000001</v>
      </c>
    </row>
    <row r="2559" spans="4:12" x14ac:dyDescent="0.25">
      <c r="E2559">
        <v>969124912</v>
      </c>
      <c r="F2559" s="3">
        <v>273.60599999999999</v>
      </c>
      <c r="I2559" t="s">
        <v>365</v>
      </c>
      <c r="J2559" t="s">
        <v>400</v>
      </c>
      <c r="K2559">
        <v>969124912</v>
      </c>
      <c r="L2559">
        <v>273.60599999999999</v>
      </c>
    </row>
    <row r="2560" spans="4:12" x14ac:dyDescent="0.25">
      <c r="E2560">
        <v>969297949</v>
      </c>
      <c r="F2560" s="3">
        <v>112.223</v>
      </c>
      <c r="I2560" t="s">
        <v>365</v>
      </c>
      <c r="J2560" t="s">
        <v>400</v>
      </c>
      <c r="K2560">
        <v>969297949</v>
      </c>
      <c r="L2560">
        <v>112.223</v>
      </c>
    </row>
    <row r="2561" spans="4:12" x14ac:dyDescent="0.25">
      <c r="E2561">
        <v>974621045</v>
      </c>
      <c r="F2561" s="3">
        <v>239.642</v>
      </c>
      <c r="I2561" t="s">
        <v>365</v>
      </c>
      <c r="J2561" t="s">
        <v>400</v>
      </c>
      <c r="K2561">
        <v>974621045</v>
      </c>
      <c r="L2561">
        <v>239.642</v>
      </c>
    </row>
    <row r="2562" spans="4:12" x14ac:dyDescent="0.25">
      <c r="E2562">
        <v>981488741</v>
      </c>
      <c r="F2562" s="3">
        <v>294.08699999999999</v>
      </c>
      <c r="I2562" t="s">
        <v>365</v>
      </c>
      <c r="J2562" t="s">
        <v>400</v>
      </c>
      <c r="K2562">
        <v>981488741</v>
      </c>
      <c r="L2562">
        <v>294.08699999999999</v>
      </c>
    </row>
    <row r="2563" spans="4:12" x14ac:dyDescent="0.25">
      <c r="E2563">
        <v>984875126</v>
      </c>
      <c r="F2563" s="3">
        <v>192.214</v>
      </c>
      <c r="I2563" t="s">
        <v>365</v>
      </c>
      <c r="J2563" t="s">
        <v>400</v>
      </c>
      <c r="K2563">
        <v>984875126</v>
      </c>
      <c r="L2563">
        <v>192.214</v>
      </c>
    </row>
    <row r="2564" spans="4:12" x14ac:dyDescent="0.25">
      <c r="E2564">
        <v>989094793</v>
      </c>
      <c r="F2564" s="3">
        <v>315.173</v>
      </c>
      <c r="I2564" t="s">
        <v>365</v>
      </c>
      <c r="J2564" t="s">
        <v>400</v>
      </c>
      <c r="K2564">
        <v>989094793</v>
      </c>
      <c r="L2564">
        <v>315.173</v>
      </c>
    </row>
    <row r="2565" spans="4:12" x14ac:dyDescent="0.25">
      <c r="E2565">
        <v>995190591</v>
      </c>
      <c r="F2565" s="3">
        <v>101.51</v>
      </c>
      <c r="I2565" t="s">
        <v>365</v>
      </c>
      <c r="J2565" t="s">
        <v>400</v>
      </c>
      <c r="K2565">
        <v>995190591</v>
      </c>
      <c r="L2565">
        <v>101.51</v>
      </c>
    </row>
    <row r="2566" spans="4:12" x14ac:dyDescent="0.25">
      <c r="D2566" t="s">
        <v>389</v>
      </c>
      <c r="E2566">
        <v>815678532</v>
      </c>
      <c r="F2566" s="3">
        <v>290.06900000000002</v>
      </c>
      <c r="I2566" t="s">
        <v>365</v>
      </c>
      <c r="J2566" t="s">
        <v>389</v>
      </c>
      <c r="K2566">
        <v>815678532</v>
      </c>
      <c r="L2566">
        <v>290.06900000000002</v>
      </c>
    </row>
    <row r="2567" spans="4:12" x14ac:dyDescent="0.25">
      <c r="E2567">
        <v>820128702</v>
      </c>
      <c r="F2567" s="3">
        <v>149.411</v>
      </c>
      <c r="I2567" t="s">
        <v>365</v>
      </c>
      <c r="J2567" t="s">
        <v>389</v>
      </c>
      <c r="K2567">
        <v>820128702</v>
      </c>
      <c r="L2567">
        <v>149.411</v>
      </c>
    </row>
    <row r="2568" spans="4:12" x14ac:dyDescent="0.25">
      <c r="E2568">
        <v>823530102</v>
      </c>
      <c r="F2568" s="3">
        <v>123.511</v>
      </c>
      <c r="I2568" t="s">
        <v>365</v>
      </c>
      <c r="J2568" t="s">
        <v>389</v>
      </c>
      <c r="K2568">
        <v>823530102</v>
      </c>
      <c r="L2568">
        <v>123.511</v>
      </c>
    </row>
    <row r="2569" spans="4:12" x14ac:dyDescent="0.25">
      <c r="E2569">
        <v>869265292</v>
      </c>
      <c r="F2569" s="3">
        <v>102.122</v>
      </c>
      <c r="I2569" t="s">
        <v>365</v>
      </c>
      <c r="J2569" t="s">
        <v>389</v>
      </c>
      <c r="K2569">
        <v>869265292</v>
      </c>
      <c r="L2569">
        <v>102.122</v>
      </c>
    </row>
    <row r="2570" spans="4:12" x14ac:dyDescent="0.25">
      <c r="E2570">
        <v>884116872</v>
      </c>
      <c r="F2570" s="3">
        <v>143.83699999999999</v>
      </c>
      <c r="I2570" t="s">
        <v>365</v>
      </c>
      <c r="J2570" t="s">
        <v>389</v>
      </c>
      <c r="K2570">
        <v>884116872</v>
      </c>
      <c r="L2570">
        <v>143.83699999999999</v>
      </c>
    </row>
    <row r="2571" spans="4:12" x14ac:dyDescent="0.25">
      <c r="E2571">
        <v>912269191</v>
      </c>
      <c r="F2571" s="3">
        <v>198.06200000000001</v>
      </c>
      <c r="I2571" t="s">
        <v>365</v>
      </c>
      <c r="J2571" t="s">
        <v>389</v>
      </c>
      <c r="K2571">
        <v>912269191</v>
      </c>
      <c r="L2571">
        <v>198.06200000000001</v>
      </c>
    </row>
    <row r="2572" spans="4:12" x14ac:dyDescent="0.25">
      <c r="E2572">
        <v>922022399</v>
      </c>
      <c r="F2572" s="3">
        <v>302.27499999999998</v>
      </c>
      <c r="I2572" t="s">
        <v>365</v>
      </c>
      <c r="J2572" t="s">
        <v>389</v>
      </c>
      <c r="K2572">
        <v>922022399</v>
      </c>
      <c r="L2572">
        <v>302.27499999999998</v>
      </c>
    </row>
    <row r="2573" spans="4:12" x14ac:dyDescent="0.25">
      <c r="E2573">
        <v>969155583</v>
      </c>
      <c r="F2573" s="3">
        <v>407.47899999999998</v>
      </c>
      <c r="I2573" t="s">
        <v>365</v>
      </c>
      <c r="J2573" t="s">
        <v>389</v>
      </c>
      <c r="K2573">
        <v>969155583</v>
      </c>
      <c r="L2573">
        <v>407.47899999999998</v>
      </c>
    </row>
    <row r="2574" spans="4:12" x14ac:dyDescent="0.25">
      <c r="E2574">
        <v>969156229</v>
      </c>
      <c r="F2574" s="3">
        <v>96.353999999999999</v>
      </c>
      <c r="I2574" t="s">
        <v>365</v>
      </c>
      <c r="J2574" t="s">
        <v>389</v>
      </c>
      <c r="K2574">
        <v>969156229</v>
      </c>
      <c r="L2574">
        <v>96.353999999999999</v>
      </c>
    </row>
    <row r="2575" spans="4:12" x14ac:dyDescent="0.25">
      <c r="E2575">
        <v>969180308</v>
      </c>
      <c r="F2575" s="3">
        <v>3.9580000000000002</v>
      </c>
      <c r="I2575" t="s">
        <v>365</v>
      </c>
      <c r="J2575" t="s">
        <v>389</v>
      </c>
      <c r="K2575">
        <v>969180308</v>
      </c>
      <c r="L2575">
        <v>3.9580000000000002</v>
      </c>
    </row>
    <row r="2576" spans="4:12" x14ac:dyDescent="0.25">
      <c r="E2576">
        <v>969180480</v>
      </c>
      <c r="F2576" s="3">
        <v>135.261</v>
      </c>
      <c r="I2576" t="s">
        <v>365</v>
      </c>
      <c r="J2576" t="s">
        <v>389</v>
      </c>
      <c r="K2576">
        <v>969180480</v>
      </c>
      <c r="L2576">
        <v>135.261</v>
      </c>
    </row>
    <row r="2577" spans="5:12" x14ac:dyDescent="0.25">
      <c r="E2577">
        <v>969265427</v>
      </c>
      <c r="F2577" s="3">
        <v>318.255</v>
      </c>
      <c r="I2577" t="s">
        <v>365</v>
      </c>
      <c r="J2577" t="s">
        <v>389</v>
      </c>
      <c r="K2577">
        <v>969265427</v>
      </c>
      <c r="L2577">
        <v>318.255</v>
      </c>
    </row>
    <row r="2578" spans="5:12" x14ac:dyDescent="0.25">
      <c r="E2578">
        <v>969304481</v>
      </c>
      <c r="F2578" s="3">
        <v>83.765000000000001</v>
      </c>
      <c r="I2578" t="s">
        <v>365</v>
      </c>
      <c r="J2578" t="s">
        <v>389</v>
      </c>
      <c r="K2578">
        <v>969304481</v>
      </c>
      <c r="L2578">
        <v>83.765000000000001</v>
      </c>
    </row>
    <row r="2579" spans="5:12" x14ac:dyDescent="0.25">
      <c r="E2579">
        <v>969305453</v>
      </c>
      <c r="F2579" s="3">
        <v>55.914999999999999</v>
      </c>
      <c r="I2579" t="s">
        <v>365</v>
      </c>
      <c r="J2579" t="s">
        <v>389</v>
      </c>
      <c r="K2579">
        <v>969305453</v>
      </c>
      <c r="L2579">
        <v>55.914999999999999</v>
      </c>
    </row>
    <row r="2580" spans="5:12" x14ac:dyDescent="0.25">
      <c r="E2580">
        <v>969711192</v>
      </c>
      <c r="F2580" s="3">
        <v>283.83199999999999</v>
      </c>
      <c r="I2580" t="s">
        <v>365</v>
      </c>
      <c r="J2580" t="s">
        <v>389</v>
      </c>
      <c r="K2580">
        <v>969711192</v>
      </c>
      <c r="L2580">
        <v>283.83199999999999</v>
      </c>
    </row>
    <row r="2581" spans="5:12" x14ac:dyDescent="0.25">
      <c r="E2581">
        <v>970505687</v>
      </c>
      <c r="F2581" s="3">
        <v>87.557000000000002</v>
      </c>
      <c r="I2581" t="s">
        <v>365</v>
      </c>
      <c r="J2581" t="s">
        <v>389</v>
      </c>
      <c r="K2581">
        <v>970505687</v>
      </c>
      <c r="L2581">
        <v>87.557000000000002</v>
      </c>
    </row>
    <row r="2582" spans="5:12" x14ac:dyDescent="0.25">
      <c r="E2582">
        <v>970568042</v>
      </c>
      <c r="F2582" s="3">
        <v>71.858000000000004</v>
      </c>
      <c r="I2582" t="s">
        <v>365</v>
      </c>
      <c r="J2582" t="s">
        <v>389</v>
      </c>
      <c r="K2582">
        <v>970568042</v>
      </c>
      <c r="L2582">
        <v>71.858000000000004</v>
      </c>
    </row>
    <row r="2583" spans="5:12" x14ac:dyDescent="0.25">
      <c r="E2583">
        <v>970940162</v>
      </c>
      <c r="F2583" s="3">
        <v>70.177000000000007</v>
      </c>
      <c r="I2583" t="s">
        <v>365</v>
      </c>
      <c r="J2583" t="s">
        <v>389</v>
      </c>
      <c r="K2583">
        <v>970940162</v>
      </c>
      <c r="L2583">
        <v>70.177000000000007</v>
      </c>
    </row>
    <row r="2584" spans="5:12" x14ac:dyDescent="0.25">
      <c r="E2584">
        <v>979461208</v>
      </c>
      <c r="F2584" s="3">
        <v>63.194000000000003</v>
      </c>
      <c r="I2584" t="s">
        <v>365</v>
      </c>
      <c r="J2584" t="s">
        <v>389</v>
      </c>
      <c r="K2584">
        <v>979461208</v>
      </c>
      <c r="L2584">
        <v>63.194000000000003</v>
      </c>
    </row>
    <row r="2585" spans="5:12" x14ac:dyDescent="0.25">
      <c r="E2585">
        <v>982188849</v>
      </c>
      <c r="F2585" s="3">
        <v>514.41499999999996</v>
      </c>
      <c r="I2585" t="s">
        <v>365</v>
      </c>
      <c r="J2585" t="s">
        <v>389</v>
      </c>
      <c r="K2585">
        <v>982188849</v>
      </c>
      <c r="L2585">
        <v>514.41499999999996</v>
      </c>
    </row>
    <row r="2586" spans="5:12" x14ac:dyDescent="0.25">
      <c r="E2586">
        <v>985078378</v>
      </c>
      <c r="F2586" s="3">
        <v>394.47300000000001</v>
      </c>
      <c r="I2586" t="s">
        <v>365</v>
      </c>
      <c r="J2586" t="s">
        <v>389</v>
      </c>
      <c r="K2586">
        <v>985078378</v>
      </c>
      <c r="L2586">
        <v>394.47300000000001</v>
      </c>
    </row>
    <row r="2587" spans="5:12" x14ac:dyDescent="0.25">
      <c r="E2587">
        <v>985139814</v>
      </c>
      <c r="F2587" s="3">
        <v>341.89499999999998</v>
      </c>
      <c r="I2587" t="s">
        <v>365</v>
      </c>
      <c r="J2587" t="s">
        <v>389</v>
      </c>
      <c r="K2587">
        <v>985139814</v>
      </c>
      <c r="L2587">
        <v>341.89499999999998</v>
      </c>
    </row>
    <row r="2588" spans="5:12" x14ac:dyDescent="0.25">
      <c r="E2588">
        <v>987059109</v>
      </c>
      <c r="F2588" s="3">
        <v>99.343999999999994</v>
      </c>
      <c r="I2588" t="s">
        <v>365</v>
      </c>
      <c r="J2588" t="s">
        <v>389</v>
      </c>
      <c r="K2588">
        <v>987059109</v>
      </c>
      <c r="L2588">
        <v>99.343999999999994</v>
      </c>
    </row>
    <row r="2589" spans="5:12" x14ac:dyDescent="0.25">
      <c r="E2589">
        <v>989112392</v>
      </c>
      <c r="F2589" s="3">
        <v>216.31800000000001</v>
      </c>
      <c r="I2589" t="s">
        <v>365</v>
      </c>
      <c r="J2589" t="s">
        <v>389</v>
      </c>
      <c r="K2589">
        <v>989112392</v>
      </c>
      <c r="L2589">
        <v>216.31800000000001</v>
      </c>
    </row>
    <row r="2590" spans="5:12" x14ac:dyDescent="0.25">
      <c r="E2590">
        <v>990407339</v>
      </c>
      <c r="F2590" s="3">
        <v>141.31899999999999</v>
      </c>
      <c r="I2590" t="s">
        <v>365</v>
      </c>
      <c r="J2590" t="s">
        <v>389</v>
      </c>
      <c r="K2590">
        <v>990407339</v>
      </c>
      <c r="L2590">
        <v>141.31899999999999</v>
      </c>
    </row>
    <row r="2591" spans="5:12" x14ac:dyDescent="0.25">
      <c r="E2591">
        <v>992653930</v>
      </c>
      <c r="F2591" s="3">
        <v>272.23500000000001</v>
      </c>
      <c r="I2591" t="s">
        <v>365</v>
      </c>
      <c r="J2591" t="s">
        <v>389</v>
      </c>
      <c r="K2591">
        <v>992653930</v>
      </c>
      <c r="L2591">
        <v>272.23500000000001</v>
      </c>
    </row>
    <row r="2592" spans="5:12" x14ac:dyDescent="0.25">
      <c r="E2592">
        <v>994692461</v>
      </c>
      <c r="F2592" s="3">
        <v>89.728999999999999</v>
      </c>
      <c r="I2592" t="s">
        <v>365</v>
      </c>
      <c r="J2592" t="s">
        <v>389</v>
      </c>
      <c r="K2592">
        <v>994692461</v>
      </c>
      <c r="L2592">
        <v>89.728999999999999</v>
      </c>
    </row>
    <row r="2593" spans="4:12" x14ac:dyDescent="0.25">
      <c r="E2593">
        <v>994712527</v>
      </c>
      <c r="F2593" s="3">
        <v>150.11000000000001</v>
      </c>
      <c r="I2593" t="s">
        <v>365</v>
      </c>
      <c r="J2593" t="s">
        <v>389</v>
      </c>
      <c r="K2593">
        <v>994712527</v>
      </c>
      <c r="L2593">
        <v>150.11000000000001</v>
      </c>
    </row>
    <row r="2594" spans="4:12" x14ac:dyDescent="0.25">
      <c r="D2594" t="s">
        <v>368</v>
      </c>
      <c r="E2594">
        <v>816477832</v>
      </c>
      <c r="F2594" s="3">
        <v>274.68099999999998</v>
      </c>
      <c r="I2594" t="s">
        <v>365</v>
      </c>
      <c r="J2594" t="s">
        <v>368</v>
      </c>
      <c r="K2594">
        <v>816477832</v>
      </c>
      <c r="L2594">
        <v>274.68099999999998</v>
      </c>
    </row>
    <row r="2595" spans="4:12" x14ac:dyDescent="0.25">
      <c r="E2595">
        <v>892103712</v>
      </c>
      <c r="F2595" s="3">
        <v>104.202</v>
      </c>
      <c r="I2595" t="s">
        <v>365</v>
      </c>
      <c r="J2595" t="s">
        <v>368</v>
      </c>
      <c r="K2595">
        <v>892103712</v>
      </c>
      <c r="L2595">
        <v>104.202</v>
      </c>
    </row>
    <row r="2596" spans="4:12" x14ac:dyDescent="0.25">
      <c r="E2596">
        <v>913000951</v>
      </c>
      <c r="F2596" s="3">
        <v>305.48700000000002</v>
      </c>
      <c r="I2596" t="s">
        <v>365</v>
      </c>
      <c r="J2596" t="s">
        <v>368</v>
      </c>
      <c r="K2596">
        <v>913000951</v>
      </c>
      <c r="L2596">
        <v>305.48700000000002</v>
      </c>
    </row>
    <row r="2597" spans="4:12" x14ac:dyDescent="0.25">
      <c r="E2597">
        <v>913512928</v>
      </c>
      <c r="F2597" s="3">
        <v>417.55799999999999</v>
      </c>
      <c r="I2597" t="s">
        <v>365</v>
      </c>
      <c r="J2597" t="s">
        <v>368</v>
      </c>
      <c r="K2597">
        <v>913512928</v>
      </c>
      <c r="L2597">
        <v>417.55799999999999</v>
      </c>
    </row>
    <row r="2598" spans="4:12" x14ac:dyDescent="0.25">
      <c r="E2598">
        <v>920121586</v>
      </c>
      <c r="F2598" s="3">
        <v>261.81099999999998</v>
      </c>
      <c r="I2598" t="s">
        <v>365</v>
      </c>
      <c r="J2598" t="s">
        <v>368</v>
      </c>
      <c r="K2598">
        <v>920121586</v>
      </c>
      <c r="L2598">
        <v>261.81099999999998</v>
      </c>
    </row>
    <row r="2599" spans="4:12" x14ac:dyDescent="0.25">
      <c r="E2599">
        <v>921702760</v>
      </c>
      <c r="F2599" s="3">
        <v>411.05200000000002</v>
      </c>
      <c r="I2599" t="s">
        <v>365</v>
      </c>
      <c r="J2599" t="s">
        <v>368</v>
      </c>
      <c r="K2599">
        <v>921702760</v>
      </c>
      <c r="L2599">
        <v>411.05200000000002</v>
      </c>
    </row>
    <row r="2600" spans="4:12" x14ac:dyDescent="0.25">
      <c r="E2600">
        <v>921786670</v>
      </c>
      <c r="F2600" s="3">
        <v>345.85700000000003</v>
      </c>
      <c r="I2600" t="s">
        <v>365</v>
      </c>
      <c r="J2600" t="s">
        <v>368</v>
      </c>
      <c r="K2600">
        <v>921786670</v>
      </c>
      <c r="L2600">
        <v>345.85700000000003</v>
      </c>
    </row>
    <row r="2601" spans="4:12" x14ac:dyDescent="0.25">
      <c r="E2601">
        <v>922124868</v>
      </c>
      <c r="F2601" s="3">
        <v>372.58300000000003</v>
      </c>
      <c r="I2601" t="s">
        <v>365</v>
      </c>
      <c r="J2601" t="s">
        <v>368</v>
      </c>
      <c r="K2601">
        <v>922124868</v>
      </c>
      <c r="L2601">
        <v>372.58300000000003</v>
      </c>
    </row>
    <row r="2602" spans="4:12" x14ac:dyDescent="0.25">
      <c r="E2602">
        <v>925204757</v>
      </c>
      <c r="F2602" s="3">
        <v>295.56799999999998</v>
      </c>
      <c r="I2602" t="s">
        <v>365</v>
      </c>
      <c r="J2602" t="s">
        <v>368</v>
      </c>
      <c r="K2602">
        <v>925204757</v>
      </c>
      <c r="L2602">
        <v>295.56799999999998</v>
      </c>
    </row>
    <row r="2603" spans="4:12" x14ac:dyDescent="0.25">
      <c r="E2603">
        <v>925366188</v>
      </c>
      <c r="F2603" s="3">
        <v>109.887</v>
      </c>
      <c r="I2603" t="s">
        <v>365</v>
      </c>
      <c r="J2603" t="s">
        <v>368</v>
      </c>
      <c r="K2603">
        <v>925366188</v>
      </c>
      <c r="L2603">
        <v>109.887</v>
      </c>
    </row>
    <row r="2604" spans="4:12" x14ac:dyDescent="0.25">
      <c r="E2604">
        <v>925980536</v>
      </c>
      <c r="F2604" s="3">
        <v>409.93599999999998</v>
      </c>
      <c r="I2604" t="s">
        <v>365</v>
      </c>
      <c r="J2604" t="s">
        <v>368</v>
      </c>
      <c r="K2604">
        <v>925980536</v>
      </c>
      <c r="L2604">
        <v>409.93599999999998</v>
      </c>
    </row>
    <row r="2605" spans="4:12" x14ac:dyDescent="0.25">
      <c r="E2605">
        <v>927273500</v>
      </c>
      <c r="F2605" s="3">
        <v>33.896000000000001</v>
      </c>
      <c r="I2605" t="s">
        <v>365</v>
      </c>
      <c r="J2605" t="s">
        <v>368</v>
      </c>
      <c r="K2605">
        <v>927273500</v>
      </c>
      <c r="L2605">
        <v>33.896000000000001</v>
      </c>
    </row>
    <row r="2606" spans="4:12" x14ac:dyDescent="0.25">
      <c r="E2606">
        <v>929849396</v>
      </c>
      <c r="F2606" s="3">
        <v>35.457000000000001</v>
      </c>
      <c r="I2606" t="s">
        <v>365</v>
      </c>
      <c r="J2606" t="s">
        <v>368</v>
      </c>
      <c r="K2606">
        <v>929849396</v>
      </c>
      <c r="L2606">
        <v>35.457000000000001</v>
      </c>
    </row>
    <row r="2607" spans="4:12" x14ac:dyDescent="0.25">
      <c r="E2607">
        <v>969119536</v>
      </c>
      <c r="F2607" s="3">
        <v>117.589</v>
      </c>
      <c r="I2607" t="s">
        <v>365</v>
      </c>
      <c r="J2607" t="s">
        <v>368</v>
      </c>
      <c r="K2607">
        <v>969119536</v>
      </c>
      <c r="L2607">
        <v>117.589</v>
      </c>
    </row>
    <row r="2608" spans="4:12" x14ac:dyDescent="0.25">
      <c r="E2608">
        <v>969120712</v>
      </c>
      <c r="F2608" s="3">
        <v>366.65800000000002</v>
      </c>
      <c r="I2608" t="s">
        <v>365</v>
      </c>
      <c r="J2608" t="s">
        <v>368</v>
      </c>
      <c r="K2608">
        <v>969120712</v>
      </c>
      <c r="L2608">
        <v>366.65800000000002</v>
      </c>
    </row>
    <row r="2609" spans="5:12" x14ac:dyDescent="0.25">
      <c r="E2609">
        <v>969121972</v>
      </c>
      <c r="F2609" s="3">
        <v>103.194</v>
      </c>
      <c r="I2609" t="s">
        <v>365</v>
      </c>
      <c r="J2609" t="s">
        <v>368</v>
      </c>
      <c r="K2609">
        <v>969121972</v>
      </c>
      <c r="L2609">
        <v>103.194</v>
      </c>
    </row>
    <row r="2610" spans="5:12" x14ac:dyDescent="0.25">
      <c r="E2610">
        <v>969124718</v>
      </c>
      <c r="F2610" s="3">
        <v>251.16800000000001</v>
      </c>
      <c r="I2610" t="s">
        <v>365</v>
      </c>
      <c r="J2610" t="s">
        <v>368</v>
      </c>
      <c r="K2610">
        <v>969124718</v>
      </c>
      <c r="L2610">
        <v>251.16800000000001</v>
      </c>
    </row>
    <row r="2611" spans="5:12" x14ac:dyDescent="0.25">
      <c r="E2611">
        <v>969180391</v>
      </c>
      <c r="F2611" s="3">
        <v>160.45599999999999</v>
      </c>
      <c r="I2611" t="s">
        <v>365</v>
      </c>
      <c r="J2611" t="s">
        <v>368</v>
      </c>
      <c r="K2611">
        <v>969180391</v>
      </c>
      <c r="L2611">
        <v>160.45599999999999</v>
      </c>
    </row>
    <row r="2612" spans="5:12" x14ac:dyDescent="0.25">
      <c r="E2612">
        <v>969216647</v>
      </c>
      <c r="F2612" s="3">
        <v>141.16300000000001</v>
      </c>
      <c r="I2612" t="s">
        <v>365</v>
      </c>
      <c r="J2612" t="s">
        <v>368</v>
      </c>
      <c r="K2612">
        <v>969216647</v>
      </c>
      <c r="L2612">
        <v>141.16300000000001</v>
      </c>
    </row>
    <row r="2613" spans="5:12" x14ac:dyDescent="0.25">
      <c r="E2613">
        <v>969266229</v>
      </c>
      <c r="F2613" s="3">
        <v>92.495000000000005</v>
      </c>
      <c r="I2613" t="s">
        <v>365</v>
      </c>
      <c r="J2613" t="s">
        <v>368</v>
      </c>
      <c r="K2613">
        <v>969266229</v>
      </c>
      <c r="L2613">
        <v>92.495000000000005</v>
      </c>
    </row>
    <row r="2614" spans="5:12" x14ac:dyDescent="0.25">
      <c r="E2614">
        <v>969305313</v>
      </c>
      <c r="F2614" s="3">
        <v>118.35</v>
      </c>
      <c r="I2614" t="s">
        <v>365</v>
      </c>
      <c r="J2614" t="s">
        <v>368</v>
      </c>
      <c r="K2614">
        <v>969305313</v>
      </c>
      <c r="L2614">
        <v>118.35</v>
      </c>
    </row>
    <row r="2615" spans="5:12" x14ac:dyDescent="0.25">
      <c r="E2615">
        <v>969609967</v>
      </c>
      <c r="F2615" s="3">
        <v>72.623999999999995</v>
      </c>
      <c r="I2615" t="s">
        <v>365</v>
      </c>
      <c r="J2615" t="s">
        <v>368</v>
      </c>
      <c r="K2615">
        <v>969609967</v>
      </c>
      <c r="L2615">
        <v>72.623999999999995</v>
      </c>
    </row>
    <row r="2616" spans="5:12" x14ac:dyDescent="0.25">
      <c r="E2616">
        <v>969644703</v>
      </c>
      <c r="F2616" s="3">
        <v>375.81400000000002</v>
      </c>
      <c r="I2616" t="s">
        <v>365</v>
      </c>
      <c r="J2616" t="s">
        <v>368</v>
      </c>
      <c r="K2616">
        <v>969644703</v>
      </c>
      <c r="L2616">
        <v>375.81400000000002</v>
      </c>
    </row>
    <row r="2617" spans="5:12" x14ac:dyDescent="0.25">
      <c r="E2617">
        <v>969645300</v>
      </c>
      <c r="F2617" s="3">
        <v>153.56700000000001</v>
      </c>
      <c r="I2617" t="s">
        <v>365</v>
      </c>
      <c r="J2617" t="s">
        <v>368</v>
      </c>
      <c r="K2617">
        <v>969645300</v>
      </c>
      <c r="L2617">
        <v>153.56700000000001</v>
      </c>
    </row>
    <row r="2618" spans="5:12" x14ac:dyDescent="0.25">
      <c r="E2618">
        <v>969648156</v>
      </c>
      <c r="F2618" s="3">
        <v>177.21700000000001</v>
      </c>
      <c r="I2618" t="s">
        <v>365</v>
      </c>
      <c r="J2618" t="s">
        <v>368</v>
      </c>
      <c r="K2618">
        <v>969648156</v>
      </c>
      <c r="L2618">
        <v>177.21700000000001</v>
      </c>
    </row>
    <row r="2619" spans="5:12" x14ac:dyDescent="0.25">
      <c r="E2619">
        <v>969707381</v>
      </c>
      <c r="F2619" s="3">
        <v>61.534999999999997</v>
      </c>
      <c r="I2619" t="s">
        <v>365</v>
      </c>
      <c r="J2619" t="s">
        <v>368</v>
      </c>
      <c r="K2619">
        <v>969707381</v>
      </c>
      <c r="L2619">
        <v>61.534999999999997</v>
      </c>
    </row>
    <row r="2620" spans="5:12" x14ac:dyDescent="0.25">
      <c r="E2620">
        <v>970582584</v>
      </c>
      <c r="F2620" s="3">
        <v>396.173</v>
      </c>
      <c r="I2620" t="s">
        <v>365</v>
      </c>
      <c r="J2620" t="s">
        <v>368</v>
      </c>
      <c r="K2620">
        <v>970582584</v>
      </c>
      <c r="L2620">
        <v>396.173</v>
      </c>
    </row>
    <row r="2621" spans="5:12" x14ac:dyDescent="0.25">
      <c r="E2621">
        <v>970936114</v>
      </c>
      <c r="F2621" s="3">
        <v>236.52500000000001</v>
      </c>
      <c r="I2621" t="s">
        <v>365</v>
      </c>
      <c r="J2621" t="s">
        <v>368</v>
      </c>
      <c r="K2621">
        <v>970936114</v>
      </c>
      <c r="L2621">
        <v>236.52500000000001</v>
      </c>
    </row>
    <row r="2622" spans="5:12" x14ac:dyDescent="0.25">
      <c r="E2622">
        <v>970955003</v>
      </c>
      <c r="F2622" s="3">
        <v>453.70800000000003</v>
      </c>
      <c r="I2622" t="s">
        <v>365</v>
      </c>
      <c r="J2622" t="s">
        <v>368</v>
      </c>
      <c r="K2622">
        <v>970955003</v>
      </c>
      <c r="L2622">
        <v>453.70800000000003</v>
      </c>
    </row>
    <row r="2623" spans="5:12" x14ac:dyDescent="0.25">
      <c r="E2623">
        <v>970955283</v>
      </c>
      <c r="F2623" s="3">
        <v>439.44799999999998</v>
      </c>
      <c r="I2623" t="s">
        <v>365</v>
      </c>
      <c r="J2623" t="s">
        <v>368</v>
      </c>
      <c r="K2623">
        <v>970955283</v>
      </c>
      <c r="L2623">
        <v>439.44799999999998</v>
      </c>
    </row>
    <row r="2624" spans="5:12" x14ac:dyDescent="0.25">
      <c r="E2624">
        <v>976031067</v>
      </c>
      <c r="F2624" s="3">
        <v>280.46499999999997</v>
      </c>
      <c r="I2624" t="s">
        <v>365</v>
      </c>
      <c r="J2624" t="s">
        <v>368</v>
      </c>
      <c r="K2624">
        <v>976031067</v>
      </c>
      <c r="L2624">
        <v>280.46499999999997</v>
      </c>
    </row>
    <row r="2625" spans="5:12" x14ac:dyDescent="0.25">
      <c r="E2625">
        <v>977105439</v>
      </c>
      <c r="F2625" s="3">
        <v>129.97399999999999</v>
      </c>
      <c r="I2625" t="s">
        <v>365</v>
      </c>
      <c r="J2625" t="s">
        <v>368</v>
      </c>
      <c r="K2625">
        <v>977105439</v>
      </c>
      <c r="L2625">
        <v>129.97399999999999</v>
      </c>
    </row>
    <row r="2626" spans="5:12" x14ac:dyDescent="0.25">
      <c r="E2626">
        <v>980482871</v>
      </c>
      <c r="F2626" s="3">
        <v>528.68899999999996</v>
      </c>
      <c r="I2626" t="s">
        <v>365</v>
      </c>
      <c r="J2626" t="s">
        <v>368</v>
      </c>
      <c r="K2626">
        <v>980482871</v>
      </c>
      <c r="L2626">
        <v>528.68899999999996</v>
      </c>
    </row>
    <row r="2627" spans="5:12" x14ac:dyDescent="0.25">
      <c r="E2627">
        <v>980567710</v>
      </c>
      <c r="F2627" s="3">
        <v>107.682</v>
      </c>
      <c r="I2627" t="s">
        <v>365</v>
      </c>
      <c r="J2627" t="s">
        <v>368</v>
      </c>
      <c r="K2627">
        <v>980567710</v>
      </c>
      <c r="L2627">
        <v>107.682</v>
      </c>
    </row>
    <row r="2628" spans="5:12" x14ac:dyDescent="0.25">
      <c r="E2628">
        <v>981385721</v>
      </c>
      <c r="F2628" s="3">
        <v>154.46</v>
      </c>
      <c r="I2628" t="s">
        <v>365</v>
      </c>
      <c r="J2628" t="s">
        <v>368</v>
      </c>
      <c r="K2628">
        <v>981385721</v>
      </c>
      <c r="L2628">
        <v>154.46</v>
      </c>
    </row>
    <row r="2629" spans="5:12" x14ac:dyDescent="0.25">
      <c r="E2629">
        <v>981543521</v>
      </c>
      <c r="F2629" s="3">
        <v>286.71899999999999</v>
      </c>
      <c r="I2629" t="s">
        <v>365</v>
      </c>
      <c r="J2629" t="s">
        <v>368</v>
      </c>
      <c r="K2629">
        <v>981543521</v>
      </c>
      <c r="L2629">
        <v>286.71899999999999</v>
      </c>
    </row>
    <row r="2630" spans="5:12" x14ac:dyDescent="0.25">
      <c r="E2630">
        <v>983211917</v>
      </c>
      <c r="F2630" s="3">
        <v>528.02099999999996</v>
      </c>
      <c r="I2630" t="s">
        <v>365</v>
      </c>
      <c r="J2630" t="s">
        <v>368</v>
      </c>
      <c r="K2630">
        <v>983211917</v>
      </c>
      <c r="L2630">
        <v>528.02099999999996</v>
      </c>
    </row>
    <row r="2631" spans="5:12" x14ac:dyDescent="0.25">
      <c r="E2631">
        <v>983641563</v>
      </c>
      <c r="F2631" s="3">
        <v>204.35900000000001</v>
      </c>
      <c r="I2631" t="s">
        <v>365</v>
      </c>
      <c r="J2631" t="s">
        <v>368</v>
      </c>
      <c r="K2631">
        <v>983641563</v>
      </c>
      <c r="L2631">
        <v>204.35900000000001</v>
      </c>
    </row>
    <row r="2632" spans="5:12" x14ac:dyDescent="0.25">
      <c r="E2632">
        <v>984055242</v>
      </c>
      <c r="F2632" s="3">
        <v>212.255</v>
      </c>
      <c r="I2632" t="s">
        <v>365</v>
      </c>
      <c r="J2632" t="s">
        <v>368</v>
      </c>
      <c r="K2632">
        <v>984055242</v>
      </c>
      <c r="L2632">
        <v>212.255</v>
      </c>
    </row>
    <row r="2633" spans="5:12" x14ac:dyDescent="0.25">
      <c r="E2633">
        <v>986378634</v>
      </c>
      <c r="F2633" s="3">
        <v>146.97499999999999</v>
      </c>
      <c r="I2633" t="s">
        <v>365</v>
      </c>
      <c r="J2633" t="s">
        <v>368</v>
      </c>
      <c r="K2633">
        <v>986378634</v>
      </c>
      <c r="L2633">
        <v>146.97499999999999</v>
      </c>
    </row>
    <row r="2634" spans="5:12" x14ac:dyDescent="0.25">
      <c r="E2634">
        <v>986391509</v>
      </c>
      <c r="F2634" s="3">
        <v>402.18700000000001</v>
      </c>
      <c r="I2634" t="s">
        <v>365</v>
      </c>
      <c r="J2634" t="s">
        <v>368</v>
      </c>
      <c r="K2634">
        <v>986391509</v>
      </c>
      <c r="L2634">
        <v>402.18700000000001</v>
      </c>
    </row>
    <row r="2635" spans="5:12" x14ac:dyDescent="0.25">
      <c r="E2635">
        <v>986617310</v>
      </c>
      <c r="F2635" s="3">
        <v>414.59399999999999</v>
      </c>
      <c r="I2635" t="s">
        <v>365</v>
      </c>
      <c r="J2635" t="s">
        <v>368</v>
      </c>
      <c r="K2635">
        <v>986617310</v>
      </c>
      <c r="L2635">
        <v>414.59399999999999</v>
      </c>
    </row>
    <row r="2636" spans="5:12" x14ac:dyDescent="0.25">
      <c r="E2636">
        <v>987041463</v>
      </c>
      <c r="F2636" s="3">
        <v>364.03899999999999</v>
      </c>
      <c r="I2636" t="s">
        <v>365</v>
      </c>
      <c r="J2636" t="s">
        <v>368</v>
      </c>
      <c r="K2636">
        <v>987041463</v>
      </c>
      <c r="L2636">
        <v>364.03899999999999</v>
      </c>
    </row>
    <row r="2637" spans="5:12" x14ac:dyDescent="0.25">
      <c r="E2637">
        <v>987615931</v>
      </c>
      <c r="F2637" s="3">
        <v>416.96100000000001</v>
      </c>
      <c r="I2637" t="s">
        <v>365</v>
      </c>
      <c r="J2637" t="s">
        <v>368</v>
      </c>
      <c r="K2637">
        <v>987615931</v>
      </c>
      <c r="L2637">
        <v>416.96100000000001</v>
      </c>
    </row>
    <row r="2638" spans="5:12" x14ac:dyDescent="0.25">
      <c r="E2638">
        <v>988639419</v>
      </c>
      <c r="F2638" s="3">
        <v>565.33199999999999</v>
      </c>
      <c r="I2638" t="s">
        <v>365</v>
      </c>
      <c r="J2638" t="s">
        <v>368</v>
      </c>
      <c r="K2638">
        <v>988639419</v>
      </c>
      <c r="L2638">
        <v>565.33199999999999</v>
      </c>
    </row>
    <row r="2639" spans="5:12" x14ac:dyDescent="0.25">
      <c r="E2639">
        <v>991224467</v>
      </c>
      <c r="F2639" s="3">
        <v>313.74400000000003</v>
      </c>
      <c r="I2639" t="s">
        <v>365</v>
      </c>
      <c r="J2639" t="s">
        <v>368</v>
      </c>
      <c r="K2639">
        <v>991224467</v>
      </c>
      <c r="L2639">
        <v>313.74400000000003</v>
      </c>
    </row>
    <row r="2640" spans="5:12" x14ac:dyDescent="0.25">
      <c r="E2640">
        <v>995763605</v>
      </c>
      <c r="F2640" s="3">
        <v>449.15300000000002</v>
      </c>
      <c r="I2640" t="s">
        <v>365</v>
      </c>
      <c r="J2640" t="s">
        <v>368</v>
      </c>
      <c r="K2640">
        <v>995763605</v>
      </c>
      <c r="L2640">
        <v>449.15300000000002</v>
      </c>
    </row>
    <row r="2641" spans="4:12" x14ac:dyDescent="0.25">
      <c r="E2641">
        <v>996313816</v>
      </c>
      <c r="F2641" s="3">
        <v>397.57</v>
      </c>
      <c r="I2641" t="s">
        <v>365</v>
      </c>
      <c r="J2641" t="s">
        <v>368</v>
      </c>
      <c r="K2641">
        <v>996313816</v>
      </c>
      <c r="L2641">
        <v>397.57</v>
      </c>
    </row>
    <row r="2642" spans="4:12" x14ac:dyDescent="0.25">
      <c r="E2642">
        <v>997098730</v>
      </c>
      <c r="F2642" s="3">
        <v>115.89700000000001</v>
      </c>
      <c r="I2642" t="s">
        <v>365</v>
      </c>
      <c r="J2642" t="s">
        <v>368</v>
      </c>
      <c r="K2642">
        <v>997098730</v>
      </c>
      <c r="L2642">
        <v>115.89700000000001</v>
      </c>
    </row>
    <row r="2643" spans="4:12" x14ac:dyDescent="0.25">
      <c r="D2643" t="s">
        <v>388</v>
      </c>
      <c r="E2643">
        <v>870561962</v>
      </c>
      <c r="F2643" s="3">
        <v>121.729</v>
      </c>
      <c r="I2643" t="s">
        <v>365</v>
      </c>
      <c r="J2643" t="s">
        <v>388</v>
      </c>
      <c r="K2643">
        <v>870561962</v>
      </c>
      <c r="L2643">
        <v>121.729</v>
      </c>
    </row>
    <row r="2644" spans="4:12" x14ac:dyDescent="0.25">
      <c r="E2644">
        <v>970527826</v>
      </c>
      <c r="F2644" s="3">
        <v>81.009</v>
      </c>
      <c r="I2644" t="s">
        <v>365</v>
      </c>
      <c r="J2644" t="s">
        <v>388</v>
      </c>
      <c r="K2644">
        <v>970527826</v>
      </c>
      <c r="L2644">
        <v>81.009</v>
      </c>
    </row>
    <row r="2645" spans="4:12" x14ac:dyDescent="0.25">
      <c r="D2645" t="s">
        <v>374</v>
      </c>
      <c r="E2645">
        <v>812991612</v>
      </c>
      <c r="F2645" s="3">
        <v>84.525999999999996</v>
      </c>
      <c r="I2645" t="s">
        <v>365</v>
      </c>
      <c r="J2645" t="s">
        <v>374</v>
      </c>
      <c r="K2645">
        <v>812991612</v>
      </c>
      <c r="L2645">
        <v>84.525999999999996</v>
      </c>
    </row>
    <row r="2646" spans="4:12" x14ac:dyDescent="0.25">
      <c r="E2646">
        <v>890827152</v>
      </c>
      <c r="F2646" s="3">
        <v>231.43799999999999</v>
      </c>
      <c r="I2646" t="s">
        <v>365</v>
      </c>
      <c r="J2646" t="s">
        <v>374</v>
      </c>
      <c r="K2646">
        <v>890827152</v>
      </c>
      <c r="L2646">
        <v>231.43799999999999</v>
      </c>
    </row>
    <row r="2647" spans="4:12" x14ac:dyDescent="0.25">
      <c r="E2647">
        <v>914108454</v>
      </c>
      <c r="F2647" s="3">
        <v>147.71600000000001</v>
      </c>
      <c r="I2647" t="s">
        <v>365</v>
      </c>
      <c r="J2647" t="s">
        <v>374</v>
      </c>
      <c r="K2647">
        <v>914108454</v>
      </c>
      <c r="L2647">
        <v>147.71600000000001</v>
      </c>
    </row>
    <row r="2648" spans="4:12" x14ac:dyDescent="0.25">
      <c r="E2648">
        <v>914601428</v>
      </c>
      <c r="F2648" s="3">
        <v>316.21199999999999</v>
      </c>
      <c r="I2648" t="s">
        <v>365</v>
      </c>
      <c r="J2648" t="s">
        <v>374</v>
      </c>
      <c r="K2648">
        <v>914601428</v>
      </c>
      <c r="L2648">
        <v>316.21199999999999</v>
      </c>
    </row>
    <row r="2649" spans="4:12" x14ac:dyDescent="0.25">
      <c r="E2649">
        <v>920168175</v>
      </c>
      <c r="F2649" s="3">
        <v>173.72</v>
      </c>
      <c r="I2649" t="s">
        <v>365</v>
      </c>
      <c r="J2649" t="s">
        <v>374</v>
      </c>
      <c r="K2649">
        <v>920168175</v>
      </c>
      <c r="L2649">
        <v>173.72</v>
      </c>
    </row>
    <row r="2650" spans="4:12" x14ac:dyDescent="0.25">
      <c r="E2650">
        <v>920248608</v>
      </c>
      <c r="F2650" s="3">
        <v>208.92699999999999</v>
      </c>
      <c r="I2650" t="s">
        <v>365</v>
      </c>
      <c r="J2650" t="s">
        <v>374</v>
      </c>
      <c r="K2650">
        <v>920248608</v>
      </c>
      <c r="L2650">
        <v>208.92699999999999</v>
      </c>
    </row>
    <row r="2651" spans="4:12" x14ac:dyDescent="0.25">
      <c r="E2651">
        <v>969264005</v>
      </c>
      <c r="F2651" s="3">
        <v>473.26400000000001</v>
      </c>
      <c r="I2651" t="s">
        <v>365</v>
      </c>
      <c r="J2651" t="s">
        <v>374</v>
      </c>
      <c r="K2651">
        <v>969264005</v>
      </c>
      <c r="L2651">
        <v>473.26400000000001</v>
      </c>
    </row>
    <row r="2652" spans="4:12" x14ac:dyDescent="0.25">
      <c r="E2652">
        <v>969645017</v>
      </c>
      <c r="F2652" s="3">
        <v>37.94</v>
      </c>
      <c r="I2652" t="s">
        <v>365</v>
      </c>
      <c r="J2652" t="s">
        <v>374</v>
      </c>
      <c r="K2652">
        <v>969645017</v>
      </c>
      <c r="L2652">
        <v>37.94</v>
      </c>
    </row>
    <row r="2653" spans="4:12" x14ac:dyDescent="0.25">
      <c r="E2653">
        <v>974621479</v>
      </c>
      <c r="F2653" s="3">
        <v>391.61399999999998</v>
      </c>
      <c r="I2653" t="s">
        <v>365</v>
      </c>
      <c r="J2653" t="s">
        <v>374</v>
      </c>
      <c r="K2653">
        <v>974621479</v>
      </c>
      <c r="L2653">
        <v>391.61399999999998</v>
      </c>
    </row>
    <row r="2654" spans="4:12" x14ac:dyDescent="0.25">
      <c r="E2654">
        <v>975938549</v>
      </c>
      <c r="F2654" s="3">
        <v>373.791</v>
      </c>
      <c r="I2654" t="s">
        <v>365</v>
      </c>
      <c r="J2654" t="s">
        <v>374</v>
      </c>
      <c r="K2654">
        <v>975938549</v>
      </c>
      <c r="L2654">
        <v>373.791</v>
      </c>
    </row>
    <row r="2655" spans="4:12" x14ac:dyDescent="0.25">
      <c r="E2655">
        <v>976071972</v>
      </c>
      <c r="F2655" s="3">
        <v>436.26799999999997</v>
      </c>
      <c r="I2655" t="s">
        <v>365</v>
      </c>
      <c r="J2655" t="s">
        <v>374</v>
      </c>
      <c r="K2655">
        <v>976071972</v>
      </c>
      <c r="L2655">
        <v>436.26799999999997</v>
      </c>
    </row>
    <row r="2656" spans="4:12" x14ac:dyDescent="0.25">
      <c r="E2656">
        <v>981413989</v>
      </c>
      <c r="F2656" s="3">
        <v>350.45699999999999</v>
      </c>
      <c r="I2656" t="s">
        <v>365</v>
      </c>
      <c r="J2656" t="s">
        <v>374</v>
      </c>
      <c r="K2656">
        <v>981413989</v>
      </c>
      <c r="L2656">
        <v>350.45699999999999</v>
      </c>
    </row>
    <row r="2657" spans="4:12" x14ac:dyDescent="0.25">
      <c r="E2657">
        <v>984071051</v>
      </c>
      <c r="F2657" s="3">
        <v>84.397999999999996</v>
      </c>
      <c r="I2657" t="s">
        <v>365</v>
      </c>
      <c r="J2657" t="s">
        <v>374</v>
      </c>
      <c r="K2657">
        <v>984071051</v>
      </c>
      <c r="L2657">
        <v>84.397999999999996</v>
      </c>
    </row>
    <row r="2658" spans="4:12" x14ac:dyDescent="0.25">
      <c r="E2658">
        <v>986389490</v>
      </c>
      <c r="F2658" s="3">
        <v>184.71899999999999</v>
      </c>
      <c r="I2658" t="s">
        <v>365</v>
      </c>
      <c r="J2658" t="s">
        <v>374</v>
      </c>
      <c r="K2658">
        <v>986389490</v>
      </c>
      <c r="L2658">
        <v>184.71899999999999</v>
      </c>
    </row>
    <row r="2659" spans="4:12" x14ac:dyDescent="0.25">
      <c r="E2659">
        <v>989322826</v>
      </c>
      <c r="F2659" s="3">
        <v>110.274</v>
      </c>
      <c r="I2659" t="s">
        <v>365</v>
      </c>
      <c r="J2659" t="s">
        <v>374</v>
      </c>
      <c r="K2659">
        <v>989322826</v>
      </c>
      <c r="L2659">
        <v>110.274</v>
      </c>
    </row>
    <row r="2660" spans="4:12" x14ac:dyDescent="0.25">
      <c r="E2660">
        <v>989840363</v>
      </c>
      <c r="F2660" s="3">
        <v>532.54600000000005</v>
      </c>
      <c r="I2660" t="s">
        <v>365</v>
      </c>
      <c r="J2660" t="s">
        <v>374</v>
      </c>
      <c r="K2660">
        <v>989840363</v>
      </c>
      <c r="L2660">
        <v>532.54600000000005</v>
      </c>
    </row>
    <row r="2661" spans="4:12" x14ac:dyDescent="0.25">
      <c r="E2661">
        <v>992082933</v>
      </c>
      <c r="F2661" s="3">
        <v>169.16200000000001</v>
      </c>
      <c r="I2661" t="s">
        <v>365</v>
      </c>
      <c r="J2661" t="s">
        <v>374</v>
      </c>
      <c r="K2661">
        <v>992082933</v>
      </c>
      <c r="L2661">
        <v>169.16200000000001</v>
      </c>
    </row>
    <row r="2662" spans="4:12" x14ac:dyDescent="0.25">
      <c r="E2662">
        <v>992116854</v>
      </c>
      <c r="F2662" s="3">
        <v>190.71299999999999</v>
      </c>
      <c r="I2662" t="s">
        <v>365</v>
      </c>
      <c r="J2662" t="s">
        <v>374</v>
      </c>
      <c r="K2662">
        <v>992116854</v>
      </c>
      <c r="L2662">
        <v>190.71299999999999</v>
      </c>
    </row>
    <row r="2663" spans="4:12" x14ac:dyDescent="0.25">
      <c r="D2663" t="s">
        <v>370</v>
      </c>
      <c r="E2663">
        <v>869459402</v>
      </c>
      <c r="F2663" s="3">
        <v>292.45699999999999</v>
      </c>
      <c r="I2663" t="s">
        <v>365</v>
      </c>
      <c r="J2663" t="s">
        <v>370</v>
      </c>
      <c r="K2663">
        <v>869459402</v>
      </c>
      <c r="L2663">
        <v>292.45699999999999</v>
      </c>
    </row>
    <row r="2664" spans="4:12" x14ac:dyDescent="0.25">
      <c r="E2664">
        <v>892151032</v>
      </c>
      <c r="F2664" s="3">
        <v>381.33100000000002</v>
      </c>
      <c r="I2664" t="s">
        <v>365</v>
      </c>
      <c r="J2664" t="s">
        <v>370</v>
      </c>
      <c r="K2664">
        <v>892151032</v>
      </c>
      <c r="L2664">
        <v>381.33100000000002</v>
      </c>
    </row>
    <row r="2665" spans="4:12" x14ac:dyDescent="0.25">
      <c r="E2665">
        <v>969122391</v>
      </c>
      <c r="F2665" s="3">
        <v>283.45299999999997</v>
      </c>
      <c r="I2665" t="s">
        <v>365</v>
      </c>
      <c r="J2665" t="s">
        <v>370</v>
      </c>
      <c r="K2665">
        <v>969122391</v>
      </c>
      <c r="L2665">
        <v>283.45299999999997</v>
      </c>
    </row>
    <row r="2666" spans="4:12" x14ac:dyDescent="0.25">
      <c r="E2666">
        <v>969124157</v>
      </c>
      <c r="F2666" s="3">
        <v>253.94300000000001</v>
      </c>
      <c r="I2666" t="s">
        <v>365</v>
      </c>
      <c r="J2666" t="s">
        <v>370</v>
      </c>
      <c r="K2666">
        <v>969124157</v>
      </c>
      <c r="L2666">
        <v>253.94300000000001</v>
      </c>
    </row>
    <row r="2667" spans="4:12" x14ac:dyDescent="0.25">
      <c r="E2667">
        <v>969227746</v>
      </c>
      <c r="F2667" s="3">
        <v>308.62799999999999</v>
      </c>
      <c r="I2667" t="s">
        <v>365</v>
      </c>
      <c r="J2667" t="s">
        <v>370</v>
      </c>
      <c r="K2667">
        <v>969227746</v>
      </c>
      <c r="L2667">
        <v>308.62799999999999</v>
      </c>
    </row>
    <row r="2668" spans="4:12" x14ac:dyDescent="0.25">
      <c r="E2668">
        <v>970222979</v>
      </c>
      <c r="F2668" s="3">
        <v>146.672</v>
      </c>
      <c r="I2668" t="s">
        <v>365</v>
      </c>
      <c r="J2668" t="s">
        <v>370</v>
      </c>
      <c r="K2668">
        <v>970222979</v>
      </c>
      <c r="L2668">
        <v>146.672</v>
      </c>
    </row>
    <row r="2669" spans="4:12" x14ac:dyDescent="0.25">
      <c r="E2669">
        <v>971222387</v>
      </c>
      <c r="F2669" s="3">
        <v>382.22899999999998</v>
      </c>
      <c r="I2669" t="s">
        <v>365</v>
      </c>
      <c r="J2669" t="s">
        <v>370</v>
      </c>
      <c r="K2669">
        <v>971222387</v>
      </c>
      <c r="L2669">
        <v>382.22899999999998</v>
      </c>
    </row>
    <row r="2670" spans="4:12" x14ac:dyDescent="0.25">
      <c r="E2670">
        <v>974407655</v>
      </c>
      <c r="F2670" s="3">
        <v>208.74</v>
      </c>
      <c r="I2670" t="s">
        <v>365</v>
      </c>
      <c r="J2670" t="s">
        <v>370</v>
      </c>
      <c r="K2670">
        <v>974407655</v>
      </c>
      <c r="L2670">
        <v>208.74</v>
      </c>
    </row>
    <row r="2671" spans="4:12" x14ac:dyDescent="0.25">
      <c r="E2671">
        <v>981372069</v>
      </c>
      <c r="F2671" s="3">
        <v>415.45100000000002</v>
      </c>
      <c r="I2671" t="s">
        <v>365</v>
      </c>
      <c r="J2671" t="s">
        <v>370</v>
      </c>
      <c r="K2671">
        <v>981372069</v>
      </c>
      <c r="L2671">
        <v>415.45100000000002</v>
      </c>
    </row>
    <row r="2672" spans="4:12" x14ac:dyDescent="0.25">
      <c r="E2672">
        <v>981481275</v>
      </c>
      <c r="F2672" s="3">
        <v>114.00700000000001</v>
      </c>
      <c r="I2672" t="s">
        <v>365</v>
      </c>
      <c r="J2672" t="s">
        <v>370</v>
      </c>
      <c r="K2672">
        <v>981481275</v>
      </c>
      <c r="L2672">
        <v>114.00700000000001</v>
      </c>
    </row>
    <row r="2673" spans="4:12" x14ac:dyDescent="0.25">
      <c r="E2673">
        <v>982821134</v>
      </c>
      <c r="F2673" s="3">
        <v>139.42400000000001</v>
      </c>
      <c r="I2673" t="s">
        <v>365</v>
      </c>
      <c r="J2673" t="s">
        <v>370</v>
      </c>
      <c r="K2673">
        <v>982821134</v>
      </c>
      <c r="L2673">
        <v>139.42400000000001</v>
      </c>
    </row>
    <row r="2674" spans="4:12" x14ac:dyDescent="0.25">
      <c r="E2674">
        <v>983044379</v>
      </c>
      <c r="F2674" s="3">
        <v>289.14100000000002</v>
      </c>
      <c r="I2674" t="s">
        <v>365</v>
      </c>
      <c r="J2674" t="s">
        <v>370</v>
      </c>
      <c r="K2674">
        <v>983044379</v>
      </c>
      <c r="L2674">
        <v>289.14100000000002</v>
      </c>
    </row>
    <row r="2675" spans="4:12" x14ac:dyDescent="0.25">
      <c r="E2675">
        <v>985540705</v>
      </c>
      <c r="F2675" s="3">
        <v>353.971</v>
      </c>
      <c r="I2675" t="s">
        <v>365</v>
      </c>
      <c r="J2675" t="s">
        <v>370</v>
      </c>
      <c r="K2675">
        <v>985540705</v>
      </c>
      <c r="L2675">
        <v>353.971</v>
      </c>
    </row>
    <row r="2676" spans="4:12" x14ac:dyDescent="0.25">
      <c r="E2676">
        <v>987168897</v>
      </c>
      <c r="F2676" s="3">
        <v>449.30700000000002</v>
      </c>
      <c r="I2676" t="s">
        <v>365</v>
      </c>
      <c r="J2676" t="s">
        <v>370</v>
      </c>
      <c r="K2676">
        <v>987168897</v>
      </c>
      <c r="L2676">
        <v>449.30700000000002</v>
      </c>
    </row>
    <row r="2677" spans="4:12" x14ac:dyDescent="0.25">
      <c r="E2677">
        <v>987413492</v>
      </c>
      <c r="F2677" s="3">
        <v>387.54599999999999</v>
      </c>
      <c r="I2677" t="s">
        <v>365</v>
      </c>
      <c r="J2677" t="s">
        <v>370</v>
      </c>
      <c r="K2677">
        <v>987413492</v>
      </c>
      <c r="L2677">
        <v>387.54599999999999</v>
      </c>
    </row>
    <row r="2678" spans="4:12" x14ac:dyDescent="0.25">
      <c r="E2678">
        <v>990685452</v>
      </c>
      <c r="F2678" s="3">
        <v>428.58100000000002</v>
      </c>
      <c r="I2678" t="s">
        <v>365</v>
      </c>
      <c r="J2678" t="s">
        <v>370</v>
      </c>
      <c r="K2678">
        <v>990685452</v>
      </c>
      <c r="L2678">
        <v>428.58100000000002</v>
      </c>
    </row>
    <row r="2679" spans="4:12" x14ac:dyDescent="0.25">
      <c r="E2679">
        <v>990717753</v>
      </c>
      <c r="F2679" s="3">
        <v>240.39099999999999</v>
      </c>
      <c r="I2679" t="s">
        <v>365</v>
      </c>
      <c r="J2679" t="s">
        <v>370</v>
      </c>
      <c r="K2679">
        <v>990717753</v>
      </c>
      <c r="L2679">
        <v>240.39099999999999</v>
      </c>
    </row>
    <row r="2680" spans="4:12" x14ac:dyDescent="0.25">
      <c r="E2680">
        <v>991461868</v>
      </c>
      <c r="F2680" s="3">
        <v>555.00099999999998</v>
      </c>
      <c r="I2680" t="s">
        <v>365</v>
      </c>
      <c r="J2680" t="s">
        <v>370</v>
      </c>
      <c r="K2680">
        <v>991461868</v>
      </c>
      <c r="L2680">
        <v>555.00099999999998</v>
      </c>
    </row>
    <row r="2681" spans="4:12" x14ac:dyDescent="0.25">
      <c r="E2681">
        <v>997632508</v>
      </c>
      <c r="F2681" s="3">
        <v>122.768</v>
      </c>
      <c r="I2681" t="s">
        <v>365</v>
      </c>
      <c r="J2681" t="s">
        <v>370</v>
      </c>
      <c r="K2681">
        <v>997632508</v>
      </c>
      <c r="L2681">
        <v>122.768</v>
      </c>
    </row>
    <row r="2682" spans="4:12" x14ac:dyDescent="0.25">
      <c r="E2682">
        <v>998383951</v>
      </c>
      <c r="F2682" s="3">
        <v>124.533</v>
      </c>
      <c r="I2682" t="s">
        <v>365</v>
      </c>
      <c r="J2682" t="s">
        <v>370</v>
      </c>
      <c r="K2682">
        <v>998383951</v>
      </c>
      <c r="L2682">
        <v>124.533</v>
      </c>
    </row>
    <row r="2683" spans="4:12" x14ac:dyDescent="0.25">
      <c r="D2683" t="s">
        <v>396</v>
      </c>
      <c r="E2683">
        <v>969121050</v>
      </c>
      <c r="F2683" s="3">
        <v>56.915999999999997</v>
      </c>
      <c r="I2683" t="s">
        <v>365</v>
      </c>
      <c r="J2683" t="s">
        <v>396</v>
      </c>
      <c r="K2683">
        <v>969121050</v>
      </c>
      <c r="L2683">
        <v>56.915999999999997</v>
      </c>
    </row>
    <row r="2684" spans="4:12" x14ac:dyDescent="0.25">
      <c r="E2684">
        <v>969123770</v>
      </c>
      <c r="F2684" s="3">
        <v>323.64299999999997</v>
      </c>
      <c r="I2684" t="s">
        <v>365</v>
      </c>
      <c r="J2684" t="s">
        <v>396</v>
      </c>
      <c r="K2684">
        <v>969123770</v>
      </c>
      <c r="L2684">
        <v>323.64299999999997</v>
      </c>
    </row>
    <row r="2685" spans="4:12" x14ac:dyDescent="0.25">
      <c r="E2685">
        <v>969227487</v>
      </c>
      <c r="F2685" s="3">
        <v>141.536</v>
      </c>
      <c r="I2685" t="s">
        <v>365</v>
      </c>
      <c r="J2685" t="s">
        <v>396</v>
      </c>
      <c r="K2685">
        <v>969227487</v>
      </c>
      <c r="L2685">
        <v>141.536</v>
      </c>
    </row>
    <row r="2686" spans="4:12" x14ac:dyDescent="0.25">
      <c r="E2686">
        <v>969264145</v>
      </c>
      <c r="F2686" s="3">
        <v>153.99199999999999</v>
      </c>
      <c r="I2686" t="s">
        <v>365</v>
      </c>
      <c r="J2686" t="s">
        <v>396</v>
      </c>
      <c r="K2686">
        <v>969264145</v>
      </c>
      <c r="L2686">
        <v>153.99199999999999</v>
      </c>
    </row>
    <row r="2687" spans="4:12" x14ac:dyDescent="0.25">
      <c r="E2687">
        <v>969460858</v>
      </c>
      <c r="F2687" s="3">
        <v>55.939</v>
      </c>
      <c r="I2687" t="s">
        <v>365</v>
      </c>
      <c r="J2687" t="s">
        <v>396</v>
      </c>
      <c r="K2687">
        <v>969460858</v>
      </c>
      <c r="L2687">
        <v>55.939</v>
      </c>
    </row>
    <row r="2688" spans="4:12" x14ac:dyDescent="0.25">
      <c r="E2688">
        <v>969516381</v>
      </c>
      <c r="F2688" s="3">
        <v>180.24299999999999</v>
      </c>
      <c r="I2688" t="s">
        <v>365</v>
      </c>
      <c r="J2688" t="s">
        <v>396</v>
      </c>
      <c r="K2688">
        <v>969516381</v>
      </c>
      <c r="L2688">
        <v>180.24299999999999</v>
      </c>
    </row>
    <row r="2689" spans="4:12" x14ac:dyDescent="0.25">
      <c r="E2689">
        <v>969643286</v>
      </c>
      <c r="F2689" s="3">
        <v>221.22300000000001</v>
      </c>
      <c r="I2689" t="s">
        <v>365</v>
      </c>
      <c r="J2689" t="s">
        <v>396</v>
      </c>
      <c r="K2689">
        <v>969643286</v>
      </c>
      <c r="L2689">
        <v>221.22300000000001</v>
      </c>
    </row>
    <row r="2690" spans="4:12" x14ac:dyDescent="0.25">
      <c r="E2690">
        <v>970407480</v>
      </c>
      <c r="F2690" s="3">
        <v>190.57400000000001</v>
      </c>
      <c r="I2690" t="s">
        <v>365</v>
      </c>
      <c r="J2690" t="s">
        <v>396</v>
      </c>
      <c r="K2690">
        <v>970407480</v>
      </c>
      <c r="L2690">
        <v>190.57400000000001</v>
      </c>
    </row>
    <row r="2691" spans="4:12" x14ac:dyDescent="0.25">
      <c r="E2691">
        <v>971582537</v>
      </c>
      <c r="F2691" s="3">
        <v>382.21100000000001</v>
      </c>
      <c r="I2691" t="s">
        <v>365</v>
      </c>
      <c r="J2691" t="s">
        <v>396</v>
      </c>
      <c r="K2691">
        <v>971582537</v>
      </c>
      <c r="L2691">
        <v>382.21100000000001</v>
      </c>
    </row>
    <row r="2692" spans="4:12" x14ac:dyDescent="0.25">
      <c r="E2692">
        <v>980024415</v>
      </c>
      <c r="F2692" s="3">
        <v>347.69499999999999</v>
      </c>
      <c r="I2692" t="s">
        <v>365</v>
      </c>
      <c r="J2692" t="s">
        <v>396</v>
      </c>
      <c r="K2692">
        <v>980024415</v>
      </c>
      <c r="L2692">
        <v>347.69499999999999</v>
      </c>
    </row>
    <row r="2693" spans="4:12" x14ac:dyDescent="0.25">
      <c r="E2693">
        <v>980891194</v>
      </c>
      <c r="F2693" s="3">
        <v>202.715</v>
      </c>
      <c r="I2693" t="s">
        <v>365</v>
      </c>
      <c r="J2693" t="s">
        <v>396</v>
      </c>
      <c r="K2693">
        <v>980891194</v>
      </c>
      <c r="L2693">
        <v>202.715</v>
      </c>
    </row>
    <row r="2694" spans="4:12" x14ac:dyDescent="0.25">
      <c r="E2694">
        <v>981290801</v>
      </c>
      <c r="F2694" s="3">
        <v>549.93399999999997</v>
      </c>
      <c r="I2694" t="s">
        <v>365</v>
      </c>
      <c r="J2694" t="s">
        <v>396</v>
      </c>
      <c r="K2694">
        <v>981290801</v>
      </c>
      <c r="L2694">
        <v>549.93399999999997</v>
      </c>
    </row>
    <row r="2695" spans="4:12" x14ac:dyDescent="0.25">
      <c r="E2695">
        <v>981401506</v>
      </c>
      <c r="F2695" s="3">
        <v>292.52499999999998</v>
      </c>
      <c r="I2695" t="s">
        <v>365</v>
      </c>
      <c r="J2695" t="s">
        <v>396</v>
      </c>
      <c r="K2695">
        <v>981401506</v>
      </c>
      <c r="L2695">
        <v>292.52499999999998</v>
      </c>
    </row>
    <row r="2696" spans="4:12" x14ac:dyDescent="0.25">
      <c r="E2696">
        <v>982890802</v>
      </c>
      <c r="F2696" s="3">
        <v>119.56100000000001</v>
      </c>
      <c r="I2696" t="s">
        <v>365</v>
      </c>
      <c r="J2696" t="s">
        <v>396</v>
      </c>
      <c r="K2696">
        <v>982890802</v>
      </c>
      <c r="L2696">
        <v>119.56100000000001</v>
      </c>
    </row>
    <row r="2697" spans="4:12" x14ac:dyDescent="0.25">
      <c r="E2697">
        <v>985229112</v>
      </c>
      <c r="F2697" s="3">
        <v>289.714</v>
      </c>
      <c r="I2697" t="s">
        <v>365</v>
      </c>
      <c r="J2697" t="s">
        <v>396</v>
      </c>
      <c r="K2697">
        <v>985229112</v>
      </c>
      <c r="L2697">
        <v>289.714</v>
      </c>
    </row>
    <row r="2698" spans="4:12" x14ac:dyDescent="0.25">
      <c r="E2698">
        <v>985767610</v>
      </c>
      <c r="F2698" s="3">
        <v>333.30900000000003</v>
      </c>
      <c r="I2698" t="s">
        <v>365</v>
      </c>
      <c r="J2698" t="s">
        <v>396</v>
      </c>
      <c r="K2698">
        <v>985767610</v>
      </c>
      <c r="L2698">
        <v>333.30900000000003</v>
      </c>
    </row>
    <row r="2699" spans="4:12" x14ac:dyDescent="0.25">
      <c r="E2699">
        <v>989823248</v>
      </c>
      <c r="F2699" s="3">
        <v>173.02500000000001</v>
      </c>
      <c r="I2699" t="s">
        <v>365</v>
      </c>
      <c r="J2699" t="s">
        <v>396</v>
      </c>
      <c r="K2699">
        <v>989823248</v>
      </c>
      <c r="L2699">
        <v>173.02500000000001</v>
      </c>
    </row>
    <row r="2700" spans="4:12" x14ac:dyDescent="0.25">
      <c r="E2700">
        <v>990468524</v>
      </c>
      <c r="F2700" s="3">
        <v>248.30199999999999</v>
      </c>
      <c r="I2700" t="s">
        <v>365</v>
      </c>
      <c r="J2700" t="s">
        <v>396</v>
      </c>
      <c r="K2700">
        <v>990468524</v>
      </c>
      <c r="L2700">
        <v>248.30199999999999</v>
      </c>
    </row>
    <row r="2701" spans="4:12" x14ac:dyDescent="0.25">
      <c r="E2701">
        <v>990949808</v>
      </c>
      <c r="F2701" s="3">
        <v>91.298000000000002</v>
      </c>
      <c r="I2701" t="s">
        <v>365</v>
      </c>
      <c r="J2701" t="s">
        <v>396</v>
      </c>
      <c r="K2701">
        <v>990949808</v>
      </c>
      <c r="L2701">
        <v>91.298000000000002</v>
      </c>
    </row>
    <row r="2702" spans="4:12" x14ac:dyDescent="0.25">
      <c r="E2702">
        <v>998282144</v>
      </c>
      <c r="F2702" s="3">
        <v>86.254000000000005</v>
      </c>
      <c r="I2702" t="s">
        <v>365</v>
      </c>
      <c r="J2702" t="s">
        <v>396</v>
      </c>
      <c r="K2702">
        <v>998282144</v>
      </c>
      <c r="L2702">
        <v>86.254000000000005</v>
      </c>
    </row>
    <row r="2703" spans="4:12" x14ac:dyDescent="0.25">
      <c r="D2703" t="s">
        <v>371</v>
      </c>
      <c r="E2703">
        <v>869227102</v>
      </c>
      <c r="F2703" s="3">
        <v>275.37900000000002</v>
      </c>
      <c r="I2703" t="s">
        <v>365</v>
      </c>
      <c r="J2703" t="s">
        <v>371</v>
      </c>
      <c r="K2703">
        <v>869227102</v>
      </c>
      <c r="L2703">
        <v>275.37900000000002</v>
      </c>
    </row>
    <row r="2704" spans="4:12" x14ac:dyDescent="0.25">
      <c r="E2704">
        <v>912810798</v>
      </c>
      <c r="F2704" s="3">
        <v>129.00200000000001</v>
      </c>
      <c r="I2704" t="s">
        <v>365</v>
      </c>
      <c r="J2704" t="s">
        <v>371</v>
      </c>
      <c r="K2704">
        <v>912810798</v>
      </c>
      <c r="L2704">
        <v>129.00200000000001</v>
      </c>
    </row>
    <row r="2705" spans="4:12" x14ac:dyDescent="0.25">
      <c r="E2705">
        <v>916907796</v>
      </c>
      <c r="F2705" s="3">
        <v>158.137</v>
      </c>
      <c r="I2705" t="s">
        <v>365</v>
      </c>
      <c r="J2705" t="s">
        <v>371</v>
      </c>
      <c r="K2705">
        <v>916907796</v>
      </c>
      <c r="L2705">
        <v>158.137</v>
      </c>
    </row>
    <row r="2706" spans="4:12" x14ac:dyDescent="0.25">
      <c r="E2706">
        <v>923527079</v>
      </c>
      <c r="F2706" s="3">
        <v>31.800999999999998</v>
      </c>
      <c r="I2706" t="s">
        <v>365</v>
      </c>
      <c r="J2706" t="s">
        <v>371</v>
      </c>
      <c r="K2706">
        <v>923527079</v>
      </c>
      <c r="L2706">
        <v>31.800999999999998</v>
      </c>
    </row>
    <row r="2707" spans="4:12" x14ac:dyDescent="0.25">
      <c r="E2707">
        <v>969156040</v>
      </c>
      <c r="F2707" s="3">
        <v>217.024</v>
      </c>
      <c r="I2707" t="s">
        <v>365</v>
      </c>
      <c r="J2707" t="s">
        <v>371</v>
      </c>
      <c r="K2707">
        <v>969156040</v>
      </c>
      <c r="L2707">
        <v>217.024</v>
      </c>
    </row>
    <row r="2708" spans="4:12" x14ac:dyDescent="0.25">
      <c r="E2708">
        <v>974214113</v>
      </c>
      <c r="F2708" s="3">
        <v>82.516000000000005</v>
      </c>
      <c r="I2708" t="s">
        <v>365</v>
      </c>
      <c r="J2708" t="s">
        <v>371</v>
      </c>
      <c r="K2708">
        <v>974214113</v>
      </c>
      <c r="L2708">
        <v>82.516000000000005</v>
      </c>
    </row>
    <row r="2709" spans="4:12" x14ac:dyDescent="0.25">
      <c r="E2709">
        <v>979436912</v>
      </c>
      <c r="F2709" s="3">
        <v>209.017</v>
      </c>
      <c r="I2709" t="s">
        <v>365</v>
      </c>
      <c r="J2709" t="s">
        <v>371</v>
      </c>
      <c r="K2709">
        <v>979436912</v>
      </c>
      <c r="L2709">
        <v>209.017</v>
      </c>
    </row>
    <row r="2710" spans="4:12" x14ac:dyDescent="0.25">
      <c r="E2710">
        <v>990045712</v>
      </c>
      <c r="F2710" s="3">
        <v>357.97</v>
      </c>
      <c r="I2710" t="s">
        <v>365</v>
      </c>
      <c r="J2710" t="s">
        <v>371</v>
      </c>
      <c r="K2710">
        <v>990045712</v>
      </c>
      <c r="L2710">
        <v>357.97</v>
      </c>
    </row>
    <row r="2711" spans="4:12" x14ac:dyDescent="0.25">
      <c r="E2711">
        <v>991488944</v>
      </c>
      <c r="F2711" s="3">
        <v>264.387</v>
      </c>
      <c r="I2711" t="s">
        <v>365</v>
      </c>
      <c r="J2711" t="s">
        <v>371</v>
      </c>
      <c r="K2711">
        <v>991488944</v>
      </c>
      <c r="L2711">
        <v>264.387</v>
      </c>
    </row>
    <row r="2712" spans="4:12" x14ac:dyDescent="0.25">
      <c r="E2712">
        <v>992184566</v>
      </c>
      <c r="F2712" s="3">
        <v>156.39599999999999</v>
      </c>
      <c r="I2712" t="s">
        <v>365</v>
      </c>
      <c r="J2712" t="s">
        <v>371</v>
      </c>
      <c r="K2712">
        <v>992184566</v>
      </c>
      <c r="L2712">
        <v>156.39599999999999</v>
      </c>
    </row>
    <row r="2713" spans="4:12" x14ac:dyDescent="0.25">
      <c r="E2713">
        <v>994077600</v>
      </c>
      <c r="F2713" s="3">
        <v>107.593</v>
      </c>
      <c r="I2713" t="s">
        <v>365</v>
      </c>
      <c r="J2713" t="s">
        <v>371</v>
      </c>
      <c r="K2713">
        <v>994077600</v>
      </c>
      <c r="L2713">
        <v>107.593</v>
      </c>
    </row>
    <row r="2714" spans="4:12" x14ac:dyDescent="0.25">
      <c r="E2714">
        <v>998576881</v>
      </c>
      <c r="F2714" s="3">
        <v>71.39</v>
      </c>
      <c r="I2714" t="s">
        <v>365</v>
      </c>
      <c r="J2714" t="s">
        <v>371</v>
      </c>
      <c r="K2714">
        <v>998576881</v>
      </c>
      <c r="L2714">
        <v>71.39</v>
      </c>
    </row>
    <row r="2715" spans="4:12" x14ac:dyDescent="0.25">
      <c r="D2715" t="s">
        <v>397</v>
      </c>
      <c r="E2715">
        <v>969124149</v>
      </c>
      <c r="F2715" s="3">
        <v>260.28899999999999</v>
      </c>
      <c r="I2715" t="s">
        <v>365</v>
      </c>
      <c r="J2715" t="s">
        <v>397</v>
      </c>
      <c r="K2715">
        <v>969124149</v>
      </c>
      <c r="L2715">
        <v>260.28899999999999</v>
      </c>
    </row>
    <row r="2716" spans="4:12" x14ac:dyDescent="0.25">
      <c r="E2716">
        <v>969644142</v>
      </c>
      <c r="F2716" s="3">
        <v>128.71</v>
      </c>
      <c r="I2716" t="s">
        <v>365</v>
      </c>
      <c r="J2716" t="s">
        <v>397</v>
      </c>
      <c r="K2716">
        <v>969644142</v>
      </c>
      <c r="L2716">
        <v>128.71</v>
      </c>
    </row>
    <row r="2717" spans="4:12" x14ac:dyDescent="0.25">
      <c r="E2717">
        <v>970321497</v>
      </c>
      <c r="F2717" s="3">
        <v>18.164999999999999</v>
      </c>
      <c r="I2717" t="s">
        <v>365</v>
      </c>
      <c r="J2717" t="s">
        <v>397</v>
      </c>
      <c r="K2717">
        <v>970321497</v>
      </c>
      <c r="L2717">
        <v>18.164999999999999</v>
      </c>
    </row>
    <row r="2718" spans="4:12" x14ac:dyDescent="0.25">
      <c r="E2718">
        <v>971014385</v>
      </c>
      <c r="F2718" s="3">
        <v>144.852</v>
      </c>
      <c r="I2718" t="s">
        <v>365</v>
      </c>
      <c r="J2718" t="s">
        <v>397</v>
      </c>
      <c r="K2718">
        <v>971014385</v>
      </c>
      <c r="L2718">
        <v>144.852</v>
      </c>
    </row>
    <row r="2719" spans="4:12" x14ac:dyDescent="0.25">
      <c r="E2719">
        <v>977022894</v>
      </c>
      <c r="F2719" s="3">
        <v>126.717</v>
      </c>
      <c r="I2719" t="s">
        <v>365</v>
      </c>
      <c r="J2719" t="s">
        <v>397</v>
      </c>
      <c r="K2719">
        <v>977022894</v>
      </c>
      <c r="L2719">
        <v>126.717</v>
      </c>
    </row>
    <row r="2720" spans="4:12" x14ac:dyDescent="0.25">
      <c r="E2720">
        <v>998501369</v>
      </c>
      <c r="F2720" s="3">
        <v>120.089</v>
      </c>
      <c r="I2720" t="s">
        <v>365</v>
      </c>
      <c r="J2720" t="s">
        <v>397</v>
      </c>
      <c r="K2720">
        <v>998501369</v>
      </c>
      <c r="L2720">
        <v>120.089</v>
      </c>
    </row>
    <row r="2721" spans="3:12" x14ac:dyDescent="0.25">
      <c r="D2721" t="s">
        <v>399</v>
      </c>
      <c r="E2721">
        <v>996176266</v>
      </c>
      <c r="F2721" s="3">
        <v>234.67400000000001</v>
      </c>
      <c r="I2721" t="s">
        <v>365</v>
      </c>
      <c r="J2721" t="s">
        <v>399</v>
      </c>
      <c r="K2721">
        <v>996176266</v>
      </c>
      <c r="L2721">
        <v>234.67400000000001</v>
      </c>
    </row>
    <row r="2722" spans="3:12" x14ac:dyDescent="0.25">
      <c r="C2722" t="s">
        <v>154</v>
      </c>
      <c r="D2722" t="s">
        <v>160</v>
      </c>
      <c r="E2722">
        <v>823358202</v>
      </c>
      <c r="F2722" s="3">
        <v>371.69299999999998</v>
      </c>
      <c r="I2722" t="s">
        <v>154</v>
      </c>
      <c r="J2722" t="s">
        <v>160</v>
      </c>
      <c r="K2722">
        <v>823358202</v>
      </c>
      <c r="L2722">
        <v>371.69299999999998</v>
      </c>
    </row>
    <row r="2723" spans="3:12" x14ac:dyDescent="0.25">
      <c r="E2723">
        <v>869171352</v>
      </c>
      <c r="F2723" s="3">
        <v>165.75399999999999</v>
      </c>
      <c r="I2723" t="s">
        <v>154</v>
      </c>
      <c r="J2723" t="s">
        <v>160</v>
      </c>
      <c r="K2723">
        <v>869171352</v>
      </c>
      <c r="L2723">
        <v>165.75399999999999</v>
      </c>
    </row>
    <row r="2724" spans="3:12" x14ac:dyDescent="0.25">
      <c r="E2724">
        <v>869374032</v>
      </c>
      <c r="F2724" s="3">
        <v>76.619</v>
      </c>
      <c r="I2724" t="s">
        <v>154</v>
      </c>
      <c r="J2724" t="s">
        <v>160</v>
      </c>
      <c r="K2724">
        <v>869374032</v>
      </c>
      <c r="L2724">
        <v>76.619</v>
      </c>
    </row>
    <row r="2725" spans="3:12" x14ac:dyDescent="0.25">
      <c r="E2725">
        <v>869407542</v>
      </c>
      <c r="F2725" s="3">
        <v>116.425</v>
      </c>
      <c r="I2725" t="s">
        <v>154</v>
      </c>
      <c r="J2725" t="s">
        <v>160</v>
      </c>
      <c r="K2725">
        <v>869407542</v>
      </c>
      <c r="L2725">
        <v>116.425</v>
      </c>
    </row>
    <row r="2726" spans="3:12" x14ac:dyDescent="0.25">
      <c r="E2726">
        <v>869503142</v>
      </c>
      <c r="F2726" s="3">
        <v>133.71199999999999</v>
      </c>
      <c r="I2726" t="s">
        <v>154</v>
      </c>
      <c r="J2726" t="s">
        <v>160</v>
      </c>
      <c r="K2726">
        <v>869503142</v>
      </c>
      <c r="L2726">
        <v>133.71199999999999</v>
      </c>
    </row>
    <row r="2727" spans="3:12" x14ac:dyDescent="0.25">
      <c r="E2727">
        <v>870114532</v>
      </c>
      <c r="F2727" s="3">
        <v>115.208</v>
      </c>
      <c r="I2727" t="s">
        <v>154</v>
      </c>
      <c r="J2727" t="s">
        <v>160</v>
      </c>
      <c r="K2727">
        <v>870114532</v>
      </c>
      <c r="L2727">
        <v>115.208</v>
      </c>
    </row>
    <row r="2728" spans="3:12" x14ac:dyDescent="0.25">
      <c r="E2728">
        <v>878664922</v>
      </c>
      <c r="F2728" s="3">
        <v>182.554</v>
      </c>
      <c r="I2728" t="s">
        <v>154</v>
      </c>
      <c r="J2728" t="s">
        <v>160</v>
      </c>
      <c r="K2728">
        <v>878664922</v>
      </c>
      <c r="L2728">
        <v>182.554</v>
      </c>
    </row>
    <row r="2729" spans="3:12" x14ac:dyDescent="0.25">
      <c r="E2729">
        <v>884078822</v>
      </c>
      <c r="F2729" s="3">
        <v>306.24400000000003</v>
      </c>
      <c r="I2729" t="s">
        <v>154</v>
      </c>
      <c r="J2729" t="s">
        <v>160</v>
      </c>
      <c r="K2729">
        <v>884078822</v>
      </c>
      <c r="L2729">
        <v>306.24400000000003</v>
      </c>
    </row>
    <row r="2730" spans="3:12" x14ac:dyDescent="0.25">
      <c r="E2730">
        <v>889447672</v>
      </c>
      <c r="F2730" s="3">
        <v>269.66000000000003</v>
      </c>
      <c r="I2730" t="s">
        <v>154</v>
      </c>
      <c r="J2730" t="s">
        <v>160</v>
      </c>
      <c r="K2730">
        <v>889447672</v>
      </c>
      <c r="L2730">
        <v>269.66000000000003</v>
      </c>
    </row>
    <row r="2731" spans="3:12" x14ac:dyDescent="0.25">
      <c r="E2731">
        <v>891963912</v>
      </c>
      <c r="F2731" s="3">
        <v>224.16</v>
      </c>
      <c r="I2731" t="s">
        <v>154</v>
      </c>
      <c r="J2731" t="s">
        <v>160</v>
      </c>
      <c r="K2731">
        <v>891963912</v>
      </c>
      <c r="L2731">
        <v>224.16</v>
      </c>
    </row>
    <row r="2732" spans="3:12" x14ac:dyDescent="0.25">
      <c r="E2732">
        <v>896256742</v>
      </c>
      <c r="F2732" s="3">
        <v>315.81099999999998</v>
      </c>
      <c r="I2732" t="s">
        <v>154</v>
      </c>
      <c r="J2732" t="s">
        <v>160</v>
      </c>
      <c r="K2732">
        <v>896256742</v>
      </c>
      <c r="L2732">
        <v>315.81099999999998</v>
      </c>
    </row>
    <row r="2733" spans="3:12" x14ac:dyDescent="0.25">
      <c r="E2733">
        <v>911960028</v>
      </c>
      <c r="F2733" s="3">
        <v>211.24799999999999</v>
      </c>
      <c r="I2733" t="s">
        <v>154</v>
      </c>
      <c r="J2733" t="s">
        <v>160</v>
      </c>
      <c r="K2733">
        <v>911960028</v>
      </c>
      <c r="L2733">
        <v>211.24799999999999</v>
      </c>
    </row>
    <row r="2734" spans="3:12" x14ac:dyDescent="0.25">
      <c r="E2734">
        <v>912660877</v>
      </c>
      <c r="F2734" s="3">
        <v>111.074</v>
      </c>
      <c r="I2734" t="s">
        <v>154</v>
      </c>
      <c r="J2734" t="s">
        <v>160</v>
      </c>
      <c r="K2734">
        <v>912660877</v>
      </c>
      <c r="L2734">
        <v>111.074</v>
      </c>
    </row>
    <row r="2735" spans="3:12" x14ac:dyDescent="0.25">
      <c r="E2735">
        <v>916376928</v>
      </c>
      <c r="F2735" s="3">
        <v>107.148</v>
      </c>
      <c r="I2735" t="s">
        <v>154</v>
      </c>
      <c r="J2735" t="s">
        <v>160</v>
      </c>
      <c r="K2735">
        <v>916376928</v>
      </c>
      <c r="L2735">
        <v>107.148</v>
      </c>
    </row>
    <row r="2736" spans="3:12" x14ac:dyDescent="0.25">
      <c r="E2736">
        <v>916475713</v>
      </c>
      <c r="F2736" s="3">
        <v>145.23400000000001</v>
      </c>
      <c r="I2736" t="s">
        <v>154</v>
      </c>
      <c r="J2736" t="s">
        <v>160</v>
      </c>
      <c r="K2736">
        <v>916475713</v>
      </c>
      <c r="L2736">
        <v>145.23400000000001</v>
      </c>
    </row>
    <row r="2737" spans="5:12" x14ac:dyDescent="0.25">
      <c r="E2737">
        <v>916478291</v>
      </c>
      <c r="F2737" s="3">
        <v>79.182000000000002</v>
      </c>
      <c r="I2737" t="s">
        <v>154</v>
      </c>
      <c r="J2737" t="s">
        <v>160</v>
      </c>
      <c r="K2737">
        <v>916478291</v>
      </c>
      <c r="L2737">
        <v>79.182000000000002</v>
      </c>
    </row>
    <row r="2738" spans="5:12" x14ac:dyDescent="0.25">
      <c r="E2738">
        <v>917954143</v>
      </c>
      <c r="F2738" s="3">
        <v>307.37799999999999</v>
      </c>
      <c r="I2738" t="s">
        <v>154</v>
      </c>
      <c r="J2738" t="s">
        <v>160</v>
      </c>
      <c r="K2738">
        <v>917954143</v>
      </c>
      <c r="L2738">
        <v>307.37799999999999</v>
      </c>
    </row>
    <row r="2739" spans="5:12" x14ac:dyDescent="0.25">
      <c r="E2739">
        <v>922157847</v>
      </c>
      <c r="F2739" s="3">
        <v>51.38</v>
      </c>
      <c r="I2739" t="s">
        <v>154</v>
      </c>
      <c r="J2739" t="s">
        <v>160</v>
      </c>
      <c r="K2739">
        <v>922157847</v>
      </c>
      <c r="L2739">
        <v>51.38</v>
      </c>
    </row>
    <row r="2740" spans="5:12" x14ac:dyDescent="0.25">
      <c r="E2740">
        <v>924417684</v>
      </c>
      <c r="F2740" s="3">
        <v>107.479</v>
      </c>
      <c r="I2740" t="s">
        <v>154</v>
      </c>
      <c r="J2740" t="s">
        <v>160</v>
      </c>
      <c r="K2740">
        <v>924417684</v>
      </c>
      <c r="L2740">
        <v>107.479</v>
      </c>
    </row>
    <row r="2741" spans="5:12" x14ac:dyDescent="0.25">
      <c r="E2741">
        <v>925047082</v>
      </c>
      <c r="F2741" s="3">
        <v>158.69200000000001</v>
      </c>
      <c r="I2741" t="s">
        <v>154</v>
      </c>
      <c r="J2741" t="s">
        <v>160</v>
      </c>
      <c r="K2741">
        <v>925047082</v>
      </c>
      <c r="L2741">
        <v>158.69200000000001</v>
      </c>
    </row>
    <row r="2742" spans="5:12" x14ac:dyDescent="0.25">
      <c r="E2742">
        <v>925284394</v>
      </c>
      <c r="F2742" s="3">
        <v>167.21100000000001</v>
      </c>
      <c r="I2742" t="s">
        <v>154</v>
      </c>
      <c r="J2742" t="s">
        <v>160</v>
      </c>
      <c r="K2742">
        <v>925284394</v>
      </c>
      <c r="L2742">
        <v>167.21100000000001</v>
      </c>
    </row>
    <row r="2743" spans="5:12" x14ac:dyDescent="0.25">
      <c r="E2743">
        <v>926100750</v>
      </c>
      <c r="F2743" s="3">
        <v>190.92699999999999</v>
      </c>
      <c r="I2743" t="s">
        <v>154</v>
      </c>
      <c r="J2743" t="s">
        <v>160</v>
      </c>
      <c r="K2743">
        <v>926100750</v>
      </c>
      <c r="L2743">
        <v>190.92699999999999</v>
      </c>
    </row>
    <row r="2744" spans="5:12" x14ac:dyDescent="0.25">
      <c r="E2744">
        <v>957121926</v>
      </c>
      <c r="F2744" s="3">
        <v>148.05799999999999</v>
      </c>
      <c r="I2744" t="s">
        <v>154</v>
      </c>
      <c r="J2744" t="s">
        <v>160</v>
      </c>
      <c r="K2744">
        <v>957121926</v>
      </c>
      <c r="L2744">
        <v>148.05799999999999</v>
      </c>
    </row>
    <row r="2745" spans="5:12" x14ac:dyDescent="0.25">
      <c r="E2745">
        <v>969081105</v>
      </c>
      <c r="F2745" s="3">
        <v>158.13499999999999</v>
      </c>
      <c r="I2745" t="s">
        <v>154</v>
      </c>
      <c r="J2745" t="s">
        <v>160</v>
      </c>
      <c r="K2745">
        <v>969081105</v>
      </c>
      <c r="L2745">
        <v>158.13499999999999</v>
      </c>
    </row>
    <row r="2746" spans="5:12" x14ac:dyDescent="0.25">
      <c r="E2746">
        <v>969083256</v>
      </c>
      <c r="F2746" s="3">
        <v>149.28200000000001</v>
      </c>
      <c r="I2746" t="s">
        <v>154</v>
      </c>
      <c r="J2746" t="s">
        <v>160</v>
      </c>
      <c r="K2746">
        <v>969083256</v>
      </c>
      <c r="L2746">
        <v>149.28200000000001</v>
      </c>
    </row>
    <row r="2747" spans="5:12" x14ac:dyDescent="0.25">
      <c r="E2747">
        <v>969084104</v>
      </c>
      <c r="F2747" s="3">
        <v>353.58199999999999</v>
      </c>
      <c r="I2747" t="s">
        <v>154</v>
      </c>
      <c r="J2747" t="s">
        <v>160</v>
      </c>
      <c r="K2747">
        <v>969084104</v>
      </c>
      <c r="L2747">
        <v>353.58199999999999</v>
      </c>
    </row>
    <row r="2748" spans="5:12" x14ac:dyDescent="0.25">
      <c r="E2748">
        <v>969084139</v>
      </c>
      <c r="F2748" s="3">
        <v>171.761</v>
      </c>
      <c r="I2748" t="s">
        <v>154</v>
      </c>
      <c r="J2748" t="s">
        <v>160</v>
      </c>
      <c r="K2748">
        <v>969084139</v>
      </c>
      <c r="L2748">
        <v>171.761</v>
      </c>
    </row>
    <row r="2749" spans="5:12" x14ac:dyDescent="0.25">
      <c r="E2749">
        <v>969084589</v>
      </c>
      <c r="F2749" s="3">
        <v>171.601</v>
      </c>
      <c r="I2749" t="s">
        <v>154</v>
      </c>
      <c r="J2749" t="s">
        <v>160</v>
      </c>
      <c r="K2749">
        <v>969084589</v>
      </c>
      <c r="L2749">
        <v>171.601</v>
      </c>
    </row>
    <row r="2750" spans="5:12" x14ac:dyDescent="0.25">
      <c r="E2750">
        <v>969145960</v>
      </c>
      <c r="F2750" s="3">
        <v>355.61799999999999</v>
      </c>
      <c r="I2750" t="s">
        <v>154</v>
      </c>
      <c r="J2750" t="s">
        <v>160</v>
      </c>
      <c r="K2750">
        <v>969145960</v>
      </c>
      <c r="L2750">
        <v>355.61799999999999</v>
      </c>
    </row>
    <row r="2751" spans="5:12" x14ac:dyDescent="0.25">
      <c r="E2751">
        <v>969171570</v>
      </c>
      <c r="F2751" s="3">
        <v>68.623999999999995</v>
      </c>
      <c r="I2751" t="s">
        <v>154</v>
      </c>
      <c r="J2751" t="s">
        <v>160</v>
      </c>
      <c r="K2751">
        <v>969171570</v>
      </c>
      <c r="L2751">
        <v>68.623999999999995</v>
      </c>
    </row>
    <row r="2752" spans="5:12" x14ac:dyDescent="0.25">
      <c r="E2752">
        <v>969189534</v>
      </c>
      <c r="F2752" s="3">
        <v>145.35</v>
      </c>
      <c r="I2752" t="s">
        <v>154</v>
      </c>
      <c r="J2752" t="s">
        <v>160</v>
      </c>
      <c r="K2752">
        <v>969189534</v>
      </c>
      <c r="L2752">
        <v>145.35</v>
      </c>
    </row>
    <row r="2753" spans="5:12" x14ac:dyDescent="0.25">
      <c r="E2753">
        <v>969241722</v>
      </c>
      <c r="F2753" s="3">
        <v>232.154</v>
      </c>
      <c r="I2753" t="s">
        <v>154</v>
      </c>
      <c r="J2753" t="s">
        <v>160</v>
      </c>
      <c r="K2753">
        <v>969241722</v>
      </c>
      <c r="L2753">
        <v>232.154</v>
      </c>
    </row>
    <row r="2754" spans="5:12" x14ac:dyDescent="0.25">
      <c r="E2754">
        <v>969269910</v>
      </c>
      <c r="F2754" s="3">
        <v>147.22399999999999</v>
      </c>
      <c r="I2754" t="s">
        <v>154</v>
      </c>
      <c r="J2754" t="s">
        <v>160</v>
      </c>
      <c r="K2754">
        <v>969269910</v>
      </c>
      <c r="L2754">
        <v>147.22399999999999</v>
      </c>
    </row>
    <row r="2755" spans="5:12" x14ac:dyDescent="0.25">
      <c r="E2755">
        <v>969407876</v>
      </c>
      <c r="F2755" s="3">
        <v>66.581999999999994</v>
      </c>
      <c r="I2755" t="s">
        <v>154</v>
      </c>
      <c r="J2755" t="s">
        <v>160</v>
      </c>
      <c r="K2755">
        <v>969407876</v>
      </c>
      <c r="L2755">
        <v>66.581999999999994</v>
      </c>
    </row>
    <row r="2756" spans="5:12" x14ac:dyDescent="0.25">
      <c r="E2756">
        <v>969409275</v>
      </c>
      <c r="F2756" s="3">
        <v>204.172</v>
      </c>
      <c r="I2756" t="s">
        <v>154</v>
      </c>
      <c r="J2756" t="s">
        <v>160</v>
      </c>
      <c r="K2756">
        <v>969409275</v>
      </c>
      <c r="L2756">
        <v>204.172</v>
      </c>
    </row>
    <row r="2757" spans="5:12" x14ac:dyDescent="0.25">
      <c r="E2757">
        <v>969499746</v>
      </c>
      <c r="F2757" s="3">
        <v>130.536</v>
      </c>
      <c r="I2757" t="s">
        <v>154</v>
      </c>
      <c r="J2757" t="s">
        <v>160</v>
      </c>
      <c r="K2757">
        <v>969499746</v>
      </c>
      <c r="L2757">
        <v>130.536</v>
      </c>
    </row>
    <row r="2758" spans="5:12" x14ac:dyDescent="0.25">
      <c r="E2758">
        <v>969579278</v>
      </c>
      <c r="F2758" s="3">
        <v>45.825000000000003</v>
      </c>
      <c r="I2758" t="s">
        <v>154</v>
      </c>
      <c r="J2758" t="s">
        <v>160</v>
      </c>
      <c r="K2758">
        <v>969579278</v>
      </c>
      <c r="L2758">
        <v>45.825000000000003</v>
      </c>
    </row>
    <row r="2759" spans="5:12" x14ac:dyDescent="0.25">
      <c r="E2759">
        <v>969940043</v>
      </c>
      <c r="F2759" s="3">
        <v>117.441</v>
      </c>
      <c r="I2759" t="s">
        <v>154</v>
      </c>
      <c r="J2759" t="s">
        <v>160</v>
      </c>
      <c r="K2759">
        <v>969940043</v>
      </c>
      <c r="L2759">
        <v>117.441</v>
      </c>
    </row>
    <row r="2760" spans="5:12" x14ac:dyDescent="0.25">
      <c r="E2760">
        <v>969941112</v>
      </c>
      <c r="F2760" s="3">
        <v>88.786000000000001</v>
      </c>
      <c r="I2760" t="s">
        <v>154</v>
      </c>
      <c r="J2760" t="s">
        <v>160</v>
      </c>
      <c r="K2760">
        <v>969941112</v>
      </c>
      <c r="L2760">
        <v>88.786000000000001</v>
      </c>
    </row>
    <row r="2761" spans="5:12" x14ac:dyDescent="0.25">
      <c r="E2761">
        <v>970113371</v>
      </c>
      <c r="F2761" s="3">
        <v>126.982</v>
      </c>
      <c r="I2761" t="s">
        <v>154</v>
      </c>
      <c r="J2761" t="s">
        <v>160</v>
      </c>
      <c r="K2761">
        <v>970113371</v>
      </c>
      <c r="L2761">
        <v>126.982</v>
      </c>
    </row>
    <row r="2762" spans="5:12" x14ac:dyDescent="0.25">
      <c r="E2762">
        <v>970531696</v>
      </c>
      <c r="F2762" s="3">
        <v>285.41899999999998</v>
      </c>
      <c r="I2762" t="s">
        <v>154</v>
      </c>
      <c r="J2762" t="s">
        <v>160</v>
      </c>
      <c r="K2762">
        <v>970531696</v>
      </c>
      <c r="L2762">
        <v>285.41899999999998</v>
      </c>
    </row>
    <row r="2763" spans="5:12" x14ac:dyDescent="0.25">
      <c r="E2763">
        <v>974479508</v>
      </c>
      <c r="F2763" s="3">
        <v>279.74599999999998</v>
      </c>
      <c r="I2763" t="s">
        <v>154</v>
      </c>
      <c r="J2763" t="s">
        <v>160</v>
      </c>
      <c r="K2763">
        <v>974479508</v>
      </c>
      <c r="L2763">
        <v>279.74599999999998</v>
      </c>
    </row>
    <row r="2764" spans="5:12" x14ac:dyDescent="0.25">
      <c r="E2764">
        <v>976541715</v>
      </c>
      <c r="F2764" s="3">
        <v>118.145</v>
      </c>
      <c r="I2764" t="s">
        <v>154</v>
      </c>
      <c r="J2764" t="s">
        <v>160</v>
      </c>
      <c r="K2764">
        <v>976541715</v>
      </c>
      <c r="L2764">
        <v>118.145</v>
      </c>
    </row>
    <row r="2765" spans="5:12" x14ac:dyDescent="0.25">
      <c r="E2765">
        <v>977253128</v>
      </c>
      <c r="F2765" s="3">
        <v>192.31899999999999</v>
      </c>
      <c r="I2765" t="s">
        <v>154</v>
      </c>
      <c r="J2765" t="s">
        <v>160</v>
      </c>
      <c r="K2765">
        <v>977253128</v>
      </c>
      <c r="L2765">
        <v>192.31899999999999</v>
      </c>
    </row>
    <row r="2766" spans="5:12" x14ac:dyDescent="0.25">
      <c r="E2766">
        <v>977381037</v>
      </c>
      <c r="F2766" s="3">
        <v>60.957999999999998</v>
      </c>
      <c r="I2766" t="s">
        <v>154</v>
      </c>
      <c r="J2766" t="s">
        <v>160</v>
      </c>
      <c r="K2766">
        <v>977381037</v>
      </c>
      <c r="L2766">
        <v>60.957999999999998</v>
      </c>
    </row>
    <row r="2767" spans="5:12" x14ac:dyDescent="0.25">
      <c r="E2767">
        <v>977536189</v>
      </c>
      <c r="F2767" s="3">
        <v>116.04</v>
      </c>
      <c r="I2767" t="s">
        <v>154</v>
      </c>
      <c r="J2767" t="s">
        <v>160</v>
      </c>
      <c r="K2767">
        <v>977536189</v>
      </c>
      <c r="L2767">
        <v>116.04</v>
      </c>
    </row>
    <row r="2768" spans="5:12" x14ac:dyDescent="0.25">
      <c r="E2768">
        <v>979663080</v>
      </c>
      <c r="F2768" s="3">
        <v>62.905000000000001</v>
      </c>
      <c r="I2768" t="s">
        <v>154</v>
      </c>
      <c r="J2768" t="s">
        <v>160</v>
      </c>
      <c r="K2768">
        <v>979663080</v>
      </c>
      <c r="L2768">
        <v>62.905000000000001</v>
      </c>
    </row>
    <row r="2769" spans="5:12" x14ac:dyDescent="0.25">
      <c r="E2769">
        <v>980930696</v>
      </c>
      <c r="F2769" s="3">
        <v>121.08799999999999</v>
      </c>
      <c r="I2769" t="s">
        <v>154</v>
      </c>
      <c r="J2769" t="s">
        <v>160</v>
      </c>
      <c r="K2769">
        <v>980930696</v>
      </c>
      <c r="L2769">
        <v>121.08799999999999</v>
      </c>
    </row>
    <row r="2770" spans="5:12" x14ac:dyDescent="0.25">
      <c r="E2770">
        <v>981208242</v>
      </c>
      <c r="F2770" s="3">
        <v>411.68</v>
      </c>
      <c r="I2770" t="s">
        <v>154</v>
      </c>
      <c r="J2770" t="s">
        <v>160</v>
      </c>
      <c r="K2770">
        <v>981208242</v>
      </c>
      <c r="L2770">
        <v>411.68</v>
      </c>
    </row>
    <row r="2771" spans="5:12" x14ac:dyDescent="0.25">
      <c r="E2771">
        <v>981415515</v>
      </c>
      <c r="F2771" s="3">
        <v>141.608</v>
      </c>
      <c r="I2771" t="s">
        <v>154</v>
      </c>
      <c r="J2771" t="s">
        <v>160</v>
      </c>
      <c r="K2771">
        <v>981415515</v>
      </c>
      <c r="L2771">
        <v>141.608</v>
      </c>
    </row>
    <row r="2772" spans="5:12" x14ac:dyDescent="0.25">
      <c r="E2772">
        <v>982275415</v>
      </c>
      <c r="F2772" s="3">
        <v>223.941</v>
      </c>
      <c r="I2772" t="s">
        <v>154</v>
      </c>
      <c r="J2772" t="s">
        <v>160</v>
      </c>
      <c r="K2772">
        <v>982275415</v>
      </c>
      <c r="L2772">
        <v>223.941</v>
      </c>
    </row>
    <row r="2773" spans="5:12" x14ac:dyDescent="0.25">
      <c r="E2773">
        <v>982279496</v>
      </c>
      <c r="F2773" s="3">
        <v>110.455</v>
      </c>
      <c r="I2773" t="s">
        <v>154</v>
      </c>
      <c r="J2773" t="s">
        <v>160</v>
      </c>
      <c r="K2773">
        <v>982279496</v>
      </c>
      <c r="L2773">
        <v>110.455</v>
      </c>
    </row>
    <row r="2774" spans="5:12" x14ac:dyDescent="0.25">
      <c r="E2774">
        <v>982708478</v>
      </c>
      <c r="F2774" s="3">
        <v>96.543999999999997</v>
      </c>
      <c r="I2774" t="s">
        <v>154</v>
      </c>
      <c r="J2774" t="s">
        <v>160</v>
      </c>
      <c r="K2774">
        <v>982708478</v>
      </c>
      <c r="L2774">
        <v>96.543999999999997</v>
      </c>
    </row>
    <row r="2775" spans="5:12" x14ac:dyDescent="0.25">
      <c r="E2775">
        <v>985231214</v>
      </c>
      <c r="F2775" s="3">
        <v>104.52800000000001</v>
      </c>
      <c r="I2775" t="s">
        <v>154</v>
      </c>
      <c r="J2775" t="s">
        <v>160</v>
      </c>
      <c r="K2775">
        <v>985231214</v>
      </c>
      <c r="L2775">
        <v>104.52800000000001</v>
      </c>
    </row>
    <row r="2776" spans="5:12" x14ac:dyDescent="0.25">
      <c r="E2776">
        <v>985239347</v>
      </c>
      <c r="F2776" s="3">
        <v>135.59299999999999</v>
      </c>
      <c r="I2776" t="s">
        <v>154</v>
      </c>
      <c r="J2776" t="s">
        <v>160</v>
      </c>
      <c r="K2776">
        <v>985239347</v>
      </c>
      <c r="L2776">
        <v>135.59299999999999</v>
      </c>
    </row>
    <row r="2777" spans="5:12" x14ac:dyDescent="0.25">
      <c r="E2777">
        <v>985299579</v>
      </c>
      <c r="F2777" s="3">
        <v>164.893</v>
      </c>
      <c r="I2777" t="s">
        <v>154</v>
      </c>
      <c r="J2777" t="s">
        <v>160</v>
      </c>
      <c r="K2777">
        <v>985299579</v>
      </c>
      <c r="L2777">
        <v>164.893</v>
      </c>
    </row>
    <row r="2778" spans="5:12" x14ac:dyDescent="0.25">
      <c r="E2778">
        <v>985341257</v>
      </c>
      <c r="F2778" s="3">
        <v>82.754999999999995</v>
      </c>
      <c r="I2778" t="s">
        <v>154</v>
      </c>
      <c r="J2778" t="s">
        <v>160</v>
      </c>
      <c r="K2778">
        <v>985341257</v>
      </c>
      <c r="L2778">
        <v>82.754999999999995</v>
      </c>
    </row>
    <row r="2779" spans="5:12" x14ac:dyDescent="0.25">
      <c r="E2779">
        <v>986172912</v>
      </c>
      <c r="F2779" s="3">
        <v>306.334</v>
      </c>
      <c r="I2779" t="s">
        <v>154</v>
      </c>
      <c r="J2779" t="s">
        <v>160</v>
      </c>
      <c r="K2779">
        <v>986172912</v>
      </c>
      <c r="L2779">
        <v>306.334</v>
      </c>
    </row>
    <row r="2780" spans="5:12" x14ac:dyDescent="0.25">
      <c r="E2780">
        <v>986339973</v>
      </c>
      <c r="F2780" s="3">
        <v>276.59699999999998</v>
      </c>
      <c r="I2780" t="s">
        <v>154</v>
      </c>
      <c r="J2780" t="s">
        <v>160</v>
      </c>
      <c r="K2780">
        <v>986339973</v>
      </c>
      <c r="L2780">
        <v>276.59699999999998</v>
      </c>
    </row>
    <row r="2781" spans="5:12" x14ac:dyDescent="0.25">
      <c r="E2781">
        <v>986381414</v>
      </c>
      <c r="F2781" s="3">
        <v>513.15700000000004</v>
      </c>
      <c r="I2781" t="s">
        <v>154</v>
      </c>
      <c r="J2781" t="s">
        <v>160</v>
      </c>
      <c r="K2781">
        <v>986381414</v>
      </c>
      <c r="L2781">
        <v>513.15700000000004</v>
      </c>
    </row>
    <row r="2782" spans="5:12" x14ac:dyDescent="0.25">
      <c r="E2782">
        <v>987734787</v>
      </c>
      <c r="F2782" s="3">
        <v>325.59199999999998</v>
      </c>
      <c r="I2782" t="s">
        <v>154</v>
      </c>
      <c r="J2782" t="s">
        <v>160</v>
      </c>
      <c r="K2782">
        <v>987734787</v>
      </c>
      <c r="L2782">
        <v>325.59199999999998</v>
      </c>
    </row>
    <row r="2783" spans="5:12" x14ac:dyDescent="0.25">
      <c r="E2783">
        <v>988840122</v>
      </c>
      <c r="F2783" s="3">
        <v>158.959</v>
      </c>
      <c r="I2783" t="s">
        <v>154</v>
      </c>
      <c r="J2783" t="s">
        <v>160</v>
      </c>
      <c r="K2783">
        <v>988840122</v>
      </c>
      <c r="L2783">
        <v>158.959</v>
      </c>
    </row>
    <row r="2784" spans="5:12" x14ac:dyDescent="0.25">
      <c r="E2784">
        <v>989069357</v>
      </c>
      <c r="F2784" s="3">
        <v>832.94100000000003</v>
      </c>
      <c r="I2784" t="s">
        <v>154</v>
      </c>
      <c r="J2784" t="s">
        <v>160</v>
      </c>
      <c r="K2784">
        <v>989069357</v>
      </c>
      <c r="L2784">
        <v>832.94100000000003</v>
      </c>
    </row>
    <row r="2785" spans="4:12" x14ac:dyDescent="0.25">
      <c r="E2785">
        <v>989229958</v>
      </c>
      <c r="F2785" s="3">
        <v>340.26</v>
      </c>
      <c r="I2785" t="s">
        <v>154</v>
      </c>
      <c r="J2785" t="s">
        <v>160</v>
      </c>
      <c r="K2785">
        <v>989229958</v>
      </c>
      <c r="L2785">
        <v>340.26</v>
      </c>
    </row>
    <row r="2786" spans="4:12" x14ac:dyDescent="0.25">
      <c r="E2786">
        <v>989367196</v>
      </c>
      <c r="F2786" s="3">
        <v>290.94099999999997</v>
      </c>
      <c r="I2786" t="s">
        <v>154</v>
      </c>
      <c r="J2786" t="s">
        <v>160</v>
      </c>
      <c r="K2786">
        <v>989367196</v>
      </c>
      <c r="L2786">
        <v>290.94099999999997</v>
      </c>
    </row>
    <row r="2787" spans="4:12" x14ac:dyDescent="0.25">
      <c r="E2787">
        <v>989837664</v>
      </c>
      <c r="F2787" s="3">
        <v>420.20699999999999</v>
      </c>
      <c r="I2787" t="s">
        <v>154</v>
      </c>
      <c r="J2787" t="s">
        <v>160</v>
      </c>
      <c r="K2787">
        <v>989837664</v>
      </c>
      <c r="L2787">
        <v>420.20699999999999</v>
      </c>
    </row>
    <row r="2788" spans="4:12" x14ac:dyDescent="0.25">
      <c r="E2788">
        <v>992327693</v>
      </c>
      <c r="F2788" s="3">
        <v>252.02600000000001</v>
      </c>
      <c r="I2788" t="s">
        <v>154</v>
      </c>
      <c r="J2788" t="s">
        <v>160</v>
      </c>
      <c r="K2788">
        <v>992327693</v>
      </c>
      <c r="L2788">
        <v>252.02600000000001</v>
      </c>
    </row>
    <row r="2789" spans="4:12" x14ac:dyDescent="0.25">
      <c r="E2789">
        <v>992406402</v>
      </c>
      <c r="F2789" s="3">
        <v>275.21300000000002</v>
      </c>
      <c r="I2789" t="s">
        <v>154</v>
      </c>
      <c r="J2789" t="s">
        <v>160</v>
      </c>
      <c r="K2789">
        <v>992406402</v>
      </c>
      <c r="L2789">
        <v>275.21300000000002</v>
      </c>
    </row>
    <row r="2790" spans="4:12" x14ac:dyDescent="0.25">
      <c r="E2790">
        <v>993464597</v>
      </c>
      <c r="F2790" s="3">
        <v>270.39299999999997</v>
      </c>
      <c r="I2790" t="s">
        <v>154</v>
      </c>
      <c r="J2790" t="s">
        <v>160</v>
      </c>
      <c r="K2790">
        <v>993464597</v>
      </c>
      <c r="L2790">
        <v>270.39299999999997</v>
      </c>
    </row>
    <row r="2791" spans="4:12" x14ac:dyDescent="0.25">
      <c r="E2791">
        <v>994110934</v>
      </c>
      <c r="F2791" s="3">
        <v>400.04300000000001</v>
      </c>
      <c r="I2791" t="s">
        <v>154</v>
      </c>
      <c r="J2791" t="s">
        <v>160</v>
      </c>
      <c r="K2791">
        <v>994110934</v>
      </c>
      <c r="L2791">
        <v>400.04300000000001</v>
      </c>
    </row>
    <row r="2792" spans="4:12" x14ac:dyDescent="0.25">
      <c r="E2792">
        <v>994973460</v>
      </c>
      <c r="F2792" s="3">
        <v>463.46800000000002</v>
      </c>
      <c r="I2792" t="s">
        <v>154</v>
      </c>
      <c r="J2792" t="s">
        <v>160</v>
      </c>
      <c r="K2792">
        <v>994973460</v>
      </c>
      <c r="L2792">
        <v>463.46800000000002</v>
      </c>
    </row>
    <row r="2793" spans="4:12" x14ac:dyDescent="0.25">
      <c r="E2793">
        <v>995900270</v>
      </c>
      <c r="F2793" s="3">
        <v>310.22199999999998</v>
      </c>
      <c r="I2793" t="s">
        <v>154</v>
      </c>
      <c r="J2793" t="s">
        <v>160</v>
      </c>
      <c r="K2793">
        <v>995900270</v>
      </c>
      <c r="L2793">
        <v>310.22199999999998</v>
      </c>
    </row>
    <row r="2794" spans="4:12" x14ac:dyDescent="0.25">
      <c r="E2794">
        <v>996239306</v>
      </c>
      <c r="F2794" s="3">
        <v>193.13499999999999</v>
      </c>
      <c r="I2794" t="s">
        <v>154</v>
      </c>
      <c r="J2794" t="s">
        <v>160</v>
      </c>
      <c r="K2794">
        <v>996239306</v>
      </c>
      <c r="L2794">
        <v>193.13499999999999</v>
      </c>
    </row>
    <row r="2795" spans="4:12" x14ac:dyDescent="0.25">
      <c r="E2795">
        <v>996644642</v>
      </c>
      <c r="F2795" s="3">
        <v>67.289000000000001</v>
      </c>
      <c r="I2795" t="s">
        <v>154</v>
      </c>
      <c r="J2795" t="s">
        <v>160</v>
      </c>
      <c r="K2795">
        <v>996644642</v>
      </c>
      <c r="L2795">
        <v>67.289000000000001</v>
      </c>
    </row>
    <row r="2796" spans="4:12" x14ac:dyDescent="0.25">
      <c r="E2796">
        <v>997470389</v>
      </c>
      <c r="F2796" s="3">
        <v>141.67599999999999</v>
      </c>
      <c r="I2796" t="s">
        <v>154</v>
      </c>
      <c r="J2796" t="s">
        <v>160</v>
      </c>
      <c r="K2796">
        <v>997470389</v>
      </c>
      <c r="L2796">
        <v>141.67599999999999</v>
      </c>
    </row>
    <row r="2797" spans="4:12" x14ac:dyDescent="0.25">
      <c r="E2797">
        <v>997718232</v>
      </c>
      <c r="F2797" s="3">
        <v>278.88400000000001</v>
      </c>
      <c r="I2797" t="s">
        <v>154</v>
      </c>
      <c r="J2797" t="s">
        <v>160</v>
      </c>
      <c r="K2797">
        <v>997718232</v>
      </c>
      <c r="L2797">
        <v>278.88400000000001</v>
      </c>
    </row>
    <row r="2798" spans="4:12" x14ac:dyDescent="0.25">
      <c r="E2798">
        <v>998941636</v>
      </c>
      <c r="F2798" s="3">
        <v>331.339</v>
      </c>
      <c r="I2798" t="s">
        <v>154</v>
      </c>
      <c r="J2798" t="s">
        <v>160</v>
      </c>
      <c r="K2798">
        <v>998941636</v>
      </c>
      <c r="L2798">
        <v>331.339</v>
      </c>
    </row>
    <row r="2799" spans="4:12" x14ac:dyDescent="0.25">
      <c r="E2799">
        <v>999085954</v>
      </c>
      <c r="F2799" s="3">
        <v>228.41399999999999</v>
      </c>
      <c r="I2799" t="s">
        <v>154</v>
      </c>
      <c r="J2799" t="s">
        <v>160</v>
      </c>
      <c r="K2799">
        <v>999085954</v>
      </c>
      <c r="L2799">
        <v>228.41399999999999</v>
      </c>
    </row>
    <row r="2800" spans="4:12" x14ac:dyDescent="0.25">
      <c r="D2800" t="s">
        <v>175</v>
      </c>
      <c r="E2800">
        <v>924457716</v>
      </c>
      <c r="F2800" s="3">
        <v>95.444999999999993</v>
      </c>
      <c r="I2800" t="s">
        <v>154</v>
      </c>
      <c r="J2800" t="s">
        <v>175</v>
      </c>
      <c r="K2800">
        <v>924457716</v>
      </c>
      <c r="L2800">
        <v>95.444999999999993</v>
      </c>
    </row>
    <row r="2801" spans="4:12" x14ac:dyDescent="0.25">
      <c r="E2801">
        <v>969269724</v>
      </c>
      <c r="F2801" s="3">
        <v>118.813</v>
      </c>
      <c r="I2801" t="s">
        <v>154</v>
      </c>
      <c r="J2801" t="s">
        <v>175</v>
      </c>
      <c r="K2801">
        <v>969269724</v>
      </c>
      <c r="L2801">
        <v>118.813</v>
      </c>
    </row>
    <row r="2802" spans="4:12" x14ac:dyDescent="0.25">
      <c r="E2802">
        <v>969809273</v>
      </c>
      <c r="F2802" s="3">
        <v>62.954999999999998</v>
      </c>
      <c r="I2802" t="s">
        <v>154</v>
      </c>
      <c r="J2802" t="s">
        <v>175</v>
      </c>
      <c r="K2802">
        <v>969809273</v>
      </c>
      <c r="L2802">
        <v>62.954999999999998</v>
      </c>
    </row>
    <row r="2803" spans="4:12" x14ac:dyDescent="0.25">
      <c r="E2803">
        <v>979258542</v>
      </c>
      <c r="F2803" s="3">
        <v>407.62900000000002</v>
      </c>
      <c r="I2803" t="s">
        <v>154</v>
      </c>
      <c r="J2803" t="s">
        <v>175</v>
      </c>
      <c r="K2803">
        <v>979258542</v>
      </c>
      <c r="L2803">
        <v>407.62900000000002</v>
      </c>
    </row>
    <row r="2804" spans="4:12" x14ac:dyDescent="0.25">
      <c r="E2804">
        <v>984106378</v>
      </c>
      <c r="F2804" s="3">
        <v>319.62900000000002</v>
      </c>
      <c r="I2804" t="s">
        <v>154</v>
      </c>
      <c r="J2804" t="s">
        <v>175</v>
      </c>
      <c r="K2804">
        <v>984106378</v>
      </c>
      <c r="L2804">
        <v>319.62900000000002</v>
      </c>
    </row>
    <row r="2805" spans="4:12" x14ac:dyDescent="0.25">
      <c r="E2805">
        <v>992516399</v>
      </c>
      <c r="F2805" s="3">
        <v>175.90299999999999</v>
      </c>
      <c r="I2805" t="s">
        <v>154</v>
      </c>
      <c r="J2805" t="s">
        <v>175</v>
      </c>
      <c r="K2805">
        <v>992516399</v>
      </c>
      <c r="L2805">
        <v>175.90299999999999</v>
      </c>
    </row>
    <row r="2806" spans="4:12" x14ac:dyDescent="0.25">
      <c r="E2806">
        <v>997590570</v>
      </c>
      <c r="F2806" s="3">
        <v>89.23</v>
      </c>
      <c r="I2806" t="s">
        <v>154</v>
      </c>
      <c r="J2806" t="s">
        <v>175</v>
      </c>
      <c r="K2806">
        <v>997590570</v>
      </c>
      <c r="L2806">
        <v>89.23</v>
      </c>
    </row>
    <row r="2807" spans="4:12" x14ac:dyDescent="0.25">
      <c r="D2807" t="s">
        <v>153</v>
      </c>
      <c r="E2807">
        <v>875919032</v>
      </c>
      <c r="F2807" s="3">
        <v>57.088000000000001</v>
      </c>
      <c r="I2807" t="s">
        <v>154</v>
      </c>
      <c r="J2807" t="s">
        <v>153</v>
      </c>
      <c r="K2807">
        <v>875919032</v>
      </c>
      <c r="L2807">
        <v>57.088000000000001</v>
      </c>
    </row>
    <row r="2808" spans="4:12" x14ac:dyDescent="0.25">
      <c r="E2808">
        <v>877534502</v>
      </c>
      <c r="F2808" s="3">
        <v>62.168999999999997</v>
      </c>
      <c r="I2808" t="s">
        <v>154</v>
      </c>
      <c r="J2808" t="s">
        <v>153</v>
      </c>
      <c r="K2808">
        <v>877534502</v>
      </c>
      <c r="L2808">
        <v>62.168999999999997</v>
      </c>
    </row>
    <row r="2809" spans="4:12" x14ac:dyDescent="0.25">
      <c r="E2809">
        <v>914880653</v>
      </c>
      <c r="F2809" s="3">
        <v>223.38499999999999</v>
      </c>
      <c r="I2809" t="s">
        <v>154</v>
      </c>
      <c r="J2809" t="s">
        <v>153</v>
      </c>
      <c r="K2809">
        <v>914880653</v>
      </c>
      <c r="L2809">
        <v>223.38499999999999</v>
      </c>
    </row>
    <row r="2810" spans="4:12" x14ac:dyDescent="0.25">
      <c r="E2810">
        <v>924035102</v>
      </c>
      <c r="F2810" s="3">
        <v>143.245</v>
      </c>
      <c r="I2810" t="s">
        <v>154</v>
      </c>
      <c r="J2810" t="s">
        <v>153</v>
      </c>
      <c r="K2810">
        <v>924035102</v>
      </c>
      <c r="L2810">
        <v>143.245</v>
      </c>
    </row>
    <row r="2811" spans="4:12" x14ac:dyDescent="0.25">
      <c r="E2811">
        <v>969081849</v>
      </c>
      <c r="F2811" s="3">
        <v>171.708</v>
      </c>
      <c r="I2811" t="s">
        <v>154</v>
      </c>
      <c r="J2811" t="s">
        <v>153</v>
      </c>
      <c r="K2811">
        <v>969081849</v>
      </c>
      <c r="L2811">
        <v>171.708</v>
      </c>
    </row>
    <row r="2812" spans="4:12" x14ac:dyDescent="0.25">
      <c r="E2812">
        <v>969083582</v>
      </c>
      <c r="F2812" s="3">
        <v>56.658000000000001</v>
      </c>
      <c r="I2812" t="s">
        <v>154</v>
      </c>
      <c r="J2812" t="s">
        <v>153</v>
      </c>
      <c r="K2812">
        <v>969083582</v>
      </c>
      <c r="L2812">
        <v>56.658000000000001</v>
      </c>
    </row>
    <row r="2813" spans="4:12" x14ac:dyDescent="0.25">
      <c r="E2813">
        <v>969171414</v>
      </c>
      <c r="F2813" s="3">
        <v>161.36799999999999</v>
      </c>
      <c r="I2813" t="s">
        <v>154</v>
      </c>
      <c r="J2813" t="s">
        <v>153</v>
      </c>
      <c r="K2813">
        <v>969171414</v>
      </c>
      <c r="L2813">
        <v>161.36799999999999</v>
      </c>
    </row>
    <row r="2814" spans="4:12" x14ac:dyDescent="0.25">
      <c r="E2814">
        <v>969243113</v>
      </c>
      <c r="F2814" s="3">
        <v>148.03299999999999</v>
      </c>
      <c r="I2814" t="s">
        <v>154</v>
      </c>
      <c r="J2814" t="s">
        <v>153</v>
      </c>
      <c r="K2814">
        <v>969243113</v>
      </c>
      <c r="L2814">
        <v>148.03299999999999</v>
      </c>
    </row>
    <row r="2815" spans="4:12" x14ac:dyDescent="0.25">
      <c r="E2815">
        <v>969271699</v>
      </c>
      <c r="F2815" s="3">
        <v>138.36600000000001</v>
      </c>
      <c r="I2815" t="s">
        <v>154</v>
      </c>
      <c r="J2815" t="s">
        <v>153</v>
      </c>
      <c r="K2815">
        <v>969271699</v>
      </c>
      <c r="L2815">
        <v>138.36600000000001</v>
      </c>
    </row>
    <row r="2816" spans="4:12" x14ac:dyDescent="0.25">
      <c r="E2816">
        <v>969307529</v>
      </c>
      <c r="F2816" s="3">
        <v>481.03</v>
      </c>
      <c r="I2816" t="s">
        <v>154</v>
      </c>
      <c r="J2816" t="s">
        <v>153</v>
      </c>
      <c r="K2816">
        <v>969307529</v>
      </c>
      <c r="L2816">
        <v>481.03</v>
      </c>
    </row>
    <row r="2817" spans="5:12" x14ac:dyDescent="0.25">
      <c r="E2817">
        <v>969371227</v>
      </c>
      <c r="F2817" s="3">
        <v>130.97399999999999</v>
      </c>
      <c r="I2817" t="s">
        <v>154</v>
      </c>
      <c r="J2817" t="s">
        <v>153</v>
      </c>
      <c r="K2817">
        <v>969371227</v>
      </c>
      <c r="L2817">
        <v>130.97399999999999</v>
      </c>
    </row>
    <row r="2818" spans="5:12" x14ac:dyDescent="0.25">
      <c r="E2818">
        <v>969407809</v>
      </c>
      <c r="F2818" s="3">
        <v>142.245</v>
      </c>
      <c r="I2818" t="s">
        <v>154</v>
      </c>
      <c r="J2818" t="s">
        <v>153</v>
      </c>
      <c r="K2818">
        <v>969407809</v>
      </c>
      <c r="L2818">
        <v>142.245</v>
      </c>
    </row>
    <row r="2819" spans="5:12" x14ac:dyDescent="0.25">
      <c r="E2819">
        <v>969408333</v>
      </c>
      <c r="F2819" s="3">
        <v>68.128</v>
      </c>
      <c r="I2819" t="s">
        <v>154</v>
      </c>
      <c r="J2819" t="s">
        <v>153</v>
      </c>
      <c r="K2819">
        <v>969408333</v>
      </c>
      <c r="L2819">
        <v>68.128</v>
      </c>
    </row>
    <row r="2820" spans="5:12" x14ac:dyDescent="0.25">
      <c r="E2820">
        <v>969796430</v>
      </c>
      <c r="F2820" s="3">
        <v>536.14</v>
      </c>
      <c r="I2820" t="s">
        <v>154</v>
      </c>
      <c r="J2820" t="s">
        <v>153</v>
      </c>
      <c r="K2820">
        <v>969796430</v>
      </c>
      <c r="L2820">
        <v>536.14</v>
      </c>
    </row>
    <row r="2821" spans="5:12" x14ac:dyDescent="0.25">
      <c r="E2821">
        <v>970346961</v>
      </c>
      <c r="F2821" s="3">
        <v>370.101</v>
      </c>
      <c r="I2821" t="s">
        <v>154</v>
      </c>
      <c r="J2821" t="s">
        <v>153</v>
      </c>
      <c r="K2821">
        <v>970346961</v>
      </c>
      <c r="L2821">
        <v>370.101</v>
      </c>
    </row>
    <row r="2822" spans="5:12" x14ac:dyDescent="0.25">
      <c r="E2822">
        <v>976655214</v>
      </c>
      <c r="F2822" s="3">
        <v>329.298</v>
      </c>
      <c r="I2822" t="s">
        <v>154</v>
      </c>
      <c r="J2822" t="s">
        <v>153</v>
      </c>
      <c r="K2822">
        <v>976655214</v>
      </c>
      <c r="L2822">
        <v>329.298</v>
      </c>
    </row>
    <row r="2823" spans="5:12" x14ac:dyDescent="0.25">
      <c r="E2823">
        <v>979865112</v>
      </c>
      <c r="F2823" s="3">
        <v>117.73699999999999</v>
      </c>
      <c r="I2823" t="s">
        <v>154</v>
      </c>
      <c r="J2823" t="s">
        <v>153</v>
      </c>
      <c r="K2823">
        <v>979865112</v>
      </c>
      <c r="L2823">
        <v>117.73699999999999</v>
      </c>
    </row>
    <row r="2824" spans="5:12" x14ac:dyDescent="0.25">
      <c r="E2824">
        <v>981881990</v>
      </c>
      <c r="F2824" s="3">
        <v>240.46199999999999</v>
      </c>
      <c r="I2824" t="s">
        <v>154</v>
      </c>
      <c r="J2824" t="s">
        <v>153</v>
      </c>
      <c r="K2824">
        <v>981881990</v>
      </c>
      <c r="L2824">
        <v>240.46199999999999</v>
      </c>
    </row>
    <row r="2825" spans="5:12" x14ac:dyDescent="0.25">
      <c r="E2825">
        <v>983100872</v>
      </c>
      <c r="F2825" s="3">
        <v>338.88299999999998</v>
      </c>
      <c r="I2825" t="s">
        <v>154</v>
      </c>
      <c r="J2825" t="s">
        <v>153</v>
      </c>
      <c r="K2825">
        <v>983100872</v>
      </c>
      <c r="L2825">
        <v>338.88299999999998</v>
      </c>
    </row>
    <row r="2826" spans="5:12" x14ac:dyDescent="0.25">
      <c r="E2826">
        <v>984131070</v>
      </c>
      <c r="F2826" s="3">
        <v>301.55599999999998</v>
      </c>
      <c r="I2826" t="s">
        <v>154</v>
      </c>
      <c r="J2826" t="s">
        <v>153</v>
      </c>
      <c r="K2826">
        <v>984131070</v>
      </c>
      <c r="L2826">
        <v>301.55599999999998</v>
      </c>
    </row>
    <row r="2827" spans="5:12" x14ac:dyDescent="0.25">
      <c r="E2827">
        <v>985305005</v>
      </c>
      <c r="F2827" s="3">
        <v>129.34399999999999</v>
      </c>
      <c r="I2827" t="s">
        <v>154</v>
      </c>
      <c r="J2827" t="s">
        <v>153</v>
      </c>
      <c r="K2827">
        <v>985305005</v>
      </c>
      <c r="L2827">
        <v>129.34399999999999</v>
      </c>
    </row>
    <row r="2828" spans="5:12" x14ac:dyDescent="0.25">
      <c r="E2828">
        <v>985463697</v>
      </c>
      <c r="F2828" s="3">
        <v>313.33800000000002</v>
      </c>
      <c r="I2828" t="s">
        <v>154</v>
      </c>
      <c r="J2828" t="s">
        <v>153</v>
      </c>
      <c r="K2828">
        <v>985463697</v>
      </c>
      <c r="L2828">
        <v>313.33800000000002</v>
      </c>
    </row>
    <row r="2829" spans="5:12" x14ac:dyDescent="0.25">
      <c r="E2829">
        <v>985486336</v>
      </c>
      <c r="F2829" s="3">
        <v>58.283000000000001</v>
      </c>
      <c r="I2829" t="s">
        <v>154</v>
      </c>
      <c r="J2829" t="s">
        <v>153</v>
      </c>
      <c r="K2829">
        <v>985486336</v>
      </c>
      <c r="L2829">
        <v>58.283000000000001</v>
      </c>
    </row>
    <row r="2830" spans="5:12" x14ac:dyDescent="0.25">
      <c r="E2830">
        <v>986122109</v>
      </c>
      <c r="F2830" s="3">
        <v>215.381</v>
      </c>
      <c r="I2830" t="s">
        <v>154</v>
      </c>
      <c r="J2830" t="s">
        <v>153</v>
      </c>
      <c r="K2830">
        <v>986122109</v>
      </c>
      <c r="L2830">
        <v>215.381</v>
      </c>
    </row>
    <row r="2831" spans="5:12" x14ac:dyDescent="0.25">
      <c r="E2831">
        <v>986238581</v>
      </c>
      <c r="F2831" s="3">
        <v>209.982</v>
      </c>
      <c r="I2831" t="s">
        <v>154</v>
      </c>
      <c r="J2831" t="s">
        <v>153</v>
      </c>
      <c r="K2831">
        <v>986238581</v>
      </c>
      <c r="L2831">
        <v>209.982</v>
      </c>
    </row>
    <row r="2832" spans="5:12" x14ac:dyDescent="0.25">
      <c r="E2832">
        <v>989060554</v>
      </c>
      <c r="F2832" s="3">
        <v>94.590999999999994</v>
      </c>
      <c r="I2832" t="s">
        <v>154</v>
      </c>
      <c r="J2832" t="s">
        <v>153</v>
      </c>
      <c r="K2832">
        <v>989060554</v>
      </c>
      <c r="L2832">
        <v>94.590999999999994</v>
      </c>
    </row>
    <row r="2833" spans="4:12" x14ac:dyDescent="0.25">
      <c r="E2833">
        <v>989138421</v>
      </c>
      <c r="F2833" s="3">
        <v>287.596</v>
      </c>
      <c r="I2833" t="s">
        <v>154</v>
      </c>
      <c r="J2833" t="s">
        <v>153</v>
      </c>
      <c r="K2833">
        <v>989138421</v>
      </c>
      <c r="L2833">
        <v>287.596</v>
      </c>
    </row>
    <row r="2834" spans="4:12" x14ac:dyDescent="0.25">
      <c r="E2834">
        <v>989200704</v>
      </c>
      <c r="F2834" s="3">
        <v>110.389</v>
      </c>
      <c r="I2834" t="s">
        <v>154</v>
      </c>
      <c r="J2834" t="s">
        <v>153</v>
      </c>
      <c r="K2834">
        <v>989200704</v>
      </c>
      <c r="L2834">
        <v>110.389</v>
      </c>
    </row>
    <row r="2835" spans="4:12" x14ac:dyDescent="0.25">
      <c r="E2835">
        <v>989250272</v>
      </c>
      <c r="F2835" s="3">
        <v>253.262</v>
      </c>
      <c r="I2835" t="s">
        <v>154</v>
      </c>
      <c r="J2835" t="s">
        <v>153</v>
      </c>
      <c r="K2835">
        <v>989250272</v>
      </c>
      <c r="L2835">
        <v>253.262</v>
      </c>
    </row>
    <row r="2836" spans="4:12" x14ac:dyDescent="0.25">
      <c r="E2836">
        <v>990978433</v>
      </c>
      <c r="F2836" s="3">
        <v>468.86799999999999</v>
      </c>
      <c r="I2836" t="s">
        <v>154</v>
      </c>
      <c r="J2836" t="s">
        <v>153</v>
      </c>
      <c r="K2836">
        <v>990978433</v>
      </c>
      <c r="L2836">
        <v>468.86799999999999</v>
      </c>
    </row>
    <row r="2837" spans="4:12" x14ac:dyDescent="0.25">
      <c r="E2837">
        <v>996548139</v>
      </c>
      <c r="F2837" s="3">
        <v>204.93299999999999</v>
      </c>
      <c r="I2837" t="s">
        <v>154</v>
      </c>
      <c r="J2837" t="s">
        <v>153</v>
      </c>
      <c r="K2837">
        <v>996548139</v>
      </c>
      <c r="L2837">
        <v>204.93299999999999</v>
      </c>
    </row>
    <row r="2838" spans="4:12" x14ac:dyDescent="0.25">
      <c r="D2838" t="s">
        <v>164</v>
      </c>
      <c r="E2838">
        <v>916199406</v>
      </c>
      <c r="F2838" s="3">
        <v>61.399000000000001</v>
      </c>
      <c r="I2838" t="s">
        <v>154</v>
      </c>
      <c r="J2838" t="s">
        <v>164</v>
      </c>
      <c r="K2838">
        <v>916199406</v>
      </c>
      <c r="L2838">
        <v>61.399000000000001</v>
      </c>
    </row>
    <row r="2839" spans="4:12" x14ac:dyDescent="0.25">
      <c r="E2839">
        <v>916795491</v>
      </c>
      <c r="F2839" s="3">
        <v>406.94</v>
      </c>
      <c r="I2839" t="s">
        <v>154</v>
      </c>
      <c r="J2839" t="s">
        <v>164</v>
      </c>
      <c r="K2839">
        <v>916795491</v>
      </c>
      <c r="L2839">
        <v>406.94</v>
      </c>
    </row>
    <row r="2840" spans="4:12" x14ac:dyDescent="0.25">
      <c r="E2840">
        <v>918898697</v>
      </c>
      <c r="F2840" s="3">
        <v>306.26600000000002</v>
      </c>
      <c r="I2840" t="s">
        <v>154</v>
      </c>
      <c r="J2840" t="s">
        <v>164</v>
      </c>
      <c r="K2840">
        <v>918898697</v>
      </c>
      <c r="L2840">
        <v>306.26600000000002</v>
      </c>
    </row>
    <row r="2841" spans="4:12" x14ac:dyDescent="0.25">
      <c r="E2841">
        <v>926153560</v>
      </c>
      <c r="F2841" s="3">
        <v>351.87400000000002</v>
      </c>
      <c r="I2841" t="s">
        <v>154</v>
      </c>
      <c r="J2841" t="s">
        <v>164</v>
      </c>
      <c r="K2841">
        <v>926153560</v>
      </c>
      <c r="L2841">
        <v>351.87400000000002</v>
      </c>
    </row>
    <row r="2842" spans="4:12" x14ac:dyDescent="0.25">
      <c r="E2842">
        <v>969082837</v>
      </c>
      <c r="F2842" s="3">
        <v>285.28800000000001</v>
      </c>
      <c r="I2842" t="s">
        <v>154</v>
      </c>
      <c r="J2842" t="s">
        <v>164</v>
      </c>
      <c r="K2842">
        <v>969082837</v>
      </c>
      <c r="L2842">
        <v>285.28800000000001</v>
      </c>
    </row>
    <row r="2843" spans="4:12" x14ac:dyDescent="0.25">
      <c r="E2843">
        <v>969083345</v>
      </c>
      <c r="F2843" s="3">
        <v>221.59100000000001</v>
      </c>
      <c r="I2843" t="s">
        <v>154</v>
      </c>
      <c r="J2843" t="s">
        <v>164</v>
      </c>
      <c r="K2843">
        <v>969083345</v>
      </c>
      <c r="L2843">
        <v>221.59100000000001</v>
      </c>
    </row>
    <row r="2844" spans="4:12" x14ac:dyDescent="0.25">
      <c r="E2844">
        <v>969084945</v>
      </c>
      <c r="F2844" s="3">
        <v>183.46600000000001</v>
      </c>
      <c r="I2844" t="s">
        <v>154</v>
      </c>
      <c r="J2844" t="s">
        <v>164</v>
      </c>
      <c r="K2844">
        <v>969084945</v>
      </c>
      <c r="L2844">
        <v>183.46600000000001</v>
      </c>
    </row>
    <row r="2845" spans="4:12" x14ac:dyDescent="0.25">
      <c r="E2845">
        <v>969190303</v>
      </c>
      <c r="F2845" s="3">
        <v>43.944000000000003</v>
      </c>
      <c r="I2845" t="s">
        <v>154</v>
      </c>
      <c r="J2845" t="s">
        <v>164</v>
      </c>
      <c r="K2845">
        <v>969190303</v>
      </c>
      <c r="L2845">
        <v>43.944000000000003</v>
      </c>
    </row>
    <row r="2846" spans="4:12" x14ac:dyDescent="0.25">
      <c r="E2846">
        <v>969243172</v>
      </c>
      <c r="F2846" s="3">
        <v>391.39</v>
      </c>
      <c r="I2846" t="s">
        <v>154</v>
      </c>
      <c r="J2846" t="s">
        <v>164</v>
      </c>
      <c r="K2846">
        <v>969243172</v>
      </c>
      <c r="L2846">
        <v>391.39</v>
      </c>
    </row>
    <row r="2847" spans="4:12" x14ac:dyDescent="0.25">
      <c r="E2847">
        <v>969374315</v>
      </c>
      <c r="F2847" s="3">
        <v>153.154</v>
      </c>
      <c r="I2847" t="s">
        <v>154</v>
      </c>
      <c r="J2847" t="s">
        <v>164</v>
      </c>
      <c r="K2847">
        <v>969374315</v>
      </c>
      <c r="L2847">
        <v>153.154</v>
      </c>
    </row>
    <row r="2848" spans="4:12" x14ac:dyDescent="0.25">
      <c r="E2848">
        <v>969807734</v>
      </c>
      <c r="F2848" s="3">
        <v>72.878</v>
      </c>
      <c r="I2848" t="s">
        <v>154</v>
      </c>
      <c r="J2848" t="s">
        <v>164</v>
      </c>
      <c r="K2848">
        <v>969807734</v>
      </c>
      <c r="L2848">
        <v>72.878</v>
      </c>
    </row>
    <row r="2849" spans="5:12" x14ac:dyDescent="0.25">
      <c r="E2849">
        <v>969816059</v>
      </c>
      <c r="F2849" s="3">
        <v>124.863</v>
      </c>
      <c r="I2849" t="s">
        <v>154</v>
      </c>
      <c r="J2849" t="s">
        <v>164</v>
      </c>
      <c r="K2849">
        <v>969816059</v>
      </c>
      <c r="L2849">
        <v>124.863</v>
      </c>
    </row>
    <row r="2850" spans="5:12" x14ac:dyDescent="0.25">
      <c r="E2850">
        <v>969817748</v>
      </c>
      <c r="F2850" s="3">
        <v>228.71199999999999</v>
      </c>
      <c r="I2850" t="s">
        <v>154</v>
      </c>
      <c r="J2850" t="s">
        <v>164</v>
      </c>
      <c r="K2850">
        <v>969817748</v>
      </c>
      <c r="L2850">
        <v>228.71199999999999</v>
      </c>
    </row>
    <row r="2851" spans="5:12" x14ac:dyDescent="0.25">
      <c r="E2851">
        <v>970113789</v>
      </c>
      <c r="F2851" s="3">
        <v>116.395</v>
      </c>
      <c r="I2851" t="s">
        <v>154</v>
      </c>
      <c r="J2851" t="s">
        <v>164</v>
      </c>
      <c r="K2851">
        <v>970113789</v>
      </c>
      <c r="L2851">
        <v>116.395</v>
      </c>
    </row>
    <row r="2852" spans="5:12" x14ac:dyDescent="0.25">
      <c r="E2852">
        <v>970369244</v>
      </c>
      <c r="F2852" s="3">
        <v>157.68799999999999</v>
      </c>
      <c r="I2852" t="s">
        <v>154</v>
      </c>
      <c r="J2852" t="s">
        <v>164</v>
      </c>
      <c r="K2852">
        <v>970369244</v>
      </c>
      <c r="L2852">
        <v>157.68799999999999</v>
      </c>
    </row>
    <row r="2853" spans="5:12" x14ac:dyDescent="0.25">
      <c r="E2853">
        <v>970490574</v>
      </c>
      <c r="F2853" s="3">
        <v>154.99600000000001</v>
      </c>
      <c r="I2853" t="s">
        <v>154</v>
      </c>
      <c r="J2853" t="s">
        <v>164</v>
      </c>
      <c r="K2853">
        <v>970490574</v>
      </c>
      <c r="L2853">
        <v>154.99600000000001</v>
      </c>
    </row>
    <row r="2854" spans="5:12" x14ac:dyDescent="0.25">
      <c r="E2854">
        <v>971151706</v>
      </c>
      <c r="F2854" s="3">
        <v>93.594999999999999</v>
      </c>
      <c r="I2854" t="s">
        <v>154</v>
      </c>
      <c r="J2854" t="s">
        <v>164</v>
      </c>
      <c r="K2854">
        <v>971151706</v>
      </c>
      <c r="L2854">
        <v>93.594999999999999</v>
      </c>
    </row>
    <row r="2855" spans="5:12" x14ac:dyDescent="0.25">
      <c r="E2855">
        <v>974496526</v>
      </c>
      <c r="F2855" s="3">
        <v>206.96299999999999</v>
      </c>
      <c r="I2855" t="s">
        <v>154</v>
      </c>
      <c r="J2855" t="s">
        <v>164</v>
      </c>
      <c r="K2855">
        <v>974496526</v>
      </c>
      <c r="L2855">
        <v>206.96299999999999</v>
      </c>
    </row>
    <row r="2856" spans="5:12" x14ac:dyDescent="0.25">
      <c r="E2856">
        <v>974693844</v>
      </c>
      <c r="F2856" s="3">
        <v>257.82600000000002</v>
      </c>
      <c r="I2856" t="s">
        <v>154</v>
      </c>
      <c r="J2856" t="s">
        <v>164</v>
      </c>
      <c r="K2856">
        <v>974693844</v>
      </c>
      <c r="L2856">
        <v>257.82600000000002</v>
      </c>
    </row>
    <row r="2857" spans="5:12" x14ac:dyDescent="0.25">
      <c r="E2857">
        <v>979521723</v>
      </c>
      <c r="F2857" s="3">
        <v>438.774</v>
      </c>
      <c r="I2857" t="s">
        <v>154</v>
      </c>
      <c r="J2857" t="s">
        <v>164</v>
      </c>
      <c r="K2857">
        <v>979521723</v>
      </c>
      <c r="L2857">
        <v>438.774</v>
      </c>
    </row>
    <row r="2858" spans="5:12" x14ac:dyDescent="0.25">
      <c r="E2858">
        <v>980737136</v>
      </c>
      <c r="F2858" s="3">
        <v>611.22400000000005</v>
      </c>
      <c r="I2858" t="s">
        <v>154</v>
      </c>
      <c r="J2858" t="s">
        <v>164</v>
      </c>
      <c r="K2858">
        <v>980737136</v>
      </c>
      <c r="L2858">
        <v>611.22400000000005</v>
      </c>
    </row>
    <row r="2859" spans="5:12" x14ac:dyDescent="0.25">
      <c r="E2859">
        <v>982803594</v>
      </c>
      <c r="F2859" s="3">
        <v>93.141000000000005</v>
      </c>
      <c r="I2859" t="s">
        <v>154</v>
      </c>
      <c r="J2859" t="s">
        <v>164</v>
      </c>
      <c r="K2859">
        <v>982803594</v>
      </c>
      <c r="L2859">
        <v>93.141000000000005</v>
      </c>
    </row>
    <row r="2860" spans="5:12" x14ac:dyDescent="0.25">
      <c r="E2860">
        <v>983089550</v>
      </c>
      <c r="F2860" s="3">
        <v>93.132000000000005</v>
      </c>
      <c r="I2860" t="s">
        <v>154</v>
      </c>
      <c r="J2860" t="s">
        <v>164</v>
      </c>
      <c r="K2860">
        <v>983089550</v>
      </c>
      <c r="L2860">
        <v>93.132000000000005</v>
      </c>
    </row>
    <row r="2861" spans="5:12" x14ac:dyDescent="0.25">
      <c r="E2861">
        <v>983361803</v>
      </c>
      <c r="F2861" s="3">
        <v>492.846</v>
      </c>
      <c r="I2861" t="s">
        <v>154</v>
      </c>
      <c r="J2861" t="s">
        <v>164</v>
      </c>
      <c r="K2861">
        <v>983361803</v>
      </c>
      <c r="L2861">
        <v>492.846</v>
      </c>
    </row>
    <row r="2862" spans="5:12" x14ac:dyDescent="0.25">
      <c r="E2862">
        <v>985052352</v>
      </c>
      <c r="F2862" s="3">
        <v>346.91899999999998</v>
      </c>
      <c r="I2862" t="s">
        <v>154</v>
      </c>
      <c r="J2862" t="s">
        <v>164</v>
      </c>
      <c r="K2862">
        <v>985052352</v>
      </c>
      <c r="L2862">
        <v>346.91899999999998</v>
      </c>
    </row>
    <row r="2863" spans="5:12" x14ac:dyDescent="0.25">
      <c r="E2863">
        <v>986312803</v>
      </c>
      <c r="F2863" s="3">
        <v>183.07900000000001</v>
      </c>
      <c r="I2863" t="s">
        <v>154</v>
      </c>
      <c r="J2863" t="s">
        <v>164</v>
      </c>
      <c r="K2863">
        <v>986312803</v>
      </c>
      <c r="L2863">
        <v>183.07900000000001</v>
      </c>
    </row>
    <row r="2864" spans="5:12" x14ac:dyDescent="0.25">
      <c r="E2864">
        <v>986366571</v>
      </c>
      <c r="F2864" s="3">
        <v>340.01400000000001</v>
      </c>
      <c r="I2864" t="s">
        <v>154</v>
      </c>
      <c r="J2864" t="s">
        <v>164</v>
      </c>
      <c r="K2864">
        <v>986366571</v>
      </c>
      <c r="L2864">
        <v>340.01400000000001</v>
      </c>
    </row>
    <row r="2865" spans="5:12" x14ac:dyDescent="0.25">
      <c r="E2865">
        <v>987704926</v>
      </c>
      <c r="F2865" s="3">
        <v>122.04</v>
      </c>
      <c r="I2865" t="s">
        <v>154</v>
      </c>
      <c r="J2865" t="s">
        <v>164</v>
      </c>
      <c r="K2865">
        <v>987704926</v>
      </c>
      <c r="L2865">
        <v>122.04</v>
      </c>
    </row>
    <row r="2866" spans="5:12" x14ac:dyDescent="0.25">
      <c r="E2866">
        <v>989939890</v>
      </c>
      <c r="F2866" s="3">
        <v>403.08600000000001</v>
      </c>
      <c r="I2866" t="s">
        <v>154</v>
      </c>
      <c r="J2866" t="s">
        <v>164</v>
      </c>
      <c r="K2866">
        <v>989939890</v>
      </c>
      <c r="L2866">
        <v>403.08600000000001</v>
      </c>
    </row>
    <row r="2867" spans="5:12" x14ac:dyDescent="0.25">
      <c r="E2867">
        <v>989996460</v>
      </c>
      <c r="F2867" s="3">
        <v>176.27600000000001</v>
      </c>
      <c r="I2867" t="s">
        <v>154</v>
      </c>
      <c r="J2867" t="s">
        <v>164</v>
      </c>
      <c r="K2867">
        <v>989996460</v>
      </c>
      <c r="L2867">
        <v>176.27600000000001</v>
      </c>
    </row>
    <row r="2868" spans="5:12" x14ac:dyDescent="0.25">
      <c r="E2868">
        <v>990399611</v>
      </c>
      <c r="F2868" s="3">
        <v>969.92499999999995</v>
      </c>
      <c r="I2868" t="s">
        <v>154</v>
      </c>
      <c r="J2868" t="s">
        <v>164</v>
      </c>
      <c r="K2868">
        <v>990399611</v>
      </c>
      <c r="L2868">
        <v>969.92499999999995</v>
      </c>
    </row>
    <row r="2869" spans="5:12" x14ac:dyDescent="0.25">
      <c r="E2869">
        <v>991063323</v>
      </c>
      <c r="F2869" s="3">
        <v>336.38</v>
      </c>
      <c r="I2869" t="s">
        <v>154</v>
      </c>
      <c r="J2869" t="s">
        <v>164</v>
      </c>
      <c r="K2869">
        <v>991063323</v>
      </c>
      <c r="L2869">
        <v>336.38</v>
      </c>
    </row>
    <row r="2870" spans="5:12" x14ac:dyDescent="0.25">
      <c r="E2870">
        <v>991660321</v>
      </c>
      <c r="F2870" s="3">
        <v>163.13999999999999</v>
      </c>
      <c r="I2870" t="s">
        <v>154</v>
      </c>
      <c r="J2870" t="s">
        <v>164</v>
      </c>
      <c r="K2870">
        <v>991660321</v>
      </c>
      <c r="L2870">
        <v>163.13999999999999</v>
      </c>
    </row>
    <row r="2871" spans="5:12" x14ac:dyDescent="0.25">
      <c r="E2871">
        <v>991773371</v>
      </c>
      <c r="F2871" s="3">
        <v>218.78800000000001</v>
      </c>
      <c r="I2871" t="s">
        <v>154</v>
      </c>
      <c r="J2871" t="s">
        <v>164</v>
      </c>
      <c r="K2871">
        <v>991773371</v>
      </c>
      <c r="L2871">
        <v>218.78800000000001</v>
      </c>
    </row>
    <row r="2872" spans="5:12" x14ac:dyDescent="0.25">
      <c r="E2872">
        <v>991916083</v>
      </c>
      <c r="F2872" s="3">
        <v>85.114000000000004</v>
      </c>
      <c r="I2872" t="s">
        <v>154</v>
      </c>
      <c r="J2872" t="s">
        <v>164</v>
      </c>
      <c r="K2872">
        <v>991916083</v>
      </c>
      <c r="L2872">
        <v>85.114000000000004</v>
      </c>
    </row>
    <row r="2873" spans="5:12" x14ac:dyDescent="0.25">
      <c r="E2873">
        <v>993459143</v>
      </c>
      <c r="F2873" s="3">
        <v>274.90199999999999</v>
      </c>
      <c r="I2873" t="s">
        <v>154</v>
      </c>
      <c r="J2873" t="s">
        <v>164</v>
      </c>
      <c r="K2873">
        <v>993459143</v>
      </c>
      <c r="L2873">
        <v>274.90199999999999</v>
      </c>
    </row>
    <row r="2874" spans="5:12" x14ac:dyDescent="0.25">
      <c r="E2874">
        <v>993461830</v>
      </c>
      <c r="F2874" s="3">
        <v>195.92699999999999</v>
      </c>
      <c r="I2874" t="s">
        <v>154</v>
      </c>
      <c r="J2874" t="s">
        <v>164</v>
      </c>
      <c r="K2874">
        <v>993461830</v>
      </c>
      <c r="L2874">
        <v>195.92699999999999</v>
      </c>
    </row>
    <row r="2875" spans="5:12" x14ac:dyDescent="0.25">
      <c r="E2875">
        <v>994921533</v>
      </c>
      <c r="F2875" s="3">
        <v>177.916</v>
      </c>
      <c r="I2875" t="s">
        <v>154</v>
      </c>
      <c r="J2875" t="s">
        <v>164</v>
      </c>
      <c r="K2875">
        <v>994921533</v>
      </c>
      <c r="L2875">
        <v>177.916</v>
      </c>
    </row>
    <row r="2876" spans="5:12" x14ac:dyDescent="0.25">
      <c r="E2876">
        <v>996310779</v>
      </c>
      <c r="F2876" s="3">
        <v>265.80900000000003</v>
      </c>
      <c r="I2876" t="s">
        <v>154</v>
      </c>
      <c r="J2876" t="s">
        <v>164</v>
      </c>
      <c r="K2876">
        <v>996310779</v>
      </c>
      <c r="L2876">
        <v>265.80900000000003</v>
      </c>
    </row>
    <row r="2877" spans="5:12" x14ac:dyDescent="0.25">
      <c r="E2877">
        <v>997273052</v>
      </c>
      <c r="F2877" s="3">
        <v>456.447</v>
      </c>
      <c r="I2877" t="s">
        <v>154</v>
      </c>
      <c r="J2877" t="s">
        <v>164</v>
      </c>
      <c r="K2877">
        <v>997273052</v>
      </c>
      <c r="L2877">
        <v>456.447</v>
      </c>
    </row>
    <row r="2878" spans="5:12" x14ac:dyDescent="0.25">
      <c r="E2878">
        <v>998819598</v>
      </c>
      <c r="F2878" s="3">
        <v>162.65899999999999</v>
      </c>
      <c r="I2878" t="s">
        <v>154</v>
      </c>
      <c r="J2878" t="s">
        <v>164</v>
      </c>
      <c r="K2878">
        <v>998819598</v>
      </c>
      <c r="L2878">
        <v>162.65899999999999</v>
      </c>
    </row>
    <row r="2879" spans="5:12" x14ac:dyDescent="0.25">
      <c r="E2879">
        <v>999110045</v>
      </c>
      <c r="F2879" s="3">
        <v>212.90700000000001</v>
      </c>
      <c r="I2879" t="s">
        <v>154</v>
      </c>
      <c r="J2879" t="s">
        <v>164</v>
      </c>
      <c r="K2879">
        <v>999110045</v>
      </c>
      <c r="L2879">
        <v>212.90700000000001</v>
      </c>
    </row>
    <row r="2880" spans="5:12" x14ac:dyDescent="0.25">
      <c r="E2880">
        <v>999175473</v>
      </c>
      <c r="F2880" s="3">
        <v>382.95499999999998</v>
      </c>
      <c r="I2880" t="s">
        <v>154</v>
      </c>
      <c r="J2880" t="s">
        <v>164</v>
      </c>
      <c r="K2880">
        <v>999175473</v>
      </c>
      <c r="L2880">
        <v>382.95499999999998</v>
      </c>
    </row>
    <row r="2881" spans="4:12" x14ac:dyDescent="0.25">
      <c r="E2881">
        <v>999238939</v>
      </c>
      <c r="F2881" s="3">
        <v>357.71300000000002</v>
      </c>
      <c r="I2881" t="s">
        <v>154</v>
      </c>
      <c r="J2881" t="s">
        <v>164</v>
      </c>
      <c r="K2881">
        <v>999238939</v>
      </c>
      <c r="L2881">
        <v>357.71300000000002</v>
      </c>
    </row>
    <row r="2882" spans="4:12" x14ac:dyDescent="0.25">
      <c r="E2882">
        <v>999282784</v>
      </c>
      <c r="F2882" s="3">
        <v>275.125</v>
      </c>
      <c r="I2882" t="s">
        <v>154</v>
      </c>
      <c r="J2882" t="s">
        <v>164</v>
      </c>
      <c r="K2882">
        <v>999282784</v>
      </c>
      <c r="L2882">
        <v>275.125</v>
      </c>
    </row>
    <row r="2883" spans="4:12" x14ac:dyDescent="0.25">
      <c r="D2883" t="s">
        <v>157</v>
      </c>
      <c r="E2883">
        <v>969081717</v>
      </c>
      <c r="F2883" s="3">
        <v>76.932000000000002</v>
      </c>
      <c r="I2883" t="s">
        <v>154</v>
      </c>
      <c r="J2883" t="s">
        <v>157</v>
      </c>
      <c r="K2883">
        <v>969081717</v>
      </c>
      <c r="L2883">
        <v>76.932000000000002</v>
      </c>
    </row>
    <row r="2884" spans="4:12" x14ac:dyDescent="0.25">
      <c r="E2884">
        <v>969373289</v>
      </c>
      <c r="F2884" s="3">
        <v>80.950999999999993</v>
      </c>
      <c r="I2884" t="s">
        <v>154</v>
      </c>
      <c r="J2884" t="s">
        <v>157</v>
      </c>
      <c r="K2884">
        <v>969373289</v>
      </c>
      <c r="L2884">
        <v>80.950999999999993</v>
      </c>
    </row>
    <row r="2885" spans="4:12" x14ac:dyDescent="0.25">
      <c r="E2885">
        <v>986391266</v>
      </c>
      <c r="F2885" s="3">
        <v>133.34800000000001</v>
      </c>
      <c r="I2885" t="s">
        <v>154</v>
      </c>
      <c r="J2885" t="s">
        <v>157</v>
      </c>
      <c r="K2885">
        <v>986391266</v>
      </c>
      <c r="L2885">
        <v>133.34800000000001</v>
      </c>
    </row>
    <row r="2886" spans="4:12" x14ac:dyDescent="0.25">
      <c r="D2886" t="s">
        <v>169</v>
      </c>
      <c r="E2886">
        <v>869796832</v>
      </c>
      <c r="F2886" s="3">
        <v>45.298999999999999</v>
      </c>
      <c r="I2886" t="s">
        <v>154</v>
      </c>
      <c r="J2886" t="s">
        <v>169</v>
      </c>
      <c r="K2886">
        <v>869796832</v>
      </c>
      <c r="L2886">
        <v>45.298999999999999</v>
      </c>
    </row>
    <row r="2887" spans="4:12" x14ac:dyDescent="0.25">
      <c r="E2887">
        <v>893455922</v>
      </c>
      <c r="F2887" s="3">
        <v>98.347999999999999</v>
      </c>
      <c r="I2887" t="s">
        <v>154</v>
      </c>
      <c r="J2887" t="s">
        <v>169</v>
      </c>
      <c r="K2887">
        <v>893455922</v>
      </c>
      <c r="L2887">
        <v>98.347999999999999</v>
      </c>
    </row>
    <row r="2888" spans="4:12" x14ac:dyDescent="0.25">
      <c r="E2888">
        <v>894844442</v>
      </c>
      <c r="F2888" s="3">
        <v>172.072</v>
      </c>
      <c r="I2888" t="s">
        <v>154</v>
      </c>
      <c r="J2888" t="s">
        <v>169</v>
      </c>
      <c r="K2888">
        <v>894844442</v>
      </c>
      <c r="L2888">
        <v>172.072</v>
      </c>
    </row>
    <row r="2889" spans="4:12" x14ac:dyDescent="0.25">
      <c r="E2889">
        <v>912846954</v>
      </c>
      <c r="F2889" s="3">
        <v>73.674999999999997</v>
      </c>
      <c r="I2889" t="s">
        <v>154</v>
      </c>
      <c r="J2889" t="s">
        <v>169</v>
      </c>
      <c r="K2889">
        <v>912846954</v>
      </c>
      <c r="L2889">
        <v>73.674999999999997</v>
      </c>
    </row>
    <row r="2890" spans="4:12" x14ac:dyDescent="0.25">
      <c r="E2890">
        <v>913246489</v>
      </c>
      <c r="F2890" s="3">
        <v>649.76599999999996</v>
      </c>
      <c r="I2890" t="s">
        <v>154</v>
      </c>
      <c r="J2890" t="s">
        <v>169</v>
      </c>
      <c r="K2890">
        <v>913246489</v>
      </c>
      <c r="L2890">
        <v>649.76599999999996</v>
      </c>
    </row>
    <row r="2891" spans="4:12" x14ac:dyDescent="0.25">
      <c r="E2891">
        <v>913485114</v>
      </c>
      <c r="F2891" s="3">
        <v>213.17</v>
      </c>
      <c r="I2891" t="s">
        <v>154</v>
      </c>
      <c r="J2891" t="s">
        <v>169</v>
      </c>
      <c r="K2891">
        <v>913485114</v>
      </c>
      <c r="L2891">
        <v>213.17</v>
      </c>
    </row>
    <row r="2892" spans="4:12" x14ac:dyDescent="0.25">
      <c r="E2892">
        <v>916272979</v>
      </c>
      <c r="F2892" s="3">
        <v>85.180999999999997</v>
      </c>
      <c r="I2892" t="s">
        <v>154</v>
      </c>
      <c r="J2892" t="s">
        <v>169</v>
      </c>
      <c r="K2892">
        <v>916272979</v>
      </c>
      <c r="L2892">
        <v>85.180999999999997</v>
      </c>
    </row>
    <row r="2893" spans="4:12" x14ac:dyDescent="0.25">
      <c r="E2893">
        <v>921823401</v>
      </c>
      <c r="F2893" s="3">
        <v>142.95400000000001</v>
      </c>
      <c r="I2893" t="s">
        <v>154</v>
      </c>
      <c r="J2893" t="s">
        <v>169</v>
      </c>
      <c r="K2893">
        <v>921823401</v>
      </c>
      <c r="L2893">
        <v>142.95400000000001</v>
      </c>
    </row>
    <row r="2894" spans="4:12" x14ac:dyDescent="0.25">
      <c r="E2894">
        <v>969082454</v>
      </c>
      <c r="F2894" s="3">
        <v>225.505</v>
      </c>
      <c r="I2894" t="s">
        <v>154</v>
      </c>
      <c r="J2894" t="s">
        <v>169</v>
      </c>
      <c r="K2894">
        <v>969082454</v>
      </c>
      <c r="L2894">
        <v>225.505</v>
      </c>
    </row>
    <row r="2895" spans="4:12" x14ac:dyDescent="0.25">
      <c r="E2895">
        <v>969083213</v>
      </c>
      <c r="F2895" s="3">
        <v>77.248000000000005</v>
      </c>
      <c r="I2895" t="s">
        <v>154</v>
      </c>
      <c r="J2895" t="s">
        <v>169</v>
      </c>
      <c r="K2895">
        <v>969083213</v>
      </c>
      <c r="L2895">
        <v>77.248000000000005</v>
      </c>
    </row>
    <row r="2896" spans="4:12" x14ac:dyDescent="0.25">
      <c r="E2896">
        <v>969308134</v>
      </c>
      <c r="F2896" s="3">
        <v>53.088000000000001</v>
      </c>
      <c r="I2896" t="s">
        <v>154</v>
      </c>
      <c r="J2896" t="s">
        <v>169</v>
      </c>
      <c r="K2896">
        <v>969308134</v>
      </c>
      <c r="L2896">
        <v>53.088000000000001</v>
      </c>
    </row>
    <row r="2897" spans="5:12" x14ac:dyDescent="0.25">
      <c r="E2897">
        <v>969374366</v>
      </c>
      <c r="F2897" s="3">
        <v>280.697</v>
      </c>
      <c r="I2897" t="s">
        <v>154</v>
      </c>
      <c r="J2897" t="s">
        <v>169</v>
      </c>
      <c r="K2897">
        <v>969374366</v>
      </c>
      <c r="L2897">
        <v>280.697</v>
      </c>
    </row>
    <row r="2898" spans="5:12" x14ac:dyDescent="0.25">
      <c r="E2898">
        <v>969809834</v>
      </c>
      <c r="F2898" s="3">
        <v>148.06100000000001</v>
      </c>
      <c r="I2898" t="s">
        <v>154</v>
      </c>
      <c r="J2898" t="s">
        <v>169</v>
      </c>
      <c r="K2898">
        <v>969809834</v>
      </c>
      <c r="L2898">
        <v>148.06100000000001</v>
      </c>
    </row>
    <row r="2899" spans="5:12" x14ac:dyDescent="0.25">
      <c r="E2899">
        <v>969811618</v>
      </c>
      <c r="F2899" s="3">
        <v>168.99199999999999</v>
      </c>
      <c r="I2899" t="s">
        <v>154</v>
      </c>
      <c r="J2899" t="s">
        <v>169</v>
      </c>
      <c r="K2899">
        <v>969811618</v>
      </c>
      <c r="L2899">
        <v>168.99199999999999</v>
      </c>
    </row>
    <row r="2900" spans="5:12" x14ac:dyDescent="0.25">
      <c r="E2900">
        <v>971231947</v>
      </c>
      <c r="F2900" s="3">
        <v>494.88299999999998</v>
      </c>
      <c r="I2900" t="s">
        <v>154</v>
      </c>
      <c r="J2900" t="s">
        <v>169</v>
      </c>
      <c r="K2900">
        <v>971231947</v>
      </c>
      <c r="L2900">
        <v>494.88299999999998</v>
      </c>
    </row>
    <row r="2901" spans="5:12" x14ac:dyDescent="0.25">
      <c r="E2901">
        <v>976946278</v>
      </c>
      <c r="F2901" s="3">
        <v>390.26799999999997</v>
      </c>
      <c r="I2901" t="s">
        <v>154</v>
      </c>
      <c r="J2901" t="s">
        <v>169</v>
      </c>
      <c r="K2901">
        <v>976946278</v>
      </c>
      <c r="L2901">
        <v>390.26799999999997</v>
      </c>
    </row>
    <row r="2902" spans="5:12" x14ac:dyDescent="0.25">
      <c r="E2902">
        <v>980147452</v>
      </c>
      <c r="F2902" s="3">
        <v>272.39100000000002</v>
      </c>
      <c r="I2902" t="s">
        <v>154</v>
      </c>
      <c r="J2902" t="s">
        <v>169</v>
      </c>
      <c r="K2902">
        <v>980147452</v>
      </c>
      <c r="L2902">
        <v>272.39100000000002</v>
      </c>
    </row>
    <row r="2903" spans="5:12" x14ac:dyDescent="0.25">
      <c r="E2903">
        <v>982275245</v>
      </c>
      <c r="F2903" s="3">
        <v>69.054000000000002</v>
      </c>
      <c r="I2903" t="s">
        <v>154</v>
      </c>
      <c r="J2903" t="s">
        <v>169</v>
      </c>
      <c r="K2903">
        <v>982275245</v>
      </c>
      <c r="L2903">
        <v>69.054000000000002</v>
      </c>
    </row>
    <row r="2904" spans="5:12" x14ac:dyDescent="0.25">
      <c r="E2904">
        <v>983086063</v>
      </c>
      <c r="F2904" s="3">
        <v>246.92599999999999</v>
      </c>
      <c r="I2904" t="s">
        <v>154</v>
      </c>
      <c r="J2904" t="s">
        <v>169</v>
      </c>
      <c r="K2904">
        <v>983086063</v>
      </c>
      <c r="L2904">
        <v>246.92599999999999</v>
      </c>
    </row>
    <row r="2905" spans="5:12" x14ac:dyDescent="0.25">
      <c r="E2905">
        <v>984711824</v>
      </c>
      <c r="F2905" s="3">
        <v>260.96899999999999</v>
      </c>
      <c r="I2905" t="s">
        <v>154</v>
      </c>
      <c r="J2905" t="s">
        <v>169</v>
      </c>
      <c r="K2905">
        <v>984711824</v>
      </c>
      <c r="L2905">
        <v>260.96899999999999</v>
      </c>
    </row>
    <row r="2906" spans="5:12" x14ac:dyDescent="0.25">
      <c r="E2906">
        <v>988426415</v>
      </c>
      <c r="F2906" s="3">
        <v>550.18100000000004</v>
      </c>
      <c r="I2906" t="s">
        <v>154</v>
      </c>
      <c r="J2906" t="s">
        <v>169</v>
      </c>
      <c r="K2906">
        <v>988426415</v>
      </c>
      <c r="L2906">
        <v>550.18100000000004</v>
      </c>
    </row>
    <row r="2907" spans="5:12" x14ac:dyDescent="0.25">
      <c r="E2907">
        <v>992134038</v>
      </c>
      <c r="F2907" s="3">
        <v>136.99299999999999</v>
      </c>
      <c r="I2907" t="s">
        <v>154</v>
      </c>
      <c r="J2907" t="s">
        <v>169</v>
      </c>
      <c r="K2907">
        <v>992134038</v>
      </c>
      <c r="L2907">
        <v>136.99299999999999</v>
      </c>
    </row>
    <row r="2908" spans="5:12" x14ac:dyDescent="0.25">
      <c r="E2908">
        <v>992883375</v>
      </c>
      <c r="F2908" s="3">
        <v>398.06900000000002</v>
      </c>
      <c r="I2908" t="s">
        <v>154</v>
      </c>
      <c r="J2908" t="s">
        <v>169</v>
      </c>
      <c r="K2908">
        <v>992883375</v>
      </c>
      <c r="L2908">
        <v>398.06900000000002</v>
      </c>
    </row>
    <row r="2909" spans="5:12" x14ac:dyDescent="0.25">
      <c r="E2909">
        <v>995043726</v>
      </c>
      <c r="F2909" s="3">
        <v>109.313</v>
      </c>
      <c r="I2909" t="s">
        <v>154</v>
      </c>
      <c r="J2909" t="s">
        <v>169</v>
      </c>
      <c r="K2909">
        <v>995043726</v>
      </c>
      <c r="L2909">
        <v>109.313</v>
      </c>
    </row>
    <row r="2910" spans="5:12" x14ac:dyDescent="0.25">
      <c r="E2910">
        <v>996298272</v>
      </c>
      <c r="F2910" s="3">
        <v>417.54399999999998</v>
      </c>
      <c r="I2910" t="s">
        <v>154</v>
      </c>
      <c r="J2910" t="s">
        <v>169</v>
      </c>
      <c r="K2910">
        <v>996298272</v>
      </c>
      <c r="L2910">
        <v>417.54399999999998</v>
      </c>
    </row>
    <row r="2911" spans="5:12" x14ac:dyDescent="0.25">
      <c r="E2911">
        <v>996399680</v>
      </c>
      <c r="F2911" s="3">
        <v>432.14800000000002</v>
      </c>
      <c r="I2911" t="s">
        <v>154</v>
      </c>
      <c r="J2911" t="s">
        <v>169</v>
      </c>
      <c r="K2911">
        <v>996399680</v>
      </c>
      <c r="L2911">
        <v>432.14800000000002</v>
      </c>
    </row>
    <row r="2912" spans="5:12" x14ac:dyDescent="0.25">
      <c r="E2912">
        <v>996459047</v>
      </c>
      <c r="F2912" s="3">
        <v>123.05</v>
      </c>
      <c r="I2912" t="s">
        <v>154</v>
      </c>
      <c r="J2912" t="s">
        <v>169</v>
      </c>
      <c r="K2912">
        <v>996459047</v>
      </c>
      <c r="L2912">
        <v>123.05</v>
      </c>
    </row>
    <row r="2913" spans="4:12" x14ac:dyDescent="0.25">
      <c r="E2913">
        <v>999291023</v>
      </c>
      <c r="F2913" s="3">
        <v>348.71</v>
      </c>
      <c r="I2913" t="s">
        <v>154</v>
      </c>
      <c r="J2913" t="s">
        <v>169</v>
      </c>
      <c r="K2913">
        <v>999291023</v>
      </c>
      <c r="L2913">
        <v>348.71</v>
      </c>
    </row>
    <row r="2914" spans="4:12" x14ac:dyDescent="0.25">
      <c r="D2914" t="s">
        <v>161</v>
      </c>
      <c r="E2914">
        <v>812891022</v>
      </c>
      <c r="F2914" s="3">
        <v>351.50099999999998</v>
      </c>
      <c r="I2914" t="s">
        <v>154</v>
      </c>
      <c r="J2914" t="s">
        <v>161</v>
      </c>
      <c r="K2914">
        <v>812891022</v>
      </c>
      <c r="L2914">
        <v>351.50099999999998</v>
      </c>
    </row>
    <row r="2915" spans="4:12" x14ac:dyDescent="0.25">
      <c r="E2915">
        <v>813009412</v>
      </c>
      <c r="F2915" s="3">
        <v>403.75700000000001</v>
      </c>
      <c r="I2915" t="s">
        <v>154</v>
      </c>
      <c r="J2915" t="s">
        <v>161</v>
      </c>
      <c r="K2915">
        <v>813009412</v>
      </c>
      <c r="L2915">
        <v>403.75700000000001</v>
      </c>
    </row>
    <row r="2916" spans="4:12" x14ac:dyDescent="0.25">
      <c r="E2916">
        <v>813011182</v>
      </c>
      <c r="F2916" s="3">
        <v>599.10799999999995</v>
      </c>
      <c r="I2916" t="s">
        <v>154</v>
      </c>
      <c r="J2916" t="s">
        <v>161</v>
      </c>
      <c r="K2916">
        <v>813011182</v>
      </c>
      <c r="L2916">
        <v>599.10799999999995</v>
      </c>
    </row>
    <row r="2917" spans="4:12" x14ac:dyDescent="0.25">
      <c r="E2917">
        <v>817763812</v>
      </c>
      <c r="F2917" s="3">
        <v>186.465</v>
      </c>
      <c r="I2917" t="s">
        <v>154</v>
      </c>
      <c r="J2917" t="s">
        <v>161</v>
      </c>
      <c r="K2917">
        <v>817763812</v>
      </c>
      <c r="L2917">
        <v>186.465</v>
      </c>
    </row>
    <row r="2918" spans="4:12" x14ac:dyDescent="0.25">
      <c r="E2918">
        <v>818305842</v>
      </c>
      <c r="F2918" s="3">
        <v>214.14599999999999</v>
      </c>
      <c r="I2918" t="s">
        <v>154</v>
      </c>
      <c r="J2918" t="s">
        <v>161</v>
      </c>
      <c r="K2918">
        <v>818305842</v>
      </c>
      <c r="L2918">
        <v>214.14599999999999</v>
      </c>
    </row>
    <row r="2919" spans="4:12" x14ac:dyDescent="0.25">
      <c r="E2919">
        <v>820063902</v>
      </c>
      <c r="F2919" s="3">
        <v>281.68</v>
      </c>
      <c r="I2919" t="s">
        <v>154</v>
      </c>
      <c r="J2919" t="s">
        <v>161</v>
      </c>
      <c r="K2919">
        <v>820063902</v>
      </c>
      <c r="L2919">
        <v>281.68</v>
      </c>
    </row>
    <row r="2920" spans="4:12" x14ac:dyDescent="0.25">
      <c r="E2920">
        <v>826183942</v>
      </c>
      <c r="F2920" s="3">
        <v>169.04499999999999</v>
      </c>
      <c r="I2920" t="s">
        <v>154</v>
      </c>
      <c r="J2920" t="s">
        <v>161</v>
      </c>
      <c r="K2920">
        <v>826183942</v>
      </c>
      <c r="L2920">
        <v>169.04499999999999</v>
      </c>
    </row>
    <row r="2921" spans="4:12" x14ac:dyDescent="0.25">
      <c r="E2921">
        <v>869190322</v>
      </c>
      <c r="F2921" s="3">
        <v>495.25900000000001</v>
      </c>
      <c r="I2921" t="s">
        <v>154</v>
      </c>
      <c r="J2921" t="s">
        <v>161</v>
      </c>
      <c r="K2921">
        <v>869190322</v>
      </c>
      <c r="L2921">
        <v>495.25900000000001</v>
      </c>
    </row>
    <row r="2922" spans="4:12" x14ac:dyDescent="0.25">
      <c r="E2922">
        <v>869933392</v>
      </c>
      <c r="F2922" s="3">
        <v>181.643</v>
      </c>
      <c r="I2922" t="s">
        <v>154</v>
      </c>
      <c r="J2922" t="s">
        <v>161</v>
      </c>
      <c r="K2922">
        <v>869933392</v>
      </c>
      <c r="L2922">
        <v>181.643</v>
      </c>
    </row>
    <row r="2923" spans="4:12" x14ac:dyDescent="0.25">
      <c r="E2923">
        <v>870388632</v>
      </c>
      <c r="F2923" s="3">
        <v>147.91300000000001</v>
      </c>
      <c r="I2923" t="s">
        <v>154</v>
      </c>
      <c r="J2923" t="s">
        <v>161</v>
      </c>
      <c r="K2923">
        <v>870388632</v>
      </c>
      <c r="L2923">
        <v>147.91300000000001</v>
      </c>
    </row>
    <row r="2924" spans="4:12" x14ac:dyDescent="0.25">
      <c r="E2924">
        <v>871060762</v>
      </c>
      <c r="F2924" s="3">
        <v>352.4</v>
      </c>
      <c r="I2924" t="s">
        <v>154</v>
      </c>
      <c r="J2924" t="s">
        <v>161</v>
      </c>
      <c r="K2924">
        <v>871060762</v>
      </c>
      <c r="L2924">
        <v>352.4</v>
      </c>
    </row>
    <row r="2925" spans="4:12" x14ac:dyDescent="0.25">
      <c r="E2925">
        <v>875824422</v>
      </c>
      <c r="F2925" s="3">
        <v>494.16</v>
      </c>
      <c r="I2925" t="s">
        <v>154</v>
      </c>
      <c r="J2925" t="s">
        <v>161</v>
      </c>
      <c r="K2925">
        <v>875824422</v>
      </c>
      <c r="L2925">
        <v>494.16</v>
      </c>
    </row>
    <row r="2926" spans="4:12" x14ac:dyDescent="0.25">
      <c r="E2926">
        <v>877237982</v>
      </c>
      <c r="F2926" s="3">
        <v>337.25599999999997</v>
      </c>
      <c r="I2926" t="s">
        <v>154</v>
      </c>
      <c r="J2926" t="s">
        <v>161</v>
      </c>
      <c r="K2926">
        <v>877237982</v>
      </c>
      <c r="L2926">
        <v>337.25599999999997</v>
      </c>
    </row>
    <row r="2927" spans="4:12" x14ac:dyDescent="0.25">
      <c r="E2927">
        <v>879796512</v>
      </c>
      <c r="F2927" s="3">
        <v>208.501</v>
      </c>
      <c r="I2927" t="s">
        <v>154</v>
      </c>
      <c r="J2927" t="s">
        <v>161</v>
      </c>
      <c r="K2927">
        <v>879796512</v>
      </c>
      <c r="L2927">
        <v>208.501</v>
      </c>
    </row>
    <row r="2928" spans="4:12" x14ac:dyDescent="0.25">
      <c r="E2928">
        <v>880733052</v>
      </c>
      <c r="F2928" s="3">
        <v>581.90700000000004</v>
      </c>
      <c r="I2928" t="s">
        <v>154</v>
      </c>
      <c r="J2928" t="s">
        <v>161</v>
      </c>
      <c r="K2928">
        <v>880733052</v>
      </c>
      <c r="L2928">
        <v>581.90700000000004</v>
      </c>
    </row>
    <row r="2929" spans="5:12" x14ac:dyDescent="0.25">
      <c r="E2929">
        <v>881499592</v>
      </c>
      <c r="F2929" s="3">
        <v>743.52700000000004</v>
      </c>
      <c r="I2929" t="s">
        <v>154</v>
      </c>
      <c r="J2929" t="s">
        <v>161</v>
      </c>
      <c r="K2929">
        <v>881499592</v>
      </c>
      <c r="L2929">
        <v>743.52700000000004</v>
      </c>
    </row>
    <row r="2930" spans="5:12" x14ac:dyDescent="0.25">
      <c r="E2930">
        <v>882726592</v>
      </c>
      <c r="F2930" s="3">
        <v>542.43799999999999</v>
      </c>
      <c r="I2930" t="s">
        <v>154</v>
      </c>
      <c r="J2930" t="s">
        <v>161</v>
      </c>
      <c r="K2930">
        <v>882726592</v>
      </c>
      <c r="L2930">
        <v>542.43799999999999</v>
      </c>
    </row>
    <row r="2931" spans="5:12" x14ac:dyDescent="0.25">
      <c r="E2931">
        <v>885256112</v>
      </c>
      <c r="F2931" s="3">
        <v>249.04900000000001</v>
      </c>
      <c r="I2931" t="s">
        <v>154</v>
      </c>
      <c r="J2931" t="s">
        <v>161</v>
      </c>
      <c r="K2931">
        <v>885256112</v>
      </c>
      <c r="L2931">
        <v>249.04900000000001</v>
      </c>
    </row>
    <row r="2932" spans="5:12" x14ac:dyDescent="0.25">
      <c r="E2932">
        <v>885884342</v>
      </c>
      <c r="F2932" s="3">
        <v>450.47399999999999</v>
      </c>
      <c r="I2932" t="s">
        <v>154</v>
      </c>
      <c r="J2932" t="s">
        <v>161</v>
      </c>
      <c r="K2932">
        <v>885884342</v>
      </c>
      <c r="L2932">
        <v>450.47399999999999</v>
      </c>
    </row>
    <row r="2933" spans="5:12" x14ac:dyDescent="0.25">
      <c r="E2933">
        <v>887675252</v>
      </c>
      <c r="F2933" s="3">
        <v>473.16899999999998</v>
      </c>
      <c r="I2933" t="s">
        <v>154</v>
      </c>
      <c r="J2933" t="s">
        <v>161</v>
      </c>
      <c r="K2933">
        <v>887675252</v>
      </c>
      <c r="L2933">
        <v>473.16899999999998</v>
      </c>
    </row>
    <row r="2934" spans="5:12" x14ac:dyDescent="0.25">
      <c r="E2934">
        <v>888131922</v>
      </c>
      <c r="F2934" s="3">
        <v>277.86099999999999</v>
      </c>
      <c r="I2934" t="s">
        <v>154</v>
      </c>
      <c r="J2934" t="s">
        <v>161</v>
      </c>
      <c r="K2934">
        <v>888131922</v>
      </c>
      <c r="L2934">
        <v>277.86099999999999</v>
      </c>
    </row>
    <row r="2935" spans="5:12" x14ac:dyDescent="0.25">
      <c r="E2935">
        <v>889112832</v>
      </c>
      <c r="F2935" s="3">
        <v>639.09799999999996</v>
      </c>
      <c r="I2935" t="s">
        <v>154</v>
      </c>
      <c r="J2935" t="s">
        <v>161</v>
      </c>
      <c r="K2935">
        <v>889112832</v>
      </c>
      <c r="L2935">
        <v>639.09799999999996</v>
      </c>
    </row>
    <row r="2936" spans="5:12" x14ac:dyDescent="0.25">
      <c r="E2936">
        <v>894234172</v>
      </c>
      <c r="F2936" s="3">
        <v>418.25099999999998</v>
      </c>
      <c r="I2936" t="s">
        <v>154</v>
      </c>
      <c r="J2936" t="s">
        <v>161</v>
      </c>
      <c r="K2936">
        <v>894234172</v>
      </c>
      <c r="L2936">
        <v>418.25099999999998</v>
      </c>
    </row>
    <row r="2937" spans="5:12" x14ac:dyDescent="0.25">
      <c r="E2937">
        <v>911620855</v>
      </c>
      <c r="F2937" s="3">
        <v>323.77499999999998</v>
      </c>
      <c r="I2937" t="s">
        <v>154</v>
      </c>
      <c r="J2937" t="s">
        <v>161</v>
      </c>
      <c r="K2937">
        <v>911620855</v>
      </c>
      <c r="L2937">
        <v>323.77499999999998</v>
      </c>
    </row>
    <row r="2938" spans="5:12" x14ac:dyDescent="0.25">
      <c r="E2938">
        <v>911931257</v>
      </c>
      <c r="F2938" s="3">
        <v>338.83499999999998</v>
      </c>
      <c r="I2938" t="s">
        <v>154</v>
      </c>
      <c r="J2938" t="s">
        <v>161</v>
      </c>
      <c r="K2938">
        <v>911931257</v>
      </c>
      <c r="L2938">
        <v>338.83499999999998</v>
      </c>
    </row>
    <row r="2939" spans="5:12" x14ac:dyDescent="0.25">
      <c r="E2939">
        <v>912993302</v>
      </c>
      <c r="F2939" s="3">
        <v>68.484999999999999</v>
      </c>
      <c r="I2939" t="s">
        <v>154</v>
      </c>
      <c r="J2939" t="s">
        <v>161</v>
      </c>
      <c r="K2939">
        <v>912993302</v>
      </c>
      <c r="L2939">
        <v>68.484999999999999</v>
      </c>
    </row>
    <row r="2940" spans="5:12" x14ac:dyDescent="0.25">
      <c r="E2940">
        <v>912993345</v>
      </c>
      <c r="F2940" s="3">
        <v>300.5</v>
      </c>
      <c r="I2940" t="s">
        <v>154</v>
      </c>
      <c r="J2940" t="s">
        <v>161</v>
      </c>
      <c r="K2940">
        <v>912993345</v>
      </c>
      <c r="L2940">
        <v>300.5</v>
      </c>
    </row>
    <row r="2941" spans="5:12" x14ac:dyDescent="0.25">
      <c r="E2941">
        <v>912997073</v>
      </c>
      <c r="F2941" s="3">
        <v>403.94499999999999</v>
      </c>
      <c r="I2941" t="s">
        <v>154</v>
      </c>
      <c r="J2941" t="s">
        <v>161</v>
      </c>
      <c r="K2941">
        <v>912997073</v>
      </c>
      <c r="L2941">
        <v>403.94499999999999</v>
      </c>
    </row>
    <row r="2942" spans="5:12" x14ac:dyDescent="0.25">
      <c r="E2942">
        <v>913010566</v>
      </c>
      <c r="F2942" s="3">
        <v>231.46600000000001</v>
      </c>
      <c r="I2942" t="s">
        <v>154</v>
      </c>
      <c r="J2942" t="s">
        <v>161</v>
      </c>
      <c r="K2942">
        <v>913010566</v>
      </c>
      <c r="L2942">
        <v>231.46600000000001</v>
      </c>
    </row>
    <row r="2943" spans="5:12" x14ac:dyDescent="0.25">
      <c r="E2943">
        <v>913041615</v>
      </c>
      <c r="F2943" s="3">
        <v>469.89299999999997</v>
      </c>
      <c r="I2943" t="s">
        <v>154</v>
      </c>
      <c r="J2943" t="s">
        <v>161</v>
      </c>
      <c r="K2943">
        <v>913041615</v>
      </c>
      <c r="L2943">
        <v>469.89299999999997</v>
      </c>
    </row>
    <row r="2944" spans="5:12" x14ac:dyDescent="0.25">
      <c r="E2944">
        <v>913076613</v>
      </c>
      <c r="F2944" s="3">
        <v>239.62</v>
      </c>
      <c r="I2944" t="s">
        <v>154</v>
      </c>
      <c r="J2944" t="s">
        <v>161</v>
      </c>
      <c r="K2944">
        <v>913076613</v>
      </c>
      <c r="L2944">
        <v>239.62</v>
      </c>
    </row>
    <row r="2945" spans="5:12" x14ac:dyDescent="0.25">
      <c r="E2945">
        <v>913202635</v>
      </c>
      <c r="F2945" s="3">
        <v>352.19900000000001</v>
      </c>
      <c r="I2945" t="s">
        <v>154</v>
      </c>
      <c r="J2945" t="s">
        <v>161</v>
      </c>
      <c r="K2945">
        <v>913202635</v>
      </c>
      <c r="L2945">
        <v>352.19900000000001</v>
      </c>
    </row>
    <row r="2946" spans="5:12" x14ac:dyDescent="0.25">
      <c r="E2946">
        <v>913676785</v>
      </c>
      <c r="F2946" s="3">
        <v>394.71499999999997</v>
      </c>
      <c r="I2946" t="s">
        <v>154</v>
      </c>
      <c r="J2946" t="s">
        <v>161</v>
      </c>
      <c r="K2946">
        <v>913676785</v>
      </c>
      <c r="L2946">
        <v>394.71499999999997</v>
      </c>
    </row>
    <row r="2947" spans="5:12" x14ac:dyDescent="0.25">
      <c r="E2947">
        <v>914486424</v>
      </c>
      <c r="F2947" s="3">
        <v>158.21</v>
      </c>
      <c r="I2947" t="s">
        <v>154</v>
      </c>
      <c r="J2947" t="s">
        <v>161</v>
      </c>
      <c r="K2947">
        <v>914486424</v>
      </c>
      <c r="L2947">
        <v>158.21</v>
      </c>
    </row>
    <row r="2948" spans="5:12" x14ac:dyDescent="0.25">
      <c r="E2948">
        <v>914736412</v>
      </c>
      <c r="F2948" s="3">
        <v>210.642</v>
      </c>
      <c r="I2948" t="s">
        <v>154</v>
      </c>
      <c r="J2948" t="s">
        <v>161</v>
      </c>
      <c r="K2948">
        <v>914736412</v>
      </c>
      <c r="L2948">
        <v>210.642</v>
      </c>
    </row>
    <row r="2949" spans="5:12" x14ac:dyDescent="0.25">
      <c r="E2949">
        <v>914739667</v>
      </c>
      <c r="F2949" s="3">
        <v>202.73099999999999</v>
      </c>
      <c r="I2949" t="s">
        <v>154</v>
      </c>
      <c r="J2949" t="s">
        <v>161</v>
      </c>
      <c r="K2949">
        <v>914739667</v>
      </c>
      <c r="L2949">
        <v>202.73099999999999</v>
      </c>
    </row>
    <row r="2950" spans="5:12" x14ac:dyDescent="0.25">
      <c r="E2950">
        <v>916479298</v>
      </c>
      <c r="F2950" s="3">
        <v>303.28300000000002</v>
      </c>
      <c r="I2950" t="s">
        <v>154</v>
      </c>
      <c r="J2950" t="s">
        <v>161</v>
      </c>
      <c r="K2950">
        <v>916479298</v>
      </c>
      <c r="L2950">
        <v>303.28300000000002</v>
      </c>
    </row>
    <row r="2951" spans="5:12" x14ac:dyDescent="0.25">
      <c r="E2951">
        <v>916489579</v>
      </c>
      <c r="F2951" s="3">
        <v>131.96600000000001</v>
      </c>
      <c r="I2951" t="s">
        <v>154</v>
      </c>
      <c r="J2951" t="s">
        <v>161</v>
      </c>
      <c r="K2951">
        <v>916489579</v>
      </c>
      <c r="L2951">
        <v>131.96600000000001</v>
      </c>
    </row>
    <row r="2952" spans="5:12" x14ac:dyDescent="0.25">
      <c r="E2952">
        <v>916500092</v>
      </c>
      <c r="F2952" s="3">
        <v>411.28699999999998</v>
      </c>
      <c r="I2952" t="s">
        <v>154</v>
      </c>
      <c r="J2952" t="s">
        <v>161</v>
      </c>
      <c r="K2952">
        <v>916500092</v>
      </c>
      <c r="L2952">
        <v>411.28699999999998</v>
      </c>
    </row>
    <row r="2953" spans="5:12" x14ac:dyDescent="0.25">
      <c r="E2953">
        <v>916512856</v>
      </c>
      <c r="F2953" s="3">
        <v>398.51600000000002</v>
      </c>
      <c r="I2953" t="s">
        <v>154</v>
      </c>
      <c r="J2953" t="s">
        <v>161</v>
      </c>
      <c r="K2953">
        <v>916512856</v>
      </c>
      <c r="L2953">
        <v>398.51600000000002</v>
      </c>
    </row>
    <row r="2954" spans="5:12" x14ac:dyDescent="0.25">
      <c r="E2954">
        <v>917467617</v>
      </c>
      <c r="F2954" s="3">
        <v>406.36</v>
      </c>
      <c r="I2954" t="s">
        <v>154</v>
      </c>
      <c r="J2954" t="s">
        <v>161</v>
      </c>
      <c r="K2954">
        <v>917467617</v>
      </c>
      <c r="L2954">
        <v>406.36</v>
      </c>
    </row>
    <row r="2955" spans="5:12" x14ac:dyDescent="0.25">
      <c r="E2955">
        <v>918324364</v>
      </c>
      <c r="F2955" s="3">
        <v>195.81899999999999</v>
      </c>
      <c r="I2955" t="s">
        <v>154</v>
      </c>
      <c r="J2955" t="s">
        <v>161</v>
      </c>
      <c r="K2955">
        <v>918324364</v>
      </c>
      <c r="L2955">
        <v>195.81899999999999</v>
      </c>
    </row>
    <row r="2956" spans="5:12" x14ac:dyDescent="0.25">
      <c r="E2956">
        <v>918371710</v>
      </c>
      <c r="F2956" s="3">
        <v>102.664</v>
      </c>
      <c r="I2956" t="s">
        <v>154</v>
      </c>
      <c r="J2956" t="s">
        <v>161</v>
      </c>
      <c r="K2956">
        <v>918371710</v>
      </c>
      <c r="L2956">
        <v>102.664</v>
      </c>
    </row>
    <row r="2957" spans="5:12" x14ac:dyDescent="0.25">
      <c r="E2957">
        <v>919168609</v>
      </c>
      <c r="F2957" s="3">
        <v>317.49799999999999</v>
      </c>
      <c r="I2957" t="s">
        <v>154</v>
      </c>
      <c r="J2957" t="s">
        <v>161</v>
      </c>
      <c r="K2957">
        <v>919168609</v>
      </c>
      <c r="L2957">
        <v>317.49799999999999</v>
      </c>
    </row>
    <row r="2958" spans="5:12" x14ac:dyDescent="0.25">
      <c r="E2958">
        <v>919285540</v>
      </c>
      <c r="F2958" s="3">
        <v>222.82</v>
      </c>
      <c r="I2958" t="s">
        <v>154</v>
      </c>
      <c r="J2958" t="s">
        <v>161</v>
      </c>
      <c r="K2958">
        <v>919285540</v>
      </c>
      <c r="L2958">
        <v>222.82</v>
      </c>
    </row>
    <row r="2959" spans="5:12" x14ac:dyDescent="0.25">
      <c r="E2959">
        <v>919974974</v>
      </c>
      <c r="F2959" s="3">
        <v>576.84699999999998</v>
      </c>
      <c r="I2959" t="s">
        <v>154</v>
      </c>
      <c r="J2959" t="s">
        <v>161</v>
      </c>
      <c r="K2959">
        <v>919974974</v>
      </c>
      <c r="L2959">
        <v>576.84699999999998</v>
      </c>
    </row>
    <row r="2960" spans="5:12" x14ac:dyDescent="0.25">
      <c r="E2960">
        <v>919988673</v>
      </c>
      <c r="F2960" s="3">
        <v>354.15</v>
      </c>
      <c r="I2960" t="s">
        <v>154</v>
      </c>
      <c r="J2960" t="s">
        <v>161</v>
      </c>
      <c r="K2960">
        <v>919988673</v>
      </c>
      <c r="L2960">
        <v>354.15</v>
      </c>
    </row>
    <row r="2961" spans="5:12" x14ac:dyDescent="0.25">
      <c r="E2961">
        <v>920045057</v>
      </c>
      <c r="F2961" s="3">
        <v>253.416</v>
      </c>
      <c r="I2961" t="s">
        <v>154</v>
      </c>
      <c r="J2961" t="s">
        <v>161</v>
      </c>
      <c r="K2961">
        <v>920045057</v>
      </c>
      <c r="L2961">
        <v>253.416</v>
      </c>
    </row>
    <row r="2962" spans="5:12" x14ac:dyDescent="0.25">
      <c r="E2962">
        <v>920177220</v>
      </c>
      <c r="F2962" s="3">
        <v>599.28099999999995</v>
      </c>
      <c r="I2962" t="s">
        <v>154</v>
      </c>
      <c r="J2962" t="s">
        <v>161</v>
      </c>
      <c r="K2962">
        <v>920177220</v>
      </c>
      <c r="L2962">
        <v>599.28099999999995</v>
      </c>
    </row>
    <row r="2963" spans="5:12" x14ac:dyDescent="0.25">
      <c r="E2963">
        <v>921625154</v>
      </c>
      <c r="F2963" s="3">
        <v>139.49799999999999</v>
      </c>
      <c r="I2963" t="s">
        <v>154</v>
      </c>
      <c r="J2963" t="s">
        <v>161</v>
      </c>
      <c r="K2963">
        <v>921625154</v>
      </c>
      <c r="L2963">
        <v>139.49799999999999</v>
      </c>
    </row>
    <row r="2964" spans="5:12" x14ac:dyDescent="0.25">
      <c r="E2964">
        <v>921755155</v>
      </c>
      <c r="F2964" s="3">
        <v>214.256</v>
      </c>
      <c r="I2964" t="s">
        <v>154</v>
      </c>
      <c r="J2964" t="s">
        <v>161</v>
      </c>
      <c r="K2964">
        <v>921755155</v>
      </c>
      <c r="L2964">
        <v>214.256</v>
      </c>
    </row>
    <row r="2965" spans="5:12" x14ac:dyDescent="0.25">
      <c r="E2965">
        <v>921955685</v>
      </c>
      <c r="F2965" s="3">
        <v>432.51400000000001</v>
      </c>
      <c r="I2965" t="s">
        <v>154</v>
      </c>
      <c r="J2965" t="s">
        <v>161</v>
      </c>
      <c r="K2965">
        <v>921955685</v>
      </c>
      <c r="L2965">
        <v>432.51400000000001</v>
      </c>
    </row>
    <row r="2966" spans="5:12" x14ac:dyDescent="0.25">
      <c r="E2966">
        <v>923947043</v>
      </c>
      <c r="F2966" s="3">
        <v>614.97699999999998</v>
      </c>
      <c r="I2966" t="s">
        <v>154</v>
      </c>
      <c r="J2966" t="s">
        <v>161</v>
      </c>
      <c r="K2966">
        <v>923947043</v>
      </c>
      <c r="L2966">
        <v>614.97699999999998</v>
      </c>
    </row>
    <row r="2967" spans="5:12" x14ac:dyDescent="0.25">
      <c r="E2967">
        <v>924626518</v>
      </c>
      <c r="F2967" s="3">
        <v>246.709</v>
      </c>
      <c r="I2967" t="s">
        <v>154</v>
      </c>
      <c r="J2967" t="s">
        <v>161</v>
      </c>
      <c r="K2967">
        <v>924626518</v>
      </c>
      <c r="L2967">
        <v>246.709</v>
      </c>
    </row>
    <row r="2968" spans="5:12" x14ac:dyDescent="0.25">
      <c r="E2968">
        <v>925076988</v>
      </c>
      <c r="F2968" s="3">
        <v>189.10900000000001</v>
      </c>
      <c r="I2968" t="s">
        <v>154</v>
      </c>
      <c r="J2968" t="s">
        <v>161</v>
      </c>
      <c r="K2968">
        <v>925076988</v>
      </c>
      <c r="L2968">
        <v>189.10900000000001</v>
      </c>
    </row>
    <row r="2969" spans="5:12" x14ac:dyDescent="0.25">
      <c r="E2969">
        <v>926013807</v>
      </c>
      <c r="F2969" s="3">
        <v>159.51599999999999</v>
      </c>
      <c r="I2969" t="s">
        <v>154</v>
      </c>
      <c r="J2969" t="s">
        <v>161</v>
      </c>
      <c r="K2969">
        <v>926013807</v>
      </c>
      <c r="L2969">
        <v>159.51599999999999</v>
      </c>
    </row>
    <row r="2970" spans="5:12" x14ac:dyDescent="0.25">
      <c r="E2970">
        <v>969084732</v>
      </c>
      <c r="F2970" s="3">
        <v>242.5</v>
      </c>
      <c r="I2970" t="s">
        <v>154</v>
      </c>
      <c r="J2970" t="s">
        <v>161</v>
      </c>
      <c r="K2970">
        <v>969084732</v>
      </c>
      <c r="L2970">
        <v>242.5</v>
      </c>
    </row>
    <row r="2971" spans="5:12" x14ac:dyDescent="0.25">
      <c r="E2971">
        <v>969084996</v>
      </c>
      <c r="F2971" s="3">
        <v>424.18099999999998</v>
      </c>
      <c r="I2971" t="s">
        <v>154</v>
      </c>
      <c r="J2971" t="s">
        <v>161</v>
      </c>
      <c r="K2971">
        <v>969084996</v>
      </c>
      <c r="L2971">
        <v>424.18099999999998</v>
      </c>
    </row>
    <row r="2972" spans="5:12" x14ac:dyDescent="0.25">
      <c r="E2972">
        <v>969085593</v>
      </c>
      <c r="F2972" s="3">
        <v>187.273</v>
      </c>
      <c r="I2972" t="s">
        <v>154</v>
      </c>
      <c r="J2972" t="s">
        <v>161</v>
      </c>
      <c r="K2972">
        <v>969085593</v>
      </c>
      <c r="L2972">
        <v>187.273</v>
      </c>
    </row>
    <row r="2973" spans="5:12" x14ac:dyDescent="0.25">
      <c r="E2973">
        <v>969145863</v>
      </c>
      <c r="F2973" s="3">
        <v>229.286</v>
      </c>
      <c r="I2973" t="s">
        <v>154</v>
      </c>
      <c r="J2973" t="s">
        <v>161</v>
      </c>
      <c r="K2973">
        <v>969145863</v>
      </c>
      <c r="L2973">
        <v>229.286</v>
      </c>
    </row>
    <row r="2974" spans="5:12" x14ac:dyDescent="0.25">
      <c r="E2974">
        <v>969209004</v>
      </c>
      <c r="F2974" s="3">
        <v>167.267</v>
      </c>
      <c r="I2974" t="s">
        <v>154</v>
      </c>
      <c r="J2974" t="s">
        <v>161</v>
      </c>
      <c r="K2974">
        <v>969209004</v>
      </c>
      <c r="L2974">
        <v>167.267</v>
      </c>
    </row>
    <row r="2975" spans="5:12" x14ac:dyDescent="0.25">
      <c r="E2975">
        <v>969241986</v>
      </c>
      <c r="F2975" s="3">
        <v>175.82499999999999</v>
      </c>
      <c r="I2975" t="s">
        <v>154</v>
      </c>
      <c r="J2975" t="s">
        <v>161</v>
      </c>
      <c r="K2975">
        <v>969241986</v>
      </c>
      <c r="L2975">
        <v>175.82499999999999</v>
      </c>
    </row>
    <row r="2976" spans="5:12" x14ac:dyDescent="0.25">
      <c r="E2976">
        <v>969270242</v>
      </c>
      <c r="F2976" s="3">
        <v>107.542</v>
      </c>
      <c r="I2976" t="s">
        <v>154</v>
      </c>
      <c r="J2976" t="s">
        <v>161</v>
      </c>
      <c r="K2976">
        <v>969270242</v>
      </c>
      <c r="L2976">
        <v>107.542</v>
      </c>
    </row>
    <row r="2977" spans="5:12" x14ac:dyDescent="0.25">
      <c r="E2977">
        <v>969270722</v>
      </c>
      <c r="F2977" s="3">
        <v>168.18600000000001</v>
      </c>
      <c r="I2977" t="s">
        <v>154</v>
      </c>
      <c r="J2977" t="s">
        <v>161</v>
      </c>
      <c r="K2977">
        <v>969270722</v>
      </c>
      <c r="L2977">
        <v>168.18600000000001</v>
      </c>
    </row>
    <row r="2978" spans="5:12" x14ac:dyDescent="0.25">
      <c r="E2978">
        <v>969307790</v>
      </c>
      <c r="F2978" s="3">
        <v>154.07</v>
      </c>
      <c r="I2978" t="s">
        <v>154</v>
      </c>
      <c r="J2978" t="s">
        <v>161</v>
      </c>
      <c r="K2978">
        <v>969307790</v>
      </c>
      <c r="L2978">
        <v>154.07</v>
      </c>
    </row>
    <row r="2979" spans="5:12" x14ac:dyDescent="0.25">
      <c r="E2979">
        <v>969370468</v>
      </c>
      <c r="F2979" s="3">
        <v>488.21199999999999</v>
      </c>
      <c r="I2979" t="s">
        <v>154</v>
      </c>
      <c r="J2979" t="s">
        <v>161</v>
      </c>
      <c r="K2979">
        <v>969370468</v>
      </c>
      <c r="L2979">
        <v>488.21199999999999</v>
      </c>
    </row>
    <row r="2980" spans="5:12" x14ac:dyDescent="0.25">
      <c r="E2980">
        <v>969409364</v>
      </c>
      <c r="F2980" s="3">
        <v>178.19</v>
      </c>
      <c r="I2980" t="s">
        <v>154</v>
      </c>
      <c r="J2980" t="s">
        <v>161</v>
      </c>
      <c r="K2980">
        <v>969409364</v>
      </c>
      <c r="L2980">
        <v>178.19</v>
      </c>
    </row>
    <row r="2981" spans="5:12" x14ac:dyDescent="0.25">
      <c r="E2981">
        <v>969500922</v>
      </c>
      <c r="F2981" s="3">
        <v>143.14099999999999</v>
      </c>
      <c r="I2981" t="s">
        <v>154</v>
      </c>
      <c r="J2981" t="s">
        <v>161</v>
      </c>
      <c r="K2981">
        <v>969500922</v>
      </c>
      <c r="L2981">
        <v>143.14099999999999</v>
      </c>
    </row>
    <row r="2982" spans="5:12" x14ac:dyDescent="0.25">
      <c r="E2982">
        <v>969795442</v>
      </c>
      <c r="F2982" s="3">
        <v>184.053</v>
      </c>
      <c r="I2982" t="s">
        <v>154</v>
      </c>
      <c r="J2982" t="s">
        <v>161</v>
      </c>
      <c r="K2982">
        <v>969795442</v>
      </c>
      <c r="L2982">
        <v>184.053</v>
      </c>
    </row>
    <row r="2983" spans="5:12" x14ac:dyDescent="0.25">
      <c r="E2983">
        <v>969795833</v>
      </c>
      <c r="F2983" s="3">
        <v>219.52500000000001</v>
      </c>
      <c r="I2983" t="s">
        <v>154</v>
      </c>
      <c r="J2983" t="s">
        <v>161</v>
      </c>
      <c r="K2983">
        <v>969795833</v>
      </c>
      <c r="L2983">
        <v>219.52500000000001</v>
      </c>
    </row>
    <row r="2984" spans="5:12" x14ac:dyDescent="0.25">
      <c r="E2984">
        <v>969797674</v>
      </c>
      <c r="F2984" s="3">
        <v>81.813000000000002</v>
      </c>
      <c r="I2984" t="s">
        <v>154</v>
      </c>
      <c r="J2984" t="s">
        <v>161</v>
      </c>
      <c r="K2984">
        <v>969797674</v>
      </c>
      <c r="L2984">
        <v>81.813000000000002</v>
      </c>
    </row>
    <row r="2985" spans="5:12" x14ac:dyDescent="0.25">
      <c r="E2985">
        <v>969798220</v>
      </c>
      <c r="F2985" s="3">
        <v>305.92899999999997</v>
      </c>
      <c r="I2985" t="s">
        <v>154</v>
      </c>
      <c r="J2985" t="s">
        <v>161</v>
      </c>
      <c r="K2985">
        <v>969798220</v>
      </c>
      <c r="L2985">
        <v>305.92899999999997</v>
      </c>
    </row>
    <row r="2986" spans="5:12" x14ac:dyDescent="0.25">
      <c r="E2986">
        <v>969806363</v>
      </c>
      <c r="F2986" s="3">
        <v>680.23400000000004</v>
      </c>
      <c r="I2986" t="s">
        <v>154</v>
      </c>
      <c r="J2986" t="s">
        <v>161</v>
      </c>
      <c r="K2986">
        <v>969806363</v>
      </c>
      <c r="L2986">
        <v>680.23400000000004</v>
      </c>
    </row>
    <row r="2987" spans="5:12" x14ac:dyDescent="0.25">
      <c r="E2987">
        <v>969817772</v>
      </c>
      <c r="F2987" s="3">
        <v>184.82400000000001</v>
      </c>
      <c r="I2987" t="s">
        <v>154</v>
      </c>
      <c r="J2987" t="s">
        <v>161</v>
      </c>
      <c r="K2987">
        <v>969817772</v>
      </c>
      <c r="L2987">
        <v>184.82400000000001</v>
      </c>
    </row>
    <row r="2988" spans="5:12" x14ac:dyDescent="0.25">
      <c r="E2988">
        <v>969939452</v>
      </c>
      <c r="F2988" s="3">
        <v>163.524</v>
      </c>
      <c r="I2988" t="s">
        <v>154</v>
      </c>
      <c r="J2988" t="s">
        <v>161</v>
      </c>
      <c r="K2988">
        <v>969939452</v>
      </c>
      <c r="L2988">
        <v>163.524</v>
      </c>
    </row>
    <row r="2989" spans="5:12" x14ac:dyDescent="0.25">
      <c r="E2989">
        <v>970116907</v>
      </c>
      <c r="F2989" s="3">
        <v>759.14700000000005</v>
      </c>
      <c r="I2989" t="s">
        <v>154</v>
      </c>
      <c r="J2989" t="s">
        <v>161</v>
      </c>
      <c r="K2989">
        <v>970116907</v>
      </c>
      <c r="L2989">
        <v>759.14700000000005</v>
      </c>
    </row>
    <row r="2990" spans="5:12" x14ac:dyDescent="0.25">
      <c r="E2990">
        <v>970117539</v>
      </c>
      <c r="F2990" s="3">
        <v>275.16399999999999</v>
      </c>
      <c r="I2990" t="s">
        <v>154</v>
      </c>
      <c r="J2990" t="s">
        <v>161</v>
      </c>
      <c r="K2990">
        <v>970117539</v>
      </c>
      <c r="L2990">
        <v>275.16399999999999</v>
      </c>
    </row>
    <row r="2991" spans="5:12" x14ac:dyDescent="0.25">
      <c r="E2991">
        <v>970347186</v>
      </c>
      <c r="F2991" s="3">
        <v>206.93100000000001</v>
      </c>
      <c r="I2991" t="s">
        <v>154</v>
      </c>
      <c r="J2991" t="s">
        <v>161</v>
      </c>
      <c r="K2991">
        <v>970347186</v>
      </c>
      <c r="L2991">
        <v>206.93100000000001</v>
      </c>
    </row>
    <row r="2992" spans="5:12" x14ac:dyDescent="0.25">
      <c r="E2992">
        <v>970369341</v>
      </c>
      <c r="F2992" s="3">
        <v>108.485</v>
      </c>
      <c r="I2992" t="s">
        <v>154</v>
      </c>
      <c r="J2992" t="s">
        <v>161</v>
      </c>
      <c r="K2992">
        <v>970369341</v>
      </c>
      <c r="L2992">
        <v>108.485</v>
      </c>
    </row>
    <row r="2993" spans="5:12" x14ac:dyDescent="0.25">
      <c r="E2993">
        <v>970392181</v>
      </c>
      <c r="F2993" s="3">
        <v>137.62200000000001</v>
      </c>
      <c r="I2993" t="s">
        <v>154</v>
      </c>
      <c r="J2993" t="s">
        <v>161</v>
      </c>
      <c r="K2993">
        <v>970392181</v>
      </c>
      <c r="L2993">
        <v>137.62200000000001</v>
      </c>
    </row>
    <row r="2994" spans="5:12" x14ac:dyDescent="0.25">
      <c r="E2994">
        <v>970443789</v>
      </c>
      <c r="F2994" s="3">
        <v>139.17500000000001</v>
      </c>
      <c r="I2994" t="s">
        <v>154</v>
      </c>
      <c r="J2994" t="s">
        <v>161</v>
      </c>
      <c r="K2994">
        <v>970443789</v>
      </c>
      <c r="L2994">
        <v>139.17500000000001</v>
      </c>
    </row>
    <row r="2995" spans="5:12" x14ac:dyDescent="0.25">
      <c r="E2995">
        <v>970563814</v>
      </c>
      <c r="F2995" s="3">
        <v>485.34800000000001</v>
      </c>
      <c r="I2995" t="s">
        <v>154</v>
      </c>
      <c r="J2995" t="s">
        <v>161</v>
      </c>
      <c r="K2995">
        <v>970563814</v>
      </c>
      <c r="L2995">
        <v>485.34800000000001</v>
      </c>
    </row>
    <row r="2996" spans="5:12" x14ac:dyDescent="0.25">
      <c r="E2996">
        <v>971053062</v>
      </c>
      <c r="F2996" s="3">
        <v>82.873000000000005</v>
      </c>
      <c r="I2996" t="s">
        <v>154</v>
      </c>
      <c r="J2996" t="s">
        <v>161</v>
      </c>
      <c r="K2996">
        <v>971053062</v>
      </c>
      <c r="L2996">
        <v>82.873000000000005</v>
      </c>
    </row>
    <row r="2997" spans="5:12" x14ac:dyDescent="0.25">
      <c r="E2997">
        <v>971141247</v>
      </c>
      <c r="F2997" s="3">
        <v>252.07599999999999</v>
      </c>
      <c r="I2997" t="s">
        <v>154</v>
      </c>
      <c r="J2997" t="s">
        <v>161</v>
      </c>
      <c r="K2997">
        <v>971141247</v>
      </c>
      <c r="L2997">
        <v>252.07599999999999</v>
      </c>
    </row>
    <row r="2998" spans="5:12" x14ac:dyDescent="0.25">
      <c r="E2998">
        <v>971643811</v>
      </c>
      <c r="F2998" s="3">
        <v>358.63900000000001</v>
      </c>
      <c r="I2998" t="s">
        <v>154</v>
      </c>
      <c r="J2998" t="s">
        <v>161</v>
      </c>
      <c r="K2998">
        <v>971643811</v>
      </c>
      <c r="L2998">
        <v>358.63900000000001</v>
      </c>
    </row>
    <row r="2999" spans="5:12" x14ac:dyDescent="0.25">
      <c r="E2999">
        <v>973053671</v>
      </c>
      <c r="F2999" s="3">
        <v>67.744</v>
      </c>
      <c r="I2999" t="s">
        <v>154</v>
      </c>
      <c r="J2999" t="s">
        <v>161</v>
      </c>
      <c r="K2999">
        <v>973053671</v>
      </c>
      <c r="L2999">
        <v>67.744</v>
      </c>
    </row>
    <row r="3000" spans="5:12" x14ac:dyDescent="0.25">
      <c r="E3000">
        <v>974370115</v>
      </c>
      <c r="F3000" s="3">
        <v>346.01400000000001</v>
      </c>
      <c r="I3000" t="s">
        <v>154</v>
      </c>
      <c r="J3000" t="s">
        <v>161</v>
      </c>
      <c r="K3000">
        <v>974370115</v>
      </c>
      <c r="L3000">
        <v>346.01400000000001</v>
      </c>
    </row>
    <row r="3001" spans="5:12" x14ac:dyDescent="0.25">
      <c r="E3001">
        <v>974395665</v>
      </c>
      <c r="F3001" s="3">
        <v>59.792999999999999</v>
      </c>
      <c r="I3001" t="s">
        <v>154</v>
      </c>
      <c r="J3001" t="s">
        <v>161</v>
      </c>
      <c r="K3001">
        <v>974395665</v>
      </c>
      <c r="L3001">
        <v>59.792999999999999</v>
      </c>
    </row>
    <row r="3002" spans="5:12" x14ac:dyDescent="0.25">
      <c r="E3002">
        <v>975960498</v>
      </c>
      <c r="F3002" s="3">
        <v>195.20099999999999</v>
      </c>
      <c r="I3002" t="s">
        <v>154</v>
      </c>
      <c r="J3002" t="s">
        <v>161</v>
      </c>
      <c r="K3002">
        <v>975960498</v>
      </c>
      <c r="L3002">
        <v>195.20099999999999</v>
      </c>
    </row>
    <row r="3003" spans="5:12" x14ac:dyDescent="0.25">
      <c r="E3003">
        <v>976101189</v>
      </c>
      <c r="F3003" s="3">
        <v>163.85300000000001</v>
      </c>
      <c r="I3003" t="s">
        <v>154</v>
      </c>
      <c r="J3003" t="s">
        <v>161</v>
      </c>
      <c r="K3003">
        <v>976101189</v>
      </c>
      <c r="L3003">
        <v>163.85300000000001</v>
      </c>
    </row>
    <row r="3004" spans="5:12" x14ac:dyDescent="0.25">
      <c r="E3004">
        <v>976470370</v>
      </c>
      <c r="F3004" s="3">
        <v>265.68400000000003</v>
      </c>
      <c r="I3004" t="s">
        <v>154</v>
      </c>
      <c r="J3004" t="s">
        <v>161</v>
      </c>
      <c r="K3004">
        <v>976470370</v>
      </c>
      <c r="L3004">
        <v>265.68400000000003</v>
      </c>
    </row>
    <row r="3005" spans="5:12" x14ac:dyDescent="0.25">
      <c r="E3005">
        <v>977370906</v>
      </c>
      <c r="F3005" s="3">
        <v>306.10199999999998</v>
      </c>
      <c r="I3005" t="s">
        <v>154</v>
      </c>
      <c r="J3005" t="s">
        <v>161</v>
      </c>
      <c r="K3005">
        <v>977370906</v>
      </c>
      <c r="L3005">
        <v>306.10199999999998</v>
      </c>
    </row>
    <row r="3006" spans="5:12" x14ac:dyDescent="0.25">
      <c r="E3006">
        <v>977548241</v>
      </c>
      <c r="F3006" s="3">
        <v>425.86</v>
      </c>
      <c r="I3006" t="s">
        <v>154</v>
      </c>
      <c r="J3006" t="s">
        <v>161</v>
      </c>
      <c r="K3006">
        <v>977548241</v>
      </c>
      <c r="L3006">
        <v>425.86</v>
      </c>
    </row>
    <row r="3007" spans="5:12" x14ac:dyDescent="0.25">
      <c r="E3007">
        <v>977562783</v>
      </c>
      <c r="F3007" s="3">
        <v>187.322</v>
      </c>
      <c r="I3007" t="s">
        <v>154</v>
      </c>
      <c r="J3007" t="s">
        <v>161</v>
      </c>
      <c r="K3007">
        <v>977562783</v>
      </c>
      <c r="L3007">
        <v>187.322</v>
      </c>
    </row>
    <row r="3008" spans="5:12" x14ac:dyDescent="0.25">
      <c r="E3008">
        <v>978617395</v>
      </c>
      <c r="F3008" s="3">
        <v>201.72300000000001</v>
      </c>
      <c r="I3008" t="s">
        <v>154</v>
      </c>
      <c r="J3008" t="s">
        <v>161</v>
      </c>
      <c r="K3008">
        <v>978617395</v>
      </c>
      <c r="L3008">
        <v>201.72300000000001</v>
      </c>
    </row>
    <row r="3009" spans="5:12" x14ac:dyDescent="0.25">
      <c r="E3009">
        <v>978695922</v>
      </c>
      <c r="F3009" s="3">
        <v>979.524</v>
      </c>
      <c r="I3009" t="s">
        <v>154</v>
      </c>
      <c r="J3009" t="s">
        <v>161</v>
      </c>
      <c r="K3009">
        <v>978695922</v>
      </c>
      <c r="L3009">
        <v>979.524</v>
      </c>
    </row>
    <row r="3010" spans="5:12" x14ac:dyDescent="0.25">
      <c r="E3010">
        <v>979226187</v>
      </c>
      <c r="F3010" s="3">
        <v>202.69</v>
      </c>
      <c r="I3010" t="s">
        <v>154</v>
      </c>
      <c r="J3010" t="s">
        <v>161</v>
      </c>
      <c r="K3010">
        <v>979226187</v>
      </c>
      <c r="L3010">
        <v>202.69</v>
      </c>
    </row>
    <row r="3011" spans="5:12" x14ac:dyDescent="0.25">
      <c r="E3011">
        <v>979642695</v>
      </c>
      <c r="F3011" s="3">
        <v>101.63200000000001</v>
      </c>
      <c r="I3011" t="s">
        <v>154</v>
      </c>
      <c r="J3011" t="s">
        <v>161</v>
      </c>
      <c r="K3011">
        <v>979642695</v>
      </c>
      <c r="L3011">
        <v>101.63200000000001</v>
      </c>
    </row>
    <row r="3012" spans="5:12" x14ac:dyDescent="0.25">
      <c r="E3012">
        <v>979665423</v>
      </c>
      <c r="F3012" s="3">
        <v>295.923</v>
      </c>
      <c r="I3012" t="s">
        <v>154</v>
      </c>
      <c r="J3012" t="s">
        <v>161</v>
      </c>
      <c r="K3012">
        <v>979665423</v>
      </c>
      <c r="L3012">
        <v>295.923</v>
      </c>
    </row>
    <row r="3013" spans="5:12" x14ac:dyDescent="0.25">
      <c r="E3013">
        <v>980411273</v>
      </c>
      <c r="F3013" s="3">
        <v>195.62</v>
      </c>
      <c r="I3013" t="s">
        <v>154</v>
      </c>
      <c r="J3013" t="s">
        <v>161</v>
      </c>
      <c r="K3013">
        <v>980411273</v>
      </c>
      <c r="L3013">
        <v>195.62</v>
      </c>
    </row>
    <row r="3014" spans="5:12" x14ac:dyDescent="0.25">
      <c r="E3014">
        <v>980416569</v>
      </c>
      <c r="F3014" s="3">
        <v>226.279</v>
      </c>
      <c r="I3014" t="s">
        <v>154</v>
      </c>
      <c r="J3014" t="s">
        <v>161</v>
      </c>
      <c r="K3014">
        <v>980416569</v>
      </c>
      <c r="L3014">
        <v>226.279</v>
      </c>
    </row>
    <row r="3015" spans="5:12" x14ac:dyDescent="0.25">
      <c r="E3015">
        <v>980422232</v>
      </c>
      <c r="F3015" s="3">
        <v>254.958</v>
      </c>
      <c r="I3015" t="s">
        <v>154</v>
      </c>
      <c r="J3015" t="s">
        <v>161</v>
      </c>
      <c r="K3015">
        <v>980422232</v>
      </c>
      <c r="L3015">
        <v>254.958</v>
      </c>
    </row>
    <row r="3016" spans="5:12" x14ac:dyDescent="0.25">
      <c r="E3016">
        <v>980450260</v>
      </c>
      <c r="F3016" s="3">
        <v>883.68799999999999</v>
      </c>
      <c r="I3016" t="s">
        <v>154</v>
      </c>
      <c r="J3016" t="s">
        <v>161</v>
      </c>
      <c r="K3016">
        <v>980450260</v>
      </c>
      <c r="L3016">
        <v>883.68799999999999</v>
      </c>
    </row>
    <row r="3017" spans="5:12" x14ac:dyDescent="0.25">
      <c r="E3017">
        <v>980517659</v>
      </c>
      <c r="F3017" s="3">
        <v>545.35500000000002</v>
      </c>
      <c r="I3017" t="s">
        <v>154</v>
      </c>
      <c r="J3017" t="s">
        <v>161</v>
      </c>
      <c r="K3017">
        <v>980517659</v>
      </c>
      <c r="L3017">
        <v>545.35500000000002</v>
      </c>
    </row>
    <row r="3018" spans="5:12" x14ac:dyDescent="0.25">
      <c r="E3018">
        <v>980536130</v>
      </c>
      <c r="F3018" s="3">
        <v>527.33500000000004</v>
      </c>
      <c r="I3018" t="s">
        <v>154</v>
      </c>
      <c r="J3018" t="s">
        <v>161</v>
      </c>
      <c r="K3018">
        <v>980536130</v>
      </c>
      <c r="L3018">
        <v>527.33500000000004</v>
      </c>
    </row>
    <row r="3019" spans="5:12" x14ac:dyDescent="0.25">
      <c r="E3019">
        <v>980799964</v>
      </c>
      <c r="F3019" s="3">
        <v>834.21199999999999</v>
      </c>
      <c r="I3019" t="s">
        <v>154</v>
      </c>
      <c r="J3019" t="s">
        <v>161</v>
      </c>
      <c r="K3019">
        <v>980799964</v>
      </c>
      <c r="L3019">
        <v>834.21199999999999</v>
      </c>
    </row>
    <row r="3020" spans="5:12" x14ac:dyDescent="0.25">
      <c r="E3020">
        <v>980809439</v>
      </c>
      <c r="F3020" s="3">
        <v>375.88799999999998</v>
      </c>
      <c r="I3020" t="s">
        <v>154</v>
      </c>
      <c r="J3020" t="s">
        <v>161</v>
      </c>
      <c r="K3020">
        <v>980809439</v>
      </c>
      <c r="L3020">
        <v>375.88799999999998</v>
      </c>
    </row>
    <row r="3021" spans="5:12" x14ac:dyDescent="0.25">
      <c r="E3021">
        <v>980895351</v>
      </c>
      <c r="F3021" s="3">
        <v>280.71600000000001</v>
      </c>
      <c r="I3021" t="s">
        <v>154</v>
      </c>
      <c r="J3021" t="s">
        <v>161</v>
      </c>
      <c r="K3021">
        <v>980895351</v>
      </c>
      <c r="L3021">
        <v>280.71600000000001</v>
      </c>
    </row>
    <row r="3022" spans="5:12" x14ac:dyDescent="0.25">
      <c r="E3022">
        <v>981161521</v>
      </c>
      <c r="F3022" s="3">
        <v>308.88099999999997</v>
      </c>
      <c r="I3022" t="s">
        <v>154</v>
      </c>
      <c r="J3022" t="s">
        <v>161</v>
      </c>
      <c r="K3022">
        <v>981161521</v>
      </c>
      <c r="L3022">
        <v>308.88099999999997</v>
      </c>
    </row>
    <row r="3023" spans="5:12" x14ac:dyDescent="0.25">
      <c r="E3023">
        <v>981209621</v>
      </c>
      <c r="F3023" s="3">
        <v>969.65099999999995</v>
      </c>
      <c r="I3023" t="s">
        <v>154</v>
      </c>
      <c r="J3023" t="s">
        <v>161</v>
      </c>
      <c r="K3023">
        <v>981209621</v>
      </c>
      <c r="L3023">
        <v>969.65099999999995</v>
      </c>
    </row>
    <row r="3024" spans="5:12" x14ac:dyDescent="0.25">
      <c r="E3024">
        <v>981400992</v>
      </c>
      <c r="F3024" s="3">
        <v>260.07499999999999</v>
      </c>
      <c r="I3024" t="s">
        <v>154</v>
      </c>
      <c r="J3024" t="s">
        <v>161</v>
      </c>
      <c r="K3024">
        <v>981400992</v>
      </c>
      <c r="L3024">
        <v>260.07499999999999</v>
      </c>
    </row>
    <row r="3025" spans="5:12" x14ac:dyDescent="0.25">
      <c r="E3025">
        <v>981465547</v>
      </c>
      <c r="F3025" s="3">
        <v>467.20699999999999</v>
      </c>
      <c r="I3025" t="s">
        <v>154</v>
      </c>
      <c r="J3025" t="s">
        <v>161</v>
      </c>
      <c r="K3025">
        <v>981465547</v>
      </c>
      <c r="L3025">
        <v>467.20699999999999</v>
      </c>
    </row>
    <row r="3026" spans="5:12" x14ac:dyDescent="0.25">
      <c r="E3026">
        <v>981478894</v>
      </c>
      <c r="F3026" s="3">
        <v>452.66300000000001</v>
      </c>
      <c r="I3026" t="s">
        <v>154</v>
      </c>
      <c r="J3026" t="s">
        <v>161</v>
      </c>
      <c r="K3026">
        <v>981478894</v>
      </c>
      <c r="L3026">
        <v>452.66300000000001</v>
      </c>
    </row>
    <row r="3027" spans="5:12" x14ac:dyDescent="0.25">
      <c r="E3027">
        <v>981712706</v>
      </c>
      <c r="F3027" s="3">
        <v>194.19</v>
      </c>
      <c r="I3027" t="s">
        <v>154</v>
      </c>
      <c r="J3027" t="s">
        <v>161</v>
      </c>
      <c r="K3027">
        <v>981712706</v>
      </c>
      <c r="L3027">
        <v>194.19</v>
      </c>
    </row>
    <row r="3028" spans="5:12" x14ac:dyDescent="0.25">
      <c r="E3028">
        <v>982033349</v>
      </c>
      <c r="F3028" s="3">
        <v>217.94800000000001</v>
      </c>
      <c r="I3028" t="s">
        <v>154</v>
      </c>
      <c r="J3028" t="s">
        <v>161</v>
      </c>
      <c r="K3028">
        <v>982033349</v>
      </c>
      <c r="L3028">
        <v>217.94800000000001</v>
      </c>
    </row>
    <row r="3029" spans="5:12" x14ac:dyDescent="0.25">
      <c r="E3029">
        <v>982039738</v>
      </c>
      <c r="F3029" s="3">
        <v>613.81399999999996</v>
      </c>
      <c r="I3029" t="s">
        <v>154</v>
      </c>
      <c r="J3029" t="s">
        <v>161</v>
      </c>
      <c r="K3029">
        <v>982039738</v>
      </c>
      <c r="L3029">
        <v>613.81399999999996</v>
      </c>
    </row>
    <row r="3030" spans="5:12" x14ac:dyDescent="0.25">
      <c r="E3030">
        <v>982106907</v>
      </c>
      <c r="F3030" s="3">
        <v>506.42099999999999</v>
      </c>
      <c r="I3030" t="s">
        <v>154</v>
      </c>
      <c r="J3030" t="s">
        <v>161</v>
      </c>
      <c r="K3030">
        <v>982106907</v>
      </c>
      <c r="L3030">
        <v>506.42099999999999</v>
      </c>
    </row>
    <row r="3031" spans="5:12" x14ac:dyDescent="0.25">
      <c r="E3031">
        <v>982928311</v>
      </c>
      <c r="F3031" s="3">
        <v>707.31500000000005</v>
      </c>
      <c r="I3031" t="s">
        <v>154</v>
      </c>
      <c r="J3031" t="s">
        <v>161</v>
      </c>
      <c r="K3031">
        <v>982928311</v>
      </c>
      <c r="L3031">
        <v>707.31500000000005</v>
      </c>
    </row>
    <row r="3032" spans="5:12" x14ac:dyDescent="0.25">
      <c r="E3032">
        <v>982982693</v>
      </c>
      <c r="F3032" s="3">
        <v>407.44200000000001</v>
      </c>
      <c r="I3032" t="s">
        <v>154</v>
      </c>
      <c r="J3032" t="s">
        <v>161</v>
      </c>
      <c r="K3032">
        <v>982982693</v>
      </c>
      <c r="L3032">
        <v>407.44200000000001</v>
      </c>
    </row>
    <row r="3033" spans="5:12" x14ac:dyDescent="0.25">
      <c r="E3033">
        <v>982988446</v>
      </c>
      <c r="F3033" s="3">
        <v>352.21199999999999</v>
      </c>
      <c r="I3033" t="s">
        <v>154</v>
      </c>
      <c r="J3033" t="s">
        <v>161</v>
      </c>
      <c r="K3033">
        <v>982988446</v>
      </c>
      <c r="L3033">
        <v>352.21199999999999</v>
      </c>
    </row>
    <row r="3034" spans="5:12" x14ac:dyDescent="0.25">
      <c r="E3034">
        <v>983081576</v>
      </c>
      <c r="F3034" s="3">
        <v>246.636</v>
      </c>
      <c r="I3034" t="s">
        <v>154</v>
      </c>
      <c r="J3034" t="s">
        <v>161</v>
      </c>
      <c r="K3034">
        <v>983081576</v>
      </c>
      <c r="L3034">
        <v>246.636</v>
      </c>
    </row>
    <row r="3035" spans="5:12" x14ac:dyDescent="0.25">
      <c r="E3035">
        <v>983357296</v>
      </c>
      <c r="F3035" s="3">
        <v>404.09800000000001</v>
      </c>
      <c r="I3035" t="s">
        <v>154</v>
      </c>
      <c r="J3035" t="s">
        <v>161</v>
      </c>
      <c r="K3035">
        <v>983357296</v>
      </c>
      <c r="L3035">
        <v>404.09800000000001</v>
      </c>
    </row>
    <row r="3036" spans="5:12" x14ac:dyDescent="0.25">
      <c r="E3036">
        <v>983529704</v>
      </c>
      <c r="F3036" s="3">
        <v>462.79</v>
      </c>
      <c r="I3036" t="s">
        <v>154</v>
      </c>
      <c r="J3036" t="s">
        <v>161</v>
      </c>
      <c r="K3036">
        <v>983529704</v>
      </c>
      <c r="L3036">
        <v>462.79</v>
      </c>
    </row>
    <row r="3037" spans="5:12" x14ac:dyDescent="0.25">
      <c r="E3037">
        <v>984020112</v>
      </c>
      <c r="F3037" s="3">
        <v>518.01</v>
      </c>
      <c r="I3037" t="s">
        <v>154</v>
      </c>
      <c r="J3037" t="s">
        <v>161</v>
      </c>
      <c r="K3037">
        <v>984020112</v>
      </c>
      <c r="L3037">
        <v>518.01</v>
      </c>
    </row>
    <row r="3038" spans="5:12" x14ac:dyDescent="0.25">
      <c r="E3038">
        <v>984183852</v>
      </c>
      <c r="F3038" s="3">
        <v>254.82400000000001</v>
      </c>
      <c r="I3038" t="s">
        <v>154</v>
      </c>
      <c r="J3038" t="s">
        <v>161</v>
      </c>
      <c r="K3038">
        <v>984183852</v>
      </c>
      <c r="L3038">
        <v>254.82400000000001</v>
      </c>
    </row>
    <row r="3039" spans="5:12" x14ac:dyDescent="0.25">
      <c r="E3039">
        <v>984513674</v>
      </c>
      <c r="F3039" s="3">
        <v>578.495</v>
      </c>
      <c r="I3039" t="s">
        <v>154</v>
      </c>
      <c r="J3039" t="s">
        <v>161</v>
      </c>
      <c r="K3039">
        <v>984513674</v>
      </c>
      <c r="L3039">
        <v>578.495</v>
      </c>
    </row>
    <row r="3040" spans="5:12" x14ac:dyDescent="0.25">
      <c r="E3040">
        <v>984551215</v>
      </c>
      <c r="F3040" s="3">
        <v>356.27499999999998</v>
      </c>
      <c r="I3040" t="s">
        <v>154</v>
      </c>
      <c r="J3040" t="s">
        <v>161</v>
      </c>
      <c r="K3040">
        <v>984551215</v>
      </c>
      <c r="L3040">
        <v>356.27499999999998</v>
      </c>
    </row>
    <row r="3041" spans="5:12" x14ac:dyDescent="0.25">
      <c r="E3041">
        <v>984748639</v>
      </c>
      <c r="F3041" s="3">
        <v>398.88799999999998</v>
      </c>
      <c r="I3041" t="s">
        <v>154</v>
      </c>
      <c r="J3041" t="s">
        <v>161</v>
      </c>
      <c r="K3041">
        <v>984748639</v>
      </c>
      <c r="L3041">
        <v>398.88799999999998</v>
      </c>
    </row>
    <row r="3042" spans="5:12" x14ac:dyDescent="0.25">
      <c r="E3042">
        <v>984936435</v>
      </c>
      <c r="F3042" s="3">
        <v>548.36800000000005</v>
      </c>
      <c r="I3042" t="s">
        <v>154</v>
      </c>
      <c r="J3042" t="s">
        <v>161</v>
      </c>
      <c r="K3042">
        <v>984936435</v>
      </c>
      <c r="L3042">
        <v>548.36800000000005</v>
      </c>
    </row>
    <row r="3043" spans="5:12" x14ac:dyDescent="0.25">
      <c r="E3043">
        <v>984941560</v>
      </c>
      <c r="F3043" s="3">
        <v>346.78500000000003</v>
      </c>
      <c r="I3043" t="s">
        <v>154</v>
      </c>
      <c r="J3043" t="s">
        <v>161</v>
      </c>
      <c r="K3043">
        <v>984941560</v>
      </c>
      <c r="L3043">
        <v>346.78500000000003</v>
      </c>
    </row>
    <row r="3044" spans="5:12" x14ac:dyDescent="0.25">
      <c r="E3044">
        <v>984963637</v>
      </c>
      <c r="F3044" s="3">
        <v>565.33100000000002</v>
      </c>
      <c r="I3044" t="s">
        <v>154</v>
      </c>
      <c r="J3044" t="s">
        <v>161</v>
      </c>
      <c r="K3044">
        <v>984963637</v>
      </c>
      <c r="L3044">
        <v>565.33100000000002</v>
      </c>
    </row>
    <row r="3045" spans="5:12" x14ac:dyDescent="0.25">
      <c r="E3045">
        <v>985010714</v>
      </c>
      <c r="F3045" s="3">
        <v>526.15200000000004</v>
      </c>
      <c r="I3045" t="s">
        <v>154</v>
      </c>
      <c r="J3045" t="s">
        <v>161</v>
      </c>
      <c r="K3045">
        <v>985010714</v>
      </c>
      <c r="L3045">
        <v>526.15200000000004</v>
      </c>
    </row>
    <row r="3046" spans="5:12" x14ac:dyDescent="0.25">
      <c r="E3046">
        <v>985066396</v>
      </c>
      <c r="F3046" s="3">
        <v>158.34399999999999</v>
      </c>
      <c r="I3046" t="s">
        <v>154</v>
      </c>
      <c r="J3046" t="s">
        <v>161</v>
      </c>
      <c r="K3046">
        <v>985066396</v>
      </c>
      <c r="L3046">
        <v>158.34399999999999</v>
      </c>
    </row>
    <row r="3047" spans="5:12" x14ac:dyDescent="0.25">
      <c r="E3047">
        <v>985142912</v>
      </c>
      <c r="F3047" s="3">
        <v>644.19000000000005</v>
      </c>
      <c r="I3047" t="s">
        <v>154</v>
      </c>
      <c r="J3047" t="s">
        <v>161</v>
      </c>
      <c r="K3047">
        <v>985142912</v>
      </c>
      <c r="L3047">
        <v>644.19000000000005</v>
      </c>
    </row>
    <row r="3048" spans="5:12" x14ac:dyDescent="0.25">
      <c r="E3048">
        <v>985230080</v>
      </c>
      <c r="F3048" s="3">
        <v>397.51499999999999</v>
      </c>
      <c r="I3048" t="s">
        <v>154</v>
      </c>
      <c r="J3048" t="s">
        <v>161</v>
      </c>
      <c r="K3048">
        <v>985230080</v>
      </c>
      <c r="L3048">
        <v>397.51499999999999</v>
      </c>
    </row>
    <row r="3049" spans="5:12" x14ac:dyDescent="0.25">
      <c r="E3049">
        <v>985237743</v>
      </c>
      <c r="F3049" s="3">
        <v>384.637</v>
      </c>
      <c r="I3049" t="s">
        <v>154</v>
      </c>
      <c r="J3049" t="s">
        <v>161</v>
      </c>
      <c r="K3049">
        <v>985237743</v>
      </c>
      <c r="L3049">
        <v>384.637</v>
      </c>
    </row>
    <row r="3050" spans="5:12" x14ac:dyDescent="0.25">
      <c r="E3050">
        <v>985239959</v>
      </c>
      <c r="F3050" s="3">
        <v>221.52500000000001</v>
      </c>
      <c r="I3050" t="s">
        <v>154</v>
      </c>
      <c r="J3050" t="s">
        <v>161</v>
      </c>
      <c r="K3050">
        <v>985239959</v>
      </c>
      <c r="L3050">
        <v>221.52500000000001</v>
      </c>
    </row>
    <row r="3051" spans="5:12" x14ac:dyDescent="0.25">
      <c r="E3051">
        <v>985241260</v>
      </c>
      <c r="F3051" s="3">
        <v>173.703</v>
      </c>
      <c r="I3051" t="s">
        <v>154</v>
      </c>
      <c r="J3051" t="s">
        <v>161</v>
      </c>
      <c r="K3051">
        <v>985241260</v>
      </c>
      <c r="L3051">
        <v>173.703</v>
      </c>
    </row>
    <row r="3052" spans="5:12" x14ac:dyDescent="0.25">
      <c r="E3052">
        <v>985269580</v>
      </c>
      <c r="F3052" s="3">
        <v>177.06399999999999</v>
      </c>
      <c r="I3052" t="s">
        <v>154</v>
      </c>
      <c r="J3052" t="s">
        <v>161</v>
      </c>
      <c r="K3052">
        <v>985269580</v>
      </c>
      <c r="L3052">
        <v>177.06399999999999</v>
      </c>
    </row>
    <row r="3053" spans="5:12" x14ac:dyDescent="0.25">
      <c r="E3053">
        <v>986010173</v>
      </c>
      <c r="F3053" s="3">
        <v>535.12300000000005</v>
      </c>
      <c r="I3053" t="s">
        <v>154</v>
      </c>
      <c r="J3053" t="s">
        <v>161</v>
      </c>
      <c r="K3053">
        <v>986010173</v>
      </c>
      <c r="L3053">
        <v>535.12300000000005</v>
      </c>
    </row>
    <row r="3054" spans="5:12" x14ac:dyDescent="0.25">
      <c r="E3054">
        <v>986327533</v>
      </c>
      <c r="F3054" s="3">
        <v>129.74100000000001</v>
      </c>
      <c r="I3054" t="s">
        <v>154</v>
      </c>
      <c r="J3054" t="s">
        <v>161</v>
      </c>
      <c r="K3054">
        <v>986327533</v>
      </c>
      <c r="L3054">
        <v>129.74100000000001</v>
      </c>
    </row>
    <row r="3055" spans="5:12" x14ac:dyDescent="0.25">
      <c r="E3055">
        <v>986337393</v>
      </c>
      <c r="F3055" s="3">
        <v>234.96600000000001</v>
      </c>
      <c r="I3055" t="s">
        <v>154</v>
      </c>
      <c r="J3055" t="s">
        <v>161</v>
      </c>
      <c r="K3055">
        <v>986337393</v>
      </c>
      <c r="L3055">
        <v>234.96600000000001</v>
      </c>
    </row>
    <row r="3056" spans="5:12" x14ac:dyDescent="0.25">
      <c r="E3056">
        <v>986436987</v>
      </c>
      <c r="F3056" s="3">
        <v>126.651</v>
      </c>
      <c r="I3056" t="s">
        <v>154</v>
      </c>
      <c r="J3056" t="s">
        <v>161</v>
      </c>
      <c r="K3056">
        <v>986436987</v>
      </c>
      <c r="L3056">
        <v>126.651</v>
      </c>
    </row>
    <row r="3057" spans="5:12" x14ac:dyDescent="0.25">
      <c r="E3057">
        <v>986469435</v>
      </c>
      <c r="F3057" s="3">
        <v>583.63699999999994</v>
      </c>
      <c r="I3057" t="s">
        <v>154</v>
      </c>
      <c r="J3057" t="s">
        <v>161</v>
      </c>
      <c r="K3057">
        <v>986469435</v>
      </c>
      <c r="L3057">
        <v>583.63699999999994</v>
      </c>
    </row>
    <row r="3058" spans="5:12" x14ac:dyDescent="0.25">
      <c r="E3058">
        <v>986912541</v>
      </c>
      <c r="F3058" s="3">
        <v>599.45500000000004</v>
      </c>
      <c r="I3058" t="s">
        <v>154</v>
      </c>
      <c r="J3058" t="s">
        <v>161</v>
      </c>
      <c r="K3058">
        <v>986912541</v>
      </c>
      <c r="L3058">
        <v>599.45500000000004</v>
      </c>
    </row>
    <row r="3059" spans="5:12" x14ac:dyDescent="0.25">
      <c r="E3059">
        <v>986920102</v>
      </c>
      <c r="F3059" s="3">
        <v>332.76</v>
      </c>
      <c r="I3059" t="s">
        <v>154</v>
      </c>
      <c r="J3059" t="s">
        <v>161</v>
      </c>
      <c r="K3059">
        <v>986920102</v>
      </c>
      <c r="L3059">
        <v>332.76</v>
      </c>
    </row>
    <row r="3060" spans="5:12" x14ac:dyDescent="0.25">
      <c r="E3060">
        <v>986946136</v>
      </c>
      <c r="F3060" s="3">
        <v>969.43200000000002</v>
      </c>
      <c r="I3060" t="s">
        <v>154</v>
      </c>
      <c r="J3060" t="s">
        <v>161</v>
      </c>
      <c r="K3060">
        <v>986946136</v>
      </c>
      <c r="L3060">
        <v>969.43200000000002</v>
      </c>
    </row>
    <row r="3061" spans="5:12" x14ac:dyDescent="0.25">
      <c r="E3061">
        <v>986975187</v>
      </c>
      <c r="F3061" s="3">
        <v>431.40499999999997</v>
      </c>
      <c r="I3061" t="s">
        <v>154</v>
      </c>
      <c r="J3061" t="s">
        <v>161</v>
      </c>
      <c r="K3061">
        <v>986975187</v>
      </c>
      <c r="L3061">
        <v>431.40499999999997</v>
      </c>
    </row>
    <row r="3062" spans="5:12" x14ac:dyDescent="0.25">
      <c r="E3062">
        <v>987618337</v>
      </c>
      <c r="F3062" s="3">
        <v>137.87299999999999</v>
      </c>
      <c r="I3062" t="s">
        <v>154</v>
      </c>
      <c r="J3062" t="s">
        <v>161</v>
      </c>
      <c r="K3062">
        <v>987618337</v>
      </c>
      <c r="L3062">
        <v>137.87299999999999</v>
      </c>
    </row>
    <row r="3063" spans="5:12" x14ac:dyDescent="0.25">
      <c r="E3063">
        <v>987648481</v>
      </c>
      <c r="F3063" s="3">
        <v>381.47</v>
      </c>
      <c r="I3063" t="s">
        <v>154</v>
      </c>
      <c r="J3063" t="s">
        <v>161</v>
      </c>
      <c r="K3063">
        <v>987648481</v>
      </c>
      <c r="L3063">
        <v>381.47</v>
      </c>
    </row>
    <row r="3064" spans="5:12" x14ac:dyDescent="0.25">
      <c r="E3064">
        <v>987649933</v>
      </c>
      <c r="F3064" s="3">
        <v>327.07400000000001</v>
      </c>
      <c r="I3064" t="s">
        <v>154</v>
      </c>
      <c r="J3064" t="s">
        <v>161</v>
      </c>
      <c r="K3064">
        <v>987649933</v>
      </c>
      <c r="L3064">
        <v>327.07400000000001</v>
      </c>
    </row>
    <row r="3065" spans="5:12" x14ac:dyDescent="0.25">
      <c r="E3065">
        <v>987653310</v>
      </c>
      <c r="F3065" s="3">
        <v>607.54100000000005</v>
      </c>
      <c r="I3065" t="s">
        <v>154</v>
      </c>
      <c r="J3065" t="s">
        <v>161</v>
      </c>
      <c r="K3065">
        <v>987653310</v>
      </c>
      <c r="L3065">
        <v>607.54100000000005</v>
      </c>
    </row>
    <row r="3066" spans="5:12" x14ac:dyDescent="0.25">
      <c r="E3066">
        <v>987656522</v>
      </c>
      <c r="F3066" s="3">
        <v>231.69800000000001</v>
      </c>
      <c r="I3066" t="s">
        <v>154</v>
      </c>
      <c r="J3066" t="s">
        <v>161</v>
      </c>
      <c r="K3066">
        <v>987656522</v>
      </c>
      <c r="L3066">
        <v>231.69800000000001</v>
      </c>
    </row>
    <row r="3067" spans="5:12" x14ac:dyDescent="0.25">
      <c r="E3067">
        <v>987656549</v>
      </c>
      <c r="F3067" s="3">
        <v>252.81700000000001</v>
      </c>
      <c r="I3067" t="s">
        <v>154</v>
      </c>
      <c r="J3067" t="s">
        <v>161</v>
      </c>
      <c r="K3067">
        <v>987656549</v>
      </c>
      <c r="L3067">
        <v>252.81700000000001</v>
      </c>
    </row>
    <row r="3068" spans="5:12" x14ac:dyDescent="0.25">
      <c r="E3068">
        <v>988396494</v>
      </c>
      <c r="F3068" s="3">
        <v>112.17400000000001</v>
      </c>
      <c r="I3068" t="s">
        <v>154</v>
      </c>
      <c r="J3068" t="s">
        <v>161</v>
      </c>
      <c r="K3068">
        <v>988396494</v>
      </c>
      <c r="L3068">
        <v>112.17400000000001</v>
      </c>
    </row>
    <row r="3069" spans="5:12" x14ac:dyDescent="0.25">
      <c r="E3069">
        <v>988419664</v>
      </c>
      <c r="F3069" s="3">
        <v>612.1</v>
      </c>
      <c r="I3069" t="s">
        <v>154</v>
      </c>
      <c r="J3069" t="s">
        <v>161</v>
      </c>
      <c r="K3069">
        <v>988419664</v>
      </c>
      <c r="L3069">
        <v>612.1</v>
      </c>
    </row>
    <row r="3070" spans="5:12" x14ac:dyDescent="0.25">
      <c r="E3070">
        <v>988463140</v>
      </c>
      <c r="F3070" s="3">
        <v>246.17699999999999</v>
      </c>
      <c r="I3070" t="s">
        <v>154</v>
      </c>
      <c r="J3070" t="s">
        <v>161</v>
      </c>
      <c r="K3070">
        <v>988463140</v>
      </c>
      <c r="L3070">
        <v>246.17699999999999</v>
      </c>
    </row>
    <row r="3071" spans="5:12" x14ac:dyDescent="0.25">
      <c r="E3071">
        <v>988669660</v>
      </c>
      <c r="F3071" s="3">
        <v>669.75800000000004</v>
      </c>
      <c r="I3071" t="s">
        <v>154</v>
      </c>
      <c r="J3071" t="s">
        <v>161</v>
      </c>
      <c r="K3071">
        <v>988669660</v>
      </c>
      <c r="L3071">
        <v>669.75800000000004</v>
      </c>
    </row>
    <row r="3072" spans="5:12" x14ac:dyDescent="0.25">
      <c r="E3072">
        <v>988742406</v>
      </c>
      <c r="F3072" s="3">
        <v>56.610999999999997</v>
      </c>
      <c r="I3072" t="s">
        <v>154</v>
      </c>
      <c r="J3072" t="s">
        <v>161</v>
      </c>
      <c r="K3072">
        <v>988742406</v>
      </c>
      <c r="L3072">
        <v>56.610999999999997</v>
      </c>
    </row>
    <row r="3073" spans="5:12" x14ac:dyDescent="0.25">
      <c r="E3073">
        <v>988814040</v>
      </c>
      <c r="F3073" s="3">
        <v>499.88099999999997</v>
      </c>
      <c r="I3073" t="s">
        <v>154</v>
      </c>
      <c r="J3073" t="s">
        <v>161</v>
      </c>
      <c r="K3073">
        <v>988814040</v>
      </c>
      <c r="L3073">
        <v>499.88099999999997</v>
      </c>
    </row>
    <row r="3074" spans="5:12" x14ac:dyDescent="0.25">
      <c r="E3074">
        <v>988932485</v>
      </c>
      <c r="F3074" s="3">
        <v>388.76499999999999</v>
      </c>
      <c r="I3074" t="s">
        <v>154</v>
      </c>
      <c r="J3074" t="s">
        <v>161</v>
      </c>
      <c r="K3074">
        <v>988932485</v>
      </c>
      <c r="L3074">
        <v>388.76499999999999</v>
      </c>
    </row>
    <row r="3075" spans="5:12" x14ac:dyDescent="0.25">
      <c r="E3075">
        <v>989299808</v>
      </c>
      <c r="F3075" s="3">
        <v>467.36700000000002</v>
      </c>
      <c r="I3075" t="s">
        <v>154</v>
      </c>
      <c r="J3075" t="s">
        <v>161</v>
      </c>
      <c r="K3075">
        <v>989299808</v>
      </c>
      <c r="L3075">
        <v>467.36700000000002</v>
      </c>
    </row>
    <row r="3076" spans="5:12" x14ac:dyDescent="0.25">
      <c r="E3076">
        <v>990036764</v>
      </c>
      <c r="F3076" s="3">
        <v>646.96400000000006</v>
      </c>
      <c r="I3076" t="s">
        <v>154</v>
      </c>
      <c r="J3076" t="s">
        <v>161</v>
      </c>
      <c r="K3076">
        <v>990036764</v>
      </c>
      <c r="L3076">
        <v>646.96400000000006</v>
      </c>
    </row>
    <row r="3077" spans="5:12" x14ac:dyDescent="0.25">
      <c r="E3077">
        <v>990143250</v>
      </c>
      <c r="F3077" s="3">
        <v>319.57799999999997</v>
      </c>
      <c r="I3077" t="s">
        <v>154</v>
      </c>
      <c r="J3077" t="s">
        <v>161</v>
      </c>
      <c r="K3077">
        <v>990143250</v>
      </c>
      <c r="L3077">
        <v>319.57799999999997</v>
      </c>
    </row>
    <row r="3078" spans="5:12" x14ac:dyDescent="0.25">
      <c r="E3078">
        <v>990659265</v>
      </c>
      <c r="F3078" s="3">
        <v>350.08199999999999</v>
      </c>
      <c r="I3078" t="s">
        <v>154</v>
      </c>
      <c r="J3078" t="s">
        <v>161</v>
      </c>
      <c r="K3078">
        <v>990659265</v>
      </c>
      <c r="L3078">
        <v>350.08199999999999</v>
      </c>
    </row>
    <row r="3079" spans="5:12" x14ac:dyDescent="0.25">
      <c r="E3079">
        <v>990696217</v>
      </c>
      <c r="F3079" s="3">
        <v>332.80099999999999</v>
      </c>
      <c r="I3079" t="s">
        <v>154</v>
      </c>
      <c r="J3079" t="s">
        <v>161</v>
      </c>
      <c r="K3079">
        <v>990696217</v>
      </c>
      <c r="L3079">
        <v>332.80099999999999</v>
      </c>
    </row>
    <row r="3080" spans="5:12" x14ac:dyDescent="0.25">
      <c r="E3080">
        <v>990697027</v>
      </c>
      <c r="F3080" s="3">
        <v>197.768</v>
      </c>
      <c r="I3080" t="s">
        <v>154</v>
      </c>
      <c r="J3080" t="s">
        <v>161</v>
      </c>
      <c r="K3080">
        <v>990697027</v>
      </c>
      <c r="L3080">
        <v>197.768</v>
      </c>
    </row>
    <row r="3081" spans="5:12" x14ac:dyDescent="0.25">
      <c r="E3081">
        <v>990920966</v>
      </c>
      <c r="F3081" s="3">
        <v>350.74400000000003</v>
      </c>
      <c r="I3081" t="s">
        <v>154</v>
      </c>
      <c r="J3081" t="s">
        <v>161</v>
      </c>
      <c r="K3081">
        <v>990920966</v>
      </c>
      <c r="L3081">
        <v>350.74400000000003</v>
      </c>
    </row>
    <row r="3082" spans="5:12" x14ac:dyDescent="0.25">
      <c r="E3082">
        <v>990951993</v>
      </c>
      <c r="F3082" s="3">
        <v>499.10899999999998</v>
      </c>
      <c r="I3082" t="s">
        <v>154</v>
      </c>
      <c r="J3082" t="s">
        <v>161</v>
      </c>
      <c r="K3082">
        <v>990951993</v>
      </c>
      <c r="L3082">
        <v>499.10899999999998</v>
      </c>
    </row>
    <row r="3083" spans="5:12" x14ac:dyDescent="0.25">
      <c r="E3083">
        <v>991173633</v>
      </c>
      <c r="F3083" s="3">
        <v>163.58500000000001</v>
      </c>
      <c r="I3083" t="s">
        <v>154</v>
      </c>
      <c r="J3083" t="s">
        <v>161</v>
      </c>
      <c r="K3083">
        <v>991173633</v>
      </c>
      <c r="L3083">
        <v>163.58500000000001</v>
      </c>
    </row>
    <row r="3084" spans="5:12" x14ac:dyDescent="0.25">
      <c r="E3084">
        <v>991355006</v>
      </c>
      <c r="F3084" s="3">
        <v>228.91200000000001</v>
      </c>
      <c r="I3084" t="s">
        <v>154</v>
      </c>
      <c r="J3084" t="s">
        <v>161</v>
      </c>
      <c r="K3084">
        <v>991355006</v>
      </c>
      <c r="L3084">
        <v>228.91200000000001</v>
      </c>
    </row>
    <row r="3085" spans="5:12" x14ac:dyDescent="0.25">
      <c r="E3085">
        <v>991592962</v>
      </c>
      <c r="F3085" s="3">
        <v>554.774</v>
      </c>
      <c r="I3085" t="s">
        <v>154</v>
      </c>
      <c r="J3085" t="s">
        <v>161</v>
      </c>
      <c r="K3085">
        <v>991592962</v>
      </c>
      <c r="L3085">
        <v>554.774</v>
      </c>
    </row>
    <row r="3086" spans="5:12" x14ac:dyDescent="0.25">
      <c r="E3086">
        <v>992225572</v>
      </c>
      <c r="F3086" s="3">
        <v>388.69</v>
      </c>
      <c r="I3086" t="s">
        <v>154</v>
      </c>
      <c r="J3086" t="s">
        <v>161</v>
      </c>
      <c r="K3086">
        <v>992225572</v>
      </c>
      <c r="L3086">
        <v>388.69</v>
      </c>
    </row>
    <row r="3087" spans="5:12" x14ac:dyDescent="0.25">
      <c r="E3087">
        <v>992388455</v>
      </c>
      <c r="F3087" s="3">
        <v>472.73099999999999</v>
      </c>
      <c r="I3087" t="s">
        <v>154</v>
      </c>
      <c r="J3087" t="s">
        <v>161</v>
      </c>
      <c r="K3087">
        <v>992388455</v>
      </c>
      <c r="L3087">
        <v>472.73099999999999</v>
      </c>
    </row>
    <row r="3088" spans="5:12" x14ac:dyDescent="0.25">
      <c r="E3088">
        <v>992592192</v>
      </c>
      <c r="F3088" s="3">
        <v>504.89400000000001</v>
      </c>
      <c r="I3088" t="s">
        <v>154</v>
      </c>
      <c r="J3088" t="s">
        <v>161</v>
      </c>
      <c r="K3088">
        <v>992592192</v>
      </c>
      <c r="L3088">
        <v>504.89400000000001</v>
      </c>
    </row>
    <row r="3089" spans="5:12" x14ac:dyDescent="0.25">
      <c r="E3089">
        <v>992920467</v>
      </c>
      <c r="F3089" s="3">
        <v>137.04300000000001</v>
      </c>
      <c r="I3089" t="s">
        <v>154</v>
      </c>
      <c r="J3089" t="s">
        <v>161</v>
      </c>
      <c r="K3089">
        <v>992920467</v>
      </c>
      <c r="L3089">
        <v>137.04300000000001</v>
      </c>
    </row>
    <row r="3090" spans="5:12" x14ac:dyDescent="0.25">
      <c r="E3090">
        <v>993470279</v>
      </c>
      <c r="F3090" s="3">
        <v>401.36700000000002</v>
      </c>
      <c r="I3090" t="s">
        <v>154</v>
      </c>
      <c r="J3090" t="s">
        <v>161</v>
      </c>
      <c r="K3090">
        <v>993470279</v>
      </c>
      <c r="L3090">
        <v>401.36700000000002</v>
      </c>
    </row>
    <row r="3091" spans="5:12" x14ac:dyDescent="0.25">
      <c r="E3091">
        <v>993474282</v>
      </c>
      <c r="F3091" s="3">
        <v>264.99200000000002</v>
      </c>
      <c r="I3091" t="s">
        <v>154</v>
      </c>
      <c r="J3091" t="s">
        <v>161</v>
      </c>
      <c r="K3091">
        <v>993474282</v>
      </c>
      <c r="L3091">
        <v>264.99200000000002</v>
      </c>
    </row>
    <row r="3092" spans="5:12" x14ac:dyDescent="0.25">
      <c r="E3092">
        <v>993518913</v>
      </c>
      <c r="F3092" s="3">
        <v>444.226</v>
      </c>
      <c r="I3092" t="s">
        <v>154</v>
      </c>
      <c r="J3092" t="s">
        <v>161</v>
      </c>
      <c r="K3092">
        <v>993518913</v>
      </c>
      <c r="L3092">
        <v>444.226</v>
      </c>
    </row>
    <row r="3093" spans="5:12" x14ac:dyDescent="0.25">
      <c r="E3093">
        <v>993544256</v>
      </c>
      <c r="F3093" s="3">
        <v>963.83100000000002</v>
      </c>
      <c r="I3093" t="s">
        <v>154</v>
      </c>
      <c r="J3093" t="s">
        <v>161</v>
      </c>
      <c r="K3093">
        <v>993544256</v>
      </c>
      <c r="L3093">
        <v>963.83100000000002</v>
      </c>
    </row>
    <row r="3094" spans="5:12" x14ac:dyDescent="0.25">
      <c r="E3094">
        <v>994566237</v>
      </c>
      <c r="F3094" s="3">
        <v>600.05200000000002</v>
      </c>
      <c r="I3094" t="s">
        <v>154</v>
      </c>
      <c r="J3094" t="s">
        <v>161</v>
      </c>
      <c r="K3094">
        <v>994566237</v>
      </c>
      <c r="L3094">
        <v>600.05200000000002</v>
      </c>
    </row>
    <row r="3095" spans="5:12" x14ac:dyDescent="0.25">
      <c r="E3095">
        <v>994666711</v>
      </c>
      <c r="F3095" s="3">
        <v>389.48099999999999</v>
      </c>
      <c r="I3095" t="s">
        <v>154</v>
      </c>
      <c r="J3095" t="s">
        <v>161</v>
      </c>
      <c r="K3095">
        <v>994666711</v>
      </c>
      <c r="L3095">
        <v>389.48099999999999</v>
      </c>
    </row>
    <row r="3096" spans="5:12" x14ac:dyDescent="0.25">
      <c r="E3096">
        <v>995088363</v>
      </c>
      <c r="F3096" s="3">
        <v>470.08499999999998</v>
      </c>
      <c r="I3096" t="s">
        <v>154</v>
      </c>
      <c r="J3096" t="s">
        <v>161</v>
      </c>
      <c r="K3096">
        <v>995088363</v>
      </c>
      <c r="L3096">
        <v>470.08499999999998</v>
      </c>
    </row>
    <row r="3097" spans="5:12" x14ac:dyDescent="0.25">
      <c r="E3097">
        <v>995339501</v>
      </c>
      <c r="F3097" s="3">
        <v>127.843</v>
      </c>
      <c r="I3097" t="s">
        <v>154</v>
      </c>
      <c r="J3097" t="s">
        <v>161</v>
      </c>
      <c r="K3097">
        <v>995339501</v>
      </c>
      <c r="L3097">
        <v>127.843</v>
      </c>
    </row>
    <row r="3098" spans="5:12" x14ac:dyDescent="0.25">
      <c r="E3098">
        <v>996358100</v>
      </c>
      <c r="F3098" s="3">
        <v>125.054</v>
      </c>
      <c r="I3098" t="s">
        <v>154</v>
      </c>
      <c r="J3098" t="s">
        <v>161</v>
      </c>
      <c r="K3098">
        <v>996358100</v>
      </c>
      <c r="L3098">
        <v>125.054</v>
      </c>
    </row>
    <row r="3099" spans="5:12" x14ac:dyDescent="0.25">
      <c r="E3099">
        <v>997008308</v>
      </c>
      <c r="F3099" s="3">
        <v>65.316000000000003</v>
      </c>
      <c r="I3099" t="s">
        <v>154</v>
      </c>
      <c r="J3099" t="s">
        <v>161</v>
      </c>
      <c r="K3099">
        <v>997008308</v>
      </c>
      <c r="L3099">
        <v>65.316000000000003</v>
      </c>
    </row>
    <row r="3100" spans="5:12" x14ac:dyDescent="0.25">
      <c r="E3100">
        <v>997304349</v>
      </c>
      <c r="F3100" s="3">
        <v>392.79300000000001</v>
      </c>
      <c r="I3100" t="s">
        <v>154</v>
      </c>
      <c r="J3100" t="s">
        <v>161</v>
      </c>
      <c r="K3100">
        <v>997304349</v>
      </c>
      <c r="L3100">
        <v>392.79300000000001</v>
      </c>
    </row>
    <row r="3101" spans="5:12" x14ac:dyDescent="0.25">
      <c r="E3101">
        <v>997765281</v>
      </c>
      <c r="F3101" s="3">
        <v>336.07499999999999</v>
      </c>
      <c r="I3101" t="s">
        <v>154</v>
      </c>
      <c r="J3101" t="s">
        <v>161</v>
      </c>
      <c r="K3101">
        <v>997765281</v>
      </c>
      <c r="L3101">
        <v>336.07499999999999</v>
      </c>
    </row>
    <row r="3102" spans="5:12" x14ac:dyDescent="0.25">
      <c r="E3102">
        <v>997804821</v>
      </c>
      <c r="F3102" s="3">
        <v>380.17700000000002</v>
      </c>
      <c r="I3102" t="s">
        <v>154</v>
      </c>
      <c r="J3102" t="s">
        <v>161</v>
      </c>
      <c r="K3102">
        <v>997804821</v>
      </c>
      <c r="L3102">
        <v>380.17700000000002</v>
      </c>
    </row>
    <row r="3103" spans="5:12" x14ac:dyDescent="0.25">
      <c r="E3103">
        <v>997806174</v>
      </c>
      <c r="F3103" s="3">
        <v>138.86500000000001</v>
      </c>
      <c r="I3103" t="s">
        <v>154</v>
      </c>
      <c r="J3103" t="s">
        <v>161</v>
      </c>
      <c r="K3103">
        <v>997806174</v>
      </c>
      <c r="L3103">
        <v>138.86500000000001</v>
      </c>
    </row>
    <row r="3104" spans="5:12" x14ac:dyDescent="0.25">
      <c r="E3104">
        <v>998009804</v>
      </c>
      <c r="F3104" s="3">
        <v>225.69</v>
      </c>
      <c r="I3104" t="s">
        <v>154</v>
      </c>
      <c r="J3104" t="s">
        <v>161</v>
      </c>
      <c r="K3104">
        <v>998009804</v>
      </c>
      <c r="L3104">
        <v>225.69</v>
      </c>
    </row>
    <row r="3105" spans="4:12" x14ac:dyDescent="0.25">
      <c r="E3105">
        <v>998239249</v>
      </c>
      <c r="F3105" s="3">
        <v>70.045000000000002</v>
      </c>
      <c r="I3105" t="s">
        <v>154</v>
      </c>
      <c r="J3105" t="s">
        <v>161</v>
      </c>
      <c r="K3105">
        <v>998239249</v>
      </c>
      <c r="L3105">
        <v>70.045000000000002</v>
      </c>
    </row>
    <row r="3106" spans="4:12" x14ac:dyDescent="0.25">
      <c r="E3106">
        <v>998637872</v>
      </c>
      <c r="F3106" s="3">
        <v>209.803</v>
      </c>
      <c r="I3106" t="s">
        <v>154</v>
      </c>
      <c r="J3106" t="s">
        <v>161</v>
      </c>
      <c r="K3106">
        <v>998637872</v>
      </c>
      <c r="L3106">
        <v>209.803</v>
      </c>
    </row>
    <row r="3107" spans="4:12" x14ac:dyDescent="0.25">
      <c r="E3107">
        <v>998692733</v>
      </c>
      <c r="F3107" s="3">
        <v>21.437000000000001</v>
      </c>
      <c r="I3107" t="s">
        <v>154</v>
      </c>
      <c r="J3107" t="s">
        <v>161</v>
      </c>
      <c r="K3107">
        <v>998692733</v>
      </c>
      <c r="L3107">
        <v>21.437000000000001</v>
      </c>
    </row>
    <row r="3108" spans="4:12" x14ac:dyDescent="0.25">
      <c r="E3108">
        <v>998745632</v>
      </c>
      <c r="F3108" s="3">
        <v>109.908</v>
      </c>
      <c r="I3108" t="s">
        <v>154</v>
      </c>
      <c r="J3108" t="s">
        <v>161</v>
      </c>
      <c r="K3108">
        <v>998745632</v>
      </c>
      <c r="L3108">
        <v>109.908</v>
      </c>
    </row>
    <row r="3109" spans="4:12" x14ac:dyDescent="0.25">
      <c r="E3109">
        <v>998766338</v>
      </c>
      <c r="F3109" s="3">
        <v>274.50099999999998</v>
      </c>
      <c r="I3109" t="s">
        <v>154</v>
      </c>
      <c r="J3109" t="s">
        <v>161</v>
      </c>
      <c r="K3109">
        <v>998766338</v>
      </c>
      <c r="L3109">
        <v>274.50099999999998</v>
      </c>
    </row>
    <row r="3110" spans="4:12" x14ac:dyDescent="0.25">
      <c r="E3110">
        <v>999132588</v>
      </c>
      <c r="F3110" s="3">
        <v>386.65199999999999</v>
      </c>
      <c r="I3110" t="s">
        <v>154</v>
      </c>
      <c r="J3110" t="s">
        <v>161</v>
      </c>
      <c r="K3110">
        <v>999132588</v>
      </c>
      <c r="L3110">
        <v>386.65199999999999</v>
      </c>
    </row>
    <row r="3111" spans="4:12" x14ac:dyDescent="0.25">
      <c r="E3111">
        <v>999162770</v>
      </c>
      <c r="F3111" s="3">
        <v>397.99599999999998</v>
      </c>
      <c r="I3111" t="s">
        <v>154</v>
      </c>
      <c r="J3111" t="s">
        <v>161</v>
      </c>
      <c r="K3111">
        <v>999162770</v>
      </c>
      <c r="L3111">
        <v>397.99599999999998</v>
      </c>
    </row>
    <row r="3112" spans="4:12" x14ac:dyDescent="0.25">
      <c r="E3112">
        <v>999277012</v>
      </c>
      <c r="F3112" s="3">
        <v>683.34699999999998</v>
      </c>
      <c r="I3112" t="s">
        <v>154</v>
      </c>
      <c r="J3112" t="s">
        <v>161</v>
      </c>
      <c r="K3112">
        <v>999277012</v>
      </c>
      <c r="L3112">
        <v>683.34699999999998</v>
      </c>
    </row>
    <row r="3113" spans="4:12" x14ac:dyDescent="0.25">
      <c r="D3113" t="s">
        <v>177</v>
      </c>
      <c r="E3113">
        <v>815626842</v>
      </c>
      <c r="F3113" s="3">
        <v>330.59</v>
      </c>
      <c r="I3113" t="s">
        <v>154</v>
      </c>
      <c r="J3113" t="s">
        <v>177</v>
      </c>
      <c r="K3113">
        <v>815626842</v>
      </c>
      <c r="L3113">
        <v>330.59</v>
      </c>
    </row>
    <row r="3114" spans="4:12" x14ac:dyDescent="0.25">
      <c r="E3114">
        <v>892504032</v>
      </c>
      <c r="F3114" s="3">
        <v>454.30799999999999</v>
      </c>
      <c r="I3114" t="s">
        <v>154</v>
      </c>
      <c r="J3114" t="s">
        <v>177</v>
      </c>
      <c r="K3114">
        <v>892504032</v>
      </c>
      <c r="L3114">
        <v>454.30799999999999</v>
      </c>
    </row>
    <row r="3115" spans="4:12" x14ac:dyDescent="0.25">
      <c r="E3115">
        <v>899166582</v>
      </c>
      <c r="F3115" s="3">
        <v>56.359000000000002</v>
      </c>
      <c r="I3115" t="s">
        <v>154</v>
      </c>
      <c r="J3115" t="s">
        <v>177</v>
      </c>
      <c r="K3115">
        <v>899166582</v>
      </c>
      <c r="L3115">
        <v>56.359000000000002</v>
      </c>
    </row>
    <row r="3116" spans="4:12" x14ac:dyDescent="0.25">
      <c r="E3116">
        <v>912093751</v>
      </c>
      <c r="F3116" s="3">
        <v>406.84399999999999</v>
      </c>
      <c r="I3116" t="s">
        <v>154</v>
      </c>
      <c r="J3116" t="s">
        <v>177</v>
      </c>
      <c r="K3116">
        <v>912093751</v>
      </c>
      <c r="L3116">
        <v>406.84399999999999</v>
      </c>
    </row>
    <row r="3117" spans="4:12" x14ac:dyDescent="0.25">
      <c r="E3117">
        <v>912184838</v>
      </c>
      <c r="F3117" s="3">
        <v>127.423</v>
      </c>
      <c r="I3117" t="s">
        <v>154</v>
      </c>
      <c r="J3117" t="s">
        <v>177</v>
      </c>
      <c r="K3117">
        <v>912184838</v>
      </c>
      <c r="L3117">
        <v>127.423</v>
      </c>
    </row>
    <row r="3118" spans="4:12" x14ac:dyDescent="0.25">
      <c r="E3118">
        <v>917398488</v>
      </c>
      <c r="F3118" s="3">
        <v>152.559</v>
      </c>
      <c r="I3118" t="s">
        <v>154</v>
      </c>
      <c r="J3118" t="s">
        <v>177</v>
      </c>
      <c r="K3118">
        <v>917398488</v>
      </c>
      <c r="L3118">
        <v>152.559</v>
      </c>
    </row>
    <row r="3119" spans="4:12" x14ac:dyDescent="0.25">
      <c r="E3119">
        <v>969080982</v>
      </c>
      <c r="F3119" s="3">
        <v>102.95099999999999</v>
      </c>
      <c r="I3119" t="s">
        <v>154</v>
      </c>
      <c r="J3119" t="s">
        <v>177</v>
      </c>
      <c r="K3119">
        <v>969080982</v>
      </c>
      <c r="L3119">
        <v>102.95099999999999</v>
      </c>
    </row>
    <row r="3120" spans="4:12" x14ac:dyDescent="0.25">
      <c r="E3120">
        <v>969210061</v>
      </c>
      <c r="F3120" s="3">
        <v>101.996</v>
      </c>
      <c r="I3120" t="s">
        <v>154</v>
      </c>
      <c r="J3120" t="s">
        <v>177</v>
      </c>
      <c r="K3120">
        <v>969210061</v>
      </c>
      <c r="L3120">
        <v>101.996</v>
      </c>
    </row>
    <row r="3121" spans="4:12" x14ac:dyDescent="0.25">
      <c r="E3121">
        <v>969444275</v>
      </c>
      <c r="F3121" s="3">
        <v>80.424000000000007</v>
      </c>
      <c r="I3121" t="s">
        <v>154</v>
      </c>
      <c r="J3121" t="s">
        <v>177</v>
      </c>
      <c r="K3121">
        <v>969444275</v>
      </c>
      <c r="L3121">
        <v>80.424000000000007</v>
      </c>
    </row>
    <row r="3122" spans="4:12" x14ac:dyDescent="0.25">
      <c r="E3122">
        <v>969625008</v>
      </c>
      <c r="F3122" s="3">
        <v>558.24599999999998</v>
      </c>
      <c r="I3122" t="s">
        <v>154</v>
      </c>
      <c r="J3122" t="s">
        <v>177</v>
      </c>
      <c r="K3122">
        <v>969625008</v>
      </c>
      <c r="L3122">
        <v>558.24599999999998</v>
      </c>
    </row>
    <row r="3123" spans="4:12" x14ac:dyDescent="0.25">
      <c r="E3123">
        <v>969816814</v>
      </c>
      <c r="F3123" s="3">
        <v>104.577</v>
      </c>
      <c r="I3123" t="s">
        <v>154</v>
      </c>
      <c r="J3123" t="s">
        <v>177</v>
      </c>
      <c r="K3123">
        <v>969816814</v>
      </c>
      <c r="L3123">
        <v>104.577</v>
      </c>
    </row>
    <row r="3124" spans="4:12" x14ac:dyDescent="0.25">
      <c r="E3124">
        <v>969817004</v>
      </c>
      <c r="F3124" s="3">
        <v>145.066</v>
      </c>
      <c r="I3124" t="s">
        <v>154</v>
      </c>
      <c r="J3124" t="s">
        <v>177</v>
      </c>
      <c r="K3124">
        <v>969817004</v>
      </c>
      <c r="L3124">
        <v>145.066</v>
      </c>
    </row>
    <row r="3125" spans="4:12" x14ac:dyDescent="0.25">
      <c r="E3125">
        <v>970901337</v>
      </c>
      <c r="F3125" s="3">
        <v>290.27499999999998</v>
      </c>
      <c r="I3125" t="s">
        <v>154</v>
      </c>
      <c r="J3125" t="s">
        <v>177</v>
      </c>
      <c r="K3125">
        <v>970901337</v>
      </c>
      <c r="L3125">
        <v>290.27499999999998</v>
      </c>
    </row>
    <row r="3126" spans="4:12" x14ac:dyDescent="0.25">
      <c r="E3126">
        <v>971196246</v>
      </c>
      <c r="F3126" s="3">
        <v>86.88</v>
      </c>
      <c r="I3126" t="s">
        <v>154</v>
      </c>
      <c r="J3126" t="s">
        <v>177</v>
      </c>
      <c r="K3126">
        <v>971196246</v>
      </c>
      <c r="L3126">
        <v>86.88</v>
      </c>
    </row>
    <row r="3127" spans="4:12" x14ac:dyDescent="0.25">
      <c r="E3127">
        <v>976308409</v>
      </c>
      <c r="F3127" s="3">
        <v>217.678</v>
      </c>
      <c r="I3127" t="s">
        <v>154</v>
      </c>
      <c r="J3127" t="s">
        <v>177</v>
      </c>
      <c r="K3127">
        <v>976308409</v>
      </c>
      <c r="L3127">
        <v>217.678</v>
      </c>
    </row>
    <row r="3128" spans="4:12" x14ac:dyDescent="0.25">
      <c r="E3128">
        <v>979467397</v>
      </c>
      <c r="F3128" s="3">
        <v>296.20600000000002</v>
      </c>
      <c r="I3128" t="s">
        <v>154</v>
      </c>
      <c r="J3128" t="s">
        <v>177</v>
      </c>
      <c r="K3128">
        <v>979467397</v>
      </c>
      <c r="L3128">
        <v>296.20600000000002</v>
      </c>
    </row>
    <row r="3129" spans="4:12" x14ac:dyDescent="0.25">
      <c r="E3129">
        <v>980598063</v>
      </c>
      <c r="F3129" s="3">
        <v>50.957000000000001</v>
      </c>
      <c r="I3129" t="s">
        <v>154</v>
      </c>
      <c r="J3129" t="s">
        <v>177</v>
      </c>
      <c r="K3129">
        <v>980598063</v>
      </c>
      <c r="L3129">
        <v>50.957000000000001</v>
      </c>
    </row>
    <row r="3130" spans="4:12" x14ac:dyDescent="0.25">
      <c r="E3130">
        <v>982821614</v>
      </c>
      <c r="F3130" s="3">
        <v>262.00299999999999</v>
      </c>
      <c r="I3130" t="s">
        <v>154</v>
      </c>
      <c r="J3130" t="s">
        <v>177</v>
      </c>
      <c r="K3130">
        <v>982821614</v>
      </c>
      <c r="L3130">
        <v>262.00299999999999</v>
      </c>
    </row>
    <row r="3131" spans="4:12" x14ac:dyDescent="0.25">
      <c r="E3131">
        <v>983936571</v>
      </c>
      <c r="F3131" s="3">
        <v>109.42100000000001</v>
      </c>
      <c r="I3131" t="s">
        <v>154</v>
      </c>
      <c r="J3131" t="s">
        <v>177</v>
      </c>
      <c r="K3131">
        <v>983936571</v>
      </c>
      <c r="L3131">
        <v>109.42100000000001</v>
      </c>
    </row>
    <row r="3132" spans="4:12" x14ac:dyDescent="0.25">
      <c r="E3132">
        <v>988036110</v>
      </c>
      <c r="F3132" s="3">
        <v>116.771</v>
      </c>
      <c r="I3132" t="s">
        <v>154</v>
      </c>
      <c r="J3132" t="s">
        <v>177</v>
      </c>
      <c r="K3132">
        <v>988036110</v>
      </c>
      <c r="L3132">
        <v>116.771</v>
      </c>
    </row>
    <row r="3133" spans="4:12" x14ac:dyDescent="0.25">
      <c r="E3133">
        <v>997742419</v>
      </c>
      <c r="F3133" s="3">
        <v>149.42099999999999</v>
      </c>
      <c r="I3133" t="s">
        <v>154</v>
      </c>
      <c r="J3133" t="s">
        <v>177</v>
      </c>
      <c r="K3133">
        <v>997742419</v>
      </c>
      <c r="L3133">
        <v>149.42099999999999</v>
      </c>
    </row>
    <row r="3134" spans="4:12" x14ac:dyDescent="0.25">
      <c r="E3134">
        <v>998057779</v>
      </c>
      <c r="F3134" s="3">
        <v>377.61500000000001</v>
      </c>
      <c r="I3134" t="s">
        <v>154</v>
      </c>
      <c r="J3134" t="s">
        <v>177</v>
      </c>
      <c r="K3134">
        <v>998057779</v>
      </c>
      <c r="L3134">
        <v>377.61500000000001</v>
      </c>
    </row>
    <row r="3135" spans="4:12" x14ac:dyDescent="0.25">
      <c r="D3135" t="s">
        <v>162</v>
      </c>
      <c r="E3135">
        <v>869080772</v>
      </c>
      <c r="F3135" s="3">
        <v>629.06899999999996</v>
      </c>
      <c r="I3135" t="s">
        <v>154</v>
      </c>
      <c r="J3135" t="s">
        <v>162</v>
      </c>
      <c r="K3135">
        <v>869080772</v>
      </c>
      <c r="L3135">
        <v>629.06899999999996</v>
      </c>
    </row>
    <row r="3136" spans="4:12" x14ac:dyDescent="0.25">
      <c r="E3136">
        <v>869242632</v>
      </c>
      <c r="F3136" s="3">
        <v>382.46899999999999</v>
      </c>
      <c r="I3136" t="s">
        <v>154</v>
      </c>
      <c r="J3136" t="s">
        <v>162</v>
      </c>
      <c r="K3136">
        <v>869242632</v>
      </c>
      <c r="L3136">
        <v>382.46899999999999</v>
      </c>
    </row>
    <row r="3137" spans="5:12" x14ac:dyDescent="0.25">
      <c r="E3137">
        <v>869306622</v>
      </c>
      <c r="F3137" s="3">
        <v>108.956</v>
      </c>
      <c r="I3137" t="s">
        <v>154</v>
      </c>
      <c r="J3137" t="s">
        <v>162</v>
      </c>
      <c r="K3137">
        <v>869306622</v>
      </c>
      <c r="L3137">
        <v>108.956</v>
      </c>
    </row>
    <row r="3138" spans="5:12" x14ac:dyDescent="0.25">
      <c r="E3138">
        <v>869503932</v>
      </c>
      <c r="F3138" s="3">
        <v>196.81</v>
      </c>
      <c r="I3138" t="s">
        <v>154</v>
      </c>
      <c r="J3138" t="s">
        <v>162</v>
      </c>
      <c r="K3138">
        <v>869503932</v>
      </c>
      <c r="L3138">
        <v>196.81</v>
      </c>
    </row>
    <row r="3139" spans="5:12" x14ac:dyDescent="0.25">
      <c r="E3139">
        <v>878596862</v>
      </c>
      <c r="F3139" s="3">
        <v>218.90700000000001</v>
      </c>
      <c r="I3139" t="s">
        <v>154</v>
      </c>
      <c r="J3139" t="s">
        <v>162</v>
      </c>
      <c r="K3139">
        <v>878596862</v>
      </c>
      <c r="L3139">
        <v>218.90700000000001</v>
      </c>
    </row>
    <row r="3140" spans="5:12" x14ac:dyDescent="0.25">
      <c r="E3140">
        <v>879798442</v>
      </c>
      <c r="F3140" s="3">
        <v>131.238</v>
      </c>
      <c r="I3140" t="s">
        <v>154</v>
      </c>
      <c r="J3140" t="s">
        <v>162</v>
      </c>
      <c r="K3140">
        <v>879798442</v>
      </c>
      <c r="L3140">
        <v>131.238</v>
      </c>
    </row>
    <row r="3141" spans="5:12" x14ac:dyDescent="0.25">
      <c r="E3141">
        <v>883297792</v>
      </c>
      <c r="F3141" s="3">
        <v>320.71199999999999</v>
      </c>
      <c r="I3141" t="s">
        <v>154</v>
      </c>
      <c r="J3141" t="s">
        <v>162</v>
      </c>
      <c r="K3141">
        <v>883297792</v>
      </c>
      <c r="L3141">
        <v>320.71199999999999</v>
      </c>
    </row>
    <row r="3142" spans="5:12" x14ac:dyDescent="0.25">
      <c r="E3142">
        <v>883391012</v>
      </c>
      <c r="F3142" s="3">
        <v>48.210999999999999</v>
      </c>
      <c r="I3142" t="s">
        <v>154</v>
      </c>
      <c r="J3142" t="s">
        <v>162</v>
      </c>
      <c r="K3142">
        <v>883391012</v>
      </c>
      <c r="L3142">
        <v>48.210999999999999</v>
      </c>
    </row>
    <row r="3143" spans="5:12" x14ac:dyDescent="0.25">
      <c r="E3143">
        <v>885126642</v>
      </c>
      <c r="F3143" s="3">
        <v>735.64099999999996</v>
      </c>
      <c r="I3143" t="s">
        <v>154</v>
      </c>
      <c r="J3143" t="s">
        <v>162</v>
      </c>
      <c r="K3143">
        <v>885126642</v>
      </c>
      <c r="L3143">
        <v>735.64099999999996</v>
      </c>
    </row>
    <row r="3144" spans="5:12" x14ac:dyDescent="0.25">
      <c r="E3144">
        <v>885303862</v>
      </c>
      <c r="F3144" s="3">
        <v>511.34399999999999</v>
      </c>
      <c r="I3144" t="s">
        <v>154</v>
      </c>
      <c r="J3144" t="s">
        <v>162</v>
      </c>
      <c r="K3144">
        <v>885303862</v>
      </c>
      <c r="L3144">
        <v>511.34399999999999</v>
      </c>
    </row>
    <row r="3145" spans="5:12" x14ac:dyDescent="0.25">
      <c r="E3145">
        <v>888434372</v>
      </c>
      <c r="F3145" s="3">
        <v>499.32299999999998</v>
      </c>
      <c r="I3145" t="s">
        <v>154</v>
      </c>
      <c r="J3145" t="s">
        <v>162</v>
      </c>
      <c r="K3145">
        <v>888434372</v>
      </c>
      <c r="L3145">
        <v>499.32299999999998</v>
      </c>
    </row>
    <row r="3146" spans="5:12" x14ac:dyDescent="0.25">
      <c r="E3146">
        <v>891946732</v>
      </c>
      <c r="F3146" s="3">
        <v>330.47899999999998</v>
      </c>
      <c r="I3146" t="s">
        <v>154</v>
      </c>
      <c r="J3146" t="s">
        <v>162</v>
      </c>
      <c r="K3146">
        <v>891946732</v>
      </c>
      <c r="L3146">
        <v>330.47899999999998</v>
      </c>
    </row>
    <row r="3147" spans="5:12" x14ac:dyDescent="0.25">
      <c r="E3147">
        <v>897716542</v>
      </c>
      <c r="F3147" s="3">
        <v>251.464</v>
      </c>
      <c r="I3147" t="s">
        <v>154</v>
      </c>
      <c r="J3147" t="s">
        <v>162</v>
      </c>
      <c r="K3147">
        <v>897716542</v>
      </c>
      <c r="L3147">
        <v>251.464</v>
      </c>
    </row>
    <row r="3148" spans="5:12" x14ac:dyDescent="0.25">
      <c r="E3148">
        <v>912243613</v>
      </c>
      <c r="F3148" s="3">
        <v>177.82400000000001</v>
      </c>
      <c r="I3148" t="s">
        <v>154</v>
      </c>
      <c r="J3148" t="s">
        <v>162</v>
      </c>
      <c r="K3148">
        <v>912243613</v>
      </c>
      <c r="L3148">
        <v>177.82400000000001</v>
      </c>
    </row>
    <row r="3149" spans="5:12" x14ac:dyDescent="0.25">
      <c r="E3149">
        <v>912811263</v>
      </c>
      <c r="F3149" s="3">
        <v>332.30200000000002</v>
      </c>
      <c r="I3149" t="s">
        <v>154</v>
      </c>
      <c r="J3149" t="s">
        <v>162</v>
      </c>
      <c r="K3149">
        <v>912811263</v>
      </c>
      <c r="L3149">
        <v>332.30200000000002</v>
      </c>
    </row>
    <row r="3150" spans="5:12" x14ac:dyDescent="0.25">
      <c r="E3150">
        <v>912834913</v>
      </c>
      <c r="F3150" s="3">
        <v>339.49</v>
      </c>
      <c r="I3150" t="s">
        <v>154</v>
      </c>
      <c r="J3150" t="s">
        <v>162</v>
      </c>
      <c r="K3150">
        <v>912834913</v>
      </c>
      <c r="L3150">
        <v>339.49</v>
      </c>
    </row>
    <row r="3151" spans="5:12" x14ac:dyDescent="0.25">
      <c r="E3151">
        <v>915442552</v>
      </c>
      <c r="F3151" s="3">
        <v>556.47699999999998</v>
      </c>
      <c r="I3151" t="s">
        <v>154</v>
      </c>
      <c r="J3151" t="s">
        <v>162</v>
      </c>
      <c r="K3151">
        <v>915442552</v>
      </c>
      <c r="L3151">
        <v>556.47699999999998</v>
      </c>
    </row>
    <row r="3152" spans="5:12" x14ac:dyDescent="0.25">
      <c r="E3152">
        <v>916534094</v>
      </c>
      <c r="F3152" s="3">
        <v>402.26400000000001</v>
      </c>
      <c r="I3152" t="s">
        <v>154</v>
      </c>
      <c r="J3152" t="s">
        <v>162</v>
      </c>
      <c r="K3152">
        <v>916534094</v>
      </c>
      <c r="L3152">
        <v>402.26400000000001</v>
      </c>
    </row>
    <row r="3153" spans="5:12" x14ac:dyDescent="0.25">
      <c r="E3153">
        <v>918339582</v>
      </c>
      <c r="F3153" s="3">
        <v>384.87799999999999</v>
      </c>
      <c r="I3153" t="s">
        <v>154</v>
      </c>
      <c r="J3153" t="s">
        <v>162</v>
      </c>
      <c r="K3153">
        <v>918339582</v>
      </c>
      <c r="L3153">
        <v>384.87799999999999</v>
      </c>
    </row>
    <row r="3154" spans="5:12" x14ac:dyDescent="0.25">
      <c r="E3154">
        <v>920020607</v>
      </c>
      <c r="F3154" s="3">
        <v>306.50299999999999</v>
      </c>
      <c r="I3154" t="s">
        <v>154</v>
      </c>
      <c r="J3154" t="s">
        <v>162</v>
      </c>
      <c r="K3154">
        <v>920020607</v>
      </c>
      <c r="L3154">
        <v>306.50299999999999</v>
      </c>
    </row>
    <row r="3155" spans="5:12" x14ac:dyDescent="0.25">
      <c r="E3155">
        <v>921080611</v>
      </c>
      <c r="F3155" s="3">
        <v>198.43600000000001</v>
      </c>
      <c r="I3155" t="s">
        <v>154</v>
      </c>
      <c r="J3155" t="s">
        <v>162</v>
      </c>
      <c r="K3155">
        <v>921080611</v>
      </c>
      <c r="L3155">
        <v>198.43600000000001</v>
      </c>
    </row>
    <row r="3156" spans="5:12" x14ac:dyDescent="0.25">
      <c r="E3156">
        <v>921204639</v>
      </c>
      <c r="F3156" s="3">
        <v>261.94600000000003</v>
      </c>
      <c r="I3156" t="s">
        <v>154</v>
      </c>
      <c r="J3156" t="s">
        <v>162</v>
      </c>
      <c r="K3156">
        <v>921204639</v>
      </c>
      <c r="L3156">
        <v>261.94600000000003</v>
      </c>
    </row>
    <row r="3157" spans="5:12" x14ac:dyDescent="0.25">
      <c r="E3157">
        <v>921367279</v>
      </c>
      <c r="F3157" s="3">
        <v>169.744</v>
      </c>
      <c r="I3157" t="s">
        <v>154</v>
      </c>
      <c r="J3157" t="s">
        <v>162</v>
      </c>
      <c r="K3157">
        <v>921367279</v>
      </c>
      <c r="L3157">
        <v>169.744</v>
      </c>
    </row>
    <row r="3158" spans="5:12" x14ac:dyDescent="0.25">
      <c r="E3158">
        <v>921634641</v>
      </c>
      <c r="F3158" s="3">
        <v>156.09700000000001</v>
      </c>
      <c r="I3158" t="s">
        <v>154</v>
      </c>
      <c r="J3158" t="s">
        <v>162</v>
      </c>
      <c r="K3158">
        <v>921634641</v>
      </c>
      <c r="L3158">
        <v>156.09700000000001</v>
      </c>
    </row>
    <row r="3159" spans="5:12" x14ac:dyDescent="0.25">
      <c r="E3159">
        <v>923495363</v>
      </c>
      <c r="F3159" s="3">
        <v>173.93799999999999</v>
      </c>
      <c r="I3159" t="s">
        <v>154</v>
      </c>
      <c r="J3159" t="s">
        <v>162</v>
      </c>
      <c r="K3159">
        <v>923495363</v>
      </c>
      <c r="L3159">
        <v>173.93799999999999</v>
      </c>
    </row>
    <row r="3160" spans="5:12" x14ac:dyDescent="0.25">
      <c r="E3160">
        <v>924283149</v>
      </c>
      <c r="F3160" s="3">
        <v>294.03399999999999</v>
      </c>
      <c r="I3160" t="s">
        <v>154</v>
      </c>
      <c r="J3160" t="s">
        <v>162</v>
      </c>
      <c r="K3160">
        <v>924283149</v>
      </c>
      <c r="L3160">
        <v>294.03399999999999</v>
      </c>
    </row>
    <row r="3161" spans="5:12" x14ac:dyDescent="0.25">
      <c r="E3161">
        <v>924722444</v>
      </c>
      <c r="F3161" s="3">
        <v>169.7</v>
      </c>
      <c r="I3161" t="s">
        <v>154</v>
      </c>
      <c r="J3161" t="s">
        <v>162</v>
      </c>
      <c r="K3161">
        <v>924722444</v>
      </c>
      <c r="L3161">
        <v>169.7</v>
      </c>
    </row>
    <row r="3162" spans="5:12" x14ac:dyDescent="0.25">
      <c r="E3162">
        <v>956085071</v>
      </c>
      <c r="F3162" s="3">
        <v>108.02200000000001</v>
      </c>
      <c r="I3162" t="s">
        <v>154</v>
      </c>
      <c r="J3162" t="s">
        <v>162</v>
      </c>
      <c r="K3162">
        <v>956085071</v>
      </c>
      <c r="L3162">
        <v>108.02200000000001</v>
      </c>
    </row>
    <row r="3163" spans="5:12" x14ac:dyDescent="0.25">
      <c r="E3163">
        <v>969080753</v>
      </c>
      <c r="F3163" s="3">
        <v>211.363</v>
      </c>
      <c r="I3163" t="s">
        <v>154</v>
      </c>
      <c r="J3163" t="s">
        <v>162</v>
      </c>
      <c r="K3163">
        <v>969080753</v>
      </c>
      <c r="L3163">
        <v>211.363</v>
      </c>
    </row>
    <row r="3164" spans="5:12" x14ac:dyDescent="0.25">
      <c r="E3164">
        <v>969081237</v>
      </c>
      <c r="F3164" s="3">
        <v>534.59400000000005</v>
      </c>
      <c r="I3164" t="s">
        <v>154</v>
      </c>
      <c r="J3164" t="s">
        <v>162</v>
      </c>
      <c r="K3164">
        <v>969081237</v>
      </c>
      <c r="L3164">
        <v>534.59400000000005</v>
      </c>
    </row>
    <row r="3165" spans="5:12" x14ac:dyDescent="0.25">
      <c r="E3165">
        <v>969171031</v>
      </c>
      <c r="F3165" s="3">
        <v>186.46299999999999</v>
      </c>
      <c r="I3165" t="s">
        <v>154</v>
      </c>
      <c r="J3165" t="s">
        <v>162</v>
      </c>
      <c r="K3165">
        <v>969171031</v>
      </c>
      <c r="L3165">
        <v>186.46299999999999</v>
      </c>
    </row>
    <row r="3166" spans="5:12" x14ac:dyDescent="0.25">
      <c r="E3166">
        <v>969241331</v>
      </c>
      <c r="F3166" s="3">
        <v>235.48</v>
      </c>
      <c r="I3166" t="s">
        <v>154</v>
      </c>
      <c r="J3166" t="s">
        <v>162</v>
      </c>
      <c r="K3166">
        <v>969241331</v>
      </c>
      <c r="L3166">
        <v>235.48</v>
      </c>
    </row>
    <row r="3167" spans="5:12" x14ac:dyDescent="0.25">
      <c r="E3167">
        <v>969306883</v>
      </c>
      <c r="F3167" s="3">
        <v>129.62299999999999</v>
      </c>
      <c r="I3167" t="s">
        <v>154</v>
      </c>
      <c r="J3167" t="s">
        <v>162</v>
      </c>
      <c r="K3167">
        <v>969306883</v>
      </c>
      <c r="L3167">
        <v>129.62299999999999</v>
      </c>
    </row>
    <row r="3168" spans="5:12" x14ac:dyDescent="0.25">
      <c r="E3168">
        <v>969307715</v>
      </c>
      <c r="F3168" s="3">
        <v>253.43100000000001</v>
      </c>
      <c r="I3168" t="s">
        <v>154</v>
      </c>
      <c r="J3168" t="s">
        <v>162</v>
      </c>
      <c r="K3168">
        <v>969307715</v>
      </c>
      <c r="L3168">
        <v>253.43100000000001</v>
      </c>
    </row>
    <row r="3169" spans="5:12" x14ac:dyDescent="0.25">
      <c r="E3169">
        <v>969370565</v>
      </c>
      <c r="F3169" s="3">
        <v>182.26300000000001</v>
      </c>
      <c r="I3169" t="s">
        <v>154</v>
      </c>
      <c r="J3169" t="s">
        <v>162</v>
      </c>
      <c r="K3169">
        <v>969370565</v>
      </c>
      <c r="L3169">
        <v>182.26300000000001</v>
      </c>
    </row>
    <row r="3170" spans="5:12" x14ac:dyDescent="0.25">
      <c r="E3170">
        <v>969372282</v>
      </c>
      <c r="F3170" s="3">
        <v>143.15299999999999</v>
      </c>
      <c r="I3170" t="s">
        <v>154</v>
      </c>
      <c r="J3170" t="s">
        <v>162</v>
      </c>
      <c r="K3170">
        <v>969372282</v>
      </c>
      <c r="L3170">
        <v>143.15299999999999</v>
      </c>
    </row>
    <row r="3171" spans="5:12" x14ac:dyDescent="0.25">
      <c r="E3171">
        <v>969443341</v>
      </c>
      <c r="F3171" s="3">
        <v>100.107</v>
      </c>
      <c r="I3171" t="s">
        <v>154</v>
      </c>
      <c r="J3171" t="s">
        <v>162</v>
      </c>
      <c r="K3171">
        <v>969443341</v>
      </c>
      <c r="L3171">
        <v>100.107</v>
      </c>
    </row>
    <row r="3172" spans="5:12" x14ac:dyDescent="0.25">
      <c r="E3172">
        <v>969498472</v>
      </c>
      <c r="F3172" s="3">
        <v>98.519000000000005</v>
      </c>
      <c r="I3172" t="s">
        <v>154</v>
      </c>
      <c r="J3172" t="s">
        <v>162</v>
      </c>
      <c r="K3172">
        <v>969498472</v>
      </c>
      <c r="L3172">
        <v>98.519000000000005</v>
      </c>
    </row>
    <row r="3173" spans="5:12" x14ac:dyDescent="0.25">
      <c r="E3173">
        <v>969504359</v>
      </c>
      <c r="F3173" s="3">
        <v>292.56900000000002</v>
      </c>
      <c r="I3173" t="s">
        <v>154</v>
      </c>
      <c r="J3173" t="s">
        <v>162</v>
      </c>
      <c r="K3173">
        <v>969504359</v>
      </c>
      <c r="L3173">
        <v>292.56900000000002</v>
      </c>
    </row>
    <row r="3174" spans="5:12" x14ac:dyDescent="0.25">
      <c r="E3174">
        <v>969796252</v>
      </c>
      <c r="F3174" s="3">
        <v>121.97799999999999</v>
      </c>
      <c r="I3174" t="s">
        <v>154</v>
      </c>
      <c r="J3174" t="s">
        <v>162</v>
      </c>
      <c r="K3174">
        <v>969796252</v>
      </c>
      <c r="L3174">
        <v>121.97799999999999</v>
      </c>
    </row>
    <row r="3175" spans="5:12" x14ac:dyDescent="0.25">
      <c r="E3175">
        <v>969797461</v>
      </c>
      <c r="F3175" s="3">
        <v>364.98099999999999</v>
      </c>
      <c r="I3175" t="s">
        <v>154</v>
      </c>
      <c r="J3175" t="s">
        <v>162</v>
      </c>
      <c r="K3175">
        <v>969797461</v>
      </c>
      <c r="L3175">
        <v>364.98099999999999</v>
      </c>
    </row>
    <row r="3176" spans="5:12" x14ac:dyDescent="0.25">
      <c r="E3176">
        <v>969799359</v>
      </c>
      <c r="F3176" s="3">
        <v>54.97</v>
      </c>
      <c r="I3176" t="s">
        <v>154</v>
      </c>
      <c r="J3176" t="s">
        <v>162</v>
      </c>
      <c r="K3176">
        <v>969799359</v>
      </c>
      <c r="L3176">
        <v>54.97</v>
      </c>
    </row>
    <row r="3177" spans="5:12" x14ac:dyDescent="0.25">
      <c r="E3177">
        <v>969803208</v>
      </c>
      <c r="F3177" s="3">
        <v>156.19999999999999</v>
      </c>
      <c r="I3177" t="s">
        <v>154</v>
      </c>
      <c r="J3177" t="s">
        <v>162</v>
      </c>
      <c r="K3177">
        <v>969803208</v>
      </c>
      <c r="L3177">
        <v>156.19999999999999</v>
      </c>
    </row>
    <row r="3178" spans="5:12" x14ac:dyDescent="0.25">
      <c r="E3178">
        <v>969803739</v>
      </c>
      <c r="F3178" s="3">
        <v>237.386</v>
      </c>
      <c r="I3178" t="s">
        <v>154</v>
      </c>
      <c r="J3178" t="s">
        <v>162</v>
      </c>
      <c r="K3178">
        <v>969803739</v>
      </c>
      <c r="L3178">
        <v>237.386</v>
      </c>
    </row>
    <row r="3179" spans="5:12" x14ac:dyDescent="0.25">
      <c r="E3179">
        <v>970310541</v>
      </c>
      <c r="F3179" s="3">
        <v>129.101</v>
      </c>
      <c r="I3179" t="s">
        <v>154</v>
      </c>
      <c r="J3179" t="s">
        <v>162</v>
      </c>
      <c r="K3179">
        <v>970310541</v>
      </c>
      <c r="L3179">
        <v>129.101</v>
      </c>
    </row>
    <row r="3180" spans="5:12" x14ac:dyDescent="0.25">
      <c r="E3180">
        <v>970311122</v>
      </c>
      <c r="F3180" s="3">
        <v>225.477</v>
      </c>
      <c r="I3180" t="s">
        <v>154</v>
      </c>
      <c r="J3180" t="s">
        <v>162</v>
      </c>
      <c r="K3180">
        <v>970311122</v>
      </c>
      <c r="L3180">
        <v>225.477</v>
      </c>
    </row>
    <row r="3181" spans="5:12" x14ac:dyDescent="0.25">
      <c r="E3181">
        <v>970369139</v>
      </c>
      <c r="F3181" s="3">
        <v>337.74599999999998</v>
      </c>
      <c r="I3181" t="s">
        <v>154</v>
      </c>
      <c r="J3181" t="s">
        <v>162</v>
      </c>
      <c r="K3181">
        <v>970369139</v>
      </c>
      <c r="L3181">
        <v>337.74599999999998</v>
      </c>
    </row>
    <row r="3182" spans="5:12" x14ac:dyDescent="0.25">
      <c r="E3182">
        <v>970990313</v>
      </c>
      <c r="F3182" s="3">
        <v>140.779</v>
      </c>
      <c r="I3182" t="s">
        <v>154</v>
      </c>
      <c r="J3182" t="s">
        <v>162</v>
      </c>
      <c r="K3182">
        <v>970990313</v>
      </c>
      <c r="L3182">
        <v>140.779</v>
      </c>
    </row>
    <row r="3183" spans="5:12" x14ac:dyDescent="0.25">
      <c r="E3183">
        <v>971192771</v>
      </c>
      <c r="F3183" s="3">
        <v>252.244</v>
      </c>
      <c r="I3183" t="s">
        <v>154</v>
      </c>
      <c r="J3183" t="s">
        <v>162</v>
      </c>
      <c r="K3183">
        <v>971192771</v>
      </c>
      <c r="L3183">
        <v>252.244</v>
      </c>
    </row>
    <row r="3184" spans="5:12" x14ac:dyDescent="0.25">
      <c r="E3184">
        <v>971196599</v>
      </c>
      <c r="F3184" s="3">
        <v>450.87599999999998</v>
      </c>
      <c r="I3184" t="s">
        <v>154</v>
      </c>
      <c r="J3184" t="s">
        <v>162</v>
      </c>
      <c r="K3184">
        <v>971196599</v>
      </c>
      <c r="L3184">
        <v>450.87599999999998</v>
      </c>
    </row>
    <row r="3185" spans="5:12" x14ac:dyDescent="0.25">
      <c r="E3185">
        <v>974399458</v>
      </c>
      <c r="F3185" s="3">
        <v>417.71499999999997</v>
      </c>
      <c r="I3185" t="s">
        <v>154</v>
      </c>
      <c r="J3185" t="s">
        <v>162</v>
      </c>
      <c r="K3185">
        <v>974399458</v>
      </c>
      <c r="L3185">
        <v>417.71499999999997</v>
      </c>
    </row>
    <row r="3186" spans="5:12" x14ac:dyDescent="0.25">
      <c r="E3186">
        <v>974624451</v>
      </c>
      <c r="F3186" s="3">
        <v>194.321</v>
      </c>
      <c r="I3186" t="s">
        <v>154</v>
      </c>
      <c r="J3186" t="s">
        <v>162</v>
      </c>
      <c r="K3186">
        <v>974624451</v>
      </c>
      <c r="L3186">
        <v>194.321</v>
      </c>
    </row>
    <row r="3187" spans="5:12" x14ac:dyDescent="0.25">
      <c r="E3187">
        <v>974778483</v>
      </c>
      <c r="F3187" s="3">
        <v>16.510000000000002</v>
      </c>
      <c r="I3187" t="s">
        <v>154</v>
      </c>
      <c r="J3187" t="s">
        <v>162</v>
      </c>
      <c r="K3187">
        <v>974778483</v>
      </c>
      <c r="L3187">
        <v>16.510000000000002</v>
      </c>
    </row>
    <row r="3188" spans="5:12" x14ac:dyDescent="0.25">
      <c r="E3188">
        <v>975379760</v>
      </c>
      <c r="F3188" s="3">
        <v>500.62900000000002</v>
      </c>
      <c r="I3188" t="s">
        <v>154</v>
      </c>
      <c r="J3188" t="s">
        <v>162</v>
      </c>
      <c r="K3188">
        <v>975379760</v>
      </c>
      <c r="L3188">
        <v>500.62900000000002</v>
      </c>
    </row>
    <row r="3189" spans="5:12" x14ac:dyDescent="0.25">
      <c r="E3189">
        <v>976062264</v>
      </c>
      <c r="F3189" s="3">
        <v>124.43600000000001</v>
      </c>
      <c r="I3189" t="s">
        <v>154</v>
      </c>
      <c r="J3189" t="s">
        <v>162</v>
      </c>
      <c r="K3189">
        <v>976062264</v>
      </c>
      <c r="L3189">
        <v>124.43600000000001</v>
      </c>
    </row>
    <row r="3190" spans="5:12" x14ac:dyDescent="0.25">
      <c r="E3190">
        <v>976175530</v>
      </c>
      <c r="F3190" s="3">
        <v>362.22800000000001</v>
      </c>
      <c r="I3190" t="s">
        <v>154</v>
      </c>
      <c r="J3190" t="s">
        <v>162</v>
      </c>
      <c r="K3190">
        <v>976175530</v>
      </c>
      <c r="L3190">
        <v>362.22800000000001</v>
      </c>
    </row>
    <row r="3191" spans="5:12" x14ac:dyDescent="0.25">
      <c r="E3191">
        <v>976762037</v>
      </c>
      <c r="F3191" s="3">
        <v>302.26299999999998</v>
      </c>
      <c r="I3191" t="s">
        <v>154</v>
      </c>
      <c r="J3191" t="s">
        <v>162</v>
      </c>
      <c r="K3191">
        <v>976762037</v>
      </c>
      <c r="L3191">
        <v>302.26299999999998</v>
      </c>
    </row>
    <row r="3192" spans="5:12" x14ac:dyDescent="0.25">
      <c r="E3192">
        <v>977305659</v>
      </c>
      <c r="F3192" s="3">
        <v>534.91499999999996</v>
      </c>
      <c r="I3192" t="s">
        <v>154</v>
      </c>
      <c r="J3192" t="s">
        <v>162</v>
      </c>
      <c r="K3192">
        <v>977305659</v>
      </c>
      <c r="L3192">
        <v>534.91499999999996</v>
      </c>
    </row>
    <row r="3193" spans="5:12" x14ac:dyDescent="0.25">
      <c r="E3193">
        <v>977327032</v>
      </c>
      <c r="F3193" s="3">
        <v>217.65199999999999</v>
      </c>
      <c r="I3193" t="s">
        <v>154</v>
      </c>
      <c r="J3193" t="s">
        <v>162</v>
      </c>
      <c r="K3193">
        <v>977327032</v>
      </c>
      <c r="L3193">
        <v>217.65199999999999</v>
      </c>
    </row>
    <row r="3194" spans="5:12" x14ac:dyDescent="0.25">
      <c r="E3194">
        <v>978686745</v>
      </c>
      <c r="F3194" s="3">
        <v>182.34899999999999</v>
      </c>
      <c r="I3194" t="s">
        <v>154</v>
      </c>
      <c r="J3194" t="s">
        <v>162</v>
      </c>
      <c r="K3194">
        <v>978686745</v>
      </c>
      <c r="L3194">
        <v>182.34899999999999</v>
      </c>
    </row>
    <row r="3195" spans="5:12" x14ac:dyDescent="0.25">
      <c r="E3195">
        <v>979487967</v>
      </c>
      <c r="F3195" s="3">
        <v>179.535</v>
      </c>
      <c r="I3195" t="s">
        <v>154</v>
      </c>
      <c r="J3195" t="s">
        <v>162</v>
      </c>
      <c r="K3195">
        <v>979487967</v>
      </c>
      <c r="L3195">
        <v>179.535</v>
      </c>
    </row>
    <row r="3196" spans="5:12" x14ac:dyDescent="0.25">
      <c r="E3196">
        <v>979499981</v>
      </c>
      <c r="F3196" s="3">
        <v>200.49</v>
      </c>
      <c r="I3196" t="s">
        <v>154</v>
      </c>
      <c r="J3196" t="s">
        <v>162</v>
      </c>
      <c r="K3196">
        <v>979499981</v>
      </c>
      <c r="L3196">
        <v>200.49</v>
      </c>
    </row>
    <row r="3197" spans="5:12" x14ac:dyDescent="0.25">
      <c r="E3197">
        <v>979624549</v>
      </c>
      <c r="F3197" s="3">
        <v>410.20699999999999</v>
      </c>
      <c r="I3197" t="s">
        <v>154</v>
      </c>
      <c r="J3197" t="s">
        <v>162</v>
      </c>
      <c r="K3197">
        <v>979624549</v>
      </c>
      <c r="L3197">
        <v>410.20699999999999</v>
      </c>
    </row>
    <row r="3198" spans="5:12" x14ac:dyDescent="0.25">
      <c r="E3198">
        <v>980294749</v>
      </c>
      <c r="F3198" s="3">
        <v>461.36399999999998</v>
      </c>
      <c r="I3198" t="s">
        <v>154</v>
      </c>
      <c r="J3198" t="s">
        <v>162</v>
      </c>
      <c r="K3198">
        <v>980294749</v>
      </c>
      <c r="L3198">
        <v>461.36399999999998</v>
      </c>
    </row>
    <row r="3199" spans="5:12" x14ac:dyDescent="0.25">
      <c r="E3199">
        <v>981226682</v>
      </c>
      <c r="F3199" s="3">
        <v>1.6359999999999999</v>
      </c>
      <c r="I3199" t="s">
        <v>154</v>
      </c>
      <c r="J3199" t="s">
        <v>162</v>
      </c>
      <c r="K3199">
        <v>981226682</v>
      </c>
      <c r="L3199">
        <v>1.6359999999999999</v>
      </c>
    </row>
    <row r="3200" spans="5:12" x14ac:dyDescent="0.25">
      <c r="E3200">
        <v>981289153</v>
      </c>
      <c r="F3200" s="3">
        <v>1082.421</v>
      </c>
      <c r="I3200" t="s">
        <v>154</v>
      </c>
      <c r="J3200" t="s">
        <v>162</v>
      </c>
      <c r="K3200">
        <v>981289153</v>
      </c>
      <c r="L3200">
        <v>1082.421</v>
      </c>
    </row>
    <row r="3201" spans="5:12" x14ac:dyDescent="0.25">
      <c r="E3201">
        <v>981542479</v>
      </c>
      <c r="F3201" s="3">
        <v>587.35299999999995</v>
      </c>
      <c r="I3201" t="s">
        <v>154</v>
      </c>
      <c r="J3201" t="s">
        <v>162</v>
      </c>
      <c r="K3201">
        <v>981542479</v>
      </c>
      <c r="L3201">
        <v>587.35299999999995</v>
      </c>
    </row>
    <row r="3202" spans="5:12" x14ac:dyDescent="0.25">
      <c r="E3202">
        <v>982374456</v>
      </c>
      <c r="F3202" s="3">
        <v>415.80700000000002</v>
      </c>
      <c r="I3202" t="s">
        <v>154</v>
      </c>
      <c r="J3202" t="s">
        <v>162</v>
      </c>
      <c r="K3202">
        <v>982374456</v>
      </c>
      <c r="L3202">
        <v>415.80700000000002</v>
      </c>
    </row>
    <row r="3203" spans="5:12" x14ac:dyDescent="0.25">
      <c r="E3203">
        <v>982565618</v>
      </c>
      <c r="F3203" s="3">
        <v>682.78399999999999</v>
      </c>
      <c r="I3203" t="s">
        <v>154</v>
      </c>
      <c r="J3203" t="s">
        <v>162</v>
      </c>
      <c r="K3203">
        <v>982565618</v>
      </c>
      <c r="L3203">
        <v>682.78399999999999</v>
      </c>
    </row>
    <row r="3204" spans="5:12" x14ac:dyDescent="0.25">
      <c r="E3204">
        <v>982979862</v>
      </c>
      <c r="F3204" s="3">
        <v>972.03300000000002</v>
      </c>
      <c r="I3204" t="s">
        <v>154</v>
      </c>
      <c r="J3204" t="s">
        <v>162</v>
      </c>
      <c r="K3204">
        <v>982979862</v>
      </c>
      <c r="L3204">
        <v>972.03300000000002</v>
      </c>
    </row>
    <row r="3205" spans="5:12" x14ac:dyDescent="0.25">
      <c r="E3205">
        <v>983024726</v>
      </c>
      <c r="F3205" s="3">
        <v>345.42700000000002</v>
      </c>
      <c r="I3205" t="s">
        <v>154</v>
      </c>
      <c r="J3205" t="s">
        <v>162</v>
      </c>
      <c r="K3205">
        <v>983024726</v>
      </c>
      <c r="L3205">
        <v>345.42700000000002</v>
      </c>
    </row>
    <row r="3206" spans="5:12" x14ac:dyDescent="0.25">
      <c r="E3206">
        <v>984044194</v>
      </c>
      <c r="F3206" s="3">
        <v>780.17200000000003</v>
      </c>
      <c r="I3206" t="s">
        <v>154</v>
      </c>
      <c r="J3206" t="s">
        <v>162</v>
      </c>
      <c r="K3206">
        <v>984044194</v>
      </c>
      <c r="L3206">
        <v>780.17200000000003</v>
      </c>
    </row>
    <row r="3207" spans="5:12" x14ac:dyDescent="0.25">
      <c r="E3207">
        <v>985052344</v>
      </c>
      <c r="F3207" s="3">
        <v>396.21199999999999</v>
      </c>
      <c r="I3207" t="s">
        <v>154</v>
      </c>
      <c r="J3207" t="s">
        <v>162</v>
      </c>
      <c r="K3207">
        <v>985052344</v>
      </c>
      <c r="L3207">
        <v>396.21199999999999</v>
      </c>
    </row>
    <row r="3208" spans="5:12" x14ac:dyDescent="0.25">
      <c r="E3208">
        <v>985834350</v>
      </c>
      <c r="F3208" s="3">
        <v>168.14599999999999</v>
      </c>
      <c r="I3208" t="s">
        <v>154</v>
      </c>
      <c r="J3208" t="s">
        <v>162</v>
      </c>
      <c r="K3208">
        <v>985834350</v>
      </c>
      <c r="L3208">
        <v>168.14599999999999</v>
      </c>
    </row>
    <row r="3209" spans="5:12" x14ac:dyDescent="0.25">
      <c r="E3209">
        <v>986197419</v>
      </c>
      <c r="F3209" s="3">
        <v>249.64699999999999</v>
      </c>
      <c r="I3209" t="s">
        <v>154</v>
      </c>
      <c r="J3209" t="s">
        <v>162</v>
      </c>
      <c r="K3209">
        <v>986197419</v>
      </c>
      <c r="L3209">
        <v>249.64699999999999</v>
      </c>
    </row>
    <row r="3210" spans="5:12" x14ac:dyDescent="0.25">
      <c r="E3210">
        <v>986197451</v>
      </c>
      <c r="F3210" s="3">
        <v>728.11099999999999</v>
      </c>
      <c r="I3210" t="s">
        <v>154</v>
      </c>
      <c r="J3210" t="s">
        <v>162</v>
      </c>
      <c r="K3210">
        <v>986197451</v>
      </c>
      <c r="L3210">
        <v>728.11099999999999</v>
      </c>
    </row>
    <row r="3211" spans="5:12" x14ac:dyDescent="0.25">
      <c r="E3211">
        <v>986349685</v>
      </c>
      <c r="F3211" s="3">
        <v>416.42200000000003</v>
      </c>
      <c r="I3211" t="s">
        <v>154</v>
      </c>
      <c r="J3211" t="s">
        <v>162</v>
      </c>
      <c r="K3211">
        <v>986349685</v>
      </c>
      <c r="L3211">
        <v>416.42200000000003</v>
      </c>
    </row>
    <row r="3212" spans="5:12" x14ac:dyDescent="0.25">
      <c r="E3212">
        <v>986479023</v>
      </c>
      <c r="F3212" s="3">
        <v>128.494</v>
      </c>
      <c r="I3212" t="s">
        <v>154</v>
      </c>
      <c r="J3212" t="s">
        <v>162</v>
      </c>
      <c r="K3212">
        <v>986479023</v>
      </c>
      <c r="L3212">
        <v>128.494</v>
      </c>
    </row>
    <row r="3213" spans="5:12" x14ac:dyDescent="0.25">
      <c r="E3213">
        <v>986570349</v>
      </c>
      <c r="F3213" s="3">
        <v>256.19200000000001</v>
      </c>
      <c r="I3213" t="s">
        <v>154</v>
      </c>
      <c r="J3213" t="s">
        <v>162</v>
      </c>
      <c r="K3213">
        <v>986570349</v>
      </c>
      <c r="L3213">
        <v>256.19200000000001</v>
      </c>
    </row>
    <row r="3214" spans="5:12" x14ac:dyDescent="0.25">
      <c r="E3214">
        <v>986716572</v>
      </c>
      <c r="F3214" s="3">
        <v>172.994</v>
      </c>
      <c r="I3214" t="s">
        <v>154</v>
      </c>
      <c r="J3214" t="s">
        <v>162</v>
      </c>
      <c r="K3214">
        <v>986716572</v>
      </c>
      <c r="L3214">
        <v>172.994</v>
      </c>
    </row>
    <row r="3215" spans="5:12" x14ac:dyDescent="0.25">
      <c r="E3215">
        <v>986756256</v>
      </c>
      <c r="F3215" s="3">
        <v>317.45299999999997</v>
      </c>
      <c r="I3215" t="s">
        <v>154</v>
      </c>
      <c r="J3215" t="s">
        <v>162</v>
      </c>
      <c r="K3215">
        <v>986756256</v>
      </c>
      <c r="L3215">
        <v>317.45299999999997</v>
      </c>
    </row>
    <row r="3216" spans="5:12" x14ac:dyDescent="0.25">
      <c r="E3216">
        <v>986950613</v>
      </c>
      <c r="F3216" s="3">
        <v>420.61799999999999</v>
      </c>
      <c r="I3216" t="s">
        <v>154</v>
      </c>
      <c r="J3216" t="s">
        <v>162</v>
      </c>
      <c r="K3216">
        <v>986950613</v>
      </c>
      <c r="L3216">
        <v>420.61799999999999</v>
      </c>
    </row>
    <row r="3217" spans="5:12" x14ac:dyDescent="0.25">
      <c r="E3217">
        <v>987006641</v>
      </c>
      <c r="F3217" s="3">
        <v>521.63099999999997</v>
      </c>
      <c r="I3217" t="s">
        <v>154</v>
      </c>
      <c r="J3217" t="s">
        <v>162</v>
      </c>
      <c r="K3217">
        <v>987006641</v>
      </c>
      <c r="L3217">
        <v>521.63099999999997</v>
      </c>
    </row>
    <row r="3218" spans="5:12" x14ac:dyDescent="0.25">
      <c r="E3218">
        <v>987586974</v>
      </c>
      <c r="F3218" s="3">
        <v>566.16099999999994</v>
      </c>
      <c r="I3218" t="s">
        <v>154</v>
      </c>
      <c r="J3218" t="s">
        <v>162</v>
      </c>
      <c r="K3218">
        <v>987586974</v>
      </c>
      <c r="L3218">
        <v>566.16099999999994</v>
      </c>
    </row>
    <row r="3219" spans="5:12" x14ac:dyDescent="0.25">
      <c r="E3219">
        <v>987675071</v>
      </c>
      <c r="F3219" s="3">
        <v>413.07499999999999</v>
      </c>
      <c r="I3219" t="s">
        <v>154</v>
      </c>
      <c r="J3219" t="s">
        <v>162</v>
      </c>
      <c r="K3219">
        <v>987675071</v>
      </c>
      <c r="L3219">
        <v>413.07499999999999</v>
      </c>
    </row>
    <row r="3220" spans="5:12" x14ac:dyDescent="0.25">
      <c r="E3220">
        <v>988776734</v>
      </c>
      <c r="F3220" s="3">
        <v>96.697999999999993</v>
      </c>
      <c r="I3220" t="s">
        <v>154</v>
      </c>
      <c r="J3220" t="s">
        <v>162</v>
      </c>
      <c r="K3220">
        <v>988776734</v>
      </c>
      <c r="L3220">
        <v>96.697999999999993</v>
      </c>
    </row>
    <row r="3221" spans="5:12" x14ac:dyDescent="0.25">
      <c r="E3221">
        <v>989493914</v>
      </c>
      <c r="F3221" s="3">
        <v>608.00599999999997</v>
      </c>
      <c r="I3221" t="s">
        <v>154</v>
      </c>
      <c r="J3221" t="s">
        <v>162</v>
      </c>
      <c r="K3221">
        <v>989493914</v>
      </c>
      <c r="L3221">
        <v>608.00599999999997</v>
      </c>
    </row>
    <row r="3222" spans="5:12" x14ac:dyDescent="0.25">
      <c r="E3222">
        <v>989917129</v>
      </c>
      <c r="F3222" s="3">
        <v>378.09</v>
      </c>
      <c r="I3222" t="s">
        <v>154</v>
      </c>
      <c r="J3222" t="s">
        <v>162</v>
      </c>
      <c r="K3222">
        <v>989917129</v>
      </c>
      <c r="L3222">
        <v>378.09</v>
      </c>
    </row>
    <row r="3223" spans="5:12" x14ac:dyDescent="0.25">
      <c r="E3223">
        <v>990478953</v>
      </c>
      <c r="F3223" s="3">
        <v>539.09799999999996</v>
      </c>
      <c r="I3223" t="s">
        <v>154</v>
      </c>
      <c r="J3223" t="s">
        <v>162</v>
      </c>
      <c r="K3223">
        <v>990478953</v>
      </c>
      <c r="L3223">
        <v>539.09799999999996</v>
      </c>
    </row>
    <row r="3224" spans="5:12" x14ac:dyDescent="0.25">
      <c r="E3224">
        <v>990629757</v>
      </c>
      <c r="F3224" s="3">
        <v>131.50299999999999</v>
      </c>
      <c r="I3224" t="s">
        <v>154</v>
      </c>
      <c r="J3224" t="s">
        <v>162</v>
      </c>
      <c r="K3224">
        <v>990629757</v>
      </c>
      <c r="L3224">
        <v>131.50299999999999</v>
      </c>
    </row>
    <row r="3225" spans="5:12" x14ac:dyDescent="0.25">
      <c r="E3225">
        <v>991127615</v>
      </c>
      <c r="F3225" s="3">
        <v>199.58</v>
      </c>
      <c r="I3225" t="s">
        <v>154</v>
      </c>
      <c r="J3225" t="s">
        <v>162</v>
      </c>
      <c r="K3225">
        <v>991127615</v>
      </c>
      <c r="L3225">
        <v>199.58</v>
      </c>
    </row>
    <row r="3226" spans="5:12" x14ac:dyDescent="0.25">
      <c r="E3226">
        <v>991353240</v>
      </c>
      <c r="F3226" s="3">
        <v>479.459</v>
      </c>
      <c r="I3226" t="s">
        <v>154</v>
      </c>
      <c r="J3226" t="s">
        <v>162</v>
      </c>
      <c r="K3226">
        <v>991353240</v>
      </c>
      <c r="L3226">
        <v>479.459</v>
      </c>
    </row>
    <row r="3227" spans="5:12" x14ac:dyDescent="0.25">
      <c r="E3227">
        <v>991435999</v>
      </c>
      <c r="F3227" s="3">
        <v>286.14100000000002</v>
      </c>
      <c r="I3227" t="s">
        <v>154</v>
      </c>
      <c r="J3227" t="s">
        <v>162</v>
      </c>
      <c r="K3227">
        <v>991435999</v>
      </c>
      <c r="L3227">
        <v>286.14100000000002</v>
      </c>
    </row>
    <row r="3228" spans="5:12" x14ac:dyDescent="0.25">
      <c r="E3228">
        <v>991895876</v>
      </c>
      <c r="F3228" s="3">
        <v>276.01799999999997</v>
      </c>
      <c r="I3228" t="s">
        <v>154</v>
      </c>
      <c r="J3228" t="s">
        <v>162</v>
      </c>
      <c r="K3228">
        <v>991895876</v>
      </c>
      <c r="L3228">
        <v>276.01799999999997</v>
      </c>
    </row>
    <row r="3229" spans="5:12" x14ac:dyDescent="0.25">
      <c r="E3229">
        <v>992066865</v>
      </c>
      <c r="F3229" s="3">
        <v>148.602</v>
      </c>
      <c r="I3229" t="s">
        <v>154</v>
      </c>
      <c r="J3229" t="s">
        <v>162</v>
      </c>
      <c r="K3229">
        <v>992066865</v>
      </c>
      <c r="L3229">
        <v>148.602</v>
      </c>
    </row>
    <row r="3230" spans="5:12" x14ac:dyDescent="0.25">
      <c r="E3230">
        <v>992252855</v>
      </c>
      <c r="F3230" s="3">
        <v>467.541</v>
      </c>
      <c r="I3230" t="s">
        <v>154</v>
      </c>
      <c r="J3230" t="s">
        <v>162</v>
      </c>
      <c r="K3230">
        <v>992252855</v>
      </c>
      <c r="L3230">
        <v>467.541</v>
      </c>
    </row>
    <row r="3231" spans="5:12" x14ac:dyDescent="0.25">
      <c r="E3231">
        <v>992560754</v>
      </c>
      <c r="F3231" s="3">
        <v>198.38800000000001</v>
      </c>
      <c r="I3231" t="s">
        <v>154</v>
      </c>
      <c r="J3231" t="s">
        <v>162</v>
      </c>
      <c r="K3231">
        <v>992560754</v>
      </c>
      <c r="L3231">
        <v>198.38800000000001</v>
      </c>
    </row>
    <row r="3232" spans="5:12" x14ac:dyDescent="0.25">
      <c r="E3232">
        <v>993339261</v>
      </c>
      <c r="F3232" s="3">
        <v>487.12599999999998</v>
      </c>
      <c r="I3232" t="s">
        <v>154</v>
      </c>
      <c r="J3232" t="s">
        <v>162</v>
      </c>
      <c r="K3232">
        <v>993339261</v>
      </c>
      <c r="L3232">
        <v>487.12599999999998</v>
      </c>
    </row>
    <row r="3233" spans="4:12" x14ac:dyDescent="0.25">
      <c r="E3233">
        <v>994799010</v>
      </c>
      <c r="F3233" s="3">
        <v>313.649</v>
      </c>
      <c r="I3233" t="s">
        <v>154</v>
      </c>
      <c r="J3233" t="s">
        <v>162</v>
      </c>
      <c r="K3233">
        <v>994799010</v>
      </c>
      <c r="L3233">
        <v>313.649</v>
      </c>
    </row>
    <row r="3234" spans="4:12" x14ac:dyDescent="0.25">
      <c r="E3234">
        <v>994867482</v>
      </c>
      <c r="F3234" s="3">
        <v>36.107999999999997</v>
      </c>
      <c r="I3234" t="s">
        <v>154</v>
      </c>
      <c r="J3234" t="s">
        <v>162</v>
      </c>
      <c r="K3234">
        <v>994867482</v>
      </c>
      <c r="L3234">
        <v>36.107999999999997</v>
      </c>
    </row>
    <row r="3235" spans="4:12" x14ac:dyDescent="0.25">
      <c r="E3235">
        <v>995004593</v>
      </c>
      <c r="F3235" s="3">
        <v>486.66300000000001</v>
      </c>
      <c r="I3235" t="s">
        <v>154</v>
      </c>
      <c r="J3235" t="s">
        <v>162</v>
      </c>
      <c r="K3235">
        <v>995004593</v>
      </c>
      <c r="L3235">
        <v>486.66300000000001</v>
      </c>
    </row>
    <row r="3236" spans="4:12" x14ac:dyDescent="0.25">
      <c r="E3236">
        <v>995945614</v>
      </c>
      <c r="F3236" s="3">
        <v>249.38399999999999</v>
      </c>
      <c r="I3236" t="s">
        <v>154</v>
      </c>
      <c r="J3236" t="s">
        <v>162</v>
      </c>
      <c r="K3236">
        <v>995945614</v>
      </c>
      <c r="L3236">
        <v>249.38399999999999</v>
      </c>
    </row>
    <row r="3237" spans="4:12" x14ac:dyDescent="0.25">
      <c r="E3237">
        <v>996400743</v>
      </c>
      <c r="F3237" s="3">
        <v>938.24900000000002</v>
      </c>
      <c r="I3237" t="s">
        <v>154</v>
      </c>
      <c r="J3237" t="s">
        <v>162</v>
      </c>
      <c r="K3237">
        <v>996400743</v>
      </c>
      <c r="L3237">
        <v>938.24900000000002</v>
      </c>
    </row>
    <row r="3238" spans="4:12" x14ac:dyDescent="0.25">
      <c r="E3238">
        <v>996405931</v>
      </c>
      <c r="F3238" s="3">
        <v>233.26</v>
      </c>
      <c r="I3238" t="s">
        <v>154</v>
      </c>
      <c r="J3238" t="s">
        <v>162</v>
      </c>
      <c r="K3238">
        <v>996405931</v>
      </c>
      <c r="L3238">
        <v>233.26</v>
      </c>
    </row>
    <row r="3239" spans="4:12" x14ac:dyDescent="0.25">
      <c r="E3239">
        <v>996644138</v>
      </c>
      <c r="F3239" s="3">
        <v>182.47900000000001</v>
      </c>
      <c r="I3239" t="s">
        <v>154</v>
      </c>
      <c r="J3239" t="s">
        <v>162</v>
      </c>
      <c r="K3239">
        <v>996644138</v>
      </c>
      <c r="L3239">
        <v>182.47900000000001</v>
      </c>
    </row>
    <row r="3240" spans="4:12" x14ac:dyDescent="0.25">
      <c r="E3240">
        <v>997596781</v>
      </c>
      <c r="F3240" s="3">
        <v>202.363</v>
      </c>
      <c r="I3240" t="s">
        <v>154</v>
      </c>
      <c r="J3240" t="s">
        <v>162</v>
      </c>
      <c r="K3240">
        <v>997596781</v>
      </c>
      <c r="L3240">
        <v>202.363</v>
      </c>
    </row>
    <row r="3241" spans="4:12" x14ac:dyDescent="0.25">
      <c r="E3241">
        <v>998237149</v>
      </c>
      <c r="F3241" s="3">
        <v>342.62700000000001</v>
      </c>
      <c r="I3241" t="s">
        <v>154</v>
      </c>
      <c r="J3241" t="s">
        <v>162</v>
      </c>
      <c r="K3241">
        <v>998237149</v>
      </c>
      <c r="L3241">
        <v>342.62700000000001</v>
      </c>
    </row>
    <row r="3242" spans="4:12" x14ac:dyDescent="0.25">
      <c r="E3242">
        <v>999154654</v>
      </c>
      <c r="F3242" s="3">
        <v>260.49599999999998</v>
      </c>
      <c r="I3242" t="s">
        <v>154</v>
      </c>
      <c r="J3242" t="s">
        <v>162</v>
      </c>
      <c r="K3242">
        <v>999154654</v>
      </c>
      <c r="L3242">
        <v>260.49599999999998</v>
      </c>
    </row>
    <row r="3243" spans="4:12" x14ac:dyDescent="0.25">
      <c r="D3243" t="s">
        <v>174</v>
      </c>
      <c r="E3243">
        <v>969409429</v>
      </c>
      <c r="F3243" s="3">
        <v>135.732</v>
      </c>
      <c r="I3243" t="s">
        <v>154</v>
      </c>
      <c r="J3243" t="s">
        <v>174</v>
      </c>
      <c r="K3243">
        <v>969409429</v>
      </c>
      <c r="L3243">
        <v>135.732</v>
      </c>
    </row>
    <row r="3244" spans="4:12" x14ac:dyDescent="0.25">
      <c r="E3244">
        <v>969808110</v>
      </c>
      <c r="F3244" s="3">
        <v>373.75900000000001</v>
      </c>
      <c r="I3244" t="s">
        <v>154</v>
      </c>
      <c r="J3244" t="s">
        <v>174</v>
      </c>
      <c r="K3244">
        <v>969808110</v>
      </c>
      <c r="L3244">
        <v>373.75900000000001</v>
      </c>
    </row>
    <row r="3245" spans="4:12" x14ac:dyDescent="0.25">
      <c r="E3245">
        <v>995558149</v>
      </c>
      <c r="F3245" s="3">
        <v>420.87299999999999</v>
      </c>
      <c r="I3245" t="s">
        <v>154</v>
      </c>
      <c r="J3245" t="s">
        <v>174</v>
      </c>
      <c r="K3245">
        <v>995558149</v>
      </c>
      <c r="L3245">
        <v>420.87299999999999</v>
      </c>
    </row>
    <row r="3246" spans="4:12" x14ac:dyDescent="0.25">
      <c r="D3246" t="s">
        <v>159</v>
      </c>
      <c r="E3246">
        <v>879260442</v>
      </c>
      <c r="F3246" s="3">
        <v>165.095</v>
      </c>
      <c r="I3246" t="s">
        <v>154</v>
      </c>
      <c r="J3246" t="s">
        <v>159</v>
      </c>
      <c r="K3246">
        <v>879260442</v>
      </c>
      <c r="L3246">
        <v>165.095</v>
      </c>
    </row>
    <row r="3247" spans="4:12" x14ac:dyDescent="0.25">
      <c r="E3247">
        <v>881524732</v>
      </c>
      <c r="F3247" s="3">
        <v>86.811000000000007</v>
      </c>
      <c r="I3247" t="s">
        <v>154</v>
      </c>
      <c r="J3247" t="s">
        <v>159</v>
      </c>
      <c r="K3247">
        <v>881524732</v>
      </c>
      <c r="L3247">
        <v>86.811000000000007</v>
      </c>
    </row>
    <row r="3248" spans="4:12" x14ac:dyDescent="0.25">
      <c r="E3248">
        <v>918273352</v>
      </c>
      <c r="F3248" s="3">
        <v>148.71700000000001</v>
      </c>
      <c r="I3248" t="s">
        <v>154</v>
      </c>
      <c r="J3248" t="s">
        <v>159</v>
      </c>
      <c r="K3248">
        <v>918273352</v>
      </c>
      <c r="L3248">
        <v>148.71700000000001</v>
      </c>
    </row>
    <row r="3249" spans="5:12" x14ac:dyDescent="0.25">
      <c r="E3249">
        <v>918297065</v>
      </c>
      <c r="F3249" s="3">
        <v>2.4580000000000002</v>
      </c>
      <c r="I3249" t="s">
        <v>154</v>
      </c>
      <c r="J3249" t="s">
        <v>159</v>
      </c>
      <c r="K3249">
        <v>918297065</v>
      </c>
      <c r="L3249">
        <v>2.4580000000000002</v>
      </c>
    </row>
    <row r="3250" spans="5:12" x14ac:dyDescent="0.25">
      <c r="E3250">
        <v>969080036</v>
      </c>
      <c r="F3250" s="3">
        <v>259.30599999999998</v>
      </c>
      <c r="I3250" t="s">
        <v>154</v>
      </c>
      <c r="J3250" t="s">
        <v>159</v>
      </c>
      <c r="K3250">
        <v>969080036</v>
      </c>
      <c r="L3250">
        <v>259.30599999999998</v>
      </c>
    </row>
    <row r="3251" spans="5:12" x14ac:dyDescent="0.25">
      <c r="E3251">
        <v>969162849</v>
      </c>
      <c r="F3251" s="3">
        <v>353.81299999999999</v>
      </c>
      <c r="I3251" t="s">
        <v>154</v>
      </c>
      <c r="J3251" t="s">
        <v>159</v>
      </c>
      <c r="K3251">
        <v>969162849</v>
      </c>
      <c r="L3251">
        <v>353.81299999999999</v>
      </c>
    </row>
    <row r="3252" spans="5:12" x14ac:dyDescent="0.25">
      <c r="E3252">
        <v>969800403</v>
      </c>
      <c r="F3252" s="3">
        <v>194.69300000000001</v>
      </c>
      <c r="I3252" t="s">
        <v>154</v>
      </c>
      <c r="J3252" t="s">
        <v>159</v>
      </c>
      <c r="K3252">
        <v>969800403</v>
      </c>
      <c r="L3252">
        <v>194.69300000000001</v>
      </c>
    </row>
    <row r="3253" spans="5:12" x14ac:dyDescent="0.25">
      <c r="E3253">
        <v>975961354</v>
      </c>
      <c r="F3253" s="3">
        <v>38.691000000000003</v>
      </c>
      <c r="I3253" t="s">
        <v>154</v>
      </c>
      <c r="J3253" t="s">
        <v>159</v>
      </c>
      <c r="K3253">
        <v>975961354</v>
      </c>
      <c r="L3253">
        <v>38.691000000000003</v>
      </c>
    </row>
    <row r="3254" spans="5:12" x14ac:dyDescent="0.25">
      <c r="E3254">
        <v>976014596</v>
      </c>
      <c r="F3254" s="3">
        <v>194.62799999999999</v>
      </c>
      <c r="I3254" t="s">
        <v>154</v>
      </c>
      <c r="J3254" t="s">
        <v>159</v>
      </c>
      <c r="K3254">
        <v>976014596</v>
      </c>
      <c r="L3254">
        <v>194.62799999999999</v>
      </c>
    </row>
    <row r="3255" spans="5:12" x14ac:dyDescent="0.25">
      <c r="E3255">
        <v>977179181</v>
      </c>
      <c r="F3255" s="3">
        <v>329.755</v>
      </c>
      <c r="I3255" t="s">
        <v>154</v>
      </c>
      <c r="J3255" t="s">
        <v>159</v>
      </c>
      <c r="K3255">
        <v>977179181</v>
      </c>
      <c r="L3255">
        <v>329.755</v>
      </c>
    </row>
    <row r="3256" spans="5:12" x14ac:dyDescent="0.25">
      <c r="E3256">
        <v>981960890</v>
      </c>
      <c r="F3256" s="3">
        <v>46.951000000000001</v>
      </c>
      <c r="I3256" t="s">
        <v>154</v>
      </c>
      <c r="J3256" t="s">
        <v>159</v>
      </c>
      <c r="K3256">
        <v>981960890</v>
      </c>
      <c r="L3256">
        <v>46.951000000000001</v>
      </c>
    </row>
    <row r="3257" spans="5:12" x14ac:dyDescent="0.25">
      <c r="E3257">
        <v>981992040</v>
      </c>
      <c r="F3257" s="3">
        <v>135.994</v>
      </c>
      <c r="I3257" t="s">
        <v>154</v>
      </c>
      <c r="J3257" t="s">
        <v>159</v>
      </c>
      <c r="K3257">
        <v>981992040</v>
      </c>
      <c r="L3257">
        <v>135.994</v>
      </c>
    </row>
    <row r="3258" spans="5:12" x14ac:dyDescent="0.25">
      <c r="E3258">
        <v>987511850</v>
      </c>
      <c r="F3258" s="3">
        <v>352.52199999999999</v>
      </c>
      <c r="I3258" t="s">
        <v>154</v>
      </c>
      <c r="J3258" t="s">
        <v>159</v>
      </c>
      <c r="K3258">
        <v>987511850</v>
      </c>
      <c r="L3258">
        <v>352.52199999999999</v>
      </c>
    </row>
    <row r="3259" spans="5:12" x14ac:dyDescent="0.25">
      <c r="E3259">
        <v>990652376</v>
      </c>
      <c r="F3259" s="3">
        <v>299.81700000000001</v>
      </c>
      <c r="I3259" t="s">
        <v>154</v>
      </c>
      <c r="J3259" t="s">
        <v>159</v>
      </c>
      <c r="K3259">
        <v>990652376</v>
      </c>
      <c r="L3259">
        <v>299.81700000000001</v>
      </c>
    </row>
    <row r="3260" spans="5:12" x14ac:dyDescent="0.25">
      <c r="E3260">
        <v>990668981</v>
      </c>
      <c r="F3260" s="3">
        <v>124.53100000000001</v>
      </c>
      <c r="I3260" t="s">
        <v>154</v>
      </c>
      <c r="J3260" t="s">
        <v>159</v>
      </c>
      <c r="K3260">
        <v>990668981</v>
      </c>
      <c r="L3260">
        <v>124.53100000000001</v>
      </c>
    </row>
    <row r="3261" spans="5:12" x14ac:dyDescent="0.25">
      <c r="E3261">
        <v>992404205</v>
      </c>
      <c r="F3261" s="3">
        <v>304.35899999999998</v>
      </c>
      <c r="I3261" t="s">
        <v>154</v>
      </c>
      <c r="J3261" t="s">
        <v>159</v>
      </c>
      <c r="K3261">
        <v>992404205</v>
      </c>
      <c r="L3261">
        <v>304.35899999999998</v>
      </c>
    </row>
    <row r="3262" spans="5:12" x14ac:dyDescent="0.25">
      <c r="E3262">
        <v>992816066</v>
      </c>
      <c r="F3262" s="3">
        <v>101.74</v>
      </c>
      <c r="I3262" t="s">
        <v>154</v>
      </c>
      <c r="J3262" t="s">
        <v>159</v>
      </c>
      <c r="K3262">
        <v>992816066</v>
      </c>
      <c r="L3262">
        <v>101.74</v>
      </c>
    </row>
    <row r="3263" spans="5:12" x14ac:dyDescent="0.25">
      <c r="E3263">
        <v>993475556</v>
      </c>
      <c r="F3263" s="3">
        <v>315.73</v>
      </c>
      <c r="I3263" t="s">
        <v>154</v>
      </c>
      <c r="J3263" t="s">
        <v>159</v>
      </c>
      <c r="K3263">
        <v>993475556</v>
      </c>
      <c r="L3263">
        <v>315.73</v>
      </c>
    </row>
    <row r="3264" spans="5:12" x14ac:dyDescent="0.25">
      <c r="E3264">
        <v>996428982</v>
      </c>
      <c r="F3264" s="3">
        <v>73.427000000000007</v>
      </c>
      <c r="I3264" t="s">
        <v>154</v>
      </c>
      <c r="J3264" t="s">
        <v>159</v>
      </c>
      <c r="K3264">
        <v>996428982</v>
      </c>
      <c r="L3264">
        <v>73.427000000000007</v>
      </c>
    </row>
    <row r="3265" spans="4:12" x14ac:dyDescent="0.25">
      <c r="E3265">
        <v>997896920</v>
      </c>
      <c r="F3265" s="3">
        <v>501.43200000000002</v>
      </c>
      <c r="I3265" t="s">
        <v>154</v>
      </c>
      <c r="J3265" t="s">
        <v>159</v>
      </c>
      <c r="K3265">
        <v>997896920</v>
      </c>
      <c r="L3265">
        <v>501.43200000000002</v>
      </c>
    </row>
    <row r="3266" spans="4:12" x14ac:dyDescent="0.25">
      <c r="D3266" t="s">
        <v>166</v>
      </c>
      <c r="E3266">
        <v>882530442</v>
      </c>
      <c r="F3266" s="3">
        <v>432.49099999999999</v>
      </c>
      <c r="I3266" t="s">
        <v>154</v>
      </c>
      <c r="J3266" t="s">
        <v>166</v>
      </c>
      <c r="K3266">
        <v>882530442</v>
      </c>
      <c r="L3266">
        <v>432.49099999999999</v>
      </c>
    </row>
    <row r="3267" spans="4:12" x14ac:dyDescent="0.25">
      <c r="E3267">
        <v>914125936</v>
      </c>
      <c r="F3267" s="3">
        <v>128.99199999999999</v>
      </c>
      <c r="I3267" t="s">
        <v>154</v>
      </c>
      <c r="J3267" t="s">
        <v>166</v>
      </c>
      <c r="K3267">
        <v>914125936</v>
      </c>
      <c r="L3267">
        <v>128.99199999999999</v>
      </c>
    </row>
    <row r="3268" spans="4:12" x14ac:dyDescent="0.25">
      <c r="E3268">
        <v>917484333</v>
      </c>
      <c r="F3268" s="3">
        <v>171.804</v>
      </c>
      <c r="I3268" t="s">
        <v>154</v>
      </c>
      <c r="J3268" t="s">
        <v>166</v>
      </c>
      <c r="K3268">
        <v>917484333</v>
      </c>
      <c r="L3268">
        <v>171.804</v>
      </c>
    </row>
    <row r="3269" spans="4:12" x14ac:dyDescent="0.25">
      <c r="E3269">
        <v>926067966</v>
      </c>
      <c r="F3269" s="3">
        <v>159.684</v>
      </c>
      <c r="I3269" t="s">
        <v>154</v>
      </c>
      <c r="J3269" t="s">
        <v>166</v>
      </c>
      <c r="K3269">
        <v>926067966</v>
      </c>
      <c r="L3269">
        <v>159.684</v>
      </c>
    </row>
    <row r="3270" spans="4:12" x14ac:dyDescent="0.25">
      <c r="E3270">
        <v>969308126</v>
      </c>
      <c r="F3270" s="3">
        <v>113.02500000000001</v>
      </c>
      <c r="I3270" t="s">
        <v>154</v>
      </c>
      <c r="J3270" t="s">
        <v>166</v>
      </c>
      <c r="K3270">
        <v>969308126</v>
      </c>
      <c r="L3270">
        <v>113.02500000000001</v>
      </c>
    </row>
    <row r="3271" spans="4:12" x14ac:dyDescent="0.25">
      <c r="E3271">
        <v>969372118</v>
      </c>
      <c r="F3271" s="3">
        <v>97.903999999999996</v>
      </c>
      <c r="I3271" t="s">
        <v>154</v>
      </c>
      <c r="J3271" t="s">
        <v>166</v>
      </c>
      <c r="K3271">
        <v>969372118</v>
      </c>
      <c r="L3271">
        <v>97.903999999999996</v>
      </c>
    </row>
    <row r="3272" spans="4:12" x14ac:dyDescent="0.25">
      <c r="E3272">
        <v>969407779</v>
      </c>
      <c r="F3272" s="3">
        <v>114.80500000000001</v>
      </c>
      <c r="I3272" t="s">
        <v>154</v>
      </c>
      <c r="J3272" t="s">
        <v>166</v>
      </c>
      <c r="K3272">
        <v>969407779</v>
      </c>
      <c r="L3272">
        <v>114.80500000000001</v>
      </c>
    </row>
    <row r="3273" spans="4:12" x14ac:dyDescent="0.25">
      <c r="E3273">
        <v>976187768</v>
      </c>
      <c r="F3273" s="3">
        <v>483.88200000000001</v>
      </c>
      <c r="I3273" t="s">
        <v>154</v>
      </c>
      <c r="J3273" t="s">
        <v>166</v>
      </c>
      <c r="K3273">
        <v>976187768</v>
      </c>
      <c r="L3273">
        <v>483.88200000000001</v>
      </c>
    </row>
    <row r="3274" spans="4:12" x14ac:dyDescent="0.25">
      <c r="E3274">
        <v>981000110</v>
      </c>
      <c r="F3274" s="3">
        <v>210.03100000000001</v>
      </c>
      <c r="I3274" t="s">
        <v>154</v>
      </c>
      <c r="J3274" t="s">
        <v>166</v>
      </c>
      <c r="K3274">
        <v>981000110</v>
      </c>
      <c r="L3274">
        <v>210.03100000000001</v>
      </c>
    </row>
    <row r="3275" spans="4:12" x14ac:dyDescent="0.25">
      <c r="E3275">
        <v>983155766</v>
      </c>
      <c r="F3275" s="3">
        <v>230.078</v>
      </c>
      <c r="I3275" t="s">
        <v>154</v>
      </c>
      <c r="J3275" t="s">
        <v>166</v>
      </c>
      <c r="K3275">
        <v>983155766</v>
      </c>
      <c r="L3275">
        <v>230.078</v>
      </c>
    </row>
    <row r="3276" spans="4:12" x14ac:dyDescent="0.25">
      <c r="E3276">
        <v>983209106</v>
      </c>
      <c r="F3276" s="3">
        <v>335.774</v>
      </c>
      <c r="I3276" t="s">
        <v>154</v>
      </c>
      <c r="J3276" t="s">
        <v>166</v>
      </c>
      <c r="K3276">
        <v>983209106</v>
      </c>
      <c r="L3276">
        <v>335.774</v>
      </c>
    </row>
    <row r="3277" spans="4:12" x14ac:dyDescent="0.25">
      <c r="E3277">
        <v>985011869</v>
      </c>
      <c r="F3277" s="3">
        <v>136.221</v>
      </c>
      <c r="I3277" t="s">
        <v>154</v>
      </c>
      <c r="J3277" t="s">
        <v>166</v>
      </c>
      <c r="K3277">
        <v>985011869</v>
      </c>
      <c r="L3277">
        <v>136.221</v>
      </c>
    </row>
    <row r="3278" spans="4:12" x14ac:dyDescent="0.25">
      <c r="E3278">
        <v>986343393</v>
      </c>
      <c r="F3278" s="3">
        <v>411.82600000000002</v>
      </c>
      <c r="I3278" t="s">
        <v>154</v>
      </c>
      <c r="J3278" t="s">
        <v>166</v>
      </c>
      <c r="K3278">
        <v>986343393</v>
      </c>
      <c r="L3278">
        <v>411.82600000000002</v>
      </c>
    </row>
    <row r="3279" spans="4:12" x14ac:dyDescent="0.25">
      <c r="E3279">
        <v>986964479</v>
      </c>
      <c r="F3279" s="3">
        <v>83.477999999999994</v>
      </c>
      <c r="I3279" t="s">
        <v>154</v>
      </c>
      <c r="J3279" t="s">
        <v>166</v>
      </c>
      <c r="K3279">
        <v>986964479</v>
      </c>
      <c r="L3279">
        <v>83.477999999999994</v>
      </c>
    </row>
    <row r="3280" spans="4:12" x14ac:dyDescent="0.25">
      <c r="E3280">
        <v>990587116</v>
      </c>
      <c r="F3280" s="3">
        <v>464.02600000000001</v>
      </c>
      <c r="I3280" t="s">
        <v>154</v>
      </c>
      <c r="J3280" t="s">
        <v>166</v>
      </c>
      <c r="K3280">
        <v>990587116</v>
      </c>
      <c r="L3280">
        <v>464.02600000000001</v>
      </c>
    </row>
    <row r="3281" spans="4:12" x14ac:dyDescent="0.25">
      <c r="E3281">
        <v>991693629</v>
      </c>
      <c r="F3281" s="3">
        <v>234.46700000000001</v>
      </c>
      <c r="I3281" t="s">
        <v>154</v>
      </c>
      <c r="J3281" t="s">
        <v>166</v>
      </c>
      <c r="K3281">
        <v>991693629</v>
      </c>
      <c r="L3281">
        <v>234.46700000000001</v>
      </c>
    </row>
    <row r="3282" spans="4:12" x14ac:dyDescent="0.25">
      <c r="E3282">
        <v>991755799</v>
      </c>
      <c r="F3282" s="3">
        <v>497.80799999999999</v>
      </c>
      <c r="I3282" t="s">
        <v>154</v>
      </c>
      <c r="J3282" t="s">
        <v>166</v>
      </c>
      <c r="K3282">
        <v>991755799</v>
      </c>
      <c r="L3282">
        <v>497.80799999999999</v>
      </c>
    </row>
    <row r="3283" spans="4:12" x14ac:dyDescent="0.25">
      <c r="E3283">
        <v>995750902</v>
      </c>
      <c r="F3283" s="3">
        <v>84.286000000000001</v>
      </c>
      <c r="I3283" t="s">
        <v>154</v>
      </c>
      <c r="J3283" t="s">
        <v>166</v>
      </c>
      <c r="K3283">
        <v>995750902</v>
      </c>
      <c r="L3283">
        <v>84.286000000000001</v>
      </c>
    </row>
    <row r="3284" spans="4:12" x14ac:dyDescent="0.25">
      <c r="D3284" t="s">
        <v>155</v>
      </c>
      <c r="E3284">
        <v>818742282</v>
      </c>
      <c r="F3284" s="3">
        <v>112.371</v>
      </c>
      <c r="I3284" t="s">
        <v>154</v>
      </c>
      <c r="J3284" t="s">
        <v>155</v>
      </c>
      <c r="K3284">
        <v>818742282</v>
      </c>
      <c r="L3284">
        <v>112.371</v>
      </c>
    </row>
    <row r="3285" spans="4:12" x14ac:dyDescent="0.25">
      <c r="E3285">
        <v>820959752</v>
      </c>
      <c r="F3285" s="3">
        <v>173.56100000000001</v>
      </c>
      <c r="I3285" t="s">
        <v>154</v>
      </c>
      <c r="J3285" t="s">
        <v>155</v>
      </c>
      <c r="K3285">
        <v>820959752</v>
      </c>
      <c r="L3285">
        <v>173.56100000000001</v>
      </c>
    </row>
    <row r="3286" spans="4:12" x14ac:dyDescent="0.25">
      <c r="E3286">
        <v>826399252</v>
      </c>
      <c r="F3286" s="3">
        <v>121.925</v>
      </c>
      <c r="I3286" t="s">
        <v>154</v>
      </c>
      <c r="J3286" t="s">
        <v>155</v>
      </c>
      <c r="K3286">
        <v>826399252</v>
      </c>
      <c r="L3286">
        <v>121.925</v>
      </c>
    </row>
    <row r="3287" spans="4:12" x14ac:dyDescent="0.25">
      <c r="E3287">
        <v>869084662</v>
      </c>
      <c r="F3287" s="3">
        <v>83.950999999999993</v>
      </c>
      <c r="I3287" t="s">
        <v>154</v>
      </c>
      <c r="J3287" t="s">
        <v>155</v>
      </c>
      <c r="K3287">
        <v>869084662</v>
      </c>
      <c r="L3287">
        <v>83.950999999999993</v>
      </c>
    </row>
    <row r="3288" spans="4:12" x14ac:dyDescent="0.25">
      <c r="E3288">
        <v>869085332</v>
      </c>
      <c r="F3288" s="3">
        <v>123.322</v>
      </c>
      <c r="I3288" t="s">
        <v>154</v>
      </c>
      <c r="J3288" t="s">
        <v>155</v>
      </c>
      <c r="K3288">
        <v>869085332</v>
      </c>
      <c r="L3288">
        <v>123.322</v>
      </c>
    </row>
    <row r="3289" spans="4:12" x14ac:dyDescent="0.25">
      <c r="E3289">
        <v>869371572</v>
      </c>
      <c r="F3289" s="3">
        <v>84.013000000000005</v>
      </c>
      <c r="I3289" t="s">
        <v>154</v>
      </c>
      <c r="J3289" t="s">
        <v>155</v>
      </c>
      <c r="K3289">
        <v>869371572</v>
      </c>
      <c r="L3289">
        <v>84.013000000000005</v>
      </c>
    </row>
    <row r="3290" spans="4:12" x14ac:dyDescent="0.25">
      <c r="E3290">
        <v>869810002</v>
      </c>
      <c r="F3290" s="3">
        <v>406.21800000000002</v>
      </c>
      <c r="I3290" t="s">
        <v>154</v>
      </c>
      <c r="J3290" t="s">
        <v>155</v>
      </c>
      <c r="K3290">
        <v>869810002</v>
      </c>
      <c r="L3290">
        <v>406.21800000000002</v>
      </c>
    </row>
    <row r="3291" spans="4:12" x14ac:dyDescent="0.25">
      <c r="E3291">
        <v>869936472</v>
      </c>
      <c r="F3291" s="3">
        <v>707.17499999999995</v>
      </c>
      <c r="I3291" t="s">
        <v>154</v>
      </c>
      <c r="J3291" t="s">
        <v>155</v>
      </c>
      <c r="K3291">
        <v>869936472</v>
      </c>
      <c r="L3291">
        <v>707.17499999999995</v>
      </c>
    </row>
    <row r="3292" spans="4:12" x14ac:dyDescent="0.25">
      <c r="E3292">
        <v>870445652</v>
      </c>
      <c r="F3292" s="3">
        <v>120.747</v>
      </c>
      <c r="I3292" t="s">
        <v>154</v>
      </c>
      <c r="J3292" t="s">
        <v>155</v>
      </c>
      <c r="K3292">
        <v>870445652</v>
      </c>
      <c r="L3292">
        <v>120.747</v>
      </c>
    </row>
    <row r="3293" spans="4:12" x14ac:dyDescent="0.25">
      <c r="E3293">
        <v>877179222</v>
      </c>
      <c r="F3293" s="3">
        <v>48.752000000000002</v>
      </c>
      <c r="I3293" t="s">
        <v>154</v>
      </c>
      <c r="J3293" t="s">
        <v>155</v>
      </c>
      <c r="K3293">
        <v>877179222</v>
      </c>
      <c r="L3293">
        <v>48.752000000000002</v>
      </c>
    </row>
    <row r="3294" spans="4:12" x14ac:dyDescent="0.25">
      <c r="E3294">
        <v>879216672</v>
      </c>
      <c r="F3294" s="3">
        <v>423.22399999999999</v>
      </c>
      <c r="I3294" t="s">
        <v>154</v>
      </c>
      <c r="J3294" t="s">
        <v>155</v>
      </c>
      <c r="K3294">
        <v>879216672</v>
      </c>
      <c r="L3294">
        <v>423.22399999999999</v>
      </c>
    </row>
    <row r="3295" spans="4:12" x14ac:dyDescent="0.25">
      <c r="E3295">
        <v>879308372</v>
      </c>
      <c r="F3295" s="3">
        <v>628.846</v>
      </c>
      <c r="I3295" t="s">
        <v>154</v>
      </c>
      <c r="J3295" t="s">
        <v>155</v>
      </c>
      <c r="K3295">
        <v>879308372</v>
      </c>
      <c r="L3295">
        <v>628.846</v>
      </c>
    </row>
    <row r="3296" spans="4:12" x14ac:dyDescent="0.25">
      <c r="E3296">
        <v>879571162</v>
      </c>
      <c r="F3296" s="3">
        <v>1.474</v>
      </c>
      <c r="I3296" t="s">
        <v>154</v>
      </c>
      <c r="J3296" t="s">
        <v>155</v>
      </c>
      <c r="K3296">
        <v>879571162</v>
      </c>
      <c r="L3296">
        <v>1.474</v>
      </c>
    </row>
    <row r="3297" spans="5:12" x14ac:dyDescent="0.25">
      <c r="E3297">
        <v>881438712</v>
      </c>
      <c r="F3297" s="3">
        <v>361.08300000000003</v>
      </c>
      <c r="I3297" t="s">
        <v>154</v>
      </c>
      <c r="J3297" t="s">
        <v>155</v>
      </c>
      <c r="K3297">
        <v>881438712</v>
      </c>
      <c r="L3297">
        <v>361.08300000000003</v>
      </c>
    </row>
    <row r="3298" spans="5:12" x14ac:dyDescent="0.25">
      <c r="E3298">
        <v>912998053</v>
      </c>
      <c r="F3298" s="3">
        <v>152.44300000000001</v>
      </c>
      <c r="I3298" t="s">
        <v>154</v>
      </c>
      <c r="J3298" t="s">
        <v>155</v>
      </c>
      <c r="K3298">
        <v>912998053</v>
      </c>
      <c r="L3298">
        <v>152.44300000000001</v>
      </c>
    </row>
    <row r="3299" spans="5:12" x14ac:dyDescent="0.25">
      <c r="E3299">
        <v>913111753</v>
      </c>
      <c r="F3299" s="3">
        <v>167.89</v>
      </c>
      <c r="I3299" t="s">
        <v>154</v>
      </c>
      <c r="J3299" t="s">
        <v>155</v>
      </c>
      <c r="K3299">
        <v>913111753</v>
      </c>
      <c r="L3299">
        <v>167.89</v>
      </c>
    </row>
    <row r="3300" spans="5:12" x14ac:dyDescent="0.25">
      <c r="E3300">
        <v>913681290</v>
      </c>
      <c r="F3300" s="3">
        <v>960.471</v>
      </c>
      <c r="I3300" t="s">
        <v>154</v>
      </c>
      <c r="J3300" t="s">
        <v>155</v>
      </c>
      <c r="K3300">
        <v>913681290</v>
      </c>
      <c r="L3300">
        <v>960.471</v>
      </c>
    </row>
    <row r="3301" spans="5:12" x14ac:dyDescent="0.25">
      <c r="E3301">
        <v>921166168</v>
      </c>
      <c r="F3301" s="3">
        <v>233.33</v>
      </c>
      <c r="I3301" t="s">
        <v>154</v>
      </c>
      <c r="J3301" t="s">
        <v>155</v>
      </c>
      <c r="K3301">
        <v>921166168</v>
      </c>
      <c r="L3301">
        <v>233.33</v>
      </c>
    </row>
    <row r="3302" spans="5:12" x14ac:dyDescent="0.25">
      <c r="E3302">
        <v>969080834</v>
      </c>
      <c r="F3302" s="3">
        <v>202.542</v>
      </c>
      <c r="I3302" t="s">
        <v>154</v>
      </c>
      <c r="J3302" t="s">
        <v>155</v>
      </c>
      <c r="K3302">
        <v>969080834</v>
      </c>
      <c r="L3302">
        <v>202.542</v>
      </c>
    </row>
    <row r="3303" spans="5:12" x14ac:dyDescent="0.25">
      <c r="E3303">
        <v>969081822</v>
      </c>
      <c r="F3303" s="3">
        <v>186.017</v>
      </c>
      <c r="I3303" t="s">
        <v>154</v>
      </c>
      <c r="J3303" t="s">
        <v>155</v>
      </c>
      <c r="K3303">
        <v>969081822</v>
      </c>
      <c r="L3303">
        <v>186.017</v>
      </c>
    </row>
    <row r="3304" spans="5:12" x14ac:dyDescent="0.25">
      <c r="E3304">
        <v>969082047</v>
      </c>
      <c r="F3304" s="3">
        <v>145.101</v>
      </c>
      <c r="I3304" t="s">
        <v>154</v>
      </c>
      <c r="J3304" t="s">
        <v>155</v>
      </c>
      <c r="K3304">
        <v>969082047</v>
      </c>
      <c r="L3304">
        <v>145.101</v>
      </c>
    </row>
    <row r="3305" spans="5:12" x14ac:dyDescent="0.25">
      <c r="E3305">
        <v>969082748</v>
      </c>
      <c r="F3305" s="3">
        <v>260.08499999999998</v>
      </c>
      <c r="I3305" t="s">
        <v>154</v>
      </c>
      <c r="J3305" t="s">
        <v>155</v>
      </c>
      <c r="K3305">
        <v>969082748</v>
      </c>
      <c r="L3305">
        <v>260.08499999999998</v>
      </c>
    </row>
    <row r="3306" spans="5:12" x14ac:dyDescent="0.25">
      <c r="E3306">
        <v>969082810</v>
      </c>
      <c r="F3306" s="3">
        <v>162.726</v>
      </c>
      <c r="I3306" t="s">
        <v>154</v>
      </c>
      <c r="J3306" t="s">
        <v>155</v>
      </c>
      <c r="K3306">
        <v>969082810</v>
      </c>
      <c r="L3306">
        <v>162.726</v>
      </c>
    </row>
    <row r="3307" spans="5:12" x14ac:dyDescent="0.25">
      <c r="E3307">
        <v>969083280</v>
      </c>
      <c r="F3307" s="3">
        <v>126.718</v>
      </c>
      <c r="I3307" t="s">
        <v>154</v>
      </c>
      <c r="J3307" t="s">
        <v>155</v>
      </c>
      <c r="K3307">
        <v>969083280</v>
      </c>
      <c r="L3307">
        <v>126.718</v>
      </c>
    </row>
    <row r="3308" spans="5:12" x14ac:dyDescent="0.25">
      <c r="E3308">
        <v>969189585</v>
      </c>
      <c r="F3308" s="3">
        <v>170.76499999999999</v>
      </c>
      <c r="I3308" t="s">
        <v>154</v>
      </c>
      <c r="J3308" t="s">
        <v>155</v>
      </c>
      <c r="K3308">
        <v>969189585</v>
      </c>
      <c r="L3308">
        <v>170.76499999999999</v>
      </c>
    </row>
    <row r="3309" spans="5:12" x14ac:dyDescent="0.25">
      <c r="E3309">
        <v>969190281</v>
      </c>
      <c r="F3309" s="3">
        <v>386.49799999999999</v>
      </c>
      <c r="I3309" t="s">
        <v>154</v>
      </c>
      <c r="J3309" t="s">
        <v>155</v>
      </c>
      <c r="K3309">
        <v>969190281</v>
      </c>
      <c r="L3309">
        <v>386.49799999999999</v>
      </c>
    </row>
    <row r="3310" spans="5:12" x14ac:dyDescent="0.25">
      <c r="E3310">
        <v>969209268</v>
      </c>
      <c r="F3310" s="3">
        <v>69.006</v>
      </c>
      <c r="I3310" t="s">
        <v>154</v>
      </c>
      <c r="J3310" t="s">
        <v>155</v>
      </c>
      <c r="K3310">
        <v>969209268</v>
      </c>
      <c r="L3310">
        <v>69.006</v>
      </c>
    </row>
    <row r="3311" spans="5:12" x14ac:dyDescent="0.25">
      <c r="E3311">
        <v>969209292</v>
      </c>
      <c r="F3311" s="3">
        <v>31.169</v>
      </c>
      <c r="I3311" t="s">
        <v>154</v>
      </c>
      <c r="J3311" t="s">
        <v>155</v>
      </c>
      <c r="K3311">
        <v>969209292</v>
      </c>
      <c r="L3311">
        <v>31.169</v>
      </c>
    </row>
    <row r="3312" spans="5:12" x14ac:dyDescent="0.25">
      <c r="E3312">
        <v>969209497</v>
      </c>
      <c r="F3312" s="3">
        <v>100.89700000000001</v>
      </c>
      <c r="I3312" t="s">
        <v>154</v>
      </c>
      <c r="J3312" t="s">
        <v>155</v>
      </c>
      <c r="K3312">
        <v>969209497</v>
      </c>
      <c r="L3312">
        <v>100.89700000000001</v>
      </c>
    </row>
    <row r="3313" spans="5:12" x14ac:dyDescent="0.25">
      <c r="E3313">
        <v>969242303</v>
      </c>
      <c r="F3313" s="3">
        <v>486.09300000000002</v>
      </c>
      <c r="I3313" t="s">
        <v>154</v>
      </c>
      <c r="J3313" t="s">
        <v>155</v>
      </c>
      <c r="K3313">
        <v>969242303</v>
      </c>
      <c r="L3313">
        <v>486.09300000000002</v>
      </c>
    </row>
    <row r="3314" spans="5:12" x14ac:dyDescent="0.25">
      <c r="E3314">
        <v>969371618</v>
      </c>
      <c r="F3314" s="3">
        <v>100.943</v>
      </c>
      <c r="I3314" t="s">
        <v>154</v>
      </c>
      <c r="J3314" t="s">
        <v>155</v>
      </c>
      <c r="K3314">
        <v>969371618</v>
      </c>
      <c r="L3314">
        <v>100.943</v>
      </c>
    </row>
    <row r="3315" spans="5:12" x14ac:dyDescent="0.25">
      <c r="E3315">
        <v>969372959</v>
      </c>
      <c r="F3315" s="3">
        <v>197.18899999999999</v>
      </c>
      <c r="I3315" t="s">
        <v>154</v>
      </c>
      <c r="J3315" t="s">
        <v>155</v>
      </c>
      <c r="K3315">
        <v>969372959</v>
      </c>
      <c r="L3315">
        <v>197.18899999999999</v>
      </c>
    </row>
    <row r="3316" spans="5:12" x14ac:dyDescent="0.25">
      <c r="E3316">
        <v>969374013</v>
      </c>
      <c r="F3316" s="3">
        <v>145.30199999999999</v>
      </c>
      <c r="I3316" t="s">
        <v>154</v>
      </c>
      <c r="J3316" t="s">
        <v>155</v>
      </c>
      <c r="K3316">
        <v>969374013</v>
      </c>
      <c r="L3316">
        <v>145.30199999999999</v>
      </c>
    </row>
    <row r="3317" spans="5:12" x14ac:dyDescent="0.25">
      <c r="E3317">
        <v>969409100</v>
      </c>
      <c r="F3317" s="3">
        <v>88.649000000000001</v>
      </c>
      <c r="I3317" t="s">
        <v>154</v>
      </c>
      <c r="J3317" t="s">
        <v>155</v>
      </c>
      <c r="K3317">
        <v>969409100</v>
      </c>
      <c r="L3317">
        <v>88.649000000000001</v>
      </c>
    </row>
    <row r="3318" spans="5:12" x14ac:dyDescent="0.25">
      <c r="E3318">
        <v>969933187</v>
      </c>
      <c r="F3318" s="3">
        <v>538.63699999999994</v>
      </c>
      <c r="I3318" t="s">
        <v>154</v>
      </c>
      <c r="J3318" t="s">
        <v>155</v>
      </c>
      <c r="K3318">
        <v>969933187</v>
      </c>
      <c r="L3318">
        <v>538.63699999999994</v>
      </c>
    </row>
    <row r="3319" spans="5:12" x14ac:dyDescent="0.25">
      <c r="E3319">
        <v>969939185</v>
      </c>
      <c r="F3319" s="3">
        <v>295.197</v>
      </c>
      <c r="I3319" t="s">
        <v>154</v>
      </c>
      <c r="J3319" t="s">
        <v>155</v>
      </c>
      <c r="K3319">
        <v>969939185</v>
      </c>
      <c r="L3319">
        <v>295.197</v>
      </c>
    </row>
    <row r="3320" spans="5:12" x14ac:dyDescent="0.25">
      <c r="E3320">
        <v>970111778</v>
      </c>
      <c r="F3320" s="3">
        <v>304.79599999999999</v>
      </c>
      <c r="I3320" t="s">
        <v>154</v>
      </c>
      <c r="J3320" t="s">
        <v>155</v>
      </c>
      <c r="K3320">
        <v>970111778</v>
      </c>
      <c r="L3320">
        <v>304.79599999999999</v>
      </c>
    </row>
    <row r="3321" spans="5:12" x14ac:dyDescent="0.25">
      <c r="E3321">
        <v>970311114</v>
      </c>
      <c r="F3321" s="3">
        <v>76.992000000000004</v>
      </c>
      <c r="I3321" t="s">
        <v>154</v>
      </c>
      <c r="J3321" t="s">
        <v>155</v>
      </c>
      <c r="K3321">
        <v>970311114</v>
      </c>
      <c r="L3321">
        <v>76.992000000000004</v>
      </c>
    </row>
    <row r="3322" spans="5:12" x14ac:dyDescent="0.25">
      <c r="E3322">
        <v>970571485</v>
      </c>
      <c r="F3322" s="3">
        <v>241.77699999999999</v>
      </c>
      <c r="I3322" t="s">
        <v>154</v>
      </c>
      <c r="J3322" t="s">
        <v>155</v>
      </c>
      <c r="K3322">
        <v>970571485</v>
      </c>
      <c r="L3322">
        <v>241.77699999999999</v>
      </c>
    </row>
    <row r="3323" spans="5:12" x14ac:dyDescent="0.25">
      <c r="E3323">
        <v>971102012</v>
      </c>
      <c r="F3323" s="3">
        <v>108.158</v>
      </c>
      <c r="I3323" t="s">
        <v>154</v>
      </c>
      <c r="J3323" t="s">
        <v>155</v>
      </c>
      <c r="K3323">
        <v>971102012</v>
      </c>
      <c r="L3323">
        <v>108.158</v>
      </c>
    </row>
    <row r="3324" spans="5:12" x14ac:dyDescent="0.25">
      <c r="E3324">
        <v>971192844</v>
      </c>
      <c r="F3324" s="3">
        <v>238.11199999999999</v>
      </c>
      <c r="I3324" t="s">
        <v>154</v>
      </c>
      <c r="J3324" t="s">
        <v>155</v>
      </c>
      <c r="K3324">
        <v>971192844</v>
      </c>
      <c r="L3324">
        <v>238.11199999999999</v>
      </c>
    </row>
    <row r="3325" spans="5:12" x14ac:dyDescent="0.25">
      <c r="E3325">
        <v>971239727</v>
      </c>
      <c r="F3325" s="3">
        <v>376.22</v>
      </c>
      <c r="I3325" t="s">
        <v>154</v>
      </c>
      <c r="J3325" t="s">
        <v>155</v>
      </c>
      <c r="K3325">
        <v>971239727</v>
      </c>
      <c r="L3325">
        <v>376.22</v>
      </c>
    </row>
    <row r="3326" spans="5:12" x14ac:dyDescent="0.25">
      <c r="E3326">
        <v>974262037</v>
      </c>
      <c r="F3326" s="3">
        <v>807.85</v>
      </c>
      <c r="I3326" t="s">
        <v>154</v>
      </c>
      <c r="J3326" t="s">
        <v>155</v>
      </c>
      <c r="K3326">
        <v>974262037</v>
      </c>
      <c r="L3326">
        <v>807.85</v>
      </c>
    </row>
    <row r="3327" spans="5:12" x14ac:dyDescent="0.25">
      <c r="E3327">
        <v>974801671</v>
      </c>
      <c r="F3327" s="3">
        <v>465.29199999999997</v>
      </c>
      <c r="I3327" t="s">
        <v>154</v>
      </c>
      <c r="J3327" t="s">
        <v>155</v>
      </c>
      <c r="K3327">
        <v>974801671</v>
      </c>
      <c r="L3327">
        <v>465.29199999999997</v>
      </c>
    </row>
    <row r="3328" spans="5:12" x14ac:dyDescent="0.25">
      <c r="E3328">
        <v>976003586</v>
      </c>
      <c r="F3328" s="3">
        <v>321.339</v>
      </c>
      <c r="I3328" t="s">
        <v>154</v>
      </c>
      <c r="J3328" t="s">
        <v>155</v>
      </c>
      <c r="K3328">
        <v>976003586</v>
      </c>
      <c r="L3328">
        <v>321.339</v>
      </c>
    </row>
    <row r="3329" spans="5:12" x14ac:dyDescent="0.25">
      <c r="E3329">
        <v>976097645</v>
      </c>
      <c r="F3329" s="3">
        <v>431.24799999999999</v>
      </c>
      <c r="I3329" t="s">
        <v>154</v>
      </c>
      <c r="J3329" t="s">
        <v>155</v>
      </c>
      <c r="K3329">
        <v>976097645</v>
      </c>
      <c r="L3329">
        <v>431.24799999999999</v>
      </c>
    </row>
    <row r="3330" spans="5:12" x14ac:dyDescent="0.25">
      <c r="E3330">
        <v>976786084</v>
      </c>
      <c r="F3330" s="3">
        <v>224.88200000000001</v>
      </c>
      <c r="I3330" t="s">
        <v>154</v>
      </c>
      <c r="J3330" t="s">
        <v>155</v>
      </c>
      <c r="K3330">
        <v>976786084</v>
      </c>
      <c r="L3330">
        <v>224.88200000000001</v>
      </c>
    </row>
    <row r="3331" spans="5:12" x14ac:dyDescent="0.25">
      <c r="E3331">
        <v>976849779</v>
      </c>
      <c r="F3331" s="3">
        <v>289.71899999999999</v>
      </c>
      <c r="I3331" t="s">
        <v>154</v>
      </c>
      <c r="J3331" t="s">
        <v>155</v>
      </c>
      <c r="K3331">
        <v>976849779</v>
      </c>
      <c r="L3331">
        <v>289.71899999999999</v>
      </c>
    </row>
    <row r="3332" spans="5:12" x14ac:dyDescent="0.25">
      <c r="E3332">
        <v>979469365</v>
      </c>
      <c r="F3332" s="3">
        <v>994.00699999999995</v>
      </c>
      <c r="I3332" t="s">
        <v>154</v>
      </c>
      <c r="J3332" t="s">
        <v>155</v>
      </c>
      <c r="K3332">
        <v>979469365</v>
      </c>
      <c r="L3332">
        <v>994.00699999999995</v>
      </c>
    </row>
    <row r="3333" spans="5:12" x14ac:dyDescent="0.25">
      <c r="E3333">
        <v>979518080</v>
      </c>
      <c r="F3333" s="3">
        <v>131.44</v>
      </c>
      <c r="I3333" t="s">
        <v>154</v>
      </c>
      <c r="J3333" t="s">
        <v>155</v>
      </c>
      <c r="K3333">
        <v>979518080</v>
      </c>
      <c r="L3333">
        <v>131.44</v>
      </c>
    </row>
    <row r="3334" spans="5:12" x14ac:dyDescent="0.25">
      <c r="E3334">
        <v>980429164</v>
      </c>
      <c r="F3334" s="3">
        <v>223.733</v>
      </c>
      <c r="I3334" t="s">
        <v>154</v>
      </c>
      <c r="J3334" t="s">
        <v>155</v>
      </c>
      <c r="K3334">
        <v>980429164</v>
      </c>
      <c r="L3334">
        <v>223.733</v>
      </c>
    </row>
    <row r="3335" spans="5:12" x14ac:dyDescent="0.25">
      <c r="E3335">
        <v>980577821</v>
      </c>
      <c r="F3335" s="3">
        <v>92.337000000000003</v>
      </c>
      <c r="I3335" t="s">
        <v>154</v>
      </c>
      <c r="J3335" t="s">
        <v>155</v>
      </c>
      <c r="K3335">
        <v>980577821</v>
      </c>
      <c r="L3335">
        <v>92.337000000000003</v>
      </c>
    </row>
    <row r="3336" spans="5:12" x14ac:dyDescent="0.25">
      <c r="E3336">
        <v>981523059</v>
      </c>
      <c r="F3336" s="3">
        <v>266.28199999999998</v>
      </c>
      <c r="I3336" t="s">
        <v>154</v>
      </c>
      <c r="J3336" t="s">
        <v>155</v>
      </c>
      <c r="K3336">
        <v>981523059</v>
      </c>
      <c r="L3336">
        <v>266.28199999999998</v>
      </c>
    </row>
    <row r="3337" spans="5:12" x14ac:dyDescent="0.25">
      <c r="E3337">
        <v>981531868</v>
      </c>
      <c r="F3337" s="3">
        <v>121.31399999999999</v>
      </c>
      <c r="I3337" t="s">
        <v>154</v>
      </c>
      <c r="J3337" t="s">
        <v>155</v>
      </c>
      <c r="K3337">
        <v>981531868</v>
      </c>
      <c r="L3337">
        <v>121.31399999999999</v>
      </c>
    </row>
    <row r="3338" spans="5:12" x14ac:dyDescent="0.25">
      <c r="E3338">
        <v>982038324</v>
      </c>
      <c r="F3338" s="3">
        <v>759.69200000000001</v>
      </c>
      <c r="I3338" t="s">
        <v>154</v>
      </c>
      <c r="J3338" t="s">
        <v>155</v>
      </c>
      <c r="K3338">
        <v>982038324</v>
      </c>
      <c r="L3338">
        <v>759.69200000000001</v>
      </c>
    </row>
    <row r="3339" spans="5:12" x14ac:dyDescent="0.25">
      <c r="E3339">
        <v>982150485</v>
      </c>
      <c r="F3339" s="3">
        <v>191.42099999999999</v>
      </c>
      <c r="I3339" t="s">
        <v>154</v>
      </c>
      <c r="J3339" t="s">
        <v>155</v>
      </c>
      <c r="K3339">
        <v>982150485</v>
      </c>
      <c r="L3339">
        <v>191.42099999999999</v>
      </c>
    </row>
    <row r="3340" spans="5:12" x14ac:dyDescent="0.25">
      <c r="E3340">
        <v>982814634</v>
      </c>
      <c r="F3340" s="3">
        <v>890.97500000000002</v>
      </c>
      <c r="I3340" t="s">
        <v>154</v>
      </c>
      <c r="J3340" t="s">
        <v>155</v>
      </c>
      <c r="K3340">
        <v>982814634</v>
      </c>
      <c r="L3340">
        <v>890.97500000000002</v>
      </c>
    </row>
    <row r="3341" spans="5:12" x14ac:dyDescent="0.25">
      <c r="E3341">
        <v>983953603</v>
      </c>
      <c r="F3341" s="3">
        <v>102.119</v>
      </c>
      <c r="I3341" t="s">
        <v>154</v>
      </c>
      <c r="J3341" t="s">
        <v>155</v>
      </c>
      <c r="K3341">
        <v>983953603</v>
      </c>
      <c r="L3341">
        <v>102.119</v>
      </c>
    </row>
    <row r="3342" spans="5:12" x14ac:dyDescent="0.25">
      <c r="E3342">
        <v>984040369</v>
      </c>
      <c r="F3342" s="3">
        <v>315.36099999999999</v>
      </c>
      <c r="I3342" t="s">
        <v>154</v>
      </c>
      <c r="J3342" t="s">
        <v>155</v>
      </c>
      <c r="K3342">
        <v>984040369</v>
      </c>
      <c r="L3342">
        <v>315.36099999999999</v>
      </c>
    </row>
    <row r="3343" spans="5:12" x14ac:dyDescent="0.25">
      <c r="E3343">
        <v>984136455</v>
      </c>
      <c r="F3343" s="3">
        <v>210.88</v>
      </c>
      <c r="I3343" t="s">
        <v>154</v>
      </c>
      <c r="J3343" t="s">
        <v>155</v>
      </c>
      <c r="K3343">
        <v>984136455</v>
      </c>
      <c r="L3343">
        <v>210.88</v>
      </c>
    </row>
    <row r="3344" spans="5:12" x14ac:dyDescent="0.25">
      <c r="E3344">
        <v>984477023</v>
      </c>
      <c r="F3344" s="3">
        <v>422.43900000000002</v>
      </c>
      <c r="I3344" t="s">
        <v>154</v>
      </c>
      <c r="J3344" t="s">
        <v>155</v>
      </c>
      <c r="K3344">
        <v>984477023</v>
      </c>
      <c r="L3344">
        <v>422.43900000000002</v>
      </c>
    </row>
    <row r="3345" spans="5:12" x14ac:dyDescent="0.25">
      <c r="E3345">
        <v>984496311</v>
      </c>
      <c r="F3345" s="3">
        <v>201.72200000000001</v>
      </c>
      <c r="I3345" t="s">
        <v>154</v>
      </c>
      <c r="J3345" t="s">
        <v>155</v>
      </c>
      <c r="K3345">
        <v>984496311</v>
      </c>
      <c r="L3345">
        <v>201.72200000000001</v>
      </c>
    </row>
    <row r="3346" spans="5:12" x14ac:dyDescent="0.25">
      <c r="E3346">
        <v>984718012</v>
      </c>
      <c r="F3346" s="3">
        <v>251.29499999999999</v>
      </c>
      <c r="I3346" t="s">
        <v>154</v>
      </c>
      <c r="J3346" t="s">
        <v>155</v>
      </c>
      <c r="K3346">
        <v>984718012</v>
      </c>
      <c r="L3346">
        <v>251.29499999999999</v>
      </c>
    </row>
    <row r="3347" spans="5:12" x14ac:dyDescent="0.25">
      <c r="E3347">
        <v>985234752</v>
      </c>
      <c r="F3347" s="3">
        <v>329.73899999999998</v>
      </c>
      <c r="I3347" t="s">
        <v>154</v>
      </c>
      <c r="J3347" t="s">
        <v>155</v>
      </c>
      <c r="K3347">
        <v>985234752</v>
      </c>
      <c r="L3347">
        <v>329.73899999999998</v>
      </c>
    </row>
    <row r="3348" spans="5:12" x14ac:dyDescent="0.25">
      <c r="E3348">
        <v>985249334</v>
      </c>
      <c r="F3348" s="3">
        <v>385.57299999999998</v>
      </c>
      <c r="I3348" t="s">
        <v>154</v>
      </c>
      <c r="J3348" t="s">
        <v>155</v>
      </c>
      <c r="K3348">
        <v>985249334</v>
      </c>
      <c r="L3348">
        <v>385.57299999999998</v>
      </c>
    </row>
    <row r="3349" spans="5:12" x14ac:dyDescent="0.25">
      <c r="E3349">
        <v>985271135</v>
      </c>
      <c r="F3349" s="3">
        <v>334.488</v>
      </c>
      <c r="I3349" t="s">
        <v>154</v>
      </c>
      <c r="J3349" t="s">
        <v>155</v>
      </c>
      <c r="K3349">
        <v>985271135</v>
      </c>
      <c r="L3349">
        <v>334.488</v>
      </c>
    </row>
    <row r="3350" spans="5:12" x14ac:dyDescent="0.25">
      <c r="E3350">
        <v>985815585</v>
      </c>
      <c r="F3350" s="3">
        <v>351.39</v>
      </c>
      <c r="I3350" t="s">
        <v>154</v>
      </c>
      <c r="J3350" t="s">
        <v>155</v>
      </c>
      <c r="K3350">
        <v>985815585</v>
      </c>
      <c r="L3350">
        <v>351.39</v>
      </c>
    </row>
    <row r="3351" spans="5:12" x14ac:dyDescent="0.25">
      <c r="E3351">
        <v>986998403</v>
      </c>
      <c r="F3351" s="3">
        <v>149.804</v>
      </c>
      <c r="I3351" t="s">
        <v>154</v>
      </c>
      <c r="J3351" t="s">
        <v>155</v>
      </c>
      <c r="K3351">
        <v>986998403</v>
      </c>
      <c r="L3351">
        <v>149.804</v>
      </c>
    </row>
    <row r="3352" spans="5:12" x14ac:dyDescent="0.25">
      <c r="E3352">
        <v>987456787</v>
      </c>
      <c r="F3352" s="3">
        <v>358.072</v>
      </c>
      <c r="I3352" t="s">
        <v>154</v>
      </c>
      <c r="J3352" t="s">
        <v>155</v>
      </c>
      <c r="K3352">
        <v>987456787</v>
      </c>
      <c r="L3352">
        <v>358.072</v>
      </c>
    </row>
    <row r="3353" spans="5:12" x14ac:dyDescent="0.25">
      <c r="E3353">
        <v>987592443</v>
      </c>
      <c r="F3353" s="3">
        <v>46.472999999999999</v>
      </c>
      <c r="I3353" t="s">
        <v>154</v>
      </c>
      <c r="J3353" t="s">
        <v>155</v>
      </c>
      <c r="K3353">
        <v>987592443</v>
      </c>
      <c r="L3353">
        <v>46.472999999999999</v>
      </c>
    </row>
    <row r="3354" spans="5:12" x14ac:dyDescent="0.25">
      <c r="E3354">
        <v>987627441</v>
      </c>
      <c r="F3354" s="3">
        <v>73.037000000000006</v>
      </c>
      <c r="I3354" t="s">
        <v>154</v>
      </c>
      <c r="J3354" t="s">
        <v>155</v>
      </c>
      <c r="K3354">
        <v>987627441</v>
      </c>
      <c r="L3354">
        <v>73.037000000000006</v>
      </c>
    </row>
    <row r="3355" spans="5:12" x14ac:dyDescent="0.25">
      <c r="E3355">
        <v>987660295</v>
      </c>
      <c r="F3355" s="3">
        <v>491.73899999999998</v>
      </c>
      <c r="I3355" t="s">
        <v>154</v>
      </c>
      <c r="J3355" t="s">
        <v>155</v>
      </c>
      <c r="K3355">
        <v>987660295</v>
      </c>
      <c r="L3355">
        <v>491.73899999999998</v>
      </c>
    </row>
    <row r="3356" spans="5:12" x14ac:dyDescent="0.25">
      <c r="E3356">
        <v>988691895</v>
      </c>
      <c r="F3356" s="3">
        <v>102.152</v>
      </c>
      <c r="I3356" t="s">
        <v>154</v>
      </c>
      <c r="J3356" t="s">
        <v>155</v>
      </c>
      <c r="K3356">
        <v>988691895</v>
      </c>
      <c r="L3356">
        <v>102.152</v>
      </c>
    </row>
    <row r="3357" spans="5:12" x14ac:dyDescent="0.25">
      <c r="E3357">
        <v>989212516</v>
      </c>
      <c r="F3357" s="3">
        <v>312.95999999999998</v>
      </c>
      <c r="I3357" t="s">
        <v>154</v>
      </c>
      <c r="J3357" t="s">
        <v>155</v>
      </c>
      <c r="K3357">
        <v>989212516</v>
      </c>
      <c r="L3357">
        <v>312.95999999999998</v>
      </c>
    </row>
    <row r="3358" spans="5:12" x14ac:dyDescent="0.25">
      <c r="E3358">
        <v>989589105</v>
      </c>
      <c r="F3358" s="3">
        <v>198.81200000000001</v>
      </c>
      <c r="I3358" t="s">
        <v>154</v>
      </c>
      <c r="J3358" t="s">
        <v>155</v>
      </c>
      <c r="K3358">
        <v>989589105</v>
      </c>
      <c r="L3358">
        <v>198.81200000000001</v>
      </c>
    </row>
    <row r="3359" spans="5:12" x14ac:dyDescent="0.25">
      <c r="E3359">
        <v>990631638</v>
      </c>
      <c r="F3359" s="3">
        <v>766.02800000000002</v>
      </c>
      <c r="I3359" t="s">
        <v>154</v>
      </c>
      <c r="J3359" t="s">
        <v>155</v>
      </c>
      <c r="K3359">
        <v>990631638</v>
      </c>
      <c r="L3359">
        <v>766.02800000000002</v>
      </c>
    </row>
    <row r="3360" spans="5:12" x14ac:dyDescent="0.25">
      <c r="E3360">
        <v>990708924</v>
      </c>
      <c r="F3360" s="3">
        <v>337.26799999999997</v>
      </c>
      <c r="I3360" t="s">
        <v>154</v>
      </c>
      <c r="J3360" t="s">
        <v>155</v>
      </c>
      <c r="K3360">
        <v>990708924</v>
      </c>
      <c r="L3360">
        <v>337.26799999999997</v>
      </c>
    </row>
    <row r="3361" spans="4:12" x14ac:dyDescent="0.25">
      <c r="E3361">
        <v>993397423</v>
      </c>
      <c r="F3361" s="3">
        <v>343.08300000000003</v>
      </c>
      <c r="I3361" t="s">
        <v>154</v>
      </c>
      <c r="J3361" t="s">
        <v>155</v>
      </c>
      <c r="K3361">
        <v>993397423</v>
      </c>
      <c r="L3361">
        <v>343.08300000000003</v>
      </c>
    </row>
    <row r="3362" spans="4:12" x14ac:dyDescent="0.25">
      <c r="E3362">
        <v>993756547</v>
      </c>
      <c r="F3362" s="3">
        <v>395.06599999999997</v>
      </c>
      <c r="I3362" t="s">
        <v>154</v>
      </c>
      <c r="J3362" t="s">
        <v>155</v>
      </c>
      <c r="K3362">
        <v>993756547</v>
      </c>
      <c r="L3362">
        <v>395.06599999999997</v>
      </c>
    </row>
    <row r="3363" spans="4:12" x14ac:dyDescent="0.25">
      <c r="E3363">
        <v>994105116</v>
      </c>
      <c r="F3363" s="3">
        <v>172.49700000000001</v>
      </c>
      <c r="I3363" t="s">
        <v>154</v>
      </c>
      <c r="J3363" t="s">
        <v>155</v>
      </c>
      <c r="K3363">
        <v>994105116</v>
      </c>
      <c r="L3363">
        <v>172.49700000000001</v>
      </c>
    </row>
    <row r="3364" spans="4:12" x14ac:dyDescent="0.25">
      <c r="E3364">
        <v>994279750</v>
      </c>
      <c r="F3364" s="3">
        <v>103.557</v>
      </c>
      <c r="I3364" t="s">
        <v>154</v>
      </c>
      <c r="J3364" t="s">
        <v>155</v>
      </c>
      <c r="K3364">
        <v>994279750</v>
      </c>
      <c r="L3364">
        <v>103.557</v>
      </c>
    </row>
    <row r="3365" spans="4:12" x14ac:dyDescent="0.25">
      <c r="E3365">
        <v>995756021</v>
      </c>
      <c r="F3365" s="3">
        <v>262.202</v>
      </c>
      <c r="I3365" t="s">
        <v>154</v>
      </c>
      <c r="J3365" t="s">
        <v>155</v>
      </c>
      <c r="K3365">
        <v>995756021</v>
      </c>
      <c r="L3365">
        <v>262.202</v>
      </c>
    </row>
    <row r="3366" spans="4:12" x14ac:dyDescent="0.25">
      <c r="E3366">
        <v>996428834</v>
      </c>
      <c r="F3366" s="3">
        <v>403.16199999999998</v>
      </c>
      <c r="I3366" t="s">
        <v>154</v>
      </c>
      <c r="J3366" t="s">
        <v>155</v>
      </c>
      <c r="K3366">
        <v>996428834</v>
      </c>
      <c r="L3366">
        <v>403.16199999999998</v>
      </c>
    </row>
    <row r="3367" spans="4:12" x14ac:dyDescent="0.25">
      <c r="E3367">
        <v>996873587</v>
      </c>
      <c r="F3367" s="3">
        <v>52.923999999999999</v>
      </c>
      <c r="I3367" t="s">
        <v>154</v>
      </c>
      <c r="J3367" t="s">
        <v>155</v>
      </c>
      <c r="K3367">
        <v>996873587</v>
      </c>
      <c r="L3367">
        <v>52.923999999999999</v>
      </c>
    </row>
    <row r="3368" spans="4:12" x14ac:dyDescent="0.25">
      <c r="E3368">
        <v>996922715</v>
      </c>
      <c r="F3368" s="3">
        <v>428.476</v>
      </c>
      <c r="I3368" t="s">
        <v>154</v>
      </c>
      <c r="J3368" t="s">
        <v>155</v>
      </c>
      <c r="K3368">
        <v>996922715</v>
      </c>
      <c r="L3368">
        <v>428.476</v>
      </c>
    </row>
    <row r="3369" spans="4:12" x14ac:dyDescent="0.25">
      <c r="E3369">
        <v>996988430</v>
      </c>
      <c r="F3369" s="3">
        <v>63.003</v>
      </c>
      <c r="I3369" t="s">
        <v>154</v>
      </c>
      <c r="J3369" t="s">
        <v>155</v>
      </c>
      <c r="K3369">
        <v>996988430</v>
      </c>
      <c r="L3369">
        <v>63.003</v>
      </c>
    </row>
    <row r="3370" spans="4:12" x14ac:dyDescent="0.25">
      <c r="E3370">
        <v>997557700</v>
      </c>
      <c r="F3370" s="3">
        <v>392.28699999999998</v>
      </c>
      <c r="I3370" t="s">
        <v>154</v>
      </c>
      <c r="J3370" t="s">
        <v>155</v>
      </c>
      <c r="K3370">
        <v>997557700</v>
      </c>
      <c r="L3370">
        <v>392.28699999999998</v>
      </c>
    </row>
    <row r="3371" spans="4:12" x14ac:dyDescent="0.25">
      <c r="E3371">
        <v>997689488</v>
      </c>
      <c r="F3371" s="3">
        <v>963.66200000000003</v>
      </c>
      <c r="I3371" t="s">
        <v>154</v>
      </c>
      <c r="J3371" t="s">
        <v>155</v>
      </c>
      <c r="K3371">
        <v>997689488</v>
      </c>
      <c r="L3371">
        <v>963.66200000000003</v>
      </c>
    </row>
    <row r="3372" spans="4:12" x14ac:dyDescent="0.25">
      <c r="E3372">
        <v>997712455</v>
      </c>
      <c r="F3372" s="3">
        <v>222.82</v>
      </c>
      <c r="I3372" t="s">
        <v>154</v>
      </c>
      <c r="J3372" t="s">
        <v>155</v>
      </c>
      <c r="K3372">
        <v>997712455</v>
      </c>
      <c r="L3372">
        <v>222.82</v>
      </c>
    </row>
    <row r="3373" spans="4:12" x14ac:dyDescent="0.25">
      <c r="E3373">
        <v>997769597</v>
      </c>
      <c r="F3373" s="3">
        <v>218.27099999999999</v>
      </c>
      <c r="I3373" t="s">
        <v>154</v>
      </c>
      <c r="J3373" t="s">
        <v>155</v>
      </c>
      <c r="K3373">
        <v>997769597</v>
      </c>
      <c r="L3373">
        <v>218.27099999999999</v>
      </c>
    </row>
    <row r="3374" spans="4:12" x14ac:dyDescent="0.25">
      <c r="E3374">
        <v>998743621</v>
      </c>
      <c r="F3374" s="3">
        <v>103.233</v>
      </c>
      <c r="I3374" t="s">
        <v>154</v>
      </c>
      <c r="J3374" t="s">
        <v>155</v>
      </c>
      <c r="K3374">
        <v>998743621</v>
      </c>
      <c r="L3374">
        <v>103.233</v>
      </c>
    </row>
    <row r="3375" spans="4:12" x14ac:dyDescent="0.25">
      <c r="E3375">
        <v>999266592</v>
      </c>
      <c r="F3375" s="3">
        <v>135.071</v>
      </c>
      <c r="I3375" t="s">
        <v>154</v>
      </c>
      <c r="J3375" t="s">
        <v>155</v>
      </c>
      <c r="K3375">
        <v>999266592</v>
      </c>
      <c r="L3375">
        <v>135.071</v>
      </c>
    </row>
    <row r="3376" spans="4:12" x14ac:dyDescent="0.25">
      <c r="D3376" t="s">
        <v>171</v>
      </c>
      <c r="E3376">
        <v>969085585</v>
      </c>
      <c r="F3376" s="3">
        <v>32.661999999999999</v>
      </c>
      <c r="I3376" t="s">
        <v>154</v>
      </c>
      <c r="J3376" t="s">
        <v>171</v>
      </c>
      <c r="K3376">
        <v>969085585</v>
      </c>
      <c r="L3376">
        <v>32.661999999999999</v>
      </c>
    </row>
    <row r="3377" spans="4:12" x14ac:dyDescent="0.25">
      <c r="E3377">
        <v>985287686</v>
      </c>
      <c r="F3377" s="3">
        <v>226.68899999999999</v>
      </c>
      <c r="I3377" t="s">
        <v>154</v>
      </c>
      <c r="J3377" t="s">
        <v>171</v>
      </c>
      <c r="K3377">
        <v>985287686</v>
      </c>
      <c r="L3377">
        <v>226.68899999999999</v>
      </c>
    </row>
    <row r="3378" spans="4:12" x14ac:dyDescent="0.25">
      <c r="D3378" t="s">
        <v>158</v>
      </c>
      <c r="E3378">
        <v>869190152</v>
      </c>
      <c r="F3378" s="3">
        <v>382.62599999999998</v>
      </c>
      <c r="I3378" t="s">
        <v>154</v>
      </c>
      <c r="J3378" t="s">
        <v>158</v>
      </c>
      <c r="K3378">
        <v>869190152</v>
      </c>
      <c r="L3378">
        <v>382.62599999999998</v>
      </c>
    </row>
    <row r="3379" spans="4:12" x14ac:dyDescent="0.25">
      <c r="E3379">
        <v>969802163</v>
      </c>
      <c r="F3379" s="3">
        <v>88.887</v>
      </c>
      <c r="I3379" t="s">
        <v>154</v>
      </c>
      <c r="J3379" t="s">
        <v>158</v>
      </c>
      <c r="K3379">
        <v>969802163</v>
      </c>
      <c r="L3379">
        <v>88.887</v>
      </c>
    </row>
    <row r="3380" spans="4:12" x14ac:dyDescent="0.25">
      <c r="E3380">
        <v>970444327</v>
      </c>
      <c r="F3380" s="3">
        <v>45.01</v>
      </c>
      <c r="I3380" t="s">
        <v>154</v>
      </c>
      <c r="J3380" t="s">
        <v>158</v>
      </c>
      <c r="K3380">
        <v>970444327</v>
      </c>
      <c r="L3380">
        <v>45.01</v>
      </c>
    </row>
    <row r="3381" spans="4:12" x14ac:dyDescent="0.25">
      <c r="E3381">
        <v>981960874</v>
      </c>
      <c r="F3381" s="3">
        <v>78.613</v>
      </c>
      <c r="I3381" t="s">
        <v>154</v>
      </c>
      <c r="J3381" t="s">
        <v>158</v>
      </c>
      <c r="K3381">
        <v>981960874</v>
      </c>
      <c r="L3381">
        <v>78.613</v>
      </c>
    </row>
    <row r="3382" spans="4:12" x14ac:dyDescent="0.25">
      <c r="D3382" t="s">
        <v>165</v>
      </c>
      <c r="E3382">
        <v>811580082</v>
      </c>
      <c r="F3382" s="3">
        <v>668.83</v>
      </c>
      <c r="I3382" t="s">
        <v>154</v>
      </c>
      <c r="J3382" t="s">
        <v>165</v>
      </c>
      <c r="K3382">
        <v>811580082</v>
      </c>
      <c r="L3382">
        <v>668.83</v>
      </c>
    </row>
    <row r="3383" spans="4:12" x14ac:dyDescent="0.25">
      <c r="E3383">
        <v>893168052</v>
      </c>
      <c r="F3383" s="3">
        <v>436.98899999999998</v>
      </c>
      <c r="I3383" t="s">
        <v>154</v>
      </c>
      <c r="J3383" t="s">
        <v>165</v>
      </c>
      <c r="K3383">
        <v>893168052</v>
      </c>
      <c r="L3383">
        <v>436.98899999999998</v>
      </c>
    </row>
    <row r="3384" spans="4:12" x14ac:dyDescent="0.25">
      <c r="E3384">
        <v>912283216</v>
      </c>
      <c r="F3384" s="3">
        <v>177.77199999999999</v>
      </c>
      <c r="I3384" t="s">
        <v>154</v>
      </c>
      <c r="J3384" t="s">
        <v>165</v>
      </c>
      <c r="K3384">
        <v>912283216</v>
      </c>
      <c r="L3384">
        <v>177.77199999999999</v>
      </c>
    </row>
    <row r="3385" spans="4:12" x14ac:dyDescent="0.25">
      <c r="E3385">
        <v>913174747</v>
      </c>
      <c r="F3385" s="3">
        <v>979.04300000000001</v>
      </c>
      <c r="I3385" t="s">
        <v>154</v>
      </c>
      <c r="J3385" t="s">
        <v>165</v>
      </c>
      <c r="K3385">
        <v>913174747</v>
      </c>
      <c r="L3385">
        <v>979.04300000000001</v>
      </c>
    </row>
    <row r="3386" spans="4:12" x14ac:dyDescent="0.25">
      <c r="E3386">
        <v>918062963</v>
      </c>
      <c r="F3386" s="3">
        <v>209.517</v>
      </c>
      <c r="I3386" t="s">
        <v>154</v>
      </c>
      <c r="J3386" t="s">
        <v>165</v>
      </c>
      <c r="K3386">
        <v>918062963</v>
      </c>
      <c r="L3386">
        <v>209.517</v>
      </c>
    </row>
    <row r="3387" spans="4:12" x14ac:dyDescent="0.25">
      <c r="E3387">
        <v>920178421</v>
      </c>
      <c r="F3387" s="3">
        <v>330.89100000000002</v>
      </c>
      <c r="I3387" t="s">
        <v>154</v>
      </c>
      <c r="J3387" t="s">
        <v>165</v>
      </c>
      <c r="K3387">
        <v>920178421</v>
      </c>
      <c r="L3387">
        <v>330.89100000000002</v>
      </c>
    </row>
    <row r="3388" spans="4:12" x14ac:dyDescent="0.25">
      <c r="E3388">
        <v>921166311</v>
      </c>
      <c r="F3388" s="3">
        <v>126.024</v>
      </c>
      <c r="I3388" t="s">
        <v>154</v>
      </c>
      <c r="J3388" t="s">
        <v>165</v>
      </c>
      <c r="K3388">
        <v>921166311</v>
      </c>
      <c r="L3388">
        <v>126.024</v>
      </c>
    </row>
    <row r="3389" spans="4:12" x14ac:dyDescent="0.25">
      <c r="E3389">
        <v>923841466</v>
      </c>
      <c r="F3389" s="3">
        <v>416.42700000000002</v>
      </c>
      <c r="I3389" t="s">
        <v>154</v>
      </c>
      <c r="J3389" t="s">
        <v>165</v>
      </c>
      <c r="K3389">
        <v>923841466</v>
      </c>
      <c r="L3389">
        <v>416.42700000000002</v>
      </c>
    </row>
    <row r="3390" spans="4:12" x14ac:dyDescent="0.25">
      <c r="E3390">
        <v>969050277</v>
      </c>
      <c r="F3390" s="3">
        <v>126.476</v>
      </c>
      <c r="I3390" t="s">
        <v>154</v>
      </c>
      <c r="J3390" t="s">
        <v>165</v>
      </c>
      <c r="K3390">
        <v>969050277</v>
      </c>
      <c r="L3390">
        <v>126.476</v>
      </c>
    </row>
    <row r="3391" spans="4:12" x14ac:dyDescent="0.25">
      <c r="E3391">
        <v>969081571</v>
      </c>
      <c r="F3391" s="3">
        <v>488.93799999999999</v>
      </c>
      <c r="I3391" t="s">
        <v>154</v>
      </c>
      <c r="J3391" t="s">
        <v>165</v>
      </c>
      <c r="K3391">
        <v>969081571</v>
      </c>
      <c r="L3391">
        <v>488.93799999999999</v>
      </c>
    </row>
    <row r="3392" spans="4:12" x14ac:dyDescent="0.25">
      <c r="E3392">
        <v>969081806</v>
      </c>
      <c r="F3392" s="3">
        <v>324.79599999999999</v>
      </c>
      <c r="I3392" t="s">
        <v>154</v>
      </c>
      <c r="J3392" t="s">
        <v>165</v>
      </c>
      <c r="K3392">
        <v>969081806</v>
      </c>
      <c r="L3392">
        <v>324.79599999999999</v>
      </c>
    </row>
    <row r="3393" spans="5:12" x14ac:dyDescent="0.25">
      <c r="E3393">
        <v>969163330</v>
      </c>
      <c r="F3393" s="3">
        <v>177.947</v>
      </c>
      <c r="I3393" t="s">
        <v>154</v>
      </c>
      <c r="J3393" t="s">
        <v>165</v>
      </c>
      <c r="K3393">
        <v>969163330</v>
      </c>
      <c r="L3393">
        <v>177.947</v>
      </c>
    </row>
    <row r="3394" spans="5:12" x14ac:dyDescent="0.25">
      <c r="E3394">
        <v>969170949</v>
      </c>
      <c r="F3394" s="3">
        <v>117.76600000000001</v>
      </c>
      <c r="I3394" t="s">
        <v>154</v>
      </c>
      <c r="J3394" t="s">
        <v>165</v>
      </c>
      <c r="K3394">
        <v>969170949</v>
      </c>
      <c r="L3394">
        <v>117.76600000000001</v>
      </c>
    </row>
    <row r="3395" spans="5:12" x14ac:dyDescent="0.25">
      <c r="E3395">
        <v>969270544</v>
      </c>
      <c r="F3395" s="3">
        <v>130.54900000000001</v>
      </c>
      <c r="I3395" t="s">
        <v>154</v>
      </c>
      <c r="J3395" t="s">
        <v>165</v>
      </c>
      <c r="K3395">
        <v>969270544</v>
      </c>
      <c r="L3395">
        <v>130.54900000000001</v>
      </c>
    </row>
    <row r="3396" spans="5:12" x14ac:dyDescent="0.25">
      <c r="E3396">
        <v>969306964</v>
      </c>
      <c r="F3396" s="3">
        <v>87.54</v>
      </c>
      <c r="I3396" t="s">
        <v>154</v>
      </c>
      <c r="J3396" t="s">
        <v>165</v>
      </c>
      <c r="K3396">
        <v>969306964</v>
      </c>
      <c r="L3396">
        <v>87.54</v>
      </c>
    </row>
    <row r="3397" spans="5:12" x14ac:dyDescent="0.25">
      <c r="E3397">
        <v>969499029</v>
      </c>
      <c r="F3397" s="3">
        <v>543.79600000000005</v>
      </c>
      <c r="I3397" t="s">
        <v>154</v>
      </c>
      <c r="J3397" t="s">
        <v>165</v>
      </c>
      <c r="K3397">
        <v>969499029</v>
      </c>
      <c r="L3397">
        <v>543.79600000000005</v>
      </c>
    </row>
    <row r="3398" spans="5:12" x14ac:dyDescent="0.25">
      <c r="E3398">
        <v>969816865</v>
      </c>
      <c r="F3398" s="3">
        <v>170.92</v>
      </c>
      <c r="I3398" t="s">
        <v>154</v>
      </c>
      <c r="J3398" t="s">
        <v>165</v>
      </c>
      <c r="K3398">
        <v>969816865</v>
      </c>
      <c r="L3398">
        <v>170.92</v>
      </c>
    </row>
    <row r="3399" spans="5:12" x14ac:dyDescent="0.25">
      <c r="E3399">
        <v>971024836</v>
      </c>
      <c r="F3399" s="3">
        <v>513.84</v>
      </c>
      <c r="I3399" t="s">
        <v>154</v>
      </c>
      <c r="J3399" t="s">
        <v>165</v>
      </c>
      <c r="K3399">
        <v>971024836</v>
      </c>
      <c r="L3399">
        <v>513.84</v>
      </c>
    </row>
    <row r="3400" spans="5:12" x14ac:dyDescent="0.25">
      <c r="E3400">
        <v>971593822</v>
      </c>
      <c r="F3400" s="3">
        <v>99.948999999999998</v>
      </c>
      <c r="I3400" t="s">
        <v>154</v>
      </c>
      <c r="J3400" t="s">
        <v>165</v>
      </c>
      <c r="K3400">
        <v>971593822</v>
      </c>
      <c r="L3400">
        <v>99.948999999999998</v>
      </c>
    </row>
    <row r="3401" spans="5:12" x14ac:dyDescent="0.25">
      <c r="E3401">
        <v>975965740</v>
      </c>
      <c r="F3401" s="3">
        <v>85.724999999999994</v>
      </c>
      <c r="I3401" t="s">
        <v>154</v>
      </c>
      <c r="J3401" t="s">
        <v>165</v>
      </c>
      <c r="K3401">
        <v>975965740</v>
      </c>
      <c r="L3401">
        <v>85.724999999999994</v>
      </c>
    </row>
    <row r="3402" spans="5:12" x14ac:dyDescent="0.25">
      <c r="E3402">
        <v>981409523</v>
      </c>
      <c r="F3402" s="3">
        <v>96.722999999999999</v>
      </c>
      <c r="I3402" t="s">
        <v>154</v>
      </c>
      <c r="J3402" t="s">
        <v>165</v>
      </c>
      <c r="K3402">
        <v>981409523</v>
      </c>
      <c r="L3402">
        <v>96.722999999999999</v>
      </c>
    </row>
    <row r="3403" spans="5:12" x14ac:dyDescent="0.25">
      <c r="E3403">
        <v>981904443</v>
      </c>
      <c r="F3403" s="3">
        <v>961.92399999999998</v>
      </c>
      <c r="I3403" t="s">
        <v>154</v>
      </c>
      <c r="J3403" t="s">
        <v>165</v>
      </c>
      <c r="K3403">
        <v>981904443</v>
      </c>
      <c r="L3403">
        <v>961.92399999999998</v>
      </c>
    </row>
    <row r="3404" spans="5:12" x14ac:dyDescent="0.25">
      <c r="E3404">
        <v>982749611</v>
      </c>
      <c r="F3404" s="3">
        <v>402.92700000000002</v>
      </c>
      <c r="I3404" t="s">
        <v>154</v>
      </c>
      <c r="J3404" t="s">
        <v>165</v>
      </c>
      <c r="K3404">
        <v>982749611</v>
      </c>
      <c r="L3404">
        <v>402.92700000000002</v>
      </c>
    </row>
    <row r="3405" spans="5:12" x14ac:dyDescent="0.25">
      <c r="E3405">
        <v>985293651</v>
      </c>
      <c r="F3405" s="3">
        <v>65.503</v>
      </c>
      <c r="I3405" t="s">
        <v>154</v>
      </c>
      <c r="J3405" t="s">
        <v>165</v>
      </c>
      <c r="K3405">
        <v>985293651</v>
      </c>
      <c r="L3405">
        <v>65.503</v>
      </c>
    </row>
    <row r="3406" spans="5:12" x14ac:dyDescent="0.25">
      <c r="E3406">
        <v>987819294</v>
      </c>
      <c r="F3406" s="3">
        <v>763.97400000000005</v>
      </c>
      <c r="I3406" t="s">
        <v>154</v>
      </c>
      <c r="J3406" t="s">
        <v>165</v>
      </c>
      <c r="K3406">
        <v>987819294</v>
      </c>
      <c r="L3406">
        <v>763.97400000000005</v>
      </c>
    </row>
    <row r="3407" spans="5:12" x14ac:dyDescent="0.25">
      <c r="E3407">
        <v>988345997</v>
      </c>
      <c r="F3407" s="3">
        <v>412.28300000000002</v>
      </c>
      <c r="I3407" t="s">
        <v>154</v>
      </c>
      <c r="J3407" t="s">
        <v>165</v>
      </c>
      <c r="K3407">
        <v>988345997</v>
      </c>
      <c r="L3407">
        <v>412.28300000000002</v>
      </c>
    </row>
    <row r="3408" spans="5:12" x14ac:dyDescent="0.25">
      <c r="E3408">
        <v>989462644</v>
      </c>
      <c r="F3408" s="3">
        <v>343.73599999999999</v>
      </c>
      <c r="I3408" t="s">
        <v>154</v>
      </c>
      <c r="J3408" t="s">
        <v>165</v>
      </c>
      <c r="K3408">
        <v>989462644</v>
      </c>
      <c r="L3408">
        <v>343.73599999999999</v>
      </c>
    </row>
    <row r="3409" spans="4:12" x14ac:dyDescent="0.25">
      <c r="E3409">
        <v>991234438</v>
      </c>
      <c r="F3409" s="3">
        <v>541.55899999999997</v>
      </c>
      <c r="I3409" t="s">
        <v>154</v>
      </c>
      <c r="J3409" t="s">
        <v>165</v>
      </c>
      <c r="K3409">
        <v>991234438</v>
      </c>
      <c r="L3409">
        <v>541.55899999999997</v>
      </c>
    </row>
    <row r="3410" spans="4:12" x14ac:dyDescent="0.25">
      <c r="E3410">
        <v>992571306</v>
      </c>
      <c r="F3410" s="3">
        <v>758.90499999999997</v>
      </c>
      <c r="I3410" t="s">
        <v>154</v>
      </c>
      <c r="J3410" t="s">
        <v>165</v>
      </c>
      <c r="K3410">
        <v>992571306</v>
      </c>
      <c r="L3410">
        <v>758.90499999999997</v>
      </c>
    </row>
    <row r="3411" spans="4:12" x14ac:dyDescent="0.25">
      <c r="E3411">
        <v>995307014</v>
      </c>
      <c r="F3411" s="3">
        <v>331.49900000000002</v>
      </c>
      <c r="I3411" t="s">
        <v>154</v>
      </c>
      <c r="J3411" t="s">
        <v>165</v>
      </c>
      <c r="K3411">
        <v>995307014</v>
      </c>
      <c r="L3411">
        <v>331.49900000000002</v>
      </c>
    </row>
    <row r="3412" spans="4:12" x14ac:dyDescent="0.25">
      <c r="E3412">
        <v>995516144</v>
      </c>
      <c r="F3412" s="3">
        <v>539.11900000000003</v>
      </c>
      <c r="I3412" t="s">
        <v>154</v>
      </c>
      <c r="J3412" t="s">
        <v>165</v>
      </c>
      <c r="K3412">
        <v>995516144</v>
      </c>
      <c r="L3412">
        <v>539.11900000000003</v>
      </c>
    </row>
    <row r="3413" spans="4:12" x14ac:dyDescent="0.25">
      <c r="D3413" t="s">
        <v>156</v>
      </c>
      <c r="E3413">
        <v>823238002</v>
      </c>
      <c r="F3413" s="3">
        <v>32.414999999999999</v>
      </c>
      <c r="I3413" t="s">
        <v>154</v>
      </c>
      <c r="J3413" t="s">
        <v>156</v>
      </c>
      <c r="K3413">
        <v>823238002</v>
      </c>
      <c r="L3413">
        <v>32.414999999999999</v>
      </c>
    </row>
    <row r="3414" spans="4:12" x14ac:dyDescent="0.25">
      <c r="E3414">
        <v>827209902</v>
      </c>
      <c r="F3414" s="3">
        <v>64.468000000000004</v>
      </c>
      <c r="I3414" t="s">
        <v>154</v>
      </c>
      <c r="J3414" t="s">
        <v>156</v>
      </c>
      <c r="K3414">
        <v>827209902</v>
      </c>
      <c r="L3414">
        <v>64.468000000000004</v>
      </c>
    </row>
    <row r="3415" spans="4:12" x14ac:dyDescent="0.25">
      <c r="E3415">
        <v>869079952</v>
      </c>
      <c r="F3415" s="3">
        <v>387.69600000000003</v>
      </c>
      <c r="I3415" t="s">
        <v>154</v>
      </c>
      <c r="J3415" t="s">
        <v>156</v>
      </c>
      <c r="K3415">
        <v>869079952</v>
      </c>
      <c r="L3415">
        <v>387.69600000000003</v>
      </c>
    </row>
    <row r="3416" spans="4:12" x14ac:dyDescent="0.25">
      <c r="E3416">
        <v>869082732</v>
      </c>
      <c r="F3416" s="3">
        <v>80.691000000000003</v>
      </c>
      <c r="I3416" t="s">
        <v>154</v>
      </c>
      <c r="J3416" t="s">
        <v>156</v>
      </c>
      <c r="K3416">
        <v>869082732</v>
      </c>
      <c r="L3416">
        <v>80.691000000000003</v>
      </c>
    </row>
    <row r="3417" spans="4:12" x14ac:dyDescent="0.25">
      <c r="E3417">
        <v>871185522</v>
      </c>
      <c r="F3417" s="3">
        <v>76.472999999999999</v>
      </c>
      <c r="I3417" t="s">
        <v>154</v>
      </c>
      <c r="J3417" t="s">
        <v>156</v>
      </c>
      <c r="K3417">
        <v>871185522</v>
      </c>
      <c r="L3417">
        <v>76.472999999999999</v>
      </c>
    </row>
    <row r="3418" spans="4:12" x14ac:dyDescent="0.25">
      <c r="E3418">
        <v>871186502</v>
      </c>
      <c r="F3418" s="3">
        <v>107.88800000000001</v>
      </c>
      <c r="I3418" t="s">
        <v>154</v>
      </c>
      <c r="J3418" t="s">
        <v>156</v>
      </c>
      <c r="K3418">
        <v>871186502</v>
      </c>
      <c r="L3418">
        <v>107.88800000000001</v>
      </c>
    </row>
    <row r="3419" spans="4:12" x14ac:dyDescent="0.25">
      <c r="E3419">
        <v>888666362</v>
      </c>
      <c r="F3419" s="3">
        <v>259.11700000000002</v>
      </c>
      <c r="I3419" t="s">
        <v>154</v>
      </c>
      <c r="J3419" t="s">
        <v>156</v>
      </c>
      <c r="K3419">
        <v>888666362</v>
      </c>
      <c r="L3419">
        <v>259.11700000000002</v>
      </c>
    </row>
    <row r="3420" spans="4:12" x14ac:dyDescent="0.25">
      <c r="E3420">
        <v>897686872</v>
      </c>
      <c r="F3420" s="3">
        <v>289.86799999999999</v>
      </c>
      <c r="I3420" t="s">
        <v>154</v>
      </c>
      <c r="J3420" t="s">
        <v>156</v>
      </c>
      <c r="K3420">
        <v>897686872</v>
      </c>
      <c r="L3420">
        <v>289.86799999999999</v>
      </c>
    </row>
    <row r="3421" spans="4:12" x14ac:dyDescent="0.25">
      <c r="E3421">
        <v>912993221</v>
      </c>
      <c r="F3421" s="3">
        <v>286.42</v>
      </c>
      <c r="I3421" t="s">
        <v>154</v>
      </c>
      <c r="J3421" t="s">
        <v>156</v>
      </c>
      <c r="K3421">
        <v>912993221</v>
      </c>
      <c r="L3421">
        <v>286.42</v>
      </c>
    </row>
    <row r="3422" spans="4:12" x14ac:dyDescent="0.25">
      <c r="E3422">
        <v>913054601</v>
      </c>
      <c r="F3422" s="3">
        <v>109.64700000000001</v>
      </c>
      <c r="I3422" t="s">
        <v>154</v>
      </c>
      <c r="J3422" t="s">
        <v>156</v>
      </c>
      <c r="K3422">
        <v>913054601</v>
      </c>
      <c r="L3422">
        <v>109.64700000000001</v>
      </c>
    </row>
    <row r="3423" spans="4:12" x14ac:dyDescent="0.25">
      <c r="E3423">
        <v>916350430</v>
      </c>
      <c r="F3423" s="3">
        <v>203.66800000000001</v>
      </c>
      <c r="I3423" t="s">
        <v>154</v>
      </c>
      <c r="J3423" t="s">
        <v>156</v>
      </c>
      <c r="K3423">
        <v>916350430</v>
      </c>
      <c r="L3423">
        <v>203.66800000000001</v>
      </c>
    </row>
    <row r="3424" spans="4:12" x14ac:dyDescent="0.25">
      <c r="E3424">
        <v>917334900</v>
      </c>
      <c r="F3424" s="3">
        <v>14.356</v>
      </c>
      <c r="I3424" t="s">
        <v>154</v>
      </c>
      <c r="J3424" t="s">
        <v>156</v>
      </c>
      <c r="K3424">
        <v>917334900</v>
      </c>
      <c r="L3424">
        <v>14.356</v>
      </c>
    </row>
    <row r="3425" spans="5:12" x14ac:dyDescent="0.25">
      <c r="E3425">
        <v>919996757</v>
      </c>
      <c r="F3425" s="3">
        <v>234.51400000000001</v>
      </c>
      <c r="I3425" t="s">
        <v>154</v>
      </c>
      <c r="J3425" t="s">
        <v>156</v>
      </c>
      <c r="K3425">
        <v>919996757</v>
      </c>
      <c r="L3425">
        <v>234.51400000000001</v>
      </c>
    </row>
    <row r="3426" spans="5:12" x14ac:dyDescent="0.25">
      <c r="E3426">
        <v>920156746</v>
      </c>
      <c r="F3426" s="3">
        <v>87.37</v>
      </c>
      <c r="I3426" t="s">
        <v>154</v>
      </c>
      <c r="J3426" t="s">
        <v>156</v>
      </c>
      <c r="K3426">
        <v>920156746</v>
      </c>
      <c r="L3426">
        <v>87.37</v>
      </c>
    </row>
    <row r="3427" spans="5:12" x14ac:dyDescent="0.25">
      <c r="E3427">
        <v>920159613</v>
      </c>
      <c r="F3427" s="3">
        <v>282.637</v>
      </c>
      <c r="I3427" t="s">
        <v>154</v>
      </c>
      <c r="J3427" t="s">
        <v>156</v>
      </c>
      <c r="K3427">
        <v>920159613</v>
      </c>
      <c r="L3427">
        <v>282.637</v>
      </c>
    </row>
    <row r="3428" spans="5:12" x14ac:dyDescent="0.25">
      <c r="E3428">
        <v>920169767</v>
      </c>
      <c r="F3428" s="3">
        <v>505.74099999999999</v>
      </c>
      <c r="I3428" t="s">
        <v>154</v>
      </c>
      <c r="J3428" t="s">
        <v>156</v>
      </c>
      <c r="K3428">
        <v>920169767</v>
      </c>
      <c r="L3428">
        <v>505.74099999999999</v>
      </c>
    </row>
    <row r="3429" spans="5:12" x14ac:dyDescent="0.25">
      <c r="E3429">
        <v>923477764</v>
      </c>
      <c r="F3429" s="3">
        <v>280.58800000000002</v>
      </c>
      <c r="I3429" t="s">
        <v>154</v>
      </c>
      <c r="J3429" t="s">
        <v>156</v>
      </c>
      <c r="K3429">
        <v>923477764</v>
      </c>
      <c r="L3429">
        <v>280.58800000000002</v>
      </c>
    </row>
    <row r="3430" spans="5:12" x14ac:dyDescent="0.25">
      <c r="E3430">
        <v>923884866</v>
      </c>
      <c r="F3430" s="3">
        <v>269.142</v>
      </c>
      <c r="I3430" t="s">
        <v>154</v>
      </c>
      <c r="J3430" t="s">
        <v>156</v>
      </c>
      <c r="K3430">
        <v>923884866</v>
      </c>
      <c r="L3430">
        <v>269.142</v>
      </c>
    </row>
    <row r="3431" spans="5:12" x14ac:dyDescent="0.25">
      <c r="E3431">
        <v>924058358</v>
      </c>
      <c r="F3431" s="3">
        <v>175.54300000000001</v>
      </c>
      <c r="I3431" t="s">
        <v>154</v>
      </c>
      <c r="J3431" t="s">
        <v>156</v>
      </c>
      <c r="K3431">
        <v>924058358</v>
      </c>
      <c r="L3431">
        <v>175.54300000000001</v>
      </c>
    </row>
    <row r="3432" spans="5:12" x14ac:dyDescent="0.25">
      <c r="E3432">
        <v>924376244</v>
      </c>
      <c r="F3432" s="3">
        <v>131.42500000000001</v>
      </c>
      <c r="I3432" t="s">
        <v>154</v>
      </c>
      <c r="J3432" t="s">
        <v>156</v>
      </c>
      <c r="K3432">
        <v>924376244</v>
      </c>
      <c r="L3432">
        <v>131.42500000000001</v>
      </c>
    </row>
    <row r="3433" spans="5:12" x14ac:dyDescent="0.25">
      <c r="E3433">
        <v>926144944</v>
      </c>
      <c r="F3433" s="3">
        <v>76.56</v>
      </c>
      <c r="I3433" t="s">
        <v>154</v>
      </c>
      <c r="J3433" t="s">
        <v>156</v>
      </c>
      <c r="K3433">
        <v>926144944</v>
      </c>
      <c r="L3433">
        <v>76.56</v>
      </c>
    </row>
    <row r="3434" spans="5:12" x14ac:dyDescent="0.25">
      <c r="E3434">
        <v>926549030</v>
      </c>
      <c r="F3434" s="3">
        <v>225.911</v>
      </c>
      <c r="I3434" t="s">
        <v>154</v>
      </c>
      <c r="J3434" t="s">
        <v>156</v>
      </c>
      <c r="K3434">
        <v>926549030</v>
      </c>
      <c r="L3434">
        <v>225.911</v>
      </c>
    </row>
    <row r="3435" spans="5:12" x14ac:dyDescent="0.25">
      <c r="E3435">
        <v>969080109</v>
      </c>
      <c r="F3435" s="3">
        <v>417.38299999999998</v>
      </c>
      <c r="I3435" t="s">
        <v>154</v>
      </c>
      <c r="J3435" t="s">
        <v>156</v>
      </c>
      <c r="K3435">
        <v>969080109</v>
      </c>
      <c r="L3435">
        <v>417.38299999999998</v>
      </c>
    </row>
    <row r="3436" spans="5:12" x14ac:dyDescent="0.25">
      <c r="E3436">
        <v>969081873</v>
      </c>
      <c r="F3436" s="3">
        <v>77.903000000000006</v>
      </c>
      <c r="I3436" t="s">
        <v>154</v>
      </c>
      <c r="J3436" t="s">
        <v>156</v>
      </c>
      <c r="K3436">
        <v>969081873</v>
      </c>
      <c r="L3436">
        <v>77.903000000000006</v>
      </c>
    </row>
    <row r="3437" spans="5:12" x14ac:dyDescent="0.25">
      <c r="E3437">
        <v>969085852</v>
      </c>
      <c r="F3437" s="3">
        <v>251.91499999999999</v>
      </c>
      <c r="I3437" t="s">
        <v>154</v>
      </c>
      <c r="J3437" t="s">
        <v>156</v>
      </c>
      <c r="K3437">
        <v>969085852</v>
      </c>
      <c r="L3437">
        <v>251.91499999999999</v>
      </c>
    </row>
    <row r="3438" spans="5:12" x14ac:dyDescent="0.25">
      <c r="E3438">
        <v>969171430</v>
      </c>
      <c r="F3438" s="3">
        <v>125.50700000000001</v>
      </c>
      <c r="I3438" t="s">
        <v>154</v>
      </c>
      <c r="J3438" t="s">
        <v>156</v>
      </c>
      <c r="K3438">
        <v>969171430</v>
      </c>
      <c r="L3438">
        <v>125.50700000000001</v>
      </c>
    </row>
    <row r="3439" spans="5:12" x14ac:dyDescent="0.25">
      <c r="E3439">
        <v>969241854</v>
      </c>
      <c r="F3439" s="3">
        <v>151.35400000000001</v>
      </c>
      <c r="I3439" t="s">
        <v>154</v>
      </c>
      <c r="J3439" t="s">
        <v>156</v>
      </c>
      <c r="K3439">
        <v>969241854</v>
      </c>
      <c r="L3439">
        <v>151.35400000000001</v>
      </c>
    </row>
    <row r="3440" spans="5:12" x14ac:dyDescent="0.25">
      <c r="E3440">
        <v>969242524</v>
      </c>
      <c r="F3440" s="3">
        <v>42.319000000000003</v>
      </c>
      <c r="I3440" t="s">
        <v>154</v>
      </c>
      <c r="J3440" t="s">
        <v>156</v>
      </c>
      <c r="K3440">
        <v>969242524</v>
      </c>
      <c r="L3440">
        <v>42.319000000000003</v>
      </c>
    </row>
    <row r="3441" spans="5:12" x14ac:dyDescent="0.25">
      <c r="E3441">
        <v>969305836</v>
      </c>
      <c r="F3441" s="3">
        <v>117.749</v>
      </c>
      <c r="I3441" t="s">
        <v>154</v>
      </c>
      <c r="J3441" t="s">
        <v>156</v>
      </c>
      <c r="K3441">
        <v>969305836</v>
      </c>
      <c r="L3441">
        <v>117.749</v>
      </c>
    </row>
    <row r="3442" spans="5:12" x14ac:dyDescent="0.25">
      <c r="E3442">
        <v>969795817</v>
      </c>
      <c r="F3442" s="3">
        <v>114.70399999999999</v>
      </c>
      <c r="I3442" t="s">
        <v>154</v>
      </c>
      <c r="J3442" t="s">
        <v>156</v>
      </c>
      <c r="K3442">
        <v>969795817</v>
      </c>
      <c r="L3442">
        <v>114.70399999999999</v>
      </c>
    </row>
    <row r="3443" spans="5:12" x14ac:dyDescent="0.25">
      <c r="E3443">
        <v>969798352</v>
      </c>
      <c r="F3443" s="3">
        <v>24.841999999999999</v>
      </c>
      <c r="I3443" t="s">
        <v>154</v>
      </c>
      <c r="J3443" t="s">
        <v>156</v>
      </c>
      <c r="K3443">
        <v>969798352</v>
      </c>
      <c r="L3443">
        <v>24.841999999999999</v>
      </c>
    </row>
    <row r="3444" spans="5:12" x14ac:dyDescent="0.25">
      <c r="E3444">
        <v>969807726</v>
      </c>
      <c r="F3444" s="3">
        <v>180.86699999999999</v>
      </c>
      <c r="I3444" t="s">
        <v>154</v>
      </c>
      <c r="J3444" t="s">
        <v>156</v>
      </c>
      <c r="K3444">
        <v>969807726</v>
      </c>
      <c r="L3444">
        <v>180.86699999999999</v>
      </c>
    </row>
    <row r="3445" spans="5:12" x14ac:dyDescent="0.25">
      <c r="E3445">
        <v>969815265</v>
      </c>
      <c r="F3445" s="3">
        <v>220.22200000000001</v>
      </c>
      <c r="I3445" t="s">
        <v>154</v>
      </c>
      <c r="J3445" t="s">
        <v>156</v>
      </c>
      <c r="K3445">
        <v>969815265</v>
      </c>
      <c r="L3445">
        <v>220.22200000000001</v>
      </c>
    </row>
    <row r="3446" spans="5:12" x14ac:dyDescent="0.25">
      <c r="E3446">
        <v>969937654</v>
      </c>
      <c r="F3446" s="3">
        <v>115.158</v>
      </c>
      <c r="I3446" t="s">
        <v>154</v>
      </c>
      <c r="J3446" t="s">
        <v>156</v>
      </c>
      <c r="K3446">
        <v>969937654</v>
      </c>
      <c r="L3446">
        <v>115.158</v>
      </c>
    </row>
    <row r="3447" spans="5:12" x14ac:dyDescent="0.25">
      <c r="E3447">
        <v>970444300</v>
      </c>
      <c r="F3447" s="3">
        <v>419.89699999999999</v>
      </c>
      <c r="I3447" t="s">
        <v>154</v>
      </c>
      <c r="J3447" t="s">
        <v>156</v>
      </c>
      <c r="K3447">
        <v>970444300</v>
      </c>
      <c r="L3447">
        <v>419.89699999999999</v>
      </c>
    </row>
    <row r="3448" spans="5:12" x14ac:dyDescent="0.25">
      <c r="E3448">
        <v>971053216</v>
      </c>
      <c r="F3448" s="3">
        <v>113.066</v>
      </c>
      <c r="I3448" t="s">
        <v>154</v>
      </c>
      <c r="J3448" t="s">
        <v>156</v>
      </c>
      <c r="K3448">
        <v>971053216</v>
      </c>
      <c r="L3448">
        <v>113.066</v>
      </c>
    </row>
    <row r="3449" spans="5:12" x14ac:dyDescent="0.25">
      <c r="E3449">
        <v>974375125</v>
      </c>
      <c r="F3449" s="3">
        <v>138.54499999999999</v>
      </c>
      <c r="I3449" t="s">
        <v>154</v>
      </c>
      <c r="J3449" t="s">
        <v>156</v>
      </c>
      <c r="K3449">
        <v>974375125</v>
      </c>
      <c r="L3449">
        <v>138.54499999999999</v>
      </c>
    </row>
    <row r="3450" spans="5:12" x14ac:dyDescent="0.25">
      <c r="E3450">
        <v>975937496</v>
      </c>
      <c r="F3450" s="3">
        <v>107.821</v>
      </c>
      <c r="I3450" t="s">
        <v>154</v>
      </c>
      <c r="J3450" t="s">
        <v>156</v>
      </c>
      <c r="K3450">
        <v>975937496</v>
      </c>
      <c r="L3450">
        <v>107.821</v>
      </c>
    </row>
    <row r="3451" spans="5:12" x14ac:dyDescent="0.25">
      <c r="E3451">
        <v>976041534</v>
      </c>
      <c r="F3451" s="3">
        <v>158.83099999999999</v>
      </c>
      <c r="I3451" t="s">
        <v>154</v>
      </c>
      <c r="J3451" t="s">
        <v>156</v>
      </c>
      <c r="K3451">
        <v>976041534</v>
      </c>
      <c r="L3451">
        <v>158.83099999999999</v>
      </c>
    </row>
    <row r="3452" spans="5:12" x14ac:dyDescent="0.25">
      <c r="E3452">
        <v>976509455</v>
      </c>
      <c r="F3452" s="3">
        <v>197.864</v>
      </c>
      <c r="I3452" t="s">
        <v>154</v>
      </c>
      <c r="J3452" t="s">
        <v>156</v>
      </c>
      <c r="K3452">
        <v>976509455</v>
      </c>
      <c r="L3452">
        <v>197.864</v>
      </c>
    </row>
    <row r="3453" spans="5:12" x14ac:dyDescent="0.25">
      <c r="E3453">
        <v>976767888</v>
      </c>
      <c r="F3453" s="3">
        <v>243.48500000000001</v>
      </c>
      <c r="I3453" t="s">
        <v>154</v>
      </c>
      <c r="J3453" t="s">
        <v>156</v>
      </c>
      <c r="K3453">
        <v>976767888</v>
      </c>
      <c r="L3453">
        <v>243.48500000000001</v>
      </c>
    </row>
    <row r="3454" spans="5:12" x14ac:dyDescent="0.25">
      <c r="E3454">
        <v>977195233</v>
      </c>
      <c r="F3454" s="3">
        <v>455.42099999999999</v>
      </c>
      <c r="I3454" t="s">
        <v>154</v>
      </c>
      <c r="J3454" t="s">
        <v>156</v>
      </c>
      <c r="K3454">
        <v>977195233</v>
      </c>
      <c r="L3454">
        <v>455.42099999999999</v>
      </c>
    </row>
    <row r="3455" spans="5:12" x14ac:dyDescent="0.25">
      <c r="E3455">
        <v>979556012</v>
      </c>
      <c r="F3455" s="3">
        <v>300.32600000000002</v>
      </c>
      <c r="I3455" t="s">
        <v>154</v>
      </c>
      <c r="J3455" t="s">
        <v>156</v>
      </c>
      <c r="K3455">
        <v>979556012</v>
      </c>
      <c r="L3455">
        <v>300.32600000000002</v>
      </c>
    </row>
    <row r="3456" spans="5:12" x14ac:dyDescent="0.25">
      <c r="E3456">
        <v>979564775</v>
      </c>
      <c r="F3456" s="3">
        <v>187.14500000000001</v>
      </c>
      <c r="I3456" t="s">
        <v>154</v>
      </c>
      <c r="J3456" t="s">
        <v>156</v>
      </c>
      <c r="K3456">
        <v>979564775</v>
      </c>
      <c r="L3456">
        <v>187.14500000000001</v>
      </c>
    </row>
    <row r="3457" spans="5:12" x14ac:dyDescent="0.25">
      <c r="E3457">
        <v>980387879</v>
      </c>
      <c r="F3457" s="3">
        <v>242.95500000000001</v>
      </c>
      <c r="I3457" t="s">
        <v>154</v>
      </c>
      <c r="J3457" t="s">
        <v>156</v>
      </c>
      <c r="K3457">
        <v>980387879</v>
      </c>
      <c r="L3457">
        <v>242.95500000000001</v>
      </c>
    </row>
    <row r="3458" spans="5:12" x14ac:dyDescent="0.25">
      <c r="E3458">
        <v>981179463</v>
      </c>
      <c r="F3458" s="3">
        <v>38.9</v>
      </c>
      <c r="I3458" t="s">
        <v>154</v>
      </c>
      <c r="J3458" t="s">
        <v>156</v>
      </c>
      <c r="K3458">
        <v>981179463</v>
      </c>
      <c r="L3458">
        <v>38.9</v>
      </c>
    </row>
    <row r="3459" spans="5:12" x14ac:dyDescent="0.25">
      <c r="E3459">
        <v>981441192</v>
      </c>
      <c r="F3459" s="3">
        <v>142.953</v>
      </c>
      <c r="I3459" t="s">
        <v>154</v>
      </c>
      <c r="J3459" t="s">
        <v>156</v>
      </c>
      <c r="K3459">
        <v>981441192</v>
      </c>
      <c r="L3459">
        <v>142.953</v>
      </c>
    </row>
    <row r="3460" spans="5:12" x14ac:dyDescent="0.25">
      <c r="E3460">
        <v>981500237</v>
      </c>
      <c r="F3460" s="3">
        <v>887.68799999999999</v>
      </c>
      <c r="I3460" t="s">
        <v>154</v>
      </c>
      <c r="J3460" t="s">
        <v>156</v>
      </c>
      <c r="K3460">
        <v>981500237</v>
      </c>
      <c r="L3460">
        <v>887.68799999999999</v>
      </c>
    </row>
    <row r="3461" spans="5:12" x14ac:dyDescent="0.25">
      <c r="E3461">
        <v>982254868</v>
      </c>
      <c r="F3461" s="3">
        <v>675.42700000000002</v>
      </c>
      <c r="I3461" t="s">
        <v>154</v>
      </c>
      <c r="J3461" t="s">
        <v>156</v>
      </c>
      <c r="K3461">
        <v>982254868</v>
      </c>
      <c r="L3461">
        <v>675.42700000000002</v>
      </c>
    </row>
    <row r="3462" spans="5:12" x14ac:dyDescent="0.25">
      <c r="E3462">
        <v>982570581</v>
      </c>
      <c r="F3462" s="3">
        <v>179.36600000000001</v>
      </c>
      <c r="I3462" t="s">
        <v>154</v>
      </c>
      <c r="J3462" t="s">
        <v>156</v>
      </c>
      <c r="K3462">
        <v>982570581</v>
      </c>
      <c r="L3462">
        <v>179.36600000000001</v>
      </c>
    </row>
    <row r="3463" spans="5:12" x14ac:dyDescent="0.25">
      <c r="E3463">
        <v>982897599</v>
      </c>
      <c r="F3463" s="3">
        <v>40.268000000000001</v>
      </c>
      <c r="I3463" t="s">
        <v>154</v>
      </c>
      <c r="J3463" t="s">
        <v>156</v>
      </c>
      <c r="K3463">
        <v>982897599</v>
      </c>
      <c r="L3463">
        <v>40.268000000000001</v>
      </c>
    </row>
    <row r="3464" spans="5:12" x14ac:dyDescent="0.25">
      <c r="E3464">
        <v>983745342</v>
      </c>
      <c r="F3464" s="3">
        <v>158.78800000000001</v>
      </c>
      <c r="I3464" t="s">
        <v>154</v>
      </c>
      <c r="J3464" t="s">
        <v>156</v>
      </c>
      <c r="K3464">
        <v>983745342</v>
      </c>
      <c r="L3464">
        <v>158.78800000000001</v>
      </c>
    </row>
    <row r="3465" spans="5:12" x14ac:dyDescent="0.25">
      <c r="E3465">
        <v>983994180</v>
      </c>
      <c r="F3465" s="3">
        <v>284.26900000000001</v>
      </c>
      <c r="I3465" t="s">
        <v>154</v>
      </c>
      <c r="J3465" t="s">
        <v>156</v>
      </c>
      <c r="K3465">
        <v>983994180</v>
      </c>
      <c r="L3465">
        <v>284.26900000000001</v>
      </c>
    </row>
    <row r="3466" spans="5:12" x14ac:dyDescent="0.25">
      <c r="E3466">
        <v>984284195</v>
      </c>
      <c r="F3466" s="3">
        <v>63.377000000000002</v>
      </c>
      <c r="I3466" t="s">
        <v>154</v>
      </c>
      <c r="J3466" t="s">
        <v>156</v>
      </c>
      <c r="K3466">
        <v>984284195</v>
      </c>
      <c r="L3466">
        <v>63.377000000000002</v>
      </c>
    </row>
    <row r="3467" spans="5:12" x14ac:dyDescent="0.25">
      <c r="E3467">
        <v>984632444</v>
      </c>
      <c r="F3467" s="3">
        <v>488.07100000000003</v>
      </c>
      <c r="I3467" t="s">
        <v>154</v>
      </c>
      <c r="J3467" t="s">
        <v>156</v>
      </c>
      <c r="K3467">
        <v>984632444</v>
      </c>
      <c r="L3467">
        <v>488.07100000000003</v>
      </c>
    </row>
    <row r="3468" spans="5:12" x14ac:dyDescent="0.25">
      <c r="E3468">
        <v>985132291</v>
      </c>
      <c r="F3468" s="3">
        <v>118.175</v>
      </c>
      <c r="I3468" t="s">
        <v>154</v>
      </c>
      <c r="J3468" t="s">
        <v>156</v>
      </c>
      <c r="K3468">
        <v>985132291</v>
      </c>
      <c r="L3468">
        <v>118.175</v>
      </c>
    </row>
    <row r="3469" spans="5:12" x14ac:dyDescent="0.25">
      <c r="E3469">
        <v>985273162</v>
      </c>
      <c r="F3469" s="3">
        <v>166.78200000000001</v>
      </c>
      <c r="I3469" t="s">
        <v>154</v>
      </c>
      <c r="J3469" t="s">
        <v>156</v>
      </c>
      <c r="K3469">
        <v>985273162</v>
      </c>
      <c r="L3469">
        <v>166.78200000000001</v>
      </c>
    </row>
    <row r="3470" spans="5:12" x14ac:dyDescent="0.25">
      <c r="E3470">
        <v>985783608</v>
      </c>
      <c r="F3470" s="3">
        <v>631.38499999999999</v>
      </c>
      <c r="I3470" t="s">
        <v>154</v>
      </c>
      <c r="J3470" t="s">
        <v>156</v>
      </c>
      <c r="K3470">
        <v>985783608</v>
      </c>
      <c r="L3470">
        <v>631.38499999999999</v>
      </c>
    </row>
    <row r="3471" spans="5:12" x14ac:dyDescent="0.25">
      <c r="E3471">
        <v>985991863</v>
      </c>
      <c r="F3471" s="3">
        <v>508.46699999999998</v>
      </c>
      <c r="I3471" t="s">
        <v>154</v>
      </c>
      <c r="J3471" t="s">
        <v>156</v>
      </c>
      <c r="K3471">
        <v>985991863</v>
      </c>
      <c r="L3471">
        <v>508.46699999999998</v>
      </c>
    </row>
    <row r="3472" spans="5:12" x14ac:dyDescent="0.25">
      <c r="E3472">
        <v>986331700</v>
      </c>
      <c r="F3472" s="3">
        <v>328.36399999999998</v>
      </c>
      <c r="I3472" t="s">
        <v>154</v>
      </c>
      <c r="J3472" t="s">
        <v>156</v>
      </c>
      <c r="K3472">
        <v>986331700</v>
      </c>
      <c r="L3472">
        <v>328.36399999999998</v>
      </c>
    </row>
    <row r="3473" spans="5:12" x14ac:dyDescent="0.25">
      <c r="E3473">
        <v>986344349</v>
      </c>
      <c r="F3473" s="3">
        <v>148.91300000000001</v>
      </c>
      <c r="I3473" t="s">
        <v>154</v>
      </c>
      <c r="J3473" t="s">
        <v>156</v>
      </c>
      <c r="K3473">
        <v>986344349</v>
      </c>
      <c r="L3473">
        <v>148.91300000000001</v>
      </c>
    </row>
    <row r="3474" spans="5:12" x14ac:dyDescent="0.25">
      <c r="E3474">
        <v>986357696</v>
      </c>
      <c r="F3474" s="3">
        <v>173.196</v>
      </c>
      <c r="I3474" t="s">
        <v>154</v>
      </c>
      <c r="J3474" t="s">
        <v>156</v>
      </c>
      <c r="K3474">
        <v>986357696</v>
      </c>
      <c r="L3474">
        <v>173.196</v>
      </c>
    </row>
    <row r="3475" spans="5:12" x14ac:dyDescent="0.25">
      <c r="E3475">
        <v>986382313</v>
      </c>
      <c r="F3475" s="3">
        <v>403.98099999999999</v>
      </c>
      <c r="I3475" t="s">
        <v>154</v>
      </c>
      <c r="J3475" t="s">
        <v>156</v>
      </c>
      <c r="K3475">
        <v>986382313</v>
      </c>
      <c r="L3475">
        <v>403.98099999999999</v>
      </c>
    </row>
    <row r="3476" spans="5:12" x14ac:dyDescent="0.25">
      <c r="E3476">
        <v>986801405</v>
      </c>
      <c r="F3476" s="3">
        <v>491.52</v>
      </c>
      <c r="I3476" t="s">
        <v>154</v>
      </c>
      <c r="J3476" t="s">
        <v>156</v>
      </c>
      <c r="K3476">
        <v>986801405</v>
      </c>
      <c r="L3476">
        <v>491.52</v>
      </c>
    </row>
    <row r="3477" spans="5:12" x14ac:dyDescent="0.25">
      <c r="E3477">
        <v>987107073</v>
      </c>
      <c r="F3477" s="3">
        <v>175.59200000000001</v>
      </c>
      <c r="I3477" t="s">
        <v>154</v>
      </c>
      <c r="J3477" t="s">
        <v>156</v>
      </c>
      <c r="K3477">
        <v>987107073</v>
      </c>
      <c r="L3477">
        <v>175.59200000000001</v>
      </c>
    </row>
    <row r="3478" spans="5:12" x14ac:dyDescent="0.25">
      <c r="E3478">
        <v>987518715</v>
      </c>
      <c r="F3478" s="3">
        <v>461.55099999999999</v>
      </c>
      <c r="I3478" t="s">
        <v>154</v>
      </c>
      <c r="J3478" t="s">
        <v>156</v>
      </c>
      <c r="K3478">
        <v>987518715</v>
      </c>
      <c r="L3478">
        <v>461.55099999999999</v>
      </c>
    </row>
    <row r="3479" spans="5:12" x14ac:dyDescent="0.25">
      <c r="E3479">
        <v>987552867</v>
      </c>
      <c r="F3479" s="3">
        <v>326.84800000000001</v>
      </c>
      <c r="I3479" t="s">
        <v>154</v>
      </c>
      <c r="J3479" t="s">
        <v>156</v>
      </c>
      <c r="K3479">
        <v>987552867</v>
      </c>
      <c r="L3479">
        <v>326.84800000000001</v>
      </c>
    </row>
    <row r="3480" spans="5:12" x14ac:dyDescent="0.25">
      <c r="E3480">
        <v>987575255</v>
      </c>
      <c r="F3480" s="3">
        <v>140.93</v>
      </c>
      <c r="I3480" t="s">
        <v>154</v>
      </c>
      <c r="J3480" t="s">
        <v>156</v>
      </c>
      <c r="K3480">
        <v>987575255</v>
      </c>
      <c r="L3480">
        <v>140.93</v>
      </c>
    </row>
    <row r="3481" spans="5:12" x14ac:dyDescent="0.25">
      <c r="E3481">
        <v>989319221</v>
      </c>
      <c r="F3481" s="3">
        <v>152.49100000000001</v>
      </c>
      <c r="I3481" t="s">
        <v>154</v>
      </c>
      <c r="J3481" t="s">
        <v>156</v>
      </c>
      <c r="K3481">
        <v>989319221</v>
      </c>
      <c r="L3481">
        <v>152.49100000000001</v>
      </c>
    </row>
    <row r="3482" spans="5:12" x14ac:dyDescent="0.25">
      <c r="E3482">
        <v>989695614</v>
      </c>
      <c r="F3482" s="3">
        <v>558.00099999999998</v>
      </c>
      <c r="I3482" t="s">
        <v>154</v>
      </c>
      <c r="J3482" t="s">
        <v>156</v>
      </c>
      <c r="K3482">
        <v>989695614</v>
      </c>
      <c r="L3482">
        <v>558.00099999999998</v>
      </c>
    </row>
    <row r="3483" spans="5:12" x14ac:dyDescent="0.25">
      <c r="E3483">
        <v>989698982</v>
      </c>
      <c r="F3483" s="3">
        <v>527.21400000000006</v>
      </c>
      <c r="I3483" t="s">
        <v>154</v>
      </c>
      <c r="J3483" t="s">
        <v>156</v>
      </c>
      <c r="K3483">
        <v>989698982</v>
      </c>
      <c r="L3483">
        <v>527.21400000000006</v>
      </c>
    </row>
    <row r="3484" spans="5:12" x14ac:dyDescent="0.25">
      <c r="E3484">
        <v>990047545</v>
      </c>
      <c r="F3484" s="3">
        <v>551.25300000000004</v>
      </c>
      <c r="I3484" t="s">
        <v>154</v>
      </c>
      <c r="J3484" t="s">
        <v>156</v>
      </c>
      <c r="K3484">
        <v>990047545</v>
      </c>
      <c r="L3484">
        <v>551.25300000000004</v>
      </c>
    </row>
    <row r="3485" spans="5:12" x14ac:dyDescent="0.25">
      <c r="E3485">
        <v>990050376</v>
      </c>
      <c r="F3485" s="3">
        <v>203.93100000000001</v>
      </c>
      <c r="I3485" t="s">
        <v>154</v>
      </c>
      <c r="J3485" t="s">
        <v>156</v>
      </c>
      <c r="K3485">
        <v>990050376</v>
      </c>
      <c r="L3485">
        <v>203.93100000000001</v>
      </c>
    </row>
    <row r="3486" spans="5:12" x14ac:dyDescent="0.25">
      <c r="E3486">
        <v>990690529</v>
      </c>
      <c r="F3486" s="3">
        <v>393.46899999999999</v>
      </c>
      <c r="I3486" t="s">
        <v>154</v>
      </c>
      <c r="J3486" t="s">
        <v>156</v>
      </c>
      <c r="K3486">
        <v>990690529</v>
      </c>
      <c r="L3486">
        <v>393.46899999999999</v>
      </c>
    </row>
    <row r="3487" spans="5:12" x14ac:dyDescent="0.25">
      <c r="E3487">
        <v>992090510</v>
      </c>
      <c r="F3487" s="3">
        <v>157.28899999999999</v>
      </c>
      <c r="I3487" t="s">
        <v>154</v>
      </c>
      <c r="J3487" t="s">
        <v>156</v>
      </c>
      <c r="K3487">
        <v>992090510</v>
      </c>
      <c r="L3487">
        <v>157.28899999999999</v>
      </c>
    </row>
    <row r="3488" spans="5:12" x14ac:dyDescent="0.25">
      <c r="E3488">
        <v>992140291</v>
      </c>
      <c r="F3488" s="3">
        <v>238.81700000000001</v>
      </c>
      <c r="I3488" t="s">
        <v>154</v>
      </c>
      <c r="J3488" t="s">
        <v>156</v>
      </c>
      <c r="K3488">
        <v>992140291</v>
      </c>
      <c r="L3488">
        <v>238.81700000000001</v>
      </c>
    </row>
    <row r="3489" spans="4:12" x14ac:dyDescent="0.25">
      <c r="E3489">
        <v>992180560</v>
      </c>
      <c r="F3489" s="3">
        <v>151.90899999999999</v>
      </c>
      <c r="I3489" t="s">
        <v>154</v>
      </c>
      <c r="J3489" t="s">
        <v>156</v>
      </c>
      <c r="K3489">
        <v>992180560</v>
      </c>
      <c r="L3489">
        <v>151.90899999999999</v>
      </c>
    </row>
    <row r="3490" spans="4:12" x14ac:dyDescent="0.25">
      <c r="E3490">
        <v>992664762</v>
      </c>
      <c r="F3490" s="3">
        <v>383.42099999999999</v>
      </c>
      <c r="I3490" t="s">
        <v>154</v>
      </c>
      <c r="J3490" t="s">
        <v>156</v>
      </c>
      <c r="K3490">
        <v>992664762</v>
      </c>
      <c r="L3490">
        <v>383.42099999999999</v>
      </c>
    </row>
    <row r="3491" spans="4:12" x14ac:dyDescent="0.25">
      <c r="E3491">
        <v>994772732</v>
      </c>
      <c r="F3491" s="3">
        <v>488.178</v>
      </c>
      <c r="I3491" t="s">
        <v>154</v>
      </c>
      <c r="J3491" t="s">
        <v>156</v>
      </c>
      <c r="K3491">
        <v>994772732</v>
      </c>
      <c r="L3491">
        <v>488.178</v>
      </c>
    </row>
    <row r="3492" spans="4:12" x14ac:dyDescent="0.25">
      <c r="E3492">
        <v>994928392</v>
      </c>
      <c r="F3492" s="3">
        <v>93.585999999999999</v>
      </c>
      <c r="I3492" t="s">
        <v>154</v>
      </c>
      <c r="J3492" t="s">
        <v>156</v>
      </c>
      <c r="K3492">
        <v>994928392</v>
      </c>
      <c r="L3492">
        <v>93.585999999999999</v>
      </c>
    </row>
    <row r="3493" spans="4:12" x14ac:dyDescent="0.25">
      <c r="E3493">
        <v>995577712</v>
      </c>
      <c r="F3493" s="3">
        <v>318.19099999999997</v>
      </c>
      <c r="I3493" t="s">
        <v>154</v>
      </c>
      <c r="J3493" t="s">
        <v>156</v>
      </c>
      <c r="K3493">
        <v>995577712</v>
      </c>
      <c r="L3493">
        <v>318.19099999999997</v>
      </c>
    </row>
    <row r="3494" spans="4:12" x14ac:dyDescent="0.25">
      <c r="E3494">
        <v>997669541</v>
      </c>
      <c r="F3494" s="3">
        <v>80.721999999999994</v>
      </c>
      <c r="I3494" t="s">
        <v>154</v>
      </c>
      <c r="J3494" t="s">
        <v>156</v>
      </c>
      <c r="K3494">
        <v>997669541</v>
      </c>
      <c r="L3494">
        <v>80.721999999999994</v>
      </c>
    </row>
    <row r="3495" spans="4:12" x14ac:dyDescent="0.25">
      <c r="E3495">
        <v>998605091</v>
      </c>
      <c r="F3495" s="3">
        <v>156.94999999999999</v>
      </c>
      <c r="I3495" t="s">
        <v>154</v>
      </c>
      <c r="J3495" t="s">
        <v>156</v>
      </c>
      <c r="K3495">
        <v>998605091</v>
      </c>
      <c r="L3495">
        <v>156.94999999999999</v>
      </c>
    </row>
    <row r="3496" spans="4:12" x14ac:dyDescent="0.25">
      <c r="D3496" t="s">
        <v>168</v>
      </c>
      <c r="E3496">
        <v>918664971</v>
      </c>
      <c r="F3496" s="3">
        <v>163.619</v>
      </c>
      <c r="I3496" t="s">
        <v>154</v>
      </c>
      <c r="J3496" t="s">
        <v>168</v>
      </c>
      <c r="K3496">
        <v>918664971</v>
      </c>
      <c r="L3496">
        <v>163.619</v>
      </c>
    </row>
    <row r="3497" spans="4:12" x14ac:dyDescent="0.25">
      <c r="E3497">
        <v>925345954</v>
      </c>
      <c r="F3497" s="3">
        <v>70.096999999999994</v>
      </c>
      <c r="I3497" t="s">
        <v>154</v>
      </c>
      <c r="J3497" t="s">
        <v>168</v>
      </c>
      <c r="K3497">
        <v>925345954</v>
      </c>
      <c r="L3497">
        <v>70.096999999999994</v>
      </c>
    </row>
    <row r="3498" spans="4:12" x14ac:dyDescent="0.25">
      <c r="E3498">
        <v>969081156</v>
      </c>
      <c r="F3498" s="3">
        <v>71.444000000000003</v>
      </c>
      <c r="I3498" t="s">
        <v>154</v>
      </c>
      <c r="J3498" t="s">
        <v>168</v>
      </c>
      <c r="K3498">
        <v>969081156</v>
      </c>
      <c r="L3498">
        <v>71.444000000000003</v>
      </c>
    </row>
    <row r="3499" spans="4:12" x14ac:dyDescent="0.25">
      <c r="E3499">
        <v>969081679</v>
      </c>
      <c r="F3499" s="3">
        <v>176.12200000000001</v>
      </c>
      <c r="I3499" t="s">
        <v>154</v>
      </c>
      <c r="J3499" t="s">
        <v>168</v>
      </c>
      <c r="K3499">
        <v>969081679</v>
      </c>
      <c r="L3499">
        <v>176.12200000000001</v>
      </c>
    </row>
    <row r="3500" spans="4:12" x14ac:dyDescent="0.25">
      <c r="E3500">
        <v>969209144</v>
      </c>
      <c r="F3500" s="3">
        <v>195.05500000000001</v>
      </c>
      <c r="I3500" t="s">
        <v>154</v>
      </c>
      <c r="J3500" t="s">
        <v>168</v>
      </c>
      <c r="K3500">
        <v>969209144</v>
      </c>
      <c r="L3500">
        <v>195.05500000000001</v>
      </c>
    </row>
    <row r="3501" spans="4:12" x14ac:dyDescent="0.25">
      <c r="E3501">
        <v>969271478</v>
      </c>
      <c r="F3501" s="3">
        <v>323.858</v>
      </c>
      <c r="I3501" t="s">
        <v>154</v>
      </c>
      <c r="J3501" t="s">
        <v>168</v>
      </c>
      <c r="K3501">
        <v>969271478</v>
      </c>
      <c r="L3501">
        <v>323.858</v>
      </c>
    </row>
    <row r="3502" spans="4:12" x14ac:dyDescent="0.25">
      <c r="E3502">
        <v>969443007</v>
      </c>
      <c r="F3502" s="3">
        <v>522.34799999999996</v>
      </c>
      <c r="I3502" t="s">
        <v>154</v>
      </c>
      <c r="J3502" t="s">
        <v>168</v>
      </c>
      <c r="K3502">
        <v>969443007</v>
      </c>
      <c r="L3502">
        <v>522.34799999999996</v>
      </c>
    </row>
    <row r="3503" spans="4:12" x14ac:dyDescent="0.25">
      <c r="E3503">
        <v>970112952</v>
      </c>
      <c r="F3503" s="3">
        <v>127.955</v>
      </c>
      <c r="I3503" t="s">
        <v>154</v>
      </c>
      <c r="J3503" t="s">
        <v>168</v>
      </c>
      <c r="K3503">
        <v>970112952</v>
      </c>
      <c r="L3503">
        <v>127.955</v>
      </c>
    </row>
    <row r="3504" spans="4:12" x14ac:dyDescent="0.25">
      <c r="E3504">
        <v>976128540</v>
      </c>
      <c r="F3504" s="3">
        <v>505.69499999999999</v>
      </c>
      <c r="I3504" t="s">
        <v>154</v>
      </c>
      <c r="J3504" t="s">
        <v>168</v>
      </c>
      <c r="K3504">
        <v>976128540</v>
      </c>
      <c r="L3504">
        <v>505.69499999999999</v>
      </c>
    </row>
    <row r="3505" spans="4:12" x14ac:dyDescent="0.25">
      <c r="E3505">
        <v>979387121</v>
      </c>
      <c r="F3505" s="3">
        <v>52.87</v>
      </c>
      <c r="I3505" t="s">
        <v>154</v>
      </c>
      <c r="J3505" t="s">
        <v>168</v>
      </c>
      <c r="K3505">
        <v>979387121</v>
      </c>
      <c r="L3505">
        <v>52.87</v>
      </c>
    </row>
    <row r="3506" spans="4:12" x14ac:dyDescent="0.25">
      <c r="E3506">
        <v>980774023</v>
      </c>
      <c r="F3506" s="3">
        <v>219.79499999999999</v>
      </c>
      <c r="I3506" t="s">
        <v>154</v>
      </c>
      <c r="J3506" t="s">
        <v>168</v>
      </c>
      <c r="K3506">
        <v>980774023</v>
      </c>
      <c r="L3506">
        <v>219.79499999999999</v>
      </c>
    </row>
    <row r="3507" spans="4:12" x14ac:dyDescent="0.25">
      <c r="E3507">
        <v>981511697</v>
      </c>
      <c r="F3507" s="3">
        <v>5.05</v>
      </c>
      <c r="I3507" t="s">
        <v>154</v>
      </c>
      <c r="J3507" t="s">
        <v>168</v>
      </c>
      <c r="K3507">
        <v>981511697</v>
      </c>
      <c r="L3507">
        <v>5.05</v>
      </c>
    </row>
    <row r="3508" spans="4:12" x14ac:dyDescent="0.25">
      <c r="E3508">
        <v>982451612</v>
      </c>
      <c r="F3508" s="3">
        <v>302.464</v>
      </c>
      <c r="I3508" t="s">
        <v>154</v>
      </c>
      <c r="J3508" t="s">
        <v>168</v>
      </c>
      <c r="K3508">
        <v>982451612</v>
      </c>
      <c r="L3508">
        <v>302.464</v>
      </c>
    </row>
    <row r="3509" spans="4:12" x14ac:dyDescent="0.25">
      <c r="E3509">
        <v>984091206</v>
      </c>
      <c r="F3509" s="3">
        <v>82.224000000000004</v>
      </c>
      <c r="I3509" t="s">
        <v>154</v>
      </c>
      <c r="J3509" t="s">
        <v>168</v>
      </c>
      <c r="K3509">
        <v>984091206</v>
      </c>
      <c r="L3509">
        <v>82.224000000000004</v>
      </c>
    </row>
    <row r="3510" spans="4:12" x14ac:dyDescent="0.25">
      <c r="E3510">
        <v>987469447</v>
      </c>
      <c r="F3510" s="3">
        <v>170.16900000000001</v>
      </c>
      <c r="I3510" t="s">
        <v>154</v>
      </c>
      <c r="J3510" t="s">
        <v>168</v>
      </c>
      <c r="K3510">
        <v>987469447</v>
      </c>
      <c r="L3510">
        <v>170.16900000000001</v>
      </c>
    </row>
    <row r="3511" spans="4:12" x14ac:dyDescent="0.25">
      <c r="E3511">
        <v>988139602</v>
      </c>
      <c r="F3511" s="3">
        <v>409.62599999999998</v>
      </c>
      <c r="I3511" t="s">
        <v>154</v>
      </c>
      <c r="J3511" t="s">
        <v>168</v>
      </c>
      <c r="K3511">
        <v>988139602</v>
      </c>
      <c r="L3511">
        <v>409.62599999999998</v>
      </c>
    </row>
    <row r="3512" spans="4:12" x14ac:dyDescent="0.25">
      <c r="E3512">
        <v>989103059</v>
      </c>
      <c r="F3512" s="3">
        <v>285.988</v>
      </c>
      <c r="I3512" t="s">
        <v>154</v>
      </c>
      <c r="J3512" t="s">
        <v>168</v>
      </c>
      <c r="K3512">
        <v>989103059</v>
      </c>
      <c r="L3512">
        <v>285.988</v>
      </c>
    </row>
    <row r="3513" spans="4:12" x14ac:dyDescent="0.25">
      <c r="E3513">
        <v>989758713</v>
      </c>
      <c r="F3513" s="3">
        <v>268.94400000000002</v>
      </c>
      <c r="I3513" t="s">
        <v>154</v>
      </c>
      <c r="J3513" t="s">
        <v>168</v>
      </c>
      <c r="K3513">
        <v>989758713</v>
      </c>
      <c r="L3513">
        <v>268.94400000000002</v>
      </c>
    </row>
    <row r="3514" spans="4:12" x14ac:dyDescent="0.25">
      <c r="E3514">
        <v>990654239</v>
      </c>
      <c r="F3514" s="3">
        <v>186.30600000000001</v>
      </c>
      <c r="I3514" t="s">
        <v>154</v>
      </c>
      <c r="J3514" t="s">
        <v>168</v>
      </c>
      <c r="K3514">
        <v>990654239</v>
      </c>
      <c r="L3514">
        <v>186.30600000000001</v>
      </c>
    </row>
    <row r="3515" spans="4:12" x14ac:dyDescent="0.25">
      <c r="E3515">
        <v>990824312</v>
      </c>
      <c r="F3515" s="3">
        <v>568.27</v>
      </c>
      <c r="I3515" t="s">
        <v>154</v>
      </c>
      <c r="J3515" t="s">
        <v>168</v>
      </c>
      <c r="K3515">
        <v>990824312</v>
      </c>
      <c r="L3515">
        <v>568.27</v>
      </c>
    </row>
    <row r="3516" spans="4:12" x14ac:dyDescent="0.25">
      <c r="E3516">
        <v>993498254</v>
      </c>
      <c r="F3516" s="3">
        <v>143.38800000000001</v>
      </c>
      <c r="I3516" t="s">
        <v>154</v>
      </c>
      <c r="J3516" t="s">
        <v>168</v>
      </c>
      <c r="K3516">
        <v>993498254</v>
      </c>
      <c r="L3516">
        <v>143.38800000000001</v>
      </c>
    </row>
    <row r="3517" spans="4:12" x14ac:dyDescent="0.25">
      <c r="E3517">
        <v>994942824</v>
      </c>
      <c r="F3517" s="3">
        <v>474.80900000000003</v>
      </c>
      <c r="I3517" t="s">
        <v>154</v>
      </c>
      <c r="J3517" t="s">
        <v>168</v>
      </c>
      <c r="K3517">
        <v>994942824</v>
      </c>
      <c r="L3517">
        <v>474.80900000000003</v>
      </c>
    </row>
    <row r="3518" spans="4:12" x14ac:dyDescent="0.25">
      <c r="E3518">
        <v>996624390</v>
      </c>
      <c r="F3518" s="3">
        <v>183.714</v>
      </c>
      <c r="I3518" t="s">
        <v>154</v>
      </c>
      <c r="J3518" t="s">
        <v>168</v>
      </c>
      <c r="K3518">
        <v>996624390</v>
      </c>
      <c r="L3518">
        <v>183.714</v>
      </c>
    </row>
    <row r="3519" spans="4:12" x14ac:dyDescent="0.25">
      <c r="D3519" t="s">
        <v>170</v>
      </c>
      <c r="E3519">
        <v>816344662</v>
      </c>
      <c r="F3519" s="3">
        <v>175.774</v>
      </c>
      <c r="I3519" t="s">
        <v>154</v>
      </c>
      <c r="J3519" t="s">
        <v>170</v>
      </c>
      <c r="K3519">
        <v>816344662</v>
      </c>
      <c r="L3519">
        <v>175.774</v>
      </c>
    </row>
    <row r="3520" spans="4:12" x14ac:dyDescent="0.25">
      <c r="E3520">
        <v>869374202</v>
      </c>
      <c r="F3520" s="3">
        <v>78.081000000000003</v>
      </c>
      <c r="I3520" t="s">
        <v>154</v>
      </c>
      <c r="J3520" t="s">
        <v>170</v>
      </c>
      <c r="K3520">
        <v>869374202</v>
      </c>
      <c r="L3520">
        <v>78.081000000000003</v>
      </c>
    </row>
    <row r="3521" spans="5:12" x14ac:dyDescent="0.25">
      <c r="E3521">
        <v>877374262</v>
      </c>
      <c r="F3521" s="3">
        <v>282.29300000000001</v>
      </c>
      <c r="I3521" t="s">
        <v>154</v>
      </c>
      <c r="J3521" t="s">
        <v>170</v>
      </c>
      <c r="K3521">
        <v>877374262</v>
      </c>
      <c r="L3521">
        <v>282.29300000000001</v>
      </c>
    </row>
    <row r="3522" spans="5:12" x14ac:dyDescent="0.25">
      <c r="E3522">
        <v>880885472</v>
      </c>
      <c r="F3522" s="3">
        <v>120.166</v>
      </c>
      <c r="I3522" t="s">
        <v>154</v>
      </c>
      <c r="J3522" t="s">
        <v>170</v>
      </c>
      <c r="K3522">
        <v>880885472</v>
      </c>
      <c r="L3522">
        <v>120.166</v>
      </c>
    </row>
    <row r="3523" spans="5:12" x14ac:dyDescent="0.25">
      <c r="E3523">
        <v>912854434</v>
      </c>
      <c r="F3523" s="3">
        <v>179.601</v>
      </c>
      <c r="I3523" t="s">
        <v>154</v>
      </c>
      <c r="J3523" t="s">
        <v>170</v>
      </c>
      <c r="K3523">
        <v>912854434</v>
      </c>
      <c r="L3523">
        <v>179.601</v>
      </c>
    </row>
    <row r="3524" spans="5:12" x14ac:dyDescent="0.25">
      <c r="E3524">
        <v>916077637</v>
      </c>
      <c r="F3524" s="3">
        <v>113.223</v>
      </c>
      <c r="I3524" t="s">
        <v>154</v>
      </c>
      <c r="J3524" t="s">
        <v>170</v>
      </c>
      <c r="K3524">
        <v>916077637</v>
      </c>
      <c r="L3524">
        <v>113.223</v>
      </c>
    </row>
    <row r="3525" spans="5:12" x14ac:dyDescent="0.25">
      <c r="E3525">
        <v>926284738</v>
      </c>
      <c r="F3525" s="3">
        <v>95.725999999999999</v>
      </c>
      <c r="I3525" t="s">
        <v>154</v>
      </c>
      <c r="J3525" t="s">
        <v>170</v>
      </c>
      <c r="K3525">
        <v>926284738</v>
      </c>
      <c r="L3525">
        <v>95.725999999999999</v>
      </c>
    </row>
    <row r="3526" spans="5:12" x14ac:dyDescent="0.25">
      <c r="E3526">
        <v>969145847</v>
      </c>
      <c r="F3526" s="3">
        <v>149.54400000000001</v>
      </c>
      <c r="I3526" t="s">
        <v>154</v>
      </c>
      <c r="J3526" t="s">
        <v>170</v>
      </c>
      <c r="K3526">
        <v>969145847</v>
      </c>
      <c r="L3526">
        <v>149.54400000000001</v>
      </c>
    </row>
    <row r="3527" spans="5:12" x14ac:dyDescent="0.25">
      <c r="E3527">
        <v>969209411</v>
      </c>
      <c r="F3527" s="3">
        <v>0.75</v>
      </c>
      <c r="I3527" t="s">
        <v>154</v>
      </c>
      <c r="J3527" t="s">
        <v>170</v>
      </c>
      <c r="K3527">
        <v>969209411</v>
      </c>
      <c r="L3527">
        <v>0.75</v>
      </c>
    </row>
    <row r="3528" spans="5:12" x14ac:dyDescent="0.25">
      <c r="E3528">
        <v>969209470</v>
      </c>
      <c r="F3528" s="3">
        <v>62.313000000000002</v>
      </c>
      <c r="I3528" t="s">
        <v>154</v>
      </c>
      <c r="J3528" t="s">
        <v>170</v>
      </c>
      <c r="K3528">
        <v>969209470</v>
      </c>
      <c r="L3528">
        <v>62.313000000000002</v>
      </c>
    </row>
    <row r="3529" spans="5:12" x14ac:dyDescent="0.25">
      <c r="E3529">
        <v>969241676</v>
      </c>
      <c r="F3529" s="3">
        <v>75.766999999999996</v>
      </c>
      <c r="I3529" t="s">
        <v>154</v>
      </c>
      <c r="J3529" t="s">
        <v>170</v>
      </c>
      <c r="K3529">
        <v>969241676</v>
      </c>
      <c r="L3529">
        <v>75.766999999999996</v>
      </c>
    </row>
    <row r="3530" spans="5:12" x14ac:dyDescent="0.25">
      <c r="E3530">
        <v>969242931</v>
      </c>
      <c r="F3530" s="3">
        <v>52.405000000000001</v>
      </c>
      <c r="I3530" t="s">
        <v>154</v>
      </c>
      <c r="J3530" t="s">
        <v>170</v>
      </c>
      <c r="K3530">
        <v>969242931</v>
      </c>
      <c r="L3530">
        <v>52.405000000000001</v>
      </c>
    </row>
    <row r="3531" spans="5:12" x14ac:dyDescent="0.25">
      <c r="E3531">
        <v>969271796</v>
      </c>
      <c r="F3531" s="3">
        <v>64.204999999999998</v>
      </c>
      <c r="I3531" t="s">
        <v>154</v>
      </c>
      <c r="J3531" t="s">
        <v>170</v>
      </c>
      <c r="K3531">
        <v>969271796</v>
      </c>
      <c r="L3531">
        <v>64.204999999999998</v>
      </c>
    </row>
    <row r="3532" spans="5:12" x14ac:dyDescent="0.25">
      <c r="E3532">
        <v>969499622</v>
      </c>
      <c r="F3532" s="3">
        <v>172.87700000000001</v>
      </c>
      <c r="I3532" t="s">
        <v>154</v>
      </c>
      <c r="J3532" t="s">
        <v>170</v>
      </c>
      <c r="K3532">
        <v>969499622</v>
      </c>
      <c r="L3532">
        <v>172.87700000000001</v>
      </c>
    </row>
    <row r="3533" spans="5:12" x14ac:dyDescent="0.25">
      <c r="E3533">
        <v>969503204</v>
      </c>
      <c r="F3533" s="3">
        <v>55.887999999999998</v>
      </c>
      <c r="I3533" t="s">
        <v>154</v>
      </c>
      <c r="J3533" t="s">
        <v>170</v>
      </c>
      <c r="K3533">
        <v>969503204</v>
      </c>
      <c r="L3533">
        <v>55.887999999999998</v>
      </c>
    </row>
    <row r="3534" spans="5:12" x14ac:dyDescent="0.25">
      <c r="E3534">
        <v>969818876</v>
      </c>
      <c r="F3534" s="3">
        <v>64.929000000000002</v>
      </c>
      <c r="I3534" t="s">
        <v>154</v>
      </c>
      <c r="J3534" t="s">
        <v>170</v>
      </c>
      <c r="K3534">
        <v>969818876</v>
      </c>
      <c r="L3534">
        <v>64.929000000000002</v>
      </c>
    </row>
    <row r="3535" spans="5:12" x14ac:dyDescent="0.25">
      <c r="E3535">
        <v>969932903</v>
      </c>
      <c r="F3535" s="3">
        <v>87.671000000000006</v>
      </c>
      <c r="I3535" t="s">
        <v>154</v>
      </c>
      <c r="J3535" t="s">
        <v>170</v>
      </c>
      <c r="K3535">
        <v>969932903</v>
      </c>
      <c r="L3535">
        <v>87.671000000000006</v>
      </c>
    </row>
    <row r="3536" spans="5:12" x14ac:dyDescent="0.25">
      <c r="E3536">
        <v>970283854</v>
      </c>
      <c r="F3536" s="3">
        <v>64.12</v>
      </c>
      <c r="I3536" t="s">
        <v>154</v>
      </c>
      <c r="J3536" t="s">
        <v>170</v>
      </c>
      <c r="K3536">
        <v>970283854</v>
      </c>
      <c r="L3536">
        <v>64.12</v>
      </c>
    </row>
    <row r="3537" spans="5:12" x14ac:dyDescent="0.25">
      <c r="E3537">
        <v>979566484</v>
      </c>
      <c r="F3537" s="3">
        <v>262.43599999999998</v>
      </c>
      <c r="I3537" t="s">
        <v>154</v>
      </c>
      <c r="J3537" t="s">
        <v>170</v>
      </c>
      <c r="K3537">
        <v>979566484</v>
      </c>
      <c r="L3537">
        <v>262.43599999999998</v>
      </c>
    </row>
    <row r="3538" spans="5:12" x14ac:dyDescent="0.25">
      <c r="E3538">
        <v>980748456</v>
      </c>
      <c r="F3538" s="3">
        <v>101.02500000000001</v>
      </c>
      <c r="I3538" t="s">
        <v>154</v>
      </c>
      <c r="J3538" t="s">
        <v>170</v>
      </c>
      <c r="K3538">
        <v>980748456</v>
      </c>
      <c r="L3538">
        <v>101.02500000000001</v>
      </c>
    </row>
    <row r="3539" spans="5:12" x14ac:dyDescent="0.25">
      <c r="E3539">
        <v>983144330</v>
      </c>
      <c r="F3539" s="3">
        <v>76.043999999999997</v>
      </c>
      <c r="I3539" t="s">
        <v>154</v>
      </c>
      <c r="J3539" t="s">
        <v>170</v>
      </c>
      <c r="K3539">
        <v>983144330</v>
      </c>
      <c r="L3539">
        <v>76.043999999999997</v>
      </c>
    </row>
    <row r="3540" spans="5:12" x14ac:dyDescent="0.25">
      <c r="E3540">
        <v>984313993</v>
      </c>
      <c r="F3540" s="3">
        <v>269.13200000000001</v>
      </c>
      <c r="I3540" t="s">
        <v>154</v>
      </c>
      <c r="J3540" t="s">
        <v>170</v>
      </c>
      <c r="K3540">
        <v>984313993</v>
      </c>
      <c r="L3540">
        <v>269.13200000000001</v>
      </c>
    </row>
    <row r="3541" spans="5:12" x14ac:dyDescent="0.25">
      <c r="E3541">
        <v>984694105</v>
      </c>
      <c r="F3541" s="3">
        <v>79.977000000000004</v>
      </c>
      <c r="I3541" t="s">
        <v>154</v>
      </c>
      <c r="J3541" t="s">
        <v>170</v>
      </c>
      <c r="K3541">
        <v>984694105</v>
      </c>
      <c r="L3541">
        <v>79.977000000000004</v>
      </c>
    </row>
    <row r="3542" spans="5:12" x14ac:dyDescent="0.25">
      <c r="E3542">
        <v>985581568</v>
      </c>
      <c r="F3542" s="3">
        <v>38.081000000000003</v>
      </c>
      <c r="I3542" t="s">
        <v>154</v>
      </c>
      <c r="J3542" t="s">
        <v>170</v>
      </c>
      <c r="K3542">
        <v>985581568</v>
      </c>
      <c r="L3542">
        <v>38.081000000000003</v>
      </c>
    </row>
    <row r="3543" spans="5:12" x14ac:dyDescent="0.25">
      <c r="E3543">
        <v>985719462</v>
      </c>
      <c r="F3543" s="3">
        <v>178.12700000000001</v>
      </c>
      <c r="I3543" t="s">
        <v>154</v>
      </c>
      <c r="J3543" t="s">
        <v>170</v>
      </c>
      <c r="K3543">
        <v>985719462</v>
      </c>
      <c r="L3543">
        <v>178.12700000000001</v>
      </c>
    </row>
    <row r="3544" spans="5:12" x14ac:dyDescent="0.25">
      <c r="E3544">
        <v>985737282</v>
      </c>
      <c r="F3544" s="3">
        <v>142.74299999999999</v>
      </c>
      <c r="I3544" t="s">
        <v>154</v>
      </c>
      <c r="J3544" t="s">
        <v>170</v>
      </c>
      <c r="K3544">
        <v>985737282</v>
      </c>
      <c r="L3544">
        <v>142.74299999999999</v>
      </c>
    </row>
    <row r="3545" spans="5:12" x14ac:dyDescent="0.25">
      <c r="E3545">
        <v>986241388</v>
      </c>
      <c r="F3545" s="3">
        <v>102.83</v>
      </c>
      <c r="I3545" t="s">
        <v>154</v>
      </c>
      <c r="J3545" t="s">
        <v>170</v>
      </c>
      <c r="K3545">
        <v>986241388</v>
      </c>
      <c r="L3545">
        <v>102.83</v>
      </c>
    </row>
    <row r="3546" spans="5:12" x14ac:dyDescent="0.25">
      <c r="E3546">
        <v>988251402</v>
      </c>
      <c r="F3546" s="3">
        <v>527.471</v>
      </c>
      <c r="I3546" t="s">
        <v>154</v>
      </c>
      <c r="J3546" t="s">
        <v>170</v>
      </c>
      <c r="K3546">
        <v>988251402</v>
      </c>
      <c r="L3546">
        <v>527.471</v>
      </c>
    </row>
    <row r="3547" spans="5:12" x14ac:dyDescent="0.25">
      <c r="E3547">
        <v>989290606</v>
      </c>
      <c r="F3547" s="3">
        <v>191.892</v>
      </c>
      <c r="I3547" t="s">
        <v>154</v>
      </c>
      <c r="J3547" t="s">
        <v>170</v>
      </c>
      <c r="K3547">
        <v>989290606</v>
      </c>
      <c r="L3547">
        <v>191.892</v>
      </c>
    </row>
    <row r="3548" spans="5:12" x14ac:dyDescent="0.25">
      <c r="E3548">
        <v>989593854</v>
      </c>
      <c r="F3548" s="3">
        <v>109.902</v>
      </c>
      <c r="I3548" t="s">
        <v>154</v>
      </c>
      <c r="J3548" t="s">
        <v>170</v>
      </c>
      <c r="K3548">
        <v>989593854</v>
      </c>
      <c r="L3548">
        <v>109.902</v>
      </c>
    </row>
    <row r="3549" spans="5:12" x14ac:dyDescent="0.25">
      <c r="E3549">
        <v>990652155</v>
      </c>
      <c r="F3549" s="3">
        <v>115.477</v>
      </c>
      <c r="I3549" t="s">
        <v>154</v>
      </c>
      <c r="J3549" t="s">
        <v>170</v>
      </c>
      <c r="K3549">
        <v>990652155</v>
      </c>
      <c r="L3549">
        <v>115.477</v>
      </c>
    </row>
    <row r="3550" spans="5:12" x14ac:dyDescent="0.25">
      <c r="E3550">
        <v>992113146</v>
      </c>
      <c r="F3550" s="3">
        <v>83.216999999999999</v>
      </c>
      <c r="I3550" t="s">
        <v>154</v>
      </c>
      <c r="J3550" t="s">
        <v>170</v>
      </c>
      <c r="K3550">
        <v>992113146</v>
      </c>
      <c r="L3550">
        <v>83.216999999999999</v>
      </c>
    </row>
    <row r="3551" spans="5:12" x14ac:dyDescent="0.25">
      <c r="E3551">
        <v>993041750</v>
      </c>
      <c r="F3551" s="3">
        <v>87.841999999999999</v>
      </c>
      <c r="I3551" t="s">
        <v>154</v>
      </c>
      <c r="J3551" t="s">
        <v>170</v>
      </c>
      <c r="K3551">
        <v>993041750</v>
      </c>
      <c r="L3551">
        <v>87.841999999999999</v>
      </c>
    </row>
    <row r="3552" spans="5:12" x14ac:dyDescent="0.25">
      <c r="E3552">
        <v>993344265</v>
      </c>
      <c r="F3552" s="3">
        <v>310.56</v>
      </c>
      <c r="I3552" t="s">
        <v>154</v>
      </c>
      <c r="J3552" t="s">
        <v>170</v>
      </c>
      <c r="K3552">
        <v>993344265</v>
      </c>
      <c r="L3552">
        <v>310.56</v>
      </c>
    </row>
    <row r="3553" spans="4:12" x14ac:dyDescent="0.25">
      <c r="D3553" t="s">
        <v>163</v>
      </c>
      <c r="E3553">
        <v>876554542</v>
      </c>
      <c r="F3553" s="3">
        <v>314.20699999999999</v>
      </c>
      <c r="I3553" t="s">
        <v>154</v>
      </c>
      <c r="J3553" t="s">
        <v>163</v>
      </c>
      <c r="K3553">
        <v>876554542</v>
      </c>
      <c r="L3553">
        <v>314.20699999999999</v>
      </c>
    </row>
    <row r="3554" spans="4:12" x14ac:dyDescent="0.25">
      <c r="E3554">
        <v>879336112</v>
      </c>
      <c r="F3554" s="3">
        <v>368.13499999999999</v>
      </c>
      <c r="I3554" t="s">
        <v>154</v>
      </c>
      <c r="J3554" t="s">
        <v>163</v>
      </c>
      <c r="K3554">
        <v>879336112</v>
      </c>
      <c r="L3554">
        <v>368.13499999999999</v>
      </c>
    </row>
    <row r="3555" spans="4:12" x14ac:dyDescent="0.25">
      <c r="E3555">
        <v>885052312</v>
      </c>
      <c r="F3555" s="3">
        <v>463.86099999999999</v>
      </c>
      <c r="I3555" t="s">
        <v>154</v>
      </c>
      <c r="J3555" t="s">
        <v>163</v>
      </c>
      <c r="K3555">
        <v>885052312</v>
      </c>
      <c r="L3555">
        <v>463.86099999999999</v>
      </c>
    </row>
    <row r="3556" spans="4:12" x14ac:dyDescent="0.25">
      <c r="E3556">
        <v>885321542</v>
      </c>
      <c r="F3556" s="3">
        <v>493.92200000000003</v>
      </c>
      <c r="I3556" t="s">
        <v>154</v>
      </c>
      <c r="J3556" t="s">
        <v>163</v>
      </c>
      <c r="K3556">
        <v>885321542</v>
      </c>
      <c r="L3556">
        <v>493.92200000000003</v>
      </c>
    </row>
    <row r="3557" spans="4:12" x14ac:dyDescent="0.25">
      <c r="E3557">
        <v>894818042</v>
      </c>
      <c r="F3557" s="3">
        <v>333.17099999999999</v>
      </c>
      <c r="I3557" t="s">
        <v>154</v>
      </c>
      <c r="J3557" t="s">
        <v>163</v>
      </c>
      <c r="K3557">
        <v>894818042</v>
      </c>
      <c r="L3557">
        <v>333.17099999999999</v>
      </c>
    </row>
    <row r="3558" spans="4:12" x14ac:dyDescent="0.25">
      <c r="E3558">
        <v>911560844</v>
      </c>
      <c r="F3558" s="3">
        <v>368.81900000000002</v>
      </c>
      <c r="I3558" t="s">
        <v>154</v>
      </c>
      <c r="J3558" t="s">
        <v>163</v>
      </c>
      <c r="K3558">
        <v>911560844</v>
      </c>
      <c r="L3558">
        <v>368.81900000000002</v>
      </c>
    </row>
    <row r="3559" spans="4:12" x14ac:dyDescent="0.25">
      <c r="E3559">
        <v>912903168</v>
      </c>
      <c r="F3559" s="3">
        <v>271.28500000000003</v>
      </c>
      <c r="I3559" t="s">
        <v>154</v>
      </c>
      <c r="J3559" t="s">
        <v>163</v>
      </c>
      <c r="K3559">
        <v>912903168</v>
      </c>
      <c r="L3559">
        <v>271.28500000000003</v>
      </c>
    </row>
    <row r="3560" spans="4:12" x14ac:dyDescent="0.25">
      <c r="E3560">
        <v>918306846</v>
      </c>
      <c r="F3560" s="3">
        <v>77.111000000000004</v>
      </c>
      <c r="I3560" t="s">
        <v>154</v>
      </c>
      <c r="J3560" t="s">
        <v>163</v>
      </c>
      <c r="K3560">
        <v>918306846</v>
      </c>
      <c r="L3560">
        <v>77.111000000000004</v>
      </c>
    </row>
    <row r="3561" spans="4:12" x14ac:dyDescent="0.25">
      <c r="E3561">
        <v>919504323</v>
      </c>
      <c r="F3561" s="3">
        <v>405.851</v>
      </c>
      <c r="I3561" t="s">
        <v>154</v>
      </c>
      <c r="J3561" t="s">
        <v>163</v>
      </c>
      <c r="K3561">
        <v>919504323</v>
      </c>
      <c r="L3561">
        <v>405.851</v>
      </c>
    </row>
    <row r="3562" spans="4:12" x14ac:dyDescent="0.25">
      <c r="E3562">
        <v>921596758</v>
      </c>
      <c r="F3562" s="3">
        <v>424.30399999999997</v>
      </c>
      <c r="I3562" t="s">
        <v>154</v>
      </c>
      <c r="J3562" t="s">
        <v>163</v>
      </c>
      <c r="K3562">
        <v>921596758</v>
      </c>
      <c r="L3562">
        <v>424.30399999999997</v>
      </c>
    </row>
    <row r="3563" spans="4:12" x14ac:dyDescent="0.25">
      <c r="E3563">
        <v>923327533</v>
      </c>
      <c r="F3563" s="3">
        <v>518.63499999999999</v>
      </c>
      <c r="I3563" t="s">
        <v>154</v>
      </c>
      <c r="J3563" t="s">
        <v>163</v>
      </c>
      <c r="K3563">
        <v>923327533</v>
      </c>
      <c r="L3563">
        <v>518.63499999999999</v>
      </c>
    </row>
    <row r="3564" spans="4:12" x14ac:dyDescent="0.25">
      <c r="E3564">
        <v>923427929</v>
      </c>
      <c r="F3564" s="3">
        <v>261.625</v>
      </c>
      <c r="I3564" t="s">
        <v>154</v>
      </c>
      <c r="J3564" t="s">
        <v>163</v>
      </c>
      <c r="K3564">
        <v>923427929</v>
      </c>
      <c r="L3564">
        <v>261.625</v>
      </c>
    </row>
    <row r="3565" spans="4:12" x14ac:dyDescent="0.25">
      <c r="E3565">
        <v>925372420</v>
      </c>
      <c r="F3565" s="3">
        <v>109.87</v>
      </c>
      <c r="I3565" t="s">
        <v>154</v>
      </c>
      <c r="J3565" t="s">
        <v>163</v>
      </c>
      <c r="K3565">
        <v>925372420</v>
      </c>
      <c r="L3565">
        <v>109.87</v>
      </c>
    </row>
    <row r="3566" spans="4:12" x14ac:dyDescent="0.25">
      <c r="E3566">
        <v>927812711</v>
      </c>
      <c r="F3566" s="3">
        <v>13.637</v>
      </c>
      <c r="I3566" t="s">
        <v>154</v>
      </c>
      <c r="J3566" t="s">
        <v>163</v>
      </c>
      <c r="K3566">
        <v>927812711</v>
      </c>
      <c r="L3566">
        <v>13.637</v>
      </c>
    </row>
    <row r="3567" spans="4:12" x14ac:dyDescent="0.25">
      <c r="E3567">
        <v>956040728</v>
      </c>
      <c r="F3567" s="3">
        <v>194.13900000000001</v>
      </c>
      <c r="I3567" t="s">
        <v>154</v>
      </c>
      <c r="J3567" t="s">
        <v>163</v>
      </c>
      <c r="K3567">
        <v>956040728</v>
      </c>
      <c r="L3567">
        <v>194.13900000000001</v>
      </c>
    </row>
    <row r="3568" spans="4:12" x14ac:dyDescent="0.25">
      <c r="E3568">
        <v>969080591</v>
      </c>
      <c r="F3568" s="3">
        <v>53.366999999999997</v>
      </c>
      <c r="I3568" t="s">
        <v>154</v>
      </c>
      <c r="J3568" t="s">
        <v>163</v>
      </c>
      <c r="K3568">
        <v>969080591</v>
      </c>
      <c r="L3568">
        <v>53.366999999999997</v>
      </c>
    </row>
    <row r="3569" spans="5:12" x14ac:dyDescent="0.25">
      <c r="E3569">
        <v>969080605</v>
      </c>
      <c r="F3569" s="3">
        <v>153.923</v>
      </c>
      <c r="I3569" t="s">
        <v>154</v>
      </c>
      <c r="J3569" t="s">
        <v>163</v>
      </c>
      <c r="K3569">
        <v>969080605</v>
      </c>
      <c r="L3569">
        <v>153.923</v>
      </c>
    </row>
    <row r="3570" spans="5:12" x14ac:dyDescent="0.25">
      <c r="E3570">
        <v>969082861</v>
      </c>
      <c r="F3570" s="3">
        <v>565.70699999999999</v>
      </c>
      <c r="I3570" t="s">
        <v>154</v>
      </c>
      <c r="J3570" t="s">
        <v>163</v>
      </c>
      <c r="K3570">
        <v>969082861</v>
      </c>
      <c r="L3570">
        <v>565.70699999999999</v>
      </c>
    </row>
    <row r="3571" spans="5:12" x14ac:dyDescent="0.25">
      <c r="E3571">
        <v>969083531</v>
      </c>
      <c r="F3571" s="3">
        <v>436.202</v>
      </c>
      <c r="I3571" t="s">
        <v>154</v>
      </c>
      <c r="J3571" t="s">
        <v>163</v>
      </c>
      <c r="K3571">
        <v>969083531</v>
      </c>
      <c r="L3571">
        <v>436.202</v>
      </c>
    </row>
    <row r="3572" spans="5:12" x14ac:dyDescent="0.25">
      <c r="E3572">
        <v>969085380</v>
      </c>
      <c r="F3572" s="3">
        <v>610.68499999999995</v>
      </c>
      <c r="I3572" t="s">
        <v>154</v>
      </c>
      <c r="J3572" t="s">
        <v>163</v>
      </c>
      <c r="K3572">
        <v>969085380</v>
      </c>
      <c r="L3572">
        <v>610.68499999999995</v>
      </c>
    </row>
    <row r="3573" spans="5:12" x14ac:dyDescent="0.25">
      <c r="E3573">
        <v>969171481</v>
      </c>
      <c r="F3573" s="3">
        <v>370.30700000000002</v>
      </c>
      <c r="I3573" t="s">
        <v>154</v>
      </c>
      <c r="J3573" t="s">
        <v>163</v>
      </c>
      <c r="K3573">
        <v>969171481</v>
      </c>
      <c r="L3573">
        <v>370.30700000000002</v>
      </c>
    </row>
    <row r="3574" spans="5:12" x14ac:dyDescent="0.25">
      <c r="E3574">
        <v>969190125</v>
      </c>
      <c r="F3574" s="3">
        <v>119.79</v>
      </c>
      <c r="I3574" t="s">
        <v>154</v>
      </c>
      <c r="J3574" t="s">
        <v>163</v>
      </c>
      <c r="K3574">
        <v>969190125</v>
      </c>
      <c r="L3574">
        <v>119.79</v>
      </c>
    </row>
    <row r="3575" spans="5:12" x14ac:dyDescent="0.25">
      <c r="E3575">
        <v>969270153</v>
      </c>
      <c r="F3575" s="3">
        <v>475.74099999999999</v>
      </c>
      <c r="I3575" t="s">
        <v>154</v>
      </c>
      <c r="J3575" t="s">
        <v>163</v>
      </c>
      <c r="K3575">
        <v>969270153</v>
      </c>
      <c r="L3575">
        <v>475.74099999999999</v>
      </c>
    </row>
    <row r="3576" spans="5:12" x14ac:dyDescent="0.25">
      <c r="E3576">
        <v>969270676</v>
      </c>
      <c r="F3576" s="3">
        <v>614.49699999999996</v>
      </c>
      <c r="I3576" t="s">
        <v>154</v>
      </c>
      <c r="J3576" t="s">
        <v>163</v>
      </c>
      <c r="K3576">
        <v>969270676</v>
      </c>
      <c r="L3576">
        <v>614.49699999999996</v>
      </c>
    </row>
    <row r="3577" spans="5:12" x14ac:dyDescent="0.25">
      <c r="E3577">
        <v>969307839</v>
      </c>
      <c r="F3577" s="3">
        <v>276.33199999999999</v>
      </c>
      <c r="I3577" t="s">
        <v>154</v>
      </c>
      <c r="J3577" t="s">
        <v>163</v>
      </c>
      <c r="K3577">
        <v>969307839</v>
      </c>
      <c r="L3577">
        <v>276.33199999999999</v>
      </c>
    </row>
    <row r="3578" spans="5:12" x14ac:dyDescent="0.25">
      <c r="E3578">
        <v>969371995</v>
      </c>
      <c r="F3578" s="3">
        <v>265.298</v>
      </c>
      <c r="I3578" t="s">
        <v>154</v>
      </c>
      <c r="J3578" t="s">
        <v>163</v>
      </c>
      <c r="K3578">
        <v>969371995</v>
      </c>
      <c r="L3578">
        <v>265.298</v>
      </c>
    </row>
    <row r="3579" spans="5:12" x14ac:dyDescent="0.25">
      <c r="E3579">
        <v>969372215</v>
      </c>
      <c r="F3579" s="3">
        <v>274.7</v>
      </c>
      <c r="I3579" t="s">
        <v>154</v>
      </c>
      <c r="J3579" t="s">
        <v>163</v>
      </c>
      <c r="K3579">
        <v>969372215</v>
      </c>
      <c r="L3579">
        <v>274.7</v>
      </c>
    </row>
    <row r="3580" spans="5:12" x14ac:dyDescent="0.25">
      <c r="E3580">
        <v>969805790</v>
      </c>
      <c r="F3580" s="3">
        <v>293.95</v>
      </c>
      <c r="I3580" t="s">
        <v>154</v>
      </c>
      <c r="J3580" t="s">
        <v>163</v>
      </c>
      <c r="K3580">
        <v>969805790</v>
      </c>
      <c r="L3580">
        <v>293.95</v>
      </c>
    </row>
    <row r="3581" spans="5:12" x14ac:dyDescent="0.25">
      <c r="E3581">
        <v>969808471</v>
      </c>
      <c r="F3581" s="3">
        <v>341.73700000000002</v>
      </c>
      <c r="I3581" t="s">
        <v>154</v>
      </c>
      <c r="J3581" t="s">
        <v>163</v>
      </c>
      <c r="K3581">
        <v>969808471</v>
      </c>
      <c r="L3581">
        <v>341.73700000000002</v>
      </c>
    </row>
    <row r="3582" spans="5:12" x14ac:dyDescent="0.25">
      <c r="E3582">
        <v>969808633</v>
      </c>
      <c r="F3582" s="3">
        <v>295.98700000000002</v>
      </c>
      <c r="I3582" t="s">
        <v>154</v>
      </c>
      <c r="J3582" t="s">
        <v>163</v>
      </c>
      <c r="K3582">
        <v>969808633</v>
      </c>
      <c r="L3582">
        <v>295.98700000000002</v>
      </c>
    </row>
    <row r="3583" spans="5:12" x14ac:dyDescent="0.25">
      <c r="E3583">
        <v>969809397</v>
      </c>
      <c r="F3583" s="3">
        <v>106.432</v>
      </c>
      <c r="I3583" t="s">
        <v>154</v>
      </c>
      <c r="J3583" t="s">
        <v>163</v>
      </c>
      <c r="K3583">
        <v>969809397</v>
      </c>
      <c r="L3583">
        <v>106.432</v>
      </c>
    </row>
    <row r="3584" spans="5:12" x14ac:dyDescent="0.25">
      <c r="E3584">
        <v>970445935</v>
      </c>
      <c r="F3584" s="3">
        <v>305.923</v>
      </c>
      <c r="I3584" t="s">
        <v>154</v>
      </c>
      <c r="J3584" t="s">
        <v>163</v>
      </c>
      <c r="K3584">
        <v>970445935</v>
      </c>
      <c r="L3584">
        <v>305.923</v>
      </c>
    </row>
    <row r="3585" spans="5:12" x14ac:dyDescent="0.25">
      <c r="E3585">
        <v>970895914</v>
      </c>
      <c r="F3585" s="3">
        <v>107.196</v>
      </c>
      <c r="I3585" t="s">
        <v>154</v>
      </c>
      <c r="J3585" t="s">
        <v>163</v>
      </c>
      <c r="K3585">
        <v>970895914</v>
      </c>
      <c r="L3585">
        <v>107.196</v>
      </c>
    </row>
    <row r="3586" spans="5:12" x14ac:dyDescent="0.25">
      <c r="E3586">
        <v>975974111</v>
      </c>
      <c r="F3586" s="3">
        <v>209.93600000000001</v>
      </c>
      <c r="I3586" t="s">
        <v>154</v>
      </c>
      <c r="J3586" t="s">
        <v>163</v>
      </c>
      <c r="K3586">
        <v>975974111</v>
      </c>
      <c r="L3586">
        <v>209.93600000000001</v>
      </c>
    </row>
    <row r="3587" spans="5:12" x14ac:dyDescent="0.25">
      <c r="E3587">
        <v>976093585</v>
      </c>
      <c r="F3587" s="3">
        <v>115.304</v>
      </c>
      <c r="I3587" t="s">
        <v>154</v>
      </c>
      <c r="J3587" t="s">
        <v>163</v>
      </c>
      <c r="K3587">
        <v>976093585</v>
      </c>
      <c r="L3587">
        <v>115.304</v>
      </c>
    </row>
    <row r="3588" spans="5:12" x14ac:dyDescent="0.25">
      <c r="E3588">
        <v>976214013</v>
      </c>
      <c r="F3588" s="3">
        <v>274.952</v>
      </c>
      <c r="I3588" t="s">
        <v>154</v>
      </c>
      <c r="J3588" t="s">
        <v>163</v>
      </c>
      <c r="K3588">
        <v>976214013</v>
      </c>
      <c r="L3588">
        <v>274.952</v>
      </c>
    </row>
    <row r="3589" spans="5:12" x14ac:dyDescent="0.25">
      <c r="E3589">
        <v>977267757</v>
      </c>
      <c r="F3589" s="3">
        <v>159.81399999999999</v>
      </c>
      <c r="I3589" t="s">
        <v>154</v>
      </c>
      <c r="J3589" t="s">
        <v>163</v>
      </c>
      <c r="K3589">
        <v>977267757</v>
      </c>
      <c r="L3589">
        <v>159.81399999999999</v>
      </c>
    </row>
    <row r="3590" spans="5:12" x14ac:dyDescent="0.25">
      <c r="E3590">
        <v>977500885</v>
      </c>
      <c r="F3590" s="3">
        <v>554.66</v>
      </c>
      <c r="I3590" t="s">
        <v>154</v>
      </c>
      <c r="J3590" t="s">
        <v>163</v>
      </c>
      <c r="K3590">
        <v>977500885</v>
      </c>
      <c r="L3590">
        <v>554.66</v>
      </c>
    </row>
    <row r="3591" spans="5:12" x14ac:dyDescent="0.25">
      <c r="E3591">
        <v>977553237</v>
      </c>
      <c r="F3591" s="3">
        <v>311.89600000000002</v>
      </c>
      <c r="I3591" t="s">
        <v>154</v>
      </c>
      <c r="J3591" t="s">
        <v>163</v>
      </c>
      <c r="K3591">
        <v>977553237</v>
      </c>
      <c r="L3591">
        <v>311.89600000000002</v>
      </c>
    </row>
    <row r="3592" spans="5:12" x14ac:dyDescent="0.25">
      <c r="E3592">
        <v>978643841</v>
      </c>
      <c r="F3592" s="3">
        <v>404.00900000000001</v>
      </c>
      <c r="I3592" t="s">
        <v>154</v>
      </c>
      <c r="J3592" t="s">
        <v>163</v>
      </c>
      <c r="K3592">
        <v>978643841</v>
      </c>
      <c r="L3592">
        <v>404.00900000000001</v>
      </c>
    </row>
    <row r="3593" spans="5:12" x14ac:dyDescent="0.25">
      <c r="E3593">
        <v>979197632</v>
      </c>
      <c r="F3593" s="3">
        <v>365.238</v>
      </c>
      <c r="I3593" t="s">
        <v>154</v>
      </c>
      <c r="J3593" t="s">
        <v>163</v>
      </c>
      <c r="K3593">
        <v>979197632</v>
      </c>
      <c r="L3593">
        <v>365.238</v>
      </c>
    </row>
    <row r="3594" spans="5:12" x14ac:dyDescent="0.25">
      <c r="E3594">
        <v>979598947</v>
      </c>
      <c r="F3594" s="3">
        <v>253.83600000000001</v>
      </c>
      <c r="I3594" t="s">
        <v>154</v>
      </c>
      <c r="J3594" t="s">
        <v>163</v>
      </c>
      <c r="K3594">
        <v>979598947</v>
      </c>
      <c r="L3594">
        <v>253.83600000000001</v>
      </c>
    </row>
    <row r="3595" spans="5:12" x14ac:dyDescent="0.25">
      <c r="E3595">
        <v>979784392</v>
      </c>
      <c r="F3595" s="3">
        <v>145.41800000000001</v>
      </c>
      <c r="I3595" t="s">
        <v>154</v>
      </c>
      <c r="J3595" t="s">
        <v>163</v>
      </c>
      <c r="K3595">
        <v>979784392</v>
      </c>
      <c r="L3595">
        <v>145.41800000000001</v>
      </c>
    </row>
    <row r="3596" spans="5:12" x14ac:dyDescent="0.25">
      <c r="E3596">
        <v>980385345</v>
      </c>
      <c r="F3596" s="3">
        <v>444.04199999999997</v>
      </c>
      <c r="I3596" t="s">
        <v>154</v>
      </c>
      <c r="J3596" t="s">
        <v>163</v>
      </c>
      <c r="K3596">
        <v>980385345</v>
      </c>
      <c r="L3596">
        <v>444.04199999999997</v>
      </c>
    </row>
    <row r="3597" spans="5:12" x14ac:dyDescent="0.25">
      <c r="E3597">
        <v>980568938</v>
      </c>
      <c r="F3597" s="3">
        <v>132.20699999999999</v>
      </c>
      <c r="I3597" t="s">
        <v>154</v>
      </c>
      <c r="J3597" t="s">
        <v>163</v>
      </c>
      <c r="K3597">
        <v>980568938</v>
      </c>
      <c r="L3597">
        <v>132.20699999999999</v>
      </c>
    </row>
    <row r="3598" spans="5:12" x14ac:dyDescent="0.25">
      <c r="E3598">
        <v>980647439</v>
      </c>
      <c r="F3598" s="3">
        <v>306.28899999999999</v>
      </c>
      <c r="I3598" t="s">
        <v>154</v>
      </c>
      <c r="J3598" t="s">
        <v>163</v>
      </c>
      <c r="K3598">
        <v>980647439</v>
      </c>
      <c r="L3598">
        <v>306.28899999999999</v>
      </c>
    </row>
    <row r="3599" spans="5:12" x14ac:dyDescent="0.25">
      <c r="E3599">
        <v>980675319</v>
      </c>
      <c r="F3599" s="3">
        <v>356.70600000000002</v>
      </c>
      <c r="I3599" t="s">
        <v>154</v>
      </c>
      <c r="J3599" t="s">
        <v>163</v>
      </c>
      <c r="K3599">
        <v>980675319</v>
      </c>
      <c r="L3599">
        <v>356.70600000000002</v>
      </c>
    </row>
    <row r="3600" spans="5:12" x14ac:dyDescent="0.25">
      <c r="E3600">
        <v>980693937</v>
      </c>
      <c r="F3600" s="3">
        <v>358.459</v>
      </c>
      <c r="I3600" t="s">
        <v>154</v>
      </c>
      <c r="J3600" t="s">
        <v>163</v>
      </c>
      <c r="K3600">
        <v>980693937</v>
      </c>
      <c r="L3600">
        <v>358.459</v>
      </c>
    </row>
    <row r="3601" spans="5:12" x14ac:dyDescent="0.25">
      <c r="E3601">
        <v>981441710</v>
      </c>
      <c r="F3601" s="3">
        <v>118.64400000000001</v>
      </c>
      <c r="I3601" t="s">
        <v>154</v>
      </c>
      <c r="J3601" t="s">
        <v>163</v>
      </c>
      <c r="K3601">
        <v>981441710</v>
      </c>
      <c r="L3601">
        <v>118.64400000000001</v>
      </c>
    </row>
    <row r="3602" spans="5:12" x14ac:dyDescent="0.25">
      <c r="E3602">
        <v>982803934</v>
      </c>
      <c r="F3602" s="3">
        <v>430.81099999999998</v>
      </c>
      <c r="I3602" t="s">
        <v>154</v>
      </c>
      <c r="J3602" t="s">
        <v>163</v>
      </c>
      <c r="K3602">
        <v>982803934</v>
      </c>
      <c r="L3602">
        <v>430.81099999999998</v>
      </c>
    </row>
    <row r="3603" spans="5:12" x14ac:dyDescent="0.25">
      <c r="E3603">
        <v>982814022</v>
      </c>
      <c r="F3603" s="3">
        <v>188.04599999999999</v>
      </c>
      <c r="I3603" t="s">
        <v>154</v>
      </c>
      <c r="J3603" t="s">
        <v>163</v>
      </c>
      <c r="K3603">
        <v>982814022</v>
      </c>
      <c r="L3603">
        <v>188.04599999999999</v>
      </c>
    </row>
    <row r="3604" spans="5:12" x14ac:dyDescent="0.25">
      <c r="E3604">
        <v>982856132</v>
      </c>
      <c r="F3604" s="3">
        <v>177.38300000000001</v>
      </c>
      <c r="I3604" t="s">
        <v>154</v>
      </c>
      <c r="J3604" t="s">
        <v>163</v>
      </c>
      <c r="K3604">
        <v>982856132</v>
      </c>
      <c r="L3604">
        <v>177.38300000000001</v>
      </c>
    </row>
    <row r="3605" spans="5:12" x14ac:dyDescent="0.25">
      <c r="E3605">
        <v>982917948</v>
      </c>
      <c r="F3605" s="3">
        <v>239.315</v>
      </c>
      <c r="I3605" t="s">
        <v>154</v>
      </c>
      <c r="J3605" t="s">
        <v>163</v>
      </c>
      <c r="K3605">
        <v>982917948</v>
      </c>
      <c r="L3605">
        <v>239.315</v>
      </c>
    </row>
    <row r="3606" spans="5:12" x14ac:dyDescent="0.25">
      <c r="E3606">
        <v>983208193</v>
      </c>
      <c r="F3606" s="3">
        <v>430.82799999999997</v>
      </c>
      <c r="I3606" t="s">
        <v>154</v>
      </c>
      <c r="J3606" t="s">
        <v>163</v>
      </c>
      <c r="K3606">
        <v>983208193</v>
      </c>
      <c r="L3606">
        <v>430.82799999999997</v>
      </c>
    </row>
    <row r="3607" spans="5:12" x14ac:dyDescent="0.25">
      <c r="E3607">
        <v>984066775</v>
      </c>
      <c r="F3607" s="3">
        <v>345.37799999999999</v>
      </c>
      <c r="I3607" t="s">
        <v>154</v>
      </c>
      <c r="J3607" t="s">
        <v>163</v>
      </c>
      <c r="K3607">
        <v>984066775</v>
      </c>
      <c r="L3607">
        <v>345.37799999999999</v>
      </c>
    </row>
    <row r="3608" spans="5:12" x14ac:dyDescent="0.25">
      <c r="E3608">
        <v>984104995</v>
      </c>
      <c r="F3608" s="3">
        <v>106.521</v>
      </c>
      <c r="I3608" t="s">
        <v>154</v>
      </c>
      <c r="J3608" t="s">
        <v>163</v>
      </c>
      <c r="K3608">
        <v>984104995</v>
      </c>
      <c r="L3608">
        <v>106.521</v>
      </c>
    </row>
    <row r="3609" spans="5:12" x14ac:dyDescent="0.25">
      <c r="E3609">
        <v>984117515</v>
      </c>
      <c r="F3609" s="3">
        <v>237.459</v>
      </c>
      <c r="I3609" t="s">
        <v>154</v>
      </c>
      <c r="J3609" t="s">
        <v>163</v>
      </c>
      <c r="K3609">
        <v>984117515</v>
      </c>
      <c r="L3609">
        <v>237.459</v>
      </c>
    </row>
    <row r="3610" spans="5:12" x14ac:dyDescent="0.25">
      <c r="E3610">
        <v>984135149</v>
      </c>
      <c r="F3610" s="3">
        <v>197.565</v>
      </c>
      <c r="I3610" t="s">
        <v>154</v>
      </c>
      <c r="J3610" t="s">
        <v>163</v>
      </c>
      <c r="K3610">
        <v>984135149</v>
      </c>
      <c r="L3610">
        <v>197.565</v>
      </c>
    </row>
    <row r="3611" spans="5:12" x14ac:dyDescent="0.25">
      <c r="E3611">
        <v>984350465</v>
      </c>
      <c r="F3611" s="3">
        <v>344.51100000000002</v>
      </c>
      <c r="I3611" t="s">
        <v>154</v>
      </c>
      <c r="J3611" t="s">
        <v>163</v>
      </c>
      <c r="K3611">
        <v>984350465</v>
      </c>
      <c r="L3611">
        <v>344.51100000000002</v>
      </c>
    </row>
    <row r="3612" spans="5:12" x14ac:dyDescent="0.25">
      <c r="E3612">
        <v>984356560</v>
      </c>
      <c r="F3612" s="3">
        <v>91.876000000000005</v>
      </c>
      <c r="I3612" t="s">
        <v>154</v>
      </c>
      <c r="J3612" t="s">
        <v>163</v>
      </c>
      <c r="K3612">
        <v>984356560</v>
      </c>
      <c r="L3612">
        <v>91.876000000000005</v>
      </c>
    </row>
    <row r="3613" spans="5:12" x14ac:dyDescent="0.25">
      <c r="E3613">
        <v>984377401</v>
      </c>
      <c r="F3613" s="3">
        <v>497.97899999999998</v>
      </c>
      <c r="I3613" t="s">
        <v>154</v>
      </c>
      <c r="J3613" t="s">
        <v>163</v>
      </c>
      <c r="K3613">
        <v>984377401</v>
      </c>
      <c r="L3613">
        <v>497.97899999999998</v>
      </c>
    </row>
    <row r="3614" spans="5:12" x14ac:dyDescent="0.25">
      <c r="E3614">
        <v>984856512</v>
      </c>
      <c r="F3614" s="3">
        <v>185.40100000000001</v>
      </c>
      <c r="I3614" t="s">
        <v>154</v>
      </c>
      <c r="J3614" t="s">
        <v>163</v>
      </c>
      <c r="K3614">
        <v>984856512</v>
      </c>
      <c r="L3614">
        <v>185.40100000000001</v>
      </c>
    </row>
    <row r="3615" spans="5:12" x14ac:dyDescent="0.25">
      <c r="E3615">
        <v>985174172</v>
      </c>
      <c r="F3615" s="3">
        <v>356.99</v>
      </c>
      <c r="I3615" t="s">
        <v>154</v>
      </c>
      <c r="J3615" t="s">
        <v>163</v>
      </c>
      <c r="K3615">
        <v>985174172</v>
      </c>
      <c r="L3615">
        <v>356.99</v>
      </c>
    </row>
    <row r="3616" spans="5:12" x14ac:dyDescent="0.25">
      <c r="E3616">
        <v>985292663</v>
      </c>
      <c r="F3616" s="3">
        <v>573.25099999999998</v>
      </c>
      <c r="I3616" t="s">
        <v>154</v>
      </c>
      <c r="J3616" t="s">
        <v>163</v>
      </c>
      <c r="K3616">
        <v>985292663</v>
      </c>
      <c r="L3616">
        <v>573.25099999999998</v>
      </c>
    </row>
    <row r="3617" spans="5:12" x14ac:dyDescent="0.25">
      <c r="E3617">
        <v>985418365</v>
      </c>
      <c r="F3617" s="3">
        <v>435.86799999999999</v>
      </c>
      <c r="I3617" t="s">
        <v>154</v>
      </c>
      <c r="J3617" t="s">
        <v>163</v>
      </c>
      <c r="K3617">
        <v>985418365</v>
      </c>
      <c r="L3617">
        <v>435.86799999999999</v>
      </c>
    </row>
    <row r="3618" spans="5:12" x14ac:dyDescent="0.25">
      <c r="E3618">
        <v>985439257</v>
      </c>
      <c r="F3618" s="3">
        <v>481.83</v>
      </c>
      <c r="I3618" t="s">
        <v>154</v>
      </c>
      <c r="J3618" t="s">
        <v>163</v>
      </c>
      <c r="K3618">
        <v>985439257</v>
      </c>
      <c r="L3618">
        <v>481.83</v>
      </c>
    </row>
    <row r="3619" spans="5:12" x14ac:dyDescent="0.25">
      <c r="E3619">
        <v>985464219</v>
      </c>
      <c r="F3619" s="3">
        <v>302.26900000000001</v>
      </c>
      <c r="I3619" t="s">
        <v>154</v>
      </c>
      <c r="J3619" t="s">
        <v>163</v>
      </c>
      <c r="K3619">
        <v>985464219</v>
      </c>
      <c r="L3619">
        <v>302.26900000000001</v>
      </c>
    </row>
    <row r="3620" spans="5:12" x14ac:dyDescent="0.25">
      <c r="E3620">
        <v>985469768</v>
      </c>
      <c r="F3620" s="3">
        <v>609.27599999999995</v>
      </c>
      <c r="I3620" t="s">
        <v>154</v>
      </c>
      <c r="J3620" t="s">
        <v>163</v>
      </c>
      <c r="K3620">
        <v>985469768</v>
      </c>
      <c r="L3620">
        <v>609.27599999999995</v>
      </c>
    </row>
    <row r="3621" spans="5:12" x14ac:dyDescent="0.25">
      <c r="E3621">
        <v>985877297</v>
      </c>
      <c r="F3621" s="3">
        <v>687.07</v>
      </c>
      <c r="I3621" t="s">
        <v>154</v>
      </c>
      <c r="J3621" t="s">
        <v>163</v>
      </c>
      <c r="K3621">
        <v>985877297</v>
      </c>
      <c r="L3621">
        <v>687.07</v>
      </c>
    </row>
    <row r="3622" spans="5:12" x14ac:dyDescent="0.25">
      <c r="E3622">
        <v>986284583</v>
      </c>
      <c r="F3622" s="3">
        <v>208.71899999999999</v>
      </c>
      <c r="I3622" t="s">
        <v>154</v>
      </c>
      <c r="J3622" t="s">
        <v>163</v>
      </c>
      <c r="K3622">
        <v>986284583</v>
      </c>
      <c r="L3622">
        <v>208.71899999999999</v>
      </c>
    </row>
    <row r="3623" spans="5:12" x14ac:dyDescent="0.25">
      <c r="E3623">
        <v>986349235</v>
      </c>
      <c r="F3623" s="3">
        <v>762.09799999999996</v>
      </c>
      <c r="I3623" t="s">
        <v>154</v>
      </c>
      <c r="J3623" t="s">
        <v>163</v>
      </c>
      <c r="K3623">
        <v>986349235</v>
      </c>
      <c r="L3623">
        <v>762.09799999999996</v>
      </c>
    </row>
    <row r="3624" spans="5:12" x14ac:dyDescent="0.25">
      <c r="E3624">
        <v>986492135</v>
      </c>
      <c r="F3624" s="3">
        <v>452.88400000000001</v>
      </c>
      <c r="I3624" t="s">
        <v>154</v>
      </c>
      <c r="J3624" t="s">
        <v>163</v>
      </c>
      <c r="K3624">
        <v>986492135</v>
      </c>
      <c r="L3624">
        <v>452.88400000000001</v>
      </c>
    </row>
    <row r="3625" spans="5:12" x14ac:dyDescent="0.25">
      <c r="E3625">
        <v>986499970</v>
      </c>
      <c r="F3625" s="3">
        <v>307.72199999999998</v>
      </c>
      <c r="I3625" t="s">
        <v>154</v>
      </c>
      <c r="J3625" t="s">
        <v>163</v>
      </c>
      <c r="K3625">
        <v>986499970</v>
      </c>
      <c r="L3625">
        <v>307.72199999999998</v>
      </c>
    </row>
    <row r="3626" spans="5:12" x14ac:dyDescent="0.25">
      <c r="E3626">
        <v>986522263</v>
      </c>
      <c r="F3626" s="3">
        <v>309.96800000000002</v>
      </c>
      <c r="I3626" t="s">
        <v>154</v>
      </c>
      <c r="J3626" t="s">
        <v>163</v>
      </c>
      <c r="K3626">
        <v>986522263</v>
      </c>
      <c r="L3626">
        <v>309.96800000000002</v>
      </c>
    </row>
    <row r="3627" spans="5:12" x14ac:dyDescent="0.25">
      <c r="E3627">
        <v>987667877</v>
      </c>
      <c r="F3627" s="3">
        <v>425.45100000000002</v>
      </c>
      <c r="I3627" t="s">
        <v>154</v>
      </c>
      <c r="J3627" t="s">
        <v>163</v>
      </c>
      <c r="K3627">
        <v>987667877</v>
      </c>
      <c r="L3627">
        <v>425.45100000000002</v>
      </c>
    </row>
    <row r="3628" spans="5:12" x14ac:dyDescent="0.25">
      <c r="E3628">
        <v>988919233</v>
      </c>
      <c r="F3628" s="3">
        <v>529.85699999999997</v>
      </c>
      <c r="I3628" t="s">
        <v>154</v>
      </c>
      <c r="J3628" t="s">
        <v>163</v>
      </c>
      <c r="K3628">
        <v>988919233</v>
      </c>
      <c r="L3628">
        <v>529.85699999999997</v>
      </c>
    </row>
    <row r="3629" spans="5:12" x14ac:dyDescent="0.25">
      <c r="E3629">
        <v>989073435</v>
      </c>
      <c r="F3629" s="3">
        <v>437.154</v>
      </c>
      <c r="I3629" t="s">
        <v>154</v>
      </c>
      <c r="J3629" t="s">
        <v>163</v>
      </c>
      <c r="K3629">
        <v>989073435</v>
      </c>
      <c r="L3629">
        <v>437.154</v>
      </c>
    </row>
    <row r="3630" spans="5:12" x14ac:dyDescent="0.25">
      <c r="E3630">
        <v>989180657</v>
      </c>
      <c r="F3630" s="3">
        <v>494.99299999999999</v>
      </c>
      <c r="I3630" t="s">
        <v>154</v>
      </c>
      <c r="J3630" t="s">
        <v>163</v>
      </c>
      <c r="K3630">
        <v>989180657</v>
      </c>
      <c r="L3630">
        <v>494.99299999999999</v>
      </c>
    </row>
    <row r="3631" spans="5:12" x14ac:dyDescent="0.25">
      <c r="E3631">
        <v>989695363</v>
      </c>
      <c r="F3631" s="3">
        <v>366.68299999999999</v>
      </c>
      <c r="I3631" t="s">
        <v>154</v>
      </c>
      <c r="J3631" t="s">
        <v>163</v>
      </c>
      <c r="K3631">
        <v>989695363</v>
      </c>
      <c r="L3631">
        <v>366.68299999999999</v>
      </c>
    </row>
    <row r="3632" spans="5:12" x14ac:dyDescent="0.25">
      <c r="E3632">
        <v>989794760</v>
      </c>
      <c r="F3632" s="3">
        <v>602.74800000000005</v>
      </c>
      <c r="I3632" t="s">
        <v>154</v>
      </c>
      <c r="J3632" t="s">
        <v>163</v>
      </c>
      <c r="K3632">
        <v>989794760</v>
      </c>
      <c r="L3632">
        <v>602.74800000000005</v>
      </c>
    </row>
    <row r="3633" spans="5:12" x14ac:dyDescent="0.25">
      <c r="E3633">
        <v>990602328</v>
      </c>
      <c r="F3633" s="3">
        <v>452.93900000000002</v>
      </c>
      <c r="I3633" t="s">
        <v>154</v>
      </c>
      <c r="J3633" t="s">
        <v>163</v>
      </c>
      <c r="K3633">
        <v>990602328</v>
      </c>
      <c r="L3633">
        <v>452.93900000000002</v>
      </c>
    </row>
    <row r="3634" spans="5:12" x14ac:dyDescent="0.25">
      <c r="E3634">
        <v>990616140</v>
      </c>
      <c r="F3634" s="3">
        <v>171.83600000000001</v>
      </c>
      <c r="I3634" t="s">
        <v>154</v>
      </c>
      <c r="J3634" t="s">
        <v>163</v>
      </c>
      <c r="K3634">
        <v>990616140</v>
      </c>
      <c r="L3634">
        <v>171.83600000000001</v>
      </c>
    </row>
    <row r="3635" spans="5:12" x14ac:dyDescent="0.25">
      <c r="E3635">
        <v>990905991</v>
      </c>
      <c r="F3635" s="3">
        <v>273.40100000000001</v>
      </c>
      <c r="I3635" t="s">
        <v>154</v>
      </c>
      <c r="J3635" t="s">
        <v>163</v>
      </c>
      <c r="K3635">
        <v>990905991</v>
      </c>
      <c r="L3635">
        <v>273.40100000000001</v>
      </c>
    </row>
    <row r="3636" spans="5:12" x14ac:dyDescent="0.25">
      <c r="E3636">
        <v>991583173</v>
      </c>
      <c r="F3636" s="3">
        <v>378.76400000000001</v>
      </c>
      <c r="I3636" t="s">
        <v>154</v>
      </c>
      <c r="J3636" t="s">
        <v>163</v>
      </c>
      <c r="K3636">
        <v>991583173</v>
      </c>
      <c r="L3636">
        <v>378.76400000000001</v>
      </c>
    </row>
    <row r="3637" spans="5:12" x14ac:dyDescent="0.25">
      <c r="E3637">
        <v>991875891</v>
      </c>
      <c r="F3637" s="3">
        <v>142.25700000000001</v>
      </c>
      <c r="I3637" t="s">
        <v>154</v>
      </c>
      <c r="J3637" t="s">
        <v>163</v>
      </c>
      <c r="K3637">
        <v>991875891</v>
      </c>
      <c r="L3637">
        <v>142.25700000000001</v>
      </c>
    </row>
    <row r="3638" spans="5:12" x14ac:dyDescent="0.25">
      <c r="E3638">
        <v>992006439</v>
      </c>
      <c r="F3638" s="3">
        <v>366.15499999999997</v>
      </c>
      <c r="I3638" t="s">
        <v>154</v>
      </c>
      <c r="J3638" t="s">
        <v>163</v>
      </c>
      <c r="K3638">
        <v>992006439</v>
      </c>
      <c r="L3638">
        <v>366.15499999999997</v>
      </c>
    </row>
    <row r="3639" spans="5:12" x14ac:dyDescent="0.25">
      <c r="E3639">
        <v>992047054</v>
      </c>
      <c r="F3639" s="3">
        <v>163.04499999999999</v>
      </c>
      <c r="I3639" t="s">
        <v>154</v>
      </c>
      <c r="J3639" t="s">
        <v>163</v>
      </c>
      <c r="K3639">
        <v>992047054</v>
      </c>
      <c r="L3639">
        <v>163.04499999999999</v>
      </c>
    </row>
    <row r="3640" spans="5:12" x14ac:dyDescent="0.25">
      <c r="E3640">
        <v>992106689</v>
      </c>
      <c r="F3640" s="3">
        <v>460.83600000000001</v>
      </c>
      <c r="I3640" t="s">
        <v>154</v>
      </c>
      <c r="J3640" t="s">
        <v>163</v>
      </c>
      <c r="K3640">
        <v>992106689</v>
      </c>
      <c r="L3640">
        <v>460.83600000000001</v>
      </c>
    </row>
    <row r="3641" spans="5:12" x14ac:dyDescent="0.25">
      <c r="E3641">
        <v>992273712</v>
      </c>
      <c r="F3641" s="3">
        <v>509.37400000000002</v>
      </c>
      <c r="I3641" t="s">
        <v>154</v>
      </c>
      <c r="J3641" t="s">
        <v>163</v>
      </c>
      <c r="K3641">
        <v>992273712</v>
      </c>
      <c r="L3641">
        <v>509.37400000000002</v>
      </c>
    </row>
    <row r="3642" spans="5:12" x14ac:dyDescent="0.25">
      <c r="E3642">
        <v>992792213</v>
      </c>
      <c r="F3642" s="3">
        <v>486.47</v>
      </c>
      <c r="I3642" t="s">
        <v>154</v>
      </c>
      <c r="J3642" t="s">
        <v>163</v>
      </c>
      <c r="K3642">
        <v>992792213</v>
      </c>
      <c r="L3642">
        <v>486.47</v>
      </c>
    </row>
    <row r="3643" spans="5:12" x14ac:dyDescent="0.25">
      <c r="E3643">
        <v>992878215</v>
      </c>
      <c r="F3643" s="3">
        <v>951.19799999999998</v>
      </c>
      <c r="I3643" t="s">
        <v>154</v>
      </c>
      <c r="J3643" t="s">
        <v>163</v>
      </c>
      <c r="K3643">
        <v>992878215</v>
      </c>
      <c r="L3643">
        <v>951.19799999999998</v>
      </c>
    </row>
    <row r="3644" spans="5:12" x14ac:dyDescent="0.25">
      <c r="E3644">
        <v>993496693</v>
      </c>
      <c r="F3644" s="3">
        <v>114.18300000000001</v>
      </c>
      <c r="I3644" t="s">
        <v>154</v>
      </c>
      <c r="J3644" t="s">
        <v>163</v>
      </c>
      <c r="K3644">
        <v>993496693</v>
      </c>
      <c r="L3644">
        <v>114.18300000000001</v>
      </c>
    </row>
    <row r="3645" spans="5:12" x14ac:dyDescent="0.25">
      <c r="E3645">
        <v>995235773</v>
      </c>
      <c r="F3645" s="3">
        <v>391.334</v>
      </c>
      <c r="I3645" t="s">
        <v>154</v>
      </c>
      <c r="J3645" t="s">
        <v>163</v>
      </c>
      <c r="K3645">
        <v>995235773</v>
      </c>
      <c r="L3645">
        <v>391.334</v>
      </c>
    </row>
    <row r="3646" spans="5:12" x14ac:dyDescent="0.25">
      <c r="E3646">
        <v>996213978</v>
      </c>
      <c r="F3646" s="3">
        <v>380.66399999999999</v>
      </c>
      <c r="I3646" t="s">
        <v>154</v>
      </c>
      <c r="J3646" t="s">
        <v>163</v>
      </c>
      <c r="K3646">
        <v>996213978</v>
      </c>
      <c r="L3646">
        <v>380.66399999999999</v>
      </c>
    </row>
    <row r="3647" spans="5:12" x14ac:dyDescent="0.25">
      <c r="E3647">
        <v>996386538</v>
      </c>
      <c r="F3647" s="3">
        <v>413.62</v>
      </c>
      <c r="I3647" t="s">
        <v>154</v>
      </c>
      <c r="J3647" t="s">
        <v>163</v>
      </c>
      <c r="K3647">
        <v>996386538</v>
      </c>
      <c r="L3647">
        <v>413.62</v>
      </c>
    </row>
    <row r="3648" spans="5:12" x14ac:dyDescent="0.25">
      <c r="E3648">
        <v>996446859</v>
      </c>
      <c r="F3648" s="3">
        <v>194.78100000000001</v>
      </c>
      <c r="I3648" t="s">
        <v>154</v>
      </c>
      <c r="J3648" t="s">
        <v>163</v>
      </c>
      <c r="K3648">
        <v>996446859</v>
      </c>
      <c r="L3648">
        <v>194.78100000000001</v>
      </c>
    </row>
    <row r="3649" spans="4:12" x14ac:dyDescent="0.25">
      <c r="E3649">
        <v>996684342</v>
      </c>
      <c r="F3649" s="3">
        <v>130.93</v>
      </c>
      <c r="I3649" t="s">
        <v>154</v>
      </c>
      <c r="J3649" t="s">
        <v>163</v>
      </c>
      <c r="K3649">
        <v>996684342</v>
      </c>
      <c r="L3649">
        <v>130.93</v>
      </c>
    </row>
    <row r="3650" spans="4:12" x14ac:dyDescent="0.25">
      <c r="E3650">
        <v>997084373</v>
      </c>
      <c r="F3650" s="3">
        <v>415.512</v>
      </c>
      <c r="I3650" t="s">
        <v>154</v>
      </c>
      <c r="J3650" t="s">
        <v>163</v>
      </c>
      <c r="K3650">
        <v>997084373</v>
      </c>
      <c r="L3650">
        <v>415.512</v>
      </c>
    </row>
    <row r="3651" spans="4:12" x14ac:dyDescent="0.25">
      <c r="E3651">
        <v>997730275</v>
      </c>
      <c r="F3651" s="3">
        <v>127.074</v>
      </c>
      <c r="I3651" t="s">
        <v>154</v>
      </c>
      <c r="J3651" t="s">
        <v>163</v>
      </c>
      <c r="K3651">
        <v>997730275</v>
      </c>
      <c r="L3651">
        <v>127.074</v>
      </c>
    </row>
    <row r="3652" spans="4:12" x14ac:dyDescent="0.25">
      <c r="E3652">
        <v>999115403</v>
      </c>
      <c r="F3652" s="3">
        <v>253.21199999999999</v>
      </c>
      <c r="I3652" t="s">
        <v>154</v>
      </c>
      <c r="J3652" t="s">
        <v>163</v>
      </c>
      <c r="K3652">
        <v>999115403</v>
      </c>
      <c r="L3652">
        <v>253.21199999999999</v>
      </c>
    </row>
    <row r="3653" spans="4:12" x14ac:dyDescent="0.25">
      <c r="E3653">
        <v>999172385</v>
      </c>
      <c r="F3653" s="3">
        <v>209.14400000000001</v>
      </c>
      <c r="I3653" t="s">
        <v>154</v>
      </c>
      <c r="J3653" t="s">
        <v>163</v>
      </c>
      <c r="K3653">
        <v>999172385</v>
      </c>
      <c r="L3653">
        <v>209.14400000000001</v>
      </c>
    </row>
    <row r="3654" spans="4:12" x14ac:dyDescent="0.25">
      <c r="D3654" t="s">
        <v>176</v>
      </c>
      <c r="E3654">
        <v>884721962</v>
      </c>
      <c r="F3654" s="3">
        <v>130.262</v>
      </c>
      <c r="I3654" t="s">
        <v>154</v>
      </c>
      <c r="J3654" t="s">
        <v>176</v>
      </c>
      <c r="K3654">
        <v>884721962</v>
      </c>
      <c r="L3654">
        <v>130.262</v>
      </c>
    </row>
    <row r="3655" spans="4:12" x14ac:dyDescent="0.25">
      <c r="E3655">
        <v>913778960</v>
      </c>
      <c r="F3655" s="3">
        <v>74.796999999999997</v>
      </c>
      <c r="I3655" t="s">
        <v>154</v>
      </c>
      <c r="J3655" t="s">
        <v>176</v>
      </c>
      <c r="K3655">
        <v>913778960</v>
      </c>
      <c r="L3655">
        <v>74.796999999999997</v>
      </c>
    </row>
    <row r="3656" spans="4:12" x14ac:dyDescent="0.25">
      <c r="E3656">
        <v>914606586</v>
      </c>
      <c r="F3656" s="3">
        <v>140.49</v>
      </c>
      <c r="I3656" t="s">
        <v>154</v>
      </c>
      <c r="J3656" t="s">
        <v>176</v>
      </c>
      <c r="K3656">
        <v>914606586</v>
      </c>
      <c r="L3656">
        <v>140.49</v>
      </c>
    </row>
    <row r="3657" spans="4:12" x14ac:dyDescent="0.25">
      <c r="E3657">
        <v>916681291</v>
      </c>
      <c r="F3657" s="3">
        <v>141.08600000000001</v>
      </c>
      <c r="I3657" t="s">
        <v>154</v>
      </c>
      <c r="J3657" t="s">
        <v>176</v>
      </c>
      <c r="K3657">
        <v>916681291</v>
      </c>
      <c r="L3657">
        <v>141.08600000000001</v>
      </c>
    </row>
    <row r="3658" spans="4:12" x14ac:dyDescent="0.25">
      <c r="E3658">
        <v>918174915</v>
      </c>
      <c r="F3658" s="3">
        <v>72.998000000000005</v>
      </c>
      <c r="I3658" t="s">
        <v>154</v>
      </c>
      <c r="J3658" t="s">
        <v>176</v>
      </c>
      <c r="K3658">
        <v>918174915</v>
      </c>
      <c r="L3658">
        <v>72.998000000000005</v>
      </c>
    </row>
    <row r="3659" spans="4:12" x14ac:dyDescent="0.25">
      <c r="E3659">
        <v>919934573</v>
      </c>
      <c r="F3659" s="3">
        <v>106.565</v>
      </c>
      <c r="I3659" t="s">
        <v>154</v>
      </c>
      <c r="J3659" t="s">
        <v>176</v>
      </c>
      <c r="K3659">
        <v>919934573</v>
      </c>
      <c r="L3659">
        <v>106.565</v>
      </c>
    </row>
    <row r="3660" spans="4:12" x14ac:dyDescent="0.25">
      <c r="E3660">
        <v>924592877</v>
      </c>
      <c r="F3660" s="3">
        <v>156.285</v>
      </c>
      <c r="I3660" t="s">
        <v>154</v>
      </c>
      <c r="J3660" t="s">
        <v>176</v>
      </c>
      <c r="K3660">
        <v>924592877</v>
      </c>
      <c r="L3660">
        <v>156.285</v>
      </c>
    </row>
    <row r="3661" spans="4:12" x14ac:dyDescent="0.25">
      <c r="E3661">
        <v>925184837</v>
      </c>
      <c r="F3661" s="3">
        <v>130.55199999999999</v>
      </c>
      <c r="I3661" t="s">
        <v>154</v>
      </c>
      <c r="J3661" t="s">
        <v>176</v>
      </c>
      <c r="K3661">
        <v>925184837</v>
      </c>
      <c r="L3661">
        <v>130.55199999999999</v>
      </c>
    </row>
    <row r="3662" spans="4:12" x14ac:dyDescent="0.25">
      <c r="E3662">
        <v>925319759</v>
      </c>
      <c r="F3662" s="3">
        <v>203.74700000000001</v>
      </c>
      <c r="I3662" t="s">
        <v>154</v>
      </c>
      <c r="J3662" t="s">
        <v>176</v>
      </c>
      <c r="K3662">
        <v>925319759</v>
      </c>
      <c r="L3662">
        <v>203.74700000000001</v>
      </c>
    </row>
    <row r="3663" spans="4:12" x14ac:dyDescent="0.25">
      <c r="E3663">
        <v>926336398</v>
      </c>
      <c r="F3663" s="3">
        <v>199.97900000000001</v>
      </c>
      <c r="I3663" t="s">
        <v>154</v>
      </c>
      <c r="J3663" t="s">
        <v>176</v>
      </c>
      <c r="K3663">
        <v>926336398</v>
      </c>
      <c r="L3663">
        <v>199.97900000000001</v>
      </c>
    </row>
    <row r="3664" spans="4:12" x14ac:dyDescent="0.25">
      <c r="E3664">
        <v>927298708</v>
      </c>
      <c r="F3664" s="3">
        <v>233.83</v>
      </c>
      <c r="I3664" t="s">
        <v>154</v>
      </c>
      <c r="J3664" t="s">
        <v>176</v>
      </c>
      <c r="K3664">
        <v>927298708</v>
      </c>
      <c r="L3664">
        <v>233.83</v>
      </c>
    </row>
    <row r="3665" spans="5:12" x14ac:dyDescent="0.25">
      <c r="E3665">
        <v>969081989</v>
      </c>
      <c r="F3665" s="3">
        <v>140.51400000000001</v>
      </c>
      <c r="I3665" t="s">
        <v>154</v>
      </c>
      <c r="J3665" t="s">
        <v>176</v>
      </c>
      <c r="K3665">
        <v>969081989</v>
      </c>
      <c r="L3665">
        <v>140.51400000000001</v>
      </c>
    </row>
    <row r="3666" spans="5:12" x14ac:dyDescent="0.25">
      <c r="E3666">
        <v>969083159</v>
      </c>
      <c r="F3666" s="3">
        <v>79.14</v>
      </c>
      <c r="I3666" t="s">
        <v>154</v>
      </c>
      <c r="J3666" t="s">
        <v>176</v>
      </c>
      <c r="K3666">
        <v>969083159</v>
      </c>
      <c r="L3666">
        <v>79.14</v>
      </c>
    </row>
    <row r="3667" spans="5:12" x14ac:dyDescent="0.25">
      <c r="E3667">
        <v>969084767</v>
      </c>
      <c r="F3667" s="3">
        <v>274.27499999999998</v>
      </c>
      <c r="I3667" t="s">
        <v>154</v>
      </c>
      <c r="J3667" t="s">
        <v>176</v>
      </c>
      <c r="K3667">
        <v>969084767</v>
      </c>
      <c r="L3667">
        <v>274.27499999999998</v>
      </c>
    </row>
    <row r="3668" spans="5:12" x14ac:dyDescent="0.25">
      <c r="E3668">
        <v>969162997</v>
      </c>
      <c r="F3668" s="3">
        <v>388.28899999999999</v>
      </c>
      <c r="I3668" t="s">
        <v>154</v>
      </c>
      <c r="J3668" t="s">
        <v>176</v>
      </c>
      <c r="K3668">
        <v>969162997</v>
      </c>
      <c r="L3668">
        <v>388.28899999999999</v>
      </c>
    </row>
    <row r="3669" spans="5:12" x14ac:dyDescent="0.25">
      <c r="E3669">
        <v>969242265</v>
      </c>
      <c r="F3669" s="3">
        <v>32.173999999999999</v>
      </c>
      <c r="I3669" t="s">
        <v>154</v>
      </c>
      <c r="J3669" t="s">
        <v>176</v>
      </c>
      <c r="K3669">
        <v>969242265</v>
      </c>
      <c r="L3669">
        <v>32.173999999999999</v>
      </c>
    </row>
    <row r="3670" spans="5:12" x14ac:dyDescent="0.25">
      <c r="E3670">
        <v>969243393</v>
      </c>
      <c r="F3670" s="3">
        <v>153.524</v>
      </c>
      <c r="I3670" t="s">
        <v>154</v>
      </c>
      <c r="J3670" t="s">
        <v>176</v>
      </c>
      <c r="K3670">
        <v>969243393</v>
      </c>
      <c r="L3670">
        <v>153.524</v>
      </c>
    </row>
    <row r="3671" spans="5:12" x14ac:dyDescent="0.25">
      <c r="E3671">
        <v>969815613</v>
      </c>
      <c r="F3671" s="3">
        <v>103.14100000000001</v>
      </c>
      <c r="I3671" t="s">
        <v>154</v>
      </c>
      <c r="J3671" t="s">
        <v>176</v>
      </c>
      <c r="K3671">
        <v>969815613</v>
      </c>
      <c r="L3671">
        <v>103.14100000000001</v>
      </c>
    </row>
    <row r="3672" spans="5:12" x14ac:dyDescent="0.25">
      <c r="E3672">
        <v>970385991</v>
      </c>
      <c r="F3672" s="3">
        <v>55.457999999999998</v>
      </c>
      <c r="I3672" t="s">
        <v>154</v>
      </c>
      <c r="J3672" t="s">
        <v>176</v>
      </c>
      <c r="K3672">
        <v>970385991</v>
      </c>
      <c r="L3672">
        <v>55.457999999999998</v>
      </c>
    </row>
    <row r="3673" spans="5:12" x14ac:dyDescent="0.25">
      <c r="E3673">
        <v>970919961</v>
      </c>
      <c r="F3673" s="3">
        <v>51.612000000000002</v>
      </c>
      <c r="I3673" t="s">
        <v>154</v>
      </c>
      <c r="J3673" t="s">
        <v>176</v>
      </c>
      <c r="K3673">
        <v>970919961</v>
      </c>
      <c r="L3673">
        <v>51.612000000000002</v>
      </c>
    </row>
    <row r="3674" spans="5:12" x14ac:dyDescent="0.25">
      <c r="E3674">
        <v>974500256</v>
      </c>
      <c r="F3674" s="3">
        <v>96.043999999999997</v>
      </c>
      <c r="I3674" t="s">
        <v>154</v>
      </c>
      <c r="J3674" t="s">
        <v>176</v>
      </c>
      <c r="K3674">
        <v>974500256</v>
      </c>
      <c r="L3674">
        <v>96.043999999999997</v>
      </c>
    </row>
    <row r="3675" spans="5:12" x14ac:dyDescent="0.25">
      <c r="E3675">
        <v>980718212</v>
      </c>
      <c r="F3675" s="3">
        <v>101.303</v>
      </c>
      <c r="I3675" t="s">
        <v>154</v>
      </c>
      <c r="J3675" t="s">
        <v>176</v>
      </c>
      <c r="K3675">
        <v>980718212</v>
      </c>
      <c r="L3675">
        <v>101.303</v>
      </c>
    </row>
    <row r="3676" spans="5:12" x14ac:dyDescent="0.25">
      <c r="E3676">
        <v>980840158</v>
      </c>
      <c r="F3676" s="3">
        <v>223.941</v>
      </c>
      <c r="I3676" t="s">
        <v>154</v>
      </c>
      <c r="J3676" t="s">
        <v>176</v>
      </c>
      <c r="K3676">
        <v>980840158</v>
      </c>
      <c r="L3676">
        <v>223.941</v>
      </c>
    </row>
    <row r="3677" spans="5:12" x14ac:dyDescent="0.25">
      <c r="E3677">
        <v>982299462</v>
      </c>
      <c r="F3677" s="3">
        <v>84.09</v>
      </c>
      <c r="I3677" t="s">
        <v>154</v>
      </c>
      <c r="J3677" t="s">
        <v>176</v>
      </c>
      <c r="K3677">
        <v>982299462</v>
      </c>
      <c r="L3677">
        <v>84.09</v>
      </c>
    </row>
    <row r="3678" spans="5:12" x14ac:dyDescent="0.25">
      <c r="E3678">
        <v>982982146</v>
      </c>
      <c r="F3678" s="3">
        <v>247.267</v>
      </c>
      <c r="I3678" t="s">
        <v>154</v>
      </c>
      <c r="J3678" t="s">
        <v>176</v>
      </c>
      <c r="K3678">
        <v>982982146</v>
      </c>
      <c r="L3678">
        <v>247.267</v>
      </c>
    </row>
    <row r="3679" spans="5:12" x14ac:dyDescent="0.25">
      <c r="E3679">
        <v>983392822</v>
      </c>
      <c r="F3679" s="3">
        <v>239.922</v>
      </c>
      <c r="I3679" t="s">
        <v>154</v>
      </c>
      <c r="J3679" t="s">
        <v>176</v>
      </c>
      <c r="K3679">
        <v>983392822</v>
      </c>
      <c r="L3679">
        <v>239.922</v>
      </c>
    </row>
    <row r="3680" spans="5:12" x14ac:dyDescent="0.25">
      <c r="E3680">
        <v>984077432</v>
      </c>
      <c r="F3680" s="3">
        <v>151.85900000000001</v>
      </c>
      <c r="I3680" t="s">
        <v>154</v>
      </c>
      <c r="J3680" t="s">
        <v>176</v>
      </c>
      <c r="K3680">
        <v>984077432</v>
      </c>
      <c r="L3680">
        <v>151.85900000000001</v>
      </c>
    </row>
    <row r="3681" spans="5:12" x14ac:dyDescent="0.25">
      <c r="E3681">
        <v>984693516</v>
      </c>
      <c r="F3681" s="3">
        <v>303.01799999999997</v>
      </c>
      <c r="I3681" t="s">
        <v>154</v>
      </c>
      <c r="J3681" t="s">
        <v>176</v>
      </c>
      <c r="K3681">
        <v>984693516</v>
      </c>
      <c r="L3681">
        <v>303.01799999999997</v>
      </c>
    </row>
    <row r="3682" spans="5:12" x14ac:dyDescent="0.25">
      <c r="E3682">
        <v>984964625</v>
      </c>
      <c r="F3682" s="3">
        <v>104.492</v>
      </c>
      <c r="I3682" t="s">
        <v>154</v>
      </c>
      <c r="J3682" t="s">
        <v>176</v>
      </c>
      <c r="K3682">
        <v>984964625</v>
      </c>
      <c r="L3682">
        <v>104.492</v>
      </c>
    </row>
    <row r="3683" spans="5:12" x14ac:dyDescent="0.25">
      <c r="E3683">
        <v>985264686</v>
      </c>
      <c r="F3683" s="3">
        <v>104.798</v>
      </c>
      <c r="I3683" t="s">
        <v>154</v>
      </c>
      <c r="J3683" t="s">
        <v>176</v>
      </c>
      <c r="K3683">
        <v>985264686</v>
      </c>
      <c r="L3683">
        <v>104.798</v>
      </c>
    </row>
    <row r="3684" spans="5:12" x14ac:dyDescent="0.25">
      <c r="E3684">
        <v>986434534</v>
      </c>
      <c r="F3684" s="3">
        <v>102.61499999999999</v>
      </c>
      <c r="I3684" t="s">
        <v>154</v>
      </c>
      <c r="J3684" t="s">
        <v>176</v>
      </c>
      <c r="K3684">
        <v>986434534</v>
      </c>
      <c r="L3684">
        <v>102.61499999999999</v>
      </c>
    </row>
    <row r="3685" spans="5:12" x14ac:dyDescent="0.25">
      <c r="E3685">
        <v>986585613</v>
      </c>
      <c r="F3685" s="3">
        <v>332.97300000000001</v>
      </c>
      <c r="I3685" t="s">
        <v>154</v>
      </c>
      <c r="J3685" t="s">
        <v>176</v>
      </c>
      <c r="K3685">
        <v>986585613</v>
      </c>
      <c r="L3685">
        <v>332.97300000000001</v>
      </c>
    </row>
    <row r="3686" spans="5:12" x14ac:dyDescent="0.25">
      <c r="E3686">
        <v>986975330</v>
      </c>
      <c r="F3686" s="3">
        <v>84.341999999999999</v>
      </c>
      <c r="I3686" t="s">
        <v>154</v>
      </c>
      <c r="J3686" t="s">
        <v>176</v>
      </c>
      <c r="K3686">
        <v>986975330</v>
      </c>
      <c r="L3686">
        <v>84.341999999999999</v>
      </c>
    </row>
    <row r="3687" spans="5:12" x14ac:dyDescent="0.25">
      <c r="E3687">
        <v>987270284</v>
      </c>
      <c r="F3687" s="3">
        <v>208.94900000000001</v>
      </c>
      <c r="I3687" t="s">
        <v>154</v>
      </c>
      <c r="J3687" t="s">
        <v>176</v>
      </c>
      <c r="K3687">
        <v>987270284</v>
      </c>
      <c r="L3687">
        <v>208.94900000000001</v>
      </c>
    </row>
    <row r="3688" spans="5:12" x14ac:dyDescent="0.25">
      <c r="E3688">
        <v>990035245</v>
      </c>
      <c r="F3688" s="3">
        <v>85.363</v>
      </c>
      <c r="I3688" t="s">
        <v>154</v>
      </c>
      <c r="J3688" t="s">
        <v>176</v>
      </c>
      <c r="K3688">
        <v>990035245</v>
      </c>
      <c r="L3688">
        <v>85.363</v>
      </c>
    </row>
    <row r="3689" spans="5:12" x14ac:dyDescent="0.25">
      <c r="E3689">
        <v>990045976</v>
      </c>
      <c r="F3689" s="3">
        <v>52.325000000000003</v>
      </c>
      <c r="I3689" t="s">
        <v>154</v>
      </c>
      <c r="J3689" t="s">
        <v>176</v>
      </c>
      <c r="K3689">
        <v>990045976</v>
      </c>
      <c r="L3689">
        <v>52.325000000000003</v>
      </c>
    </row>
    <row r="3690" spans="5:12" x14ac:dyDescent="0.25">
      <c r="E3690">
        <v>990622884</v>
      </c>
      <c r="F3690" s="3">
        <v>184.744</v>
      </c>
      <c r="I3690" t="s">
        <v>154</v>
      </c>
      <c r="J3690" t="s">
        <v>176</v>
      </c>
      <c r="K3690">
        <v>990622884</v>
      </c>
      <c r="L3690">
        <v>184.744</v>
      </c>
    </row>
    <row r="3691" spans="5:12" x14ac:dyDescent="0.25">
      <c r="E3691">
        <v>990787581</v>
      </c>
      <c r="F3691" s="3">
        <v>349.25200000000001</v>
      </c>
      <c r="I3691" t="s">
        <v>154</v>
      </c>
      <c r="J3691" t="s">
        <v>176</v>
      </c>
      <c r="K3691">
        <v>990787581</v>
      </c>
      <c r="L3691">
        <v>349.25200000000001</v>
      </c>
    </row>
    <row r="3692" spans="5:12" x14ac:dyDescent="0.25">
      <c r="E3692">
        <v>992169001</v>
      </c>
      <c r="F3692" s="3">
        <v>332.00900000000001</v>
      </c>
      <c r="I3692" t="s">
        <v>154</v>
      </c>
      <c r="J3692" t="s">
        <v>176</v>
      </c>
      <c r="K3692">
        <v>992169001</v>
      </c>
      <c r="L3692">
        <v>332.00900000000001</v>
      </c>
    </row>
    <row r="3693" spans="5:12" x14ac:dyDescent="0.25">
      <c r="E3693">
        <v>992528990</v>
      </c>
      <c r="F3693" s="3">
        <v>575.04899999999998</v>
      </c>
      <c r="I3693" t="s">
        <v>154</v>
      </c>
      <c r="J3693" t="s">
        <v>176</v>
      </c>
      <c r="K3693">
        <v>992528990</v>
      </c>
      <c r="L3693">
        <v>575.04899999999998</v>
      </c>
    </row>
    <row r="3694" spans="5:12" x14ac:dyDescent="0.25">
      <c r="E3694">
        <v>992793074</v>
      </c>
      <c r="F3694" s="3">
        <v>74.694999999999993</v>
      </c>
      <c r="I3694" t="s">
        <v>154</v>
      </c>
      <c r="J3694" t="s">
        <v>176</v>
      </c>
      <c r="K3694">
        <v>992793074</v>
      </c>
      <c r="L3694">
        <v>74.694999999999993</v>
      </c>
    </row>
    <row r="3695" spans="5:12" x14ac:dyDescent="0.25">
      <c r="E3695">
        <v>992853743</v>
      </c>
      <c r="F3695" s="3">
        <v>213.10599999999999</v>
      </c>
      <c r="I3695" t="s">
        <v>154</v>
      </c>
      <c r="J3695" t="s">
        <v>176</v>
      </c>
      <c r="K3695">
        <v>992853743</v>
      </c>
      <c r="L3695">
        <v>213.10599999999999</v>
      </c>
    </row>
    <row r="3696" spans="5:12" x14ac:dyDescent="0.25">
      <c r="E3696">
        <v>994546880</v>
      </c>
      <c r="F3696" s="3">
        <v>117.73399999999999</v>
      </c>
      <c r="I3696" t="s">
        <v>154</v>
      </c>
      <c r="J3696" t="s">
        <v>176</v>
      </c>
      <c r="K3696">
        <v>994546880</v>
      </c>
      <c r="L3696">
        <v>117.73399999999999</v>
      </c>
    </row>
    <row r="3697" spans="4:12" x14ac:dyDescent="0.25">
      <c r="E3697">
        <v>996322475</v>
      </c>
      <c r="F3697" s="3">
        <v>124.169</v>
      </c>
      <c r="I3697" t="s">
        <v>154</v>
      </c>
      <c r="J3697" t="s">
        <v>176</v>
      </c>
      <c r="K3697">
        <v>996322475</v>
      </c>
      <c r="L3697">
        <v>124.169</v>
      </c>
    </row>
    <row r="3698" spans="4:12" x14ac:dyDescent="0.25">
      <c r="E3698">
        <v>997705033</v>
      </c>
      <c r="F3698" s="3">
        <v>87.671000000000006</v>
      </c>
      <c r="I3698" t="s">
        <v>154</v>
      </c>
      <c r="J3698" t="s">
        <v>176</v>
      </c>
      <c r="K3698">
        <v>997705033</v>
      </c>
      <c r="L3698">
        <v>87.671000000000006</v>
      </c>
    </row>
    <row r="3699" spans="4:12" x14ac:dyDescent="0.25">
      <c r="E3699">
        <v>997941799</v>
      </c>
      <c r="F3699" s="3">
        <v>244.553</v>
      </c>
      <c r="I3699" t="s">
        <v>154</v>
      </c>
      <c r="J3699" t="s">
        <v>176</v>
      </c>
      <c r="K3699">
        <v>997941799</v>
      </c>
      <c r="L3699">
        <v>244.553</v>
      </c>
    </row>
    <row r="3700" spans="4:12" x14ac:dyDescent="0.25">
      <c r="D3700" t="s">
        <v>178</v>
      </c>
      <c r="E3700">
        <v>826110422</v>
      </c>
      <c r="F3700" s="3">
        <v>126.876</v>
      </c>
      <c r="I3700" t="s">
        <v>154</v>
      </c>
      <c r="J3700" t="s">
        <v>178</v>
      </c>
      <c r="K3700">
        <v>826110422</v>
      </c>
      <c r="L3700">
        <v>126.876</v>
      </c>
    </row>
    <row r="3701" spans="4:12" x14ac:dyDescent="0.25">
      <c r="E3701">
        <v>869271152</v>
      </c>
      <c r="F3701" s="3">
        <v>23.331</v>
      </c>
      <c r="I3701" t="s">
        <v>154</v>
      </c>
      <c r="J3701" t="s">
        <v>178</v>
      </c>
      <c r="K3701">
        <v>869271152</v>
      </c>
      <c r="L3701">
        <v>23.331</v>
      </c>
    </row>
    <row r="3702" spans="4:12" x14ac:dyDescent="0.25">
      <c r="E3702">
        <v>870112122</v>
      </c>
      <c r="F3702" s="3">
        <v>502.01900000000001</v>
      </c>
      <c r="I3702" t="s">
        <v>154</v>
      </c>
      <c r="J3702" t="s">
        <v>178</v>
      </c>
      <c r="K3702">
        <v>870112122</v>
      </c>
      <c r="L3702">
        <v>502.01900000000001</v>
      </c>
    </row>
    <row r="3703" spans="4:12" x14ac:dyDescent="0.25">
      <c r="E3703">
        <v>876804492</v>
      </c>
      <c r="F3703" s="3">
        <v>70.442999999999998</v>
      </c>
      <c r="I3703" t="s">
        <v>154</v>
      </c>
      <c r="J3703" t="s">
        <v>178</v>
      </c>
      <c r="K3703">
        <v>876804492</v>
      </c>
      <c r="L3703">
        <v>70.442999999999998</v>
      </c>
    </row>
    <row r="3704" spans="4:12" x14ac:dyDescent="0.25">
      <c r="E3704">
        <v>881567962</v>
      </c>
      <c r="F3704" s="3">
        <v>95.918999999999997</v>
      </c>
      <c r="I3704" t="s">
        <v>154</v>
      </c>
      <c r="J3704" t="s">
        <v>178</v>
      </c>
      <c r="K3704">
        <v>881567962</v>
      </c>
      <c r="L3704">
        <v>95.918999999999997</v>
      </c>
    </row>
    <row r="3705" spans="4:12" x14ac:dyDescent="0.25">
      <c r="E3705">
        <v>882837092</v>
      </c>
      <c r="F3705" s="3">
        <v>441.24400000000003</v>
      </c>
      <c r="I3705" t="s">
        <v>154</v>
      </c>
      <c r="J3705" t="s">
        <v>178</v>
      </c>
      <c r="K3705">
        <v>882837092</v>
      </c>
      <c r="L3705">
        <v>441.24400000000003</v>
      </c>
    </row>
    <row r="3706" spans="4:12" x14ac:dyDescent="0.25">
      <c r="E3706">
        <v>883089502</v>
      </c>
      <c r="F3706" s="3">
        <v>194.935</v>
      </c>
      <c r="I3706" t="s">
        <v>154</v>
      </c>
      <c r="J3706" t="s">
        <v>178</v>
      </c>
      <c r="K3706">
        <v>883089502</v>
      </c>
      <c r="L3706">
        <v>194.935</v>
      </c>
    </row>
    <row r="3707" spans="4:12" x14ac:dyDescent="0.25">
      <c r="E3707">
        <v>883339002</v>
      </c>
      <c r="F3707" s="3">
        <v>119</v>
      </c>
      <c r="I3707" t="s">
        <v>154</v>
      </c>
      <c r="J3707" t="s">
        <v>178</v>
      </c>
      <c r="K3707">
        <v>883339002</v>
      </c>
      <c r="L3707">
        <v>119</v>
      </c>
    </row>
    <row r="3708" spans="4:12" x14ac:dyDescent="0.25">
      <c r="E3708">
        <v>884367182</v>
      </c>
      <c r="F3708" s="3">
        <v>301.83199999999999</v>
      </c>
      <c r="I3708" t="s">
        <v>154</v>
      </c>
      <c r="J3708" t="s">
        <v>178</v>
      </c>
      <c r="K3708">
        <v>884367182</v>
      </c>
      <c r="L3708">
        <v>301.83199999999999</v>
      </c>
    </row>
    <row r="3709" spans="4:12" x14ac:dyDescent="0.25">
      <c r="E3709">
        <v>888711872</v>
      </c>
      <c r="F3709" s="3">
        <v>334.07799999999997</v>
      </c>
      <c r="I3709" t="s">
        <v>154</v>
      </c>
      <c r="J3709" t="s">
        <v>178</v>
      </c>
      <c r="K3709">
        <v>888711872</v>
      </c>
      <c r="L3709">
        <v>334.07799999999997</v>
      </c>
    </row>
    <row r="3710" spans="4:12" x14ac:dyDescent="0.25">
      <c r="E3710">
        <v>893334602</v>
      </c>
      <c r="F3710" s="3">
        <v>128.298</v>
      </c>
      <c r="I3710" t="s">
        <v>154</v>
      </c>
      <c r="J3710" t="s">
        <v>178</v>
      </c>
      <c r="K3710">
        <v>893334602</v>
      </c>
      <c r="L3710">
        <v>128.298</v>
      </c>
    </row>
    <row r="3711" spans="4:12" x14ac:dyDescent="0.25">
      <c r="E3711">
        <v>912060926</v>
      </c>
      <c r="F3711" s="3">
        <v>110.26600000000001</v>
      </c>
      <c r="I3711" t="s">
        <v>154</v>
      </c>
      <c r="J3711" t="s">
        <v>178</v>
      </c>
      <c r="K3711">
        <v>912060926</v>
      </c>
      <c r="L3711">
        <v>110.26600000000001</v>
      </c>
    </row>
    <row r="3712" spans="4:12" x14ac:dyDescent="0.25">
      <c r="E3712">
        <v>913068203</v>
      </c>
      <c r="F3712" s="3">
        <v>159.852</v>
      </c>
      <c r="I3712" t="s">
        <v>154</v>
      </c>
      <c r="J3712" t="s">
        <v>178</v>
      </c>
      <c r="K3712">
        <v>913068203</v>
      </c>
      <c r="L3712">
        <v>159.852</v>
      </c>
    </row>
    <row r="3713" spans="5:12" x14ac:dyDescent="0.25">
      <c r="E3713">
        <v>913082796</v>
      </c>
      <c r="F3713" s="3">
        <v>165.95</v>
      </c>
      <c r="I3713" t="s">
        <v>154</v>
      </c>
      <c r="J3713" t="s">
        <v>178</v>
      </c>
      <c r="K3713">
        <v>913082796</v>
      </c>
      <c r="L3713">
        <v>165.95</v>
      </c>
    </row>
    <row r="3714" spans="5:12" x14ac:dyDescent="0.25">
      <c r="E3714">
        <v>914958466</v>
      </c>
      <c r="F3714" s="3">
        <v>66.664000000000001</v>
      </c>
      <c r="I3714" t="s">
        <v>154</v>
      </c>
      <c r="J3714" t="s">
        <v>178</v>
      </c>
      <c r="K3714">
        <v>914958466</v>
      </c>
      <c r="L3714">
        <v>66.664000000000001</v>
      </c>
    </row>
    <row r="3715" spans="5:12" x14ac:dyDescent="0.25">
      <c r="E3715">
        <v>918316906</v>
      </c>
      <c r="F3715" s="3">
        <v>132.297</v>
      </c>
      <c r="I3715" t="s">
        <v>154</v>
      </c>
      <c r="J3715" t="s">
        <v>178</v>
      </c>
      <c r="K3715">
        <v>918316906</v>
      </c>
      <c r="L3715">
        <v>132.297</v>
      </c>
    </row>
    <row r="3716" spans="5:12" x14ac:dyDescent="0.25">
      <c r="E3716">
        <v>919757558</v>
      </c>
      <c r="F3716" s="3">
        <v>164.02199999999999</v>
      </c>
      <c r="I3716" t="s">
        <v>154</v>
      </c>
      <c r="J3716" t="s">
        <v>178</v>
      </c>
      <c r="K3716">
        <v>919757558</v>
      </c>
      <c r="L3716">
        <v>164.02199999999999</v>
      </c>
    </row>
    <row r="3717" spans="5:12" x14ac:dyDescent="0.25">
      <c r="E3717">
        <v>922110298</v>
      </c>
      <c r="F3717" s="3">
        <v>195.14400000000001</v>
      </c>
      <c r="I3717" t="s">
        <v>154</v>
      </c>
      <c r="J3717" t="s">
        <v>178</v>
      </c>
      <c r="K3717">
        <v>922110298</v>
      </c>
      <c r="L3717">
        <v>195.14400000000001</v>
      </c>
    </row>
    <row r="3718" spans="5:12" x14ac:dyDescent="0.25">
      <c r="E3718">
        <v>925117765</v>
      </c>
      <c r="F3718" s="3">
        <v>14.497999999999999</v>
      </c>
      <c r="I3718" t="s">
        <v>154</v>
      </c>
      <c r="J3718" t="s">
        <v>178</v>
      </c>
      <c r="K3718">
        <v>925117765</v>
      </c>
      <c r="L3718">
        <v>14.497999999999999</v>
      </c>
    </row>
    <row r="3719" spans="5:12" x14ac:dyDescent="0.25">
      <c r="E3719">
        <v>946177008</v>
      </c>
      <c r="F3719" s="3">
        <v>462.76600000000002</v>
      </c>
      <c r="I3719" t="s">
        <v>154</v>
      </c>
      <c r="J3719" t="s">
        <v>178</v>
      </c>
      <c r="K3719">
        <v>946177008</v>
      </c>
      <c r="L3719">
        <v>462.76600000000002</v>
      </c>
    </row>
    <row r="3720" spans="5:12" x14ac:dyDescent="0.25">
      <c r="E3720">
        <v>969081660</v>
      </c>
      <c r="F3720" s="3">
        <v>13.426</v>
      </c>
      <c r="I3720" t="s">
        <v>154</v>
      </c>
      <c r="J3720" t="s">
        <v>178</v>
      </c>
      <c r="K3720">
        <v>969081660</v>
      </c>
      <c r="L3720">
        <v>13.426</v>
      </c>
    </row>
    <row r="3721" spans="5:12" x14ac:dyDescent="0.25">
      <c r="E3721">
        <v>969083140</v>
      </c>
      <c r="F3721" s="3">
        <v>336.42700000000002</v>
      </c>
      <c r="I3721" t="s">
        <v>154</v>
      </c>
      <c r="J3721" t="s">
        <v>178</v>
      </c>
      <c r="K3721">
        <v>969083140</v>
      </c>
      <c r="L3721">
        <v>336.42700000000002</v>
      </c>
    </row>
    <row r="3722" spans="5:12" x14ac:dyDescent="0.25">
      <c r="E3722">
        <v>969084813</v>
      </c>
      <c r="F3722" s="3">
        <v>62.951000000000001</v>
      </c>
      <c r="I3722" t="s">
        <v>154</v>
      </c>
      <c r="J3722" t="s">
        <v>178</v>
      </c>
      <c r="K3722">
        <v>969084813</v>
      </c>
      <c r="L3722">
        <v>62.951000000000001</v>
      </c>
    </row>
    <row r="3723" spans="5:12" x14ac:dyDescent="0.25">
      <c r="E3723">
        <v>969084902</v>
      </c>
      <c r="F3723" s="3">
        <v>260.91399999999999</v>
      </c>
      <c r="I3723" t="s">
        <v>154</v>
      </c>
      <c r="J3723" t="s">
        <v>178</v>
      </c>
      <c r="K3723">
        <v>969084902</v>
      </c>
      <c r="L3723">
        <v>260.91399999999999</v>
      </c>
    </row>
    <row r="3724" spans="5:12" x14ac:dyDescent="0.25">
      <c r="E3724">
        <v>969139944</v>
      </c>
      <c r="F3724" s="3">
        <v>153.68299999999999</v>
      </c>
      <c r="I3724" t="s">
        <v>154</v>
      </c>
      <c r="J3724" t="s">
        <v>178</v>
      </c>
      <c r="K3724">
        <v>969139944</v>
      </c>
      <c r="L3724">
        <v>153.68299999999999</v>
      </c>
    </row>
    <row r="3725" spans="5:12" x14ac:dyDescent="0.25">
      <c r="E3725">
        <v>969140446</v>
      </c>
      <c r="F3725" s="3">
        <v>199.18299999999999</v>
      </c>
      <c r="I3725" t="s">
        <v>154</v>
      </c>
      <c r="J3725" t="s">
        <v>178</v>
      </c>
      <c r="K3725">
        <v>969140446</v>
      </c>
      <c r="L3725">
        <v>199.18299999999999</v>
      </c>
    </row>
    <row r="3726" spans="5:12" x14ac:dyDescent="0.25">
      <c r="E3726">
        <v>969145758</v>
      </c>
      <c r="F3726" s="3">
        <v>75.156999999999996</v>
      </c>
      <c r="I3726" t="s">
        <v>154</v>
      </c>
      <c r="J3726" t="s">
        <v>178</v>
      </c>
      <c r="K3726">
        <v>969145758</v>
      </c>
      <c r="L3726">
        <v>75.156999999999996</v>
      </c>
    </row>
    <row r="3727" spans="5:12" x14ac:dyDescent="0.25">
      <c r="E3727">
        <v>969152185</v>
      </c>
      <c r="F3727" s="3">
        <v>85.242999999999995</v>
      </c>
      <c r="I3727" t="s">
        <v>154</v>
      </c>
      <c r="J3727" t="s">
        <v>178</v>
      </c>
      <c r="K3727">
        <v>969152185</v>
      </c>
      <c r="L3727">
        <v>85.242999999999995</v>
      </c>
    </row>
    <row r="3728" spans="5:12" x14ac:dyDescent="0.25">
      <c r="E3728">
        <v>969162741</v>
      </c>
      <c r="F3728" s="3">
        <v>27.986000000000001</v>
      </c>
      <c r="I3728" t="s">
        <v>154</v>
      </c>
      <c r="J3728" t="s">
        <v>178</v>
      </c>
      <c r="K3728">
        <v>969162741</v>
      </c>
      <c r="L3728">
        <v>27.986000000000001</v>
      </c>
    </row>
    <row r="3729" spans="5:12" x14ac:dyDescent="0.25">
      <c r="E3729">
        <v>969163683</v>
      </c>
      <c r="F3729" s="3">
        <v>91.085999999999999</v>
      </c>
      <c r="I3729" t="s">
        <v>154</v>
      </c>
      <c r="J3729" t="s">
        <v>178</v>
      </c>
      <c r="K3729">
        <v>969163683</v>
      </c>
      <c r="L3729">
        <v>91.085999999999999</v>
      </c>
    </row>
    <row r="3730" spans="5:12" x14ac:dyDescent="0.25">
      <c r="E3730">
        <v>969189879</v>
      </c>
      <c r="F3730" s="3">
        <v>72.906000000000006</v>
      </c>
      <c r="I3730" t="s">
        <v>154</v>
      </c>
      <c r="J3730" t="s">
        <v>178</v>
      </c>
      <c r="K3730">
        <v>969189879</v>
      </c>
      <c r="L3730">
        <v>72.906000000000006</v>
      </c>
    </row>
    <row r="3731" spans="5:12" x14ac:dyDescent="0.25">
      <c r="E3731">
        <v>969190419</v>
      </c>
      <c r="F3731" s="3">
        <v>117.23</v>
      </c>
      <c r="I3731" t="s">
        <v>154</v>
      </c>
      <c r="J3731" t="s">
        <v>178</v>
      </c>
      <c r="K3731">
        <v>969190419</v>
      </c>
      <c r="L3731">
        <v>117.23</v>
      </c>
    </row>
    <row r="3732" spans="5:12" x14ac:dyDescent="0.25">
      <c r="E3732">
        <v>969229226</v>
      </c>
      <c r="F3732" s="3">
        <v>88.456000000000003</v>
      </c>
      <c r="I3732" t="s">
        <v>154</v>
      </c>
      <c r="J3732" t="s">
        <v>178</v>
      </c>
      <c r="K3732">
        <v>969229226</v>
      </c>
      <c r="L3732">
        <v>88.456000000000003</v>
      </c>
    </row>
    <row r="3733" spans="5:12" x14ac:dyDescent="0.25">
      <c r="E3733">
        <v>969229315</v>
      </c>
      <c r="F3733" s="3">
        <v>101.249</v>
      </c>
      <c r="I3733" t="s">
        <v>154</v>
      </c>
      <c r="J3733" t="s">
        <v>178</v>
      </c>
      <c r="K3733">
        <v>969229315</v>
      </c>
      <c r="L3733">
        <v>101.249</v>
      </c>
    </row>
    <row r="3734" spans="5:12" x14ac:dyDescent="0.25">
      <c r="E3734">
        <v>969243342</v>
      </c>
      <c r="F3734" s="3">
        <v>83.554000000000002</v>
      </c>
      <c r="I3734" t="s">
        <v>154</v>
      </c>
      <c r="J3734" t="s">
        <v>178</v>
      </c>
      <c r="K3734">
        <v>969243342</v>
      </c>
      <c r="L3734">
        <v>83.554000000000002</v>
      </c>
    </row>
    <row r="3735" spans="5:12" x14ac:dyDescent="0.25">
      <c r="E3735">
        <v>969243520</v>
      </c>
      <c r="F3735" s="3">
        <v>206.16</v>
      </c>
      <c r="I3735" t="s">
        <v>154</v>
      </c>
      <c r="J3735" t="s">
        <v>178</v>
      </c>
      <c r="K3735">
        <v>969243520</v>
      </c>
      <c r="L3735">
        <v>206.16</v>
      </c>
    </row>
    <row r="3736" spans="5:12" x14ac:dyDescent="0.25">
      <c r="E3736">
        <v>969277034</v>
      </c>
      <c r="F3736" s="3">
        <v>38.904000000000003</v>
      </c>
      <c r="I3736" t="s">
        <v>154</v>
      </c>
      <c r="J3736" t="s">
        <v>178</v>
      </c>
      <c r="K3736">
        <v>969277034</v>
      </c>
      <c r="L3736">
        <v>38.904000000000003</v>
      </c>
    </row>
    <row r="3737" spans="5:12" x14ac:dyDescent="0.25">
      <c r="E3737">
        <v>969317117</v>
      </c>
      <c r="F3737" s="3">
        <v>94.427999999999997</v>
      </c>
      <c r="I3737" t="s">
        <v>154</v>
      </c>
      <c r="J3737" t="s">
        <v>178</v>
      </c>
      <c r="K3737">
        <v>969317117</v>
      </c>
      <c r="L3737">
        <v>94.427999999999997</v>
      </c>
    </row>
    <row r="3738" spans="5:12" x14ac:dyDescent="0.25">
      <c r="E3738">
        <v>969317419</v>
      </c>
      <c r="F3738" s="3">
        <v>34.073</v>
      </c>
      <c r="I3738" t="s">
        <v>154</v>
      </c>
      <c r="J3738" t="s">
        <v>178</v>
      </c>
      <c r="K3738">
        <v>969317419</v>
      </c>
      <c r="L3738">
        <v>34.073</v>
      </c>
    </row>
    <row r="3739" spans="5:12" x14ac:dyDescent="0.25">
      <c r="E3739">
        <v>969317532</v>
      </c>
      <c r="F3739" s="3">
        <v>390.96</v>
      </c>
      <c r="I3739" t="s">
        <v>154</v>
      </c>
      <c r="J3739" t="s">
        <v>178</v>
      </c>
      <c r="K3739">
        <v>969317532</v>
      </c>
      <c r="L3739">
        <v>390.96</v>
      </c>
    </row>
    <row r="3740" spans="5:12" x14ac:dyDescent="0.25">
      <c r="E3740">
        <v>969373815</v>
      </c>
      <c r="F3740" s="3">
        <v>39.25</v>
      </c>
      <c r="I3740" t="s">
        <v>154</v>
      </c>
      <c r="J3740" t="s">
        <v>178</v>
      </c>
      <c r="K3740">
        <v>969373815</v>
      </c>
      <c r="L3740">
        <v>39.25</v>
      </c>
    </row>
    <row r="3741" spans="5:12" x14ac:dyDescent="0.25">
      <c r="E3741">
        <v>969408058</v>
      </c>
      <c r="F3741" s="3">
        <v>108.077</v>
      </c>
      <c r="I3741" t="s">
        <v>154</v>
      </c>
      <c r="J3741" t="s">
        <v>178</v>
      </c>
      <c r="K3741">
        <v>969408058</v>
      </c>
      <c r="L3741">
        <v>108.077</v>
      </c>
    </row>
    <row r="3742" spans="5:12" x14ac:dyDescent="0.25">
      <c r="E3742">
        <v>969408880</v>
      </c>
      <c r="F3742" s="3">
        <v>122.233</v>
      </c>
      <c r="I3742" t="s">
        <v>154</v>
      </c>
      <c r="J3742" t="s">
        <v>178</v>
      </c>
      <c r="K3742">
        <v>969408880</v>
      </c>
      <c r="L3742">
        <v>122.233</v>
      </c>
    </row>
    <row r="3743" spans="5:12" x14ac:dyDescent="0.25">
      <c r="E3743">
        <v>969807777</v>
      </c>
      <c r="F3743" s="3">
        <v>44.792000000000002</v>
      </c>
      <c r="I3743" t="s">
        <v>154</v>
      </c>
      <c r="J3743" t="s">
        <v>178</v>
      </c>
      <c r="K3743">
        <v>969807777</v>
      </c>
      <c r="L3743">
        <v>44.792000000000002</v>
      </c>
    </row>
    <row r="3744" spans="5:12" x14ac:dyDescent="0.25">
      <c r="E3744">
        <v>969808870</v>
      </c>
      <c r="F3744" s="3">
        <v>109.89700000000001</v>
      </c>
      <c r="I3744" t="s">
        <v>154</v>
      </c>
      <c r="J3744" t="s">
        <v>178</v>
      </c>
      <c r="K3744">
        <v>969808870</v>
      </c>
      <c r="L3744">
        <v>109.89700000000001</v>
      </c>
    </row>
    <row r="3745" spans="5:12" x14ac:dyDescent="0.25">
      <c r="E3745">
        <v>969815532</v>
      </c>
      <c r="F3745" s="3">
        <v>169.25700000000001</v>
      </c>
      <c r="I3745" t="s">
        <v>154</v>
      </c>
      <c r="J3745" t="s">
        <v>178</v>
      </c>
      <c r="K3745">
        <v>969815532</v>
      </c>
      <c r="L3745">
        <v>169.25700000000001</v>
      </c>
    </row>
    <row r="3746" spans="5:12" x14ac:dyDescent="0.25">
      <c r="E3746">
        <v>969817969</v>
      </c>
      <c r="F3746" s="3">
        <v>98.3</v>
      </c>
      <c r="I3746" t="s">
        <v>154</v>
      </c>
      <c r="J3746" t="s">
        <v>178</v>
      </c>
      <c r="K3746">
        <v>969817969</v>
      </c>
      <c r="L3746">
        <v>98.3</v>
      </c>
    </row>
    <row r="3747" spans="5:12" x14ac:dyDescent="0.25">
      <c r="E3747">
        <v>969819295</v>
      </c>
      <c r="F3747" s="3">
        <v>145.964</v>
      </c>
      <c r="I3747" t="s">
        <v>154</v>
      </c>
      <c r="J3747" t="s">
        <v>178</v>
      </c>
      <c r="K3747">
        <v>969819295</v>
      </c>
      <c r="L3747">
        <v>145.964</v>
      </c>
    </row>
    <row r="3748" spans="5:12" x14ac:dyDescent="0.25">
      <c r="E3748">
        <v>969908581</v>
      </c>
      <c r="F3748" s="3">
        <v>435.55599999999998</v>
      </c>
      <c r="I3748" t="s">
        <v>154</v>
      </c>
      <c r="J3748" t="s">
        <v>178</v>
      </c>
      <c r="K3748">
        <v>969908581</v>
      </c>
      <c r="L3748">
        <v>435.55599999999998</v>
      </c>
    </row>
    <row r="3749" spans="5:12" x14ac:dyDescent="0.25">
      <c r="E3749">
        <v>969919761</v>
      </c>
      <c r="F3749" s="3">
        <v>109.955</v>
      </c>
      <c r="I3749" t="s">
        <v>154</v>
      </c>
      <c r="J3749" t="s">
        <v>178</v>
      </c>
      <c r="K3749">
        <v>969919761</v>
      </c>
      <c r="L3749">
        <v>109.955</v>
      </c>
    </row>
    <row r="3750" spans="5:12" x14ac:dyDescent="0.25">
      <c r="E3750">
        <v>970116141</v>
      </c>
      <c r="F3750" s="3">
        <v>96.935000000000002</v>
      </c>
      <c r="I3750" t="s">
        <v>154</v>
      </c>
      <c r="J3750" t="s">
        <v>178</v>
      </c>
      <c r="K3750">
        <v>970116141</v>
      </c>
      <c r="L3750">
        <v>96.935000000000002</v>
      </c>
    </row>
    <row r="3751" spans="5:12" x14ac:dyDescent="0.25">
      <c r="E3751">
        <v>970116222</v>
      </c>
      <c r="F3751" s="3">
        <v>190.49199999999999</v>
      </c>
      <c r="I3751" t="s">
        <v>154</v>
      </c>
      <c r="J3751" t="s">
        <v>178</v>
      </c>
      <c r="K3751">
        <v>970116222</v>
      </c>
      <c r="L3751">
        <v>190.49199999999999</v>
      </c>
    </row>
    <row r="3752" spans="5:12" x14ac:dyDescent="0.25">
      <c r="E3752">
        <v>970445226</v>
      </c>
      <c r="F3752" s="3">
        <v>30.45</v>
      </c>
      <c r="I3752" t="s">
        <v>154</v>
      </c>
      <c r="J3752" t="s">
        <v>178</v>
      </c>
      <c r="K3752">
        <v>970445226</v>
      </c>
      <c r="L3752">
        <v>30.45</v>
      </c>
    </row>
    <row r="3753" spans="5:12" x14ac:dyDescent="0.25">
      <c r="E3753">
        <v>970447938</v>
      </c>
      <c r="F3753" s="3">
        <v>541.423</v>
      </c>
      <c r="I3753" t="s">
        <v>154</v>
      </c>
      <c r="J3753" t="s">
        <v>178</v>
      </c>
      <c r="K3753">
        <v>970447938</v>
      </c>
      <c r="L3753">
        <v>541.423</v>
      </c>
    </row>
    <row r="3754" spans="5:12" x14ac:dyDescent="0.25">
      <c r="E3754">
        <v>970531998</v>
      </c>
      <c r="F3754" s="3">
        <v>218.26300000000001</v>
      </c>
      <c r="I3754" t="s">
        <v>154</v>
      </c>
      <c r="J3754" t="s">
        <v>178</v>
      </c>
      <c r="K3754">
        <v>970531998</v>
      </c>
      <c r="L3754">
        <v>218.26300000000001</v>
      </c>
    </row>
    <row r="3755" spans="5:12" x14ac:dyDescent="0.25">
      <c r="E3755">
        <v>970589732</v>
      </c>
      <c r="F3755" s="3">
        <v>234.86199999999999</v>
      </c>
      <c r="I3755" t="s">
        <v>154</v>
      </c>
      <c r="J3755" t="s">
        <v>178</v>
      </c>
      <c r="K3755">
        <v>970589732</v>
      </c>
      <c r="L3755">
        <v>234.86199999999999</v>
      </c>
    </row>
    <row r="3756" spans="5:12" x14ac:dyDescent="0.25">
      <c r="E3756">
        <v>970597816</v>
      </c>
      <c r="F3756" s="3">
        <v>161.55099999999999</v>
      </c>
      <c r="I3756" t="s">
        <v>154</v>
      </c>
      <c r="J3756" t="s">
        <v>178</v>
      </c>
      <c r="K3756">
        <v>970597816</v>
      </c>
      <c r="L3756">
        <v>161.55099999999999</v>
      </c>
    </row>
    <row r="3757" spans="5:12" x14ac:dyDescent="0.25">
      <c r="E3757">
        <v>971196181</v>
      </c>
      <c r="F3757" s="3">
        <v>48.665999999999997</v>
      </c>
      <c r="I3757" t="s">
        <v>154</v>
      </c>
      <c r="J3757" t="s">
        <v>178</v>
      </c>
      <c r="K3757">
        <v>971196181</v>
      </c>
      <c r="L3757">
        <v>48.665999999999997</v>
      </c>
    </row>
    <row r="3758" spans="5:12" x14ac:dyDescent="0.25">
      <c r="E3758">
        <v>975837459</v>
      </c>
      <c r="F3758" s="3">
        <v>272.19099999999997</v>
      </c>
      <c r="I3758" t="s">
        <v>154</v>
      </c>
      <c r="J3758" t="s">
        <v>178</v>
      </c>
      <c r="K3758">
        <v>975837459</v>
      </c>
      <c r="L3758">
        <v>272.19099999999997</v>
      </c>
    </row>
    <row r="3759" spans="5:12" x14ac:dyDescent="0.25">
      <c r="E3759">
        <v>976076362</v>
      </c>
      <c r="F3759" s="3">
        <v>127.83199999999999</v>
      </c>
      <c r="I3759" t="s">
        <v>154</v>
      </c>
      <c r="J3759" t="s">
        <v>178</v>
      </c>
      <c r="K3759">
        <v>976076362</v>
      </c>
      <c r="L3759">
        <v>127.83199999999999</v>
      </c>
    </row>
    <row r="3760" spans="5:12" x14ac:dyDescent="0.25">
      <c r="E3760">
        <v>976193539</v>
      </c>
      <c r="F3760" s="3">
        <v>174.49100000000001</v>
      </c>
      <c r="I3760" t="s">
        <v>154</v>
      </c>
      <c r="J3760" t="s">
        <v>178</v>
      </c>
      <c r="K3760">
        <v>976193539</v>
      </c>
      <c r="L3760">
        <v>174.49100000000001</v>
      </c>
    </row>
    <row r="3761" spans="5:12" x14ac:dyDescent="0.25">
      <c r="E3761">
        <v>976463560</v>
      </c>
      <c r="F3761" s="3">
        <v>100.622</v>
      </c>
      <c r="I3761" t="s">
        <v>154</v>
      </c>
      <c r="J3761" t="s">
        <v>178</v>
      </c>
      <c r="K3761">
        <v>976463560</v>
      </c>
      <c r="L3761">
        <v>100.622</v>
      </c>
    </row>
    <row r="3762" spans="5:12" x14ac:dyDescent="0.25">
      <c r="E3762">
        <v>977072867</v>
      </c>
      <c r="F3762" s="3">
        <v>296.75299999999999</v>
      </c>
      <c r="I3762" t="s">
        <v>154</v>
      </c>
      <c r="J3762" t="s">
        <v>178</v>
      </c>
      <c r="K3762">
        <v>977072867</v>
      </c>
      <c r="L3762">
        <v>296.75299999999999</v>
      </c>
    </row>
    <row r="3763" spans="5:12" x14ac:dyDescent="0.25">
      <c r="E3763">
        <v>977382149</v>
      </c>
      <c r="F3763" s="3">
        <v>161.66399999999999</v>
      </c>
      <c r="I3763" t="s">
        <v>154</v>
      </c>
      <c r="J3763" t="s">
        <v>178</v>
      </c>
      <c r="K3763">
        <v>977382149</v>
      </c>
      <c r="L3763">
        <v>161.66399999999999</v>
      </c>
    </row>
    <row r="3764" spans="5:12" x14ac:dyDescent="0.25">
      <c r="E3764">
        <v>978633781</v>
      </c>
      <c r="F3764" s="3">
        <v>127.492</v>
      </c>
      <c r="I3764" t="s">
        <v>154</v>
      </c>
      <c r="J3764" t="s">
        <v>178</v>
      </c>
      <c r="K3764">
        <v>978633781</v>
      </c>
      <c r="L3764">
        <v>127.492</v>
      </c>
    </row>
    <row r="3765" spans="5:12" x14ac:dyDescent="0.25">
      <c r="E3765">
        <v>979258690</v>
      </c>
      <c r="F3765" s="3">
        <v>181.22499999999999</v>
      </c>
      <c r="I3765" t="s">
        <v>154</v>
      </c>
      <c r="J3765" t="s">
        <v>178</v>
      </c>
      <c r="K3765">
        <v>979258690</v>
      </c>
      <c r="L3765">
        <v>181.22499999999999</v>
      </c>
    </row>
    <row r="3766" spans="5:12" x14ac:dyDescent="0.25">
      <c r="E3766">
        <v>979673477</v>
      </c>
      <c r="F3766" s="3">
        <v>266.322</v>
      </c>
      <c r="I3766" t="s">
        <v>154</v>
      </c>
      <c r="J3766" t="s">
        <v>178</v>
      </c>
      <c r="K3766">
        <v>979673477</v>
      </c>
      <c r="L3766">
        <v>266.322</v>
      </c>
    </row>
    <row r="3767" spans="5:12" x14ac:dyDescent="0.25">
      <c r="E3767">
        <v>979985983</v>
      </c>
      <c r="F3767" s="3">
        <v>150.34399999999999</v>
      </c>
      <c r="I3767" t="s">
        <v>154</v>
      </c>
      <c r="J3767" t="s">
        <v>178</v>
      </c>
      <c r="K3767">
        <v>979985983</v>
      </c>
      <c r="L3767">
        <v>150.34399999999999</v>
      </c>
    </row>
    <row r="3768" spans="5:12" x14ac:dyDescent="0.25">
      <c r="E3768">
        <v>980295850</v>
      </c>
      <c r="F3768" s="3">
        <v>218.006</v>
      </c>
      <c r="I3768" t="s">
        <v>154</v>
      </c>
      <c r="J3768" t="s">
        <v>178</v>
      </c>
      <c r="K3768">
        <v>980295850</v>
      </c>
      <c r="L3768">
        <v>218.006</v>
      </c>
    </row>
    <row r="3769" spans="5:12" x14ac:dyDescent="0.25">
      <c r="E3769">
        <v>980448193</v>
      </c>
      <c r="F3769" s="3">
        <v>130.124</v>
      </c>
      <c r="I3769" t="s">
        <v>154</v>
      </c>
      <c r="J3769" t="s">
        <v>178</v>
      </c>
      <c r="K3769">
        <v>980448193</v>
      </c>
      <c r="L3769">
        <v>130.124</v>
      </c>
    </row>
    <row r="3770" spans="5:12" x14ac:dyDescent="0.25">
      <c r="E3770">
        <v>980464504</v>
      </c>
      <c r="F3770" s="3">
        <v>683.15</v>
      </c>
      <c r="I3770" t="s">
        <v>154</v>
      </c>
      <c r="J3770" t="s">
        <v>178</v>
      </c>
      <c r="K3770">
        <v>980464504</v>
      </c>
      <c r="L3770">
        <v>683.15</v>
      </c>
    </row>
    <row r="3771" spans="5:12" x14ac:dyDescent="0.25">
      <c r="E3771">
        <v>981465318</v>
      </c>
      <c r="F3771" s="3">
        <v>126.684</v>
      </c>
      <c r="I3771" t="s">
        <v>154</v>
      </c>
      <c r="J3771" t="s">
        <v>178</v>
      </c>
      <c r="K3771">
        <v>981465318</v>
      </c>
      <c r="L3771">
        <v>126.684</v>
      </c>
    </row>
    <row r="3772" spans="5:12" x14ac:dyDescent="0.25">
      <c r="E3772">
        <v>982338719</v>
      </c>
      <c r="F3772" s="3">
        <v>181.46899999999999</v>
      </c>
      <c r="I3772" t="s">
        <v>154</v>
      </c>
      <c r="J3772" t="s">
        <v>178</v>
      </c>
      <c r="K3772">
        <v>982338719</v>
      </c>
      <c r="L3772">
        <v>181.46899999999999</v>
      </c>
    </row>
    <row r="3773" spans="5:12" x14ac:dyDescent="0.25">
      <c r="E3773">
        <v>982409268</v>
      </c>
      <c r="F3773" s="3">
        <v>498.23599999999999</v>
      </c>
      <c r="I3773" t="s">
        <v>154</v>
      </c>
      <c r="J3773" t="s">
        <v>178</v>
      </c>
      <c r="K3773">
        <v>982409268</v>
      </c>
      <c r="L3773">
        <v>498.23599999999999</v>
      </c>
    </row>
    <row r="3774" spans="5:12" x14ac:dyDescent="0.25">
      <c r="E3774">
        <v>983423337</v>
      </c>
      <c r="F3774" s="3">
        <v>503.85899999999998</v>
      </c>
      <c r="I3774" t="s">
        <v>154</v>
      </c>
      <c r="J3774" t="s">
        <v>178</v>
      </c>
      <c r="K3774">
        <v>983423337</v>
      </c>
      <c r="L3774">
        <v>503.85899999999998</v>
      </c>
    </row>
    <row r="3775" spans="5:12" x14ac:dyDescent="0.25">
      <c r="E3775">
        <v>983427626</v>
      </c>
      <c r="F3775" s="3">
        <v>61.037999999999997</v>
      </c>
      <c r="I3775" t="s">
        <v>154</v>
      </c>
      <c r="J3775" t="s">
        <v>178</v>
      </c>
      <c r="K3775">
        <v>983427626</v>
      </c>
      <c r="L3775">
        <v>61.037999999999997</v>
      </c>
    </row>
    <row r="3776" spans="5:12" x14ac:dyDescent="0.25">
      <c r="E3776">
        <v>984750579</v>
      </c>
      <c r="F3776" s="3">
        <v>83.459000000000003</v>
      </c>
      <c r="I3776" t="s">
        <v>154</v>
      </c>
      <c r="J3776" t="s">
        <v>178</v>
      </c>
      <c r="K3776">
        <v>984750579</v>
      </c>
      <c r="L3776">
        <v>83.459000000000003</v>
      </c>
    </row>
    <row r="3777" spans="5:12" x14ac:dyDescent="0.25">
      <c r="E3777">
        <v>984751222</v>
      </c>
      <c r="F3777" s="3">
        <v>72.88</v>
      </c>
      <c r="I3777" t="s">
        <v>154</v>
      </c>
      <c r="J3777" t="s">
        <v>178</v>
      </c>
      <c r="K3777">
        <v>984751222</v>
      </c>
      <c r="L3777">
        <v>72.88</v>
      </c>
    </row>
    <row r="3778" spans="5:12" x14ac:dyDescent="0.25">
      <c r="E3778">
        <v>985257825</v>
      </c>
      <c r="F3778" s="3">
        <v>264.81299999999999</v>
      </c>
      <c r="I3778" t="s">
        <v>154</v>
      </c>
      <c r="J3778" t="s">
        <v>178</v>
      </c>
      <c r="K3778">
        <v>985257825</v>
      </c>
      <c r="L3778">
        <v>264.81299999999999</v>
      </c>
    </row>
    <row r="3779" spans="5:12" x14ac:dyDescent="0.25">
      <c r="E3779">
        <v>985412839</v>
      </c>
      <c r="F3779" s="3">
        <v>369.17500000000001</v>
      </c>
      <c r="I3779" t="s">
        <v>154</v>
      </c>
      <c r="J3779" t="s">
        <v>178</v>
      </c>
      <c r="K3779">
        <v>985412839</v>
      </c>
      <c r="L3779">
        <v>369.17500000000001</v>
      </c>
    </row>
    <row r="3780" spans="5:12" x14ac:dyDescent="0.25">
      <c r="E3780">
        <v>986132813</v>
      </c>
      <c r="F3780" s="3">
        <v>290.49700000000001</v>
      </c>
      <c r="I3780" t="s">
        <v>154</v>
      </c>
      <c r="J3780" t="s">
        <v>178</v>
      </c>
      <c r="K3780">
        <v>986132813</v>
      </c>
      <c r="L3780">
        <v>290.49700000000001</v>
      </c>
    </row>
    <row r="3781" spans="5:12" x14ac:dyDescent="0.25">
      <c r="E3781">
        <v>986315896</v>
      </c>
      <c r="F3781" s="3">
        <v>539.197</v>
      </c>
      <c r="I3781" t="s">
        <v>154</v>
      </c>
      <c r="J3781" t="s">
        <v>178</v>
      </c>
      <c r="K3781">
        <v>986315896</v>
      </c>
      <c r="L3781">
        <v>539.197</v>
      </c>
    </row>
    <row r="3782" spans="5:12" x14ac:dyDescent="0.25">
      <c r="E3782">
        <v>986625682</v>
      </c>
      <c r="F3782" s="3">
        <v>83.64</v>
      </c>
      <c r="I3782" t="s">
        <v>154</v>
      </c>
      <c r="J3782" t="s">
        <v>178</v>
      </c>
      <c r="K3782">
        <v>986625682</v>
      </c>
      <c r="L3782">
        <v>83.64</v>
      </c>
    </row>
    <row r="3783" spans="5:12" x14ac:dyDescent="0.25">
      <c r="E3783">
        <v>987012668</v>
      </c>
      <c r="F3783" s="3">
        <v>305.54500000000002</v>
      </c>
      <c r="I3783" t="s">
        <v>154</v>
      </c>
      <c r="J3783" t="s">
        <v>178</v>
      </c>
      <c r="K3783">
        <v>987012668</v>
      </c>
      <c r="L3783">
        <v>305.54500000000002</v>
      </c>
    </row>
    <row r="3784" spans="5:12" x14ac:dyDescent="0.25">
      <c r="E3784">
        <v>987074167</v>
      </c>
      <c r="F3784" s="3">
        <v>143.29</v>
      </c>
      <c r="I3784" t="s">
        <v>154</v>
      </c>
      <c r="J3784" t="s">
        <v>178</v>
      </c>
      <c r="K3784">
        <v>987074167</v>
      </c>
      <c r="L3784">
        <v>143.29</v>
      </c>
    </row>
    <row r="3785" spans="5:12" x14ac:dyDescent="0.25">
      <c r="E3785">
        <v>987353600</v>
      </c>
      <c r="F3785" s="3">
        <v>240.26900000000001</v>
      </c>
      <c r="I3785" t="s">
        <v>154</v>
      </c>
      <c r="J3785" t="s">
        <v>178</v>
      </c>
      <c r="K3785">
        <v>987353600</v>
      </c>
      <c r="L3785">
        <v>240.26900000000001</v>
      </c>
    </row>
    <row r="3786" spans="5:12" x14ac:dyDescent="0.25">
      <c r="E3786">
        <v>988066907</v>
      </c>
      <c r="F3786" s="3">
        <v>30.222000000000001</v>
      </c>
      <c r="I3786" t="s">
        <v>154</v>
      </c>
      <c r="J3786" t="s">
        <v>178</v>
      </c>
      <c r="K3786">
        <v>988066907</v>
      </c>
      <c r="L3786">
        <v>30.222000000000001</v>
      </c>
    </row>
    <row r="3787" spans="5:12" x14ac:dyDescent="0.25">
      <c r="E3787">
        <v>988601268</v>
      </c>
      <c r="F3787" s="3">
        <v>20.687000000000001</v>
      </c>
      <c r="I3787" t="s">
        <v>154</v>
      </c>
      <c r="J3787" t="s">
        <v>178</v>
      </c>
      <c r="K3787">
        <v>988601268</v>
      </c>
      <c r="L3787">
        <v>20.687000000000001</v>
      </c>
    </row>
    <row r="3788" spans="5:12" x14ac:dyDescent="0.25">
      <c r="E3788">
        <v>989301551</v>
      </c>
      <c r="F3788" s="3">
        <v>118.417</v>
      </c>
      <c r="I3788" t="s">
        <v>154</v>
      </c>
      <c r="J3788" t="s">
        <v>178</v>
      </c>
      <c r="K3788">
        <v>989301551</v>
      </c>
      <c r="L3788">
        <v>118.417</v>
      </c>
    </row>
    <row r="3789" spans="5:12" x14ac:dyDescent="0.25">
      <c r="E3789">
        <v>990196087</v>
      </c>
      <c r="F3789" s="3">
        <v>157.179</v>
      </c>
      <c r="I3789" t="s">
        <v>154</v>
      </c>
      <c r="J3789" t="s">
        <v>178</v>
      </c>
      <c r="K3789">
        <v>990196087</v>
      </c>
      <c r="L3789">
        <v>157.179</v>
      </c>
    </row>
    <row r="3790" spans="5:12" x14ac:dyDescent="0.25">
      <c r="E3790">
        <v>990437459</v>
      </c>
      <c r="F3790" s="3">
        <v>280.69400000000002</v>
      </c>
      <c r="I3790" t="s">
        <v>154</v>
      </c>
      <c r="J3790" t="s">
        <v>178</v>
      </c>
      <c r="K3790">
        <v>990437459</v>
      </c>
      <c r="L3790">
        <v>280.69400000000002</v>
      </c>
    </row>
    <row r="3791" spans="5:12" x14ac:dyDescent="0.25">
      <c r="E3791">
        <v>990514321</v>
      </c>
      <c r="F3791" s="3">
        <v>144.994</v>
      </c>
      <c r="I3791" t="s">
        <v>154</v>
      </c>
      <c r="J3791" t="s">
        <v>178</v>
      </c>
      <c r="K3791">
        <v>990514321</v>
      </c>
      <c r="L3791">
        <v>144.994</v>
      </c>
    </row>
    <row r="3792" spans="5:12" x14ac:dyDescent="0.25">
      <c r="E3792">
        <v>990697086</v>
      </c>
      <c r="F3792" s="3">
        <v>118.63800000000001</v>
      </c>
      <c r="I3792" t="s">
        <v>154</v>
      </c>
      <c r="J3792" t="s">
        <v>178</v>
      </c>
      <c r="K3792">
        <v>990697086</v>
      </c>
      <c r="L3792">
        <v>118.63800000000001</v>
      </c>
    </row>
    <row r="3793" spans="3:12" x14ac:dyDescent="0.25">
      <c r="E3793">
        <v>992247274</v>
      </c>
      <c r="F3793" s="3">
        <v>143.83000000000001</v>
      </c>
      <c r="I3793" t="s">
        <v>154</v>
      </c>
      <c r="J3793" t="s">
        <v>178</v>
      </c>
      <c r="K3793">
        <v>992247274</v>
      </c>
      <c r="L3793">
        <v>143.83000000000001</v>
      </c>
    </row>
    <row r="3794" spans="3:12" x14ac:dyDescent="0.25">
      <c r="E3794">
        <v>993403504</v>
      </c>
      <c r="F3794" s="3">
        <v>295.27</v>
      </c>
      <c r="I3794" t="s">
        <v>154</v>
      </c>
      <c r="J3794" t="s">
        <v>178</v>
      </c>
      <c r="K3794">
        <v>993403504</v>
      </c>
      <c r="L3794">
        <v>295.27</v>
      </c>
    </row>
    <row r="3795" spans="3:12" x14ac:dyDescent="0.25">
      <c r="E3795">
        <v>993408786</v>
      </c>
      <c r="F3795" s="3">
        <v>86.983000000000004</v>
      </c>
      <c r="I3795" t="s">
        <v>154</v>
      </c>
      <c r="J3795" t="s">
        <v>178</v>
      </c>
      <c r="K3795">
        <v>993408786</v>
      </c>
      <c r="L3795">
        <v>86.983000000000004</v>
      </c>
    </row>
    <row r="3796" spans="3:12" x14ac:dyDescent="0.25">
      <c r="E3796">
        <v>993604178</v>
      </c>
      <c r="F3796" s="3">
        <v>400.86599999999999</v>
      </c>
      <c r="I3796" t="s">
        <v>154</v>
      </c>
      <c r="J3796" t="s">
        <v>178</v>
      </c>
      <c r="K3796">
        <v>993604178</v>
      </c>
      <c r="L3796">
        <v>400.86599999999999</v>
      </c>
    </row>
    <row r="3797" spans="3:12" x14ac:dyDescent="0.25">
      <c r="E3797">
        <v>993824909</v>
      </c>
      <c r="F3797" s="3">
        <v>391.149</v>
      </c>
      <c r="I3797" t="s">
        <v>154</v>
      </c>
      <c r="J3797" t="s">
        <v>178</v>
      </c>
      <c r="K3797">
        <v>993824909</v>
      </c>
      <c r="L3797">
        <v>391.149</v>
      </c>
    </row>
    <row r="3798" spans="3:12" x14ac:dyDescent="0.25">
      <c r="E3798">
        <v>994351907</v>
      </c>
      <c r="F3798" s="3">
        <v>90.376000000000005</v>
      </c>
      <c r="I3798" t="s">
        <v>154</v>
      </c>
      <c r="J3798" t="s">
        <v>178</v>
      </c>
      <c r="K3798">
        <v>994351907</v>
      </c>
      <c r="L3798">
        <v>90.376000000000005</v>
      </c>
    </row>
    <row r="3799" spans="3:12" x14ac:dyDescent="0.25">
      <c r="E3799">
        <v>995058235</v>
      </c>
      <c r="F3799" s="3">
        <v>107.435</v>
      </c>
      <c r="I3799" t="s">
        <v>154</v>
      </c>
      <c r="J3799" t="s">
        <v>178</v>
      </c>
      <c r="K3799">
        <v>995058235</v>
      </c>
      <c r="L3799">
        <v>107.435</v>
      </c>
    </row>
    <row r="3800" spans="3:12" x14ac:dyDescent="0.25">
      <c r="E3800">
        <v>995636921</v>
      </c>
      <c r="F3800" s="3">
        <v>178.48400000000001</v>
      </c>
      <c r="I3800" t="s">
        <v>154</v>
      </c>
      <c r="J3800" t="s">
        <v>178</v>
      </c>
      <c r="K3800">
        <v>995636921</v>
      </c>
      <c r="L3800">
        <v>178.48400000000001</v>
      </c>
    </row>
    <row r="3801" spans="3:12" x14ac:dyDescent="0.25">
      <c r="E3801">
        <v>996945715</v>
      </c>
      <c r="F3801" s="3">
        <v>180.48099999999999</v>
      </c>
      <c r="I3801" t="s">
        <v>154</v>
      </c>
      <c r="J3801" t="s">
        <v>178</v>
      </c>
      <c r="K3801">
        <v>996945715</v>
      </c>
      <c r="L3801">
        <v>180.48099999999999</v>
      </c>
    </row>
    <row r="3802" spans="3:12" x14ac:dyDescent="0.25">
      <c r="E3802">
        <v>997628551</v>
      </c>
      <c r="F3802" s="3">
        <v>170.64599999999999</v>
      </c>
      <c r="I3802" t="s">
        <v>154</v>
      </c>
      <c r="J3802" t="s">
        <v>178</v>
      </c>
      <c r="K3802">
        <v>997628551</v>
      </c>
      <c r="L3802">
        <v>170.64599999999999</v>
      </c>
    </row>
    <row r="3803" spans="3:12" x14ac:dyDescent="0.25">
      <c r="E3803">
        <v>997628616</v>
      </c>
      <c r="F3803" s="3">
        <v>116.191</v>
      </c>
      <c r="I3803" t="s">
        <v>154</v>
      </c>
      <c r="J3803" t="s">
        <v>178</v>
      </c>
      <c r="K3803">
        <v>997628616</v>
      </c>
      <c r="L3803">
        <v>116.191</v>
      </c>
    </row>
    <row r="3804" spans="3:12" x14ac:dyDescent="0.25">
      <c r="E3804">
        <v>997675371</v>
      </c>
      <c r="F3804" s="3">
        <v>323.55500000000001</v>
      </c>
      <c r="I3804" t="s">
        <v>154</v>
      </c>
      <c r="J3804" t="s">
        <v>178</v>
      </c>
      <c r="K3804">
        <v>997675371</v>
      </c>
      <c r="L3804">
        <v>323.55500000000001</v>
      </c>
    </row>
    <row r="3805" spans="3:12" x14ac:dyDescent="0.25">
      <c r="E3805">
        <v>998708702</v>
      </c>
      <c r="F3805" s="3">
        <v>27.632999999999999</v>
      </c>
      <c r="I3805" t="s">
        <v>154</v>
      </c>
      <c r="J3805" t="s">
        <v>178</v>
      </c>
      <c r="K3805">
        <v>998708702</v>
      </c>
      <c r="L3805">
        <v>27.632999999999999</v>
      </c>
    </row>
    <row r="3806" spans="3:12" x14ac:dyDescent="0.25">
      <c r="C3806" t="s">
        <v>864</v>
      </c>
      <c r="D3806" t="s">
        <v>423</v>
      </c>
      <c r="E3806">
        <v>820506502</v>
      </c>
      <c r="F3806" s="3">
        <v>274.54899999999998</v>
      </c>
      <c r="I3806" t="s">
        <v>864</v>
      </c>
      <c r="J3806" t="s">
        <v>423</v>
      </c>
      <c r="K3806">
        <v>820506502</v>
      </c>
      <c r="L3806">
        <v>274.54899999999998</v>
      </c>
    </row>
    <row r="3807" spans="3:12" x14ac:dyDescent="0.25">
      <c r="E3807">
        <v>826799102</v>
      </c>
      <c r="F3807" s="3">
        <v>206.36699999999999</v>
      </c>
      <c r="I3807" t="s">
        <v>864</v>
      </c>
      <c r="J3807" t="s">
        <v>423</v>
      </c>
      <c r="K3807">
        <v>826799102</v>
      </c>
      <c r="L3807">
        <v>206.36699999999999</v>
      </c>
    </row>
    <row r="3808" spans="3:12" x14ac:dyDescent="0.25">
      <c r="E3808">
        <v>885377432</v>
      </c>
      <c r="F3808" s="3">
        <v>109.29</v>
      </c>
      <c r="I3808" t="s">
        <v>864</v>
      </c>
      <c r="J3808" t="s">
        <v>423</v>
      </c>
      <c r="K3808">
        <v>885377432</v>
      </c>
      <c r="L3808">
        <v>109.29</v>
      </c>
    </row>
    <row r="3809" spans="5:12" x14ac:dyDescent="0.25">
      <c r="E3809">
        <v>889291052</v>
      </c>
      <c r="F3809" s="3">
        <v>240.637</v>
      </c>
      <c r="I3809" t="s">
        <v>864</v>
      </c>
      <c r="J3809" t="s">
        <v>423</v>
      </c>
      <c r="K3809">
        <v>889291052</v>
      </c>
      <c r="L3809">
        <v>240.637</v>
      </c>
    </row>
    <row r="3810" spans="5:12" x14ac:dyDescent="0.25">
      <c r="E3810">
        <v>894332972</v>
      </c>
      <c r="F3810" s="3">
        <v>117.358</v>
      </c>
      <c r="I3810" t="s">
        <v>864</v>
      </c>
      <c r="J3810" t="s">
        <v>423</v>
      </c>
      <c r="K3810">
        <v>894332972</v>
      </c>
      <c r="L3810">
        <v>117.358</v>
      </c>
    </row>
    <row r="3811" spans="5:12" x14ac:dyDescent="0.25">
      <c r="E3811">
        <v>914769426</v>
      </c>
      <c r="F3811" s="3">
        <v>285.012</v>
      </c>
      <c r="I3811" t="s">
        <v>864</v>
      </c>
      <c r="J3811" t="s">
        <v>423</v>
      </c>
      <c r="K3811">
        <v>914769426</v>
      </c>
      <c r="L3811">
        <v>285.012</v>
      </c>
    </row>
    <row r="3812" spans="5:12" x14ac:dyDescent="0.25">
      <c r="E3812">
        <v>921406029</v>
      </c>
      <c r="F3812" s="3">
        <v>67.938000000000002</v>
      </c>
      <c r="I3812" t="s">
        <v>864</v>
      </c>
      <c r="J3812" t="s">
        <v>423</v>
      </c>
      <c r="K3812">
        <v>921406029</v>
      </c>
      <c r="L3812">
        <v>67.938000000000002</v>
      </c>
    </row>
    <row r="3813" spans="5:12" x14ac:dyDescent="0.25">
      <c r="E3813">
        <v>925150339</v>
      </c>
      <c r="F3813" s="3">
        <v>182.82</v>
      </c>
      <c r="I3813" t="s">
        <v>864</v>
      </c>
      <c r="J3813" t="s">
        <v>423</v>
      </c>
      <c r="K3813">
        <v>925150339</v>
      </c>
      <c r="L3813">
        <v>182.82</v>
      </c>
    </row>
    <row r="3814" spans="5:12" x14ac:dyDescent="0.25">
      <c r="E3814">
        <v>927067137</v>
      </c>
      <c r="F3814" s="3">
        <v>93.302000000000007</v>
      </c>
      <c r="I3814" t="s">
        <v>864</v>
      </c>
      <c r="J3814" t="s">
        <v>423</v>
      </c>
      <c r="K3814">
        <v>927067137</v>
      </c>
      <c r="L3814">
        <v>93.302000000000007</v>
      </c>
    </row>
    <row r="3815" spans="5:12" x14ac:dyDescent="0.25">
      <c r="E3815">
        <v>927298414</v>
      </c>
      <c r="F3815" s="3">
        <v>203.04599999999999</v>
      </c>
      <c r="I3815" t="s">
        <v>864</v>
      </c>
      <c r="J3815" t="s">
        <v>423</v>
      </c>
      <c r="K3815">
        <v>927298414</v>
      </c>
      <c r="L3815">
        <v>203.04599999999999</v>
      </c>
    </row>
    <row r="3816" spans="5:12" x14ac:dyDescent="0.25">
      <c r="E3816">
        <v>942820569</v>
      </c>
      <c r="F3816" s="3">
        <v>234.792</v>
      </c>
      <c r="I3816" t="s">
        <v>864</v>
      </c>
      <c r="J3816" t="s">
        <v>423</v>
      </c>
      <c r="K3816">
        <v>942820569</v>
      </c>
      <c r="L3816">
        <v>234.792</v>
      </c>
    </row>
    <row r="3817" spans="5:12" x14ac:dyDescent="0.25">
      <c r="E3817">
        <v>969157624</v>
      </c>
      <c r="F3817" s="3">
        <v>412.12799999999999</v>
      </c>
      <c r="I3817" t="s">
        <v>864</v>
      </c>
      <c r="J3817" t="s">
        <v>423</v>
      </c>
      <c r="K3817">
        <v>969157624</v>
      </c>
      <c r="L3817">
        <v>412.12799999999999</v>
      </c>
    </row>
    <row r="3818" spans="5:12" x14ac:dyDescent="0.25">
      <c r="E3818">
        <v>969157756</v>
      </c>
      <c r="F3818" s="3">
        <v>261.83999999999997</v>
      </c>
      <c r="I3818" t="s">
        <v>864</v>
      </c>
      <c r="J3818" t="s">
        <v>423</v>
      </c>
      <c r="K3818">
        <v>969157756</v>
      </c>
      <c r="L3818">
        <v>261.83999999999997</v>
      </c>
    </row>
    <row r="3819" spans="5:12" x14ac:dyDescent="0.25">
      <c r="E3819">
        <v>969299909</v>
      </c>
      <c r="F3819" s="3">
        <v>240.66</v>
      </c>
      <c r="I3819" t="s">
        <v>864</v>
      </c>
      <c r="J3819" t="s">
        <v>423</v>
      </c>
      <c r="K3819">
        <v>969299909</v>
      </c>
      <c r="L3819">
        <v>240.66</v>
      </c>
    </row>
    <row r="3820" spans="5:12" x14ac:dyDescent="0.25">
      <c r="E3820">
        <v>969314827</v>
      </c>
      <c r="F3820" s="3">
        <v>483.32299999999998</v>
      </c>
      <c r="I3820" t="s">
        <v>864</v>
      </c>
      <c r="J3820" t="s">
        <v>423</v>
      </c>
      <c r="K3820">
        <v>969314827</v>
      </c>
      <c r="L3820">
        <v>483.32299999999998</v>
      </c>
    </row>
    <row r="3821" spans="5:12" x14ac:dyDescent="0.25">
      <c r="E3821">
        <v>969454300</v>
      </c>
      <c r="F3821" s="3">
        <v>152.11000000000001</v>
      </c>
      <c r="I3821" t="s">
        <v>864</v>
      </c>
      <c r="J3821" t="s">
        <v>423</v>
      </c>
      <c r="K3821">
        <v>969454300</v>
      </c>
      <c r="L3821">
        <v>152.11000000000001</v>
      </c>
    </row>
    <row r="3822" spans="5:12" x14ac:dyDescent="0.25">
      <c r="E3822">
        <v>969617323</v>
      </c>
      <c r="F3822" s="3">
        <v>69.64</v>
      </c>
      <c r="I3822" t="s">
        <v>864</v>
      </c>
      <c r="J3822" t="s">
        <v>423</v>
      </c>
      <c r="K3822">
        <v>969617323</v>
      </c>
      <c r="L3822">
        <v>69.64</v>
      </c>
    </row>
    <row r="3823" spans="5:12" x14ac:dyDescent="0.25">
      <c r="E3823">
        <v>969618974</v>
      </c>
      <c r="F3823" s="3">
        <v>200.93100000000001</v>
      </c>
      <c r="I3823" t="s">
        <v>864</v>
      </c>
      <c r="J3823" t="s">
        <v>423</v>
      </c>
      <c r="K3823">
        <v>969618974</v>
      </c>
      <c r="L3823">
        <v>200.93100000000001</v>
      </c>
    </row>
    <row r="3824" spans="5:12" x14ac:dyDescent="0.25">
      <c r="E3824">
        <v>969724898</v>
      </c>
      <c r="F3824" s="3">
        <v>50.883000000000003</v>
      </c>
      <c r="I3824" t="s">
        <v>864</v>
      </c>
      <c r="J3824" t="s">
        <v>423</v>
      </c>
      <c r="K3824">
        <v>969724898</v>
      </c>
      <c r="L3824">
        <v>50.883000000000003</v>
      </c>
    </row>
    <row r="3825" spans="5:12" x14ac:dyDescent="0.25">
      <c r="E3825">
        <v>969725053</v>
      </c>
      <c r="F3825" s="3">
        <v>100.05200000000001</v>
      </c>
      <c r="I3825" t="s">
        <v>864</v>
      </c>
      <c r="J3825" t="s">
        <v>423</v>
      </c>
      <c r="K3825">
        <v>969725053</v>
      </c>
      <c r="L3825">
        <v>100.05200000000001</v>
      </c>
    </row>
    <row r="3826" spans="5:12" x14ac:dyDescent="0.25">
      <c r="E3826">
        <v>970009094</v>
      </c>
      <c r="F3826" s="3">
        <v>330.38299999999998</v>
      </c>
      <c r="I3826" t="s">
        <v>864</v>
      </c>
      <c r="J3826" t="s">
        <v>423</v>
      </c>
      <c r="K3826">
        <v>970009094</v>
      </c>
      <c r="L3826">
        <v>330.38299999999998</v>
      </c>
    </row>
    <row r="3827" spans="5:12" x14ac:dyDescent="0.25">
      <c r="E3827">
        <v>971406658</v>
      </c>
      <c r="F3827" s="3">
        <v>170.68299999999999</v>
      </c>
      <c r="I3827" t="s">
        <v>864</v>
      </c>
      <c r="J3827" t="s">
        <v>423</v>
      </c>
      <c r="K3827">
        <v>971406658</v>
      </c>
      <c r="L3827">
        <v>170.68299999999999</v>
      </c>
    </row>
    <row r="3828" spans="5:12" x14ac:dyDescent="0.25">
      <c r="E3828">
        <v>974250381</v>
      </c>
      <c r="F3828" s="3">
        <v>235.881</v>
      </c>
      <c r="I3828" t="s">
        <v>864</v>
      </c>
      <c r="J3828" t="s">
        <v>423</v>
      </c>
      <c r="K3828">
        <v>974250381</v>
      </c>
      <c r="L3828">
        <v>235.881</v>
      </c>
    </row>
    <row r="3829" spans="5:12" x14ac:dyDescent="0.25">
      <c r="E3829">
        <v>976125363</v>
      </c>
      <c r="F3829" s="3">
        <v>132.44200000000001</v>
      </c>
      <c r="I3829" t="s">
        <v>864</v>
      </c>
      <c r="J3829" t="s">
        <v>423</v>
      </c>
      <c r="K3829">
        <v>976125363</v>
      </c>
      <c r="L3829">
        <v>132.44200000000001</v>
      </c>
    </row>
    <row r="3830" spans="5:12" x14ac:dyDescent="0.25">
      <c r="E3830">
        <v>977084555</v>
      </c>
      <c r="F3830" s="3">
        <v>147.07900000000001</v>
      </c>
      <c r="I3830" t="s">
        <v>864</v>
      </c>
      <c r="J3830" t="s">
        <v>423</v>
      </c>
      <c r="K3830">
        <v>977084555</v>
      </c>
      <c r="L3830">
        <v>147.07900000000001</v>
      </c>
    </row>
    <row r="3831" spans="5:12" x14ac:dyDescent="0.25">
      <c r="E3831">
        <v>984118961</v>
      </c>
      <c r="F3831" s="3">
        <v>102.88</v>
      </c>
      <c r="I3831" t="s">
        <v>864</v>
      </c>
      <c r="J3831" t="s">
        <v>423</v>
      </c>
      <c r="K3831">
        <v>984118961</v>
      </c>
      <c r="L3831">
        <v>102.88</v>
      </c>
    </row>
    <row r="3832" spans="5:12" x14ac:dyDescent="0.25">
      <c r="E3832">
        <v>984929838</v>
      </c>
      <c r="F3832" s="3">
        <v>713.38199999999995</v>
      </c>
      <c r="I3832" t="s">
        <v>864</v>
      </c>
      <c r="J3832" t="s">
        <v>423</v>
      </c>
      <c r="K3832">
        <v>984929838</v>
      </c>
      <c r="L3832">
        <v>713.38199999999995</v>
      </c>
    </row>
    <row r="3833" spans="5:12" x14ac:dyDescent="0.25">
      <c r="E3833">
        <v>985293937</v>
      </c>
      <c r="F3833" s="3">
        <v>244.55799999999999</v>
      </c>
      <c r="I3833" t="s">
        <v>864</v>
      </c>
      <c r="J3833" t="s">
        <v>423</v>
      </c>
      <c r="K3833">
        <v>985293937</v>
      </c>
      <c r="L3833">
        <v>244.55799999999999</v>
      </c>
    </row>
    <row r="3834" spans="5:12" x14ac:dyDescent="0.25">
      <c r="E3834">
        <v>987032898</v>
      </c>
      <c r="F3834" s="3">
        <v>438.13299999999998</v>
      </c>
      <c r="I3834" t="s">
        <v>864</v>
      </c>
      <c r="J3834" t="s">
        <v>423</v>
      </c>
      <c r="K3834">
        <v>987032898</v>
      </c>
      <c r="L3834">
        <v>438.13299999999998</v>
      </c>
    </row>
    <row r="3835" spans="5:12" x14ac:dyDescent="0.25">
      <c r="E3835">
        <v>988349305</v>
      </c>
      <c r="F3835" s="3">
        <v>315.64299999999997</v>
      </c>
      <c r="I3835" t="s">
        <v>864</v>
      </c>
      <c r="J3835" t="s">
        <v>423</v>
      </c>
      <c r="K3835">
        <v>988349305</v>
      </c>
      <c r="L3835">
        <v>315.64299999999997</v>
      </c>
    </row>
    <row r="3836" spans="5:12" x14ac:dyDescent="0.25">
      <c r="E3836">
        <v>988679747</v>
      </c>
      <c r="F3836" s="3">
        <v>521.92899999999997</v>
      </c>
      <c r="I3836" t="s">
        <v>864</v>
      </c>
      <c r="J3836" t="s">
        <v>423</v>
      </c>
      <c r="K3836">
        <v>988679747</v>
      </c>
      <c r="L3836">
        <v>521.92899999999997</v>
      </c>
    </row>
    <row r="3837" spans="5:12" x14ac:dyDescent="0.25">
      <c r="E3837">
        <v>988862940</v>
      </c>
      <c r="F3837" s="3">
        <v>248.53399999999999</v>
      </c>
      <c r="I3837" t="s">
        <v>864</v>
      </c>
      <c r="J3837" t="s">
        <v>423</v>
      </c>
      <c r="K3837">
        <v>988862940</v>
      </c>
      <c r="L3837">
        <v>248.53399999999999</v>
      </c>
    </row>
    <row r="3838" spans="5:12" x14ac:dyDescent="0.25">
      <c r="E3838">
        <v>990715068</v>
      </c>
      <c r="F3838" s="3">
        <v>399.14100000000002</v>
      </c>
      <c r="I3838" t="s">
        <v>864</v>
      </c>
      <c r="J3838" t="s">
        <v>423</v>
      </c>
      <c r="K3838">
        <v>990715068</v>
      </c>
      <c r="L3838">
        <v>399.14100000000002</v>
      </c>
    </row>
    <row r="3839" spans="5:12" x14ac:dyDescent="0.25">
      <c r="E3839">
        <v>994734741</v>
      </c>
      <c r="F3839" s="3">
        <v>108.023</v>
      </c>
      <c r="I3839" t="s">
        <v>864</v>
      </c>
      <c r="J3839" t="s">
        <v>423</v>
      </c>
      <c r="K3839">
        <v>994734741</v>
      </c>
      <c r="L3839">
        <v>108.023</v>
      </c>
    </row>
    <row r="3840" spans="5:12" x14ac:dyDescent="0.25">
      <c r="E3840">
        <v>995194058</v>
      </c>
      <c r="F3840" s="3">
        <v>165.851</v>
      </c>
      <c r="I3840" t="s">
        <v>864</v>
      </c>
      <c r="J3840" t="s">
        <v>423</v>
      </c>
      <c r="K3840">
        <v>995194058</v>
      </c>
      <c r="L3840">
        <v>165.851</v>
      </c>
    </row>
    <row r="3841" spans="4:12" x14ac:dyDescent="0.25">
      <c r="E3841">
        <v>995666707</v>
      </c>
      <c r="F3841" s="3">
        <v>128.488</v>
      </c>
      <c r="I3841" t="s">
        <v>864</v>
      </c>
      <c r="J3841" t="s">
        <v>423</v>
      </c>
      <c r="K3841">
        <v>995666707</v>
      </c>
      <c r="L3841">
        <v>128.488</v>
      </c>
    </row>
    <row r="3842" spans="4:12" x14ac:dyDescent="0.25">
      <c r="E3842">
        <v>997424565</v>
      </c>
      <c r="F3842" s="3">
        <v>472.96</v>
      </c>
      <c r="I3842" t="s">
        <v>864</v>
      </c>
      <c r="J3842" t="s">
        <v>423</v>
      </c>
      <c r="K3842">
        <v>997424565</v>
      </c>
      <c r="L3842">
        <v>472.96</v>
      </c>
    </row>
    <row r="3843" spans="4:12" x14ac:dyDescent="0.25">
      <c r="E3843">
        <v>998720672</v>
      </c>
      <c r="F3843" s="3">
        <v>551.90800000000002</v>
      </c>
      <c r="I3843" t="s">
        <v>864</v>
      </c>
      <c r="J3843" t="s">
        <v>423</v>
      </c>
      <c r="K3843">
        <v>998720672</v>
      </c>
      <c r="L3843">
        <v>551.90800000000002</v>
      </c>
    </row>
    <row r="3844" spans="4:12" x14ac:dyDescent="0.25">
      <c r="D3844" t="s">
        <v>415</v>
      </c>
      <c r="E3844">
        <v>821853842</v>
      </c>
      <c r="F3844" s="3">
        <v>95.134</v>
      </c>
      <c r="I3844" t="s">
        <v>864</v>
      </c>
      <c r="J3844" t="s">
        <v>415</v>
      </c>
      <c r="K3844">
        <v>821853842</v>
      </c>
      <c r="L3844">
        <v>95.134</v>
      </c>
    </row>
    <row r="3845" spans="4:12" x14ac:dyDescent="0.25">
      <c r="E3845">
        <v>875915932</v>
      </c>
      <c r="F3845" s="3">
        <v>123.709</v>
      </c>
      <c r="I3845" t="s">
        <v>864</v>
      </c>
      <c r="J3845" t="s">
        <v>415</v>
      </c>
      <c r="K3845">
        <v>875915932</v>
      </c>
      <c r="L3845">
        <v>123.709</v>
      </c>
    </row>
    <row r="3846" spans="4:12" x14ac:dyDescent="0.25">
      <c r="E3846">
        <v>894970642</v>
      </c>
      <c r="F3846" s="3">
        <v>325.32</v>
      </c>
      <c r="I3846" t="s">
        <v>864</v>
      </c>
      <c r="J3846" t="s">
        <v>415</v>
      </c>
      <c r="K3846">
        <v>894970642</v>
      </c>
      <c r="L3846">
        <v>325.32</v>
      </c>
    </row>
    <row r="3847" spans="4:12" x14ac:dyDescent="0.25">
      <c r="E3847">
        <v>913876679</v>
      </c>
      <c r="F3847" s="3">
        <v>106.19499999999999</v>
      </c>
      <c r="I3847" t="s">
        <v>864</v>
      </c>
      <c r="J3847" t="s">
        <v>415</v>
      </c>
      <c r="K3847">
        <v>913876679</v>
      </c>
      <c r="L3847">
        <v>106.19499999999999</v>
      </c>
    </row>
    <row r="3848" spans="4:12" x14ac:dyDescent="0.25">
      <c r="E3848">
        <v>914191289</v>
      </c>
      <c r="F3848" s="3">
        <v>96.584999999999994</v>
      </c>
      <c r="I3848" t="s">
        <v>864</v>
      </c>
      <c r="J3848" t="s">
        <v>415</v>
      </c>
      <c r="K3848">
        <v>914191289</v>
      </c>
      <c r="L3848">
        <v>96.584999999999994</v>
      </c>
    </row>
    <row r="3849" spans="4:12" x14ac:dyDescent="0.25">
      <c r="E3849">
        <v>915151779</v>
      </c>
      <c r="F3849" s="3">
        <v>17.475000000000001</v>
      </c>
      <c r="I3849" t="s">
        <v>864</v>
      </c>
      <c r="J3849" t="s">
        <v>415</v>
      </c>
      <c r="K3849">
        <v>915151779</v>
      </c>
      <c r="L3849">
        <v>17.475000000000001</v>
      </c>
    </row>
    <row r="3850" spans="4:12" x14ac:dyDescent="0.25">
      <c r="E3850">
        <v>915681891</v>
      </c>
      <c r="F3850" s="3">
        <v>75.426000000000002</v>
      </c>
      <c r="I3850" t="s">
        <v>864</v>
      </c>
      <c r="J3850" t="s">
        <v>415</v>
      </c>
      <c r="K3850">
        <v>915681891</v>
      </c>
      <c r="L3850">
        <v>75.426000000000002</v>
      </c>
    </row>
    <row r="3851" spans="4:12" x14ac:dyDescent="0.25">
      <c r="E3851">
        <v>918109366</v>
      </c>
      <c r="F3851" s="3">
        <v>76.497</v>
      </c>
      <c r="I3851" t="s">
        <v>864</v>
      </c>
      <c r="J3851" t="s">
        <v>415</v>
      </c>
      <c r="K3851">
        <v>918109366</v>
      </c>
      <c r="L3851">
        <v>76.497</v>
      </c>
    </row>
    <row r="3852" spans="4:12" x14ac:dyDescent="0.25">
      <c r="E3852">
        <v>918167951</v>
      </c>
      <c r="F3852" s="3">
        <v>136.58000000000001</v>
      </c>
      <c r="I3852" t="s">
        <v>864</v>
      </c>
      <c r="J3852" t="s">
        <v>415</v>
      </c>
      <c r="K3852">
        <v>918167951</v>
      </c>
      <c r="L3852">
        <v>136.58000000000001</v>
      </c>
    </row>
    <row r="3853" spans="4:12" x14ac:dyDescent="0.25">
      <c r="E3853">
        <v>920157823</v>
      </c>
      <c r="F3853" s="3">
        <v>129.09700000000001</v>
      </c>
      <c r="I3853" t="s">
        <v>864</v>
      </c>
      <c r="J3853" t="s">
        <v>415</v>
      </c>
      <c r="K3853">
        <v>920157823</v>
      </c>
      <c r="L3853">
        <v>129.09700000000001</v>
      </c>
    </row>
    <row r="3854" spans="4:12" x14ac:dyDescent="0.25">
      <c r="E3854">
        <v>920192971</v>
      </c>
      <c r="F3854" s="3">
        <v>346.47800000000001</v>
      </c>
      <c r="I3854" t="s">
        <v>864</v>
      </c>
      <c r="J3854" t="s">
        <v>415</v>
      </c>
      <c r="K3854">
        <v>920192971</v>
      </c>
      <c r="L3854">
        <v>346.47800000000001</v>
      </c>
    </row>
    <row r="3855" spans="4:12" x14ac:dyDescent="0.25">
      <c r="E3855">
        <v>922214662</v>
      </c>
      <c r="F3855" s="3">
        <v>34.472000000000001</v>
      </c>
      <c r="I3855" t="s">
        <v>864</v>
      </c>
      <c r="J3855" t="s">
        <v>415</v>
      </c>
      <c r="K3855">
        <v>922214662</v>
      </c>
      <c r="L3855">
        <v>34.472000000000001</v>
      </c>
    </row>
    <row r="3856" spans="4:12" x14ac:dyDescent="0.25">
      <c r="E3856">
        <v>925533866</v>
      </c>
      <c r="F3856" s="3">
        <v>96.581000000000003</v>
      </c>
      <c r="I3856" t="s">
        <v>864</v>
      </c>
      <c r="J3856" t="s">
        <v>415</v>
      </c>
      <c r="K3856">
        <v>925533866</v>
      </c>
      <c r="L3856">
        <v>96.581000000000003</v>
      </c>
    </row>
    <row r="3857" spans="5:12" x14ac:dyDescent="0.25">
      <c r="E3857">
        <v>927605694</v>
      </c>
      <c r="F3857" s="3">
        <v>27.597999999999999</v>
      </c>
      <c r="I3857" t="s">
        <v>864</v>
      </c>
      <c r="J3857" t="s">
        <v>415</v>
      </c>
      <c r="K3857">
        <v>927605694</v>
      </c>
      <c r="L3857">
        <v>27.597999999999999</v>
      </c>
    </row>
    <row r="3858" spans="5:12" x14ac:dyDescent="0.25">
      <c r="E3858">
        <v>969451654</v>
      </c>
      <c r="F3858" s="3">
        <v>108.164</v>
      </c>
      <c r="I3858" t="s">
        <v>864</v>
      </c>
      <c r="J3858" t="s">
        <v>415</v>
      </c>
      <c r="K3858">
        <v>969451654</v>
      </c>
      <c r="L3858">
        <v>108.164</v>
      </c>
    </row>
    <row r="3859" spans="5:12" x14ac:dyDescent="0.25">
      <c r="E3859">
        <v>969651874</v>
      </c>
      <c r="F3859" s="3">
        <v>69.066999999999993</v>
      </c>
      <c r="I3859" t="s">
        <v>864</v>
      </c>
      <c r="J3859" t="s">
        <v>415</v>
      </c>
      <c r="K3859">
        <v>969651874</v>
      </c>
      <c r="L3859">
        <v>69.066999999999993</v>
      </c>
    </row>
    <row r="3860" spans="5:12" x14ac:dyDescent="0.25">
      <c r="E3860">
        <v>969655691</v>
      </c>
      <c r="F3860" s="3">
        <v>403.51499999999999</v>
      </c>
      <c r="I3860" t="s">
        <v>864</v>
      </c>
      <c r="J3860" t="s">
        <v>415</v>
      </c>
      <c r="K3860">
        <v>969655691</v>
      </c>
      <c r="L3860">
        <v>403.51499999999999</v>
      </c>
    </row>
    <row r="3861" spans="5:12" x14ac:dyDescent="0.25">
      <c r="E3861">
        <v>969719088</v>
      </c>
      <c r="F3861" s="3">
        <v>49.768000000000001</v>
      </c>
      <c r="I3861" t="s">
        <v>864</v>
      </c>
      <c r="J3861" t="s">
        <v>415</v>
      </c>
      <c r="K3861">
        <v>969719088</v>
      </c>
      <c r="L3861">
        <v>49.768000000000001</v>
      </c>
    </row>
    <row r="3862" spans="5:12" x14ac:dyDescent="0.25">
      <c r="E3862">
        <v>969719436</v>
      </c>
      <c r="F3862" s="3">
        <v>77.712000000000003</v>
      </c>
      <c r="I3862" t="s">
        <v>864</v>
      </c>
      <c r="J3862" t="s">
        <v>415</v>
      </c>
      <c r="K3862">
        <v>969719436</v>
      </c>
      <c r="L3862">
        <v>77.712000000000003</v>
      </c>
    </row>
    <row r="3863" spans="5:12" x14ac:dyDescent="0.25">
      <c r="E3863">
        <v>969720388</v>
      </c>
      <c r="F3863" s="3">
        <v>128.929</v>
      </c>
      <c r="I3863" t="s">
        <v>864</v>
      </c>
      <c r="J3863" t="s">
        <v>415</v>
      </c>
      <c r="K3863">
        <v>969720388</v>
      </c>
      <c r="L3863">
        <v>128.929</v>
      </c>
    </row>
    <row r="3864" spans="5:12" x14ac:dyDescent="0.25">
      <c r="E3864">
        <v>969720809</v>
      </c>
      <c r="F3864" s="3">
        <v>126.36499999999999</v>
      </c>
      <c r="I3864" t="s">
        <v>864</v>
      </c>
      <c r="J3864" t="s">
        <v>415</v>
      </c>
      <c r="K3864">
        <v>969720809</v>
      </c>
      <c r="L3864">
        <v>126.36499999999999</v>
      </c>
    </row>
    <row r="3865" spans="5:12" x14ac:dyDescent="0.25">
      <c r="E3865">
        <v>969721457</v>
      </c>
      <c r="F3865" s="3">
        <v>121.309</v>
      </c>
      <c r="I3865" t="s">
        <v>864</v>
      </c>
      <c r="J3865" t="s">
        <v>415</v>
      </c>
      <c r="K3865">
        <v>969721457</v>
      </c>
      <c r="L3865">
        <v>121.309</v>
      </c>
    </row>
    <row r="3866" spans="5:12" x14ac:dyDescent="0.25">
      <c r="E3866">
        <v>969721937</v>
      </c>
      <c r="F3866" s="3">
        <v>68.638000000000005</v>
      </c>
      <c r="I3866" t="s">
        <v>864</v>
      </c>
      <c r="J3866" t="s">
        <v>415</v>
      </c>
      <c r="K3866">
        <v>969721937</v>
      </c>
      <c r="L3866">
        <v>68.638000000000005</v>
      </c>
    </row>
    <row r="3867" spans="5:12" x14ac:dyDescent="0.25">
      <c r="E3867">
        <v>971192607</v>
      </c>
      <c r="F3867" s="3">
        <v>143.83199999999999</v>
      </c>
      <c r="I3867" t="s">
        <v>864</v>
      </c>
      <c r="J3867" t="s">
        <v>415</v>
      </c>
      <c r="K3867">
        <v>971192607</v>
      </c>
      <c r="L3867">
        <v>143.83199999999999</v>
      </c>
    </row>
    <row r="3868" spans="5:12" x14ac:dyDescent="0.25">
      <c r="E3868">
        <v>971221070</v>
      </c>
      <c r="F3868" s="3">
        <v>182.625</v>
      </c>
      <c r="I3868" t="s">
        <v>864</v>
      </c>
      <c r="J3868" t="s">
        <v>415</v>
      </c>
      <c r="K3868">
        <v>971221070</v>
      </c>
      <c r="L3868">
        <v>182.625</v>
      </c>
    </row>
    <row r="3869" spans="5:12" x14ac:dyDescent="0.25">
      <c r="E3869">
        <v>976699858</v>
      </c>
      <c r="F3869" s="3">
        <v>150.185</v>
      </c>
      <c r="I3869" t="s">
        <v>864</v>
      </c>
      <c r="J3869" t="s">
        <v>415</v>
      </c>
      <c r="K3869">
        <v>976699858</v>
      </c>
      <c r="L3869">
        <v>150.185</v>
      </c>
    </row>
    <row r="3870" spans="5:12" x14ac:dyDescent="0.25">
      <c r="E3870">
        <v>979649673</v>
      </c>
      <c r="F3870" s="3">
        <v>128.30600000000001</v>
      </c>
      <c r="I3870" t="s">
        <v>864</v>
      </c>
      <c r="J3870" t="s">
        <v>415</v>
      </c>
      <c r="K3870">
        <v>979649673</v>
      </c>
      <c r="L3870">
        <v>128.30600000000001</v>
      </c>
    </row>
    <row r="3871" spans="5:12" x14ac:dyDescent="0.25">
      <c r="E3871">
        <v>980208419</v>
      </c>
      <c r="F3871" s="3">
        <v>148.185</v>
      </c>
      <c r="I3871" t="s">
        <v>864</v>
      </c>
      <c r="J3871" t="s">
        <v>415</v>
      </c>
      <c r="K3871">
        <v>980208419</v>
      </c>
      <c r="L3871">
        <v>148.185</v>
      </c>
    </row>
    <row r="3872" spans="5:12" x14ac:dyDescent="0.25">
      <c r="E3872">
        <v>981063406</v>
      </c>
      <c r="F3872" s="3">
        <v>129.59</v>
      </c>
      <c r="I3872" t="s">
        <v>864</v>
      </c>
      <c r="J3872" t="s">
        <v>415</v>
      </c>
      <c r="K3872">
        <v>981063406</v>
      </c>
      <c r="L3872">
        <v>129.59</v>
      </c>
    </row>
    <row r="3873" spans="5:12" x14ac:dyDescent="0.25">
      <c r="E3873">
        <v>981264029</v>
      </c>
      <c r="F3873" s="3">
        <v>31.713000000000001</v>
      </c>
      <c r="I3873" t="s">
        <v>864</v>
      </c>
      <c r="J3873" t="s">
        <v>415</v>
      </c>
      <c r="K3873">
        <v>981264029</v>
      </c>
      <c r="L3873">
        <v>31.713000000000001</v>
      </c>
    </row>
    <row r="3874" spans="5:12" x14ac:dyDescent="0.25">
      <c r="E3874">
        <v>981323181</v>
      </c>
      <c r="F3874" s="3">
        <v>92.765000000000001</v>
      </c>
      <c r="I3874" t="s">
        <v>864</v>
      </c>
      <c r="J3874" t="s">
        <v>415</v>
      </c>
      <c r="K3874">
        <v>981323181</v>
      </c>
      <c r="L3874">
        <v>92.765000000000001</v>
      </c>
    </row>
    <row r="3875" spans="5:12" x14ac:dyDescent="0.25">
      <c r="E3875">
        <v>981465032</v>
      </c>
      <c r="F3875" s="3">
        <v>78.775999999999996</v>
      </c>
      <c r="I3875" t="s">
        <v>864</v>
      </c>
      <c r="J3875" t="s">
        <v>415</v>
      </c>
      <c r="K3875">
        <v>981465032</v>
      </c>
      <c r="L3875">
        <v>78.775999999999996</v>
      </c>
    </row>
    <row r="3876" spans="5:12" x14ac:dyDescent="0.25">
      <c r="E3876">
        <v>981496736</v>
      </c>
      <c r="F3876" s="3">
        <v>38.537999999999997</v>
      </c>
      <c r="I3876" t="s">
        <v>864</v>
      </c>
      <c r="J3876" t="s">
        <v>415</v>
      </c>
      <c r="K3876">
        <v>981496736</v>
      </c>
      <c r="L3876">
        <v>38.537999999999997</v>
      </c>
    </row>
    <row r="3877" spans="5:12" x14ac:dyDescent="0.25">
      <c r="E3877">
        <v>981497333</v>
      </c>
      <c r="F3877" s="3">
        <v>117.782</v>
      </c>
      <c r="I3877" t="s">
        <v>864</v>
      </c>
      <c r="J3877" t="s">
        <v>415</v>
      </c>
      <c r="K3877">
        <v>981497333</v>
      </c>
      <c r="L3877">
        <v>117.782</v>
      </c>
    </row>
    <row r="3878" spans="5:12" x14ac:dyDescent="0.25">
      <c r="E3878">
        <v>981876601</v>
      </c>
      <c r="F3878" s="3">
        <v>90.504000000000005</v>
      </c>
      <c r="I3878" t="s">
        <v>864</v>
      </c>
      <c r="J3878" t="s">
        <v>415</v>
      </c>
      <c r="K3878">
        <v>981876601</v>
      </c>
      <c r="L3878">
        <v>90.504000000000005</v>
      </c>
    </row>
    <row r="3879" spans="5:12" x14ac:dyDescent="0.25">
      <c r="E3879">
        <v>982325234</v>
      </c>
      <c r="F3879" s="3">
        <v>290.28199999999998</v>
      </c>
      <c r="I3879" t="s">
        <v>864</v>
      </c>
      <c r="J3879" t="s">
        <v>415</v>
      </c>
      <c r="K3879">
        <v>982325234</v>
      </c>
      <c r="L3879">
        <v>290.28199999999998</v>
      </c>
    </row>
    <row r="3880" spans="5:12" x14ac:dyDescent="0.25">
      <c r="E3880">
        <v>982406242</v>
      </c>
      <c r="F3880" s="3">
        <v>35.015000000000001</v>
      </c>
      <c r="I3880" t="s">
        <v>864</v>
      </c>
      <c r="J3880" t="s">
        <v>415</v>
      </c>
      <c r="K3880">
        <v>982406242</v>
      </c>
      <c r="L3880">
        <v>35.015000000000001</v>
      </c>
    </row>
    <row r="3881" spans="5:12" x14ac:dyDescent="0.25">
      <c r="E3881">
        <v>983173039</v>
      </c>
      <c r="F3881" s="3">
        <v>111.532</v>
      </c>
      <c r="I3881" t="s">
        <v>864</v>
      </c>
      <c r="J3881" t="s">
        <v>415</v>
      </c>
      <c r="K3881">
        <v>983173039</v>
      </c>
      <c r="L3881">
        <v>111.532</v>
      </c>
    </row>
    <row r="3882" spans="5:12" x14ac:dyDescent="0.25">
      <c r="E3882">
        <v>984029365</v>
      </c>
      <c r="F3882" s="3">
        <v>109.857</v>
      </c>
      <c r="I3882" t="s">
        <v>864</v>
      </c>
      <c r="J3882" t="s">
        <v>415</v>
      </c>
      <c r="K3882">
        <v>984029365</v>
      </c>
      <c r="L3882">
        <v>109.857</v>
      </c>
    </row>
    <row r="3883" spans="5:12" x14ac:dyDescent="0.25">
      <c r="E3883">
        <v>984119801</v>
      </c>
      <c r="F3883" s="3">
        <v>76.043000000000006</v>
      </c>
      <c r="I3883" t="s">
        <v>864</v>
      </c>
      <c r="J3883" t="s">
        <v>415</v>
      </c>
      <c r="K3883">
        <v>984119801</v>
      </c>
      <c r="L3883">
        <v>76.043000000000006</v>
      </c>
    </row>
    <row r="3884" spans="5:12" x14ac:dyDescent="0.25">
      <c r="E3884">
        <v>985622507</v>
      </c>
      <c r="F3884" s="3">
        <v>96.004000000000005</v>
      </c>
      <c r="I3884" t="s">
        <v>864</v>
      </c>
      <c r="J3884" t="s">
        <v>415</v>
      </c>
      <c r="K3884">
        <v>985622507</v>
      </c>
      <c r="L3884">
        <v>96.004000000000005</v>
      </c>
    </row>
    <row r="3885" spans="5:12" x14ac:dyDescent="0.25">
      <c r="E3885">
        <v>985830304</v>
      </c>
      <c r="F3885" s="3">
        <v>95.162999999999997</v>
      </c>
      <c r="I3885" t="s">
        <v>864</v>
      </c>
      <c r="J3885" t="s">
        <v>415</v>
      </c>
      <c r="K3885">
        <v>985830304</v>
      </c>
      <c r="L3885">
        <v>95.162999999999997</v>
      </c>
    </row>
    <row r="3886" spans="5:12" x14ac:dyDescent="0.25">
      <c r="E3886">
        <v>986336133</v>
      </c>
      <c r="F3886" s="3">
        <v>49.319000000000003</v>
      </c>
      <c r="I3886" t="s">
        <v>864</v>
      </c>
      <c r="J3886" t="s">
        <v>415</v>
      </c>
      <c r="K3886">
        <v>986336133</v>
      </c>
      <c r="L3886">
        <v>49.319000000000003</v>
      </c>
    </row>
    <row r="3887" spans="5:12" x14ac:dyDescent="0.25">
      <c r="E3887">
        <v>986496599</v>
      </c>
      <c r="F3887" s="3">
        <v>261.721</v>
      </c>
      <c r="I3887" t="s">
        <v>864</v>
      </c>
      <c r="J3887" t="s">
        <v>415</v>
      </c>
      <c r="K3887">
        <v>986496599</v>
      </c>
      <c r="L3887">
        <v>261.721</v>
      </c>
    </row>
    <row r="3888" spans="5:12" x14ac:dyDescent="0.25">
      <c r="E3888">
        <v>987668806</v>
      </c>
      <c r="F3888" s="3">
        <v>50.097999999999999</v>
      </c>
      <c r="I3888" t="s">
        <v>864</v>
      </c>
      <c r="J3888" t="s">
        <v>415</v>
      </c>
      <c r="K3888">
        <v>987668806</v>
      </c>
      <c r="L3888">
        <v>50.097999999999999</v>
      </c>
    </row>
    <row r="3889" spans="4:12" x14ac:dyDescent="0.25">
      <c r="E3889">
        <v>992907770</v>
      </c>
      <c r="F3889" s="3">
        <v>102.203</v>
      </c>
      <c r="I3889" t="s">
        <v>864</v>
      </c>
      <c r="J3889" t="s">
        <v>415</v>
      </c>
      <c r="K3889">
        <v>992907770</v>
      </c>
      <c r="L3889">
        <v>102.203</v>
      </c>
    </row>
    <row r="3890" spans="4:12" x14ac:dyDescent="0.25">
      <c r="E3890">
        <v>994999141</v>
      </c>
      <c r="F3890" s="3">
        <v>86.054000000000002</v>
      </c>
      <c r="I3890" t="s">
        <v>864</v>
      </c>
      <c r="J3890" t="s">
        <v>415</v>
      </c>
      <c r="K3890">
        <v>994999141</v>
      </c>
      <c r="L3890">
        <v>86.054000000000002</v>
      </c>
    </row>
    <row r="3891" spans="4:12" x14ac:dyDescent="0.25">
      <c r="E3891">
        <v>995175975</v>
      </c>
      <c r="F3891" s="3">
        <v>109.432</v>
      </c>
      <c r="I3891" t="s">
        <v>864</v>
      </c>
      <c r="J3891" t="s">
        <v>415</v>
      </c>
      <c r="K3891">
        <v>995175975</v>
      </c>
      <c r="L3891">
        <v>109.432</v>
      </c>
    </row>
    <row r="3892" spans="4:12" x14ac:dyDescent="0.25">
      <c r="E3892">
        <v>996407195</v>
      </c>
      <c r="F3892" s="3">
        <v>117.285</v>
      </c>
      <c r="I3892" t="s">
        <v>864</v>
      </c>
      <c r="J3892" t="s">
        <v>415</v>
      </c>
      <c r="K3892">
        <v>996407195</v>
      </c>
      <c r="L3892">
        <v>117.285</v>
      </c>
    </row>
    <row r="3893" spans="4:12" x14ac:dyDescent="0.25">
      <c r="E3893">
        <v>997760999</v>
      </c>
      <c r="F3893" s="3">
        <v>124.992</v>
      </c>
      <c r="I3893" t="s">
        <v>864</v>
      </c>
      <c r="J3893" t="s">
        <v>415</v>
      </c>
      <c r="K3893">
        <v>997760999</v>
      </c>
      <c r="L3893">
        <v>124.992</v>
      </c>
    </row>
    <row r="3894" spans="4:12" x14ac:dyDescent="0.25">
      <c r="D3894" t="s">
        <v>408</v>
      </c>
      <c r="E3894">
        <v>814574482</v>
      </c>
      <c r="F3894" s="3">
        <v>23.867000000000001</v>
      </c>
      <c r="I3894" t="s">
        <v>864</v>
      </c>
      <c r="J3894" t="s">
        <v>408</v>
      </c>
      <c r="K3894">
        <v>814574482</v>
      </c>
      <c r="L3894">
        <v>23.867000000000001</v>
      </c>
    </row>
    <row r="3895" spans="4:12" x14ac:dyDescent="0.25">
      <c r="E3895">
        <v>916111657</v>
      </c>
      <c r="F3895" s="3">
        <v>105.71599999999999</v>
      </c>
      <c r="I3895" t="s">
        <v>864</v>
      </c>
      <c r="J3895" t="s">
        <v>408</v>
      </c>
      <c r="K3895">
        <v>916111657</v>
      </c>
      <c r="L3895">
        <v>105.71599999999999</v>
      </c>
    </row>
    <row r="3896" spans="4:12" x14ac:dyDescent="0.25">
      <c r="E3896">
        <v>918297308</v>
      </c>
      <c r="F3896" s="3">
        <v>146.49600000000001</v>
      </c>
      <c r="I3896" t="s">
        <v>864</v>
      </c>
      <c r="J3896" t="s">
        <v>408</v>
      </c>
      <c r="K3896">
        <v>918297308</v>
      </c>
      <c r="L3896">
        <v>146.49600000000001</v>
      </c>
    </row>
    <row r="3897" spans="4:12" x14ac:dyDescent="0.25">
      <c r="E3897">
        <v>926977903</v>
      </c>
      <c r="F3897" s="3">
        <v>107.59099999999999</v>
      </c>
      <c r="I3897" t="s">
        <v>864</v>
      </c>
      <c r="J3897" t="s">
        <v>408</v>
      </c>
      <c r="K3897">
        <v>926977903</v>
      </c>
      <c r="L3897">
        <v>107.59099999999999</v>
      </c>
    </row>
    <row r="3898" spans="4:12" x14ac:dyDescent="0.25">
      <c r="E3898">
        <v>969320940</v>
      </c>
      <c r="F3898" s="3">
        <v>400.44900000000001</v>
      </c>
      <c r="I3898" t="s">
        <v>864</v>
      </c>
      <c r="J3898" t="s">
        <v>408</v>
      </c>
      <c r="K3898">
        <v>969320940</v>
      </c>
      <c r="L3898">
        <v>400.44900000000001</v>
      </c>
    </row>
    <row r="3899" spans="4:12" x14ac:dyDescent="0.25">
      <c r="E3899">
        <v>969652307</v>
      </c>
      <c r="F3899" s="3">
        <v>151.53100000000001</v>
      </c>
      <c r="I3899" t="s">
        <v>864</v>
      </c>
      <c r="J3899" t="s">
        <v>408</v>
      </c>
      <c r="K3899">
        <v>969652307</v>
      </c>
      <c r="L3899">
        <v>151.53100000000001</v>
      </c>
    </row>
    <row r="3900" spans="4:12" x14ac:dyDescent="0.25">
      <c r="E3900">
        <v>969655217</v>
      </c>
      <c r="F3900" s="3">
        <v>93.665999999999997</v>
      </c>
      <c r="I3900" t="s">
        <v>864</v>
      </c>
      <c r="J3900" t="s">
        <v>408</v>
      </c>
      <c r="K3900">
        <v>969655217</v>
      </c>
      <c r="L3900">
        <v>93.665999999999997</v>
      </c>
    </row>
    <row r="3901" spans="4:12" x14ac:dyDescent="0.25">
      <c r="E3901">
        <v>969717441</v>
      </c>
      <c r="F3901" s="3">
        <v>136.38999999999999</v>
      </c>
      <c r="I3901" t="s">
        <v>864</v>
      </c>
      <c r="J3901" t="s">
        <v>408</v>
      </c>
      <c r="K3901">
        <v>969717441</v>
      </c>
      <c r="L3901">
        <v>136.38999999999999</v>
      </c>
    </row>
    <row r="3902" spans="4:12" x14ac:dyDescent="0.25">
      <c r="E3902">
        <v>979479735</v>
      </c>
      <c r="F3902" s="3">
        <v>136.208</v>
      </c>
      <c r="I3902" t="s">
        <v>864</v>
      </c>
      <c r="J3902" t="s">
        <v>408</v>
      </c>
      <c r="K3902">
        <v>979479735</v>
      </c>
      <c r="L3902">
        <v>136.208</v>
      </c>
    </row>
    <row r="3903" spans="4:12" x14ac:dyDescent="0.25">
      <c r="E3903">
        <v>985323062</v>
      </c>
      <c r="F3903" s="3">
        <v>626.23500000000001</v>
      </c>
      <c r="I3903" t="s">
        <v>864</v>
      </c>
      <c r="J3903" t="s">
        <v>408</v>
      </c>
      <c r="K3903">
        <v>985323062</v>
      </c>
      <c r="L3903">
        <v>626.23500000000001</v>
      </c>
    </row>
    <row r="3904" spans="4:12" x14ac:dyDescent="0.25">
      <c r="E3904">
        <v>986611045</v>
      </c>
      <c r="F3904" s="3">
        <v>309.14699999999999</v>
      </c>
      <c r="I3904" t="s">
        <v>864</v>
      </c>
      <c r="J3904" t="s">
        <v>408</v>
      </c>
      <c r="K3904">
        <v>986611045</v>
      </c>
      <c r="L3904">
        <v>309.14699999999999</v>
      </c>
    </row>
    <row r="3905" spans="4:12" x14ac:dyDescent="0.25">
      <c r="E3905">
        <v>988656704</v>
      </c>
      <c r="F3905" s="3">
        <v>425.79399999999998</v>
      </c>
      <c r="I3905" t="s">
        <v>864</v>
      </c>
      <c r="J3905" t="s">
        <v>408</v>
      </c>
      <c r="K3905">
        <v>988656704</v>
      </c>
      <c r="L3905">
        <v>425.79399999999998</v>
      </c>
    </row>
    <row r="3906" spans="4:12" x14ac:dyDescent="0.25">
      <c r="D3906" t="s">
        <v>412</v>
      </c>
      <c r="E3906">
        <v>915033881</v>
      </c>
      <c r="F3906" s="3">
        <v>329.01499999999999</v>
      </c>
      <c r="I3906" t="s">
        <v>864</v>
      </c>
      <c r="J3906" t="s">
        <v>412</v>
      </c>
      <c r="K3906">
        <v>915033881</v>
      </c>
      <c r="L3906">
        <v>329.01499999999999</v>
      </c>
    </row>
    <row r="3907" spans="4:12" x14ac:dyDescent="0.25">
      <c r="E3907">
        <v>924320028</v>
      </c>
      <c r="F3907" s="3">
        <v>65.379000000000005</v>
      </c>
      <c r="I3907" t="s">
        <v>864</v>
      </c>
      <c r="J3907" t="s">
        <v>412</v>
      </c>
      <c r="K3907">
        <v>924320028</v>
      </c>
      <c r="L3907">
        <v>65.379000000000005</v>
      </c>
    </row>
    <row r="3908" spans="4:12" x14ac:dyDescent="0.25">
      <c r="E3908">
        <v>999038603</v>
      </c>
      <c r="F3908" s="3">
        <v>153.911</v>
      </c>
      <c r="I3908" t="s">
        <v>864</v>
      </c>
      <c r="J3908" t="s">
        <v>412</v>
      </c>
      <c r="K3908">
        <v>999038603</v>
      </c>
      <c r="L3908">
        <v>153.911</v>
      </c>
    </row>
    <row r="3909" spans="4:12" x14ac:dyDescent="0.25">
      <c r="D3909" t="s">
        <v>407</v>
      </c>
      <c r="E3909">
        <v>927009323</v>
      </c>
      <c r="F3909" s="3">
        <v>274.178</v>
      </c>
      <c r="I3909" t="s">
        <v>864</v>
      </c>
      <c r="J3909" t="s">
        <v>407</v>
      </c>
      <c r="K3909">
        <v>927009323</v>
      </c>
      <c r="L3909">
        <v>274.178</v>
      </c>
    </row>
    <row r="3910" spans="4:12" x14ac:dyDescent="0.25">
      <c r="E3910">
        <v>969614502</v>
      </c>
      <c r="F3910" s="3">
        <v>354.63</v>
      </c>
      <c r="I3910" t="s">
        <v>864</v>
      </c>
      <c r="J3910" t="s">
        <v>407</v>
      </c>
      <c r="K3910">
        <v>969614502</v>
      </c>
      <c r="L3910">
        <v>354.63</v>
      </c>
    </row>
    <row r="3911" spans="4:12" x14ac:dyDescent="0.25">
      <c r="D3911" t="s">
        <v>403</v>
      </c>
      <c r="E3911">
        <v>912995321</v>
      </c>
      <c r="F3911" s="3">
        <v>188.98400000000001</v>
      </c>
      <c r="I3911" t="s">
        <v>864</v>
      </c>
      <c r="J3911" t="s">
        <v>403</v>
      </c>
      <c r="K3911">
        <v>912995321</v>
      </c>
      <c r="L3911">
        <v>188.98400000000001</v>
      </c>
    </row>
    <row r="3912" spans="4:12" x14ac:dyDescent="0.25">
      <c r="E3912">
        <v>913553845</v>
      </c>
      <c r="F3912" s="3">
        <v>368.27100000000002</v>
      </c>
      <c r="I3912" t="s">
        <v>864</v>
      </c>
      <c r="J3912" t="s">
        <v>403</v>
      </c>
      <c r="K3912">
        <v>913553845</v>
      </c>
      <c r="L3912">
        <v>368.27100000000002</v>
      </c>
    </row>
    <row r="3913" spans="4:12" x14ac:dyDescent="0.25">
      <c r="E3913">
        <v>914606322</v>
      </c>
      <c r="F3913" s="3">
        <v>232.95</v>
      </c>
      <c r="I3913" t="s">
        <v>864</v>
      </c>
      <c r="J3913" t="s">
        <v>403</v>
      </c>
      <c r="K3913">
        <v>914606322</v>
      </c>
      <c r="L3913">
        <v>232.95</v>
      </c>
    </row>
    <row r="3914" spans="4:12" x14ac:dyDescent="0.25">
      <c r="E3914">
        <v>916065116</v>
      </c>
      <c r="F3914" s="3">
        <v>313.28899999999999</v>
      </c>
      <c r="I3914" t="s">
        <v>864</v>
      </c>
      <c r="J3914" t="s">
        <v>403</v>
      </c>
      <c r="K3914">
        <v>916065116</v>
      </c>
      <c r="L3914">
        <v>313.28899999999999</v>
      </c>
    </row>
    <row r="3915" spans="4:12" x14ac:dyDescent="0.25">
      <c r="E3915">
        <v>920132065</v>
      </c>
      <c r="F3915" s="3">
        <v>90.475999999999999</v>
      </c>
      <c r="I3915" t="s">
        <v>864</v>
      </c>
      <c r="J3915" t="s">
        <v>403</v>
      </c>
      <c r="K3915">
        <v>920132065</v>
      </c>
      <c r="L3915">
        <v>90.475999999999999</v>
      </c>
    </row>
    <row r="3916" spans="4:12" x14ac:dyDescent="0.25">
      <c r="E3916">
        <v>924397764</v>
      </c>
      <c r="F3916" s="3">
        <v>197.881</v>
      </c>
      <c r="I3916" t="s">
        <v>864</v>
      </c>
      <c r="J3916" t="s">
        <v>403</v>
      </c>
      <c r="K3916">
        <v>924397764</v>
      </c>
      <c r="L3916">
        <v>197.881</v>
      </c>
    </row>
    <row r="3917" spans="4:12" x14ac:dyDescent="0.25">
      <c r="E3917">
        <v>925348376</v>
      </c>
      <c r="F3917" s="3">
        <v>137.60599999999999</v>
      </c>
      <c r="I3917" t="s">
        <v>864</v>
      </c>
      <c r="J3917" t="s">
        <v>403</v>
      </c>
      <c r="K3917">
        <v>925348376</v>
      </c>
      <c r="L3917">
        <v>137.60599999999999</v>
      </c>
    </row>
    <row r="3918" spans="4:12" x14ac:dyDescent="0.25">
      <c r="E3918">
        <v>972420409</v>
      </c>
      <c r="F3918" s="3">
        <v>85.247</v>
      </c>
      <c r="I3918" t="s">
        <v>864</v>
      </c>
      <c r="J3918" t="s">
        <v>403</v>
      </c>
      <c r="K3918">
        <v>972420409</v>
      </c>
      <c r="L3918">
        <v>85.247</v>
      </c>
    </row>
    <row r="3919" spans="4:12" x14ac:dyDescent="0.25">
      <c r="E3919">
        <v>976611187</v>
      </c>
      <c r="F3919" s="3">
        <v>303.589</v>
      </c>
      <c r="I3919" t="s">
        <v>864</v>
      </c>
      <c r="J3919" t="s">
        <v>403</v>
      </c>
      <c r="K3919">
        <v>976611187</v>
      </c>
      <c r="L3919">
        <v>303.589</v>
      </c>
    </row>
    <row r="3920" spans="4:12" x14ac:dyDescent="0.25">
      <c r="E3920">
        <v>980853616</v>
      </c>
      <c r="F3920" s="3">
        <v>170.37100000000001</v>
      </c>
      <c r="I3920" t="s">
        <v>864</v>
      </c>
      <c r="J3920" t="s">
        <v>403</v>
      </c>
      <c r="K3920">
        <v>980853616</v>
      </c>
      <c r="L3920">
        <v>170.37100000000001</v>
      </c>
    </row>
    <row r="3921" spans="4:12" x14ac:dyDescent="0.25">
      <c r="E3921">
        <v>981082249</v>
      </c>
      <c r="F3921" s="3">
        <v>134.19499999999999</v>
      </c>
      <c r="I3921" t="s">
        <v>864</v>
      </c>
      <c r="J3921" t="s">
        <v>403</v>
      </c>
      <c r="K3921">
        <v>981082249</v>
      </c>
      <c r="L3921">
        <v>134.19499999999999</v>
      </c>
    </row>
    <row r="3922" spans="4:12" x14ac:dyDescent="0.25">
      <c r="E3922">
        <v>985917477</v>
      </c>
      <c r="F3922" s="3">
        <v>176.77500000000001</v>
      </c>
      <c r="I3922" t="s">
        <v>864</v>
      </c>
      <c r="J3922" t="s">
        <v>403</v>
      </c>
      <c r="K3922">
        <v>985917477</v>
      </c>
      <c r="L3922">
        <v>176.77500000000001</v>
      </c>
    </row>
    <row r="3923" spans="4:12" x14ac:dyDescent="0.25">
      <c r="E3923">
        <v>990680094</v>
      </c>
      <c r="F3923" s="3">
        <v>68.75</v>
      </c>
      <c r="I3923" t="s">
        <v>864</v>
      </c>
      <c r="J3923" t="s">
        <v>403</v>
      </c>
      <c r="K3923">
        <v>990680094</v>
      </c>
      <c r="L3923">
        <v>68.75</v>
      </c>
    </row>
    <row r="3924" spans="4:12" x14ac:dyDescent="0.25">
      <c r="E3924">
        <v>991303030</v>
      </c>
      <c r="F3924" s="3">
        <v>178.44499999999999</v>
      </c>
      <c r="I3924" t="s">
        <v>864</v>
      </c>
      <c r="J3924" t="s">
        <v>403</v>
      </c>
      <c r="K3924">
        <v>991303030</v>
      </c>
      <c r="L3924">
        <v>178.44499999999999</v>
      </c>
    </row>
    <row r="3925" spans="4:12" x14ac:dyDescent="0.25">
      <c r="E3925">
        <v>992241675</v>
      </c>
      <c r="F3925" s="3">
        <v>698.93600000000004</v>
      </c>
      <c r="I3925" t="s">
        <v>864</v>
      </c>
      <c r="J3925" t="s">
        <v>403</v>
      </c>
      <c r="K3925">
        <v>992241675</v>
      </c>
      <c r="L3925">
        <v>698.93600000000004</v>
      </c>
    </row>
    <row r="3926" spans="4:12" x14ac:dyDescent="0.25">
      <c r="E3926">
        <v>997323904</v>
      </c>
      <c r="F3926" s="3">
        <v>142.56100000000001</v>
      </c>
      <c r="I3926" t="s">
        <v>864</v>
      </c>
      <c r="J3926" t="s">
        <v>403</v>
      </c>
      <c r="K3926">
        <v>997323904</v>
      </c>
      <c r="L3926">
        <v>142.56100000000001</v>
      </c>
    </row>
    <row r="3927" spans="4:12" x14ac:dyDescent="0.25">
      <c r="D3927" t="s">
        <v>406</v>
      </c>
      <c r="E3927">
        <v>912441121</v>
      </c>
      <c r="F3927" s="3">
        <v>109.108</v>
      </c>
      <c r="I3927" t="s">
        <v>864</v>
      </c>
      <c r="J3927" t="s">
        <v>406</v>
      </c>
      <c r="K3927">
        <v>912441121</v>
      </c>
      <c r="L3927">
        <v>109.108</v>
      </c>
    </row>
    <row r="3928" spans="4:12" x14ac:dyDescent="0.25">
      <c r="E3928">
        <v>969381257</v>
      </c>
      <c r="F3928" s="3">
        <v>273.19600000000003</v>
      </c>
      <c r="I3928" t="s">
        <v>864</v>
      </c>
      <c r="J3928" t="s">
        <v>406</v>
      </c>
      <c r="K3928">
        <v>969381257</v>
      </c>
      <c r="L3928">
        <v>273.19600000000003</v>
      </c>
    </row>
    <row r="3929" spans="4:12" x14ac:dyDescent="0.25">
      <c r="D3929" t="s">
        <v>426</v>
      </c>
      <c r="E3929">
        <v>914720176</v>
      </c>
      <c r="F3929" s="3">
        <v>128.91999999999999</v>
      </c>
      <c r="I3929" t="s">
        <v>864</v>
      </c>
      <c r="J3929" t="s">
        <v>426</v>
      </c>
      <c r="K3929">
        <v>914720176</v>
      </c>
      <c r="L3929">
        <v>128.91999999999999</v>
      </c>
    </row>
    <row r="3930" spans="4:12" x14ac:dyDescent="0.25">
      <c r="E3930">
        <v>923056424</v>
      </c>
      <c r="F3930" s="3">
        <v>158.036</v>
      </c>
      <c r="I3930" t="s">
        <v>864</v>
      </c>
      <c r="J3930" t="s">
        <v>426</v>
      </c>
      <c r="K3930">
        <v>923056424</v>
      </c>
      <c r="L3930">
        <v>158.036</v>
      </c>
    </row>
    <row r="3931" spans="4:12" x14ac:dyDescent="0.25">
      <c r="E3931">
        <v>969224852</v>
      </c>
      <c r="F3931" s="3">
        <v>110.84099999999999</v>
      </c>
      <c r="I3931" t="s">
        <v>864</v>
      </c>
      <c r="J3931" t="s">
        <v>426</v>
      </c>
      <c r="K3931">
        <v>969224852</v>
      </c>
      <c r="L3931">
        <v>110.84099999999999</v>
      </c>
    </row>
    <row r="3932" spans="4:12" x14ac:dyDescent="0.25">
      <c r="E3932">
        <v>989212168</v>
      </c>
      <c r="F3932" s="3">
        <v>97.753</v>
      </c>
      <c r="I3932" t="s">
        <v>864</v>
      </c>
      <c r="J3932" t="s">
        <v>426</v>
      </c>
      <c r="K3932">
        <v>989212168</v>
      </c>
      <c r="L3932">
        <v>97.753</v>
      </c>
    </row>
    <row r="3933" spans="4:12" x14ac:dyDescent="0.25">
      <c r="E3933">
        <v>996262316</v>
      </c>
      <c r="F3933" s="3">
        <v>266.096</v>
      </c>
      <c r="I3933" t="s">
        <v>864</v>
      </c>
      <c r="J3933" t="s">
        <v>426</v>
      </c>
      <c r="K3933">
        <v>996262316</v>
      </c>
      <c r="L3933">
        <v>266.096</v>
      </c>
    </row>
    <row r="3934" spans="4:12" x14ac:dyDescent="0.25">
      <c r="D3934" t="s">
        <v>422</v>
      </c>
      <c r="E3934">
        <v>825247742</v>
      </c>
      <c r="F3934" s="3">
        <v>8.74</v>
      </c>
      <c r="I3934" t="s">
        <v>864</v>
      </c>
      <c r="J3934" t="s">
        <v>422</v>
      </c>
      <c r="K3934">
        <v>825247742</v>
      </c>
      <c r="L3934">
        <v>8.74</v>
      </c>
    </row>
    <row r="3935" spans="4:12" x14ac:dyDescent="0.25">
      <c r="E3935">
        <v>914631440</v>
      </c>
      <c r="F3935" s="3">
        <v>201.03899999999999</v>
      </c>
      <c r="I3935" t="s">
        <v>864</v>
      </c>
      <c r="J3935" t="s">
        <v>422</v>
      </c>
      <c r="K3935">
        <v>914631440</v>
      </c>
      <c r="L3935">
        <v>201.03899999999999</v>
      </c>
    </row>
    <row r="3936" spans="4:12" x14ac:dyDescent="0.25">
      <c r="E3936">
        <v>915418899</v>
      </c>
      <c r="F3936" s="3">
        <v>281.86200000000002</v>
      </c>
      <c r="I3936" t="s">
        <v>864</v>
      </c>
      <c r="J3936" t="s">
        <v>422</v>
      </c>
      <c r="K3936">
        <v>915418899</v>
      </c>
      <c r="L3936">
        <v>281.86200000000002</v>
      </c>
    </row>
    <row r="3937" spans="4:12" x14ac:dyDescent="0.25">
      <c r="E3937">
        <v>997524292</v>
      </c>
      <c r="F3937" s="3">
        <v>20.035</v>
      </c>
      <c r="I3937" t="s">
        <v>864</v>
      </c>
      <c r="J3937" t="s">
        <v>422</v>
      </c>
      <c r="K3937">
        <v>997524292</v>
      </c>
      <c r="L3937">
        <v>20.035</v>
      </c>
    </row>
    <row r="3938" spans="4:12" x14ac:dyDescent="0.25">
      <c r="D3938" t="s">
        <v>404</v>
      </c>
      <c r="E3938">
        <v>823010052</v>
      </c>
      <c r="F3938" s="3">
        <v>98.039000000000001</v>
      </c>
      <c r="I3938" t="s">
        <v>864</v>
      </c>
      <c r="J3938" t="s">
        <v>404</v>
      </c>
      <c r="K3938">
        <v>823010052</v>
      </c>
      <c r="L3938">
        <v>98.039000000000001</v>
      </c>
    </row>
    <row r="3939" spans="4:12" x14ac:dyDescent="0.25">
      <c r="E3939">
        <v>826078952</v>
      </c>
      <c r="F3939" s="3">
        <v>160.08199999999999</v>
      </c>
      <c r="I3939" t="s">
        <v>864</v>
      </c>
      <c r="J3939" t="s">
        <v>404</v>
      </c>
      <c r="K3939">
        <v>826078952</v>
      </c>
      <c r="L3939">
        <v>160.08199999999999</v>
      </c>
    </row>
    <row r="3940" spans="4:12" x14ac:dyDescent="0.25">
      <c r="E3940">
        <v>894907762</v>
      </c>
      <c r="F3940" s="3">
        <v>542.91</v>
      </c>
      <c r="I3940" t="s">
        <v>864</v>
      </c>
      <c r="J3940" t="s">
        <v>404</v>
      </c>
      <c r="K3940">
        <v>894907762</v>
      </c>
      <c r="L3940">
        <v>542.91</v>
      </c>
    </row>
    <row r="3941" spans="4:12" x14ac:dyDescent="0.25">
      <c r="E3941">
        <v>917885524</v>
      </c>
      <c r="F3941" s="3">
        <v>162.30500000000001</v>
      </c>
      <c r="I3941" t="s">
        <v>864</v>
      </c>
      <c r="J3941" t="s">
        <v>404</v>
      </c>
      <c r="K3941">
        <v>917885524</v>
      </c>
      <c r="L3941">
        <v>162.30500000000001</v>
      </c>
    </row>
    <row r="3942" spans="4:12" x14ac:dyDescent="0.25">
      <c r="E3942">
        <v>918680683</v>
      </c>
      <c r="F3942" s="3">
        <v>305.93</v>
      </c>
      <c r="I3942" t="s">
        <v>864</v>
      </c>
      <c r="J3942" t="s">
        <v>404</v>
      </c>
      <c r="K3942">
        <v>918680683</v>
      </c>
      <c r="L3942">
        <v>305.93</v>
      </c>
    </row>
    <row r="3943" spans="4:12" x14ac:dyDescent="0.25">
      <c r="E3943">
        <v>918853014</v>
      </c>
      <c r="F3943" s="3">
        <v>362.52800000000002</v>
      </c>
      <c r="I3943" t="s">
        <v>864</v>
      </c>
      <c r="J3943" t="s">
        <v>404</v>
      </c>
      <c r="K3943">
        <v>918853014</v>
      </c>
      <c r="L3943">
        <v>362.52800000000002</v>
      </c>
    </row>
    <row r="3944" spans="4:12" x14ac:dyDescent="0.25">
      <c r="E3944">
        <v>918890319</v>
      </c>
      <c r="F3944" s="3">
        <v>493.02300000000002</v>
      </c>
      <c r="I3944" t="s">
        <v>864</v>
      </c>
      <c r="J3944" t="s">
        <v>404</v>
      </c>
      <c r="K3944">
        <v>918890319</v>
      </c>
      <c r="L3944">
        <v>493.02300000000002</v>
      </c>
    </row>
    <row r="3945" spans="4:12" x14ac:dyDescent="0.25">
      <c r="E3945">
        <v>969201100</v>
      </c>
      <c r="F3945" s="3">
        <v>85.495999999999995</v>
      </c>
      <c r="I3945" t="s">
        <v>864</v>
      </c>
      <c r="J3945" t="s">
        <v>404</v>
      </c>
      <c r="K3945">
        <v>969201100</v>
      </c>
      <c r="L3945">
        <v>85.495999999999995</v>
      </c>
    </row>
    <row r="3946" spans="4:12" x14ac:dyDescent="0.25">
      <c r="E3946">
        <v>969320576</v>
      </c>
      <c r="F3946" s="3">
        <v>175.58</v>
      </c>
      <c r="I3946" t="s">
        <v>864</v>
      </c>
      <c r="J3946" t="s">
        <v>404</v>
      </c>
      <c r="K3946">
        <v>969320576</v>
      </c>
      <c r="L3946">
        <v>175.58</v>
      </c>
    </row>
    <row r="3947" spans="4:12" x14ac:dyDescent="0.25">
      <c r="E3947">
        <v>969654865</v>
      </c>
      <c r="F3947" s="3">
        <v>693.33799999999997</v>
      </c>
      <c r="I3947" t="s">
        <v>864</v>
      </c>
      <c r="J3947" t="s">
        <v>404</v>
      </c>
      <c r="K3947">
        <v>969654865</v>
      </c>
      <c r="L3947">
        <v>693.33799999999997</v>
      </c>
    </row>
    <row r="3948" spans="4:12" x14ac:dyDescent="0.25">
      <c r="E3948">
        <v>969715562</v>
      </c>
      <c r="F3948" s="3">
        <v>119.685</v>
      </c>
      <c r="I3948" t="s">
        <v>864</v>
      </c>
      <c r="J3948" t="s">
        <v>404</v>
      </c>
      <c r="K3948">
        <v>969715562</v>
      </c>
      <c r="L3948">
        <v>119.685</v>
      </c>
    </row>
    <row r="3949" spans="4:12" x14ac:dyDescent="0.25">
      <c r="E3949">
        <v>979274033</v>
      </c>
      <c r="F3949" s="3">
        <v>39.350999999999999</v>
      </c>
      <c r="I3949" t="s">
        <v>864</v>
      </c>
      <c r="J3949" t="s">
        <v>404</v>
      </c>
      <c r="K3949">
        <v>979274033</v>
      </c>
      <c r="L3949">
        <v>39.350999999999999</v>
      </c>
    </row>
    <row r="3950" spans="4:12" x14ac:dyDescent="0.25">
      <c r="E3950">
        <v>985413703</v>
      </c>
      <c r="F3950" s="3">
        <v>180.899</v>
      </c>
      <c r="I3950" t="s">
        <v>864</v>
      </c>
      <c r="J3950" t="s">
        <v>404</v>
      </c>
      <c r="K3950">
        <v>985413703</v>
      </c>
      <c r="L3950">
        <v>180.899</v>
      </c>
    </row>
    <row r="3951" spans="4:12" x14ac:dyDescent="0.25">
      <c r="E3951">
        <v>987687843</v>
      </c>
      <c r="F3951" s="3">
        <v>447.87799999999999</v>
      </c>
      <c r="I3951" t="s">
        <v>864</v>
      </c>
      <c r="J3951" t="s">
        <v>404</v>
      </c>
      <c r="K3951">
        <v>987687843</v>
      </c>
      <c r="L3951">
        <v>447.87799999999999</v>
      </c>
    </row>
    <row r="3952" spans="4:12" x14ac:dyDescent="0.25">
      <c r="D3952" t="s">
        <v>420</v>
      </c>
      <c r="E3952">
        <v>924887257</v>
      </c>
      <c r="F3952" s="3">
        <v>284.59199999999998</v>
      </c>
      <c r="I3952" t="s">
        <v>864</v>
      </c>
      <c r="J3952" t="s">
        <v>420</v>
      </c>
      <c r="K3952">
        <v>924887257</v>
      </c>
      <c r="L3952">
        <v>284.59199999999998</v>
      </c>
    </row>
    <row r="3953" spans="4:12" x14ac:dyDescent="0.25">
      <c r="E3953">
        <v>969714590</v>
      </c>
      <c r="F3953" s="3">
        <v>190.45599999999999</v>
      </c>
      <c r="I3953" t="s">
        <v>864</v>
      </c>
      <c r="J3953" t="s">
        <v>420</v>
      </c>
      <c r="K3953">
        <v>969714590</v>
      </c>
      <c r="L3953">
        <v>190.45599999999999</v>
      </c>
    </row>
    <row r="3954" spans="4:12" x14ac:dyDescent="0.25">
      <c r="D3954" t="s">
        <v>418</v>
      </c>
      <c r="E3954">
        <v>818065442</v>
      </c>
      <c r="F3954" s="3">
        <v>60.63</v>
      </c>
      <c r="I3954" t="s">
        <v>864</v>
      </c>
      <c r="J3954" t="s">
        <v>418</v>
      </c>
      <c r="K3954">
        <v>818065442</v>
      </c>
      <c r="L3954">
        <v>60.63</v>
      </c>
    </row>
    <row r="3955" spans="4:12" x14ac:dyDescent="0.25">
      <c r="E3955">
        <v>869267082</v>
      </c>
      <c r="F3955" s="3">
        <v>80.228999999999999</v>
      </c>
      <c r="I3955" t="s">
        <v>864</v>
      </c>
      <c r="J3955" t="s">
        <v>418</v>
      </c>
      <c r="K3955">
        <v>869267082</v>
      </c>
      <c r="L3955">
        <v>80.228999999999999</v>
      </c>
    </row>
    <row r="3956" spans="4:12" x14ac:dyDescent="0.25">
      <c r="E3956">
        <v>917085056</v>
      </c>
      <c r="F3956" s="3">
        <v>290.64800000000002</v>
      </c>
      <c r="I3956" t="s">
        <v>864</v>
      </c>
      <c r="J3956" t="s">
        <v>418</v>
      </c>
      <c r="K3956">
        <v>917085056</v>
      </c>
      <c r="L3956">
        <v>290.64800000000002</v>
      </c>
    </row>
    <row r="3957" spans="4:12" x14ac:dyDescent="0.25">
      <c r="E3957">
        <v>918281711</v>
      </c>
      <c r="F3957" s="3">
        <v>146.45699999999999</v>
      </c>
      <c r="I3957" t="s">
        <v>864</v>
      </c>
      <c r="J3957" t="s">
        <v>418</v>
      </c>
      <c r="K3957">
        <v>918281711</v>
      </c>
      <c r="L3957">
        <v>146.45699999999999</v>
      </c>
    </row>
    <row r="3958" spans="4:12" x14ac:dyDescent="0.25">
      <c r="E3958">
        <v>926103792</v>
      </c>
      <c r="F3958" s="3">
        <v>177.054</v>
      </c>
      <c r="I3958" t="s">
        <v>864</v>
      </c>
      <c r="J3958" t="s">
        <v>418</v>
      </c>
      <c r="K3958">
        <v>926103792</v>
      </c>
      <c r="L3958">
        <v>177.054</v>
      </c>
    </row>
    <row r="3959" spans="4:12" x14ac:dyDescent="0.25">
      <c r="E3959">
        <v>969722674</v>
      </c>
      <c r="F3959" s="3">
        <v>193.67599999999999</v>
      </c>
      <c r="I3959" t="s">
        <v>864</v>
      </c>
      <c r="J3959" t="s">
        <v>418</v>
      </c>
      <c r="K3959">
        <v>969722674</v>
      </c>
      <c r="L3959">
        <v>193.67599999999999</v>
      </c>
    </row>
    <row r="3960" spans="4:12" x14ac:dyDescent="0.25">
      <c r="E3960">
        <v>971404450</v>
      </c>
      <c r="F3960" s="3">
        <v>99.073999999999998</v>
      </c>
      <c r="I3960" t="s">
        <v>864</v>
      </c>
      <c r="J3960" t="s">
        <v>418</v>
      </c>
      <c r="K3960">
        <v>971404450</v>
      </c>
      <c r="L3960">
        <v>99.073999999999998</v>
      </c>
    </row>
    <row r="3961" spans="4:12" x14ac:dyDescent="0.25">
      <c r="E3961">
        <v>972414239</v>
      </c>
      <c r="F3961" s="3">
        <v>97.497</v>
      </c>
      <c r="I3961" t="s">
        <v>864</v>
      </c>
      <c r="J3961" t="s">
        <v>418</v>
      </c>
      <c r="K3961">
        <v>972414239</v>
      </c>
      <c r="L3961">
        <v>97.497</v>
      </c>
    </row>
    <row r="3962" spans="4:12" x14ac:dyDescent="0.25">
      <c r="E3962">
        <v>979932065</v>
      </c>
      <c r="F3962" s="3">
        <v>143.12200000000001</v>
      </c>
      <c r="I3962" t="s">
        <v>864</v>
      </c>
      <c r="J3962" t="s">
        <v>418</v>
      </c>
      <c r="K3962">
        <v>979932065</v>
      </c>
      <c r="L3962">
        <v>143.12200000000001</v>
      </c>
    </row>
    <row r="3963" spans="4:12" x14ac:dyDescent="0.25">
      <c r="E3963">
        <v>980554597</v>
      </c>
      <c r="F3963" s="3">
        <v>107.29900000000001</v>
      </c>
      <c r="I3963" t="s">
        <v>864</v>
      </c>
      <c r="J3963" t="s">
        <v>418</v>
      </c>
      <c r="K3963">
        <v>980554597</v>
      </c>
      <c r="L3963">
        <v>107.29900000000001</v>
      </c>
    </row>
    <row r="3964" spans="4:12" x14ac:dyDescent="0.25">
      <c r="E3964">
        <v>990373132</v>
      </c>
      <c r="F3964" s="3">
        <v>39.143999999999998</v>
      </c>
      <c r="I3964" t="s">
        <v>864</v>
      </c>
      <c r="J3964" t="s">
        <v>418</v>
      </c>
      <c r="K3964">
        <v>990373132</v>
      </c>
      <c r="L3964">
        <v>39.143999999999998</v>
      </c>
    </row>
    <row r="3965" spans="4:12" x14ac:dyDescent="0.25">
      <c r="D3965" t="s">
        <v>427</v>
      </c>
      <c r="E3965">
        <v>881637502</v>
      </c>
      <c r="F3965" s="3">
        <v>192.32300000000001</v>
      </c>
      <c r="I3965" t="s">
        <v>864</v>
      </c>
      <c r="J3965" t="s">
        <v>427</v>
      </c>
      <c r="K3965">
        <v>881637502</v>
      </c>
      <c r="L3965">
        <v>192.32300000000001</v>
      </c>
    </row>
    <row r="3966" spans="4:12" x14ac:dyDescent="0.25">
      <c r="E3966">
        <v>977376025</v>
      </c>
      <c r="F3966" s="3">
        <v>134.14099999999999</v>
      </c>
      <c r="I3966" t="s">
        <v>864</v>
      </c>
      <c r="J3966" t="s">
        <v>427</v>
      </c>
      <c r="K3966">
        <v>977376025</v>
      </c>
      <c r="L3966">
        <v>134.14099999999999</v>
      </c>
    </row>
    <row r="3967" spans="4:12" x14ac:dyDescent="0.25">
      <c r="E3967">
        <v>983720455</v>
      </c>
      <c r="F3967" s="3">
        <v>131.13399999999999</v>
      </c>
      <c r="I3967" t="s">
        <v>864</v>
      </c>
      <c r="J3967" t="s">
        <v>427</v>
      </c>
      <c r="K3967">
        <v>983720455</v>
      </c>
      <c r="L3967">
        <v>131.13399999999999</v>
      </c>
    </row>
    <row r="3968" spans="4:12" x14ac:dyDescent="0.25">
      <c r="E3968">
        <v>985265658</v>
      </c>
      <c r="F3968" s="3">
        <v>147.185</v>
      </c>
      <c r="I3968" t="s">
        <v>864</v>
      </c>
      <c r="J3968" t="s">
        <v>427</v>
      </c>
      <c r="K3968">
        <v>985265658</v>
      </c>
      <c r="L3968">
        <v>147.185</v>
      </c>
    </row>
    <row r="3969" spans="4:12" x14ac:dyDescent="0.25">
      <c r="D3969" t="s">
        <v>416</v>
      </c>
      <c r="E3969">
        <v>969200201</v>
      </c>
      <c r="F3969" s="3">
        <v>63.470999999999997</v>
      </c>
      <c r="I3969" t="s">
        <v>864</v>
      </c>
      <c r="J3969" t="s">
        <v>416</v>
      </c>
      <c r="K3969">
        <v>969200201</v>
      </c>
      <c r="L3969">
        <v>63.470999999999997</v>
      </c>
    </row>
    <row r="3970" spans="4:12" x14ac:dyDescent="0.25">
      <c r="E3970">
        <v>969715651</v>
      </c>
      <c r="F3970" s="3">
        <v>276.75599999999997</v>
      </c>
      <c r="I3970" t="s">
        <v>864</v>
      </c>
      <c r="J3970" t="s">
        <v>416</v>
      </c>
      <c r="K3970">
        <v>969715651</v>
      </c>
      <c r="L3970">
        <v>276.75599999999997</v>
      </c>
    </row>
    <row r="3971" spans="4:12" x14ac:dyDescent="0.25">
      <c r="E3971">
        <v>970282572</v>
      </c>
      <c r="F3971" s="3">
        <v>218.94800000000001</v>
      </c>
      <c r="I3971" t="s">
        <v>864</v>
      </c>
      <c r="J3971" t="s">
        <v>416</v>
      </c>
      <c r="K3971">
        <v>970282572</v>
      </c>
      <c r="L3971">
        <v>218.94800000000001</v>
      </c>
    </row>
    <row r="3972" spans="4:12" x14ac:dyDescent="0.25">
      <c r="E3972">
        <v>975892441</v>
      </c>
      <c r="F3972" s="3">
        <v>276.471</v>
      </c>
      <c r="I3972" t="s">
        <v>864</v>
      </c>
      <c r="J3972" t="s">
        <v>416</v>
      </c>
      <c r="K3972">
        <v>975892441</v>
      </c>
      <c r="L3972">
        <v>276.471</v>
      </c>
    </row>
    <row r="3973" spans="4:12" x14ac:dyDescent="0.25">
      <c r="E3973">
        <v>981146263</v>
      </c>
      <c r="F3973" s="3">
        <v>158.72200000000001</v>
      </c>
      <c r="I3973" t="s">
        <v>864</v>
      </c>
      <c r="J3973" t="s">
        <v>416</v>
      </c>
      <c r="K3973">
        <v>981146263</v>
      </c>
      <c r="L3973">
        <v>158.72200000000001</v>
      </c>
    </row>
    <row r="3974" spans="4:12" x14ac:dyDescent="0.25">
      <c r="E3974">
        <v>992458666</v>
      </c>
      <c r="F3974" s="3">
        <v>118.871</v>
      </c>
      <c r="I3974" t="s">
        <v>864</v>
      </c>
      <c r="J3974" t="s">
        <v>416</v>
      </c>
      <c r="K3974">
        <v>992458666</v>
      </c>
      <c r="L3974">
        <v>118.871</v>
      </c>
    </row>
    <row r="3975" spans="4:12" x14ac:dyDescent="0.25">
      <c r="D3975" t="s">
        <v>410</v>
      </c>
      <c r="E3975">
        <v>869717762</v>
      </c>
      <c r="F3975" s="3">
        <v>99.706999999999994</v>
      </c>
      <c r="I3975" t="s">
        <v>864</v>
      </c>
      <c r="J3975" t="s">
        <v>410</v>
      </c>
      <c r="K3975">
        <v>869717762</v>
      </c>
      <c r="L3975">
        <v>99.706999999999994</v>
      </c>
    </row>
    <row r="3976" spans="4:12" x14ac:dyDescent="0.25">
      <c r="E3976">
        <v>914339227</v>
      </c>
      <c r="F3976" s="3">
        <v>130.874</v>
      </c>
      <c r="I3976" t="s">
        <v>864</v>
      </c>
      <c r="J3976" t="s">
        <v>410</v>
      </c>
      <c r="K3976">
        <v>914339227</v>
      </c>
      <c r="L3976">
        <v>130.874</v>
      </c>
    </row>
    <row r="3977" spans="4:12" x14ac:dyDescent="0.25">
      <c r="E3977">
        <v>917978301</v>
      </c>
      <c r="F3977" s="3">
        <v>69.106999999999999</v>
      </c>
      <c r="I3977" t="s">
        <v>864</v>
      </c>
      <c r="J3977" t="s">
        <v>410</v>
      </c>
      <c r="K3977">
        <v>917978301</v>
      </c>
      <c r="L3977">
        <v>69.106999999999999</v>
      </c>
    </row>
    <row r="3978" spans="4:12" x14ac:dyDescent="0.25">
      <c r="E3978">
        <v>920336914</v>
      </c>
      <c r="F3978" s="3">
        <v>605.19100000000003</v>
      </c>
      <c r="I3978" t="s">
        <v>864</v>
      </c>
      <c r="J3978" t="s">
        <v>410</v>
      </c>
      <c r="K3978">
        <v>920336914</v>
      </c>
      <c r="L3978">
        <v>605.19100000000003</v>
      </c>
    </row>
    <row r="3979" spans="4:12" x14ac:dyDescent="0.25">
      <c r="E3979">
        <v>921782071</v>
      </c>
      <c r="F3979" s="3">
        <v>217.69900000000001</v>
      </c>
      <c r="I3979" t="s">
        <v>864</v>
      </c>
      <c r="J3979" t="s">
        <v>410</v>
      </c>
      <c r="K3979">
        <v>921782071</v>
      </c>
      <c r="L3979">
        <v>217.69900000000001</v>
      </c>
    </row>
    <row r="3980" spans="4:12" x14ac:dyDescent="0.25">
      <c r="E3980">
        <v>922732523</v>
      </c>
      <c r="F3980" s="3">
        <v>386.12400000000002</v>
      </c>
      <c r="I3980" t="s">
        <v>864</v>
      </c>
      <c r="J3980" t="s">
        <v>410</v>
      </c>
      <c r="K3980">
        <v>922732523</v>
      </c>
      <c r="L3980">
        <v>386.12400000000002</v>
      </c>
    </row>
    <row r="3981" spans="4:12" x14ac:dyDescent="0.25">
      <c r="E3981">
        <v>969298082</v>
      </c>
      <c r="F3981" s="3">
        <v>224.101</v>
      </c>
      <c r="I3981" t="s">
        <v>864</v>
      </c>
      <c r="J3981" t="s">
        <v>410</v>
      </c>
      <c r="K3981">
        <v>969298082</v>
      </c>
      <c r="L3981">
        <v>224.101</v>
      </c>
    </row>
    <row r="3982" spans="4:12" x14ac:dyDescent="0.25">
      <c r="E3982">
        <v>969718189</v>
      </c>
      <c r="F3982" s="3">
        <v>131.66499999999999</v>
      </c>
      <c r="I3982" t="s">
        <v>864</v>
      </c>
      <c r="J3982" t="s">
        <v>410</v>
      </c>
      <c r="K3982">
        <v>969718189</v>
      </c>
      <c r="L3982">
        <v>131.66499999999999</v>
      </c>
    </row>
    <row r="3983" spans="4:12" x14ac:dyDescent="0.25">
      <c r="E3983">
        <v>976083938</v>
      </c>
      <c r="F3983" s="3">
        <v>130.87700000000001</v>
      </c>
      <c r="I3983" t="s">
        <v>864</v>
      </c>
      <c r="J3983" t="s">
        <v>410</v>
      </c>
      <c r="K3983">
        <v>976083938</v>
      </c>
      <c r="L3983">
        <v>130.87700000000001</v>
      </c>
    </row>
    <row r="3984" spans="4:12" x14ac:dyDescent="0.25">
      <c r="E3984">
        <v>976493176</v>
      </c>
      <c r="F3984" s="3">
        <v>172.84100000000001</v>
      </c>
      <c r="I3984" t="s">
        <v>864</v>
      </c>
      <c r="J3984" t="s">
        <v>410</v>
      </c>
      <c r="K3984">
        <v>976493176</v>
      </c>
      <c r="L3984">
        <v>172.84100000000001</v>
      </c>
    </row>
    <row r="3985" spans="4:12" x14ac:dyDescent="0.25">
      <c r="E3985">
        <v>978685854</v>
      </c>
      <c r="F3985" s="3">
        <v>184.85400000000001</v>
      </c>
      <c r="I3985" t="s">
        <v>864</v>
      </c>
      <c r="J3985" t="s">
        <v>410</v>
      </c>
      <c r="K3985">
        <v>978685854</v>
      </c>
      <c r="L3985">
        <v>184.85400000000001</v>
      </c>
    </row>
    <row r="3986" spans="4:12" x14ac:dyDescent="0.25">
      <c r="E3986">
        <v>984092989</v>
      </c>
      <c r="F3986" s="3">
        <v>778.178</v>
      </c>
      <c r="I3986" t="s">
        <v>864</v>
      </c>
      <c r="J3986" t="s">
        <v>410</v>
      </c>
      <c r="K3986">
        <v>984092989</v>
      </c>
      <c r="L3986">
        <v>778.178</v>
      </c>
    </row>
    <row r="3987" spans="4:12" x14ac:dyDescent="0.25">
      <c r="E3987">
        <v>987189495</v>
      </c>
      <c r="F3987" s="3">
        <v>292.238</v>
      </c>
      <c r="I3987" t="s">
        <v>864</v>
      </c>
      <c r="J3987" t="s">
        <v>410</v>
      </c>
      <c r="K3987">
        <v>987189495</v>
      </c>
      <c r="L3987">
        <v>292.238</v>
      </c>
    </row>
    <row r="3988" spans="4:12" x14ac:dyDescent="0.25">
      <c r="E3988">
        <v>990133867</v>
      </c>
      <c r="F3988" s="3">
        <v>173.15700000000001</v>
      </c>
      <c r="I3988" t="s">
        <v>864</v>
      </c>
      <c r="J3988" t="s">
        <v>410</v>
      </c>
      <c r="K3988">
        <v>990133867</v>
      </c>
      <c r="L3988">
        <v>173.15700000000001</v>
      </c>
    </row>
    <row r="3989" spans="4:12" x14ac:dyDescent="0.25">
      <c r="E3989">
        <v>990759006</v>
      </c>
      <c r="F3989" s="3">
        <v>110.776</v>
      </c>
      <c r="I3989" t="s">
        <v>864</v>
      </c>
      <c r="J3989" t="s">
        <v>410</v>
      </c>
      <c r="K3989">
        <v>990759006</v>
      </c>
      <c r="L3989">
        <v>110.776</v>
      </c>
    </row>
    <row r="3990" spans="4:12" x14ac:dyDescent="0.25">
      <c r="E3990">
        <v>990782334</v>
      </c>
      <c r="F3990" s="3">
        <v>140.19800000000001</v>
      </c>
      <c r="I3990" t="s">
        <v>864</v>
      </c>
      <c r="J3990" t="s">
        <v>410</v>
      </c>
      <c r="K3990">
        <v>990782334</v>
      </c>
      <c r="L3990">
        <v>140.19800000000001</v>
      </c>
    </row>
    <row r="3991" spans="4:12" x14ac:dyDescent="0.25">
      <c r="E3991">
        <v>992087625</v>
      </c>
      <c r="F3991" s="3">
        <v>168.13200000000001</v>
      </c>
      <c r="I3991" t="s">
        <v>864</v>
      </c>
      <c r="J3991" t="s">
        <v>410</v>
      </c>
      <c r="K3991">
        <v>992087625</v>
      </c>
      <c r="L3991">
        <v>168.13200000000001</v>
      </c>
    </row>
    <row r="3992" spans="4:12" x14ac:dyDescent="0.25">
      <c r="E3992">
        <v>999334326</v>
      </c>
      <c r="F3992" s="3">
        <v>180.33799999999999</v>
      </c>
      <c r="I3992" t="s">
        <v>864</v>
      </c>
      <c r="J3992" t="s">
        <v>410</v>
      </c>
      <c r="K3992">
        <v>999334326</v>
      </c>
      <c r="L3992">
        <v>180.33799999999999</v>
      </c>
    </row>
    <row r="3993" spans="4:12" x14ac:dyDescent="0.25">
      <c r="D3993" t="s">
        <v>419</v>
      </c>
      <c r="E3993">
        <v>914579937</v>
      </c>
      <c r="F3993" s="3">
        <v>45.9</v>
      </c>
      <c r="I3993" t="s">
        <v>864</v>
      </c>
      <c r="J3993" t="s">
        <v>419</v>
      </c>
      <c r="K3993">
        <v>914579937</v>
      </c>
      <c r="L3993">
        <v>45.9</v>
      </c>
    </row>
    <row r="3994" spans="4:12" x14ac:dyDescent="0.25">
      <c r="E3994">
        <v>918287108</v>
      </c>
      <c r="F3994" s="3">
        <v>423.548</v>
      </c>
      <c r="I3994" t="s">
        <v>864</v>
      </c>
      <c r="J3994" t="s">
        <v>419</v>
      </c>
      <c r="K3994">
        <v>918287108</v>
      </c>
      <c r="L3994">
        <v>423.548</v>
      </c>
    </row>
    <row r="3995" spans="4:12" x14ac:dyDescent="0.25">
      <c r="E3995">
        <v>918857583</v>
      </c>
      <c r="F3995" s="3">
        <v>147.77600000000001</v>
      </c>
      <c r="I3995" t="s">
        <v>864</v>
      </c>
      <c r="J3995" t="s">
        <v>419</v>
      </c>
      <c r="K3995">
        <v>918857583</v>
      </c>
      <c r="L3995">
        <v>147.77600000000001</v>
      </c>
    </row>
    <row r="3996" spans="4:12" x14ac:dyDescent="0.25">
      <c r="E3996">
        <v>920768733</v>
      </c>
      <c r="F3996" s="3">
        <v>188.179</v>
      </c>
      <c r="I3996" t="s">
        <v>864</v>
      </c>
      <c r="J3996" t="s">
        <v>419</v>
      </c>
      <c r="K3996">
        <v>920768733</v>
      </c>
      <c r="L3996">
        <v>188.179</v>
      </c>
    </row>
    <row r="3997" spans="4:12" x14ac:dyDescent="0.25">
      <c r="E3997">
        <v>969381389</v>
      </c>
      <c r="F3997" s="3">
        <v>9.3800000000000008</v>
      </c>
      <c r="I3997" t="s">
        <v>864</v>
      </c>
      <c r="J3997" t="s">
        <v>419</v>
      </c>
      <c r="K3997">
        <v>969381389</v>
      </c>
      <c r="L3997">
        <v>9.3800000000000008</v>
      </c>
    </row>
    <row r="3998" spans="4:12" x14ac:dyDescent="0.25">
      <c r="E3998">
        <v>969721090</v>
      </c>
      <c r="F3998" s="3">
        <v>363.952</v>
      </c>
      <c r="I3998" t="s">
        <v>864</v>
      </c>
      <c r="J3998" t="s">
        <v>419</v>
      </c>
      <c r="K3998">
        <v>969721090</v>
      </c>
      <c r="L3998">
        <v>363.952</v>
      </c>
    </row>
    <row r="3999" spans="4:12" x14ac:dyDescent="0.25">
      <c r="E3999">
        <v>974905515</v>
      </c>
      <c r="F3999" s="3">
        <v>167.011</v>
      </c>
      <c r="I3999" t="s">
        <v>864</v>
      </c>
      <c r="J3999" t="s">
        <v>419</v>
      </c>
      <c r="K3999">
        <v>974905515</v>
      </c>
      <c r="L3999">
        <v>167.011</v>
      </c>
    </row>
    <row r="4000" spans="4:12" x14ac:dyDescent="0.25">
      <c r="E4000">
        <v>985283117</v>
      </c>
      <c r="F4000" s="3">
        <v>316.02100000000002</v>
      </c>
      <c r="I4000" t="s">
        <v>864</v>
      </c>
      <c r="J4000" t="s">
        <v>419</v>
      </c>
      <c r="K4000">
        <v>985283117</v>
      </c>
      <c r="L4000">
        <v>316.02100000000002</v>
      </c>
    </row>
    <row r="4001" spans="4:12" x14ac:dyDescent="0.25">
      <c r="E4001">
        <v>997771605</v>
      </c>
      <c r="F4001" s="3">
        <v>111.49</v>
      </c>
      <c r="I4001" t="s">
        <v>864</v>
      </c>
      <c r="J4001" t="s">
        <v>419</v>
      </c>
      <c r="K4001">
        <v>997771605</v>
      </c>
      <c r="L4001">
        <v>111.49</v>
      </c>
    </row>
    <row r="4002" spans="4:12" x14ac:dyDescent="0.25">
      <c r="D4002" t="s">
        <v>424</v>
      </c>
      <c r="E4002">
        <v>812994972</v>
      </c>
      <c r="F4002" s="3">
        <v>114.471</v>
      </c>
      <c r="I4002" t="s">
        <v>864</v>
      </c>
      <c r="J4002" t="s">
        <v>424</v>
      </c>
      <c r="K4002">
        <v>812994972</v>
      </c>
      <c r="L4002">
        <v>114.471</v>
      </c>
    </row>
    <row r="4003" spans="4:12" x14ac:dyDescent="0.25">
      <c r="E4003">
        <v>912847705</v>
      </c>
      <c r="F4003" s="3">
        <v>134.25399999999999</v>
      </c>
      <c r="I4003" t="s">
        <v>864</v>
      </c>
      <c r="J4003" t="s">
        <v>424</v>
      </c>
      <c r="K4003">
        <v>912847705</v>
      </c>
      <c r="L4003">
        <v>134.25399999999999</v>
      </c>
    </row>
    <row r="4004" spans="4:12" x14ac:dyDescent="0.25">
      <c r="E4004">
        <v>916570066</v>
      </c>
      <c r="F4004" s="3">
        <v>131.09399999999999</v>
      </c>
      <c r="I4004" t="s">
        <v>864</v>
      </c>
      <c r="J4004" t="s">
        <v>424</v>
      </c>
      <c r="K4004">
        <v>916570066</v>
      </c>
      <c r="L4004">
        <v>131.09399999999999</v>
      </c>
    </row>
    <row r="4005" spans="4:12" x14ac:dyDescent="0.25">
      <c r="E4005">
        <v>969144387</v>
      </c>
      <c r="F4005" s="3">
        <v>184.977</v>
      </c>
      <c r="I4005" t="s">
        <v>864</v>
      </c>
      <c r="J4005" t="s">
        <v>424</v>
      </c>
      <c r="K4005">
        <v>969144387</v>
      </c>
      <c r="L4005">
        <v>184.977</v>
      </c>
    </row>
    <row r="4006" spans="4:12" x14ac:dyDescent="0.25">
      <c r="E4006">
        <v>969724111</v>
      </c>
      <c r="F4006" s="3">
        <v>114.76</v>
      </c>
      <c r="I4006" t="s">
        <v>864</v>
      </c>
      <c r="J4006" t="s">
        <v>424</v>
      </c>
      <c r="K4006">
        <v>969724111</v>
      </c>
      <c r="L4006">
        <v>114.76</v>
      </c>
    </row>
    <row r="4007" spans="4:12" x14ac:dyDescent="0.25">
      <c r="E4007">
        <v>969725312</v>
      </c>
      <c r="F4007" s="3">
        <v>103.131</v>
      </c>
      <c r="I4007" t="s">
        <v>864</v>
      </c>
      <c r="J4007" t="s">
        <v>424</v>
      </c>
      <c r="K4007">
        <v>969725312</v>
      </c>
      <c r="L4007">
        <v>103.131</v>
      </c>
    </row>
    <row r="4008" spans="4:12" x14ac:dyDescent="0.25">
      <c r="E4008">
        <v>979925565</v>
      </c>
      <c r="F4008" s="3">
        <v>180.75</v>
      </c>
      <c r="I4008" t="s">
        <v>864</v>
      </c>
      <c r="J4008" t="s">
        <v>424</v>
      </c>
      <c r="K4008">
        <v>979925565</v>
      </c>
      <c r="L4008">
        <v>180.75</v>
      </c>
    </row>
    <row r="4009" spans="4:12" x14ac:dyDescent="0.25">
      <c r="D4009" t="s">
        <v>409</v>
      </c>
      <c r="E4009">
        <v>915630936</v>
      </c>
      <c r="F4009" s="3">
        <v>67.605000000000004</v>
      </c>
      <c r="I4009" t="s">
        <v>864</v>
      </c>
      <c r="J4009" t="s">
        <v>409</v>
      </c>
      <c r="K4009">
        <v>915630936</v>
      </c>
      <c r="L4009">
        <v>67.605000000000004</v>
      </c>
    </row>
    <row r="4010" spans="4:12" x14ac:dyDescent="0.25">
      <c r="E4010">
        <v>969268361</v>
      </c>
      <c r="F4010" s="3">
        <v>88.375</v>
      </c>
      <c r="I4010" t="s">
        <v>864</v>
      </c>
      <c r="J4010" t="s">
        <v>409</v>
      </c>
      <c r="K4010">
        <v>969268361</v>
      </c>
      <c r="L4010">
        <v>88.375</v>
      </c>
    </row>
    <row r="4011" spans="4:12" x14ac:dyDescent="0.25">
      <c r="E4011">
        <v>969357070</v>
      </c>
      <c r="F4011" s="3">
        <v>38.204000000000001</v>
      </c>
      <c r="I4011" t="s">
        <v>864</v>
      </c>
      <c r="J4011" t="s">
        <v>409</v>
      </c>
      <c r="K4011">
        <v>969357070</v>
      </c>
      <c r="L4011">
        <v>38.204000000000001</v>
      </c>
    </row>
    <row r="4012" spans="4:12" x14ac:dyDescent="0.25">
      <c r="E4012">
        <v>977171385</v>
      </c>
      <c r="F4012" s="3">
        <v>48.168999999999997</v>
      </c>
      <c r="I4012" t="s">
        <v>864</v>
      </c>
      <c r="J4012" t="s">
        <v>409</v>
      </c>
      <c r="K4012">
        <v>977171385</v>
      </c>
      <c r="L4012">
        <v>48.168999999999997</v>
      </c>
    </row>
    <row r="4013" spans="4:12" x14ac:dyDescent="0.25">
      <c r="E4013">
        <v>997177444</v>
      </c>
      <c r="F4013" s="3">
        <v>68.626000000000005</v>
      </c>
      <c r="I4013" t="s">
        <v>864</v>
      </c>
      <c r="J4013" t="s">
        <v>409</v>
      </c>
      <c r="K4013">
        <v>997177444</v>
      </c>
      <c r="L4013">
        <v>68.626000000000005</v>
      </c>
    </row>
    <row r="4014" spans="4:12" x14ac:dyDescent="0.25">
      <c r="D4014" t="s">
        <v>865</v>
      </c>
      <c r="E4014">
        <v>874546712</v>
      </c>
      <c r="F4014" s="3">
        <v>114.631</v>
      </c>
      <c r="I4014" t="s">
        <v>864</v>
      </c>
      <c r="J4014" t="s">
        <v>865</v>
      </c>
      <c r="K4014">
        <v>874546712</v>
      </c>
      <c r="L4014">
        <v>114.631</v>
      </c>
    </row>
    <row r="4015" spans="4:12" x14ac:dyDescent="0.25">
      <c r="E4015">
        <v>926957740</v>
      </c>
      <c r="F4015" s="3">
        <v>157.96899999999999</v>
      </c>
      <c r="I4015" t="s">
        <v>864</v>
      </c>
      <c r="J4015" t="s">
        <v>865</v>
      </c>
      <c r="K4015">
        <v>926957740</v>
      </c>
      <c r="L4015">
        <v>157.96899999999999</v>
      </c>
    </row>
    <row r="4016" spans="4:12" x14ac:dyDescent="0.25">
      <c r="E4016">
        <v>969188120</v>
      </c>
      <c r="F4016" s="3">
        <v>186.82400000000001</v>
      </c>
      <c r="I4016" t="s">
        <v>864</v>
      </c>
      <c r="J4016" t="s">
        <v>865</v>
      </c>
      <c r="K4016">
        <v>969188120</v>
      </c>
      <c r="L4016">
        <v>186.82400000000001</v>
      </c>
    </row>
    <row r="4017" spans="4:12" x14ac:dyDescent="0.25">
      <c r="E4017">
        <v>969653753</v>
      </c>
      <c r="F4017" s="3">
        <v>86.899000000000001</v>
      </c>
      <c r="I4017" t="s">
        <v>864</v>
      </c>
      <c r="J4017" t="s">
        <v>865</v>
      </c>
      <c r="K4017">
        <v>969653753</v>
      </c>
      <c r="L4017">
        <v>86.899000000000001</v>
      </c>
    </row>
    <row r="4018" spans="4:12" x14ac:dyDescent="0.25">
      <c r="E4018">
        <v>969720256</v>
      </c>
      <c r="F4018" s="3">
        <v>48.15</v>
      </c>
      <c r="I4018" t="s">
        <v>864</v>
      </c>
      <c r="J4018" t="s">
        <v>865</v>
      </c>
      <c r="K4018">
        <v>969720256</v>
      </c>
      <c r="L4018">
        <v>48.15</v>
      </c>
    </row>
    <row r="4019" spans="4:12" x14ac:dyDescent="0.25">
      <c r="E4019">
        <v>979566964</v>
      </c>
      <c r="F4019" s="3">
        <v>164.86699999999999</v>
      </c>
      <c r="I4019" t="s">
        <v>864</v>
      </c>
      <c r="J4019" t="s">
        <v>865</v>
      </c>
      <c r="K4019">
        <v>979566964</v>
      </c>
      <c r="L4019">
        <v>164.86699999999999</v>
      </c>
    </row>
    <row r="4020" spans="4:12" x14ac:dyDescent="0.25">
      <c r="D4020" t="s">
        <v>411</v>
      </c>
      <c r="E4020">
        <v>985348812</v>
      </c>
      <c r="F4020" s="3">
        <v>127.764</v>
      </c>
      <c r="I4020" t="s">
        <v>864</v>
      </c>
      <c r="J4020" t="s">
        <v>411</v>
      </c>
      <c r="K4020">
        <v>985348812</v>
      </c>
      <c r="L4020">
        <v>127.764</v>
      </c>
    </row>
    <row r="4021" spans="4:12" x14ac:dyDescent="0.25">
      <c r="D4021" t="s">
        <v>430</v>
      </c>
      <c r="E4021">
        <v>825858652</v>
      </c>
      <c r="F4021" s="3">
        <v>144.42400000000001</v>
      </c>
      <c r="I4021" t="s">
        <v>864</v>
      </c>
      <c r="J4021" t="s">
        <v>430</v>
      </c>
      <c r="K4021">
        <v>825858652</v>
      </c>
      <c r="L4021">
        <v>144.42400000000001</v>
      </c>
    </row>
    <row r="4022" spans="4:12" x14ac:dyDescent="0.25">
      <c r="E4022">
        <v>914501067</v>
      </c>
      <c r="F4022" s="3">
        <v>128.70599999999999</v>
      </c>
      <c r="I4022" t="s">
        <v>864</v>
      </c>
      <c r="J4022" t="s">
        <v>430</v>
      </c>
      <c r="K4022">
        <v>914501067</v>
      </c>
      <c r="L4022">
        <v>128.70599999999999</v>
      </c>
    </row>
    <row r="4023" spans="4:12" x14ac:dyDescent="0.25">
      <c r="E4023">
        <v>969143976</v>
      </c>
      <c r="F4023" s="3">
        <v>311.17599999999999</v>
      </c>
      <c r="I4023" t="s">
        <v>864</v>
      </c>
      <c r="J4023" t="s">
        <v>430</v>
      </c>
      <c r="K4023">
        <v>969143976</v>
      </c>
      <c r="L4023">
        <v>311.17599999999999</v>
      </c>
    </row>
    <row r="4024" spans="4:12" x14ac:dyDescent="0.25">
      <c r="E4024">
        <v>969314762</v>
      </c>
      <c r="F4024" s="3">
        <v>133.02500000000001</v>
      </c>
      <c r="I4024" t="s">
        <v>864</v>
      </c>
      <c r="J4024" t="s">
        <v>430</v>
      </c>
      <c r="K4024">
        <v>969314762</v>
      </c>
      <c r="L4024">
        <v>133.02500000000001</v>
      </c>
    </row>
    <row r="4025" spans="4:12" x14ac:dyDescent="0.25">
      <c r="E4025">
        <v>970409769</v>
      </c>
      <c r="F4025" s="3">
        <v>386.82900000000001</v>
      </c>
      <c r="I4025" t="s">
        <v>864</v>
      </c>
      <c r="J4025" t="s">
        <v>430</v>
      </c>
      <c r="K4025">
        <v>970409769</v>
      </c>
      <c r="L4025">
        <v>386.82900000000001</v>
      </c>
    </row>
    <row r="4026" spans="4:12" x14ac:dyDescent="0.25">
      <c r="E4026">
        <v>979878494</v>
      </c>
      <c r="F4026" s="3">
        <v>211.66</v>
      </c>
      <c r="I4026" t="s">
        <v>864</v>
      </c>
      <c r="J4026" t="s">
        <v>430</v>
      </c>
      <c r="K4026">
        <v>979878494</v>
      </c>
      <c r="L4026">
        <v>211.66</v>
      </c>
    </row>
    <row r="4027" spans="4:12" x14ac:dyDescent="0.25">
      <c r="E4027">
        <v>984961073</v>
      </c>
      <c r="F4027" s="3">
        <v>212.541</v>
      </c>
      <c r="I4027" t="s">
        <v>864</v>
      </c>
      <c r="J4027" t="s">
        <v>430</v>
      </c>
      <c r="K4027">
        <v>984961073</v>
      </c>
      <c r="L4027">
        <v>212.541</v>
      </c>
    </row>
    <row r="4028" spans="4:12" x14ac:dyDescent="0.25">
      <c r="E4028">
        <v>986392483</v>
      </c>
      <c r="F4028" s="3">
        <v>316.40899999999999</v>
      </c>
      <c r="I4028" t="s">
        <v>864</v>
      </c>
      <c r="J4028" t="s">
        <v>430</v>
      </c>
      <c r="K4028">
        <v>986392483</v>
      </c>
      <c r="L4028">
        <v>316.40899999999999</v>
      </c>
    </row>
    <row r="4029" spans="4:12" x14ac:dyDescent="0.25">
      <c r="E4029">
        <v>986398449</v>
      </c>
      <c r="F4029" s="3">
        <v>177.48699999999999</v>
      </c>
      <c r="I4029" t="s">
        <v>864</v>
      </c>
      <c r="J4029" t="s">
        <v>430</v>
      </c>
      <c r="K4029">
        <v>986398449</v>
      </c>
      <c r="L4029">
        <v>177.48699999999999</v>
      </c>
    </row>
    <row r="4030" spans="4:12" x14ac:dyDescent="0.25">
      <c r="E4030">
        <v>987980257</v>
      </c>
      <c r="F4030" s="3">
        <v>149.94800000000001</v>
      </c>
      <c r="I4030" t="s">
        <v>864</v>
      </c>
      <c r="J4030" t="s">
        <v>430</v>
      </c>
      <c r="K4030">
        <v>987980257</v>
      </c>
      <c r="L4030">
        <v>149.94800000000001</v>
      </c>
    </row>
    <row r="4031" spans="4:12" x14ac:dyDescent="0.25">
      <c r="D4031" t="s">
        <v>428</v>
      </c>
      <c r="E4031">
        <v>813235862</v>
      </c>
      <c r="F4031" s="3">
        <v>186.50299999999999</v>
      </c>
      <c r="I4031" t="s">
        <v>864</v>
      </c>
      <c r="J4031" t="s">
        <v>428</v>
      </c>
      <c r="K4031">
        <v>813235862</v>
      </c>
      <c r="L4031">
        <v>186.50299999999999</v>
      </c>
    </row>
    <row r="4032" spans="4:12" x14ac:dyDescent="0.25">
      <c r="E4032">
        <v>912754847</v>
      </c>
      <c r="F4032" s="3">
        <v>184.32599999999999</v>
      </c>
      <c r="I4032" t="s">
        <v>864</v>
      </c>
      <c r="J4032" t="s">
        <v>428</v>
      </c>
      <c r="K4032">
        <v>912754847</v>
      </c>
      <c r="L4032">
        <v>184.32599999999999</v>
      </c>
    </row>
    <row r="4033" spans="5:12" x14ac:dyDescent="0.25">
      <c r="E4033">
        <v>915482554</v>
      </c>
      <c r="F4033" s="3">
        <v>39.935000000000002</v>
      </c>
      <c r="I4033" t="s">
        <v>864</v>
      </c>
      <c r="J4033" t="s">
        <v>428</v>
      </c>
      <c r="K4033">
        <v>915482554</v>
      </c>
      <c r="L4033">
        <v>39.935000000000002</v>
      </c>
    </row>
    <row r="4034" spans="5:12" x14ac:dyDescent="0.25">
      <c r="E4034">
        <v>918178120</v>
      </c>
      <c r="F4034" s="3">
        <v>214.08099999999999</v>
      </c>
      <c r="I4034" t="s">
        <v>864</v>
      </c>
      <c r="J4034" t="s">
        <v>428</v>
      </c>
      <c r="K4034">
        <v>918178120</v>
      </c>
      <c r="L4034">
        <v>214.08099999999999</v>
      </c>
    </row>
    <row r="4035" spans="5:12" x14ac:dyDescent="0.25">
      <c r="E4035">
        <v>966514450</v>
      </c>
      <c r="F4035" s="3">
        <v>207.88300000000001</v>
      </c>
      <c r="I4035" t="s">
        <v>864</v>
      </c>
      <c r="J4035" t="s">
        <v>428</v>
      </c>
      <c r="K4035">
        <v>966514450</v>
      </c>
      <c r="L4035">
        <v>207.88300000000001</v>
      </c>
    </row>
    <row r="4036" spans="5:12" x14ac:dyDescent="0.25">
      <c r="E4036">
        <v>969143712</v>
      </c>
      <c r="F4036" s="3">
        <v>423.887</v>
      </c>
      <c r="I4036" t="s">
        <v>864</v>
      </c>
      <c r="J4036" t="s">
        <v>428</v>
      </c>
      <c r="K4036">
        <v>969143712</v>
      </c>
      <c r="L4036">
        <v>423.887</v>
      </c>
    </row>
    <row r="4037" spans="5:12" x14ac:dyDescent="0.25">
      <c r="E4037">
        <v>969189194</v>
      </c>
      <c r="F4037" s="3">
        <v>140.685</v>
      </c>
      <c r="I4037" t="s">
        <v>864</v>
      </c>
      <c r="J4037" t="s">
        <v>428</v>
      </c>
      <c r="K4037">
        <v>969189194</v>
      </c>
      <c r="L4037">
        <v>140.685</v>
      </c>
    </row>
    <row r="4038" spans="5:12" x14ac:dyDescent="0.25">
      <c r="E4038">
        <v>970375090</v>
      </c>
      <c r="F4038" s="3">
        <v>82.786000000000001</v>
      </c>
      <c r="I4038" t="s">
        <v>864</v>
      </c>
      <c r="J4038" t="s">
        <v>428</v>
      </c>
      <c r="K4038">
        <v>970375090</v>
      </c>
      <c r="L4038">
        <v>82.786000000000001</v>
      </c>
    </row>
    <row r="4039" spans="5:12" x14ac:dyDescent="0.25">
      <c r="E4039">
        <v>971191430</v>
      </c>
      <c r="F4039" s="3">
        <v>143.25700000000001</v>
      </c>
      <c r="I4039" t="s">
        <v>864</v>
      </c>
      <c r="J4039" t="s">
        <v>428</v>
      </c>
      <c r="K4039">
        <v>971191430</v>
      </c>
      <c r="L4039">
        <v>143.25700000000001</v>
      </c>
    </row>
    <row r="4040" spans="5:12" x14ac:dyDescent="0.25">
      <c r="E4040">
        <v>974064332</v>
      </c>
      <c r="F4040" s="3">
        <v>149.59700000000001</v>
      </c>
      <c r="I4040" t="s">
        <v>864</v>
      </c>
      <c r="J4040" t="s">
        <v>428</v>
      </c>
      <c r="K4040">
        <v>974064332</v>
      </c>
      <c r="L4040">
        <v>149.59700000000001</v>
      </c>
    </row>
    <row r="4041" spans="5:12" x14ac:dyDescent="0.25">
      <c r="E4041">
        <v>978640214</v>
      </c>
      <c r="F4041" s="3">
        <v>78.171000000000006</v>
      </c>
      <c r="I4041" t="s">
        <v>864</v>
      </c>
      <c r="J4041" t="s">
        <v>428</v>
      </c>
      <c r="K4041">
        <v>978640214</v>
      </c>
      <c r="L4041">
        <v>78.171000000000006</v>
      </c>
    </row>
    <row r="4042" spans="5:12" x14ac:dyDescent="0.25">
      <c r="E4042">
        <v>980629287</v>
      </c>
      <c r="F4042" s="3">
        <v>168.22900000000001</v>
      </c>
      <c r="I4042" t="s">
        <v>864</v>
      </c>
      <c r="J4042" t="s">
        <v>428</v>
      </c>
      <c r="K4042">
        <v>980629287</v>
      </c>
      <c r="L4042">
        <v>168.22900000000001</v>
      </c>
    </row>
    <row r="4043" spans="5:12" x14ac:dyDescent="0.25">
      <c r="E4043">
        <v>981913701</v>
      </c>
      <c r="F4043" s="3">
        <v>167.85300000000001</v>
      </c>
      <c r="I4043" t="s">
        <v>864</v>
      </c>
      <c r="J4043" t="s">
        <v>428</v>
      </c>
      <c r="K4043">
        <v>981913701</v>
      </c>
      <c r="L4043">
        <v>167.85300000000001</v>
      </c>
    </row>
    <row r="4044" spans="5:12" x14ac:dyDescent="0.25">
      <c r="E4044">
        <v>983680984</v>
      </c>
      <c r="F4044" s="3">
        <v>311.48</v>
      </c>
      <c r="I4044" t="s">
        <v>864</v>
      </c>
      <c r="J4044" t="s">
        <v>428</v>
      </c>
      <c r="K4044">
        <v>983680984</v>
      </c>
      <c r="L4044">
        <v>311.48</v>
      </c>
    </row>
    <row r="4045" spans="5:12" x14ac:dyDescent="0.25">
      <c r="E4045">
        <v>984251327</v>
      </c>
      <c r="F4045" s="3">
        <v>298.26799999999997</v>
      </c>
      <c r="I4045" t="s">
        <v>864</v>
      </c>
      <c r="J4045" t="s">
        <v>428</v>
      </c>
      <c r="K4045">
        <v>984251327</v>
      </c>
      <c r="L4045">
        <v>298.26799999999997</v>
      </c>
    </row>
    <row r="4046" spans="5:12" x14ac:dyDescent="0.25">
      <c r="E4046">
        <v>986390057</v>
      </c>
      <c r="F4046" s="3">
        <v>630.84699999999998</v>
      </c>
      <c r="I4046" t="s">
        <v>864</v>
      </c>
      <c r="J4046" t="s">
        <v>428</v>
      </c>
      <c r="K4046">
        <v>986390057</v>
      </c>
      <c r="L4046">
        <v>630.84699999999998</v>
      </c>
    </row>
    <row r="4047" spans="5:12" x14ac:dyDescent="0.25">
      <c r="E4047">
        <v>986883835</v>
      </c>
      <c r="F4047" s="3">
        <v>278.39299999999997</v>
      </c>
      <c r="I4047" t="s">
        <v>864</v>
      </c>
      <c r="J4047" t="s">
        <v>428</v>
      </c>
      <c r="K4047">
        <v>986883835</v>
      </c>
      <c r="L4047">
        <v>278.39299999999997</v>
      </c>
    </row>
    <row r="4048" spans="5:12" x14ac:dyDescent="0.25">
      <c r="E4048">
        <v>988259918</v>
      </c>
      <c r="F4048" s="3">
        <v>768.82</v>
      </c>
      <c r="I4048" t="s">
        <v>864</v>
      </c>
      <c r="J4048" t="s">
        <v>428</v>
      </c>
      <c r="K4048">
        <v>988259918</v>
      </c>
      <c r="L4048">
        <v>768.82</v>
      </c>
    </row>
    <row r="4049" spans="4:12" x14ac:dyDescent="0.25">
      <c r="E4049">
        <v>988809918</v>
      </c>
      <c r="F4049" s="3">
        <v>269.24099999999999</v>
      </c>
      <c r="I4049" t="s">
        <v>864</v>
      </c>
      <c r="J4049" t="s">
        <v>428</v>
      </c>
      <c r="K4049">
        <v>988809918</v>
      </c>
      <c r="L4049">
        <v>269.24099999999999</v>
      </c>
    </row>
    <row r="4050" spans="4:12" x14ac:dyDescent="0.25">
      <c r="E4050">
        <v>989546422</v>
      </c>
      <c r="F4050" s="3">
        <v>348.83</v>
      </c>
      <c r="I4050" t="s">
        <v>864</v>
      </c>
      <c r="J4050" t="s">
        <v>428</v>
      </c>
      <c r="K4050">
        <v>989546422</v>
      </c>
      <c r="L4050">
        <v>348.83</v>
      </c>
    </row>
    <row r="4051" spans="4:12" x14ac:dyDescent="0.25">
      <c r="E4051">
        <v>996894436</v>
      </c>
      <c r="F4051" s="3">
        <v>365.77699999999999</v>
      </c>
      <c r="I4051" t="s">
        <v>864</v>
      </c>
      <c r="J4051" t="s">
        <v>428</v>
      </c>
      <c r="K4051">
        <v>996894436</v>
      </c>
      <c r="L4051">
        <v>365.77699999999999</v>
      </c>
    </row>
    <row r="4052" spans="4:12" x14ac:dyDescent="0.25">
      <c r="D4052" t="s">
        <v>392</v>
      </c>
      <c r="E4052">
        <v>860383012</v>
      </c>
      <c r="F4052" s="3">
        <v>169.876</v>
      </c>
      <c r="I4052" t="s">
        <v>864</v>
      </c>
      <c r="J4052" t="s">
        <v>392</v>
      </c>
      <c r="K4052">
        <v>860383012</v>
      </c>
      <c r="L4052">
        <v>169.876</v>
      </c>
    </row>
    <row r="4053" spans="4:12" x14ac:dyDescent="0.25">
      <c r="E4053">
        <v>912816427</v>
      </c>
      <c r="F4053" s="3">
        <v>327.97800000000001</v>
      </c>
      <c r="I4053" t="s">
        <v>864</v>
      </c>
      <c r="J4053" t="s">
        <v>392</v>
      </c>
      <c r="K4053">
        <v>912816427</v>
      </c>
      <c r="L4053">
        <v>327.97800000000001</v>
      </c>
    </row>
    <row r="4054" spans="4:12" x14ac:dyDescent="0.25">
      <c r="E4054">
        <v>914599806</v>
      </c>
      <c r="F4054" s="3">
        <v>69.001999999999995</v>
      </c>
      <c r="I4054" t="s">
        <v>864</v>
      </c>
      <c r="J4054" t="s">
        <v>392</v>
      </c>
      <c r="K4054">
        <v>914599806</v>
      </c>
      <c r="L4054">
        <v>69.001999999999995</v>
      </c>
    </row>
    <row r="4055" spans="4:12" x14ac:dyDescent="0.25">
      <c r="E4055">
        <v>917502595</v>
      </c>
      <c r="F4055" s="3">
        <v>203.16200000000001</v>
      </c>
      <c r="I4055" t="s">
        <v>864</v>
      </c>
      <c r="J4055" t="s">
        <v>392</v>
      </c>
      <c r="K4055">
        <v>917502595</v>
      </c>
      <c r="L4055">
        <v>203.16200000000001</v>
      </c>
    </row>
    <row r="4056" spans="4:12" x14ac:dyDescent="0.25">
      <c r="E4056">
        <v>927394758</v>
      </c>
      <c r="F4056" s="3">
        <v>6.7610000000000001</v>
      </c>
      <c r="I4056" t="s">
        <v>864</v>
      </c>
      <c r="J4056" t="s">
        <v>392</v>
      </c>
      <c r="K4056">
        <v>927394758</v>
      </c>
      <c r="L4056">
        <v>6.7610000000000001</v>
      </c>
    </row>
    <row r="4057" spans="4:12" x14ac:dyDescent="0.25">
      <c r="E4057">
        <v>969382695</v>
      </c>
      <c r="F4057" s="3">
        <v>1.3089999999999999</v>
      </c>
      <c r="I4057" t="s">
        <v>864</v>
      </c>
      <c r="J4057" t="s">
        <v>392</v>
      </c>
      <c r="K4057">
        <v>969382695</v>
      </c>
      <c r="L4057">
        <v>1.3089999999999999</v>
      </c>
    </row>
    <row r="4058" spans="4:12" x14ac:dyDescent="0.25">
      <c r="E4058">
        <v>969514788</v>
      </c>
      <c r="F4058" s="3">
        <v>83.578999999999994</v>
      </c>
      <c r="I4058" t="s">
        <v>864</v>
      </c>
      <c r="J4058" t="s">
        <v>392</v>
      </c>
      <c r="K4058">
        <v>969514788</v>
      </c>
      <c r="L4058">
        <v>83.578999999999994</v>
      </c>
    </row>
    <row r="4059" spans="4:12" x14ac:dyDescent="0.25">
      <c r="E4059">
        <v>998561744</v>
      </c>
      <c r="F4059" s="3">
        <v>337.22500000000002</v>
      </c>
      <c r="I4059" t="s">
        <v>864</v>
      </c>
      <c r="J4059" t="s">
        <v>392</v>
      </c>
      <c r="K4059">
        <v>998561744</v>
      </c>
      <c r="L4059">
        <v>337.22500000000002</v>
      </c>
    </row>
    <row r="4060" spans="4:12" x14ac:dyDescent="0.25">
      <c r="D4060" t="s">
        <v>402</v>
      </c>
      <c r="E4060">
        <v>916123930</v>
      </c>
      <c r="F4060" s="3">
        <v>227.369</v>
      </c>
      <c r="I4060" t="s">
        <v>864</v>
      </c>
      <c r="J4060" t="s">
        <v>402</v>
      </c>
      <c r="K4060">
        <v>916123930</v>
      </c>
      <c r="L4060">
        <v>227.369</v>
      </c>
    </row>
    <row r="4061" spans="4:12" x14ac:dyDescent="0.25">
      <c r="E4061">
        <v>920163947</v>
      </c>
      <c r="F4061" s="3">
        <v>207.613</v>
      </c>
      <c r="I4061" t="s">
        <v>864</v>
      </c>
      <c r="J4061" t="s">
        <v>402</v>
      </c>
      <c r="K4061">
        <v>920163947</v>
      </c>
      <c r="L4061">
        <v>207.613</v>
      </c>
    </row>
    <row r="4062" spans="4:12" x14ac:dyDescent="0.25">
      <c r="E4062">
        <v>969200570</v>
      </c>
      <c r="F4062" s="3">
        <v>389.5</v>
      </c>
      <c r="I4062" t="s">
        <v>864</v>
      </c>
      <c r="J4062" t="s">
        <v>402</v>
      </c>
      <c r="K4062">
        <v>969200570</v>
      </c>
      <c r="L4062">
        <v>389.5</v>
      </c>
    </row>
    <row r="4063" spans="4:12" x14ac:dyDescent="0.25">
      <c r="E4063">
        <v>969721945</v>
      </c>
      <c r="F4063" s="3">
        <v>372.82499999999999</v>
      </c>
      <c r="I4063" t="s">
        <v>864</v>
      </c>
      <c r="J4063" t="s">
        <v>402</v>
      </c>
      <c r="K4063">
        <v>969721945</v>
      </c>
      <c r="L4063">
        <v>372.82499999999999</v>
      </c>
    </row>
    <row r="4064" spans="4:12" x14ac:dyDescent="0.25">
      <c r="E4064">
        <v>976027051</v>
      </c>
      <c r="F4064" s="3">
        <v>366.11399999999998</v>
      </c>
      <c r="I4064" t="s">
        <v>864</v>
      </c>
      <c r="J4064" t="s">
        <v>402</v>
      </c>
      <c r="K4064">
        <v>976027051</v>
      </c>
      <c r="L4064">
        <v>366.11399999999998</v>
      </c>
    </row>
    <row r="4065" spans="3:12" x14ac:dyDescent="0.25">
      <c r="E4065">
        <v>976119827</v>
      </c>
      <c r="F4065" s="3">
        <v>313.774</v>
      </c>
      <c r="I4065" t="s">
        <v>864</v>
      </c>
      <c r="J4065" t="s">
        <v>402</v>
      </c>
      <c r="K4065">
        <v>976119827</v>
      </c>
      <c r="L4065">
        <v>313.774</v>
      </c>
    </row>
    <row r="4066" spans="3:12" x14ac:dyDescent="0.25">
      <c r="D4066" t="s">
        <v>421</v>
      </c>
      <c r="E4066">
        <v>969315211</v>
      </c>
      <c r="F4066" s="3">
        <v>238.875</v>
      </c>
      <c r="I4066" t="s">
        <v>864</v>
      </c>
      <c r="J4066" t="s">
        <v>421</v>
      </c>
      <c r="K4066">
        <v>969315211</v>
      </c>
      <c r="L4066">
        <v>238.875</v>
      </c>
    </row>
    <row r="4067" spans="3:12" x14ac:dyDescent="0.25">
      <c r="E4067">
        <v>998282152</v>
      </c>
      <c r="F4067" s="3">
        <v>300.88499999999999</v>
      </c>
      <c r="I4067" t="s">
        <v>864</v>
      </c>
      <c r="J4067" t="s">
        <v>421</v>
      </c>
      <c r="K4067">
        <v>998282152</v>
      </c>
      <c r="L4067">
        <v>300.88499999999999</v>
      </c>
    </row>
    <row r="4068" spans="3:12" x14ac:dyDescent="0.25">
      <c r="C4068" t="s">
        <v>271</v>
      </c>
      <c r="D4068" t="s">
        <v>355</v>
      </c>
      <c r="E4068">
        <v>969155214</v>
      </c>
      <c r="F4068" s="3">
        <v>300.54300000000001</v>
      </c>
      <c r="I4068" t="s">
        <v>271</v>
      </c>
      <c r="J4068" t="s">
        <v>355</v>
      </c>
      <c r="K4068">
        <v>969155214</v>
      </c>
      <c r="L4068">
        <v>300.54300000000001</v>
      </c>
    </row>
    <row r="4069" spans="3:12" x14ac:dyDescent="0.25">
      <c r="E4069">
        <v>969469693</v>
      </c>
      <c r="F4069" s="3">
        <v>407.49299999999999</v>
      </c>
      <c r="I4069" t="s">
        <v>271</v>
      </c>
      <c r="J4069" t="s">
        <v>355</v>
      </c>
      <c r="K4069">
        <v>969469693</v>
      </c>
      <c r="L4069">
        <v>407.49299999999999</v>
      </c>
    </row>
    <row r="4070" spans="3:12" x14ac:dyDescent="0.25">
      <c r="E4070">
        <v>970527133</v>
      </c>
      <c r="F4070" s="3">
        <v>195.672</v>
      </c>
      <c r="I4070" t="s">
        <v>271</v>
      </c>
      <c r="J4070" t="s">
        <v>355</v>
      </c>
      <c r="K4070">
        <v>970527133</v>
      </c>
      <c r="L4070">
        <v>195.672</v>
      </c>
    </row>
    <row r="4071" spans="3:12" x14ac:dyDescent="0.25">
      <c r="E4071">
        <v>974380064</v>
      </c>
      <c r="F4071" s="3">
        <v>253.214</v>
      </c>
      <c r="I4071" t="s">
        <v>271</v>
      </c>
      <c r="J4071" t="s">
        <v>355</v>
      </c>
      <c r="K4071">
        <v>974380064</v>
      </c>
      <c r="L4071">
        <v>253.214</v>
      </c>
    </row>
    <row r="4072" spans="3:12" x14ac:dyDescent="0.25">
      <c r="E4072">
        <v>991978461</v>
      </c>
      <c r="F4072" s="3">
        <v>170.84100000000001</v>
      </c>
      <c r="I4072" t="s">
        <v>271</v>
      </c>
      <c r="J4072" t="s">
        <v>355</v>
      </c>
      <c r="K4072">
        <v>991978461</v>
      </c>
      <c r="L4072">
        <v>170.84100000000001</v>
      </c>
    </row>
    <row r="4073" spans="3:12" x14ac:dyDescent="0.25">
      <c r="E4073">
        <v>992655976</v>
      </c>
      <c r="F4073" s="3">
        <v>494.91699999999997</v>
      </c>
      <c r="I4073" t="s">
        <v>271</v>
      </c>
      <c r="J4073" t="s">
        <v>355</v>
      </c>
      <c r="K4073">
        <v>992655976</v>
      </c>
      <c r="L4073">
        <v>494.91699999999997</v>
      </c>
    </row>
    <row r="4074" spans="3:12" x14ac:dyDescent="0.25">
      <c r="D4074" t="s">
        <v>329</v>
      </c>
      <c r="E4074">
        <v>912888312</v>
      </c>
      <c r="F4074" s="3">
        <v>58.031999999999996</v>
      </c>
      <c r="I4074" t="s">
        <v>271</v>
      </c>
      <c r="J4074" t="s">
        <v>329</v>
      </c>
      <c r="K4074">
        <v>912888312</v>
      </c>
      <c r="L4074">
        <v>58.031999999999996</v>
      </c>
    </row>
    <row r="4075" spans="3:12" x14ac:dyDescent="0.25">
      <c r="E4075">
        <v>927379708</v>
      </c>
      <c r="F4075" s="3">
        <v>25.44</v>
      </c>
      <c r="I4075" t="s">
        <v>271</v>
      </c>
      <c r="J4075" t="s">
        <v>329</v>
      </c>
      <c r="K4075">
        <v>927379708</v>
      </c>
      <c r="L4075">
        <v>25.44</v>
      </c>
    </row>
    <row r="4076" spans="3:12" x14ac:dyDescent="0.25">
      <c r="E4076">
        <v>969184389</v>
      </c>
      <c r="F4076" s="3">
        <v>90.468999999999994</v>
      </c>
      <c r="I4076" t="s">
        <v>271</v>
      </c>
      <c r="J4076" t="s">
        <v>329</v>
      </c>
      <c r="K4076">
        <v>969184389</v>
      </c>
      <c r="L4076">
        <v>90.468999999999994</v>
      </c>
    </row>
    <row r="4077" spans="3:12" x14ac:dyDescent="0.25">
      <c r="E4077">
        <v>969693844</v>
      </c>
      <c r="F4077" s="3">
        <v>133.19300000000001</v>
      </c>
      <c r="I4077" t="s">
        <v>271</v>
      </c>
      <c r="J4077" t="s">
        <v>329</v>
      </c>
      <c r="K4077">
        <v>969693844</v>
      </c>
      <c r="L4077">
        <v>133.19300000000001</v>
      </c>
    </row>
    <row r="4078" spans="3:12" x14ac:dyDescent="0.25">
      <c r="E4078">
        <v>983196942</v>
      </c>
      <c r="F4078" s="3">
        <v>25.811</v>
      </c>
      <c r="I4078" t="s">
        <v>271</v>
      </c>
      <c r="J4078" t="s">
        <v>329</v>
      </c>
      <c r="K4078">
        <v>983196942</v>
      </c>
      <c r="L4078">
        <v>25.811</v>
      </c>
    </row>
    <row r="4079" spans="3:12" x14ac:dyDescent="0.25">
      <c r="E4079">
        <v>984944799</v>
      </c>
      <c r="F4079" s="3">
        <v>458.81400000000002</v>
      </c>
      <c r="I4079" t="s">
        <v>271</v>
      </c>
      <c r="J4079" t="s">
        <v>329</v>
      </c>
      <c r="K4079">
        <v>984944799</v>
      </c>
      <c r="L4079">
        <v>458.81400000000002</v>
      </c>
    </row>
    <row r="4080" spans="3:12" x14ac:dyDescent="0.25">
      <c r="E4080">
        <v>991459251</v>
      </c>
      <c r="F4080" s="3">
        <v>460.86900000000003</v>
      </c>
      <c r="I4080" t="s">
        <v>271</v>
      </c>
      <c r="J4080" t="s">
        <v>329</v>
      </c>
      <c r="K4080">
        <v>991459251</v>
      </c>
      <c r="L4080">
        <v>460.86900000000003</v>
      </c>
    </row>
    <row r="4081" spans="4:12" x14ac:dyDescent="0.25">
      <c r="D4081" t="s">
        <v>280</v>
      </c>
      <c r="E4081">
        <v>969222833</v>
      </c>
      <c r="F4081" s="3">
        <v>382.13299999999998</v>
      </c>
      <c r="I4081" t="s">
        <v>271</v>
      </c>
      <c r="J4081" t="s">
        <v>280</v>
      </c>
      <c r="K4081">
        <v>969222833</v>
      </c>
      <c r="L4081">
        <v>382.13299999999998</v>
      </c>
    </row>
    <row r="4082" spans="4:12" x14ac:dyDescent="0.25">
      <c r="E4082">
        <v>982939186</v>
      </c>
      <c r="F4082" s="3">
        <v>186.566</v>
      </c>
      <c r="I4082" t="s">
        <v>271</v>
      </c>
      <c r="J4082" t="s">
        <v>280</v>
      </c>
      <c r="K4082">
        <v>982939186</v>
      </c>
      <c r="L4082">
        <v>186.566</v>
      </c>
    </row>
    <row r="4083" spans="4:12" x14ac:dyDescent="0.25">
      <c r="E4083">
        <v>985447713</v>
      </c>
      <c r="F4083" s="3">
        <v>32.584000000000003</v>
      </c>
      <c r="I4083" t="s">
        <v>271</v>
      </c>
      <c r="J4083" t="s">
        <v>280</v>
      </c>
      <c r="K4083">
        <v>985447713</v>
      </c>
      <c r="L4083">
        <v>32.584000000000003</v>
      </c>
    </row>
    <row r="4084" spans="4:12" x14ac:dyDescent="0.25">
      <c r="D4084" t="s">
        <v>347</v>
      </c>
      <c r="E4084">
        <v>880491482</v>
      </c>
      <c r="F4084" s="3">
        <v>308.56200000000001</v>
      </c>
      <c r="I4084" t="s">
        <v>271</v>
      </c>
      <c r="J4084" t="s">
        <v>347</v>
      </c>
      <c r="K4084">
        <v>880491482</v>
      </c>
      <c r="L4084">
        <v>308.56200000000001</v>
      </c>
    </row>
    <row r="4085" spans="4:12" x14ac:dyDescent="0.25">
      <c r="E4085">
        <v>925719048</v>
      </c>
      <c r="F4085" s="3">
        <v>183.73699999999999</v>
      </c>
      <c r="I4085" t="s">
        <v>271</v>
      </c>
      <c r="J4085" t="s">
        <v>347</v>
      </c>
      <c r="K4085">
        <v>925719048</v>
      </c>
      <c r="L4085">
        <v>183.73699999999999</v>
      </c>
    </row>
    <row r="4086" spans="4:12" x14ac:dyDescent="0.25">
      <c r="E4086">
        <v>969184141</v>
      </c>
      <c r="F4086" s="3">
        <v>417.91899999999998</v>
      </c>
      <c r="I4086" t="s">
        <v>271</v>
      </c>
      <c r="J4086" t="s">
        <v>347</v>
      </c>
      <c r="K4086">
        <v>969184141</v>
      </c>
      <c r="L4086">
        <v>417.91899999999998</v>
      </c>
    </row>
    <row r="4087" spans="4:12" x14ac:dyDescent="0.25">
      <c r="E4087">
        <v>969185598</v>
      </c>
      <c r="F4087" s="3">
        <v>259.791</v>
      </c>
      <c r="I4087" t="s">
        <v>271</v>
      </c>
      <c r="J4087" t="s">
        <v>347</v>
      </c>
      <c r="K4087">
        <v>969185598</v>
      </c>
      <c r="L4087">
        <v>259.791</v>
      </c>
    </row>
    <row r="4088" spans="4:12" x14ac:dyDescent="0.25">
      <c r="E4088">
        <v>969470896</v>
      </c>
      <c r="F4088" s="3">
        <v>228.803</v>
      </c>
      <c r="I4088" t="s">
        <v>271</v>
      </c>
      <c r="J4088" t="s">
        <v>347</v>
      </c>
      <c r="K4088">
        <v>969470896</v>
      </c>
      <c r="L4088">
        <v>228.803</v>
      </c>
    </row>
    <row r="4089" spans="4:12" x14ac:dyDescent="0.25">
      <c r="E4089">
        <v>969692201</v>
      </c>
      <c r="F4089" s="3">
        <v>200.036</v>
      </c>
      <c r="I4089" t="s">
        <v>271</v>
      </c>
      <c r="J4089" t="s">
        <v>347</v>
      </c>
      <c r="K4089">
        <v>969692201</v>
      </c>
      <c r="L4089">
        <v>200.036</v>
      </c>
    </row>
    <row r="4090" spans="4:12" x14ac:dyDescent="0.25">
      <c r="E4090">
        <v>978702902</v>
      </c>
      <c r="F4090" s="3">
        <v>329.392</v>
      </c>
      <c r="I4090" t="s">
        <v>271</v>
      </c>
      <c r="J4090" t="s">
        <v>347</v>
      </c>
      <c r="K4090">
        <v>978702902</v>
      </c>
      <c r="L4090">
        <v>329.392</v>
      </c>
    </row>
    <row r="4091" spans="4:12" x14ac:dyDescent="0.25">
      <c r="E4091">
        <v>981646630</v>
      </c>
      <c r="F4091" s="3">
        <v>300.00099999999998</v>
      </c>
      <c r="I4091" t="s">
        <v>271</v>
      </c>
      <c r="J4091" t="s">
        <v>347</v>
      </c>
      <c r="K4091">
        <v>981646630</v>
      </c>
      <c r="L4091">
        <v>300.00099999999998</v>
      </c>
    </row>
    <row r="4092" spans="4:12" x14ac:dyDescent="0.25">
      <c r="E4092">
        <v>983387519</v>
      </c>
      <c r="F4092" s="3">
        <v>295.887</v>
      </c>
      <c r="I4092" t="s">
        <v>271</v>
      </c>
      <c r="J4092" t="s">
        <v>347</v>
      </c>
      <c r="K4092">
        <v>983387519</v>
      </c>
      <c r="L4092">
        <v>295.887</v>
      </c>
    </row>
    <row r="4093" spans="4:12" x14ac:dyDescent="0.25">
      <c r="E4093">
        <v>985229945</v>
      </c>
      <c r="F4093" s="3">
        <v>418.964</v>
      </c>
      <c r="I4093" t="s">
        <v>271</v>
      </c>
      <c r="J4093" t="s">
        <v>347</v>
      </c>
      <c r="K4093">
        <v>985229945</v>
      </c>
      <c r="L4093">
        <v>418.964</v>
      </c>
    </row>
    <row r="4094" spans="4:12" x14ac:dyDescent="0.25">
      <c r="E4094">
        <v>985620776</v>
      </c>
      <c r="F4094" s="3">
        <v>540.08199999999999</v>
      </c>
      <c r="I4094" t="s">
        <v>271</v>
      </c>
      <c r="J4094" t="s">
        <v>347</v>
      </c>
      <c r="K4094">
        <v>985620776</v>
      </c>
      <c r="L4094">
        <v>540.08199999999999</v>
      </c>
    </row>
    <row r="4095" spans="4:12" x14ac:dyDescent="0.25">
      <c r="E4095">
        <v>993327778</v>
      </c>
      <c r="F4095" s="3">
        <v>497.98399999999998</v>
      </c>
      <c r="I4095" t="s">
        <v>271</v>
      </c>
      <c r="J4095" t="s">
        <v>347</v>
      </c>
      <c r="K4095">
        <v>993327778</v>
      </c>
      <c r="L4095">
        <v>497.98399999999998</v>
      </c>
    </row>
    <row r="4096" spans="4:12" x14ac:dyDescent="0.25">
      <c r="E4096">
        <v>993931012</v>
      </c>
      <c r="F4096" s="3">
        <v>226.82</v>
      </c>
      <c r="I4096" t="s">
        <v>271</v>
      </c>
      <c r="J4096" t="s">
        <v>347</v>
      </c>
      <c r="K4096">
        <v>993931012</v>
      </c>
      <c r="L4096">
        <v>226.82</v>
      </c>
    </row>
    <row r="4097" spans="4:12" x14ac:dyDescent="0.25">
      <c r="E4097">
        <v>994787098</v>
      </c>
      <c r="F4097" s="3">
        <v>572.69100000000003</v>
      </c>
      <c r="I4097" t="s">
        <v>271</v>
      </c>
      <c r="J4097" t="s">
        <v>347</v>
      </c>
      <c r="K4097">
        <v>994787098</v>
      </c>
      <c r="L4097">
        <v>572.69100000000003</v>
      </c>
    </row>
    <row r="4098" spans="4:12" x14ac:dyDescent="0.25">
      <c r="E4098">
        <v>997545508</v>
      </c>
      <c r="F4098" s="3">
        <v>415.072</v>
      </c>
      <c r="I4098" t="s">
        <v>271</v>
      </c>
      <c r="J4098" t="s">
        <v>347</v>
      </c>
      <c r="K4098">
        <v>997545508</v>
      </c>
      <c r="L4098">
        <v>415.072</v>
      </c>
    </row>
    <row r="4099" spans="4:12" x14ac:dyDescent="0.25">
      <c r="E4099">
        <v>997615271</v>
      </c>
      <c r="F4099" s="3">
        <v>578.63400000000001</v>
      </c>
      <c r="I4099" t="s">
        <v>271</v>
      </c>
      <c r="J4099" t="s">
        <v>347</v>
      </c>
      <c r="K4099">
        <v>997615271</v>
      </c>
      <c r="L4099">
        <v>578.63400000000001</v>
      </c>
    </row>
    <row r="4100" spans="4:12" x14ac:dyDescent="0.25">
      <c r="E4100">
        <v>998309239</v>
      </c>
      <c r="F4100" s="3">
        <v>476.08699999999999</v>
      </c>
      <c r="I4100" t="s">
        <v>271</v>
      </c>
      <c r="J4100" t="s">
        <v>347</v>
      </c>
      <c r="K4100">
        <v>998309239</v>
      </c>
      <c r="L4100">
        <v>476.08699999999999</v>
      </c>
    </row>
    <row r="4101" spans="4:12" x14ac:dyDescent="0.25">
      <c r="D4101" t="s">
        <v>890</v>
      </c>
      <c r="E4101">
        <v>816550912</v>
      </c>
      <c r="F4101" s="3">
        <v>95.930999999999997</v>
      </c>
      <c r="I4101" t="s">
        <v>271</v>
      </c>
      <c r="J4101" t="s">
        <v>890</v>
      </c>
      <c r="K4101">
        <v>816550912</v>
      </c>
      <c r="L4101">
        <v>95.930999999999997</v>
      </c>
    </row>
    <row r="4102" spans="4:12" x14ac:dyDescent="0.25">
      <c r="E4102">
        <v>820170792</v>
      </c>
      <c r="F4102" s="3">
        <v>166.10300000000001</v>
      </c>
      <c r="I4102" t="s">
        <v>271</v>
      </c>
      <c r="J4102" t="s">
        <v>890</v>
      </c>
      <c r="K4102">
        <v>820170792</v>
      </c>
      <c r="L4102">
        <v>166.10300000000001</v>
      </c>
    </row>
    <row r="4103" spans="4:12" x14ac:dyDescent="0.25">
      <c r="E4103">
        <v>869210862</v>
      </c>
      <c r="F4103" s="3">
        <v>84.698999999999998</v>
      </c>
      <c r="I4103" t="s">
        <v>271</v>
      </c>
      <c r="J4103" t="s">
        <v>890</v>
      </c>
      <c r="K4103">
        <v>869210862</v>
      </c>
      <c r="L4103">
        <v>84.698999999999998</v>
      </c>
    </row>
    <row r="4104" spans="4:12" x14ac:dyDescent="0.25">
      <c r="E4104">
        <v>912969851</v>
      </c>
      <c r="F4104" s="3">
        <v>170.607</v>
      </c>
      <c r="I4104" t="s">
        <v>271</v>
      </c>
      <c r="J4104" t="s">
        <v>890</v>
      </c>
      <c r="K4104">
        <v>912969851</v>
      </c>
      <c r="L4104">
        <v>170.607</v>
      </c>
    </row>
    <row r="4105" spans="4:12" x14ac:dyDescent="0.25">
      <c r="E4105">
        <v>913003519</v>
      </c>
      <c r="F4105" s="3">
        <v>126.224</v>
      </c>
      <c r="I4105" t="s">
        <v>271</v>
      </c>
      <c r="J4105" t="s">
        <v>890</v>
      </c>
      <c r="K4105">
        <v>913003519</v>
      </c>
      <c r="L4105">
        <v>126.224</v>
      </c>
    </row>
    <row r="4106" spans="4:12" x14ac:dyDescent="0.25">
      <c r="E4106">
        <v>914618533</v>
      </c>
      <c r="F4106" s="3">
        <v>408.35199999999998</v>
      </c>
      <c r="I4106" t="s">
        <v>271</v>
      </c>
      <c r="J4106" t="s">
        <v>890</v>
      </c>
      <c r="K4106">
        <v>914618533</v>
      </c>
      <c r="L4106">
        <v>408.35199999999998</v>
      </c>
    </row>
    <row r="4107" spans="4:12" x14ac:dyDescent="0.25">
      <c r="E4107">
        <v>919590254</v>
      </c>
      <c r="F4107" s="3">
        <v>402.70800000000003</v>
      </c>
      <c r="I4107" t="s">
        <v>271</v>
      </c>
      <c r="J4107" t="s">
        <v>890</v>
      </c>
      <c r="K4107">
        <v>919590254</v>
      </c>
      <c r="L4107">
        <v>402.70800000000003</v>
      </c>
    </row>
    <row r="4108" spans="4:12" x14ac:dyDescent="0.25">
      <c r="E4108">
        <v>921827660</v>
      </c>
      <c r="F4108" s="3">
        <v>183.85900000000001</v>
      </c>
      <c r="I4108" t="s">
        <v>271</v>
      </c>
      <c r="J4108" t="s">
        <v>890</v>
      </c>
      <c r="K4108">
        <v>921827660</v>
      </c>
      <c r="L4108">
        <v>183.85900000000001</v>
      </c>
    </row>
    <row r="4109" spans="4:12" x14ac:dyDescent="0.25">
      <c r="E4109">
        <v>922902585</v>
      </c>
      <c r="F4109" s="3">
        <v>201.58</v>
      </c>
      <c r="I4109" t="s">
        <v>271</v>
      </c>
      <c r="J4109" t="s">
        <v>890</v>
      </c>
      <c r="K4109">
        <v>922902585</v>
      </c>
      <c r="L4109">
        <v>201.58</v>
      </c>
    </row>
    <row r="4110" spans="4:12" x14ac:dyDescent="0.25">
      <c r="E4110">
        <v>923015183</v>
      </c>
      <c r="F4110" s="3">
        <v>177.87200000000001</v>
      </c>
      <c r="I4110" t="s">
        <v>271</v>
      </c>
      <c r="J4110" t="s">
        <v>890</v>
      </c>
      <c r="K4110">
        <v>923015183</v>
      </c>
      <c r="L4110">
        <v>177.87200000000001</v>
      </c>
    </row>
    <row r="4111" spans="4:12" x14ac:dyDescent="0.25">
      <c r="E4111">
        <v>924474181</v>
      </c>
      <c r="F4111" s="3">
        <v>93.594999999999999</v>
      </c>
      <c r="I4111" t="s">
        <v>271</v>
      </c>
      <c r="J4111" t="s">
        <v>890</v>
      </c>
      <c r="K4111">
        <v>924474181</v>
      </c>
      <c r="L4111">
        <v>93.594999999999999</v>
      </c>
    </row>
    <row r="4112" spans="4:12" x14ac:dyDescent="0.25">
      <c r="E4112">
        <v>926324837</v>
      </c>
      <c r="F4112" s="3">
        <v>44.508000000000003</v>
      </c>
      <c r="I4112" t="s">
        <v>271</v>
      </c>
      <c r="J4112" t="s">
        <v>890</v>
      </c>
      <c r="K4112">
        <v>926324837</v>
      </c>
      <c r="L4112">
        <v>44.508000000000003</v>
      </c>
    </row>
    <row r="4113" spans="5:12" x14ac:dyDescent="0.25">
      <c r="E4113">
        <v>969178761</v>
      </c>
      <c r="F4113" s="3">
        <v>107.437</v>
      </c>
      <c r="I4113" t="s">
        <v>271</v>
      </c>
      <c r="J4113" t="s">
        <v>890</v>
      </c>
      <c r="K4113">
        <v>969178761</v>
      </c>
      <c r="L4113">
        <v>107.437</v>
      </c>
    </row>
    <row r="4114" spans="5:12" x14ac:dyDescent="0.25">
      <c r="E4114">
        <v>969221543</v>
      </c>
      <c r="F4114" s="3">
        <v>503.34800000000001</v>
      </c>
      <c r="I4114" t="s">
        <v>271</v>
      </c>
      <c r="J4114" t="s">
        <v>890</v>
      </c>
      <c r="K4114">
        <v>969221543</v>
      </c>
      <c r="L4114">
        <v>503.34800000000001</v>
      </c>
    </row>
    <row r="4115" spans="5:12" x14ac:dyDescent="0.25">
      <c r="E4115">
        <v>969222671</v>
      </c>
      <c r="F4115" s="3">
        <v>175.98</v>
      </c>
      <c r="I4115" t="s">
        <v>271</v>
      </c>
      <c r="J4115" t="s">
        <v>890</v>
      </c>
      <c r="K4115">
        <v>969222671</v>
      </c>
      <c r="L4115">
        <v>175.98</v>
      </c>
    </row>
    <row r="4116" spans="5:12" x14ac:dyDescent="0.25">
      <c r="E4116">
        <v>969257548</v>
      </c>
      <c r="F4116" s="3">
        <v>233.67400000000001</v>
      </c>
      <c r="I4116" t="s">
        <v>271</v>
      </c>
      <c r="J4116" t="s">
        <v>890</v>
      </c>
      <c r="K4116">
        <v>969257548</v>
      </c>
      <c r="L4116">
        <v>233.67400000000001</v>
      </c>
    </row>
    <row r="4117" spans="5:12" x14ac:dyDescent="0.25">
      <c r="E4117">
        <v>969259338</v>
      </c>
      <c r="F4117" s="3">
        <v>351.11900000000003</v>
      </c>
      <c r="I4117" t="s">
        <v>271</v>
      </c>
      <c r="J4117" t="s">
        <v>890</v>
      </c>
      <c r="K4117">
        <v>969259338</v>
      </c>
      <c r="L4117">
        <v>351.11900000000003</v>
      </c>
    </row>
    <row r="4118" spans="5:12" x14ac:dyDescent="0.25">
      <c r="E4118">
        <v>969259702</v>
      </c>
      <c r="F4118" s="3">
        <v>101.76</v>
      </c>
      <c r="I4118" t="s">
        <v>271</v>
      </c>
      <c r="J4118" t="s">
        <v>890</v>
      </c>
      <c r="K4118">
        <v>969259702</v>
      </c>
      <c r="L4118">
        <v>101.76</v>
      </c>
    </row>
    <row r="4119" spans="5:12" x14ac:dyDescent="0.25">
      <c r="E4119">
        <v>969331802</v>
      </c>
      <c r="F4119" s="3">
        <v>502.81200000000001</v>
      </c>
      <c r="I4119" t="s">
        <v>271</v>
      </c>
      <c r="J4119" t="s">
        <v>890</v>
      </c>
      <c r="K4119">
        <v>969331802</v>
      </c>
      <c r="L4119">
        <v>502.81200000000001</v>
      </c>
    </row>
    <row r="4120" spans="5:12" x14ac:dyDescent="0.25">
      <c r="E4120">
        <v>969395533</v>
      </c>
      <c r="F4120" s="3">
        <v>70.539000000000001</v>
      </c>
      <c r="I4120" t="s">
        <v>271</v>
      </c>
      <c r="J4120" t="s">
        <v>890</v>
      </c>
      <c r="K4120">
        <v>969395533</v>
      </c>
      <c r="L4120">
        <v>70.539000000000001</v>
      </c>
    </row>
    <row r="4121" spans="5:12" x14ac:dyDescent="0.25">
      <c r="E4121">
        <v>969636336</v>
      </c>
      <c r="F4121" s="3">
        <v>83.046000000000006</v>
      </c>
      <c r="I4121" t="s">
        <v>271</v>
      </c>
      <c r="J4121" t="s">
        <v>890</v>
      </c>
      <c r="K4121">
        <v>969636336</v>
      </c>
      <c r="L4121">
        <v>83.046000000000006</v>
      </c>
    </row>
    <row r="4122" spans="5:12" x14ac:dyDescent="0.25">
      <c r="E4122">
        <v>969638584</v>
      </c>
      <c r="F4122" s="3">
        <v>358.589</v>
      </c>
      <c r="I4122" t="s">
        <v>271</v>
      </c>
      <c r="J4122" t="s">
        <v>890</v>
      </c>
      <c r="K4122">
        <v>969638584</v>
      </c>
      <c r="L4122">
        <v>358.589</v>
      </c>
    </row>
    <row r="4123" spans="5:12" x14ac:dyDescent="0.25">
      <c r="E4123">
        <v>969666804</v>
      </c>
      <c r="F4123" s="3">
        <v>488.86599999999999</v>
      </c>
      <c r="I4123" t="s">
        <v>271</v>
      </c>
      <c r="J4123" t="s">
        <v>890</v>
      </c>
      <c r="K4123">
        <v>969666804</v>
      </c>
      <c r="L4123">
        <v>488.86599999999999</v>
      </c>
    </row>
    <row r="4124" spans="5:12" x14ac:dyDescent="0.25">
      <c r="E4124">
        <v>969666839</v>
      </c>
      <c r="F4124" s="3">
        <v>416.63299999999998</v>
      </c>
      <c r="I4124" t="s">
        <v>271</v>
      </c>
      <c r="J4124" t="s">
        <v>890</v>
      </c>
      <c r="K4124">
        <v>969666839</v>
      </c>
      <c r="L4124">
        <v>416.63299999999998</v>
      </c>
    </row>
    <row r="4125" spans="5:12" x14ac:dyDescent="0.25">
      <c r="E4125">
        <v>969679108</v>
      </c>
      <c r="F4125" s="3">
        <v>83.850999999999999</v>
      </c>
      <c r="I4125" t="s">
        <v>271</v>
      </c>
      <c r="J4125" t="s">
        <v>890</v>
      </c>
      <c r="K4125">
        <v>969679108</v>
      </c>
      <c r="L4125">
        <v>83.850999999999999</v>
      </c>
    </row>
    <row r="4126" spans="5:12" x14ac:dyDescent="0.25">
      <c r="E4126">
        <v>974801582</v>
      </c>
      <c r="F4126" s="3">
        <v>187.459</v>
      </c>
      <c r="I4126" t="s">
        <v>271</v>
      </c>
      <c r="J4126" t="s">
        <v>890</v>
      </c>
      <c r="K4126">
        <v>974801582</v>
      </c>
      <c r="L4126">
        <v>187.459</v>
      </c>
    </row>
    <row r="4127" spans="5:12" x14ac:dyDescent="0.25">
      <c r="E4127">
        <v>976467671</v>
      </c>
      <c r="F4127" s="3">
        <v>86.936000000000007</v>
      </c>
      <c r="I4127" t="s">
        <v>271</v>
      </c>
      <c r="J4127" t="s">
        <v>890</v>
      </c>
      <c r="K4127">
        <v>976467671</v>
      </c>
      <c r="L4127">
        <v>86.936000000000007</v>
      </c>
    </row>
    <row r="4128" spans="5:12" x14ac:dyDescent="0.25">
      <c r="E4128">
        <v>977080142</v>
      </c>
      <c r="F4128" s="3">
        <v>220.28899999999999</v>
      </c>
      <c r="I4128" t="s">
        <v>271</v>
      </c>
      <c r="J4128" t="s">
        <v>890</v>
      </c>
      <c r="K4128">
        <v>977080142</v>
      </c>
      <c r="L4128">
        <v>220.28899999999999</v>
      </c>
    </row>
    <row r="4129" spans="5:12" x14ac:dyDescent="0.25">
      <c r="E4129">
        <v>979850603</v>
      </c>
      <c r="F4129" s="3">
        <v>825.29600000000005</v>
      </c>
      <c r="I4129" t="s">
        <v>271</v>
      </c>
      <c r="J4129" t="s">
        <v>890</v>
      </c>
      <c r="K4129">
        <v>979850603</v>
      </c>
      <c r="L4129">
        <v>825.29600000000005</v>
      </c>
    </row>
    <row r="4130" spans="5:12" x14ac:dyDescent="0.25">
      <c r="E4130">
        <v>980045218</v>
      </c>
      <c r="F4130" s="3">
        <v>292.90100000000001</v>
      </c>
      <c r="I4130" t="s">
        <v>271</v>
      </c>
      <c r="J4130" t="s">
        <v>890</v>
      </c>
      <c r="K4130">
        <v>980045218</v>
      </c>
      <c r="L4130">
        <v>292.90100000000001</v>
      </c>
    </row>
    <row r="4131" spans="5:12" x14ac:dyDescent="0.25">
      <c r="E4131">
        <v>982821576</v>
      </c>
      <c r="F4131" s="3">
        <v>89.635999999999996</v>
      </c>
      <c r="I4131" t="s">
        <v>271</v>
      </c>
      <c r="J4131" t="s">
        <v>890</v>
      </c>
      <c r="K4131">
        <v>982821576</v>
      </c>
      <c r="L4131">
        <v>89.635999999999996</v>
      </c>
    </row>
    <row r="4132" spans="5:12" x14ac:dyDescent="0.25">
      <c r="E4132">
        <v>982821665</v>
      </c>
      <c r="F4132" s="3">
        <v>279.44900000000001</v>
      </c>
      <c r="I4132" t="s">
        <v>271</v>
      </c>
      <c r="J4132" t="s">
        <v>890</v>
      </c>
      <c r="K4132">
        <v>982821665</v>
      </c>
      <c r="L4132">
        <v>279.44900000000001</v>
      </c>
    </row>
    <row r="4133" spans="5:12" x14ac:dyDescent="0.25">
      <c r="E4133">
        <v>983818714</v>
      </c>
      <c r="F4133" s="3">
        <v>116.623</v>
      </c>
      <c r="I4133" t="s">
        <v>271</v>
      </c>
      <c r="J4133" t="s">
        <v>890</v>
      </c>
      <c r="K4133">
        <v>983818714</v>
      </c>
      <c r="L4133">
        <v>116.623</v>
      </c>
    </row>
    <row r="4134" spans="5:12" x14ac:dyDescent="0.25">
      <c r="E4134">
        <v>985672687</v>
      </c>
      <c r="F4134" s="3">
        <v>504.11900000000003</v>
      </c>
      <c r="I4134" t="s">
        <v>271</v>
      </c>
      <c r="J4134" t="s">
        <v>890</v>
      </c>
      <c r="K4134">
        <v>985672687</v>
      </c>
      <c r="L4134">
        <v>504.11900000000003</v>
      </c>
    </row>
    <row r="4135" spans="5:12" x14ac:dyDescent="0.25">
      <c r="E4135">
        <v>987676566</v>
      </c>
      <c r="F4135" s="3">
        <v>312.18799999999999</v>
      </c>
      <c r="I4135" t="s">
        <v>271</v>
      </c>
      <c r="J4135" t="s">
        <v>890</v>
      </c>
      <c r="K4135">
        <v>987676566</v>
      </c>
      <c r="L4135">
        <v>312.18799999999999</v>
      </c>
    </row>
    <row r="4136" spans="5:12" x14ac:dyDescent="0.25">
      <c r="E4136">
        <v>989103741</v>
      </c>
      <c r="F4136" s="3">
        <v>99.542000000000002</v>
      </c>
      <c r="I4136" t="s">
        <v>271</v>
      </c>
      <c r="J4136" t="s">
        <v>890</v>
      </c>
      <c r="K4136">
        <v>989103741</v>
      </c>
      <c r="L4136">
        <v>99.542000000000002</v>
      </c>
    </row>
    <row r="4137" spans="5:12" x14ac:dyDescent="0.25">
      <c r="E4137">
        <v>989815660</v>
      </c>
      <c r="F4137" s="3">
        <v>73.302000000000007</v>
      </c>
      <c r="I4137" t="s">
        <v>271</v>
      </c>
      <c r="J4137" t="s">
        <v>890</v>
      </c>
      <c r="K4137">
        <v>989815660</v>
      </c>
      <c r="L4137">
        <v>73.302000000000007</v>
      </c>
    </row>
    <row r="4138" spans="5:12" x14ac:dyDescent="0.25">
      <c r="E4138">
        <v>990529337</v>
      </c>
      <c r="F4138" s="3">
        <v>147.17099999999999</v>
      </c>
      <c r="I4138" t="s">
        <v>271</v>
      </c>
      <c r="J4138" t="s">
        <v>890</v>
      </c>
      <c r="K4138">
        <v>990529337</v>
      </c>
      <c r="L4138">
        <v>147.17099999999999</v>
      </c>
    </row>
    <row r="4139" spans="5:12" x14ac:dyDescent="0.25">
      <c r="E4139">
        <v>990815216</v>
      </c>
      <c r="F4139" s="3">
        <v>294.82600000000002</v>
      </c>
      <c r="I4139" t="s">
        <v>271</v>
      </c>
      <c r="J4139" t="s">
        <v>890</v>
      </c>
      <c r="K4139">
        <v>990815216</v>
      </c>
      <c r="L4139">
        <v>294.82600000000002</v>
      </c>
    </row>
    <row r="4140" spans="5:12" x14ac:dyDescent="0.25">
      <c r="E4140">
        <v>990894949</v>
      </c>
      <c r="F4140" s="3">
        <v>105.414</v>
      </c>
      <c r="I4140" t="s">
        <v>271</v>
      </c>
      <c r="J4140" t="s">
        <v>890</v>
      </c>
      <c r="K4140">
        <v>990894949</v>
      </c>
      <c r="L4140">
        <v>105.414</v>
      </c>
    </row>
    <row r="4141" spans="5:12" x14ac:dyDescent="0.25">
      <c r="E4141">
        <v>991712240</v>
      </c>
      <c r="F4141" s="3">
        <v>434.05599999999998</v>
      </c>
      <c r="I4141" t="s">
        <v>271</v>
      </c>
      <c r="J4141" t="s">
        <v>890</v>
      </c>
      <c r="K4141">
        <v>991712240</v>
      </c>
      <c r="L4141">
        <v>434.05599999999998</v>
      </c>
    </row>
    <row r="4142" spans="5:12" x14ac:dyDescent="0.25">
      <c r="E4142">
        <v>991934820</v>
      </c>
      <c r="F4142" s="3">
        <v>169.15</v>
      </c>
      <c r="I4142" t="s">
        <v>271</v>
      </c>
      <c r="J4142" t="s">
        <v>890</v>
      </c>
      <c r="K4142">
        <v>991934820</v>
      </c>
      <c r="L4142">
        <v>169.15</v>
      </c>
    </row>
    <row r="4143" spans="5:12" x14ac:dyDescent="0.25">
      <c r="E4143">
        <v>994207016</v>
      </c>
      <c r="F4143" s="3">
        <v>652.18399999999997</v>
      </c>
      <c r="I4143" t="s">
        <v>271</v>
      </c>
      <c r="J4143" t="s">
        <v>890</v>
      </c>
      <c r="K4143">
        <v>994207016</v>
      </c>
      <c r="L4143">
        <v>652.18399999999997</v>
      </c>
    </row>
    <row r="4144" spans="5:12" x14ac:dyDescent="0.25">
      <c r="E4144">
        <v>995849356</v>
      </c>
      <c r="F4144" s="3">
        <v>194.93199999999999</v>
      </c>
      <c r="I4144" t="s">
        <v>271</v>
      </c>
      <c r="J4144" t="s">
        <v>890</v>
      </c>
      <c r="K4144">
        <v>995849356</v>
      </c>
      <c r="L4144">
        <v>194.93199999999999</v>
      </c>
    </row>
    <row r="4145" spans="4:12" x14ac:dyDescent="0.25">
      <c r="E4145">
        <v>996515052</v>
      </c>
      <c r="F4145" s="3">
        <v>234.97</v>
      </c>
      <c r="I4145" t="s">
        <v>271</v>
      </c>
      <c r="J4145" t="s">
        <v>890</v>
      </c>
      <c r="K4145">
        <v>996515052</v>
      </c>
      <c r="L4145">
        <v>234.97</v>
      </c>
    </row>
    <row r="4146" spans="4:12" x14ac:dyDescent="0.25">
      <c r="E4146">
        <v>996649121</v>
      </c>
      <c r="F4146" s="3">
        <v>121.672</v>
      </c>
      <c r="I4146" t="s">
        <v>271</v>
      </c>
      <c r="J4146" t="s">
        <v>890</v>
      </c>
      <c r="K4146">
        <v>996649121</v>
      </c>
      <c r="L4146">
        <v>121.672</v>
      </c>
    </row>
    <row r="4147" spans="4:12" x14ac:dyDescent="0.25">
      <c r="E4147">
        <v>997817591</v>
      </c>
      <c r="F4147" s="3">
        <v>203.76599999999999</v>
      </c>
      <c r="I4147" t="s">
        <v>271</v>
      </c>
      <c r="J4147" t="s">
        <v>890</v>
      </c>
      <c r="K4147">
        <v>997817591</v>
      </c>
      <c r="L4147">
        <v>203.76599999999999</v>
      </c>
    </row>
    <row r="4148" spans="4:12" x14ac:dyDescent="0.25">
      <c r="D4148" t="s">
        <v>278</v>
      </c>
      <c r="E4148">
        <v>823109482</v>
      </c>
      <c r="F4148" s="3">
        <v>90.838999999999999</v>
      </c>
      <c r="I4148" t="s">
        <v>271</v>
      </c>
      <c r="J4148" t="s">
        <v>278</v>
      </c>
      <c r="K4148">
        <v>823109482</v>
      </c>
      <c r="L4148">
        <v>90.838999999999999</v>
      </c>
    </row>
    <row r="4149" spans="4:12" x14ac:dyDescent="0.25">
      <c r="E4149">
        <v>869135372</v>
      </c>
      <c r="F4149" s="3">
        <v>336.26299999999998</v>
      </c>
      <c r="I4149" t="s">
        <v>271</v>
      </c>
      <c r="J4149" t="s">
        <v>278</v>
      </c>
      <c r="K4149">
        <v>869135372</v>
      </c>
      <c r="L4149">
        <v>336.26299999999998</v>
      </c>
    </row>
    <row r="4150" spans="4:12" x14ac:dyDescent="0.25">
      <c r="E4150">
        <v>882186962</v>
      </c>
      <c r="F4150" s="3">
        <v>169.96600000000001</v>
      </c>
      <c r="I4150" t="s">
        <v>271</v>
      </c>
      <c r="J4150" t="s">
        <v>278</v>
      </c>
      <c r="K4150">
        <v>882186962</v>
      </c>
      <c r="L4150">
        <v>169.96600000000001</v>
      </c>
    </row>
    <row r="4151" spans="4:12" x14ac:dyDescent="0.25">
      <c r="E4151">
        <v>915733697</v>
      </c>
      <c r="F4151" s="3">
        <v>363.71300000000002</v>
      </c>
      <c r="I4151" t="s">
        <v>271</v>
      </c>
      <c r="J4151" t="s">
        <v>278</v>
      </c>
      <c r="K4151">
        <v>915733697</v>
      </c>
      <c r="L4151">
        <v>363.71300000000002</v>
      </c>
    </row>
    <row r="4152" spans="4:12" x14ac:dyDescent="0.25">
      <c r="E4152">
        <v>919662352</v>
      </c>
      <c r="F4152" s="3">
        <v>186.434</v>
      </c>
      <c r="I4152" t="s">
        <v>271</v>
      </c>
      <c r="J4152" t="s">
        <v>278</v>
      </c>
      <c r="K4152">
        <v>919662352</v>
      </c>
      <c r="L4152">
        <v>186.434</v>
      </c>
    </row>
    <row r="4153" spans="4:12" x14ac:dyDescent="0.25">
      <c r="E4153">
        <v>927351102</v>
      </c>
      <c r="F4153" s="3">
        <v>34.305999999999997</v>
      </c>
      <c r="I4153" t="s">
        <v>271</v>
      </c>
      <c r="J4153" t="s">
        <v>278</v>
      </c>
      <c r="K4153">
        <v>927351102</v>
      </c>
      <c r="L4153">
        <v>34.305999999999997</v>
      </c>
    </row>
    <row r="4154" spans="4:12" x14ac:dyDescent="0.25">
      <c r="E4154">
        <v>969259206</v>
      </c>
      <c r="F4154" s="3">
        <v>191.994</v>
      </c>
      <c r="I4154" t="s">
        <v>271</v>
      </c>
      <c r="J4154" t="s">
        <v>278</v>
      </c>
      <c r="K4154">
        <v>969259206</v>
      </c>
      <c r="L4154">
        <v>191.994</v>
      </c>
    </row>
    <row r="4155" spans="4:12" x14ac:dyDescent="0.25">
      <c r="E4155">
        <v>969520575</v>
      </c>
      <c r="F4155" s="3">
        <v>102.18300000000001</v>
      </c>
      <c r="I4155" t="s">
        <v>271</v>
      </c>
      <c r="J4155" t="s">
        <v>278</v>
      </c>
      <c r="K4155">
        <v>969520575</v>
      </c>
      <c r="L4155">
        <v>102.18300000000001</v>
      </c>
    </row>
    <row r="4156" spans="4:12" x14ac:dyDescent="0.25">
      <c r="E4156">
        <v>969674726</v>
      </c>
      <c r="F4156" s="3">
        <v>55.875</v>
      </c>
      <c r="I4156" t="s">
        <v>271</v>
      </c>
      <c r="J4156" t="s">
        <v>278</v>
      </c>
      <c r="K4156">
        <v>969674726</v>
      </c>
      <c r="L4156">
        <v>55.875</v>
      </c>
    </row>
    <row r="4157" spans="4:12" x14ac:dyDescent="0.25">
      <c r="E4157">
        <v>970087613</v>
      </c>
      <c r="F4157" s="3">
        <v>270.21300000000002</v>
      </c>
      <c r="I4157" t="s">
        <v>271</v>
      </c>
      <c r="J4157" t="s">
        <v>278</v>
      </c>
      <c r="K4157">
        <v>970087613</v>
      </c>
      <c r="L4157">
        <v>270.21300000000002</v>
      </c>
    </row>
    <row r="4158" spans="4:12" x14ac:dyDescent="0.25">
      <c r="E4158">
        <v>985412421</v>
      </c>
      <c r="F4158" s="3">
        <v>72.427000000000007</v>
      </c>
      <c r="I4158" t="s">
        <v>271</v>
      </c>
      <c r="J4158" t="s">
        <v>278</v>
      </c>
      <c r="K4158">
        <v>985412421</v>
      </c>
      <c r="L4158">
        <v>72.427000000000007</v>
      </c>
    </row>
    <row r="4159" spans="4:12" x14ac:dyDescent="0.25">
      <c r="E4159">
        <v>989545078</v>
      </c>
      <c r="F4159" s="3">
        <v>194.91499999999999</v>
      </c>
      <c r="I4159" t="s">
        <v>271</v>
      </c>
      <c r="J4159" t="s">
        <v>278</v>
      </c>
      <c r="K4159">
        <v>989545078</v>
      </c>
      <c r="L4159">
        <v>194.91499999999999</v>
      </c>
    </row>
    <row r="4160" spans="4:12" x14ac:dyDescent="0.25">
      <c r="E4160">
        <v>990965935</v>
      </c>
      <c r="F4160" s="3">
        <v>306.09100000000001</v>
      </c>
      <c r="I4160" t="s">
        <v>271</v>
      </c>
      <c r="J4160" t="s">
        <v>278</v>
      </c>
      <c r="K4160">
        <v>990965935</v>
      </c>
      <c r="L4160">
        <v>306.09100000000001</v>
      </c>
    </row>
    <row r="4161" spans="4:12" x14ac:dyDescent="0.25">
      <c r="E4161">
        <v>996185699</v>
      </c>
      <c r="F4161" s="3">
        <v>174.43299999999999</v>
      </c>
      <c r="I4161" t="s">
        <v>271</v>
      </c>
      <c r="J4161" t="s">
        <v>278</v>
      </c>
      <c r="K4161">
        <v>996185699</v>
      </c>
      <c r="L4161">
        <v>174.43299999999999</v>
      </c>
    </row>
    <row r="4162" spans="4:12" x14ac:dyDescent="0.25">
      <c r="E4162">
        <v>996330907</v>
      </c>
      <c r="F4162" s="3">
        <v>144.56200000000001</v>
      </c>
      <c r="I4162" t="s">
        <v>271</v>
      </c>
      <c r="J4162" t="s">
        <v>278</v>
      </c>
      <c r="K4162">
        <v>996330907</v>
      </c>
      <c r="L4162">
        <v>144.56200000000001</v>
      </c>
    </row>
    <row r="4163" spans="4:12" x14ac:dyDescent="0.25">
      <c r="D4163" t="s">
        <v>306</v>
      </c>
      <c r="E4163">
        <v>890703542</v>
      </c>
      <c r="F4163" s="3">
        <v>186.88499999999999</v>
      </c>
      <c r="I4163" t="s">
        <v>271</v>
      </c>
      <c r="J4163" t="s">
        <v>306</v>
      </c>
      <c r="K4163">
        <v>890703542</v>
      </c>
      <c r="L4163">
        <v>186.88499999999999</v>
      </c>
    </row>
    <row r="4164" spans="4:12" x14ac:dyDescent="0.25">
      <c r="E4164">
        <v>897708132</v>
      </c>
      <c r="F4164" s="3">
        <v>114.268</v>
      </c>
      <c r="I4164" t="s">
        <v>271</v>
      </c>
      <c r="J4164" t="s">
        <v>306</v>
      </c>
      <c r="K4164">
        <v>897708132</v>
      </c>
      <c r="L4164">
        <v>114.268</v>
      </c>
    </row>
    <row r="4165" spans="4:12" x14ac:dyDescent="0.25">
      <c r="E4165">
        <v>913393422</v>
      </c>
      <c r="F4165" s="3">
        <v>150.99100000000001</v>
      </c>
      <c r="I4165" t="s">
        <v>271</v>
      </c>
      <c r="J4165" t="s">
        <v>306</v>
      </c>
      <c r="K4165">
        <v>913393422</v>
      </c>
      <c r="L4165">
        <v>150.99100000000001</v>
      </c>
    </row>
    <row r="4166" spans="4:12" x14ac:dyDescent="0.25">
      <c r="E4166">
        <v>915870457</v>
      </c>
      <c r="F4166" s="3">
        <v>1.6359999999999999</v>
      </c>
      <c r="I4166" t="s">
        <v>271</v>
      </c>
      <c r="J4166" t="s">
        <v>306</v>
      </c>
      <c r="K4166">
        <v>915870457</v>
      </c>
      <c r="L4166">
        <v>1.6359999999999999</v>
      </c>
    </row>
    <row r="4167" spans="4:12" x14ac:dyDescent="0.25">
      <c r="E4167">
        <v>969179318</v>
      </c>
      <c r="F4167" s="3">
        <v>393.09300000000002</v>
      </c>
      <c r="I4167" t="s">
        <v>271</v>
      </c>
      <c r="J4167" t="s">
        <v>306</v>
      </c>
      <c r="K4167">
        <v>969179318</v>
      </c>
      <c r="L4167">
        <v>393.09300000000002</v>
      </c>
    </row>
    <row r="4168" spans="4:12" x14ac:dyDescent="0.25">
      <c r="E4168">
        <v>969179504</v>
      </c>
      <c r="F4168" s="3">
        <v>134.465</v>
      </c>
      <c r="I4168" t="s">
        <v>271</v>
      </c>
      <c r="J4168" t="s">
        <v>306</v>
      </c>
      <c r="K4168">
        <v>969179504</v>
      </c>
      <c r="L4168">
        <v>134.465</v>
      </c>
    </row>
    <row r="4169" spans="4:12" x14ac:dyDescent="0.25">
      <c r="E4169">
        <v>969179776</v>
      </c>
      <c r="F4169" s="3">
        <v>4.8819999999999997</v>
      </c>
      <c r="I4169" t="s">
        <v>271</v>
      </c>
      <c r="J4169" t="s">
        <v>306</v>
      </c>
      <c r="K4169">
        <v>969179776</v>
      </c>
      <c r="L4169">
        <v>4.8819999999999997</v>
      </c>
    </row>
    <row r="4170" spans="4:12" x14ac:dyDescent="0.25">
      <c r="E4170">
        <v>969637901</v>
      </c>
      <c r="F4170" s="3">
        <v>72.248999999999995</v>
      </c>
      <c r="I4170" t="s">
        <v>271</v>
      </c>
      <c r="J4170" t="s">
        <v>306</v>
      </c>
      <c r="K4170">
        <v>969637901</v>
      </c>
      <c r="L4170">
        <v>72.248999999999995</v>
      </c>
    </row>
    <row r="4171" spans="4:12" x14ac:dyDescent="0.25">
      <c r="E4171">
        <v>969638576</v>
      </c>
      <c r="F4171" s="3">
        <v>53.442999999999998</v>
      </c>
      <c r="I4171" t="s">
        <v>271</v>
      </c>
      <c r="J4171" t="s">
        <v>306</v>
      </c>
      <c r="K4171">
        <v>969638576</v>
      </c>
      <c r="L4171">
        <v>53.442999999999998</v>
      </c>
    </row>
    <row r="4172" spans="4:12" x14ac:dyDescent="0.25">
      <c r="E4172">
        <v>969672596</v>
      </c>
      <c r="F4172" s="3">
        <v>113.693</v>
      </c>
      <c r="I4172" t="s">
        <v>271</v>
      </c>
      <c r="J4172" t="s">
        <v>306</v>
      </c>
      <c r="K4172">
        <v>969672596</v>
      </c>
      <c r="L4172">
        <v>113.693</v>
      </c>
    </row>
    <row r="4173" spans="4:12" x14ac:dyDescent="0.25">
      <c r="E4173">
        <v>969677547</v>
      </c>
      <c r="F4173" s="3">
        <v>81.088999999999999</v>
      </c>
      <c r="I4173" t="s">
        <v>271</v>
      </c>
      <c r="J4173" t="s">
        <v>306</v>
      </c>
      <c r="K4173">
        <v>969677547</v>
      </c>
      <c r="L4173">
        <v>81.088999999999999</v>
      </c>
    </row>
    <row r="4174" spans="4:12" x14ac:dyDescent="0.25">
      <c r="E4174">
        <v>970512241</v>
      </c>
      <c r="F4174" s="3">
        <v>109.369</v>
      </c>
      <c r="I4174" t="s">
        <v>271</v>
      </c>
      <c r="J4174" t="s">
        <v>306</v>
      </c>
      <c r="K4174">
        <v>970512241</v>
      </c>
      <c r="L4174">
        <v>109.369</v>
      </c>
    </row>
    <row r="4175" spans="4:12" x14ac:dyDescent="0.25">
      <c r="E4175">
        <v>970556206</v>
      </c>
      <c r="F4175" s="3">
        <v>133.071</v>
      </c>
      <c r="I4175" t="s">
        <v>271</v>
      </c>
      <c r="J4175" t="s">
        <v>306</v>
      </c>
      <c r="K4175">
        <v>970556206</v>
      </c>
      <c r="L4175">
        <v>133.071</v>
      </c>
    </row>
    <row r="4176" spans="4:12" x14ac:dyDescent="0.25">
      <c r="E4176">
        <v>976806867</v>
      </c>
      <c r="F4176" s="3">
        <v>104.788</v>
      </c>
      <c r="I4176" t="s">
        <v>271</v>
      </c>
      <c r="J4176" t="s">
        <v>306</v>
      </c>
      <c r="K4176">
        <v>976806867</v>
      </c>
      <c r="L4176">
        <v>104.788</v>
      </c>
    </row>
    <row r="4177" spans="4:12" x14ac:dyDescent="0.25">
      <c r="E4177">
        <v>980766543</v>
      </c>
      <c r="F4177" s="3">
        <v>111.943</v>
      </c>
      <c r="I4177" t="s">
        <v>271</v>
      </c>
      <c r="J4177" t="s">
        <v>306</v>
      </c>
      <c r="K4177">
        <v>980766543</v>
      </c>
      <c r="L4177">
        <v>111.943</v>
      </c>
    </row>
    <row r="4178" spans="4:12" x14ac:dyDescent="0.25">
      <c r="E4178">
        <v>986012737</v>
      </c>
      <c r="F4178" s="3">
        <v>68.478999999999999</v>
      </c>
      <c r="I4178" t="s">
        <v>271</v>
      </c>
      <c r="J4178" t="s">
        <v>306</v>
      </c>
      <c r="K4178">
        <v>986012737</v>
      </c>
      <c r="L4178">
        <v>68.478999999999999</v>
      </c>
    </row>
    <row r="4179" spans="4:12" x14ac:dyDescent="0.25">
      <c r="E4179">
        <v>993540676</v>
      </c>
      <c r="F4179" s="3">
        <v>109.956</v>
      </c>
      <c r="I4179" t="s">
        <v>271</v>
      </c>
      <c r="J4179" t="s">
        <v>306</v>
      </c>
      <c r="K4179">
        <v>993540676</v>
      </c>
      <c r="L4179">
        <v>109.956</v>
      </c>
    </row>
    <row r="4180" spans="4:12" x14ac:dyDescent="0.25">
      <c r="E4180">
        <v>994986384</v>
      </c>
      <c r="F4180" s="3">
        <v>42.055999999999997</v>
      </c>
      <c r="I4180" t="s">
        <v>271</v>
      </c>
      <c r="J4180" t="s">
        <v>306</v>
      </c>
      <c r="K4180">
        <v>994986384</v>
      </c>
      <c r="L4180">
        <v>42.055999999999997</v>
      </c>
    </row>
    <row r="4181" spans="4:12" x14ac:dyDescent="0.25">
      <c r="D4181" t="s">
        <v>349</v>
      </c>
      <c r="E4181">
        <v>880507222</v>
      </c>
      <c r="F4181" s="3">
        <v>220.68100000000001</v>
      </c>
      <c r="I4181" t="s">
        <v>271</v>
      </c>
      <c r="J4181" t="s">
        <v>349</v>
      </c>
      <c r="K4181">
        <v>880507222</v>
      </c>
      <c r="L4181">
        <v>220.68100000000001</v>
      </c>
    </row>
    <row r="4182" spans="4:12" x14ac:dyDescent="0.25">
      <c r="E4182">
        <v>912997626</v>
      </c>
      <c r="F4182" s="3">
        <v>278.12900000000002</v>
      </c>
      <c r="I4182" t="s">
        <v>271</v>
      </c>
      <c r="J4182" t="s">
        <v>349</v>
      </c>
      <c r="K4182">
        <v>912997626</v>
      </c>
      <c r="L4182">
        <v>278.12900000000002</v>
      </c>
    </row>
    <row r="4183" spans="4:12" x14ac:dyDescent="0.25">
      <c r="E4183">
        <v>914735416</v>
      </c>
      <c r="F4183" s="3">
        <v>417.54599999999999</v>
      </c>
      <c r="I4183" t="s">
        <v>271</v>
      </c>
      <c r="J4183" t="s">
        <v>349</v>
      </c>
      <c r="K4183">
        <v>914735416</v>
      </c>
      <c r="L4183">
        <v>417.54599999999999</v>
      </c>
    </row>
    <row r="4184" spans="4:12" x14ac:dyDescent="0.25">
      <c r="E4184">
        <v>920134696</v>
      </c>
      <c r="F4184" s="3">
        <v>85.554000000000002</v>
      </c>
      <c r="I4184" t="s">
        <v>271</v>
      </c>
      <c r="J4184" t="s">
        <v>349</v>
      </c>
      <c r="K4184">
        <v>920134696</v>
      </c>
      <c r="L4184">
        <v>85.554000000000002</v>
      </c>
    </row>
    <row r="4185" spans="4:12" x14ac:dyDescent="0.25">
      <c r="E4185">
        <v>922960194</v>
      </c>
      <c r="F4185" s="3">
        <v>57.113</v>
      </c>
      <c r="I4185" t="s">
        <v>271</v>
      </c>
      <c r="J4185" t="s">
        <v>349</v>
      </c>
      <c r="K4185">
        <v>922960194</v>
      </c>
      <c r="L4185">
        <v>57.113</v>
      </c>
    </row>
    <row r="4186" spans="4:12" x14ac:dyDescent="0.25">
      <c r="E4186">
        <v>969153890</v>
      </c>
      <c r="F4186" s="3">
        <v>191.16</v>
      </c>
      <c r="I4186" t="s">
        <v>271</v>
      </c>
      <c r="J4186" t="s">
        <v>349</v>
      </c>
      <c r="K4186">
        <v>969153890</v>
      </c>
      <c r="L4186">
        <v>191.16</v>
      </c>
    </row>
    <row r="4187" spans="4:12" x14ac:dyDescent="0.25">
      <c r="E4187">
        <v>969689456</v>
      </c>
      <c r="F4187" s="3">
        <v>103.53100000000001</v>
      </c>
      <c r="I4187" t="s">
        <v>271</v>
      </c>
      <c r="J4187" t="s">
        <v>349</v>
      </c>
      <c r="K4187">
        <v>969689456</v>
      </c>
      <c r="L4187">
        <v>103.53100000000001</v>
      </c>
    </row>
    <row r="4188" spans="4:12" x14ac:dyDescent="0.25">
      <c r="E4188">
        <v>969695073</v>
      </c>
      <c r="F4188" s="3">
        <v>355.46699999999998</v>
      </c>
      <c r="I4188" t="s">
        <v>271</v>
      </c>
      <c r="J4188" t="s">
        <v>349</v>
      </c>
      <c r="K4188">
        <v>969695073</v>
      </c>
      <c r="L4188">
        <v>355.46699999999998</v>
      </c>
    </row>
    <row r="4189" spans="4:12" x14ac:dyDescent="0.25">
      <c r="E4189">
        <v>969696495</v>
      </c>
      <c r="F4189" s="3">
        <v>153.36000000000001</v>
      </c>
      <c r="I4189" t="s">
        <v>271</v>
      </c>
      <c r="J4189" t="s">
        <v>349</v>
      </c>
      <c r="K4189">
        <v>969696495</v>
      </c>
      <c r="L4189">
        <v>153.36000000000001</v>
      </c>
    </row>
    <row r="4190" spans="4:12" x14ac:dyDescent="0.25">
      <c r="E4190">
        <v>971217448</v>
      </c>
      <c r="F4190" s="3">
        <v>15.061</v>
      </c>
      <c r="I4190" t="s">
        <v>271</v>
      </c>
      <c r="J4190" t="s">
        <v>349</v>
      </c>
      <c r="K4190">
        <v>971217448</v>
      </c>
      <c r="L4190">
        <v>15.061</v>
      </c>
    </row>
    <row r="4191" spans="4:12" x14ac:dyDescent="0.25">
      <c r="E4191">
        <v>976963210</v>
      </c>
      <c r="F4191" s="3">
        <v>463.81</v>
      </c>
      <c r="I4191" t="s">
        <v>271</v>
      </c>
      <c r="J4191" t="s">
        <v>349</v>
      </c>
      <c r="K4191">
        <v>976963210</v>
      </c>
      <c r="L4191">
        <v>463.81</v>
      </c>
    </row>
    <row r="4192" spans="4:12" x14ac:dyDescent="0.25">
      <c r="E4192">
        <v>979623267</v>
      </c>
      <c r="F4192" s="3">
        <v>101.553</v>
      </c>
      <c r="I4192" t="s">
        <v>271</v>
      </c>
      <c r="J4192" t="s">
        <v>349</v>
      </c>
      <c r="K4192">
        <v>979623267</v>
      </c>
      <c r="L4192">
        <v>101.553</v>
      </c>
    </row>
    <row r="4193" spans="4:12" x14ac:dyDescent="0.25">
      <c r="E4193">
        <v>981613627</v>
      </c>
      <c r="F4193" s="3">
        <v>316.19299999999998</v>
      </c>
      <c r="I4193" t="s">
        <v>271</v>
      </c>
      <c r="J4193" t="s">
        <v>349</v>
      </c>
      <c r="K4193">
        <v>981613627</v>
      </c>
      <c r="L4193">
        <v>316.19299999999998</v>
      </c>
    </row>
    <row r="4194" spans="4:12" x14ac:dyDescent="0.25">
      <c r="E4194">
        <v>983561500</v>
      </c>
      <c r="F4194" s="3">
        <v>223.56200000000001</v>
      </c>
      <c r="I4194" t="s">
        <v>271</v>
      </c>
      <c r="J4194" t="s">
        <v>349</v>
      </c>
      <c r="K4194">
        <v>983561500</v>
      </c>
      <c r="L4194">
        <v>223.56200000000001</v>
      </c>
    </row>
    <row r="4195" spans="4:12" x14ac:dyDescent="0.25">
      <c r="E4195">
        <v>985173990</v>
      </c>
      <c r="F4195" s="3">
        <v>107.97</v>
      </c>
      <c r="I4195" t="s">
        <v>271</v>
      </c>
      <c r="J4195" t="s">
        <v>349</v>
      </c>
      <c r="K4195">
        <v>985173990</v>
      </c>
      <c r="L4195">
        <v>107.97</v>
      </c>
    </row>
    <row r="4196" spans="4:12" x14ac:dyDescent="0.25">
      <c r="E4196">
        <v>986403523</v>
      </c>
      <c r="F4196" s="3">
        <v>192.47200000000001</v>
      </c>
      <c r="I4196" t="s">
        <v>271</v>
      </c>
      <c r="J4196" t="s">
        <v>349</v>
      </c>
      <c r="K4196">
        <v>986403523</v>
      </c>
      <c r="L4196">
        <v>192.47200000000001</v>
      </c>
    </row>
    <row r="4197" spans="4:12" x14ac:dyDescent="0.25">
      <c r="E4197">
        <v>986437029</v>
      </c>
      <c r="F4197" s="3">
        <v>103.127</v>
      </c>
      <c r="I4197" t="s">
        <v>271</v>
      </c>
      <c r="J4197" t="s">
        <v>349</v>
      </c>
      <c r="K4197">
        <v>986437029</v>
      </c>
      <c r="L4197">
        <v>103.127</v>
      </c>
    </row>
    <row r="4198" spans="4:12" x14ac:dyDescent="0.25">
      <c r="E4198">
        <v>990567808</v>
      </c>
      <c r="F4198" s="3">
        <v>422.63299999999998</v>
      </c>
      <c r="I4198" t="s">
        <v>271</v>
      </c>
      <c r="J4198" t="s">
        <v>349</v>
      </c>
      <c r="K4198">
        <v>990567808</v>
      </c>
      <c r="L4198">
        <v>422.63299999999998</v>
      </c>
    </row>
    <row r="4199" spans="4:12" x14ac:dyDescent="0.25">
      <c r="E4199">
        <v>990619034</v>
      </c>
      <c r="F4199" s="3">
        <v>426.05599999999998</v>
      </c>
      <c r="I4199" t="s">
        <v>271</v>
      </c>
      <c r="J4199" t="s">
        <v>349</v>
      </c>
      <c r="K4199">
        <v>990619034</v>
      </c>
      <c r="L4199">
        <v>426.05599999999998</v>
      </c>
    </row>
    <row r="4200" spans="4:12" x14ac:dyDescent="0.25">
      <c r="E4200">
        <v>990701644</v>
      </c>
      <c r="F4200" s="3">
        <v>208.04599999999999</v>
      </c>
      <c r="I4200" t="s">
        <v>271</v>
      </c>
      <c r="J4200" t="s">
        <v>349</v>
      </c>
      <c r="K4200">
        <v>990701644</v>
      </c>
      <c r="L4200">
        <v>208.04599999999999</v>
      </c>
    </row>
    <row r="4201" spans="4:12" x14ac:dyDescent="0.25">
      <c r="E4201">
        <v>991203915</v>
      </c>
      <c r="F4201" s="3">
        <v>363.529</v>
      </c>
      <c r="I4201" t="s">
        <v>271</v>
      </c>
      <c r="J4201" t="s">
        <v>349</v>
      </c>
      <c r="K4201">
        <v>991203915</v>
      </c>
      <c r="L4201">
        <v>363.529</v>
      </c>
    </row>
    <row r="4202" spans="4:12" x14ac:dyDescent="0.25">
      <c r="E4202">
        <v>995743833</v>
      </c>
      <c r="F4202" s="3">
        <v>431.95</v>
      </c>
      <c r="I4202" t="s">
        <v>271</v>
      </c>
      <c r="J4202" t="s">
        <v>349</v>
      </c>
      <c r="K4202">
        <v>995743833</v>
      </c>
      <c r="L4202">
        <v>431.95</v>
      </c>
    </row>
    <row r="4203" spans="4:12" x14ac:dyDescent="0.25">
      <c r="E4203">
        <v>997645650</v>
      </c>
      <c r="F4203" s="3">
        <v>132.62899999999999</v>
      </c>
      <c r="I4203" t="s">
        <v>271</v>
      </c>
      <c r="J4203" t="s">
        <v>349</v>
      </c>
      <c r="K4203">
        <v>997645650</v>
      </c>
      <c r="L4203">
        <v>132.62899999999999</v>
      </c>
    </row>
    <row r="4204" spans="4:12" x14ac:dyDescent="0.25">
      <c r="E4204">
        <v>997988051</v>
      </c>
      <c r="F4204" s="3">
        <v>152.64599999999999</v>
      </c>
      <c r="I4204" t="s">
        <v>271</v>
      </c>
      <c r="J4204" t="s">
        <v>349</v>
      </c>
      <c r="K4204">
        <v>997988051</v>
      </c>
      <c r="L4204">
        <v>152.64599999999999</v>
      </c>
    </row>
    <row r="4205" spans="4:12" x14ac:dyDescent="0.25">
      <c r="D4205" t="s">
        <v>363</v>
      </c>
      <c r="E4205">
        <v>812333852</v>
      </c>
      <c r="F4205" s="3">
        <v>345.971</v>
      </c>
      <c r="I4205" t="s">
        <v>271</v>
      </c>
      <c r="J4205" t="s">
        <v>363</v>
      </c>
      <c r="K4205">
        <v>812333852</v>
      </c>
      <c r="L4205">
        <v>345.971</v>
      </c>
    </row>
    <row r="4206" spans="4:12" x14ac:dyDescent="0.25">
      <c r="E4206">
        <v>824360812</v>
      </c>
      <c r="F4206" s="3">
        <v>185.256</v>
      </c>
      <c r="I4206" t="s">
        <v>271</v>
      </c>
      <c r="J4206" t="s">
        <v>363</v>
      </c>
      <c r="K4206">
        <v>824360812</v>
      </c>
      <c r="L4206">
        <v>185.256</v>
      </c>
    </row>
    <row r="4207" spans="4:12" x14ac:dyDescent="0.25">
      <c r="E4207">
        <v>870581572</v>
      </c>
      <c r="F4207" s="3">
        <v>128.887</v>
      </c>
      <c r="I4207" t="s">
        <v>271</v>
      </c>
      <c r="J4207" t="s">
        <v>363</v>
      </c>
      <c r="K4207">
        <v>870581572</v>
      </c>
      <c r="L4207">
        <v>128.887</v>
      </c>
    </row>
    <row r="4208" spans="4:12" x14ac:dyDescent="0.25">
      <c r="E4208">
        <v>881029472</v>
      </c>
      <c r="F4208" s="3">
        <v>119.828</v>
      </c>
      <c r="I4208" t="s">
        <v>271</v>
      </c>
      <c r="J4208" t="s">
        <v>363</v>
      </c>
      <c r="K4208">
        <v>881029472</v>
      </c>
      <c r="L4208">
        <v>119.828</v>
      </c>
    </row>
    <row r="4209" spans="5:12" x14ac:dyDescent="0.25">
      <c r="E4209">
        <v>913202929</v>
      </c>
      <c r="F4209" s="3">
        <v>319.613</v>
      </c>
      <c r="I4209" t="s">
        <v>271</v>
      </c>
      <c r="J4209" t="s">
        <v>363</v>
      </c>
      <c r="K4209">
        <v>913202929</v>
      </c>
      <c r="L4209">
        <v>319.613</v>
      </c>
    </row>
    <row r="4210" spans="5:12" x14ac:dyDescent="0.25">
      <c r="E4210">
        <v>916463499</v>
      </c>
      <c r="F4210" s="3">
        <v>166.27799999999999</v>
      </c>
      <c r="I4210" t="s">
        <v>271</v>
      </c>
      <c r="J4210" t="s">
        <v>363</v>
      </c>
      <c r="K4210">
        <v>916463499</v>
      </c>
      <c r="L4210">
        <v>166.27799999999999</v>
      </c>
    </row>
    <row r="4211" spans="5:12" x14ac:dyDescent="0.25">
      <c r="E4211">
        <v>919545445</v>
      </c>
      <c r="F4211" s="3">
        <v>80.212000000000003</v>
      </c>
      <c r="I4211" t="s">
        <v>271</v>
      </c>
      <c r="J4211" t="s">
        <v>363</v>
      </c>
      <c r="K4211">
        <v>919545445</v>
      </c>
      <c r="L4211">
        <v>80.212000000000003</v>
      </c>
    </row>
    <row r="4212" spans="5:12" x14ac:dyDescent="0.25">
      <c r="E4212">
        <v>925963453</v>
      </c>
      <c r="F4212" s="3">
        <v>176.86600000000001</v>
      </c>
      <c r="I4212" t="s">
        <v>271</v>
      </c>
      <c r="J4212" t="s">
        <v>363</v>
      </c>
      <c r="K4212">
        <v>925963453</v>
      </c>
      <c r="L4212">
        <v>176.86600000000001</v>
      </c>
    </row>
    <row r="4213" spans="5:12" x14ac:dyDescent="0.25">
      <c r="E4213">
        <v>969154625</v>
      </c>
      <c r="F4213" s="3">
        <v>122.729</v>
      </c>
      <c r="I4213" t="s">
        <v>271</v>
      </c>
      <c r="J4213" t="s">
        <v>363</v>
      </c>
      <c r="K4213">
        <v>969154625</v>
      </c>
      <c r="L4213">
        <v>122.729</v>
      </c>
    </row>
    <row r="4214" spans="5:12" x14ac:dyDescent="0.25">
      <c r="E4214">
        <v>969181657</v>
      </c>
      <c r="F4214" s="3">
        <v>205.04599999999999</v>
      </c>
      <c r="I4214" t="s">
        <v>271</v>
      </c>
      <c r="J4214" t="s">
        <v>363</v>
      </c>
      <c r="K4214">
        <v>969181657</v>
      </c>
      <c r="L4214">
        <v>205.04599999999999</v>
      </c>
    </row>
    <row r="4215" spans="5:12" x14ac:dyDescent="0.25">
      <c r="E4215">
        <v>969184869</v>
      </c>
      <c r="F4215" s="3">
        <v>120.94199999999999</v>
      </c>
      <c r="I4215" t="s">
        <v>271</v>
      </c>
      <c r="J4215" t="s">
        <v>363</v>
      </c>
      <c r="K4215">
        <v>969184869</v>
      </c>
      <c r="L4215">
        <v>120.94199999999999</v>
      </c>
    </row>
    <row r="4216" spans="5:12" x14ac:dyDescent="0.25">
      <c r="E4216">
        <v>969185245</v>
      </c>
      <c r="F4216" s="3">
        <v>71.296000000000006</v>
      </c>
      <c r="I4216" t="s">
        <v>271</v>
      </c>
      <c r="J4216" t="s">
        <v>363</v>
      </c>
      <c r="K4216">
        <v>969185245</v>
      </c>
      <c r="L4216">
        <v>71.296000000000006</v>
      </c>
    </row>
    <row r="4217" spans="5:12" x14ac:dyDescent="0.25">
      <c r="E4217">
        <v>969185520</v>
      </c>
      <c r="F4217" s="3">
        <v>474.49799999999999</v>
      </c>
      <c r="I4217" t="s">
        <v>271</v>
      </c>
      <c r="J4217" t="s">
        <v>363</v>
      </c>
      <c r="K4217">
        <v>969185520</v>
      </c>
      <c r="L4217">
        <v>474.49799999999999</v>
      </c>
    </row>
    <row r="4218" spans="5:12" x14ac:dyDescent="0.25">
      <c r="E4218">
        <v>969691477</v>
      </c>
      <c r="F4218" s="3">
        <v>49.588999999999999</v>
      </c>
      <c r="I4218" t="s">
        <v>271</v>
      </c>
      <c r="J4218" t="s">
        <v>363</v>
      </c>
      <c r="K4218">
        <v>969691477</v>
      </c>
      <c r="L4218">
        <v>49.588999999999999</v>
      </c>
    </row>
    <row r="4219" spans="5:12" x14ac:dyDescent="0.25">
      <c r="E4219">
        <v>969694360</v>
      </c>
      <c r="F4219" s="3">
        <v>41.847999999999999</v>
      </c>
      <c r="I4219" t="s">
        <v>271</v>
      </c>
      <c r="J4219" t="s">
        <v>363</v>
      </c>
      <c r="K4219">
        <v>969694360</v>
      </c>
      <c r="L4219">
        <v>41.847999999999999</v>
      </c>
    </row>
    <row r="4220" spans="5:12" x14ac:dyDescent="0.25">
      <c r="E4220">
        <v>969695642</v>
      </c>
      <c r="F4220" s="3">
        <v>176.25399999999999</v>
      </c>
      <c r="I4220" t="s">
        <v>271</v>
      </c>
      <c r="J4220" t="s">
        <v>363</v>
      </c>
      <c r="K4220">
        <v>969695642</v>
      </c>
      <c r="L4220">
        <v>176.25399999999999</v>
      </c>
    </row>
    <row r="4221" spans="5:12" x14ac:dyDescent="0.25">
      <c r="E4221">
        <v>969697793</v>
      </c>
      <c r="F4221" s="3">
        <v>147.744</v>
      </c>
      <c r="I4221" t="s">
        <v>271</v>
      </c>
      <c r="J4221" t="s">
        <v>363</v>
      </c>
      <c r="K4221">
        <v>969697793</v>
      </c>
      <c r="L4221">
        <v>147.744</v>
      </c>
    </row>
    <row r="4222" spans="5:12" x14ac:dyDescent="0.25">
      <c r="E4222">
        <v>970580603</v>
      </c>
      <c r="F4222" s="3">
        <v>139.55699999999999</v>
      </c>
      <c r="I4222" t="s">
        <v>271</v>
      </c>
      <c r="J4222" t="s">
        <v>363</v>
      </c>
      <c r="K4222">
        <v>970580603</v>
      </c>
      <c r="L4222">
        <v>139.55699999999999</v>
      </c>
    </row>
    <row r="4223" spans="5:12" x14ac:dyDescent="0.25">
      <c r="E4223">
        <v>970581588</v>
      </c>
      <c r="F4223" s="3">
        <v>371.5</v>
      </c>
      <c r="I4223" t="s">
        <v>271</v>
      </c>
      <c r="J4223" t="s">
        <v>363</v>
      </c>
      <c r="K4223">
        <v>970581588</v>
      </c>
      <c r="L4223">
        <v>371.5</v>
      </c>
    </row>
    <row r="4224" spans="5:12" x14ac:dyDescent="0.25">
      <c r="E4224">
        <v>973195034</v>
      </c>
      <c r="F4224" s="3">
        <v>108.191</v>
      </c>
      <c r="I4224" t="s">
        <v>271</v>
      </c>
      <c r="J4224" t="s">
        <v>363</v>
      </c>
      <c r="K4224">
        <v>973195034</v>
      </c>
      <c r="L4224">
        <v>108.191</v>
      </c>
    </row>
    <row r="4225" spans="5:12" x14ac:dyDescent="0.25">
      <c r="E4225">
        <v>979466382</v>
      </c>
      <c r="F4225" s="3">
        <v>276.291</v>
      </c>
      <c r="I4225" t="s">
        <v>271</v>
      </c>
      <c r="J4225" t="s">
        <v>363</v>
      </c>
      <c r="K4225">
        <v>979466382</v>
      </c>
      <c r="L4225">
        <v>276.291</v>
      </c>
    </row>
    <row r="4226" spans="5:12" x14ac:dyDescent="0.25">
      <c r="E4226">
        <v>980308529</v>
      </c>
      <c r="F4226" s="3">
        <v>398.18400000000003</v>
      </c>
      <c r="I4226" t="s">
        <v>271</v>
      </c>
      <c r="J4226" t="s">
        <v>363</v>
      </c>
      <c r="K4226">
        <v>980308529</v>
      </c>
      <c r="L4226">
        <v>398.18400000000003</v>
      </c>
    </row>
    <row r="4227" spans="5:12" x14ac:dyDescent="0.25">
      <c r="E4227">
        <v>980717887</v>
      </c>
      <c r="F4227" s="3">
        <v>251.69200000000001</v>
      </c>
      <c r="I4227" t="s">
        <v>271</v>
      </c>
      <c r="J4227" t="s">
        <v>363</v>
      </c>
      <c r="K4227">
        <v>980717887</v>
      </c>
      <c r="L4227">
        <v>251.69200000000001</v>
      </c>
    </row>
    <row r="4228" spans="5:12" x14ac:dyDescent="0.25">
      <c r="E4228">
        <v>981423127</v>
      </c>
      <c r="F4228" s="3">
        <v>133.99299999999999</v>
      </c>
      <c r="I4228" t="s">
        <v>271</v>
      </c>
      <c r="J4228" t="s">
        <v>363</v>
      </c>
      <c r="K4228">
        <v>981423127</v>
      </c>
      <c r="L4228">
        <v>133.99299999999999</v>
      </c>
    </row>
    <row r="4229" spans="5:12" x14ac:dyDescent="0.25">
      <c r="E4229">
        <v>981438817</v>
      </c>
      <c r="F4229" s="3">
        <v>285.27300000000002</v>
      </c>
      <c r="I4229" t="s">
        <v>271</v>
      </c>
      <c r="J4229" t="s">
        <v>363</v>
      </c>
      <c r="K4229">
        <v>981438817</v>
      </c>
      <c r="L4229">
        <v>285.27300000000002</v>
      </c>
    </row>
    <row r="4230" spans="5:12" x14ac:dyDescent="0.25">
      <c r="E4230">
        <v>981464052</v>
      </c>
      <c r="F4230" s="3">
        <v>260.78199999999998</v>
      </c>
      <c r="I4230" t="s">
        <v>271</v>
      </c>
      <c r="J4230" t="s">
        <v>363</v>
      </c>
      <c r="K4230">
        <v>981464052</v>
      </c>
      <c r="L4230">
        <v>260.78199999999998</v>
      </c>
    </row>
    <row r="4231" spans="5:12" x14ac:dyDescent="0.25">
      <c r="E4231">
        <v>981937708</v>
      </c>
      <c r="F4231" s="3">
        <v>539.70100000000002</v>
      </c>
      <c r="I4231" t="s">
        <v>271</v>
      </c>
      <c r="J4231" t="s">
        <v>363</v>
      </c>
      <c r="K4231">
        <v>981937708</v>
      </c>
      <c r="L4231">
        <v>539.70100000000002</v>
      </c>
    </row>
    <row r="4232" spans="5:12" x14ac:dyDescent="0.25">
      <c r="E4232">
        <v>982170192</v>
      </c>
      <c r="F4232" s="3">
        <v>389.73599999999999</v>
      </c>
      <c r="I4232" t="s">
        <v>271</v>
      </c>
      <c r="J4232" t="s">
        <v>363</v>
      </c>
      <c r="K4232">
        <v>982170192</v>
      </c>
      <c r="L4232">
        <v>389.73599999999999</v>
      </c>
    </row>
    <row r="4233" spans="5:12" x14ac:dyDescent="0.25">
      <c r="E4233">
        <v>982790174</v>
      </c>
      <c r="F4233" s="3">
        <v>123.506</v>
      </c>
      <c r="I4233" t="s">
        <v>271</v>
      </c>
      <c r="J4233" t="s">
        <v>363</v>
      </c>
      <c r="K4233">
        <v>982790174</v>
      </c>
      <c r="L4233">
        <v>123.506</v>
      </c>
    </row>
    <row r="4234" spans="5:12" x14ac:dyDescent="0.25">
      <c r="E4234">
        <v>984084153</v>
      </c>
      <c r="F4234" s="3">
        <v>53.948</v>
      </c>
      <c r="I4234" t="s">
        <v>271</v>
      </c>
      <c r="J4234" t="s">
        <v>363</v>
      </c>
      <c r="K4234">
        <v>984084153</v>
      </c>
      <c r="L4234">
        <v>53.948</v>
      </c>
    </row>
    <row r="4235" spans="5:12" x14ac:dyDescent="0.25">
      <c r="E4235">
        <v>985282234</v>
      </c>
      <c r="F4235" s="3">
        <v>186.96700000000001</v>
      </c>
      <c r="I4235" t="s">
        <v>271</v>
      </c>
      <c r="J4235" t="s">
        <v>363</v>
      </c>
      <c r="K4235">
        <v>985282234</v>
      </c>
      <c r="L4235">
        <v>186.96700000000001</v>
      </c>
    </row>
    <row r="4236" spans="5:12" x14ac:dyDescent="0.25">
      <c r="E4236">
        <v>985904855</v>
      </c>
      <c r="F4236" s="3">
        <v>421.98500000000001</v>
      </c>
      <c r="I4236" t="s">
        <v>271</v>
      </c>
      <c r="J4236" t="s">
        <v>363</v>
      </c>
      <c r="K4236">
        <v>985904855</v>
      </c>
      <c r="L4236">
        <v>421.98500000000001</v>
      </c>
    </row>
    <row r="4237" spans="5:12" x14ac:dyDescent="0.25">
      <c r="E4237">
        <v>986083332</v>
      </c>
      <c r="F4237" s="3">
        <v>330.96600000000001</v>
      </c>
      <c r="I4237" t="s">
        <v>271</v>
      </c>
      <c r="J4237" t="s">
        <v>363</v>
      </c>
      <c r="K4237">
        <v>986083332</v>
      </c>
      <c r="L4237">
        <v>330.96600000000001</v>
      </c>
    </row>
    <row r="4238" spans="5:12" x14ac:dyDescent="0.25">
      <c r="E4238">
        <v>986233628</v>
      </c>
      <c r="F4238" s="3">
        <v>303.38200000000001</v>
      </c>
      <c r="I4238" t="s">
        <v>271</v>
      </c>
      <c r="J4238" t="s">
        <v>363</v>
      </c>
      <c r="K4238">
        <v>986233628</v>
      </c>
      <c r="L4238">
        <v>303.38200000000001</v>
      </c>
    </row>
    <row r="4239" spans="5:12" x14ac:dyDescent="0.25">
      <c r="E4239">
        <v>986737111</v>
      </c>
      <c r="F4239" s="3">
        <v>85.134</v>
      </c>
      <c r="I4239" t="s">
        <v>271</v>
      </c>
      <c r="J4239" t="s">
        <v>363</v>
      </c>
      <c r="K4239">
        <v>986737111</v>
      </c>
      <c r="L4239">
        <v>85.134</v>
      </c>
    </row>
    <row r="4240" spans="5:12" x14ac:dyDescent="0.25">
      <c r="E4240">
        <v>987028556</v>
      </c>
      <c r="F4240" s="3">
        <v>372.28800000000001</v>
      </c>
      <c r="I4240" t="s">
        <v>271</v>
      </c>
      <c r="J4240" t="s">
        <v>363</v>
      </c>
      <c r="K4240">
        <v>987028556</v>
      </c>
      <c r="L4240">
        <v>372.28800000000001</v>
      </c>
    </row>
    <row r="4241" spans="4:12" x14ac:dyDescent="0.25">
      <c r="E4241">
        <v>987560525</v>
      </c>
      <c r="F4241" s="3">
        <v>318.50700000000001</v>
      </c>
      <c r="I4241" t="s">
        <v>271</v>
      </c>
      <c r="J4241" t="s">
        <v>363</v>
      </c>
      <c r="K4241">
        <v>987560525</v>
      </c>
      <c r="L4241">
        <v>318.50700000000001</v>
      </c>
    </row>
    <row r="4242" spans="4:12" x14ac:dyDescent="0.25">
      <c r="E4242">
        <v>989060198</v>
      </c>
      <c r="F4242" s="3">
        <v>418.11399999999998</v>
      </c>
      <c r="I4242" t="s">
        <v>271</v>
      </c>
      <c r="J4242" t="s">
        <v>363</v>
      </c>
      <c r="K4242">
        <v>989060198</v>
      </c>
      <c r="L4242">
        <v>418.11399999999998</v>
      </c>
    </row>
    <row r="4243" spans="4:12" x14ac:dyDescent="0.25">
      <c r="E4243">
        <v>989828509</v>
      </c>
      <c r="F4243" s="3">
        <v>373.84</v>
      </c>
      <c r="I4243" t="s">
        <v>271</v>
      </c>
      <c r="J4243" t="s">
        <v>363</v>
      </c>
      <c r="K4243">
        <v>989828509</v>
      </c>
      <c r="L4243">
        <v>373.84</v>
      </c>
    </row>
    <row r="4244" spans="4:12" x14ac:dyDescent="0.25">
      <c r="E4244">
        <v>990645256</v>
      </c>
      <c r="F4244" s="3">
        <v>322.52600000000001</v>
      </c>
      <c r="I4244" t="s">
        <v>271</v>
      </c>
      <c r="J4244" t="s">
        <v>363</v>
      </c>
      <c r="K4244">
        <v>990645256</v>
      </c>
      <c r="L4244">
        <v>322.52600000000001</v>
      </c>
    </row>
    <row r="4245" spans="4:12" x14ac:dyDescent="0.25">
      <c r="E4245">
        <v>991220585</v>
      </c>
      <c r="F4245" s="3">
        <v>595.89400000000001</v>
      </c>
      <c r="I4245" t="s">
        <v>271</v>
      </c>
      <c r="J4245" t="s">
        <v>363</v>
      </c>
      <c r="K4245">
        <v>991220585</v>
      </c>
      <c r="L4245">
        <v>595.89400000000001</v>
      </c>
    </row>
    <row r="4246" spans="4:12" x14ac:dyDescent="0.25">
      <c r="E4246">
        <v>991557946</v>
      </c>
      <c r="F4246" s="3">
        <v>335.024</v>
      </c>
      <c r="I4246" t="s">
        <v>271</v>
      </c>
      <c r="J4246" t="s">
        <v>363</v>
      </c>
      <c r="K4246">
        <v>991557946</v>
      </c>
      <c r="L4246">
        <v>335.024</v>
      </c>
    </row>
    <row r="4247" spans="4:12" x14ac:dyDescent="0.25">
      <c r="E4247">
        <v>993101133</v>
      </c>
      <c r="F4247" s="3">
        <v>363.13400000000001</v>
      </c>
      <c r="I4247" t="s">
        <v>271</v>
      </c>
      <c r="J4247" t="s">
        <v>363</v>
      </c>
      <c r="K4247">
        <v>993101133</v>
      </c>
      <c r="L4247">
        <v>363.13400000000001</v>
      </c>
    </row>
    <row r="4248" spans="4:12" x14ac:dyDescent="0.25">
      <c r="E4248">
        <v>996348164</v>
      </c>
      <c r="F4248" s="3">
        <v>239.65100000000001</v>
      </c>
      <c r="I4248" t="s">
        <v>271</v>
      </c>
      <c r="J4248" t="s">
        <v>363</v>
      </c>
      <c r="K4248">
        <v>996348164</v>
      </c>
      <c r="L4248">
        <v>239.65100000000001</v>
      </c>
    </row>
    <row r="4249" spans="4:12" x14ac:dyDescent="0.25">
      <c r="E4249">
        <v>997627717</v>
      </c>
      <c r="F4249" s="3">
        <v>155.119</v>
      </c>
      <c r="I4249" t="s">
        <v>271</v>
      </c>
      <c r="J4249" t="s">
        <v>363</v>
      </c>
      <c r="K4249">
        <v>997627717</v>
      </c>
      <c r="L4249">
        <v>155.119</v>
      </c>
    </row>
    <row r="4250" spans="4:12" x14ac:dyDescent="0.25">
      <c r="E4250">
        <v>998777895</v>
      </c>
      <c r="F4250" s="3">
        <v>450.05500000000001</v>
      </c>
      <c r="I4250" t="s">
        <v>271</v>
      </c>
      <c r="J4250" t="s">
        <v>363</v>
      </c>
      <c r="K4250">
        <v>998777895</v>
      </c>
      <c r="L4250">
        <v>450.05500000000001</v>
      </c>
    </row>
    <row r="4251" spans="4:12" x14ac:dyDescent="0.25">
      <c r="E4251">
        <v>999150055</v>
      </c>
      <c r="F4251" s="3">
        <v>391.39499999999998</v>
      </c>
      <c r="I4251" t="s">
        <v>271</v>
      </c>
      <c r="J4251" t="s">
        <v>363</v>
      </c>
      <c r="K4251">
        <v>999150055</v>
      </c>
      <c r="L4251">
        <v>391.39499999999998</v>
      </c>
    </row>
    <row r="4252" spans="4:12" x14ac:dyDescent="0.25">
      <c r="E4252">
        <v>999181848</v>
      </c>
      <c r="F4252" s="3">
        <v>12.398999999999999</v>
      </c>
      <c r="I4252" t="s">
        <v>271</v>
      </c>
      <c r="J4252" t="s">
        <v>363</v>
      </c>
      <c r="K4252">
        <v>999181848</v>
      </c>
      <c r="L4252">
        <v>12.398999999999999</v>
      </c>
    </row>
    <row r="4253" spans="4:12" x14ac:dyDescent="0.25">
      <c r="D4253" t="s">
        <v>286</v>
      </c>
      <c r="E4253">
        <v>822297242</v>
      </c>
      <c r="F4253" s="3">
        <v>194.03299999999999</v>
      </c>
      <c r="I4253" t="s">
        <v>271</v>
      </c>
      <c r="J4253" t="s">
        <v>286</v>
      </c>
      <c r="K4253">
        <v>822297242</v>
      </c>
      <c r="L4253">
        <v>194.03299999999999</v>
      </c>
    </row>
    <row r="4254" spans="4:12" x14ac:dyDescent="0.25">
      <c r="E4254">
        <v>878701062</v>
      </c>
      <c r="F4254" s="3">
        <v>135.404</v>
      </c>
      <c r="I4254" t="s">
        <v>271</v>
      </c>
      <c r="J4254" t="s">
        <v>286</v>
      </c>
      <c r="K4254">
        <v>878701062</v>
      </c>
      <c r="L4254">
        <v>135.404</v>
      </c>
    </row>
    <row r="4255" spans="4:12" x14ac:dyDescent="0.25">
      <c r="E4255">
        <v>883406702</v>
      </c>
      <c r="F4255" s="3">
        <v>139.65299999999999</v>
      </c>
      <c r="I4255" t="s">
        <v>271</v>
      </c>
      <c r="J4255" t="s">
        <v>286</v>
      </c>
      <c r="K4255">
        <v>883406702</v>
      </c>
      <c r="L4255">
        <v>139.65299999999999</v>
      </c>
    </row>
    <row r="4256" spans="4:12" x14ac:dyDescent="0.25">
      <c r="E4256">
        <v>913303776</v>
      </c>
      <c r="F4256" s="3">
        <v>177.53299999999999</v>
      </c>
      <c r="I4256" t="s">
        <v>271</v>
      </c>
      <c r="J4256" t="s">
        <v>286</v>
      </c>
      <c r="K4256">
        <v>913303776</v>
      </c>
      <c r="L4256">
        <v>177.53299999999999</v>
      </c>
    </row>
    <row r="4257" spans="5:12" x14ac:dyDescent="0.25">
      <c r="E4257">
        <v>913876415</v>
      </c>
      <c r="F4257" s="3">
        <v>262.827</v>
      </c>
      <c r="I4257" t="s">
        <v>271</v>
      </c>
      <c r="J4257" t="s">
        <v>286</v>
      </c>
      <c r="K4257">
        <v>913876415</v>
      </c>
      <c r="L4257">
        <v>262.827</v>
      </c>
    </row>
    <row r="4258" spans="5:12" x14ac:dyDescent="0.25">
      <c r="E4258">
        <v>916292066</v>
      </c>
      <c r="F4258" s="3">
        <v>125.648</v>
      </c>
      <c r="I4258" t="s">
        <v>271</v>
      </c>
      <c r="J4258" t="s">
        <v>286</v>
      </c>
      <c r="K4258">
        <v>916292066</v>
      </c>
      <c r="L4258">
        <v>125.648</v>
      </c>
    </row>
    <row r="4259" spans="5:12" x14ac:dyDescent="0.25">
      <c r="E4259">
        <v>916780524</v>
      </c>
      <c r="F4259" s="3">
        <v>361.31299999999999</v>
      </c>
      <c r="I4259" t="s">
        <v>271</v>
      </c>
      <c r="J4259" t="s">
        <v>286</v>
      </c>
      <c r="K4259">
        <v>916780524</v>
      </c>
      <c r="L4259">
        <v>361.31299999999999</v>
      </c>
    </row>
    <row r="4260" spans="5:12" x14ac:dyDescent="0.25">
      <c r="E4260">
        <v>918044906</v>
      </c>
      <c r="F4260" s="3">
        <v>121.85</v>
      </c>
      <c r="I4260" t="s">
        <v>271</v>
      </c>
      <c r="J4260" t="s">
        <v>286</v>
      </c>
      <c r="K4260">
        <v>918044906</v>
      </c>
      <c r="L4260">
        <v>121.85</v>
      </c>
    </row>
    <row r="4261" spans="5:12" x14ac:dyDescent="0.25">
      <c r="E4261">
        <v>920039359</v>
      </c>
      <c r="F4261" s="3">
        <v>160.458</v>
      </c>
      <c r="I4261" t="s">
        <v>271</v>
      </c>
      <c r="J4261" t="s">
        <v>286</v>
      </c>
      <c r="K4261">
        <v>920039359</v>
      </c>
      <c r="L4261">
        <v>160.458</v>
      </c>
    </row>
    <row r="4262" spans="5:12" x14ac:dyDescent="0.25">
      <c r="E4262">
        <v>920220371</v>
      </c>
      <c r="F4262" s="3">
        <v>88.555000000000007</v>
      </c>
      <c r="I4262" t="s">
        <v>271</v>
      </c>
      <c r="J4262" t="s">
        <v>286</v>
      </c>
      <c r="K4262">
        <v>920220371</v>
      </c>
      <c r="L4262">
        <v>88.555000000000007</v>
      </c>
    </row>
    <row r="4263" spans="5:12" x14ac:dyDescent="0.25">
      <c r="E4263">
        <v>921775911</v>
      </c>
      <c r="F4263" s="3">
        <v>139.93299999999999</v>
      </c>
      <c r="I4263" t="s">
        <v>271</v>
      </c>
      <c r="J4263" t="s">
        <v>286</v>
      </c>
      <c r="K4263">
        <v>921775911</v>
      </c>
      <c r="L4263">
        <v>139.93299999999999</v>
      </c>
    </row>
    <row r="4264" spans="5:12" x14ac:dyDescent="0.25">
      <c r="E4264">
        <v>922734453</v>
      </c>
      <c r="F4264" s="3">
        <v>64.813999999999993</v>
      </c>
      <c r="I4264" t="s">
        <v>271</v>
      </c>
      <c r="J4264" t="s">
        <v>286</v>
      </c>
      <c r="K4264">
        <v>922734453</v>
      </c>
      <c r="L4264">
        <v>64.813999999999993</v>
      </c>
    </row>
    <row r="4265" spans="5:12" x14ac:dyDescent="0.25">
      <c r="E4265">
        <v>922739145</v>
      </c>
      <c r="F4265" s="3">
        <v>406.61700000000002</v>
      </c>
      <c r="I4265" t="s">
        <v>271</v>
      </c>
      <c r="J4265" t="s">
        <v>286</v>
      </c>
      <c r="K4265">
        <v>922739145</v>
      </c>
      <c r="L4265">
        <v>406.61700000000002</v>
      </c>
    </row>
    <row r="4266" spans="5:12" x14ac:dyDescent="0.25">
      <c r="E4266">
        <v>923881824</v>
      </c>
      <c r="F4266" s="3">
        <v>268.55399999999997</v>
      </c>
      <c r="I4266" t="s">
        <v>271</v>
      </c>
      <c r="J4266" t="s">
        <v>286</v>
      </c>
      <c r="K4266">
        <v>923881824</v>
      </c>
      <c r="L4266">
        <v>268.55399999999997</v>
      </c>
    </row>
    <row r="4267" spans="5:12" x14ac:dyDescent="0.25">
      <c r="E4267">
        <v>924328169</v>
      </c>
      <c r="F4267" s="3">
        <v>171.05799999999999</v>
      </c>
      <c r="I4267" t="s">
        <v>271</v>
      </c>
      <c r="J4267" t="s">
        <v>286</v>
      </c>
      <c r="K4267">
        <v>924328169</v>
      </c>
      <c r="L4267">
        <v>171.05799999999999</v>
      </c>
    </row>
    <row r="4268" spans="5:12" x14ac:dyDescent="0.25">
      <c r="E4268">
        <v>926427636</v>
      </c>
      <c r="F4268" s="3">
        <v>252.233</v>
      </c>
      <c r="I4268" t="s">
        <v>271</v>
      </c>
      <c r="J4268" t="s">
        <v>286</v>
      </c>
      <c r="K4268">
        <v>926427636</v>
      </c>
      <c r="L4268">
        <v>252.233</v>
      </c>
    </row>
    <row r="4269" spans="5:12" x14ac:dyDescent="0.25">
      <c r="E4269">
        <v>966108444</v>
      </c>
      <c r="F4269" s="3">
        <v>211.37299999999999</v>
      </c>
      <c r="I4269" t="s">
        <v>271</v>
      </c>
      <c r="J4269" t="s">
        <v>286</v>
      </c>
      <c r="K4269">
        <v>966108444</v>
      </c>
      <c r="L4269">
        <v>211.37299999999999</v>
      </c>
    </row>
    <row r="4270" spans="5:12" x14ac:dyDescent="0.25">
      <c r="E4270">
        <v>969134624</v>
      </c>
      <c r="F4270" s="3">
        <v>392.86399999999998</v>
      </c>
      <c r="I4270" t="s">
        <v>271</v>
      </c>
      <c r="J4270" t="s">
        <v>286</v>
      </c>
      <c r="K4270">
        <v>969134624</v>
      </c>
      <c r="L4270">
        <v>392.86399999999998</v>
      </c>
    </row>
    <row r="4271" spans="5:12" x14ac:dyDescent="0.25">
      <c r="E4271">
        <v>969135353</v>
      </c>
      <c r="F4271" s="3">
        <v>397.95</v>
      </c>
      <c r="I4271" t="s">
        <v>271</v>
      </c>
      <c r="J4271" t="s">
        <v>286</v>
      </c>
      <c r="K4271">
        <v>969135353</v>
      </c>
      <c r="L4271">
        <v>397.95</v>
      </c>
    </row>
    <row r="4272" spans="5:12" x14ac:dyDescent="0.25">
      <c r="E4272">
        <v>969158213</v>
      </c>
      <c r="F4272" s="3">
        <v>182.374</v>
      </c>
      <c r="I4272" t="s">
        <v>271</v>
      </c>
      <c r="J4272" t="s">
        <v>286</v>
      </c>
      <c r="K4272">
        <v>969158213</v>
      </c>
      <c r="L4272">
        <v>182.374</v>
      </c>
    </row>
    <row r="4273" spans="5:12" x14ac:dyDescent="0.25">
      <c r="E4273">
        <v>969178494</v>
      </c>
      <c r="F4273" s="3">
        <v>149.11600000000001</v>
      </c>
      <c r="I4273" t="s">
        <v>271</v>
      </c>
      <c r="J4273" t="s">
        <v>286</v>
      </c>
      <c r="K4273">
        <v>969178494</v>
      </c>
      <c r="L4273">
        <v>149.11600000000001</v>
      </c>
    </row>
    <row r="4274" spans="5:12" x14ac:dyDescent="0.25">
      <c r="E4274">
        <v>969181703</v>
      </c>
      <c r="F4274" s="3">
        <v>118.849</v>
      </c>
      <c r="I4274" t="s">
        <v>271</v>
      </c>
      <c r="J4274" t="s">
        <v>286</v>
      </c>
      <c r="K4274">
        <v>969181703</v>
      </c>
      <c r="L4274">
        <v>118.849</v>
      </c>
    </row>
    <row r="4275" spans="5:12" x14ac:dyDescent="0.25">
      <c r="E4275">
        <v>969182262</v>
      </c>
      <c r="F4275" s="3">
        <v>331.56900000000002</v>
      </c>
      <c r="I4275" t="s">
        <v>271</v>
      </c>
      <c r="J4275" t="s">
        <v>286</v>
      </c>
      <c r="K4275">
        <v>969182262</v>
      </c>
      <c r="L4275">
        <v>331.56900000000002</v>
      </c>
    </row>
    <row r="4276" spans="5:12" x14ac:dyDescent="0.25">
      <c r="E4276">
        <v>969184796</v>
      </c>
      <c r="F4276" s="3">
        <v>339.77</v>
      </c>
      <c r="I4276" t="s">
        <v>271</v>
      </c>
      <c r="J4276" t="s">
        <v>286</v>
      </c>
      <c r="K4276">
        <v>969184796</v>
      </c>
      <c r="L4276">
        <v>339.77</v>
      </c>
    </row>
    <row r="4277" spans="5:12" x14ac:dyDescent="0.25">
      <c r="E4277">
        <v>969258803</v>
      </c>
      <c r="F4277" s="3">
        <v>401.23</v>
      </c>
      <c r="I4277" t="s">
        <v>271</v>
      </c>
      <c r="J4277" t="s">
        <v>286</v>
      </c>
      <c r="K4277">
        <v>969258803</v>
      </c>
      <c r="L4277">
        <v>401.23</v>
      </c>
    </row>
    <row r="4278" spans="5:12" x14ac:dyDescent="0.25">
      <c r="E4278">
        <v>969259370</v>
      </c>
      <c r="F4278" s="3">
        <v>52.976999999999997</v>
      </c>
      <c r="I4278" t="s">
        <v>271</v>
      </c>
      <c r="J4278" t="s">
        <v>286</v>
      </c>
      <c r="K4278">
        <v>969259370</v>
      </c>
      <c r="L4278">
        <v>52.976999999999997</v>
      </c>
    </row>
    <row r="4279" spans="5:12" x14ac:dyDescent="0.25">
      <c r="E4279">
        <v>969390795</v>
      </c>
      <c r="F4279" s="3">
        <v>130.58000000000001</v>
      </c>
      <c r="I4279" t="s">
        <v>271</v>
      </c>
      <c r="J4279" t="s">
        <v>286</v>
      </c>
      <c r="K4279">
        <v>969390795</v>
      </c>
      <c r="L4279">
        <v>130.58000000000001</v>
      </c>
    </row>
    <row r="4280" spans="5:12" x14ac:dyDescent="0.25">
      <c r="E4280">
        <v>969520796</v>
      </c>
      <c r="F4280" s="3">
        <v>79.155000000000001</v>
      </c>
      <c r="I4280" t="s">
        <v>271</v>
      </c>
      <c r="J4280" t="s">
        <v>286</v>
      </c>
      <c r="K4280">
        <v>969520796</v>
      </c>
      <c r="L4280">
        <v>79.155000000000001</v>
      </c>
    </row>
    <row r="4281" spans="5:12" x14ac:dyDescent="0.25">
      <c r="E4281">
        <v>969691493</v>
      </c>
      <c r="F4281" s="3">
        <v>175.69800000000001</v>
      </c>
      <c r="I4281" t="s">
        <v>271</v>
      </c>
      <c r="J4281" t="s">
        <v>286</v>
      </c>
      <c r="K4281">
        <v>969691493</v>
      </c>
      <c r="L4281">
        <v>175.69800000000001</v>
      </c>
    </row>
    <row r="4282" spans="5:12" x14ac:dyDescent="0.25">
      <c r="E4282">
        <v>969691620</v>
      </c>
      <c r="F4282" s="3">
        <v>148.64400000000001</v>
      </c>
      <c r="I4282" t="s">
        <v>271</v>
      </c>
      <c r="J4282" t="s">
        <v>286</v>
      </c>
      <c r="K4282">
        <v>969691620</v>
      </c>
      <c r="L4282">
        <v>148.64400000000001</v>
      </c>
    </row>
    <row r="4283" spans="5:12" x14ac:dyDescent="0.25">
      <c r="E4283">
        <v>970066462</v>
      </c>
      <c r="F4283" s="3">
        <v>369.58199999999999</v>
      </c>
      <c r="I4283" t="s">
        <v>271</v>
      </c>
      <c r="J4283" t="s">
        <v>286</v>
      </c>
      <c r="K4283">
        <v>970066462</v>
      </c>
      <c r="L4283">
        <v>369.58199999999999</v>
      </c>
    </row>
    <row r="4284" spans="5:12" x14ac:dyDescent="0.25">
      <c r="E4284">
        <v>970279180</v>
      </c>
      <c r="F4284" s="3">
        <v>74.873000000000005</v>
      </c>
      <c r="I4284" t="s">
        <v>271</v>
      </c>
      <c r="J4284" t="s">
        <v>286</v>
      </c>
      <c r="K4284">
        <v>970279180</v>
      </c>
      <c r="L4284">
        <v>74.873000000000005</v>
      </c>
    </row>
    <row r="4285" spans="5:12" x14ac:dyDescent="0.25">
      <c r="E4285">
        <v>970529500</v>
      </c>
      <c r="F4285" s="3">
        <v>327.06700000000001</v>
      </c>
      <c r="I4285" t="s">
        <v>271</v>
      </c>
      <c r="J4285" t="s">
        <v>286</v>
      </c>
      <c r="K4285">
        <v>970529500</v>
      </c>
      <c r="L4285">
        <v>327.06700000000001</v>
      </c>
    </row>
    <row r="4286" spans="5:12" x14ac:dyDescent="0.25">
      <c r="E4286">
        <v>970576835</v>
      </c>
      <c r="F4286" s="3">
        <v>114.274</v>
      </c>
      <c r="I4286" t="s">
        <v>271</v>
      </c>
      <c r="J4286" t="s">
        <v>286</v>
      </c>
      <c r="K4286">
        <v>970576835</v>
      </c>
      <c r="L4286">
        <v>114.274</v>
      </c>
    </row>
    <row r="4287" spans="5:12" x14ac:dyDescent="0.25">
      <c r="E4287">
        <v>970602283</v>
      </c>
      <c r="F4287" s="3">
        <v>141.28899999999999</v>
      </c>
      <c r="I4287" t="s">
        <v>271</v>
      </c>
      <c r="J4287" t="s">
        <v>286</v>
      </c>
      <c r="K4287">
        <v>970602283</v>
      </c>
      <c r="L4287">
        <v>141.28899999999999</v>
      </c>
    </row>
    <row r="4288" spans="5:12" x14ac:dyDescent="0.25">
      <c r="E4288">
        <v>974353938</v>
      </c>
      <c r="F4288" s="3">
        <v>229.95500000000001</v>
      </c>
      <c r="I4288" t="s">
        <v>271</v>
      </c>
      <c r="J4288" t="s">
        <v>286</v>
      </c>
      <c r="K4288">
        <v>974353938</v>
      </c>
      <c r="L4288">
        <v>229.95500000000001</v>
      </c>
    </row>
    <row r="4289" spans="5:12" x14ac:dyDescent="0.25">
      <c r="E4289">
        <v>974427427</v>
      </c>
      <c r="F4289" s="3">
        <v>478.09</v>
      </c>
      <c r="I4289" t="s">
        <v>271</v>
      </c>
      <c r="J4289" t="s">
        <v>286</v>
      </c>
      <c r="K4289">
        <v>974427427</v>
      </c>
      <c r="L4289">
        <v>478.09</v>
      </c>
    </row>
    <row r="4290" spans="5:12" x14ac:dyDescent="0.25">
      <c r="E4290">
        <v>975875016</v>
      </c>
      <c r="F4290" s="3">
        <v>231.524</v>
      </c>
      <c r="I4290" t="s">
        <v>271</v>
      </c>
      <c r="J4290" t="s">
        <v>286</v>
      </c>
      <c r="K4290">
        <v>975875016</v>
      </c>
      <c r="L4290">
        <v>231.524</v>
      </c>
    </row>
    <row r="4291" spans="5:12" x14ac:dyDescent="0.25">
      <c r="E4291">
        <v>976050231</v>
      </c>
      <c r="F4291" s="3">
        <v>286.673</v>
      </c>
      <c r="I4291" t="s">
        <v>271</v>
      </c>
      <c r="J4291" t="s">
        <v>286</v>
      </c>
      <c r="K4291">
        <v>976050231</v>
      </c>
      <c r="L4291">
        <v>286.673</v>
      </c>
    </row>
    <row r="4292" spans="5:12" x14ac:dyDescent="0.25">
      <c r="E4292">
        <v>980013162</v>
      </c>
      <c r="F4292" s="3">
        <v>329.20400000000001</v>
      </c>
      <c r="I4292" t="s">
        <v>271</v>
      </c>
      <c r="J4292" t="s">
        <v>286</v>
      </c>
      <c r="K4292">
        <v>980013162</v>
      </c>
      <c r="L4292">
        <v>329.20400000000001</v>
      </c>
    </row>
    <row r="4293" spans="5:12" x14ac:dyDescent="0.25">
      <c r="E4293">
        <v>980445801</v>
      </c>
      <c r="F4293" s="3">
        <v>106.65</v>
      </c>
      <c r="I4293" t="s">
        <v>271</v>
      </c>
      <c r="J4293" t="s">
        <v>286</v>
      </c>
      <c r="K4293">
        <v>980445801</v>
      </c>
      <c r="L4293">
        <v>106.65</v>
      </c>
    </row>
    <row r="4294" spans="5:12" x14ac:dyDescent="0.25">
      <c r="E4294">
        <v>980623610</v>
      </c>
      <c r="F4294" s="3">
        <v>30.863</v>
      </c>
      <c r="I4294" t="s">
        <v>271</v>
      </c>
      <c r="J4294" t="s">
        <v>286</v>
      </c>
      <c r="K4294">
        <v>980623610</v>
      </c>
      <c r="L4294">
        <v>30.863</v>
      </c>
    </row>
    <row r="4295" spans="5:12" x14ac:dyDescent="0.25">
      <c r="E4295">
        <v>980876713</v>
      </c>
      <c r="F4295" s="3">
        <v>622.93100000000004</v>
      </c>
      <c r="I4295" t="s">
        <v>271</v>
      </c>
      <c r="J4295" t="s">
        <v>286</v>
      </c>
      <c r="K4295">
        <v>980876713</v>
      </c>
      <c r="L4295">
        <v>622.93100000000004</v>
      </c>
    </row>
    <row r="4296" spans="5:12" x14ac:dyDescent="0.25">
      <c r="E4296">
        <v>981556712</v>
      </c>
      <c r="F4296" s="3">
        <v>95.031000000000006</v>
      </c>
      <c r="I4296" t="s">
        <v>271</v>
      </c>
      <c r="J4296" t="s">
        <v>286</v>
      </c>
      <c r="K4296">
        <v>981556712</v>
      </c>
      <c r="L4296">
        <v>95.031000000000006</v>
      </c>
    </row>
    <row r="4297" spans="5:12" x14ac:dyDescent="0.25">
      <c r="E4297">
        <v>982316472</v>
      </c>
      <c r="F4297" s="3">
        <v>248.71799999999999</v>
      </c>
      <c r="I4297" t="s">
        <v>271</v>
      </c>
      <c r="J4297" t="s">
        <v>286</v>
      </c>
      <c r="K4297">
        <v>982316472</v>
      </c>
      <c r="L4297">
        <v>248.71799999999999</v>
      </c>
    </row>
    <row r="4298" spans="5:12" x14ac:dyDescent="0.25">
      <c r="E4298">
        <v>982813654</v>
      </c>
      <c r="F4298" s="3">
        <v>294.46699999999998</v>
      </c>
      <c r="I4298" t="s">
        <v>271</v>
      </c>
      <c r="J4298" t="s">
        <v>286</v>
      </c>
      <c r="K4298">
        <v>982813654</v>
      </c>
      <c r="L4298">
        <v>294.46699999999998</v>
      </c>
    </row>
    <row r="4299" spans="5:12" x14ac:dyDescent="0.25">
      <c r="E4299">
        <v>982831547</v>
      </c>
      <c r="F4299" s="3">
        <v>105.154</v>
      </c>
      <c r="I4299" t="s">
        <v>271</v>
      </c>
      <c r="J4299" t="s">
        <v>286</v>
      </c>
      <c r="K4299">
        <v>982831547</v>
      </c>
      <c r="L4299">
        <v>105.154</v>
      </c>
    </row>
    <row r="4300" spans="5:12" x14ac:dyDescent="0.25">
      <c r="E4300">
        <v>982948177</v>
      </c>
      <c r="F4300" s="3">
        <v>435.42500000000001</v>
      </c>
      <c r="I4300" t="s">
        <v>271</v>
      </c>
      <c r="J4300" t="s">
        <v>286</v>
      </c>
      <c r="K4300">
        <v>982948177</v>
      </c>
      <c r="L4300">
        <v>435.42500000000001</v>
      </c>
    </row>
    <row r="4301" spans="5:12" x14ac:dyDescent="0.25">
      <c r="E4301">
        <v>983085490</v>
      </c>
      <c r="F4301" s="3">
        <v>372.18599999999998</v>
      </c>
      <c r="I4301" t="s">
        <v>271</v>
      </c>
      <c r="J4301" t="s">
        <v>286</v>
      </c>
      <c r="K4301">
        <v>983085490</v>
      </c>
      <c r="L4301">
        <v>372.18599999999998</v>
      </c>
    </row>
    <row r="4302" spans="5:12" x14ac:dyDescent="0.25">
      <c r="E4302">
        <v>983250920</v>
      </c>
      <c r="F4302" s="3">
        <v>631.779</v>
      </c>
      <c r="I4302" t="s">
        <v>271</v>
      </c>
      <c r="J4302" t="s">
        <v>286</v>
      </c>
      <c r="K4302">
        <v>983250920</v>
      </c>
      <c r="L4302">
        <v>631.779</v>
      </c>
    </row>
    <row r="4303" spans="5:12" x14ac:dyDescent="0.25">
      <c r="E4303">
        <v>983425879</v>
      </c>
      <c r="F4303" s="3">
        <v>315.887</v>
      </c>
      <c r="I4303" t="s">
        <v>271</v>
      </c>
      <c r="J4303" t="s">
        <v>286</v>
      </c>
      <c r="K4303">
        <v>983425879</v>
      </c>
      <c r="L4303">
        <v>315.887</v>
      </c>
    </row>
    <row r="4304" spans="5:12" x14ac:dyDescent="0.25">
      <c r="E4304">
        <v>983438415</v>
      </c>
      <c r="F4304" s="3">
        <v>394.65899999999999</v>
      </c>
      <c r="I4304" t="s">
        <v>271</v>
      </c>
      <c r="J4304" t="s">
        <v>286</v>
      </c>
      <c r="K4304">
        <v>983438415</v>
      </c>
      <c r="L4304">
        <v>394.65899999999999</v>
      </c>
    </row>
    <row r="4305" spans="5:12" x14ac:dyDescent="0.25">
      <c r="E4305">
        <v>984362706</v>
      </c>
      <c r="F4305" s="3">
        <v>228.64400000000001</v>
      </c>
      <c r="I4305" t="s">
        <v>271</v>
      </c>
      <c r="J4305" t="s">
        <v>286</v>
      </c>
      <c r="K4305">
        <v>984362706</v>
      </c>
      <c r="L4305">
        <v>228.64400000000001</v>
      </c>
    </row>
    <row r="4306" spans="5:12" x14ac:dyDescent="0.25">
      <c r="E4306">
        <v>984496354</v>
      </c>
      <c r="F4306" s="3">
        <v>238.863</v>
      </c>
      <c r="I4306" t="s">
        <v>271</v>
      </c>
      <c r="J4306" t="s">
        <v>286</v>
      </c>
      <c r="K4306">
        <v>984496354</v>
      </c>
      <c r="L4306">
        <v>238.863</v>
      </c>
    </row>
    <row r="4307" spans="5:12" x14ac:dyDescent="0.25">
      <c r="E4307">
        <v>984605331</v>
      </c>
      <c r="F4307" s="3">
        <v>317.03899999999999</v>
      </c>
      <c r="I4307" t="s">
        <v>271</v>
      </c>
      <c r="J4307" t="s">
        <v>286</v>
      </c>
      <c r="K4307">
        <v>984605331</v>
      </c>
      <c r="L4307">
        <v>317.03899999999999</v>
      </c>
    </row>
    <row r="4308" spans="5:12" x14ac:dyDescent="0.25">
      <c r="E4308">
        <v>984722249</v>
      </c>
      <c r="F4308" s="3">
        <v>530.97199999999998</v>
      </c>
      <c r="I4308" t="s">
        <v>271</v>
      </c>
      <c r="J4308" t="s">
        <v>286</v>
      </c>
      <c r="K4308">
        <v>984722249</v>
      </c>
      <c r="L4308">
        <v>530.97199999999998</v>
      </c>
    </row>
    <row r="4309" spans="5:12" x14ac:dyDescent="0.25">
      <c r="E4309">
        <v>984794843</v>
      </c>
      <c r="F4309" s="3">
        <v>720.48699999999997</v>
      </c>
      <c r="I4309" t="s">
        <v>271</v>
      </c>
      <c r="J4309" t="s">
        <v>286</v>
      </c>
      <c r="K4309">
        <v>984794843</v>
      </c>
      <c r="L4309">
        <v>720.48699999999997</v>
      </c>
    </row>
    <row r="4310" spans="5:12" x14ac:dyDescent="0.25">
      <c r="E4310">
        <v>984929617</v>
      </c>
      <c r="F4310" s="3">
        <v>240.327</v>
      </c>
      <c r="I4310" t="s">
        <v>271</v>
      </c>
      <c r="J4310" t="s">
        <v>286</v>
      </c>
      <c r="K4310">
        <v>984929617</v>
      </c>
      <c r="L4310">
        <v>240.327</v>
      </c>
    </row>
    <row r="4311" spans="5:12" x14ac:dyDescent="0.25">
      <c r="E4311">
        <v>985303649</v>
      </c>
      <c r="F4311" s="3">
        <v>91.402000000000001</v>
      </c>
      <c r="I4311" t="s">
        <v>271</v>
      </c>
      <c r="J4311" t="s">
        <v>286</v>
      </c>
      <c r="K4311">
        <v>985303649</v>
      </c>
      <c r="L4311">
        <v>91.402000000000001</v>
      </c>
    </row>
    <row r="4312" spans="5:12" x14ac:dyDescent="0.25">
      <c r="E4312">
        <v>985922365</v>
      </c>
      <c r="F4312" s="3">
        <v>569.33600000000001</v>
      </c>
      <c r="I4312" t="s">
        <v>271</v>
      </c>
      <c r="J4312" t="s">
        <v>286</v>
      </c>
      <c r="K4312">
        <v>985922365</v>
      </c>
      <c r="L4312">
        <v>569.33600000000001</v>
      </c>
    </row>
    <row r="4313" spans="5:12" x14ac:dyDescent="0.25">
      <c r="E4313">
        <v>986117628</v>
      </c>
      <c r="F4313" s="3">
        <v>413.38400000000001</v>
      </c>
      <c r="I4313" t="s">
        <v>271</v>
      </c>
      <c r="J4313" t="s">
        <v>286</v>
      </c>
      <c r="K4313">
        <v>986117628</v>
      </c>
      <c r="L4313">
        <v>413.38400000000001</v>
      </c>
    </row>
    <row r="4314" spans="5:12" x14ac:dyDescent="0.25">
      <c r="E4314">
        <v>987581042</v>
      </c>
      <c r="F4314" s="3">
        <v>361.57100000000003</v>
      </c>
      <c r="I4314" t="s">
        <v>271</v>
      </c>
      <c r="J4314" t="s">
        <v>286</v>
      </c>
      <c r="K4314">
        <v>987581042</v>
      </c>
      <c r="L4314">
        <v>361.57100000000003</v>
      </c>
    </row>
    <row r="4315" spans="5:12" x14ac:dyDescent="0.25">
      <c r="E4315">
        <v>987722789</v>
      </c>
      <c r="F4315" s="3">
        <v>253.536</v>
      </c>
      <c r="I4315" t="s">
        <v>271</v>
      </c>
      <c r="J4315" t="s">
        <v>286</v>
      </c>
      <c r="K4315">
        <v>987722789</v>
      </c>
      <c r="L4315">
        <v>253.536</v>
      </c>
    </row>
    <row r="4316" spans="5:12" x14ac:dyDescent="0.25">
      <c r="E4316">
        <v>988227439</v>
      </c>
      <c r="F4316" s="3">
        <v>594.17200000000003</v>
      </c>
      <c r="I4316" t="s">
        <v>271</v>
      </c>
      <c r="J4316" t="s">
        <v>286</v>
      </c>
      <c r="K4316">
        <v>988227439</v>
      </c>
      <c r="L4316">
        <v>594.17200000000003</v>
      </c>
    </row>
    <row r="4317" spans="5:12" x14ac:dyDescent="0.25">
      <c r="E4317">
        <v>989539604</v>
      </c>
      <c r="F4317" s="3">
        <v>369.40499999999997</v>
      </c>
      <c r="I4317" t="s">
        <v>271</v>
      </c>
      <c r="J4317" t="s">
        <v>286</v>
      </c>
      <c r="K4317">
        <v>989539604</v>
      </c>
      <c r="L4317">
        <v>369.40499999999997</v>
      </c>
    </row>
    <row r="4318" spans="5:12" x14ac:dyDescent="0.25">
      <c r="E4318">
        <v>989617958</v>
      </c>
      <c r="F4318" s="3">
        <v>176.09399999999999</v>
      </c>
      <c r="I4318" t="s">
        <v>271</v>
      </c>
      <c r="J4318" t="s">
        <v>286</v>
      </c>
      <c r="K4318">
        <v>989617958</v>
      </c>
      <c r="L4318">
        <v>176.09399999999999</v>
      </c>
    </row>
    <row r="4319" spans="5:12" x14ac:dyDescent="0.25">
      <c r="E4319">
        <v>990341079</v>
      </c>
      <c r="F4319" s="3">
        <v>215.64</v>
      </c>
      <c r="I4319" t="s">
        <v>271</v>
      </c>
      <c r="J4319" t="s">
        <v>286</v>
      </c>
      <c r="K4319">
        <v>990341079</v>
      </c>
      <c r="L4319">
        <v>215.64</v>
      </c>
    </row>
    <row r="4320" spans="5:12" x14ac:dyDescent="0.25">
      <c r="E4320">
        <v>990649634</v>
      </c>
      <c r="F4320" s="3">
        <v>37.006</v>
      </c>
      <c r="I4320" t="s">
        <v>271</v>
      </c>
      <c r="J4320" t="s">
        <v>286</v>
      </c>
      <c r="K4320">
        <v>990649634</v>
      </c>
      <c r="L4320">
        <v>37.006</v>
      </c>
    </row>
    <row r="4321" spans="4:12" x14ac:dyDescent="0.25">
      <c r="E4321">
        <v>991173552</v>
      </c>
      <c r="F4321" s="3">
        <v>230.32599999999999</v>
      </c>
      <c r="I4321" t="s">
        <v>271</v>
      </c>
      <c r="J4321" t="s">
        <v>286</v>
      </c>
      <c r="K4321">
        <v>991173552</v>
      </c>
      <c r="L4321">
        <v>230.32599999999999</v>
      </c>
    </row>
    <row r="4322" spans="4:12" x14ac:dyDescent="0.25">
      <c r="E4322">
        <v>991549129</v>
      </c>
      <c r="F4322" s="3">
        <v>399.22800000000001</v>
      </c>
      <c r="I4322" t="s">
        <v>271</v>
      </c>
      <c r="J4322" t="s">
        <v>286</v>
      </c>
      <c r="K4322">
        <v>991549129</v>
      </c>
      <c r="L4322">
        <v>399.22800000000001</v>
      </c>
    </row>
    <row r="4323" spans="4:12" x14ac:dyDescent="0.25">
      <c r="E4323">
        <v>993216534</v>
      </c>
      <c r="F4323" s="3">
        <v>123.08199999999999</v>
      </c>
      <c r="I4323" t="s">
        <v>271</v>
      </c>
      <c r="J4323" t="s">
        <v>286</v>
      </c>
      <c r="K4323">
        <v>993216534</v>
      </c>
      <c r="L4323">
        <v>123.08199999999999</v>
      </c>
    </row>
    <row r="4324" spans="4:12" x14ac:dyDescent="0.25">
      <c r="E4324">
        <v>993377848</v>
      </c>
      <c r="F4324" s="3">
        <v>68.271000000000001</v>
      </c>
      <c r="I4324" t="s">
        <v>271</v>
      </c>
      <c r="J4324" t="s">
        <v>286</v>
      </c>
      <c r="K4324">
        <v>993377848</v>
      </c>
      <c r="L4324">
        <v>68.271000000000001</v>
      </c>
    </row>
    <row r="4325" spans="4:12" x14ac:dyDescent="0.25">
      <c r="E4325">
        <v>993390054</v>
      </c>
      <c r="F4325" s="3">
        <v>185.995</v>
      </c>
      <c r="I4325" t="s">
        <v>271</v>
      </c>
      <c r="J4325" t="s">
        <v>286</v>
      </c>
      <c r="K4325">
        <v>993390054</v>
      </c>
      <c r="L4325">
        <v>185.995</v>
      </c>
    </row>
    <row r="4326" spans="4:12" x14ac:dyDescent="0.25">
      <c r="E4326">
        <v>993573450</v>
      </c>
      <c r="F4326" s="3">
        <v>270.68299999999999</v>
      </c>
      <c r="I4326" t="s">
        <v>271</v>
      </c>
      <c r="J4326" t="s">
        <v>286</v>
      </c>
      <c r="K4326">
        <v>993573450</v>
      </c>
      <c r="L4326">
        <v>270.68299999999999</v>
      </c>
    </row>
    <row r="4327" spans="4:12" x14ac:dyDescent="0.25">
      <c r="E4327">
        <v>993644420</v>
      </c>
      <c r="F4327" s="3">
        <v>108.857</v>
      </c>
      <c r="I4327" t="s">
        <v>271</v>
      </c>
      <c r="J4327" t="s">
        <v>286</v>
      </c>
      <c r="K4327">
        <v>993644420</v>
      </c>
      <c r="L4327">
        <v>108.857</v>
      </c>
    </row>
    <row r="4328" spans="4:12" x14ac:dyDescent="0.25">
      <c r="E4328">
        <v>994783696</v>
      </c>
      <c r="F4328" s="3">
        <v>296.55900000000003</v>
      </c>
      <c r="I4328" t="s">
        <v>271</v>
      </c>
      <c r="J4328" t="s">
        <v>286</v>
      </c>
      <c r="K4328">
        <v>994783696</v>
      </c>
      <c r="L4328">
        <v>296.55900000000003</v>
      </c>
    </row>
    <row r="4329" spans="4:12" x14ac:dyDescent="0.25">
      <c r="E4329">
        <v>995454270</v>
      </c>
      <c r="F4329" s="3">
        <v>181.196</v>
      </c>
      <c r="I4329" t="s">
        <v>271</v>
      </c>
      <c r="J4329" t="s">
        <v>286</v>
      </c>
      <c r="K4329">
        <v>995454270</v>
      </c>
      <c r="L4329">
        <v>181.196</v>
      </c>
    </row>
    <row r="4330" spans="4:12" x14ac:dyDescent="0.25">
      <c r="E4330">
        <v>998016169</v>
      </c>
      <c r="F4330" s="3">
        <v>436.68599999999998</v>
      </c>
      <c r="I4330" t="s">
        <v>271</v>
      </c>
      <c r="J4330" t="s">
        <v>286</v>
      </c>
      <c r="K4330">
        <v>998016169</v>
      </c>
      <c r="L4330">
        <v>436.68599999999998</v>
      </c>
    </row>
    <row r="4331" spans="4:12" x14ac:dyDescent="0.25">
      <c r="D4331" t="s">
        <v>361</v>
      </c>
      <c r="E4331">
        <v>869687022</v>
      </c>
      <c r="F4331" s="3">
        <v>94.513999999999996</v>
      </c>
      <c r="I4331" t="s">
        <v>271</v>
      </c>
      <c r="J4331" t="s">
        <v>361</v>
      </c>
      <c r="K4331">
        <v>869687022</v>
      </c>
      <c r="L4331">
        <v>94.513999999999996</v>
      </c>
    </row>
    <row r="4332" spans="4:12" x14ac:dyDescent="0.25">
      <c r="E4332">
        <v>913053591</v>
      </c>
      <c r="F4332" s="3">
        <v>98.388999999999996</v>
      </c>
      <c r="I4332" t="s">
        <v>271</v>
      </c>
      <c r="J4332" t="s">
        <v>361</v>
      </c>
      <c r="K4332">
        <v>913053591</v>
      </c>
      <c r="L4332">
        <v>98.388999999999996</v>
      </c>
    </row>
    <row r="4333" spans="4:12" x14ac:dyDescent="0.25">
      <c r="E4333">
        <v>919833939</v>
      </c>
      <c r="F4333" s="3">
        <v>278.61700000000002</v>
      </c>
      <c r="I4333" t="s">
        <v>271</v>
      </c>
      <c r="J4333" t="s">
        <v>361</v>
      </c>
      <c r="K4333">
        <v>919833939</v>
      </c>
      <c r="L4333">
        <v>278.61700000000002</v>
      </c>
    </row>
    <row r="4334" spans="4:12" x14ac:dyDescent="0.25">
      <c r="E4334">
        <v>969184192</v>
      </c>
      <c r="F4334" s="3">
        <v>182.172</v>
      </c>
      <c r="I4334" t="s">
        <v>271</v>
      </c>
      <c r="J4334" t="s">
        <v>361</v>
      </c>
      <c r="K4334">
        <v>969184192</v>
      </c>
      <c r="L4334">
        <v>182.172</v>
      </c>
    </row>
    <row r="4335" spans="4:12" x14ac:dyDescent="0.25">
      <c r="E4335">
        <v>969292378</v>
      </c>
      <c r="F4335" s="3">
        <v>133.124</v>
      </c>
      <c r="I4335" t="s">
        <v>271</v>
      </c>
      <c r="J4335" t="s">
        <v>361</v>
      </c>
      <c r="K4335">
        <v>969292378</v>
      </c>
      <c r="L4335">
        <v>133.124</v>
      </c>
    </row>
    <row r="4336" spans="4:12" x14ac:dyDescent="0.25">
      <c r="E4336">
        <v>969294028</v>
      </c>
      <c r="F4336" s="3">
        <v>161.964</v>
      </c>
      <c r="I4336" t="s">
        <v>271</v>
      </c>
      <c r="J4336" t="s">
        <v>361</v>
      </c>
      <c r="K4336">
        <v>969294028</v>
      </c>
      <c r="L4336">
        <v>161.964</v>
      </c>
    </row>
    <row r="4337" spans="4:12" x14ac:dyDescent="0.25">
      <c r="E4337">
        <v>969325101</v>
      </c>
      <c r="F4337" s="3">
        <v>99.58</v>
      </c>
      <c r="I4337" t="s">
        <v>271</v>
      </c>
      <c r="J4337" t="s">
        <v>361</v>
      </c>
      <c r="K4337">
        <v>969325101</v>
      </c>
      <c r="L4337">
        <v>99.58</v>
      </c>
    </row>
    <row r="4338" spans="4:12" x14ac:dyDescent="0.25">
      <c r="E4338">
        <v>969326914</v>
      </c>
      <c r="F4338" s="3">
        <v>56.896000000000001</v>
      </c>
      <c r="I4338" t="s">
        <v>271</v>
      </c>
      <c r="J4338" t="s">
        <v>361</v>
      </c>
      <c r="K4338">
        <v>969326914</v>
      </c>
      <c r="L4338">
        <v>56.896000000000001</v>
      </c>
    </row>
    <row r="4339" spans="4:12" x14ac:dyDescent="0.25">
      <c r="E4339">
        <v>969685116</v>
      </c>
      <c r="F4339" s="3">
        <v>75.614000000000004</v>
      </c>
      <c r="I4339" t="s">
        <v>271</v>
      </c>
      <c r="J4339" t="s">
        <v>361</v>
      </c>
      <c r="K4339">
        <v>969685116</v>
      </c>
      <c r="L4339">
        <v>75.614000000000004</v>
      </c>
    </row>
    <row r="4340" spans="4:12" x14ac:dyDescent="0.25">
      <c r="E4340">
        <v>970370544</v>
      </c>
      <c r="F4340" s="3">
        <v>31.709</v>
      </c>
      <c r="I4340" t="s">
        <v>271</v>
      </c>
      <c r="J4340" t="s">
        <v>361</v>
      </c>
      <c r="K4340">
        <v>970370544</v>
      </c>
      <c r="L4340">
        <v>31.709</v>
      </c>
    </row>
    <row r="4341" spans="4:12" x14ac:dyDescent="0.25">
      <c r="E4341">
        <v>970416617</v>
      </c>
      <c r="F4341" s="3">
        <v>386.69400000000002</v>
      </c>
      <c r="I4341" t="s">
        <v>271</v>
      </c>
      <c r="J4341" t="s">
        <v>361</v>
      </c>
      <c r="K4341">
        <v>970416617</v>
      </c>
      <c r="L4341">
        <v>386.69400000000002</v>
      </c>
    </row>
    <row r="4342" spans="4:12" x14ac:dyDescent="0.25">
      <c r="E4342">
        <v>977553628</v>
      </c>
      <c r="F4342" s="3">
        <v>149.32</v>
      </c>
      <c r="I4342" t="s">
        <v>271</v>
      </c>
      <c r="J4342" t="s">
        <v>361</v>
      </c>
      <c r="K4342">
        <v>977553628</v>
      </c>
      <c r="L4342">
        <v>149.32</v>
      </c>
    </row>
    <row r="4343" spans="4:12" x14ac:dyDescent="0.25">
      <c r="E4343">
        <v>984354002</v>
      </c>
      <c r="F4343" s="3">
        <v>200.066</v>
      </c>
      <c r="I4343" t="s">
        <v>271</v>
      </c>
      <c r="J4343" t="s">
        <v>361</v>
      </c>
      <c r="K4343">
        <v>984354002</v>
      </c>
      <c r="L4343">
        <v>200.066</v>
      </c>
    </row>
    <row r="4344" spans="4:12" x14ac:dyDescent="0.25">
      <c r="E4344">
        <v>985455619</v>
      </c>
      <c r="F4344" s="3">
        <v>65.323999999999998</v>
      </c>
      <c r="I4344" t="s">
        <v>271</v>
      </c>
      <c r="J4344" t="s">
        <v>361</v>
      </c>
      <c r="K4344">
        <v>985455619</v>
      </c>
      <c r="L4344">
        <v>65.323999999999998</v>
      </c>
    </row>
    <row r="4345" spans="4:12" x14ac:dyDescent="0.25">
      <c r="E4345">
        <v>994760866</v>
      </c>
      <c r="F4345" s="3">
        <v>144.19399999999999</v>
      </c>
      <c r="I4345" t="s">
        <v>271</v>
      </c>
      <c r="J4345" t="s">
        <v>361</v>
      </c>
      <c r="K4345">
        <v>994760866</v>
      </c>
      <c r="L4345">
        <v>144.19399999999999</v>
      </c>
    </row>
    <row r="4346" spans="4:12" x14ac:dyDescent="0.25">
      <c r="E4346">
        <v>995088207</v>
      </c>
      <c r="F4346" s="3">
        <v>191.839</v>
      </c>
      <c r="I4346" t="s">
        <v>271</v>
      </c>
      <c r="J4346" t="s">
        <v>361</v>
      </c>
      <c r="K4346">
        <v>995088207</v>
      </c>
      <c r="L4346">
        <v>191.839</v>
      </c>
    </row>
    <row r="4347" spans="4:12" x14ac:dyDescent="0.25">
      <c r="E4347">
        <v>996294153</v>
      </c>
      <c r="F4347" s="3">
        <v>122.999</v>
      </c>
      <c r="I4347" t="s">
        <v>271</v>
      </c>
      <c r="J4347" t="s">
        <v>361</v>
      </c>
      <c r="K4347">
        <v>996294153</v>
      </c>
      <c r="L4347">
        <v>122.999</v>
      </c>
    </row>
    <row r="4348" spans="4:12" x14ac:dyDescent="0.25">
      <c r="D4348" t="s">
        <v>332</v>
      </c>
      <c r="E4348">
        <v>869184772</v>
      </c>
      <c r="F4348" s="3">
        <v>217.28200000000001</v>
      </c>
      <c r="I4348" t="s">
        <v>271</v>
      </c>
      <c r="J4348" t="s">
        <v>332</v>
      </c>
      <c r="K4348">
        <v>869184772</v>
      </c>
      <c r="L4348">
        <v>217.28200000000001</v>
      </c>
    </row>
    <row r="4349" spans="4:12" x14ac:dyDescent="0.25">
      <c r="E4349">
        <v>871580782</v>
      </c>
      <c r="F4349" s="3">
        <v>236.208</v>
      </c>
      <c r="I4349" t="s">
        <v>271</v>
      </c>
      <c r="J4349" t="s">
        <v>332</v>
      </c>
      <c r="K4349">
        <v>871580782</v>
      </c>
      <c r="L4349">
        <v>236.208</v>
      </c>
    </row>
    <row r="4350" spans="4:12" x14ac:dyDescent="0.25">
      <c r="E4350">
        <v>885672272</v>
      </c>
      <c r="F4350" s="3">
        <v>420.37299999999999</v>
      </c>
      <c r="I4350" t="s">
        <v>271</v>
      </c>
      <c r="J4350" t="s">
        <v>332</v>
      </c>
      <c r="K4350">
        <v>885672272</v>
      </c>
      <c r="L4350">
        <v>420.37299999999999</v>
      </c>
    </row>
    <row r="4351" spans="4:12" x14ac:dyDescent="0.25">
      <c r="E4351">
        <v>891594232</v>
      </c>
      <c r="F4351" s="3">
        <v>316.89699999999999</v>
      </c>
      <c r="I4351" t="s">
        <v>271</v>
      </c>
      <c r="J4351" t="s">
        <v>332</v>
      </c>
      <c r="K4351">
        <v>891594232</v>
      </c>
      <c r="L4351">
        <v>316.89699999999999</v>
      </c>
    </row>
    <row r="4352" spans="4:12" x14ac:dyDescent="0.25">
      <c r="E4352">
        <v>892655642</v>
      </c>
      <c r="F4352" s="3">
        <v>455.29599999999999</v>
      </c>
      <c r="I4352" t="s">
        <v>271</v>
      </c>
      <c r="J4352" t="s">
        <v>332</v>
      </c>
      <c r="K4352">
        <v>892655642</v>
      </c>
      <c r="L4352">
        <v>455.29599999999999</v>
      </c>
    </row>
    <row r="4353" spans="5:12" x14ac:dyDescent="0.25">
      <c r="E4353">
        <v>912874184</v>
      </c>
      <c r="F4353" s="3">
        <v>274.93</v>
      </c>
      <c r="I4353" t="s">
        <v>271</v>
      </c>
      <c r="J4353" t="s">
        <v>332</v>
      </c>
      <c r="K4353">
        <v>912874184</v>
      </c>
      <c r="L4353">
        <v>274.93</v>
      </c>
    </row>
    <row r="4354" spans="5:12" x14ac:dyDescent="0.25">
      <c r="E4354">
        <v>912903869</v>
      </c>
      <c r="F4354" s="3">
        <v>110.721</v>
      </c>
      <c r="I4354" t="s">
        <v>271</v>
      </c>
      <c r="J4354" t="s">
        <v>332</v>
      </c>
      <c r="K4354">
        <v>912903869</v>
      </c>
      <c r="L4354">
        <v>110.721</v>
      </c>
    </row>
    <row r="4355" spans="5:12" x14ac:dyDescent="0.25">
      <c r="E4355">
        <v>913770935</v>
      </c>
      <c r="F4355" s="3">
        <v>193.98099999999999</v>
      </c>
      <c r="I4355" t="s">
        <v>271</v>
      </c>
      <c r="J4355" t="s">
        <v>332</v>
      </c>
      <c r="K4355">
        <v>913770935</v>
      </c>
      <c r="L4355">
        <v>193.98099999999999</v>
      </c>
    </row>
    <row r="4356" spans="5:12" x14ac:dyDescent="0.25">
      <c r="E4356">
        <v>914325005</v>
      </c>
      <c r="F4356" s="3">
        <v>373.13099999999997</v>
      </c>
      <c r="I4356" t="s">
        <v>271</v>
      </c>
      <c r="J4356" t="s">
        <v>332</v>
      </c>
      <c r="K4356">
        <v>914325005</v>
      </c>
      <c r="L4356">
        <v>373.13099999999997</v>
      </c>
    </row>
    <row r="4357" spans="5:12" x14ac:dyDescent="0.25">
      <c r="E4357">
        <v>916283903</v>
      </c>
      <c r="F4357" s="3">
        <v>148.18700000000001</v>
      </c>
      <c r="I4357" t="s">
        <v>271</v>
      </c>
      <c r="J4357" t="s">
        <v>332</v>
      </c>
      <c r="K4357">
        <v>916283903</v>
      </c>
      <c r="L4357">
        <v>148.18700000000001</v>
      </c>
    </row>
    <row r="4358" spans="5:12" x14ac:dyDescent="0.25">
      <c r="E4358">
        <v>916940343</v>
      </c>
      <c r="F4358" s="3">
        <v>122.468</v>
      </c>
      <c r="I4358" t="s">
        <v>271</v>
      </c>
      <c r="J4358" t="s">
        <v>332</v>
      </c>
      <c r="K4358">
        <v>916940343</v>
      </c>
      <c r="L4358">
        <v>122.468</v>
      </c>
    </row>
    <row r="4359" spans="5:12" x14ac:dyDescent="0.25">
      <c r="E4359">
        <v>920174892</v>
      </c>
      <c r="F4359" s="3">
        <v>357.19299999999998</v>
      </c>
      <c r="I4359" t="s">
        <v>271</v>
      </c>
      <c r="J4359" t="s">
        <v>332</v>
      </c>
      <c r="K4359">
        <v>920174892</v>
      </c>
      <c r="L4359">
        <v>357.19299999999998</v>
      </c>
    </row>
    <row r="4360" spans="5:12" x14ac:dyDescent="0.25">
      <c r="E4360">
        <v>922876614</v>
      </c>
      <c r="F4360" s="3">
        <v>272.846</v>
      </c>
      <c r="I4360" t="s">
        <v>271</v>
      </c>
      <c r="J4360" t="s">
        <v>332</v>
      </c>
      <c r="K4360">
        <v>922876614</v>
      </c>
      <c r="L4360">
        <v>272.846</v>
      </c>
    </row>
    <row r="4361" spans="5:12" x14ac:dyDescent="0.25">
      <c r="E4361">
        <v>923851372</v>
      </c>
      <c r="F4361" s="3">
        <v>253.76499999999999</v>
      </c>
      <c r="I4361" t="s">
        <v>271</v>
      </c>
      <c r="J4361" t="s">
        <v>332</v>
      </c>
      <c r="K4361">
        <v>923851372</v>
      </c>
      <c r="L4361">
        <v>253.76499999999999</v>
      </c>
    </row>
    <row r="4362" spans="5:12" x14ac:dyDescent="0.25">
      <c r="E4362">
        <v>923997938</v>
      </c>
      <c r="F4362" s="3">
        <v>450.99900000000002</v>
      </c>
      <c r="I4362" t="s">
        <v>271</v>
      </c>
      <c r="J4362" t="s">
        <v>332</v>
      </c>
      <c r="K4362">
        <v>923997938</v>
      </c>
      <c r="L4362">
        <v>450.99900000000002</v>
      </c>
    </row>
    <row r="4363" spans="5:12" x14ac:dyDescent="0.25">
      <c r="E4363">
        <v>923997997</v>
      </c>
      <c r="F4363" s="3">
        <v>380.03899999999999</v>
      </c>
      <c r="I4363" t="s">
        <v>271</v>
      </c>
      <c r="J4363" t="s">
        <v>332</v>
      </c>
      <c r="K4363">
        <v>923997997</v>
      </c>
      <c r="L4363">
        <v>380.03899999999999</v>
      </c>
    </row>
    <row r="4364" spans="5:12" x14ac:dyDescent="0.25">
      <c r="E4364">
        <v>924332697</v>
      </c>
      <c r="F4364" s="3">
        <v>122.526</v>
      </c>
      <c r="I4364" t="s">
        <v>271</v>
      </c>
      <c r="J4364" t="s">
        <v>332</v>
      </c>
      <c r="K4364">
        <v>924332697</v>
      </c>
      <c r="L4364">
        <v>122.526</v>
      </c>
    </row>
    <row r="4365" spans="5:12" x14ac:dyDescent="0.25">
      <c r="E4365">
        <v>926079581</v>
      </c>
      <c r="F4365" s="3">
        <v>367.637</v>
      </c>
      <c r="I4365" t="s">
        <v>271</v>
      </c>
      <c r="J4365" t="s">
        <v>332</v>
      </c>
      <c r="K4365">
        <v>926079581</v>
      </c>
      <c r="L4365">
        <v>367.637</v>
      </c>
    </row>
    <row r="4366" spans="5:12" x14ac:dyDescent="0.25">
      <c r="E4366">
        <v>969154242</v>
      </c>
      <c r="F4366" s="3">
        <v>36.875</v>
      </c>
      <c r="I4366" t="s">
        <v>271</v>
      </c>
      <c r="J4366" t="s">
        <v>332</v>
      </c>
      <c r="K4366">
        <v>969154242</v>
      </c>
      <c r="L4366">
        <v>36.875</v>
      </c>
    </row>
    <row r="4367" spans="5:12" x14ac:dyDescent="0.25">
      <c r="E4367">
        <v>969183749</v>
      </c>
      <c r="F4367" s="3">
        <v>104.744</v>
      </c>
      <c r="I4367" t="s">
        <v>271</v>
      </c>
      <c r="J4367" t="s">
        <v>332</v>
      </c>
      <c r="K4367">
        <v>969183749</v>
      </c>
      <c r="L4367">
        <v>104.744</v>
      </c>
    </row>
    <row r="4368" spans="5:12" x14ac:dyDescent="0.25">
      <c r="E4368">
        <v>969185059</v>
      </c>
      <c r="F4368" s="3">
        <v>183.93199999999999</v>
      </c>
      <c r="I4368" t="s">
        <v>271</v>
      </c>
      <c r="J4368" t="s">
        <v>332</v>
      </c>
      <c r="K4368">
        <v>969185059</v>
      </c>
      <c r="L4368">
        <v>183.93199999999999</v>
      </c>
    </row>
    <row r="4369" spans="5:12" x14ac:dyDescent="0.25">
      <c r="E4369">
        <v>969197960</v>
      </c>
      <c r="F4369" s="3">
        <v>352.51600000000002</v>
      </c>
      <c r="I4369" t="s">
        <v>271</v>
      </c>
      <c r="J4369" t="s">
        <v>332</v>
      </c>
      <c r="K4369">
        <v>969197960</v>
      </c>
      <c r="L4369">
        <v>352.51600000000002</v>
      </c>
    </row>
    <row r="4370" spans="5:12" x14ac:dyDescent="0.25">
      <c r="E4370">
        <v>969219964</v>
      </c>
      <c r="F4370" s="3">
        <v>161.27099999999999</v>
      </c>
      <c r="I4370" t="s">
        <v>271</v>
      </c>
      <c r="J4370" t="s">
        <v>332</v>
      </c>
      <c r="K4370">
        <v>969219964</v>
      </c>
      <c r="L4370">
        <v>161.27099999999999</v>
      </c>
    </row>
    <row r="4371" spans="5:12" x14ac:dyDescent="0.25">
      <c r="E4371">
        <v>969220407</v>
      </c>
      <c r="F4371" s="3">
        <v>57.024000000000001</v>
      </c>
      <c r="I4371" t="s">
        <v>271</v>
      </c>
      <c r="J4371" t="s">
        <v>332</v>
      </c>
      <c r="K4371">
        <v>969220407</v>
      </c>
      <c r="L4371">
        <v>57.024000000000001</v>
      </c>
    </row>
    <row r="4372" spans="5:12" x14ac:dyDescent="0.25">
      <c r="E4372">
        <v>969434830</v>
      </c>
      <c r="F4372" s="3">
        <v>676.07299999999998</v>
      </c>
      <c r="I4372" t="s">
        <v>271</v>
      </c>
      <c r="J4372" t="s">
        <v>332</v>
      </c>
      <c r="K4372">
        <v>969434830</v>
      </c>
      <c r="L4372">
        <v>676.07299999999998</v>
      </c>
    </row>
    <row r="4373" spans="5:12" x14ac:dyDescent="0.25">
      <c r="E4373">
        <v>969466430</v>
      </c>
      <c r="F4373" s="3">
        <v>433.017</v>
      </c>
      <c r="I4373" t="s">
        <v>271</v>
      </c>
      <c r="J4373" t="s">
        <v>332</v>
      </c>
      <c r="K4373">
        <v>969466430</v>
      </c>
      <c r="L4373">
        <v>433.017</v>
      </c>
    </row>
    <row r="4374" spans="5:12" x14ac:dyDescent="0.25">
      <c r="E4374">
        <v>969466511</v>
      </c>
      <c r="F4374" s="3">
        <v>478.69900000000001</v>
      </c>
      <c r="I4374" t="s">
        <v>271</v>
      </c>
      <c r="J4374" t="s">
        <v>332</v>
      </c>
      <c r="K4374">
        <v>969466511</v>
      </c>
      <c r="L4374">
        <v>478.69900000000001</v>
      </c>
    </row>
    <row r="4375" spans="5:12" x14ac:dyDescent="0.25">
      <c r="E4375">
        <v>969467666</v>
      </c>
      <c r="F4375" s="3">
        <v>106.84699999999999</v>
      </c>
      <c r="I4375" t="s">
        <v>271</v>
      </c>
      <c r="J4375" t="s">
        <v>332</v>
      </c>
      <c r="K4375">
        <v>969467666</v>
      </c>
      <c r="L4375">
        <v>106.84699999999999</v>
      </c>
    </row>
    <row r="4376" spans="5:12" x14ac:dyDescent="0.25">
      <c r="E4376">
        <v>969470640</v>
      </c>
      <c r="F4376" s="3">
        <v>245.10499999999999</v>
      </c>
      <c r="I4376" t="s">
        <v>271</v>
      </c>
      <c r="J4376" t="s">
        <v>332</v>
      </c>
      <c r="K4376">
        <v>969470640</v>
      </c>
      <c r="L4376">
        <v>245.10499999999999</v>
      </c>
    </row>
    <row r="4377" spans="5:12" x14ac:dyDescent="0.25">
      <c r="E4377">
        <v>969639947</v>
      </c>
      <c r="F4377" s="3">
        <v>223.547</v>
      </c>
      <c r="I4377" t="s">
        <v>271</v>
      </c>
      <c r="J4377" t="s">
        <v>332</v>
      </c>
      <c r="K4377">
        <v>969639947</v>
      </c>
      <c r="L4377">
        <v>223.547</v>
      </c>
    </row>
    <row r="4378" spans="5:12" x14ac:dyDescent="0.25">
      <c r="E4378">
        <v>969692023</v>
      </c>
      <c r="F4378" s="3">
        <v>129.583</v>
      </c>
      <c r="I4378" t="s">
        <v>271</v>
      </c>
      <c r="J4378" t="s">
        <v>332</v>
      </c>
      <c r="K4378">
        <v>969692023</v>
      </c>
      <c r="L4378">
        <v>129.583</v>
      </c>
    </row>
    <row r="4379" spans="5:12" x14ac:dyDescent="0.25">
      <c r="E4379">
        <v>969695499</v>
      </c>
      <c r="F4379" s="3">
        <v>69.703000000000003</v>
      </c>
      <c r="I4379" t="s">
        <v>271</v>
      </c>
      <c r="J4379" t="s">
        <v>332</v>
      </c>
      <c r="K4379">
        <v>969695499</v>
      </c>
      <c r="L4379">
        <v>69.703000000000003</v>
      </c>
    </row>
    <row r="4380" spans="5:12" x14ac:dyDescent="0.25">
      <c r="E4380">
        <v>971240423</v>
      </c>
      <c r="F4380" s="3">
        <v>222.63800000000001</v>
      </c>
      <c r="I4380" t="s">
        <v>271</v>
      </c>
      <c r="J4380" t="s">
        <v>332</v>
      </c>
      <c r="K4380">
        <v>971240423</v>
      </c>
      <c r="L4380">
        <v>222.63800000000001</v>
      </c>
    </row>
    <row r="4381" spans="5:12" x14ac:dyDescent="0.25">
      <c r="E4381">
        <v>973051938</v>
      </c>
      <c r="F4381" s="3">
        <v>361.76100000000002</v>
      </c>
      <c r="I4381" t="s">
        <v>271</v>
      </c>
      <c r="J4381" t="s">
        <v>332</v>
      </c>
      <c r="K4381">
        <v>973051938</v>
      </c>
      <c r="L4381">
        <v>361.76100000000002</v>
      </c>
    </row>
    <row r="4382" spans="5:12" x14ac:dyDescent="0.25">
      <c r="E4382">
        <v>979545223</v>
      </c>
      <c r="F4382" s="3">
        <v>646.87</v>
      </c>
      <c r="I4382" t="s">
        <v>271</v>
      </c>
      <c r="J4382" t="s">
        <v>332</v>
      </c>
      <c r="K4382">
        <v>979545223</v>
      </c>
      <c r="L4382">
        <v>646.87</v>
      </c>
    </row>
    <row r="4383" spans="5:12" x14ac:dyDescent="0.25">
      <c r="E4383">
        <v>979546750</v>
      </c>
      <c r="F4383" s="3">
        <v>91.379000000000005</v>
      </c>
      <c r="I4383" t="s">
        <v>271</v>
      </c>
      <c r="J4383" t="s">
        <v>332</v>
      </c>
      <c r="K4383">
        <v>979546750</v>
      </c>
      <c r="L4383">
        <v>91.379000000000005</v>
      </c>
    </row>
    <row r="4384" spans="5:12" x14ac:dyDescent="0.25">
      <c r="E4384">
        <v>980593908</v>
      </c>
      <c r="F4384" s="3">
        <v>259.50299999999999</v>
      </c>
      <c r="I4384" t="s">
        <v>271</v>
      </c>
      <c r="J4384" t="s">
        <v>332</v>
      </c>
      <c r="K4384">
        <v>980593908</v>
      </c>
      <c r="L4384">
        <v>259.50299999999999</v>
      </c>
    </row>
    <row r="4385" spans="5:12" x14ac:dyDescent="0.25">
      <c r="E4385">
        <v>981558243</v>
      </c>
      <c r="F4385" s="3">
        <v>140.85300000000001</v>
      </c>
      <c r="I4385" t="s">
        <v>271</v>
      </c>
      <c r="J4385" t="s">
        <v>332</v>
      </c>
      <c r="K4385">
        <v>981558243</v>
      </c>
      <c r="L4385">
        <v>140.85300000000001</v>
      </c>
    </row>
    <row r="4386" spans="5:12" x14ac:dyDescent="0.25">
      <c r="E4386">
        <v>981622464</v>
      </c>
      <c r="F4386" s="3">
        <v>384.303</v>
      </c>
      <c r="I4386" t="s">
        <v>271</v>
      </c>
      <c r="J4386" t="s">
        <v>332</v>
      </c>
      <c r="K4386">
        <v>981622464</v>
      </c>
      <c r="L4386">
        <v>384.303</v>
      </c>
    </row>
    <row r="4387" spans="5:12" x14ac:dyDescent="0.25">
      <c r="E4387">
        <v>981634357</v>
      </c>
      <c r="F4387" s="3">
        <v>1004.681</v>
      </c>
      <c r="I4387" t="s">
        <v>271</v>
      </c>
      <c r="J4387" t="s">
        <v>332</v>
      </c>
      <c r="K4387">
        <v>981634357</v>
      </c>
      <c r="L4387">
        <v>1004.681</v>
      </c>
    </row>
    <row r="4388" spans="5:12" x14ac:dyDescent="0.25">
      <c r="E4388">
        <v>982809088</v>
      </c>
      <c r="F4388" s="3">
        <v>512.04899999999998</v>
      </c>
      <c r="I4388" t="s">
        <v>271</v>
      </c>
      <c r="J4388" t="s">
        <v>332</v>
      </c>
      <c r="K4388">
        <v>982809088</v>
      </c>
      <c r="L4388">
        <v>512.04899999999998</v>
      </c>
    </row>
    <row r="4389" spans="5:12" x14ac:dyDescent="0.25">
      <c r="E4389">
        <v>982924898</v>
      </c>
      <c r="F4389" s="3">
        <v>234.13</v>
      </c>
      <c r="I4389" t="s">
        <v>271</v>
      </c>
      <c r="J4389" t="s">
        <v>332</v>
      </c>
      <c r="K4389">
        <v>982924898</v>
      </c>
      <c r="L4389">
        <v>234.13</v>
      </c>
    </row>
    <row r="4390" spans="5:12" x14ac:dyDescent="0.25">
      <c r="E4390">
        <v>983431275</v>
      </c>
      <c r="F4390" s="3">
        <v>241.209</v>
      </c>
      <c r="I4390" t="s">
        <v>271</v>
      </c>
      <c r="J4390" t="s">
        <v>332</v>
      </c>
      <c r="K4390">
        <v>983431275</v>
      </c>
      <c r="L4390">
        <v>241.209</v>
      </c>
    </row>
    <row r="4391" spans="5:12" x14ac:dyDescent="0.25">
      <c r="E4391">
        <v>983595405</v>
      </c>
      <c r="F4391" s="3">
        <v>82.617999999999995</v>
      </c>
      <c r="I4391" t="s">
        <v>271</v>
      </c>
      <c r="J4391" t="s">
        <v>332</v>
      </c>
      <c r="K4391">
        <v>983595405</v>
      </c>
      <c r="L4391">
        <v>82.617999999999995</v>
      </c>
    </row>
    <row r="4392" spans="5:12" x14ac:dyDescent="0.25">
      <c r="E4392">
        <v>983608809</v>
      </c>
      <c r="F4392" s="3">
        <v>735.46500000000003</v>
      </c>
      <c r="I4392" t="s">
        <v>271</v>
      </c>
      <c r="J4392" t="s">
        <v>332</v>
      </c>
      <c r="K4392">
        <v>983608809</v>
      </c>
      <c r="L4392">
        <v>735.46500000000003</v>
      </c>
    </row>
    <row r="4393" spans="5:12" x14ac:dyDescent="0.25">
      <c r="E4393">
        <v>983861741</v>
      </c>
      <c r="F4393" s="3">
        <v>162.30500000000001</v>
      </c>
      <c r="I4393" t="s">
        <v>271</v>
      </c>
      <c r="J4393" t="s">
        <v>332</v>
      </c>
      <c r="K4393">
        <v>983861741</v>
      </c>
      <c r="L4393">
        <v>162.30500000000001</v>
      </c>
    </row>
    <row r="4394" spans="5:12" x14ac:dyDescent="0.25">
      <c r="E4394">
        <v>984158025</v>
      </c>
      <c r="F4394" s="3">
        <v>94.1</v>
      </c>
      <c r="I4394" t="s">
        <v>271</v>
      </c>
      <c r="J4394" t="s">
        <v>332</v>
      </c>
      <c r="K4394">
        <v>984158025</v>
      </c>
      <c r="L4394">
        <v>94.1</v>
      </c>
    </row>
    <row r="4395" spans="5:12" x14ac:dyDescent="0.25">
      <c r="E4395">
        <v>984319665</v>
      </c>
      <c r="F4395" s="3">
        <v>276.24</v>
      </c>
      <c r="I4395" t="s">
        <v>271</v>
      </c>
      <c r="J4395" t="s">
        <v>332</v>
      </c>
      <c r="K4395">
        <v>984319665</v>
      </c>
      <c r="L4395">
        <v>276.24</v>
      </c>
    </row>
    <row r="4396" spans="5:12" x14ac:dyDescent="0.25">
      <c r="E4396">
        <v>984560540</v>
      </c>
      <c r="F4396" s="3">
        <v>250.68600000000001</v>
      </c>
      <c r="I4396" t="s">
        <v>271</v>
      </c>
      <c r="J4396" t="s">
        <v>332</v>
      </c>
      <c r="K4396">
        <v>984560540</v>
      </c>
      <c r="L4396">
        <v>250.68600000000001</v>
      </c>
    </row>
    <row r="4397" spans="5:12" x14ac:dyDescent="0.25">
      <c r="E4397">
        <v>985335834</v>
      </c>
      <c r="F4397" s="3">
        <v>407.66399999999999</v>
      </c>
      <c r="I4397" t="s">
        <v>271</v>
      </c>
      <c r="J4397" t="s">
        <v>332</v>
      </c>
      <c r="K4397">
        <v>985335834</v>
      </c>
      <c r="L4397">
        <v>407.66399999999999</v>
      </c>
    </row>
    <row r="4398" spans="5:12" x14ac:dyDescent="0.25">
      <c r="E4398">
        <v>986505156</v>
      </c>
      <c r="F4398" s="3">
        <v>347.577</v>
      </c>
      <c r="I4398" t="s">
        <v>271</v>
      </c>
      <c r="J4398" t="s">
        <v>332</v>
      </c>
      <c r="K4398">
        <v>986505156</v>
      </c>
      <c r="L4398">
        <v>347.577</v>
      </c>
    </row>
    <row r="4399" spans="5:12" x14ac:dyDescent="0.25">
      <c r="E4399">
        <v>986970819</v>
      </c>
      <c r="F4399" s="3">
        <v>312.77499999999998</v>
      </c>
      <c r="I4399" t="s">
        <v>271</v>
      </c>
      <c r="J4399" t="s">
        <v>332</v>
      </c>
      <c r="K4399">
        <v>986970819</v>
      </c>
      <c r="L4399">
        <v>312.77499999999998</v>
      </c>
    </row>
    <row r="4400" spans="5:12" x14ac:dyDescent="0.25">
      <c r="E4400">
        <v>987727888</v>
      </c>
      <c r="F4400" s="3">
        <v>368.29599999999999</v>
      </c>
      <c r="I4400" t="s">
        <v>271</v>
      </c>
      <c r="J4400" t="s">
        <v>332</v>
      </c>
      <c r="K4400">
        <v>987727888</v>
      </c>
      <c r="L4400">
        <v>368.29599999999999</v>
      </c>
    </row>
    <row r="4401" spans="5:12" x14ac:dyDescent="0.25">
      <c r="E4401">
        <v>987995459</v>
      </c>
      <c r="F4401" s="3">
        <v>333.09699999999998</v>
      </c>
      <c r="I4401" t="s">
        <v>271</v>
      </c>
      <c r="J4401" t="s">
        <v>332</v>
      </c>
      <c r="K4401">
        <v>987995459</v>
      </c>
      <c r="L4401">
        <v>333.09699999999998</v>
      </c>
    </row>
    <row r="4402" spans="5:12" x14ac:dyDescent="0.25">
      <c r="E4402">
        <v>988408581</v>
      </c>
      <c r="F4402" s="3">
        <v>568.46600000000001</v>
      </c>
      <c r="I4402" t="s">
        <v>271</v>
      </c>
      <c r="J4402" t="s">
        <v>332</v>
      </c>
      <c r="K4402">
        <v>988408581</v>
      </c>
      <c r="L4402">
        <v>568.46600000000001</v>
      </c>
    </row>
    <row r="4403" spans="5:12" x14ac:dyDescent="0.25">
      <c r="E4403">
        <v>988633062</v>
      </c>
      <c r="F4403" s="3">
        <v>558.53399999999999</v>
      </c>
      <c r="I4403" t="s">
        <v>271</v>
      </c>
      <c r="J4403" t="s">
        <v>332</v>
      </c>
      <c r="K4403">
        <v>988633062</v>
      </c>
      <c r="L4403">
        <v>558.53399999999999</v>
      </c>
    </row>
    <row r="4404" spans="5:12" x14ac:dyDescent="0.25">
      <c r="E4404">
        <v>988818410</v>
      </c>
      <c r="F4404" s="3">
        <v>269.74799999999999</v>
      </c>
      <c r="I4404" t="s">
        <v>271</v>
      </c>
      <c r="J4404" t="s">
        <v>332</v>
      </c>
      <c r="K4404">
        <v>988818410</v>
      </c>
      <c r="L4404">
        <v>269.74799999999999</v>
      </c>
    </row>
    <row r="4405" spans="5:12" x14ac:dyDescent="0.25">
      <c r="E4405">
        <v>989031635</v>
      </c>
      <c r="F4405" s="3">
        <v>197.48099999999999</v>
      </c>
      <c r="I4405" t="s">
        <v>271</v>
      </c>
      <c r="J4405" t="s">
        <v>332</v>
      </c>
      <c r="K4405">
        <v>989031635</v>
      </c>
      <c r="L4405">
        <v>197.48099999999999</v>
      </c>
    </row>
    <row r="4406" spans="5:12" x14ac:dyDescent="0.25">
      <c r="E4406">
        <v>989677373</v>
      </c>
      <c r="F4406" s="3">
        <v>548.19000000000005</v>
      </c>
      <c r="I4406" t="s">
        <v>271</v>
      </c>
      <c r="J4406" t="s">
        <v>332</v>
      </c>
      <c r="K4406">
        <v>989677373</v>
      </c>
      <c r="L4406">
        <v>548.19000000000005</v>
      </c>
    </row>
    <row r="4407" spans="5:12" x14ac:dyDescent="0.25">
      <c r="E4407">
        <v>989747231</v>
      </c>
      <c r="F4407" s="3">
        <v>426.86900000000003</v>
      </c>
      <c r="I4407" t="s">
        <v>271</v>
      </c>
      <c r="J4407" t="s">
        <v>332</v>
      </c>
      <c r="K4407">
        <v>989747231</v>
      </c>
      <c r="L4407">
        <v>426.86900000000003</v>
      </c>
    </row>
    <row r="4408" spans="5:12" x14ac:dyDescent="0.25">
      <c r="E4408">
        <v>990585644</v>
      </c>
      <c r="F4408" s="3">
        <v>212.626</v>
      </c>
      <c r="I4408" t="s">
        <v>271</v>
      </c>
      <c r="J4408" t="s">
        <v>332</v>
      </c>
      <c r="K4408">
        <v>990585644</v>
      </c>
      <c r="L4408">
        <v>212.626</v>
      </c>
    </row>
    <row r="4409" spans="5:12" x14ac:dyDescent="0.25">
      <c r="E4409">
        <v>991224815</v>
      </c>
      <c r="F4409" s="3">
        <v>594.17700000000002</v>
      </c>
      <c r="I4409" t="s">
        <v>271</v>
      </c>
      <c r="J4409" t="s">
        <v>332</v>
      </c>
      <c r="K4409">
        <v>991224815</v>
      </c>
      <c r="L4409">
        <v>594.17700000000002</v>
      </c>
    </row>
    <row r="4410" spans="5:12" x14ac:dyDescent="0.25">
      <c r="E4410">
        <v>991238840</v>
      </c>
      <c r="F4410" s="3">
        <v>581.202</v>
      </c>
      <c r="I4410" t="s">
        <v>271</v>
      </c>
      <c r="J4410" t="s">
        <v>332</v>
      </c>
      <c r="K4410">
        <v>991238840</v>
      </c>
      <c r="L4410">
        <v>581.202</v>
      </c>
    </row>
    <row r="4411" spans="5:12" x14ac:dyDescent="0.25">
      <c r="E4411">
        <v>991241310</v>
      </c>
      <c r="F4411" s="3">
        <v>628.57899999999995</v>
      </c>
      <c r="I4411" t="s">
        <v>271</v>
      </c>
      <c r="J4411" t="s">
        <v>332</v>
      </c>
      <c r="K4411">
        <v>991241310</v>
      </c>
      <c r="L4411">
        <v>628.57899999999995</v>
      </c>
    </row>
    <row r="4412" spans="5:12" x14ac:dyDescent="0.25">
      <c r="E4412">
        <v>991883916</v>
      </c>
      <c r="F4412" s="3">
        <v>201.33500000000001</v>
      </c>
      <c r="I4412" t="s">
        <v>271</v>
      </c>
      <c r="J4412" t="s">
        <v>332</v>
      </c>
      <c r="K4412">
        <v>991883916</v>
      </c>
      <c r="L4412">
        <v>201.33500000000001</v>
      </c>
    </row>
    <row r="4413" spans="5:12" x14ac:dyDescent="0.25">
      <c r="E4413">
        <v>992109998</v>
      </c>
      <c r="F4413" s="3">
        <v>523.21799999999996</v>
      </c>
      <c r="I4413" t="s">
        <v>271</v>
      </c>
      <c r="J4413" t="s">
        <v>332</v>
      </c>
      <c r="K4413">
        <v>992109998</v>
      </c>
      <c r="L4413">
        <v>523.21799999999996</v>
      </c>
    </row>
    <row r="4414" spans="5:12" x14ac:dyDescent="0.25">
      <c r="E4414">
        <v>992237317</v>
      </c>
      <c r="F4414" s="3">
        <v>227.11</v>
      </c>
      <c r="I4414" t="s">
        <v>271</v>
      </c>
      <c r="J4414" t="s">
        <v>332</v>
      </c>
      <c r="K4414">
        <v>992237317</v>
      </c>
      <c r="L4414">
        <v>227.11</v>
      </c>
    </row>
    <row r="4415" spans="5:12" x14ac:dyDescent="0.25">
      <c r="E4415">
        <v>992545658</v>
      </c>
      <c r="F4415" s="3">
        <v>567.61599999999999</v>
      </c>
      <c r="I4415" t="s">
        <v>271</v>
      </c>
      <c r="J4415" t="s">
        <v>332</v>
      </c>
      <c r="K4415">
        <v>992545658</v>
      </c>
      <c r="L4415">
        <v>567.61599999999999</v>
      </c>
    </row>
    <row r="4416" spans="5:12" x14ac:dyDescent="0.25">
      <c r="E4416">
        <v>993470015</v>
      </c>
      <c r="F4416" s="3">
        <v>114.15600000000001</v>
      </c>
      <c r="I4416" t="s">
        <v>271</v>
      </c>
      <c r="J4416" t="s">
        <v>332</v>
      </c>
      <c r="K4416">
        <v>993470015</v>
      </c>
      <c r="L4416">
        <v>114.15600000000001</v>
      </c>
    </row>
    <row r="4417" spans="4:12" x14ac:dyDescent="0.25">
      <c r="E4417">
        <v>994948024</v>
      </c>
      <c r="F4417" s="3">
        <v>878.86500000000001</v>
      </c>
      <c r="I4417" t="s">
        <v>271</v>
      </c>
      <c r="J4417" t="s">
        <v>332</v>
      </c>
      <c r="K4417">
        <v>994948024</v>
      </c>
      <c r="L4417">
        <v>878.86500000000001</v>
      </c>
    </row>
    <row r="4418" spans="4:12" x14ac:dyDescent="0.25">
      <c r="E4418">
        <v>996067165</v>
      </c>
      <c r="F4418" s="3">
        <v>453.87200000000001</v>
      </c>
      <c r="I4418" t="s">
        <v>271</v>
      </c>
      <c r="J4418" t="s">
        <v>332</v>
      </c>
      <c r="K4418">
        <v>996067165</v>
      </c>
      <c r="L4418">
        <v>453.87200000000001</v>
      </c>
    </row>
    <row r="4419" spans="4:12" x14ac:dyDescent="0.25">
      <c r="E4419">
        <v>997478029</v>
      </c>
      <c r="F4419" s="3">
        <v>243.78299999999999</v>
      </c>
      <c r="I4419" t="s">
        <v>271</v>
      </c>
      <c r="J4419" t="s">
        <v>332</v>
      </c>
      <c r="K4419">
        <v>997478029</v>
      </c>
      <c r="L4419">
        <v>243.78299999999999</v>
      </c>
    </row>
    <row r="4420" spans="4:12" x14ac:dyDescent="0.25">
      <c r="E4420">
        <v>997760530</v>
      </c>
      <c r="F4420" s="3">
        <v>350.60300000000001</v>
      </c>
      <c r="I4420" t="s">
        <v>271</v>
      </c>
      <c r="J4420" t="s">
        <v>332</v>
      </c>
      <c r="K4420">
        <v>997760530</v>
      </c>
      <c r="L4420">
        <v>350.60300000000001</v>
      </c>
    </row>
    <row r="4421" spans="4:12" x14ac:dyDescent="0.25">
      <c r="E4421">
        <v>997819772</v>
      </c>
      <c r="F4421" s="3">
        <v>198.41</v>
      </c>
      <c r="I4421" t="s">
        <v>271</v>
      </c>
      <c r="J4421" t="s">
        <v>332</v>
      </c>
      <c r="K4421">
        <v>997819772</v>
      </c>
      <c r="L4421">
        <v>198.41</v>
      </c>
    </row>
    <row r="4422" spans="4:12" x14ac:dyDescent="0.25">
      <c r="E4422">
        <v>999342345</v>
      </c>
      <c r="F4422" s="3">
        <v>174.96799999999999</v>
      </c>
      <c r="I4422" t="s">
        <v>271</v>
      </c>
      <c r="J4422" t="s">
        <v>332</v>
      </c>
      <c r="K4422">
        <v>999342345</v>
      </c>
      <c r="L4422">
        <v>174.96799999999999</v>
      </c>
    </row>
    <row r="4423" spans="4:12" x14ac:dyDescent="0.25">
      <c r="E4423">
        <v>999641717</v>
      </c>
      <c r="F4423" s="3">
        <v>379.35599999999999</v>
      </c>
      <c r="I4423" t="s">
        <v>271</v>
      </c>
      <c r="J4423" t="s">
        <v>332</v>
      </c>
      <c r="K4423">
        <v>999641717</v>
      </c>
      <c r="L4423">
        <v>379.35599999999999</v>
      </c>
    </row>
    <row r="4424" spans="4:12" x14ac:dyDescent="0.25">
      <c r="D4424" t="s">
        <v>341</v>
      </c>
      <c r="E4424">
        <v>869364142</v>
      </c>
      <c r="F4424" s="3">
        <v>370.58</v>
      </c>
      <c r="I4424" t="s">
        <v>271</v>
      </c>
      <c r="J4424" t="s">
        <v>341</v>
      </c>
      <c r="K4424">
        <v>869364142</v>
      </c>
      <c r="L4424">
        <v>370.58</v>
      </c>
    </row>
    <row r="4425" spans="4:12" x14ac:dyDescent="0.25">
      <c r="E4425">
        <v>890726852</v>
      </c>
      <c r="F4425" s="3">
        <v>109.434</v>
      </c>
      <c r="I4425" t="s">
        <v>271</v>
      </c>
      <c r="J4425" t="s">
        <v>341</v>
      </c>
      <c r="K4425">
        <v>890726852</v>
      </c>
      <c r="L4425">
        <v>109.434</v>
      </c>
    </row>
    <row r="4426" spans="4:12" x14ac:dyDescent="0.25">
      <c r="E4426">
        <v>911973693</v>
      </c>
      <c r="F4426" s="3">
        <v>94.096000000000004</v>
      </c>
      <c r="I4426" t="s">
        <v>271</v>
      </c>
      <c r="J4426" t="s">
        <v>341</v>
      </c>
      <c r="K4426">
        <v>911973693</v>
      </c>
      <c r="L4426">
        <v>94.096000000000004</v>
      </c>
    </row>
    <row r="4427" spans="4:12" x14ac:dyDescent="0.25">
      <c r="E4427">
        <v>912999149</v>
      </c>
      <c r="F4427" s="3">
        <v>426.32299999999998</v>
      </c>
      <c r="I4427" t="s">
        <v>271</v>
      </c>
      <c r="J4427" t="s">
        <v>341</v>
      </c>
      <c r="K4427">
        <v>912999149</v>
      </c>
      <c r="L4427">
        <v>426.32299999999998</v>
      </c>
    </row>
    <row r="4428" spans="4:12" x14ac:dyDescent="0.25">
      <c r="E4428">
        <v>916278098</v>
      </c>
      <c r="F4428" s="3">
        <v>145.45099999999999</v>
      </c>
      <c r="I4428" t="s">
        <v>271</v>
      </c>
      <c r="J4428" t="s">
        <v>341</v>
      </c>
      <c r="K4428">
        <v>916278098</v>
      </c>
      <c r="L4428">
        <v>145.45099999999999</v>
      </c>
    </row>
    <row r="4429" spans="4:12" x14ac:dyDescent="0.25">
      <c r="E4429">
        <v>969293277</v>
      </c>
      <c r="F4429" s="3">
        <v>296.11099999999999</v>
      </c>
      <c r="I4429" t="s">
        <v>271</v>
      </c>
      <c r="J4429" t="s">
        <v>341</v>
      </c>
      <c r="K4429">
        <v>969293277</v>
      </c>
      <c r="L4429">
        <v>296.11099999999999</v>
      </c>
    </row>
    <row r="4430" spans="4:12" x14ac:dyDescent="0.25">
      <c r="E4430">
        <v>970569634</v>
      </c>
      <c r="F4430" s="3">
        <v>341.09199999999998</v>
      </c>
      <c r="I4430" t="s">
        <v>271</v>
      </c>
      <c r="J4430" t="s">
        <v>341</v>
      </c>
      <c r="K4430">
        <v>970569634</v>
      </c>
      <c r="L4430">
        <v>341.09199999999998</v>
      </c>
    </row>
    <row r="4431" spans="4:12" x14ac:dyDescent="0.25">
      <c r="E4431">
        <v>979425554</v>
      </c>
      <c r="F4431" s="3">
        <v>430.69099999999997</v>
      </c>
      <c r="I4431" t="s">
        <v>271</v>
      </c>
      <c r="J4431" t="s">
        <v>341</v>
      </c>
      <c r="K4431">
        <v>979425554</v>
      </c>
      <c r="L4431">
        <v>430.69099999999997</v>
      </c>
    </row>
    <row r="4432" spans="4:12" x14ac:dyDescent="0.25">
      <c r="E4432">
        <v>981385187</v>
      </c>
      <c r="F4432" s="3">
        <v>130.78700000000001</v>
      </c>
      <c r="I4432" t="s">
        <v>271</v>
      </c>
      <c r="J4432" t="s">
        <v>341</v>
      </c>
      <c r="K4432">
        <v>981385187</v>
      </c>
      <c r="L4432">
        <v>130.78700000000001</v>
      </c>
    </row>
    <row r="4433" spans="4:12" x14ac:dyDescent="0.25">
      <c r="E4433">
        <v>981694252</v>
      </c>
      <c r="F4433" s="3">
        <v>317.61900000000003</v>
      </c>
      <c r="I4433" t="s">
        <v>271</v>
      </c>
      <c r="J4433" t="s">
        <v>341</v>
      </c>
      <c r="K4433">
        <v>981694252</v>
      </c>
      <c r="L4433">
        <v>317.61900000000003</v>
      </c>
    </row>
    <row r="4434" spans="4:12" x14ac:dyDescent="0.25">
      <c r="E4434">
        <v>989373153</v>
      </c>
      <c r="F4434" s="3">
        <v>110.5</v>
      </c>
      <c r="I4434" t="s">
        <v>271</v>
      </c>
      <c r="J4434" t="s">
        <v>341</v>
      </c>
      <c r="K4434">
        <v>989373153</v>
      </c>
      <c r="L4434">
        <v>110.5</v>
      </c>
    </row>
    <row r="4435" spans="4:12" x14ac:dyDescent="0.25">
      <c r="E4435">
        <v>990170886</v>
      </c>
      <c r="F4435" s="3">
        <v>213.11199999999999</v>
      </c>
      <c r="I4435" t="s">
        <v>271</v>
      </c>
      <c r="J4435" t="s">
        <v>341</v>
      </c>
      <c r="K4435">
        <v>990170886</v>
      </c>
      <c r="L4435">
        <v>213.11199999999999</v>
      </c>
    </row>
    <row r="4436" spans="4:12" x14ac:dyDescent="0.25">
      <c r="E4436">
        <v>990473552</v>
      </c>
      <c r="F4436" s="3">
        <v>509.78100000000001</v>
      </c>
      <c r="I4436" t="s">
        <v>271</v>
      </c>
      <c r="J4436" t="s">
        <v>341</v>
      </c>
      <c r="K4436">
        <v>990473552</v>
      </c>
      <c r="L4436">
        <v>509.78100000000001</v>
      </c>
    </row>
    <row r="4437" spans="4:12" x14ac:dyDescent="0.25">
      <c r="D4437" t="s">
        <v>315</v>
      </c>
      <c r="E4437">
        <v>911831414</v>
      </c>
      <c r="F4437" s="3">
        <v>74.087000000000003</v>
      </c>
      <c r="I4437" t="s">
        <v>271</v>
      </c>
      <c r="J4437" t="s">
        <v>315</v>
      </c>
      <c r="K4437">
        <v>911831414</v>
      </c>
      <c r="L4437">
        <v>74.087000000000003</v>
      </c>
    </row>
    <row r="4438" spans="4:12" x14ac:dyDescent="0.25">
      <c r="E4438">
        <v>916158920</v>
      </c>
      <c r="F4438" s="3">
        <v>489.16899999999998</v>
      </c>
      <c r="I4438" t="s">
        <v>271</v>
      </c>
      <c r="J4438" t="s">
        <v>315</v>
      </c>
      <c r="K4438">
        <v>916158920</v>
      </c>
      <c r="L4438">
        <v>489.16899999999998</v>
      </c>
    </row>
    <row r="4439" spans="4:12" x14ac:dyDescent="0.25">
      <c r="E4439">
        <v>922626510</v>
      </c>
      <c r="F4439" s="3">
        <v>77.028999999999996</v>
      </c>
      <c r="I4439" t="s">
        <v>271</v>
      </c>
      <c r="J4439" t="s">
        <v>315</v>
      </c>
      <c r="K4439">
        <v>922626510</v>
      </c>
      <c r="L4439">
        <v>77.028999999999996</v>
      </c>
    </row>
    <row r="4440" spans="4:12" x14ac:dyDescent="0.25">
      <c r="E4440">
        <v>969258382</v>
      </c>
      <c r="F4440" s="3">
        <v>106.64</v>
      </c>
      <c r="I4440" t="s">
        <v>271</v>
      </c>
      <c r="J4440" t="s">
        <v>315</v>
      </c>
      <c r="K4440">
        <v>969258382</v>
      </c>
      <c r="L4440">
        <v>106.64</v>
      </c>
    </row>
    <row r="4441" spans="4:12" x14ac:dyDescent="0.25">
      <c r="E4441">
        <v>969638681</v>
      </c>
      <c r="F4441" s="3">
        <v>337.68799999999999</v>
      </c>
      <c r="I4441" t="s">
        <v>271</v>
      </c>
      <c r="J4441" t="s">
        <v>315</v>
      </c>
      <c r="K4441">
        <v>969638681</v>
      </c>
      <c r="L4441">
        <v>337.68799999999999</v>
      </c>
    </row>
    <row r="4442" spans="4:12" x14ac:dyDescent="0.25">
      <c r="E4442">
        <v>969682486</v>
      </c>
      <c r="F4442" s="3">
        <v>138.953</v>
      </c>
      <c r="I4442" t="s">
        <v>271</v>
      </c>
      <c r="J4442" t="s">
        <v>315</v>
      </c>
      <c r="K4442">
        <v>969682486</v>
      </c>
      <c r="L4442">
        <v>138.953</v>
      </c>
    </row>
    <row r="4443" spans="4:12" x14ac:dyDescent="0.25">
      <c r="E4443">
        <v>974148862</v>
      </c>
      <c r="F4443" s="3">
        <v>13.268000000000001</v>
      </c>
      <c r="I4443" t="s">
        <v>271</v>
      </c>
      <c r="J4443" t="s">
        <v>315</v>
      </c>
      <c r="K4443">
        <v>974148862</v>
      </c>
      <c r="L4443">
        <v>13.268000000000001</v>
      </c>
    </row>
    <row r="4444" spans="4:12" x14ac:dyDescent="0.25">
      <c r="E4444">
        <v>974437015</v>
      </c>
      <c r="F4444" s="3">
        <v>479.64499999999998</v>
      </c>
      <c r="I4444" t="s">
        <v>271</v>
      </c>
      <c r="J4444" t="s">
        <v>315</v>
      </c>
      <c r="K4444">
        <v>974437015</v>
      </c>
      <c r="L4444">
        <v>479.64499999999998</v>
      </c>
    </row>
    <row r="4445" spans="4:12" x14ac:dyDescent="0.25">
      <c r="E4445">
        <v>974452170</v>
      </c>
      <c r="F4445" s="3">
        <v>275.197</v>
      </c>
      <c r="I4445" t="s">
        <v>271</v>
      </c>
      <c r="J4445" t="s">
        <v>315</v>
      </c>
      <c r="K4445">
        <v>974452170</v>
      </c>
      <c r="L4445">
        <v>275.197</v>
      </c>
    </row>
    <row r="4446" spans="4:12" x14ac:dyDescent="0.25">
      <c r="E4446">
        <v>982482186</v>
      </c>
      <c r="F4446" s="3">
        <v>161.917</v>
      </c>
      <c r="I4446" t="s">
        <v>271</v>
      </c>
      <c r="J4446" t="s">
        <v>315</v>
      </c>
      <c r="K4446">
        <v>982482186</v>
      </c>
      <c r="L4446">
        <v>161.917</v>
      </c>
    </row>
    <row r="4447" spans="4:12" x14ac:dyDescent="0.25">
      <c r="E4447">
        <v>982947626</v>
      </c>
      <c r="F4447" s="3">
        <v>321.83800000000002</v>
      </c>
      <c r="I4447" t="s">
        <v>271</v>
      </c>
      <c r="J4447" t="s">
        <v>315</v>
      </c>
      <c r="K4447">
        <v>982947626</v>
      </c>
      <c r="L4447">
        <v>321.83800000000002</v>
      </c>
    </row>
    <row r="4448" spans="4:12" x14ac:dyDescent="0.25">
      <c r="D4448" t="s">
        <v>309</v>
      </c>
      <c r="E4448">
        <v>869221112</v>
      </c>
      <c r="F4448" s="3">
        <v>419.27499999999998</v>
      </c>
      <c r="I4448" t="s">
        <v>271</v>
      </c>
      <c r="J4448" t="s">
        <v>309</v>
      </c>
      <c r="K4448">
        <v>869221112</v>
      </c>
      <c r="L4448">
        <v>419.27499999999998</v>
      </c>
    </row>
    <row r="4449" spans="5:12" x14ac:dyDescent="0.25">
      <c r="E4449">
        <v>869683442</v>
      </c>
      <c r="F4449" s="3">
        <v>262.18799999999999</v>
      </c>
      <c r="I4449" t="s">
        <v>271</v>
      </c>
      <c r="J4449" t="s">
        <v>309</v>
      </c>
      <c r="K4449">
        <v>869683442</v>
      </c>
      <c r="L4449">
        <v>262.18799999999999</v>
      </c>
    </row>
    <row r="4450" spans="5:12" x14ac:dyDescent="0.25">
      <c r="E4450">
        <v>877042472</v>
      </c>
      <c r="F4450" s="3">
        <v>37.018999999999998</v>
      </c>
      <c r="I4450" t="s">
        <v>271</v>
      </c>
      <c r="J4450" t="s">
        <v>309</v>
      </c>
      <c r="K4450">
        <v>877042472</v>
      </c>
      <c r="L4450">
        <v>37.018999999999998</v>
      </c>
    </row>
    <row r="4451" spans="5:12" x14ac:dyDescent="0.25">
      <c r="E4451">
        <v>881953552</v>
      </c>
      <c r="F4451" s="3">
        <v>169.59200000000001</v>
      </c>
      <c r="I4451" t="s">
        <v>271</v>
      </c>
      <c r="J4451" t="s">
        <v>309</v>
      </c>
      <c r="K4451">
        <v>881953552</v>
      </c>
      <c r="L4451">
        <v>169.59200000000001</v>
      </c>
    </row>
    <row r="4452" spans="5:12" x14ac:dyDescent="0.25">
      <c r="E4452">
        <v>911755211</v>
      </c>
      <c r="F4452" s="3">
        <v>130.93899999999999</v>
      </c>
      <c r="I4452" t="s">
        <v>271</v>
      </c>
      <c r="J4452" t="s">
        <v>309</v>
      </c>
      <c r="K4452">
        <v>911755211</v>
      </c>
      <c r="L4452">
        <v>130.93899999999999</v>
      </c>
    </row>
    <row r="4453" spans="5:12" x14ac:dyDescent="0.25">
      <c r="E4453">
        <v>911903709</v>
      </c>
      <c r="F4453" s="3">
        <v>344.053</v>
      </c>
      <c r="I4453" t="s">
        <v>271</v>
      </c>
      <c r="J4453" t="s">
        <v>309</v>
      </c>
      <c r="K4453">
        <v>911903709</v>
      </c>
      <c r="L4453">
        <v>344.053</v>
      </c>
    </row>
    <row r="4454" spans="5:12" x14ac:dyDescent="0.25">
      <c r="E4454">
        <v>912626431</v>
      </c>
      <c r="F4454" s="3">
        <v>275.39600000000002</v>
      </c>
      <c r="I4454" t="s">
        <v>271</v>
      </c>
      <c r="J4454" t="s">
        <v>309</v>
      </c>
      <c r="K4454">
        <v>912626431</v>
      </c>
      <c r="L4454">
        <v>275.39600000000002</v>
      </c>
    </row>
    <row r="4455" spans="5:12" x14ac:dyDescent="0.25">
      <c r="E4455">
        <v>914799767</v>
      </c>
      <c r="F4455" s="3">
        <v>123.76600000000001</v>
      </c>
      <c r="I4455" t="s">
        <v>271</v>
      </c>
      <c r="J4455" t="s">
        <v>309</v>
      </c>
      <c r="K4455">
        <v>914799767</v>
      </c>
      <c r="L4455">
        <v>123.76600000000001</v>
      </c>
    </row>
    <row r="4456" spans="5:12" x14ac:dyDescent="0.25">
      <c r="E4456">
        <v>915101674</v>
      </c>
      <c r="F4456" s="3">
        <v>84.629000000000005</v>
      </c>
      <c r="I4456" t="s">
        <v>271</v>
      </c>
      <c r="J4456" t="s">
        <v>309</v>
      </c>
      <c r="K4456">
        <v>915101674</v>
      </c>
      <c r="L4456">
        <v>84.629000000000005</v>
      </c>
    </row>
    <row r="4457" spans="5:12" x14ac:dyDescent="0.25">
      <c r="E4457">
        <v>918094067</v>
      </c>
      <c r="F4457" s="3">
        <v>109.515</v>
      </c>
      <c r="I4457" t="s">
        <v>271</v>
      </c>
      <c r="J4457" t="s">
        <v>309</v>
      </c>
      <c r="K4457">
        <v>918094067</v>
      </c>
      <c r="L4457">
        <v>109.515</v>
      </c>
    </row>
    <row r="4458" spans="5:12" x14ac:dyDescent="0.25">
      <c r="E4458">
        <v>918456740</v>
      </c>
      <c r="F4458" s="3">
        <v>159.428</v>
      </c>
      <c r="I4458" t="s">
        <v>271</v>
      </c>
      <c r="J4458" t="s">
        <v>309</v>
      </c>
      <c r="K4458">
        <v>918456740</v>
      </c>
      <c r="L4458">
        <v>159.428</v>
      </c>
    </row>
    <row r="4459" spans="5:12" x14ac:dyDescent="0.25">
      <c r="E4459">
        <v>918930094</v>
      </c>
      <c r="F4459" s="3">
        <v>221.9</v>
      </c>
      <c r="I4459" t="s">
        <v>271</v>
      </c>
      <c r="J4459" t="s">
        <v>309</v>
      </c>
      <c r="K4459">
        <v>918930094</v>
      </c>
      <c r="L4459">
        <v>221.9</v>
      </c>
    </row>
    <row r="4460" spans="5:12" x14ac:dyDescent="0.25">
      <c r="E4460">
        <v>919488581</v>
      </c>
      <c r="F4460" s="3">
        <v>195.637</v>
      </c>
      <c r="I4460" t="s">
        <v>271</v>
      </c>
      <c r="J4460" t="s">
        <v>309</v>
      </c>
      <c r="K4460">
        <v>919488581</v>
      </c>
      <c r="L4460">
        <v>195.637</v>
      </c>
    </row>
    <row r="4461" spans="5:12" x14ac:dyDescent="0.25">
      <c r="E4461">
        <v>919801212</v>
      </c>
      <c r="F4461" s="3">
        <v>129.47499999999999</v>
      </c>
      <c r="I4461" t="s">
        <v>271</v>
      </c>
      <c r="J4461" t="s">
        <v>309</v>
      </c>
      <c r="K4461">
        <v>919801212</v>
      </c>
      <c r="L4461">
        <v>129.47499999999999</v>
      </c>
    </row>
    <row r="4462" spans="5:12" x14ac:dyDescent="0.25">
      <c r="E4462">
        <v>921992645</v>
      </c>
      <c r="F4462" s="3">
        <v>69.971000000000004</v>
      </c>
      <c r="I4462" t="s">
        <v>271</v>
      </c>
      <c r="J4462" t="s">
        <v>309</v>
      </c>
      <c r="K4462">
        <v>921992645</v>
      </c>
      <c r="L4462">
        <v>69.971000000000004</v>
      </c>
    </row>
    <row r="4463" spans="5:12" x14ac:dyDescent="0.25">
      <c r="E4463">
        <v>969133490</v>
      </c>
      <c r="F4463" s="3">
        <v>389.90300000000002</v>
      </c>
      <c r="I4463" t="s">
        <v>271</v>
      </c>
      <c r="J4463" t="s">
        <v>309</v>
      </c>
      <c r="K4463">
        <v>969133490</v>
      </c>
      <c r="L4463">
        <v>389.90300000000002</v>
      </c>
    </row>
    <row r="4464" spans="5:12" x14ac:dyDescent="0.25">
      <c r="E4464">
        <v>969137356</v>
      </c>
      <c r="F4464" s="3">
        <v>133.608</v>
      </c>
      <c r="I4464" t="s">
        <v>271</v>
      </c>
      <c r="J4464" t="s">
        <v>309</v>
      </c>
      <c r="K4464">
        <v>969137356</v>
      </c>
      <c r="L4464">
        <v>133.608</v>
      </c>
    </row>
    <row r="4465" spans="5:12" x14ac:dyDescent="0.25">
      <c r="E4465">
        <v>969330881</v>
      </c>
      <c r="F4465" s="3">
        <v>104.86199999999999</v>
      </c>
      <c r="I4465" t="s">
        <v>271</v>
      </c>
      <c r="J4465" t="s">
        <v>309</v>
      </c>
      <c r="K4465">
        <v>969330881</v>
      </c>
      <c r="L4465">
        <v>104.86199999999999</v>
      </c>
    </row>
    <row r="4466" spans="5:12" x14ac:dyDescent="0.25">
      <c r="E4466">
        <v>969668084</v>
      </c>
      <c r="F4466" s="3">
        <v>105.5</v>
      </c>
      <c r="I4466" t="s">
        <v>271</v>
      </c>
      <c r="J4466" t="s">
        <v>309</v>
      </c>
      <c r="K4466">
        <v>969668084</v>
      </c>
      <c r="L4466">
        <v>105.5</v>
      </c>
    </row>
    <row r="4467" spans="5:12" x14ac:dyDescent="0.25">
      <c r="E4467">
        <v>969674556</v>
      </c>
      <c r="F4467" s="3">
        <v>84.370999999999995</v>
      </c>
      <c r="I4467" t="s">
        <v>271</v>
      </c>
      <c r="J4467" t="s">
        <v>309</v>
      </c>
      <c r="K4467">
        <v>969674556</v>
      </c>
      <c r="L4467">
        <v>84.370999999999995</v>
      </c>
    </row>
    <row r="4468" spans="5:12" x14ac:dyDescent="0.25">
      <c r="E4468">
        <v>969680793</v>
      </c>
      <c r="F4468" s="3">
        <v>133.012</v>
      </c>
      <c r="I4468" t="s">
        <v>271</v>
      </c>
      <c r="J4468" t="s">
        <v>309</v>
      </c>
      <c r="K4468">
        <v>969680793</v>
      </c>
      <c r="L4468">
        <v>133.012</v>
      </c>
    </row>
    <row r="4469" spans="5:12" x14ac:dyDescent="0.25">
      <c r="E4469">
        <v>970090851</v>
      </c>
      <c r="F4469" s="3">
        <v>225.59299999999999</v>
      </c>
      <c r="I4469" t="s">
        <v>271</v>
      </c>
      <c r="J4469" t="s">
        <v>309</v>
      </c>
      <c r="K4469">
        <v>970090851</v>
      </c>
      <c r="L4469">
        <v>225.59299999999999</v>
      </c>
    </row>
    <row r="4470" spans="5:12" x14ac:dyDescent="0.25">
      <c r="E4470">
        <v>971183454</v>
      </c>
      <c r="F4470" s="3">
        <v>948.52</v>
      </c>
      <c r="I4470" t="s">
        <v>271</v>
      </c>
      <c r="J4470" t="s">
        <v>309</v>
      </c>
      <c r="K4470">
        <v>971183454</v>
      </c>
      <c r="L4470">
        <v>948.52</v>
      </c>
    </row>
    <row r="4471" spans="5:12" x14ac:dyDescent="0.25">
      <c r="E4471">
        <v>974501759</v>
      </c>
      <c r="F4471" s="3">
        <v>0.93700000000000006</v>
      </c>
      <c r="I4471" t="s">
        <v>271</v>
      </c>
      <c r="J4471" t="s">
        <v>309</v>
      </c>
      <c r="K4471">
        <v>974501759</v>
      </c>
      <c r="L4471">
        <v>0.93700000000000006</v>
      </c>
    </row>
    <row r="4472" spans="5:12" x14ac:dyDescent="0.25">
      <c r="E4472">
        <v>975983420</v>
      </c>
      <c r="F4472" s="3">
        <v>183.803</v>
      </c>
      <c r="I4472" t="s">
        <v>271</v>
      </c>
      <c r="J4472" t="s">
        <v>309</v>
      </c>
      <c r="K4472">
        <v>975983420</v>
      </c>
      <c r="L4472">
        <v>183.803</v>
      </c>
    </row>
    <row r="4473" spans="5:12" x14ac:dyDescent="0.25">
      <c r="E4473">
        <v>983428940</v>
      </c>
      <c r="F4473" s="3">
        <v>17.984999999999999</v>
      </c>
      <c r="I4473" t="s">
        <v>271</v>
      </c>
      <c r="J4473" t="s">
        <v>309</v>
      </c>
      <c r="K4473">
        <v>983428940</v>
      </c>
      <c r="L4473">
        <v>17.984999999999999</v>
      </c>
    </row>
    <row r="4474" spans="5:12" x14ac:dyDescent="0.25">
      <c r="E4474">
        <v>984159188</v>
      </c>
      <c r="F4474" s="3">
        <v>234.51900000000001</v>
      </c>
      <c r="I4474" t="s">
        <v>271</v>
      </c>
      <c r="J4474" t="s">
        <v>309</v>
      </c>
      <c r="K4474">
        <v>984159188</v>
      </c>
      <c r="L4474">
        <v>234.51900000000001</v>
      </c>
    </row>
    <row r="4475" spans="5:12" x14ac:dyDescent="0.25">
      <c r="E4475">
        <v>987247150</v>
      </c>
      <c r="F4475" s="3">
        <v>466.447</v>
      </c>
      <c r="I4475" t="s">
        <v>271</v>
      </c>
      <c r="J4475" t="s">
        <v>309</v>
      </c>
      <c r="K4475">
        <v>987247150</v>
      </c>
      <c r="L4475">
        <v>466.447</v>
      </c>
    </row>
    <row r="4476" spans="5:12" x14ac:dyDescent="0.25">
      <c r="E4476">
        <v>988486280</v>
      </c>
      <c r="F4476" s="3">
        <v>108.38200000000001</v>
      </c>
      <c r="I4476" t="s">
        <v>271</v>
      </c>
      <c r="J4476" t="s">
        <v>309</v>
      </c>
      <c r="K4476">
        <v>988486280</v>
      </c>
      <c r="L4476">
        <v>108.38200000000001</v>
      </c>
    </row>
    <row r="4477" spans="5:12" x14ac:dyDescent="0.25">
      <c r="E4477">
        <v>988601608</v>
      </c>
      <c r="F4477" s="3">
        <v>62.610999999999997</v>
      </c>
      <c r="I4477" t="s">
        <v>271</v>
      </c>
      <c r="J4477" t="s">
        <v>309</v>
      </c>
      <c r="K4477">
        <v>988601608</v>
      </c>
      <c r="L4477">
        <v>62.610999999999997</v>
      </c>
    </row>
    <row r="4478" spans="5:12" x14ac:dyDescent="0.25">
      <c r="E4478">
        <v>989137913</v>
      </c>
      <c r="F4478" s="3">
        <v>268.88499999999999</v>
      </c>
      <c r="I4478" t="s">
        <v>271</v>
      </c>
      <c r="J4478" t="s">
        <v>309</v>
      </c>
      <c r="K4478">
        <v>989137913</v>
      </c>
      <c r="L4478">
        <v>268.88499999999999</v>
      </c>
    </row>
    <row r="4479" spans="5:12" x14ac:dyDescent="0.25">
      <c r="E4479">
        <v>990344272</v>
      </c>
      <c r="F4479" s="3">
        <v>317.66199999999998</v>
      </c>
      <c r="I4479" t="s">
        <v>271</v>
      </c>
      <c r="J4479" t="s">
        <v>309</v>
      </c>
      <c r="K4479">
        <v>990344272</v>
      </c>
      <c r="L4479">
        <v>317.66199999999998</v>
      </c>
    </row>
    <row r="4480" spans="5:12" x14ac:dyDescent="0.25">
      <c r="E4480">
        <v>991067167</v>
      </c>
      <c r="F4480" s="3">
        <v>265.74900000000002</v>
      </c>
      <c r="I4480" t="s">
        <v>271</v>
      </c>
      <c r="J4480" t="s">
        <v>309</v>
      </c>
      <c r="K4480">
        <v>991067167</v>
      </c>
      <c r="L4480">
        <v>265.74900000000002</v>
      </c>
    </row>
    <row r="4481" spans="4:12" x14ac:dyDescent="0.25">
      <c r="E4481">
        <v>991157190</v>
      </c>
      <c r="F4481" s="3">
        <v>410.51600000000002</v>
      </c>
      <c r="I4481" t="s">
        <v>271</v>
      </c>
      <c r="J4481" t="s">
        <v>309</v>
      </c>
      <c r="K4481">
        <v>991157190</v>
      </c>
      <c r="L4481">
        <v>410.51600000000002</v>
      </c>
    </row>
    <row r="4482" spans="4:12" x14ac:dyDescent="0.25">
      <c r="E4482">
        <v>991211861</v>
      </c>
      <c r="F4482" s="3">
        <v>240.14099999999999</v>
      </c>
      <c r="I4482" t="s">
        <v>271</v>
      </c>
      <c r="J4482" t="s">
        <v>309</v>
      </c>
      <c r="K4482">
        <v>991211861</v>
      </c>
      <c r="L4482">
        <v>240.14099999999999</v>
      </c>
    </row>
    <row r="4483" spans="4:12" x14ac:dyDescent="0.25">
      <c r="E4483">
        <v>992367350</v>
      </c>
      <c r="F4483" s="3">
        <v>12.507999999999999</v>
      </c>
      <c r="I4483" t="s">
        <v>271</v>
      </c>
      <c r="J4483" t="s">
        <v>309</v>
      </c>
      <c r="K4483">
        <v>992367350</v>
      </c>
      <c r="L4483">
        <v>12.507999999999999</v>
      </c>
    </row>
    <row r="4484" spans="4:12" x14ac:dyDescent="0.25">
      <c r="E4484">
        <v>993401617</v>
      </c>
      <c r="F4484" s="3">
        <v>140.51499999999999</v>
      </c>
      <c r="I4484" t="s">
        <v>271</v>
      </c>
      <c r="J4484" t="s">
        <v>309</v>
      </c>
      <c r="K4484">
        <v>993401617</v>
      </c>
      <c r="L4484">
        <v>140.51499999999999</v>
      </c>
    </row>
    <row r="4485" spans="4:12" x14ac:dyDescent="0.25">
      <c r="E4485">
        <v>994969048</v>
      </c>
      <c r="F4485" s="3">
        <v>99.831999999999994</v>
      </c>
      <c r="I4485" t="s">
        <v>271</v>
      </c>
      <c r="J4485" t="s">
        <v>309</v>
      </c>
      <c r="K4485">
        <v>994969048</v>
      </c>
      <c r="L4485">
        <v>99.831999999999994</v>
      </c>
    </row>
    <row r="4486" spans="4:12" x14ac:dyDescent="0.25">
      <c r="E4486">
        <v>995671530</v>
      </c>
      <c r="F4486" s="3">
        <v>228.10499999999999</v>
      </c>
      <c r="I4486" t="s">
        <v>271</v>
      </c>
      <c r="J4486" t="s">
        <v>309</v>
      </c>
      <c r="K4486">
        <v>995671530</v>
      </c>
      <c r="L4486">
        <v>228.10499999999999</v>
      </c>
    </row>
    <row r="4487" spans="4:12" x14ac:dyDescent="0.25">
      <c r="E4487">
        <v>995739682</v>
      </c>
      <c r="F4487" s="3">
        <v>150.821</v>
      </c>
      <c r="I4487" t="s">
        <v>271</v>
      </c>
      <c r="J4487" t="s">
        <v>309</v>
      </c>
      <c r="K4487">
        <v>995739682</v>
      </c>
      <c r="L4487">
        <v>150.821</v>
      </c>
    </row>
    <row r="4488" spans="4:12" x14ac:dyDescent="0.25">
      <c r="E4488">
        <v>996367436</v>
      </c>
      <c r="F4488" s="3">
        <v>318.37</v>
      </c>
      <c r="I4488" t="s">
        <v>271</v>
      </c>
      <c r="J4488" t="s">
        <v>309</v>
      </c>
      <c r="K4488">
        <v>996367436</v>
      </c>
      <c r="L4488">
        <v>318.37</v>
      </c>
    </row>
    <row r="4489" spans="4:12" x14ac:dyDescent="0.25">
      <c r="E4489">
        <v>996809552</v>
      </c>
      <c r="F4489" s="3">
        <v>343.8</v>
      </c>
      <c r="I4489" t="s">
        <v>271</v>
      </c>
      <c r="J4489" t="s">
        <v>309</v>
      </c>
      <c r="K4489">
        <v>996809552</v>
      </c>
      <c r="L4489">
        <v>343.8</v>
      </c>
    </row>
    <row r="4490" spans="4:12" x14ac:dyDescent="0.25">
      <c r="E4490">
        <v>998200857</v>
      </c>
      <c r="F4490" s="3">
        <v>171.22200000000001</v>
      </c>
      <c r="I4490" t="s">
        <v>271</v>
      </c>
      <c r="J4490" t="s">
        <v>309</v>
      </c>
      <c r="K4490">
        <v>998200857</v>
      </c>
      <c r="L4490">
        <v>171.22200000000001</v>
      </c>
    </row>
    <row r="4491" spans="4:12" x14ac:dyDescent="0.25">
      <c r="D4491" t="s">
        <v>325</v>
      </c>
      <c r="E4491">
        <v>988946702</v>
      </c>
      <c r="F4491" s="3">
        <v>281.24299999999999</v>
      </c>
      <c r="I4491" t="s">
        <v>271</v>
      </c>
      <c r="J4491" t="s">
        <v>325</v>
      </c>
      <c r="K4491">
        <v>988946702</v>
      </c>
      <c r="L4491">
        <v>281.24299999999999</v>
      </c>
    </row>
    <row r="4492" spans="4:12" x14ac:dyDescent="0.25">
      <c r="D4492" t="s">
        <v>892</v>
      </c>
      <c r="E4492">
        <v>826320222</v>
      </c>
      <c r="F4492" s="3">
        <v>82.230999999999995</v>
      </c>
      <c r="I4492" t="s">
        <v>271</v>
      </c>
      <c r="J4492" t="s">
        <v>892</v>
      </c>
      <c r="K4492">
        <v>826320222</v>
      </c>
      <c r="L4492">
        <v>82.230999999999995</v>
      </c>
    </row>
    <row r="4493" spans="4:12" x14ac:dyDescent="0.25">
      <c r="E4493">
        <v>869302392</v>
      </c>
      <c r="F4493" s="3">
        <v>78.260000000000005</v>
      </c>
      <c r="I4493" t="s">
        <v>271</v>
      </c>
      <c r="J4493" t="s">
        <v>892</v>
      </c>
      <c r="K4493">
        <v>869302392</v>
      </c>
      <c r="L4493">
        <v>78.260000000000005</v>
      </c>
    </row>
    <row r="4494" spans="4:12" x14ac:dyDescent="0.25">
      <c r="E4494">
        <v>869526932</v>
      </c>
      <c r="F4494" s="3">
        <v>14.295999999999999</v>
      </c>
      <c r="I4494" t="s">
        <v>271</v>
      </c>
      <c r="J4494" t="s">
        <v>892</v>
      </c>
      <c r="K4494">
        <v>869526932</v>
      </c>
      <c r="L4494">
        <v>14.295999999999999</v>
      </c>
    </row>
    <row r="4495" spans="4:12" x14ac:dyDescent="0.25">
      <c r="E4495">
        <v>870565062</v>
      </c>
      <c r="F4495" s="3">
        <v>30.443000000000001</v>
      </c>
      <c r="I4495" t="s">
        <v>271</v>
      </c>
      <c r="J4495" t="s">
        <v>892</v>
      </c>
      <c r="K4495">
        <v>870565062</v>
      </c>
      <c r="L4495">
        <v>30.443000000000001</v>
      </c>
    </row>
    <row r="4496" spans="4:12" x14ac:dyDescent="0.25">
      <c r="E4496">
        <v>873058862</v>
      </c>
      <c r="F4496" s="3">
        <v>174.04900000000001</v>
      </c>
      <c r="I4496" t="s">
        <v>271</v>
      </c>
      <c r="J4496" t="s">
        <v>892</v>
      </c>
      <c r="K4496">
        <v>873058862</v>
      </c>
      <c r="L4496">
        <v>174.04900000000001</v>
      </c>
    </row>
    <row r="4497" spans="5:12" x14ac:dyDescent="0.25">
      <c r="E4497">
        <v>914466954</v>
      </c>
      <c r="F4497" s="3">
        <v>224.553</v>
      </c>
      <c r="I4497" t="s">
        <v>271</v>
      </c>
      <c r="J4497" t="s">
        <v>892</v>
      </c>
      <c r="K4497">
        <v>914466954</v>
      </c>
      <c r="L4497">
        <v>224.553</v>
      </c>
    </row>
    <row r="4498" spans="5:12" x14ac:dyDescent="0.25">
      <c r="E4498">
        <v>919824352</v>
      </c>
      <c r="F4498" s="3">
        <v>153.74799999999999</v>
      </c>
      <c r="I4498" t="s">
        <v>271</v>
      </c>
      <c r="J4498" t="s">
        <v>892</v>
      </c>
      <c r="K4498">
        <v>919824352</v>
      </c>
      <c r="L4498">
        <v>153.74799999999999</v>
      </c>
    </row>
    <row r="4499" spans="5:12" x14ac:dyDescent="0.25">
      <c r="E4499">
        <v>920007848</v>
      </c>
      <c r="F4499" s="3">
        <v>149.89699999999999</v>
      </c>
      <c r="I4499" t="s">
        <v>271</v>
      </c>
      <c r="J4499" t="s">
        <v>892</v>
      </c>
      <c r="K4499">
        <v>920007848</v>
      </c>
      <c r="L4499">
        <v>149.89699999999999</v>
      </c>
    </row>
    <row r="4500" spans="5:12" x14ac:dyDescent="0.25">
      <c r="E4500">
        <v>920153453</v>
      </c>
      <c r="F4500" s="3">
        <v>130.797</v>
      </c>
      <c r="I4500" t="s">
        <v>271</v>
      </c>
      <c r="J4500" t="s">
        <v>892</v>
      </c>
      <c r="K4500">
        <v>920153453</v>
      </c>
      <c r="L4500">
        <v>130.797</v>
      </c>
    </row>
    <row r="4501" spans="5:12" x14ac:dyDescent="0.25">
      <c r="E4501">
        <v>921621655</v>
      </c>
      <c r="F4501" s="3">
        <v>81.519000000000005</v>
      </c>
      <c r="I4501" t="s">
        <v>271</v>
      </c>
      <c r="J4501" t="s">
        <v>892</v>
      </c>
      <c r="K4501">
        <v>921621655</v>
      </c>
      <c r="L4501">
        <v>81.519000000000005</v>
      </c>
    </row>
    <row r="4502" spans="5:12" x14ac:dyDescent="0.25">
      <c r="E4502">
        <v>921983816</v>
      </c>
      <c r="F4502" s="3">
        <v>251.964</v>
      </c>
      <c r="I4502" t="s">
        <v>271</v>
      </c>
      <c r="J4502" t="s">
        <v>892</v>
      </c>
      <c r="K4502">
        <v>921983816</v>
      </c>
      <c r="L4502">
        <v>251.964</v>
      </c>
    </row>
    <row r="4503" spans="5:12" x14ac:dyDescent="0.25">
      <c r="E4503">
        <v>921999453</v>
      </c>
      <c r="F4503" s="3">
        <v>110.387</v>
      </c>
      <c r="I4503" t="s">
        <v>271</v>
      </c>
      <c r="J4503" t="s">
        <v>892</v>
      </c>
      <c r="K4503">
        <v>921999453</v>
      </c>
      <c r="L4503">
        <v>110.387</v>
      </c>
    </row>
    <row r="4504" spans="5:12" x14ac:dyDescent="0.25">
      <c r="E4504">
        <v>925847585</v>
      </c>
      <c r="F4504" s="3">
        <v>156.19499999999999</v>
      </c>
      <c r="I4504" t="s">
        <v>271</v>
      </c>
      <c r="J4504" t="s">
        <v>892</v>
      </c>
      <c r="K4504">
        <v>925847585</v>
      </c>
      <c r="L4504">
        <v>156.19499999999999</v>
      </c>
    </row>
    <row r="4505" spans="5:12" x14ac:dyDescent="0.25">
      <c r="E4505">
        <v>926025880</v>
      </c>
      <c r="F4505" s="3">
        <v>141.904</v>
      </c>
      <c r="I4505" t="s">
        <v>271</v>
      </c>
      <c r="J4505" t="s">
        <v>892</v>
      </c>
      <c r="K4505">
        <v>926025880</v>
      </c>
      <c r="L4505">
        <v>141.904</v>
      </c>
    </row>
    <row r="4506" spans="5:12" x14ac:dyDescent="0.25">
      <c r="E4506">
        <v>926203495</v>
      </c>
      <c r="F4506" s="3">
        <v>85.902000000000001</v>
      </c>
      <c r="I4506" t="s">
        <v>271</v>
      </c>
      <c r="J4506" t="s">
        <v>892</v>
      </c>
      <c r="K4506">
        <v>926203495</v>
      </c>
      <c r="L4506">
        <v>85.902000000000001</v>
      </c>
    </row>
    <row r="4507" spans="5:12" x14ac:dyDescent="0.25">
      <c r="E4507">
        <v>969133644</v>
      </c>
      <c r="F4507" s="3">
        <v>125.342</v>
      </c>
      <c r="I4507" t="s">
        <v>271</v>
      </c>
      <c r="J4507" t="s">
        <v>892</v>
      </c>
      <c r="K4507">
        <v>969133644</v>
      </c>
      <c r="L4507">
        <v>125.342</v>
      </c>
    </row>
    <row r="4508" spans="5:12" x14ac:dyDescent="0.25">
      <c r="E4508">
        <v>969135000</v>
      </c>
      <c r="F4508" s="3">
        <v>72.625</v>
      </c>
      <c r="I4508" t="s">
        <v>271</v>
      </c>
      <c r="J4508" t="s">
        <v>892</v>
      </c>
      <c r="K4508">
        <v>969135000</v>
      </c>
      <c r="L4508">
        <v>72.625</v>
      </c>
    </row>
    <row r="4509" spans="5:12" x14ac:dyDescent="0.25">
      <c r="E4509">
        <v>969136678</v>
      </c>
      <c r="F4509" s="3">
        <v>77.215999999999994</v>
      </c>
      <c r="I4509" t="s">
        <v>271</v>
      </c>
      <c r="J4509" t="s">
        <v>892</v>
      </c>
      <c r="K4509">
        <v>969136678</v>
      </c>
      <c r="L4509">
        <v>77.215999999999994</v>
      </c>
    </row>
    <row r="4510" spans="5:12" x14ac:dyDescent="0.25">
      <c r="E4510">
        <v>969178435</v>
      </c>
      <c r="F4510" s="3">
        <v>93.968000000000004</v>
      </c>
      <c r="I4510" t="s">
        <v>271</v>
      </c>
      <c r="J4510" t="s">
        <v>892</v>
      </c>
      <c r="K4510">
        <v>969178435</v>
      </c>
      <c r="L4510">
        <v>93.968000000000004</v>
      </c>
    </row>
    <row r="4511" spans="5:12" x14ac:dyDescent="0.25">
      <c r="E4511">
        <v>969221020</v>
      </c>
      <c r="F4511" s="3">
        <v>366.12200000000001</v>
      </c>
      <c r="I4511" t="s">
        <v>271</v>
      </c>
      <c r="J4511" t="s">
        <v>892</v>
      </c>
      <c r="K4511">
        <v>969221020</v>
      </c>
      <c r="L4511">
        <v>366.12200000000001</v>
      </c>
    </row>
    <row r="4512" spans="5:12" x14ac:dyDescent="0.25">
      <c r="E4512">
        <v>969221144</v>
      </c>
      <c r="F4512" s="3">
        <v>9.1880000000000006</v>
      </c>
      <c r="I4512" t="s">
        <v>271</v>
      </c>
      <c r="J4512" t="s">
        <v>892</v>
      </c>
      <c r="K4512">
        <v>969221144</v>
      </c>
      <c r="L4512">
        <v>9.1880000000000006</v>
      </c>
    </row>
    <row r="4513" spans="5:12" x14ac:dyDescent="0.25">
      <c r="E4513">
        <v>969222191</v>
      </c>
      <c r="F4513" s="3">
        <v>45.283999999999999</v>
      </c>
      <c r="I4513" t="s">
        <v>271</v>
      </c>
      <c r="J4513" t="s">
        <v>892</v>
      </c>
      <c r="K4513">
        <v>969222191</v>
      </c>
      <c r="L4513">
        <v>45.283999999999999</v>
      </c>
    </row>
    <row r="4514" spans="5:12" x14ac:dyDescent="0.25">
      <c r="E4514">
        <v>969222736</v>
      </c>
      <c r="F4514" s="3">
        <v>61.55</v>
      </c>
      <c r="I4514" t="s">
        <v>271</v>
      </c>
      <c r="J4514" t="s">
        <v>892</v>
      </c>
      <c r="K4514">
        <v>969222736</v>
      </c>
      <c r="L4514">
        <v>61.55</v>
      </c>
    </row>
    <row r="4515" spans="5:12" x14ac:dyDescent="0.25">
      <c r="E4515">
        <v>969331764</v>
      </c>
      <c r="F4515" s="3">
        <v>97.149000000000001</v>
      </c>
      <c r="I4515" t="s">
        <v>271</v>
      </c>
      <c r="J4515" t="s">
        <v>892</v>
      </c>
      <c r="K4515">
        <v>969331764</v>
      </c>
      <c r="L4515">
        <v>97.149000000000001</v>
      </c>
    </row>
    <row r="4516" spans="5:12" x14ac:dyDescent="0.25">
      <c r="E4516">
        <v>969377640</v>
      </c>
      <c r="F4516" s="3">
        <v>74.614000000000004</v>
      </c>
      <c r="I4516" t="s">
        <v>271</v>
      </c>
      <c r="J4516" t="s">
        <v>892</v>
      </c>
      <c r="K4516">
        <v>969377640</v>
      </c>
      <c r="L4516">
        <v>74.614000000000004</v>
      </c>
    </row>
    <row r="4517" spans="5:12" x14ac:dyDescent="0.25">
      <c r="E4517">
        <v>969597462</v>
      </c>
      <c r="F4517" s="3">
        <v>249.63499999999999</v>
      </c>
      <c r="I4517" t="s">
        <v>271</v>
      </c>
      <c r="J4517" t="s">
        <v>892</v>
      </c>
      <c r="K4517">
        <v>969597462</v>
      </c>
      <c r="L4517">
        <v>249.63499999999999</v>
      </c>
    </row>
    <row r="4518" spans="5:12" x14ac:dyDescent="0.25">
      <c r="E4518">
        <v>969668068</v>
      </c>
      <c r="F4518" s="3">
        <v>102.44799999999999</v>
      </c>
      <c r="I4518" t="s">
        <v>271</v>
      </c>
      <c r="J4518" t="s">
        <v>892</v>
      </c>
      <c r="K4518">
        <v>969668068</v>
      </c>
      <c r="L4518">
        <v>102.44799999999999</v>
      </c>
    </row>
    <row r="4519" spans="5:12" x14ac:dyDescent="0.25">
      <c r="E4519">
        <v>969678128</v>
      </c>
      <c r="F4519" s="3">
        <v>129.82499999999999</v>
      </c>
      <c r="I4519" t="s">
        <v>271</v>
      </c>
      <c r="J4519" t="s">
        <v>892</v>
      </c>
      <c r="K4519">
        <v>969678128</v>
      </c>
      <c r="L4519">
        <v>129.82499999999999</v>
      </c>
    </row>
    <row r="4520" spans="5:12" x14ac:dyDescent="0.25">
      <c r="E4520">
        <v>969678489</v>
      </c>
      <c r="F4520" s="3">
        <v>82.176000000000002</v>
      </c>
      <c r="I4520" t="s">
        <v>271</v>
      </c>
      <c r="J4520" t="s">
        <v>892</v>
      </c>
      <c r="K4520">
        <v>969678489</v>
      </c>
      <c r="L4520">
        <v>82.176000000000002</v>
      </c>
    </row>
    <row r="4521" spans="5:12" x14ac:dyDescent="0.25">
      <c r="E4521">
        <v>969678608</v>
      </c>
      <c r="F4521" s="3">
        <v>41.447000000000003</v>
      </c>
      <c r="I4521" t="s">
        <v>271</v>
      </c>
      <c r="J4521" t="s">
        <v>892</v>
      </c>
      <c r="K4521">
        <v>969678608</v>
      </c>
      <c r="L4521">
        <v>41.447000000000003</v>
      </c>
    </row>
    <row r="4522" spans="5:12" x14ac:dyDescent="0.25">
      <c r="E4522">
        <v>969679469</v>
      </c>
      <c r="F4522" s="3">
        <v>144.107</v>
      </c>
      <c r="I4522" t="s">
        <v>271</v>
      </c>
      <c r="J4522" t="s">
        <v>892</v>
      </c>
      <c r="K4522">
        <v>969679469</v>
      </c>
      <c r="L4522">
        <v>144.107</v>
      </c>
    </row>
    <row r="4523" spans="5:12" x14ac:dyDescent="0.25">
      <c r="E4523">
        <v>970538046</v>
      </c>
      <c r="F4523" s="3">
        <v>379.036</v>
      </c>
      <c r="I4523" t="s">
        <v>271</v>
      </c>
      <c r="J4523" t="s">
        <v>892</v>
      </c>
      <c r="K4523">
        <v>970538046</v>
      </c>
      <c r="L4523">
        <v>379.036</v>
      </c>
    </row>
    <row r="4524" spans="5:12" x14ac:dyDescent="0.25">
      <c r="E4524">
        <v>970577173</v>
      </c>
      <c r="F4524" s="3">
        <v>288.38900000000001</v>
      </c>
      <c r="I4524" t="s">
        <v>271</v>
      </c>
      <c r="J4524" t="s">
        <v>892</v>
      </c>
      <c r="K4524">
        <v>970577173</v>
      </c>
      <c r="L4524">
        <v>288.38900000000001</v>
      </c>
    </row>
    <row r="4525" spans="5:12" x14ac:dyDescent="0.25">
      <c r="E4525">
        <v>974698102</v>
      </c>
      <c r="F4525" s="3">
        <v>161.77199999999999</v>
      </c>
      <c r="I4525" t="s">
        <v>271</v>
      </c>
      <c r="J4525" t="s">
        <v>892</v>
      </c>
      <c r="K4525">
        <v>974698102</v>
      </c>
      <c r="L4525">
        <v>161.77199999999999</v>
      </c>
    </row>
    <row r="4526" spans="5:12" x14ac:dyDescent="0.25">
      <c r="E4526">
        <v>976432037</v>
      </c>
      <c r="F4526" s="3">
        <v>211.94300000000001</v>
      </c>
      <c r="I4526" t="s">
        <v>271</v>
      </c>
      <c r="J4526" t="s">
        <v>892</v>
      </c>
      <c r="K4526">
        <v>976432037</v>
      </c>
      <c r="L4526">
        <v>211.94300000000001</v>
      </c>
    </row>
    <row r="4527" spans="5:12" x14ac:dyDescent="0.25">
      <c r="E4527">
        <v>976963873</v>
      </c>
      <c r="F4527" s="3">
        <v>86.918000000000006</v>
      </c>
      <c r="I4527" t="s">
        <v>271</v>
      </c>
      <c r="J4527" t="s">
        <v>892</v>
      </c>
      <c r="K4527">
        <v>976963873</v>
      </c>
      <c r="L4527">
        <v>86.918000000000006</v>
      </c>
    </row>
    <row r="4528" spans="5:12" x14ac:dyDescent="0.25">
      <c r="E4528">
        <v>977494885</v>
      </c>
      <c r="F4528" s="3">
        <v>196.863</v>
      </c>
      <c r="I4528" t="s">
        <v>271</v>
      </c>
      <c r="J4528" t="s">
        <v>892</v>
      </c>
      <c r="K4528">
        <v>977494885</v>
      </c>
      <c r="L4528">
        <v>196.863</v>
      </c>
    </row>
    <row r="4529" spans="5:12" x14ac:dyDescent="0.25">
      <c r="E4529">
        <v>977673674</v>
      </c>
      <c r="F4529" s="3">
        <v>124.60899999999999</v>
      </c>
      <c r="I4529" t="s">
        <v>271</v>
      </c>
      <c r="J4529" t="s">
        <v>892</v>
      </c>
      <c r="K4529">
        <v>977673674</v>
      </c>
      <c r="L4529">
        <v>124.60899999999999</v>
      </c>
    </row>
    <row r="4530" spans="5:12" x14ac:dyDescent="0.25">
      <c r="E4530">
        <v>979515839</v>
      </c>
      <c r="F4530" s="3">
        <v>191.95699999999999</v>
      </c>
      <c r="I4530" t="s">
        <v>271</v>
      </c>
      <c r="J4530" t="s">
        <v>892</v>
      </c>
      <c r="K4530">
        <v>979515839</v>
      </c>
      <c r="L4530">
        <v>191.95699999999999</v>
      </c>
    </row>
    <row r="4531" spans="5:12" x14ac:dyDescent="0.25">
      <c r="E4531">
        <v>979685602</v>
      </c>
      <c r="F4531" s="3">
        <v>77.555000000000007</v>
      </c>
      <c r="I4531" t="s">
        <v>271</v>
      </c>
      <c r="J4531" t="s">
        <v>892</v>
      </c>
      <c r="K4531">
        <v>979685602</v>
      </c>
      <c r="L4531">
        <v>77.555000000000007</v>
      </c>
    </row>
    <row r="4532" spans="5:12" x14ac:dyDescent="0.25">
      <c r="E4532">
        <v>980067203</v>
      </c>
      <c r="F4532" s="3">
        <v>428.23500000000001</v>
      </c>
      <c r="I4532" t="s">
        <v>271</v>
      </c>
      <c r="J4532" t="s">
        <v>892</v>
      </c>
      <c r="K4532">
        <v>980067203</v>
      </c>
      <c r="L4532">
        <v>428.23500000000001</v>
      </c>
    </row>
    <row r="4533" spans="5:12" x14ac:dyDescent="0.25">
      <c r="E4533">
        <v>980764893</v>
      </c>
      <c r="F4533" s="3">
        <v>59.378</v>
      </c>
      <c r="I4533" t="s">
        <v>271</v>
      </c>
      <c r="J4533" t="s">
        <v>892</v>
      </c>
      <c r="K4533">
        <v>980764893</v>
      </c>
      <c r="L4533">
        <v>59.378</v>
      </c>
    </row>
    <row r="4534" spans="5:12" x14ac:dyDescent="0.25">
      <c r="E4534">
        <v>981305760</v>
      </c>
      <c r="F4534" s="3">
        <v>69.957999999999998</v>
      </c>
      <c r="I4534" t="s">
        <v>271</v>
      </c>
      <c r="J4534" t="s">
        <v>892</v>
      </c>
      <c r="K4534">
        <v>981305760</v>
      </c>
      <c r="L4534">
        <v>69.957999999999998</v>
      </c>
    </row>
    <row r="4535" spans="5:12" x14ac:dyDescent="0.25">
      <c r="E4535">
        <v>981464915</v>
      </c>
      <c r="F4535" s="3">
        <v>54.27</v>
      </c>
      <c r="I4535" t="s">
        <v>271</v>
      </c>
      <c r="J4535" t="s">
        <v>892</v>
      </c>
      <c r="K4535">
        <v>981464915</v>
      </c>
      <c r="L4535">
        <v>54.27</v>
      </c>
    </row>
    <row r="4536" spans="5:12" x14ac:dyDescent="0.25">
      <c r="E4536">
        <v>982804078</v>
      </c>
      <c r="F4536" s="3">
        <v>117.268</v>
      </c>
      <c r="I4536" t="s">
        <v>271</v>
      </c>
      <c r="J4536" t="s">
        <v>892</v>
      </c>
      <c r="K4536">
        <v>982804078</v>
      </c>
      <c r="L4536">
        <v>117.268</v>
      </c>
    </row>
    <row r="4537" spans="5:12" x14ac:dyDescent="0.25">
      <c r="E4537">
        <v>983220975</v>
      </c>
      <c r="F4537" s="3">
        <v>123.402</v>
      </c>
      <c r="I4537" t="s">
        <v>271</v>
      </c>
      <c r="J4537" t="s">
        <v>892</v>
      </c>
      <c r="K4537">
        <v>983220975</v>
      </c>
      <c r="L4537">
        <v>123.402</v>
      </c>
    </row>
    <row r="4538" spans="5:12" x14ac:dyDescent="0.25">
      <c r="E4538">
        <v>983978703</v>
      </c>
      <c r="F4538" s="3">
        <v>178.04900000000001</v>
      </c>
      <c r="I4538" t="s">
        <v>271</v>
      </c>
      <c r="J4538" t="s">
        <v>892</v>
      </c>
      <c r="K4538">
        <v>983978703</v>
      </c>
      <c r="L4538">
        <v>178.04900000000001</v>
      </c>
    </row>
    <row r="4539" spans="5:12" x14ac:dyDescent="0.25">
      <c r="E4539">
        <v>984380534</v>
      </c>
      <c r="F4539" s="3">
        <v>137.03200000000001</v>
      </c>
      <c r="I4539" t="s">
        <v>271</v>
      </c>
      <c r="J4539" t="s">
        <v>892</v>
      </c>
      <c r="K4539">
        <v>984380534</v>
      </c>
      <c r="L4539">
        <v>137.03200000000001</v>
      </c>
    </row>
    <row r="4540" spans="5:12" x14ac:dyDescent="0.25">
      <c r="E4540">
        <v>985279330</v>
      </c>
      <c r="F4540" s="3">
        <v>94.075000000000003</v>
      </c>
      <c r="I4540" t="s">
        <v>271</v>
      </c>
      <c r="J4540" t="s">
        <v>892</v>
      </c>
      <c r="K4540">
        <v>985279330</v>
      </c>
      <c r="L4540">
        <v>94.075000000000003</v>
      </c>
    </row>
    <row r="4541" spans="5:12" x14ac:dyDescent="0.25">
      <c r="E4541">
        <v>985483078</v>
      </c>
      <c r="F4541" s="3">
        <v>300.09500000000003</v>
      </c>
      <c r="I4541" t="s">
        <v>271</v>
      </c>
      <c r="J4541" t="s">
        <v>892</v>
      </c>
      <c r="K4541">
        <v>985483078</v>
      </c>
      <c r="L4541">
        <v>300.09500000000003</v>
      </c>
    </row>
    <row r="4542" spans="5:12" x14ac:dyDescent="0.25">
      <c r="E4542">
        <v>986269479</v>
      </c>
      <c r="F4542" s="3">
        <v>173.333</v>
      </c>
      <c r="I4542" t="s">
        <v>271</v>
      </c>
      <c r="J4542" t="s">
        <v>892</v>
      </c>
      <c r="K4542">
        <v>986269479</v>
      </c>
      <c r="L4542">
        <v>173.333</v>
      </c>
    </row>
    <row r="4543" spans="5:12" x14ac:dyDescent="0.25">
      <c r="E4543">
        <v>986422471</v>
      </c>
      <c r="F4543" s="3">
        <v>106.139</v>
      </c>
      <c r="I4543" t="s">
        <v>271</v>
      </c>
      <c r="J4543" t="s">
        <v>892</v>
      </c>
      <c r="K4543">
        <v>986422471</v>
      </c>
      <c r="L4543">
        <v>106.139</v>
      </c>
    </row>
    <row r="4544" spans="5:12" x14ac:dyDescent="0.25">
      <c r="E4544">
        <v>986440658</v>
      </c>
      <c r="F4544" s="3">
        <v>95.563000000000002</v>
      </c>
      <c r="I4544" t="s">
        <v>271</v>
      </c>
      <c r="J4544" t="s">
        <v>892</v>
      </c>
      <c r="K4544">
        <v>986440658</v>
      </c>
      <c r="L4544">
        <v>95.563000000000002</v>
      </c>
    </row>
    <row r="4545" spans="5:12" x14ac:dyDescent="0.25">
      <c r="E4545">
        <v>986500111</v>
      </c>
      <c r="F4545" s="3">
        <v>65.537000000000006</v>
      </c>
      <c r="I4545" t="s">
        <v>271</v>
      </c>
      <c r="J4545" t="s">
        <v>892</v>
      </c>
      <c r="K4545">
        <v>986500111</v>
      </c>
      <c r="L4545">
        <v>65.537000000000006</v>
      </c>
    </row>
    <row r="4546" spans="5:12" x14ac:dyDescent="0.25">
      <c r="E4546">
        <v>986654402</v>
      </c>
      <c r="F4546" s="3">
        <v>506.12599999999998</v>
      </c>
      <c r="I4546" t="s">
        <v>271</v>
      </c>
      <c r="J4546" t="s">
        <v>892</v>
      </c>
      <c r="K4546">
        <v>986654402</v>
      </c>
      <c r="L4546">
        <v>506.12599999999998</v>
      </c>
    </row>
    <row r="4547" spans="5:12" x14ac:dyDescent="0.25">
      <c r="E4547">
        <v>987701994</v>
      </c>
      <c r="F4547" s="3">
        <v>88.503</v>
      </c>
      <c r="I4547" t="s">
        <v>271</v>
      </c>
      <c r="J4547" t="s">
        <v>892</v>
      </c>
      <c r="K4547">
        <v>987701994</v>
      </c>
      <c r="L4547">
        <v>88.503</v>
      </c>
    </row>
    <row r="4548" spans="5:12" x14ac:dyDescent="0.25">
      <c r="E4548">
        <v>988229334</v>
      </c>
      <c r="F4548" s="3">
        <v>286.39499999999998</v>
      </c>
      <c r="I4548" t="s">
        <v>271</v>
      </c>
      <c r="J4548" t="s">
        <v>892</v>
      </c>
      <c r="K4548">
        <v>988229334</v>
      </c>
      <c r="L4548">
        <v>286.39499999999998</v>
      </c>
    </row>
    <row r="4549" spans="5:12" x14ac:dyDescent="0.25">
      <c r="E4549">
        <v>988501859</v>
      </c>
      <c r="F4549" s="3">
        <v>181.68700000000001</v>
      </c>
      <c r="I4549" t="s">
        <v>271</v>
      </c>
      <c r="J4549" t="s">
        <v>892</v>
      </c>
      <c r="K4549">
        <v>988501859</v>
      </c>
      <c r="L4549">
        <v>181.68700000000001</v>
      </c>
    </row>
    <row r="4550" spans="5:12" x14ac:dyDescent="0.25">
      <c r="E4550">
        <v>989338889</v>
      </c>
      <c r="F4550" s="3">
        <v>74.174000000000007</v>
      </c>
      <c r="I4550" t="s">
        <v>271</v>
      </c>
      <c r="J4550" t="s">
        <v>892</v>
      </c>
      <c r="K4550">
        <v>989338889</v>
      </c>
      <c r="L4550">
        <v>74.174000000000007</v>
      </c>
    </row>
    <row r="4551" spans="5:12" x14ac:dyDescent="0.25">
      <c r="E4551">
        <v>989600745</v>
      </c>
      <c r="F4551" s="3">
        <v>516.96100000000001</v>
      </c>
      <c r="I4551" t="s">
        <v>271</v>
      </c>
      <c r="J4551" t="s">
        <v>892</v>
      </c>
      <c r="K4551">
        <v>989600745</v>
      </c>
      <c r="L4551">
        <v>516.96100000000001</v>
      </c>
    </row>
    <row r="4552" spans="5:12" x14ac:dyDescent="0.25">
      <c r="E4552">
        <v>990698864</v>
      </c>
      <c r="F4552" s="3">
        <v>488.16199999999998</v>
      </c>
      <c r="I4552" t="s">
        <v>271</v>
      </c>
      <c r="J4552" t="s">
        <v>892</v>
      </c>
      <c r="K4552">
        <v>990698864</v>
      </c>
      <c r="L4552">
        <v>488.16199999999998</v>
      </c>
    </row>
    <row r="4553" spans="5:12" x14ac:dyDescent="0.25">
      <c r="E4553">
        <v>990882347</v>
      </c>
      <c r="F4553" s="3">
        <v>596.54</v>
      </c>
      <c r="I4553" t="s">
        <v>271</v>
      </c>
      <c r="J4553" t="s">
        <v>892</v>
      </c>
      <c r="K4553">
        <v>990882347</v>
      </c>
      <c r="L4553">
        <v>596.54</v>
      </c>
    </row>
    <row r="4554" spans="5:12" x14ac:dyDescent="0.25">
      <c r="E4554">
        <v>993017450</v>
      </c>
      <c r="F4554" s="3">
        <v>219.84100000000001</v>
      </c>
      <c r="I4554" t="s">
        <v>271</v>
      </c>
      <c r="J4554" t="s">
        <v>892</v>
      </c>
      <c r="K4554">
        <v>993017450</v>
      </c>
      <c r="L4554">
        <v>219.84100000000001</v>
      </c>
    </row>
    <row r="4555" spans="5:12" x14ac:dyDescent="0.25">
      <c r="E4555">
        <v>993134007</v>
      </c>
      <c r="F4555" s="3">
        <v>234.45500000000001</v>
      </c>
      <c r="I4555" t="s">
        <v>271</v>
      </c>
      <c r="J4555" t="s">
        <v>892</v>
      </c>
      <c r="K4555">
        <v>993134007</v>
      </c>
      <c r="L4555">
        <v>234.45500000000001</v>
      </c>
    </row>
    <row r="4556" spans="5:12" x14ac:dyDescent="0.25">
      <c r="E4556">
        <v>994972596</v>
      </c>
      <c r="F4556" s="3">
        <v>54.402999999999999</v>
      </c>
      <c r="I4556" t="s">
        <v>271</v>
      </c>
      <c r="J4556" t="s">
        <v>892</v>
      </c>
      <c r="K4556">
        <v>994972596</v>
      </c>
      <c r="L4556">
        <v>54.402999999999999</v>
      </c>
    </row>
    <row r="4557" spans="5:12" x14ac:dyDescent="0.25">
      <c r="E4557">
        <v>996224201</v>
      </c>
      <c r="F4557" s="3">
        <v>208.07900000000001</v>
      </c>
      <c r="I4557" t="s">
        <v>271</v>
      </c>
      <c r="J4557" t="s">
        <v>892</v>
      </c>
      <c r="K4557">
        <v>996224201</v>
      </c>
      <c r="L4557">
        <v>208.07900000000001</v>
      </c>
    </row>
    <row r="4558" spans="5:12" x14ac:dyDescent="0.25">
      <c r="E4558">
        <v>996305910</v>
      </c>
      <c r="F4558" s="3">
        <v>223.65100000000001</v>
      </c>
      <c r="I4558" t="s">
        <v>271</v>
      </c>
      <c r="J4558" t="s">
        <v>892</v>
      </c>
      <c r="K4558">
        <v>996305910</v>
      </c>
      <c r="L4558">
        <v>223.65100000000001</v>
      </c>
    </row>
    <row r="4559" spans="5:12" x14ac:dyDescent="0.25">
      <c r="E4559">
        <v>996684741</v>
      </c>
      <c r="F4559" s="3">
        <v>121.083</v>
      </c>
      <c r="I4559" t="s">
        <v>271</v>
      </c>
      <c r="J4559" t="s">
        <v>892</v>
      </c>
      <c r="K4559">
        <v>996684741</v>
      </c>
      <c r="L4559">
        <v>121.083</v>
      </c>
    </row>
    <row r="4560" spans="5:12" x14ac:dyDescent="0.25">
      <c r="E4560">
        <v>998655307</v>
      </c>
      <c r="F4560" s="3">
        <v>478.185</v>
      </c>
      <c r="I4560" t="s">
        <v>271</v>
      </c>
      <c r="J4560" t="s">
        <v>892</v>
      </c>
      <c r="K4560">
        <v>998655307</v>
      </c>
      <c r="L4560">
        <v>478.185</v>
      </c>
    </row>
    <row r="4561" spans="4:12" x14ac:dyDescent="0.25">
      <c r="E4561">
        <v>999272193</v>
      </c>
      <c r="F4561" s="3">
        <v>158.256</v>
      </c>
      <c r="I4561" t="s">
        <v>271</v>
      </c>
      <c r="J4561" t="s">
        <v>892</v>
      </c>
      <c r="K4561">
        <v>999272193</v>
      </c>
      <c r="L4561">
        <v>158.256</v>
      </c>
    </row>
    <row r="4562" spans="4:12" x14ac:dyDescent="0.25">
      <c r="E4562">
        <v>999550037</v>
      </c>
      <c r="F4562" s="3">
        <v>93.638999999999996</v>
      </c>
      <c r="I4562" t="s">
        <v>271</v>
      </c>
      <c r="J4562" t="s">
        <v>892</v>
      </c>
      <c r="K4562">
        <v>999550037</v>
      </c>
      <c r="L4562">
        <v>93.638999999999996</v>
      </c>
    </row>
    <row r="4563" spans="4:12" x14ac:dyDescent="0.25">
      <c r="D4563" t="s">
        <v>323</v>
      </c>
      <c r="E4563">
        <v>812746642</v>
      </c>
      <c r="F4563" s="3">
        <v>257.77999999999997</v>
      </c>
      <c r="I4563" t="s">
        <v>271</v>
      </c>
      <c r="J4563" t="s">
        <v>323</v>
      </c>
      <c r="K4563">
        <v>812746642</v>
      </c>
      <c r="L4563">
        <v>257.77999999999997</v>
      </c>
    </row>
    <row r="4564" spans="4:12" x14ac:dyDescent="0.25">
      <c r="E4564">
        <v>820059522</v>
      </c>
      <c r="F4564" s="3">
        <v>282.495</v>
      </c>
      <c r="I4564" t="s">
        <v>271</v>
      </c>
      <c r="J4564" t="s">
        <v>323</v>
      </c>
      <c r="K4564">
        <v>820059522</v>
      </c>
      <c r="L4564">
        <v>282.495</v>
      </c>
    </row>
    <row r="4565" spans="4:12" x14ac:dyDescent="0.25">
      <c r="E4565">
        <v>876963582</v>
      </c>
      <c r="F4565" s="3">
        <v>79.626999999999995</v>
      </c>
      <c r="I4565" t="s">
        <v>271</v>
      </c>
      <c r="J4565" t="s">
        <v>323</v>
      </c>
      <c r="K4565">
        <v>876963582</v>
      </c>
      <c r="L4565">
        <v>79.626999999999995</v>
      </c>
    </row>
    <row r="4566" spans="4:12" x14ac:dyDescent="0.25">
      <c r="E4566">
        <v>894755822</v>
      </c>
      <c r="F4566" s="3">
        <v>549.27</v>
      </c>
      <c r="I4566" t="s">
        <v>271</v>
      </c>
      <c r="J4566" t="s">
        <v>323</v>
      </c>
      <c r="K4566">
        <v>894755822</v>
      </c>
      <c r="L4566">
        <v>549.27</v>
      </c>
    </row>
    <row r="4567" spans="4:12" x14ac:dyDescent="0.25">
      <c r="E4567">
        <v>896868772</v>
      </c>
      <c r="F4567" s="3">
        <v>168.71299999999999</v>
      </c>
      <c r="I4567" t="s">
        <v>271</v>
      </c>
      <c r="J4567" t="s">
        <v>323</v>
      </c>
      <c r="K4567">
        <v>896868772</v>
      </c>
      <c r="L4567">
        <v>168.71299999999999</v>
      </c>
    </row>
    <row r="4568" spans="4:12" x14ac:dyDescent="0.25">
      <c r="E4568">
        <v>912079708</v>
      </c>
      <c r="F4568" s="3">
        <v>168.58</v>
      </c>
      <c r="I4568" t="s">
        <v>271</v>
      </c>
      <c r="J4568" t="s">
        <v>323</v>
      </c>
      <c r="K4568">
        <v>912079708</v>
      </c>
      <c r="L4568">
        <v>168.58</v>
      </c>
    </row>
    <row r="4569" spans="4:12" x14ac:dyDescent="0.25">
      <c r="E4569">
        <v>913131533</v>
      </c>
      <c r="F4569" s="3">
        <v>270.70400000000001</v>
      </c>
      <c r="I4569" t="s">
        <v>271</v>
      </c>
      <c r="J4569" t="s">
        <v>323</v>
      </c>
      <c r="K4569">
        <v>913131533</v>
      </c>
      <c r="L4569">
        <v>270.70400000000001</v>
      </c>
    </row>
    <row r="4570" spans="4:12" x14ac:dyDescent="0.25">
      <c r="E4570">
        <v>913150376</v>
      </c>
      <c r="F4570" s="3">
        <v>94.35</v>
      </c>
      <c r="I4570" t="s">
        <v>271</v>
      </c>
      <c r="J4570" t="s">
        <v>323</v>
      </c>
      <c r="K4570">
        <v>913150376</v>
      </c>
      <c r="L4570">
        <v>94.35</v>
      </c>
    </row>
    <row r="4571" spans="4:12" x14ac:dyDescent="0.25">
      <c r="E4571">
        <v>913844904</v>
      </c>
      <c r="F4571" s="3">
        <v>3.0329999999999999</v>
      </c>
      <c r="I4571" t="s">
        <v>271</v>
      </c>
      <c r="J4571" t="s">
        <v>323</v>
      </c>
      <c r="K4571">
        <v>913844904</v>
      </c>
      <c r="L4571">
        <v>3.0329999999999999</v>
      </c>
    </row>
    <row r="4572" spans="4:12" x14ac:dyDescent="0.25">
      <c r="E4572">
        <v>914199654</v>
      </c>
      <c r="F4572" s="3">
        <v>283.988</v>
      </c>
      <c r="I4572" t="s">
        <v>271</v>
      </c>
      <c r="J4572" t="s">
        <v>323</v>
      </c>
      <c r="K4572">
        <v>914199654</v>
      </c>
      <c r="L4572">
        <v>283.988</v>
      </c>
    </row>
    <row r="4573" spans="4:12" x14ac:dyDescent="0.25">
      <c r="E4573">
        <v>915075495</v>
      </c>
      <c r="F4573" s="3">
        <v>165.96600000000001</v>
      </c>
      <c r="I4573" t="s">
        <v>271</v>
      </c>
      <c r="J4573" t="s">
        <v>323</v>
      </c>
      <c r="K4573">
        <v>915075495</v>
      </c>
      <c r="L4573">
        <v>165.96600000000001</v>
      </c>
    </row>
    <row r="4574" spans="4:12" x14ac:dyDescent="0.25">
      <c r="E4574">
        <v>916320175</v>
      </c>
      <c r="F4574" s="3">
        <v>176.93299999999999</v>
      </c>
      <c r="I4574" t="s">
        <v>271</v>
      </c>
      <c r="J4574" t="s">
        <v>323</v>
      </c>
      <c r="K4574">
        <v>916320175</v>
      </c>
      <c r="L4574">
        <v>176.93299999999999</v>
      </c>
    </row>
    <row r="4575" spans="4:12" x14ac:dyDescent="0.25">
      <c r="E4575">
        <v>916961359</v>
      </c>
      <c r="F4575" s="3">
        <v>370.697</v>
      </c>
      <c r="I4575" t="s">
        <v>271</v>
      </c>
      <c r="J4575" t="s">
        <v>323</v>
      </c>
      <c r="K4575">
        <v>916961359</v>
      </c>
      <c r="L4575">
        <v>370.697</v>
      </c>
    </row>
    <row r="4576" spans="4:12" x14ac:dyDescent="0.25">
      <c r="E4576">
        <v>920649912</v>
      </c>
      <c r="F4576" s="3">
        <v>148.46100000000001</v>
      </c>
      <c r="I4576" t="s">
        <v>271</v>
      </c>
      <c r="J4576" t="s">
        <v>323</v>
      </c>
      <c r="K4576">
        <v>920649912</v>
      </c>
      <c r="L4576">
        <v>148.46100000000001</v>
      </c>
    </row>
    <row r="4577" spans="5:12" x14ac:dyDescent="0.25">
      <c r="E4577">
        <v>921155905</v>
      </c>
      <c r="F4577" s="3">
        <v>385.09199999999998</v>
      </c>
      <c r="I4577" t="s">
        <v>271</v>
      </c>
      <c r="J4577" t="s">
        <v>323</v>
      </c>
      <c r="K4577">
        <v>921155905</v>
      </c>
      <c r="L4577">
        <v>385.09199999999998</v>
      </c>
    </row>
    <row r="4578" spans="5:12" x14ac:dyDescent="0.25">
      <c r="E4578">
        <v>921882130</v>
      </c>
      <c r="F4578" s="3">
        <v>239.51900000000001</v>
      </c>
      <c r="I4578" t="s">
        <v>271</v>
      </c>
      <c r="J4578" t="s">
        <v>323</v>
      </c>
      <c r="K4578">
        <v>921882130</v>
      </c>
      <c r="L4578">
        <v>239.51900000000001</v>
      </c>
    </row>
    <row r="4579" spans="5:12" x14ac:dyDescent="0.25">
      <c r="E4579">
        <v>925606510</v>
      </c>
      <c r="F4579" s="3">
        <v>101.05200000000001</v>
      </c>
      <c r="I4579" t="s">
        <v>271</v>
      </c>
      <c r="J4579" t="s">
        <v>323</v>
      </c>
      <c r="K4579">
        <v>925606510</v>
      </c>
      <c r="L4579">
        <v>101.05200000000001</v>
      </c>
    </row>
    <row r="4580" spans="5:12" x14ac:dyDescent="0.25">
      <c r="E4580">
        <v>927182106</v>
      </c>
      <c r="F4580" s="3">
        <v>62.006</v>
      </c>
      <c r="I4580" t="s">
        <v>271</v>
      </c>
      <c r="J4580" t="s">
        <v>323</v>
      </c>
      <c r="K4580">
        <v>927182106</v>
      </c>
      <c r="L4580">
        <v>62.006</v>
      </c>
    </row>
    <row r="4581" spans="5:12" x14ac:dyDescent="0.25">
      <c r="E4581">
        <v>954299058</v>
      </c>
      <c r="F4581" s="3">
        <v>36.082000000000001</v>
      </c>
      <c r="I4581" t="s">
        <v>271</v>
      </c>
      <c r="J4581" t="s">
        <v>323</v>
      </c>
      <c r="K4581">
        <v>954299058</v>
      </c>
      <c r="L4581">
        <v>36.082000000000001</v>
      </c>
    </row>
    <row r="4582" spans="5:12" x14ac:dyDescent="0.25">
      <c r="E4582">
        <v>969181495</v>
      </c>
      <c r="F4582" s="3">
        <v>86.778000000000006</v>
      </c>
      <c r="I4582" t="s">
        <v>271</v>
      </c>
      <c r="J4582" t="s">
        <v>323</v>
      </c>
      <c r="K4582">
        <v>969181495</v>
      </c>
      <c r="L4582">
        <v>86.778000000000006</v>
      </c>
    </row>
    <row r="4583" spans="5:12" x14ac:dyDescent="0.25">
      <c r="E4583">
        <v>969434776</v>
      </c>
      <c r="F4583" s="3">
        <v>59.57</v>
      </c>
      <c r="I4583" t="s">
        <v>271</v>
      </c>
      <c r="J4583" t="s">
        <v>323</v>
      </c>
      <c r="K4583">
        <v>969434776</v>
      </c>
      <c r="L4583">
        <v>59.57</v>
      </c>
    </row>
    <row r="4584" spans="5:12" x14ac:dyDescent="0.25">
      <c r="E4584">
        <v>969606291</v>
      </c>
      <c r="F4584" s="3">
        <v>283.209</v>
      </c>
      <c r="I4584" t="s">
        <v>271</v>
      </c>
      <c r="J4584" t="s">
        <v>323</v>
      </c>
      <c r="K4584">
        <v>969606291</v>
      </c>
      <c r="L4584">
        <v>283.209</v>
      </c>
    </row>
    <row r="4585" spans="5:12" x14ac:dyDescent="0.25">
      <c r="E4585">
        <v>969641380</v>
      </c>
      <c r="F4585" s="3">
        <v>110.21599999999999</v>
      </c>
      <c r="I4585" t="s">
        <v>271</v>
      </c>
      <c r="J4585" t="s">
        <v>323</v>
      </c>
      <c r="K4585">
        <v>969641380</v>
      </c>
      <c r="L4585">
        <v>110.21599999999999</v>
      </c>
    </row>
    <row r="4586" spans="5:12" x14ac:dyDescent="0.25">
      <c r="E4586">
        <v>969641410</v>
      </c>
      <c r="F4586" s="3">
        <v>942.56399999999996</v>
      </c>
      <c r="I4586" t="s">
        <v>271</v>
      </c>
      <c r="J4586" t="s">
        <v>323</v>
      </c>
      <c r="K4586">
        <v>969641410</v>
      </c>
      <c r="L4586">
        <v>942.56399999999996</v>
      </c>
    </row>
    <row r="4587" spans="5:12" x14ac:dyDescent="0.25">
      <c r="E4587">
        <v>969696185</v>
      </c>
      <c r="F4587" s="3">
        <v>184.82599999999999</v>
      </c>
      <c r="I4587" t="s">
        <v>271</v>
      </c>
      <c r="J4587" t="s">
        <v>323</v>
      </c>
      <c r="K4587">
        <v>969696185</v>
      </c>
      <c r="L4587">
        <v>184.82599999999999</v>
      </c>
    </row>
    <row r="4588" spans="5:12" x14ac:dyDescent="0.25">
      <c r="E4588">
        <v>969696622</v>
      </c>
      <c r="F4588" s="3">
        <v>32.594000000000001</v>
      </c>
      <c r="I4588" t="s">
        <v>271</v>
      </c>
      <c r="J4588" t="s">
        <v>323</v>
      </c>
      <c r="K4588">
        <v>969696622</v>
      </c>
      <c r="L4588">
        <v>32.594000000000001</v>
      </c>
    </row>
    <row r="4589" spans="5:12" x14ac:dyDescent="0.25">
      <c r="E4589">
        <v>971126922</v>
      </c>
      <c r="F4589" s="3">
        <v>316.40100000000001</v>
      </c>
      <c r="I4589" t="s">
        <v>271</v>
      </c>
      <c r="J4589" t="s">
        <v>323</v>
      </c>
      <c r="K4589">
        <v>971126922</v>
      </c>
      <c r="L4589">
        <v>316.40100000000001</v>
      </c>
    </row>
    <row r="4590" spans="5:12" x14ac:dyDescent="0.25">
      <c r="E4590">
        <v>971127228</v>
      </c>
      <c r="F4590" s="3">
        <v>352.74700000000001</v>
      </c>
      <c r="I4590" t="s">
        <v>271</v>
      </c>
      <c r="J4590" t="s">
        <v>323</v>
      </c>
      <c r="K4590">
        <v>971127228</v>
      </c>
      <c r="L4590">
        <v>352.74700000000001</v>
      </c>
    </row>
    <row r="4591" spans="5:12" x14ac:dyDescent="0.25">
      <c r="E4591">
        <v>972416460</v>
      </c>
      <c r="F4591" s="3">
        <v>168.53299999999999</v>
      </c>
      <c r="I4591" t="s">
        <v>271</v>
      </c>
      <c r="J4591" t="s">
        <v>323</v>
      </c>
      <c r="K4591">
        <v>972416460</v>
      </c>
      <c r="L4591">
        <v>168.53299999999999</v>
      </c>
    </row>
    <row r="4592" spans="5:12" x14ac:dyDescent="0.25">
      <c r="E4592">
        <v>974802449</v>
      </c>
      <c r="F4592" s="3">
        <v>251.11799999999999</v>
      </c>
      <c r="I4592" t="s">
        <v>271</v>
      </c>
      <c r="J4592" t="s">
        <v>323</v>
      </c>
      <c r="K4592">
        <v>974802449</v>
      </c>
      <c r="L4592">
        <v>251.11799999999999</v>
      </c>
    </row>
    <row r="4593" spans="5:12" x14ac:dyDescent="0.25">
      <c r="E4593">
        <v>976855086</v>
      </c>
      <c r="F4593" s="3">
        <v>233.58699999999999</v>
      </c>
      <c r="I4593" t="s">
        <v>271</v>
      </c>
      <c r="J4593" t="s">
        <v>323</v>
      </c>
      <c r="K4593">
        <v>976855086</v>
      </c>
      <c r="L4593">
        <v>233.58699999999999</v>
      </c>
    </row>
    <row r="4594" spans="5:12" x14ac:dyDescent="0.25">
      <c r="E4594">
        <v>977327474</v>
      </c>
      <c r="F4594" s="3">
        <v>194.148</v>
      </c>
      <c r="I4594" t="s">
        <v>271</v>
      </c>
      <c r="J4594" t="s">
        <v>323</v>
      </c>
      <c r="K4594">
        <v>977327474</v>
      </c>
      <c r="L4594">
        <v>194.148</v>
      </c>
    </row>
    <row r="4595" spans="5:12" x14ac:dyDescent="0.25">
      <c r="E4595">
        <v>977530989</v>
      </c>
      <c r="F4595" s="3">
        <v>299.38499999999999</v>
      </c>
      <c r="I4595" t="s">
        <v>271</v>
      </c>
      <c r="J4595" t="s">
        <v>323</v>
      </c>
      <c r="K4595">
        <v>977530989</v>
      </c>
      <c r="L4595">
        <v>299.38499999999999</v>
      </c>
    </row>
    <row r="4596" spans="5:12" x14ac:dyDescent="0.25">
      <c r="E4596">
        <v>978667899</v>
      </c>
      <c r="F4596" s="3">
        <v>145.22499999999999</v>
      </c>
      <c r="I4596" t="s">
        <v>271</v>
      </c>
      <c r="J4596" t="s">
        <v>323</v>
      </c>
      <c r="K4596">
        <v>978667899</v>
      </c>
      <c r="L4596">
        <v>145.22499999999999</v>
      </c>
    </row>
    <row r="4597" spans="5:12" x14ac:dyDescent="0.25">
      <c r="E4597">
        <v>978708242</v>
      </c>
      <c r="F4597" s="3">
        <v>137.95099999999999</v>
      </c>
      <c r="I4597" t="s">
        <v>271</v>
      </c>
      <c r="J4597" t="s">
        <v>323</v>
      </c>
      <c r="K4597">
        <v>978708242</v>
      </c>
      <c r="L4597">
        <v>137.95099999999999</v>
      </c>
    </row>
    <row r="4598" spans="5:12" x14ac:dyDescent="0.25">
      <c r="E4598">
        <v>979599900</v>
      </c>
      <c r="F4598" s="3">
        <v>227.655</v>
      </c>
      <c r="I4598" t="s">
        <v>271</v>
      </c>
      <c r="J4598" t="s">
        <v>323</v>
      </c>
      <c r="K4598">
        <v>979599900</v>
      </c>
      <c r="L4598">
        <v>227.655</v>
      </c>
    </row>
    <row r="4599" spans="5:12" x14ac:dyDescent="0.25">
      <c r="E4599">
        <v>979662726</v>
      </c>
      <c r="F4599" s="3">
        <v>80.238</v>
      </c>
      <c r="I4599" t="s">
        <v>271</v>
      </c>
      <c r="J4599" t="s">
        <v>323</v>
      </c>
      <c r="K4599">
        <v>979662726</v>
      </c>
      <c r="L4599">
        <v>80.238</v>
      </c>
    </row>
    <row r="4600" spans="5:12" x14ac:dyDescent="0.25">
      <c r="E4600">
        <v>979874014</v>
      </c>
      <c r="F4600" s="3">
        <v>173.05099999999999</v>
      </c>
      <c r="I4600" t="s">
        <v>271</v>
      </c>
      <c r="J4600" t="s">
        <v>323</v>
      </c>
      <c r="K4600">
        <v>979874014</v>
      </c>
      <c r="L4600">
        <v>173.05099999999999</v>
      </c>
    </row>
    <row r="4601" spans="5:12" x14ac:dyDescent="0.25">
      <c r="E4601">
        <v>979999917</v>
      </c>
      <c r="F4601" s="3">
        <v>206.554</v>
      </c>
      <c r="I4601" t="s">
        <v>271</v>
      </c>
      <c r="J4601" t="s">
        <v>323</v>
      </c>
      <c r="K4601">
        <v>979999917</v>
      </c>
      <c r="L4601">
        <v>206.554</v>
      </c>
    </row>
    <row r="4602" spans="5:12" x14ac:dyDescent="0.25">
      <c r="E4602">
        <v>980038025</v>
      </c>
      <c r="F4602" s="3">
        <v>554.827</v>
      </c>
      <c r="I4602" t="s">
        <v>271</v>
      </c>
      <c r="J4602" t="s">
        <v>323</v>
      </c>
      <c r="K4602">
        <v>980038025</v>
      </c>
      <c r="L4602">
        <v>554.827</v>
      </c>
    </row>
    <row r="4603" spans="5:12" x14ac:dyDescent="0.25">
      <c r="E4603">
        <v>981062450</v>
      </c>
      <c r="F4603" s="3">
        <v>233.518</v>
      </c>
      <c r="I4603" t="s">
        <v>271</v>
      </c>
      <c r="J4603" t="s">
        <v>323</v>
      </c>
      <c r="K4603">
        <v>981062450</v>
      </c>
      <c r="L4603">
        <v>233.518</v>
      </c>
    </row>
    <row r="4604" spans="5:12" x14ac:dyDescent="0.25">
      <c r="E4604">
        <v>982898722</v>
      </c>
      <c r="F4604" s="3">
        <v>229.607</v>
      </c>
      <c r="I4604" t="s">
        <v>271</v>
      </c>
      <c r="J4604" t="s">
        <v>323</v>
      </c>
      <c r="K4604">
        <v>982898722</v>
      </c>
      <c r="L4604">
        <v>229.607</v>
      </c>
    </row>
    <row r="4605" spans="5:12" x14ac:dyDescent="0.25">
      <c r="E4605">
        <v>983036643</v>
      </c>
      <c r="F4605" s="3">
        <v>129.23599999999999</v>
      </c>
      <c r="I4605" t="s">
        <v>271</v>
      </c>
      <c r="J4605" t="s">
        <v>323</v>
      </c>
      <c r="K4605">
        <v>983036643</v>
      </c>
      <c r="L4605">
        <v>129.23599999999999</v>
      </c>
    </row>
    <row r="4606" spans="5:12" x14ac:dyDescent="0.25">
      <c r="E4606">
        <v>984195303</v>
      </c>
      <c r="F4606" s="3">
        <v>171</v>
      </c>
      <c r="I4606" t="s">
        <v>271</v>
      </c>
      <c r="J4606" t="s">
        <v>323</v>
      </c>
      <c r="K4606">
        <v>984195303</v>
      </c>
      <c r="L4606">
        <v>171</v>
      </c>
    </row>
    <row r="4607" spans="5:12" x14ac:dyDescent="0.25">
      <c r="E4607">
        <v>984227868</v>
      </c>
      <c r="F4607" s="3">
        <v>320.56700000000001</v>
      </c>
      <c r="I4607" t="s">
        <v>271</v>
      </c>
      <c r="J4607" t="s">
        <v>323</v>
      </c>
      <c r="K4607">
        <v>984227868</v>
      </c>
      <c r="L4607">
        <v>320.56700000000001</v>
      </c>
    </row>
    <row r="4608" spans="5:12" x14ac:dyDescent="0.25">
      <c r="E4608">
        <v>984933169</v>
      </c>
      <c r="F4608" s="3">
        <v>422.20800000000003</v>
      </c>
      <c r="I4608" t="s">
        <v>271</v>
      </c>
      <c r="J4608" t="s">
        <v>323</v>
      </c>
      <c r="K4608">
        <v>984933169</v>
      </c>
      <c r="L4608">
        <v>422.20800000000003</v>
      </c>
    </row>
    <row r="4609" spans="5:12" x14ac:dyDescent="0.25">
      <c r="E4609">
        <v>985055270</v>
      </c>
      <c r="F4609" s="3">
        <v>439.63200000000001</v>
      </c>
      <c r="I4609" t="s">
        <v>271</v>
      </c>
      <c r="J4609" t="s">
        <v>323</v>
      </c>
      <c r="K4609">
        <v>985055270</v>
      </c>
      <c r="L4609">
        <v>439.63200000000001</v>
      </c>
    </row>
    <row r="4610" spans="5:12" x14ac:dyDescent="0.25">
      <c r="E4610">
        <v>985299749</v>
      </c>
      <c r="F4610" s="3">
        <v>422.74799999999999</v>
      </c>
      <c r="I4610" t="s">
        <v>271</v>
      </c>
      <c r="J4610" t="s">
        <v>323</v>
      </c>
      <c r="K4610">
        <v>985299749</v>
      </c>
      <c r="L4610">
        <v>422.74799999999999</v>
      </c>
    </row>
    <row r="4611" spans="5:12" x14ac:dyDescent="0.25">
      <c r="E4611">
        <v>985894264</v>
      </c>
      <c r="F4611" s="3">
        <v>534.49699999999996</v>
      </c>
      <c r="I4611" t="s">
        <v>271</v>
      </c>
      <c r="J4611" t="s">
        <v>323</v>
      </c>
      <c r="K4611">
        <v>985894264</v>
      </c>
      <c r="L4611">
        <v>534.49699999999996</v>
      </c>
    </row>
    <row r="4612" spans="5:12" x14ac:dyDescent="0.25">
      <c r="E4612">
        <v>985944962</v>
      </c>
      <c r="F4612" s="3">
        <v>269.78699999999998</v>
      </c>
      <c r="I4612" t="s">
        <v>271</v>
      </c>
      <c r="J4612" t="s">
        <v>323</v>
      </c>
      <c r="K4612">
        <v>985944962</v>
      </c>
      <c r="L4612">
        <v>269.78699999999998</v>
      </c>
    </row>
    <row r="4613" spans="5:12" x14ac:dyDescent="0.25">
      <c r="E4613">
        <v>986338594</v>
      </c>
      <c r="F4613" s="3">
        <v>244.74799999999999</v>
      </c>
      <c r="I4613" t="s">
        <v>271</v>
      </c>
      <c r="J4613" t="s">
        <v>323</v>
      </c>
      <c r="K4613">
        <v>986338594</v>
      </c>
      <c r="L4613">
        <v>244.74799999999999</v>
      </c>
    </row>
    <row r="4614" spans="5:12" x14ac:dyDescent="0.25">
      <c r="E4614">
        <v>986358838</v>
      </c>
      <c r="F4614" s="3">
        <v>275.50900000000001</v>
      </c>
      <c r="I4614" t="s">
        <v>271</v>
      </c>
      <c r="J4614" t="s">
        <v>323</v>
      </c>
      <c r="K4614">
        <v>986358838</v>
      </c>
      <c r="L4614">
        <v>275.50900000000001</v>
      </c>
    </row>
    <row r="4615" spans="5:12" x14ac:dyDescent="0.25">
      <c r="E4615">
        <v>986379827</v>
      </c>
      <c r="F4615" s="3">
        <v>279.44299999999998</v>
      </c>
      <c r="I4615" t="s">
        <v>271</v>
      </c>
      <c r="J4615" t="s">
        <v>323</v>
      </c>
      <c r="K4615">
        <v>986379827</v>
      </c>
      <c r="L4615">
        <v>279.44299999999998</v>
      </c>
    </row>
    <row r="4616" spans="5:12" x14ac:dyDescent="0.25">
      <c r="E4616">
        <v>987172592</v>
      </c>
      <c r="F4616" s="3">
        <v>788.798</v>
      </c>
      <c r="I4616" t="s">
        <v>271</v>
      </c>
      <c r="J4616" t="s">
        <v>323</v>
      </c>
      <c r="K4616">
        <v>987172592</v>
      </c>
      <c r="L4616">
        <v>788.798</v>
      </c>
    </row>
    <row r="4617" spans="5:12" x14ac:dyDescent="0.25">
      <c r="E4617">
        <v>987827513</v>
      </c>
      <c r="F4617" s="3">
        <v>212.40700000000001</v>
      </c>
      <c r="I4617" t="s">
        <v>271</v>
      </c>
      <c r="J4617" t="s">
        <v>323</v>
      </c>
      <c r="K4617">
        <v>987827513</v>
      </c>
      <c r="L4617">
        <v>212.40700000000001</v>
      </c>
    </row>
    <row r="4618" spans="5:12" x14ac:dyDescent="0.25">
      <c r="E4618">
        <v>988438464</v>
      </c>
      <c r="F4618" s="3">
        <v>453.82100000000003</v>
      </c>
      <c r="I4618" t="s">
        <v>271</v>
      </c>
      <c r="J4618" t="s">
        <v>323</v>
      </c>
      <c r="K4618">
        <v>988438464</v>
      </c>
      <c r="L4618">
        <v>453.82100000000003</v>
      </c>
    </row>
    <row r="4619" spans="5:12" x14ac:dyDescent="0.25">
      <c r="E4619">
        <v>988473987</v>
      </c>
      <c r="F4619" s="3">
        <v>351.98500000000001</v>
      </c>
      <c r="I4619" t="s">
        <v>271</v>
      </c>
      <c r="J4619" t="s">
        <v>323</v>
      </c>
      <c r="K4619">
        <v>988473987</v>
      </c>
      <c r="L4619">
        <v>351.98500000000001</v>
      </c>
    </row>
    <row r="4620" spans="5:12" x14ac:dyDescent="0.25">
      <c r="E4620">
        <v>989974785</v>
      </c>
      <c r="F4620" s="3">
        <v>356.25200000000001</v>
      </c>
      <c r="I4620" t="s">
        <v>271</v>
      </c>
      <c r="J4620" t="s">
        <v>323</v>
      </c>
      <c r="K4620">
        <v>989974785</v>
      </c>
      <c r="L4620">
        <v>356.25200000000001</v>
      </c>
    </row>
    <row r="4621" spans="5:12" x14ac:dyDescent="0.25">
      <c r="E4621">
        <v>990690170</v>
      </c>
      <c r="F4621" s="3">
        <v>464.17</v>
      </c>
      <c r="I4621" t="s">
        <v>271</v>
      </c>
      <c r="J4621" t="s">
        <v>323</v>
      </c>
      <c r="K4621">
        <v>990690170</v>
      </c>
      <c r="L4621">
        <v>464.17</v>
      </c>
    </row>
    <row r="4622" spans="5:12" x14ac:dyDescent="0.25">
      <c r="E4622">
        <v>991211837</v>
      </c>
      <c r="F4622" s="3">
        <v>294.36399999999998</v>
      </c>
      <c r="I4622" t="s">
        <v>271</v>
      </c>
      <c r="J4622" t="s">
        <v>323</v>
      </c>
      <c r="K4622">
        <v>991211837</v>
      </c>
      <c r="L4622">
        <v>294.36399999999998</v>
      </c>
    </row>
    <row r="4623" spans="5:12" x14ac:dyDescent="0.25">
      <c r="E4623">
        <v>991608184</v>
      </c>
      <c r="F4623" s="3">
        <v>433.279</v>
      </c>
      <c r="I4623" t="s">
        <v>271</v>
      </c>
      <c r="J4623" t="s">
        <v>323</v>
      </c>
      <c r="K4623">
        <v>991608184</v>
      </c>
      <c r="L4623">
        <v>433.279</v>
      </c>
    </row>
    <row r="4624" spans="5:12" x14ac:dyDescent="0.25">
      <c r="E4624">
        <v>992040920</v>
      </c>
      <c r="F4624" s="3">
        <v>780.13800000000003</v>
      </c>
      <c r="I4624" t="s">
        <v>271</v>
      </c>
      <c r="J4624" t="s">
        <v>323</v>
      </c>
      <c r="K4624">
        <v>992040920</v>
      </c>
      <c r="L4624">
        <v>780.13800000000003</v>
      </c>
    </row>
    <row r="4625" spans="4:12" x14ac:dyDescent="0.25">
      <c r="E4625">
        <v>992105070</v>
      </c>
      <c r="F4625" s="3">
        <v>262.89999999999998</v>
      </c>
      <c r="I4625" t="s">
        <v>271</v>
      </c>
      <c r="J4625" t="s">
        <v>323</v>
      </c>
      <c r="K4625">
        <v>992105070</v>
      </c>
      <c r="L4625">
        <v>262.89999999999998</v>
      </c>
    </row>
    <row r="4626" spans="4:12" x14ac:dyDescent="0.25">
      <c r="E4626">
        <v>992559535</v>
      </c>
      <c r="F4626" s="3">
        <v>346.351</v>
      </c>
      <c r="I4626" t="s">
        <v>271</v>
      </c>
      <c r="J4626" t="s">
        <v>323</v>
      </c>
      <c r="K4626">
        <v>992559535</v>
      </c>
      <c r="L4626">
        <v>346.351</v>
      </c>
    </row>
    <row r="4627" spans="4:12" x14ac:dyDescent="0.25">
      <c r="E4627">
        <v>993377651</v>
      </c>
      <c r="F4627" s="3">
        <v>32.970999999999997</v>
      </c>
      <c r="I4627" t="s">
        <v>271</v>
      </c>
      <c r="J4627" t="s">
        <v>323</v>
      </c>
      <c r="K4627">
        <v>993377651</v>
      </c>
      <c r="L4627">
        <v>32.970999999999997</v>
      </c>
    </row>
    <row r="4628" spans="4:12" x14ac:dyDescent="0.25">
      <c r="E4628">
        <v>993459984</v>
      </c>
      <c r="F4628" s="3">
        <v>550.96299999999997</v>
      </c>
      <c r="I4628" t="s">
        <v>271</v>
      </c>
      <c r="J4628" t="s">
        <v>323</v>
      </c>
      <c r="K4628">
        <v>993459984</v>
      </c>
      <c r="L4628">
        <v>550.96299999999997</v>
      </c>
    </row>
    <row r="4629" spans="4:12" x14ac:dyDescent="0.25">
      <c r="E4629">
        <v>993577502</v>
      </c>
      <c r="F4629" s="3">
        <v>220.45099999999999</v>
      </c>
      <c r="I4629" t="s">
        <v>271</v>
      </c>
      <c r="J4629" t="s">
        <v>323</v>
      </c>
      <c r="K4629">
        <v>993577502</v>
      </c>
      <c r="L4629">
        <v>220.45099999999999</v>
      </c>
    </row>
    <row r="4630" spans="4:12" x14ac:dyDescent="0.25">
      <c r="E4630">
        <v>994061801</v>
      </c>
      <c r="F4630" s="3">
        <v>515.56600000000003</v>
      </c>
      <c r="I4630" t="s">
        <v>271</v>
      </c>
      <c r="J4630" t="s">
        <v>323</v>
      </c>
      <c r="K4630">
        <v>994061801</v>
      </c>
      <c r="L4630">
        <v>515.56600000000003</v>
      </c>
    </row>
    <row r="4631" spans="4:12" x14ac:dyDescent="0.25">
      <c r="E4631">
        <v>994241028</v>
      </c>
      <c r="F4631" s="3">
        <v>445.01400000000001</v>
      </c>
      <c r="I4631" t="s">
        <v>271</v>
      </c>
      <c r="J4631" t="s">
        <v>323</v>
      </c>
      <c r="K4631">
        <v>994241028</v>
      </c>
      <c r="L4631">
        <v>445.01400000000001</v>
      </c>
    </row>
    <row r="4632" spans="4:12" x14ac:dyDescent="0.25">
      <c r="E4632">
        <v>996618471</v>
      </c>
      <c r="F4632" s="3">
        <v>257.42700000000002</v>
      </c>
      <c r="I4632" t="s">
        <v>271</v>
      </c>
      <c r="J4632" t="s">
        <v>323</v>
      </c>
      <c r="K4632">
        <v>996618471</v>
      </c>
      <c r="L4632">
        <v>257.42700000000002</v>
      </c>
    </row>
    <row r="4633" spans="4:12" x14ac:dyDescent="0.25">
      <c r="E4633">
        <v>998722888</v>
      </c>
      <c r="F4633" s="3">
        <v>318.22899999999998</v>
      </c>
      <c r="I4633" t="s">
        <v>271</v>
      </c>
      <c r="J4633" t="s">
        <v>323</v>
      </c>
      <c r="K4633">
        <v>998722888</v>
      </c>
      <c r="L4633">
        <v>318.22899999999998</v>
      </c>
    </row>
    <row r="4634" spans="4:12" x14ac:dyDescent="0.25">
      <c r="D4634" t="s">
        <v>345</v>
      </c>
      <c r="E4634">
        <v>889584882</v>
      </c>
      <c r="F4634" s="3">
        <v>167.58199999999999</v>
      </c>
      <c r="I4634" t="s">
        <v>271</v>
      </c>
      <c r="J4634" t="s">
        <v>345</v>
      </c>
      <c r="K4634">
        <v>889584882</v>
      </c>
      <c r="L4634">
        <v>167.58199999999999</v>
      </c>
    </row>
    <row r="4635" spans="4:12" x14ac:dyDescent="0.25">
      <c r="E4635">
        <v>914931010</v>
      </c>
      <c r="F4635" s="3">
        <v>398.209</v>
      </c>
      <c r="I4635" t="s">
        <v>271</v>
      </c>
      <c r="J4635" t="s">
        <v>345</v>
      </c>
      <c r="K4635">
        <v>914931010</v>
      </c>
      <c r="L4635">
        <v>398.209</v>
      </c>
    </row>
    <row r="4636" spans="4:12" x14ac:dyDescent="0.25">
      <c r="E4636">
        <v>919605790</v>
      </c>
      <c r="F4636" s="3">
        <v>249.714</v>
      </c>
      <c r="I4636" t="s">
        <v>271</v>
      </c>
      <c r="J4636" t="s">
        <v>345</v>
      </c>
      <c r="K4636">
        <v>919605790</v>
      </c>
      <c r="L4636">
        <v>249.714</v>
      </c>
    </row>
    <row r="4637" spans="4:12" x14ac:dyDescent="0.25">
      <c r="E4637">
        <v>969683768</v>
      </c>
      <c r="F4637" s="3">
        <v>125.268</v>
      </c>
      <c r="I4637" t="s">
        <v>271</v>
      </c>
      <c r="J4637" t="s">
        <v>345</v>
      </c>
      <c r="K4637">
        <v>969683768</v>
      </c>
      <c r="L4637">
        <v>125.268</v>
      </c>
    </row>
    <row r="4638" spans="4:12" x14ac:dyDescent="0.25">
      <c r="E4638">
        <v>971388528</v>
      </c>
      <c r="F4638" s="3">
        <v>397.70499999999998</v>
      </c>
      <c r="I4638" t="s">
        <v>271</v>
      </c>
      <c r="J4638" t="s">
        <v>345</v>
      </c>
      <c r="K4638">
        <v>971388528</v>
      </c>
      <c r="L4638">
        <v>397.70499999999998</v>
      </c>
    </row>
    <row r="4639" spans="4:12" x14ac:dyDescent="0.25">
      <c r="E4639">
        <v>985287791</v>
      </c>
      <c r="F4639" s="3">
        <v>434.58600000000001</v>
      </c>
      <c r="I4639" t="s">
        <v>271</v>
      </c>
      <c r="J4639" t="s">
        <v>345</v>
      </c>
      <c r="K4639">
        <v>985287791</v>
      </c>
      <c r="L4639">
        <v>434.58600000000001</v>
      </c>
    </row>
    <row r="4640" spans="4:12" x14ac:dyDescent="0.25">
      <c r="E4640">
        <v>989874187</v>
      </c>
      <c r="F4640" s="3">
        <v>108.492</v>
      </c>
      <c r="I4640" t="s">
        <v>271</v>
      </c>
      <c r="J4640" t="s">
        <v>345</v>
      </c>
      <c r="K4640">
        <v>989874187</v>
      </c>
      <c r="L4640">
        <v>108.492</v>
      </c>
    </row>
    <row r="4641" spans="4:12" x14ac:dyDescent="0.25">
      <c r="E4641">
        <v>994936808</v>
      </c>
      <c r="F4641" s="3">
        <v>172.05199999999999</v>
      </c>
      <c r="I4641" t="s">
        <v>271</v>
      </c>
      <c r="J4641" t="s">
        <v>345</v>
      </c>
      <c r="K4641">
        <v>994936808</v>
      </c>
      <c r="L4641">
        <v>172.05199999999999</v>
      </c>
    </row>
    <row r="4642" spans="4:12" x14ac:dyDescent="0.25">
      <c r="D4642" t="s">
        <v>894</v>
      </c>
      <c r="E4642">
        <v>812469452</v>
      </c>
      <c r="F4642" s="3">
        <v>304.29199999999997</v>
      </c>
      <c r="I4642" t="s">
        <v>271</v>
      </c>
      <c r="J4642" t="s">
        <v>894</v>
      </c>
      <c r="K4642">
        <v>812469452</v>
      </c>
      <c r="L4642">
        <v>304.29199999999997</v>
      </c>
    </row>
    <row r="4643" spans="4:12" x14ac:dyDescent="0.25">
      <c r="E4643">
        <v>822099882</v>
      </c>
      <c r="F4643" s="3">
        <v>444.22800000000001</v>
      </c>
      <c r="I4643" t="s">
        <v>271</v>
      </c>
      <c r="J4643" t="s">
        <v>894</v>
      </c>
      <c r="K4643">
        <v>822099882</v>
      </c>
      <c r="L4643">
        <v>444.22800000000001</v>
      </c>
    </row>
    <row r="4644" spans="4:12" x14ac:dyDescent="0.25">
      <c r="E4644">
        <v>869182052</v>
      </c>
      <c r="F4644" s="3">
        <v>292.90300000000002</v>
      </c>
      <c r="I4644" t="s">
        <v>271</v>
      </c>
      <c r="J4644" t="s">
        <v>894</v>
      </c>
      <c r="K4644">
        <v>869182052</v>
      </c>
      <c r="L4644">
        <v>292.90300000000002</v>
      </c>
    </row>
    <row r="4645" spans="4:12" x14ac:dyDescent="0.25">
      <c r="E4645">
        <v>869701572</v>
      </c>
      <c r="F4645" s="3">
        <v>120.88500000000001</v>
      </c>
      <c r="I4645" t="s">
        <v>271</v>
      </c>
      <c r="J4645" t="s">
        <v>894</v>
      </c>
      <c r="K4645">
        <v>869701572</v>
      </c>
      <c r="L4645">
        <v>120.88500000000001</v>
      </c>
    </row>
    <row r="4646" spans="4:12" x14ac:dyDescent="0.25">
      <c r="E4646">
        <v>879943922</v>
      </c>
      <c r="F4646" s="3">
        <v>97.260999999999996</v>
      </c>
      <c r="I4646" t="s">
        <v>271</v>
      </c>
      <c r="J4646" t="s">
        <v>894</v>
      </c>
      <c r="K4646">
        <v>879943922</v>
      </c>
      <c r="L4646">
        <v>97.260999999999996</v>
      </c>
    </row>
    <row r="4647" spans="4:12" x14ac:dyDescent="0.25">
      <c r="E4647">
        <v>885415652</v>
      </c>
      <c r="F4647" s="3">
        <v>168.17599999999999</v>
      </c>
      <c r="I4647" t="s">
        <v>271</v>
      </c>
      <c r="J4647" t="s">
        <v>894</v>
      </c>
      <c r="K4647">
        <v>885415652</v>
      </c>
      <c r="L4647">
        <v>168.17599999999999</v>
      </c>
    </row>
    <row r="4648" spans="4:12" x14ac:dyDescent="0.25">
      <c r="E4648">
        <v>889255692</v>
      </c>
      <c r="F4648" s="3">
        <v>357.91699999999997</v>
      </c>
      <c r="I4648" t="s">
        <v>271</v>
      </c>
      <c r="J4648" t="s">
        <v>894</v>
      </c>
      <c r="K4648">
        <v>889255692</v>
      </c>
      <c r="L4648">
        <v>357.91699999999997</v>
      </c>
    </row>
    <row r="4649" spans="4:12" x14ac:dyDescent="0.25">
      <c r="E4649">
        <v>894857862</v>
      </c>
      <c r="F4649" s="3">
        <v>250.98</v>
      </c>
      <c r="I4649" t="s">
        <v>271</v>
      </c>
      <c r="J4649" t="s">
        <v>894</v>
      </c>
      <c r="K4649">
        <v>894857862</v>
      </c>
      <c r="L4649">
        <v>250.98</v>
      </c>
    </row>
    <row r="4650" spans="4:12" x14ac:dyDescent="0.25">
      <c r="E4650">
        <v>895512672</v>
      </c>
      <c r="F4650" s="3">
        <v>147.994</v>
      </c>
      <c r="I4650" t="s">
        <v>271</v>
      </c>
      <c r="J4650" t="s">
        <v>894</v>
      </c>
      <c r="K4650">
        <v>895512672</v>
      </c>
      <c r="L4650">
        <v>147.994</v>
      </c>
    </row>
    <row r="4651" spans="4:12" x14ac:dyDescent="0.25">
      <c r="E4651">
        <v>898044572</v>
      </c>
      <c r="F4651" s="3">
        <v>603.755</v>
      </c>
      <c r="I4651" t="s">
        <v>271</v>
      </c>
      <c r="J4651" t="s">
        <v>894</v>
      </c>
      <c r="K4651">
        <v>898044572</v>
      </c>
      <c r="L4651">
        <v>603.755</v>
      </c>
    </row>
    <row r="4652" spans="4:12" x14ac:dyDescent="0.25">
      <c r="E4652">
        <v>912694216</v>
      </c>
      <c r="F4652" s="3">
        <v>314.517</v>
      </c>
      <c r="I4652" t="s">
        <v>271</v>
      </c>
      <c r="J4652" t="s">
        <v>894</v>
      </c>
      <c r="K4652">
        <v>912694216</v>
      </c>
      <c r="L4652">
        <v>314.517</v>
      </c>
    </row>
    <row r="4653" spans="4:12" x14ac:dyDescent="0.25">
      <c r="E4653">
        <v>916009798</v>
      </c>
      <c r="F4653" s="3">
        <v>337.38600000000002</v>
      </c>
      <c r="I4653" t="s">
        <v>271</v>
      </c>
      <c r="J4653" t="s">
        <v>894</v>
      </c>
      <c r="K4653">
        <v>916009798</v>
      </c>
      <c r="L4653">
        <v>337.38600000000002</v>
      </c>
    </row>
    <row r="4654" spans="4:12" x14ac:dyDescent="0.25">
      <c r="E4654">
        <v>918287221</v>
      </c>
      <c r="F4654" s="3">
        <v>308.55099999999999</v>
      </c>
      <c r="I4654" t="s">
        <v>271</v>
      </c>
      <c r="J4654" t="s">
        <v>894</v>
      </c>
      <c r="K4654">
        <v>918287221</v>
      </c>
      <c r="L4654">
        <v>308.55099999999999</v>
      </c>
    </row>
    <row r="4655" spans="4:12" x14ac:dyDescent="0.25">
      <c r="E4655">
        <v>919451602</v>
      </c>
      <c r="F4655" s="3">
        <v>130.95099999999999</v>
      </c>
      <c r="I4655" t="s">
        <v>271</v>
      </c>
      <c r="J4655" t="s">
        <v>894</v>
      </c>
      <c r="K4655">
        <v>919451602</v>
      </c>
      <c r="L4655">
        <v>130.95099999999999</v>
      </c>
    </row>
    <row r="4656" spans="4:12" x14ac:dyDescent="0.25">
      <c r="E4656">
        <v>925292443</v>
      </c>
      <c r="F4656" s="3">
        <v>215.49799999999999</v>
      </c>
      <c r="I4656" t="s">
        <v>271</v>
      </c>
      <c r="J4656" t="s">
        <v>894</v>
      </c>
      <c r="K4656">
        <v>925292443</v>
      </c>
      <c r="L4656">
        <v>215.49799999999999</v>
      </c>
    </row>
    <row r="4657" spans="5:12" x14ac:dyDescent="0.25">
      <c r="E4657">
        <v>925931780</v>
      </c>
      <c r="F4657" s="3">
        <v>370.51100000000002</v>
      </c>
      <c r="I4657" t="s">
        <v>271</v>
      </c>
      <c r="J4657" t="s">
        <v>894</v>
      </c>
      <c r="K4657">
        <v>925931780</v>
      </c>
      <c r="L4657">
        <v>370.51100000000002</v>
      </c>
    </row>
    <row r="4658" spans="5:12" x14ac:dyDescent="0.25">
      <c r="E4658">
        <v>926138960</v>
      </c>
      <c r="F4658" s="3">
        <v>110.702</v>
      </c>
      <c r="I4658" t="s">
        <v>271</v>
      </c>
      <c r="J4658" t="s">
        <v>894</v>
      </c>
      <c r="K4658">
        <v>926138960</v>
      </c>
      <c r="L4658">
        <v>110.702</v>
      </c>
    </row>
    <row r="4659" spans="5:12" x14ac:dyDescent="0.25">
      <c r="E4659">
        <v>926394304</v>
      </c>
      <c r="F4659" s="3">
        <v>91.578000000000003</v>
      </c>
      <c r="I4659" t="s">
        <v>271</v>
      </c>
      <c r="J4659" t="s">
        <v>894</v>
      </c>
      <c r="K4659">
        <v>926394304</v>
      </c>
      <c r="L4659">
        <v>91.578000000000003</v>
      </c>
    </row>
    <row r="4660" spans="5:12" x14ac:dyDescent="0.25">
      <c r="E4660">
        <v>926628216</v>
      </c>
      <c r="F4660" s="3">
        <v>154.285</v>
      </c>
      <c r="I4660" t="s">
        <v>271</v>
      </c>
      <c r="J4660" t="s">
        <v>894</v>
      </c>
      <c r="K4660">
        <v>926628216</v>
      </c>
      <c r="L4660">
        <v>154.285</v>
      </c>
    </row>
    <row r="4661" spans="5:12" x14ac:dyDescent="0.25">
      <c r="E4661">
        <v>969154374</v>
      </c>
      <c r="F4661" s="3">
        <v>256.70100000000002</v>
      </c>
      <c r="I4661" t="s">
        <v>271</v>
      </c>
      <c r="J4661" t="s">
        <v>894</v>
      </c>
      <c r="K4661">
        <v>969154374</v>
      </c>
      <c r="L4661">
        <v>256.70100000000002</v>
      </c>
    </row>
    <row r="4662" spans="5:12" x14ac:dyDescent="0.25">
      <c r="E4662">
        <v>969154935</v>
      </c>
      <c r="F4662" s="3">
        <v>421.60599999999999</v>
      </c>
      <c r="I4662" t="s">
        <v>271</v>
      </c>
      <c r="J4662" t="s">
        <v>894</v>
      </c>
      <c r="K4662">
        <v>969154935</v>
      </c>
      <c r="L4662">
        <v>421.60599999999999</v>
      </c>
    </row>
    <row r="4663" spans="5:12" x14ac:dyDescent="0.25">
      <c r="E4663">
        <v>969154986</v>
      </c>
      <c r="F4663" s="3">
        <v>157.512</v>
      </c>
      <c r="I4663" t="s">
        <v>271</v>
      </c>
      <c r="J4663" t="s">
        <v>894</v>
      </c>
      <c r="K4663">
        <v>969154986</v>
      </c>
      <c r="L4663">
        <v>157.512</v>
      </c>
    </row>
    <row r="4664" spans="5:12" x14ac:dyDescent="0.25">
      <c r="E4664">
        <v>969181614</v>
      </c>
      <c r="F4664" s="3">
        <v>403.54199999999997</v>
      </c>
      <c r="I4664" t="s">
        <v>271</v>
      </c>
      <c r="J4664" t="s">
        <v>894</v>
      </c>
      <c r="K4664">
        <v>969181614</v>
      </c>
      <c r="L4664">
        <v>403.54199999999997</v>
      </c>
    </row>
    <row r="4665" spans="5:12" x14ac:dyDescent="0.25">
      <c r="E4665">
        <v>969182904</v>
      </c>
      <c r="F4665" s="3">
        <v>205.529</v>
      </c>
      <c r="I4665" t="s">
        <v>271</v>
      </c>
      <c r="J4665" t="s">
        <v>894</v>
      </c>
      <c r="K4665">
        <v>969182904</v>
      </c>
      <c r="L4665">
        <v>205.529</v>
      </c>
    </row>
    <row r="4666" spans="5:12" x14ac:dyDescent="0.25">
      <c r="E4666">
        <v>969183404</v>
      </c>
      <c r="F4666" s="3">
        <v>218.34299999999999</v>
      </c>
      <c r="I4666" t="s">
        <v>271</v>
      </c>
      <c r="J4666" t="s">
        <v>894</v>
      </c>
      <c r="K4666">
        <v>969183404</v>
      </c>
      <c r="L4666">
        <v>218.34299999999999</v>
      </c>
    </row>
    <row r="4667" spans="5:12" x14ac:dyDescent="0.25">
      <c r="E4667">
        <v>969185660</v>
      </c>
      <c r="F4667" s="3">
        <v>119.217</v>
      </c>
      <c r="I4667" t="s">
        <v>271</v>
      </c>
      <c r="J4667" t="s">
        <v>894</v>
      </c>
      <c r="K4667">
        <v>969185660</v>
      </c>
      <c r="L4667">
        <v>119.217</v>
      </c>
    </row>
    <row r="4668" spans="5:12" x14ac:dyDescent="0.25">
      <c r="E4668">
        <v>969185954</v>
      </c>
      <c r="F4668" s="3">
        <v>132.773</v>
      </c>
      <c r="I4668" t="s">
        <v>271</v>
      </c>
      <c r="J4668" t="s">
        <v>894</v>
      </c>
      <c r="K4668">
        <v>969185954</v>
      </c>
      <c r="L4668">
        <v>132.773</v>
      </c>
    </row>
    <row r="4669" spans="5:12" x14ac:dyDescent="0.25">
      <c r="E4669">
        <v>969220342</v>
      </c>
      <c r="F4669" s="3">
        <v>264.77499999999998</v>
      </c>
      <c r="I4669" t="s">
        <v>271</v>
      </c>
      <c r="J4669" t="s">
        <v>894</v>
      </c>
      <c r="K4669">
        <v>969220342</v>
      </c>
      <c r="L4669">
        <v>264.77499999999998</v>
      </c>
    </row>
    <row r="4670" spans="5:12" x14ac:dyDescent="0.25">
      <c r="E4670">
        <v>969220369</v>
      </c>
      <c r="F4670" s="3">
        <v>103.886</v>
      </c>
      <c r="I4670" t="s">
        <v>271</v>
      </c>
      <c r="J4670" t="s">
        <v>894</v>
      </c>
      <c r="K4670">
        <v>969220369</v>
      </c>
      <c r="L4670">
        <v>103.886</v>
      </c>
    </row>
    <row r="4671" spans="5:12" x14ac:dyDescent="0.25">
      <c r="E4671">
        <v>969292858</v>
      </c>
      <c r="F4671" s="3">
        <v>402.64400000000001</v>
      </c>
      <c r="I4671" t="s">
        <v>271</v>
      </c>
      <c r="J4671" t="s">
        <v>894</v>
      </c>
      <c r="K4671">
        <v>969292858</v>
      </c>
      <c r="L4671">
        <v>402.64400000000001</v>
      </c>
    </row>
    <row r="4672" spans="5:12" x14ac:dyDescent="0.25">
      <c r="E4672">
        <v>969326086</v>
      </c>
      <c r="F4672" s="3">
        <v>187.28800000000001</v>
      </c>
      <c r="I4672" t="s">
        <v>271</v>
      </c>
      <c r="J4672" t="s">
        <v>894</v>
      </c>
      <c r="K4672">
        <v>969326086</v>
      </c>
      <c r="L4672">
        <v>187.28800000000001</v>
      </c>
    </row>
    <row r="4673" spans="5:12" x14ac:dyDescent="0.25">
      <c r="E4673">
        <v>969434628</v>
      </c>
      <c r="F4673" s="3">
        <v>376.99599999999998</v>
      </c>
      <c r="I4673" t="s">
        <v>271</v>
      </c>
      <c r="J4673" t="s">
        <v>894</v>
      </c>
      <c r="K4673">
        <v>969434628</v>
      </c>
      <c r="L4673">
        <v>376.99599999999998</v>
      </c>
    </row>
    <row r="4674" spans="5:12" x14ac:dyDescent="0.25">
      <c r="E4674">
        <v>969685299</v>
      </c>
      <c r="F4674" s="3">
        <v>178.93700000000001</v>
      </c>
      <c r="I4674" t="s">
        <v>271</v>
      </c>
      <c r="J4674" t="s">
        <v>894</v>
      </c>
      <c r="K4674">
        <v>969685299</v>
      </c>
      <c r="L4674">
        <v>178.93700000000001</v>
      </c>
    </row>
    <row r="4675" spans="5:12" x14ac:dyDescent="0.25">
      <c r="E4675">
        <v>969687585</v>
      </c>
      <c r="F4675" s="3">
        <v>443.31900000000002</v>
      </c>
      <c r="I4675" t="s">
        <v>271</v>
      </c>
      <c r="J4675" t="s">
        <v>894</v>
      </c>
      <c r="K4675">
        <v>969687585</v>
      </c>
      <c r="L4675">
        <v>443.31900000000002</v>
      </c>
    </row>
    <row r="4676" spans="5:12" x14ac:dyDescent="0.25">
      <c r="E4676">
        <v>969701227</v>
      </c>
      <c r="F4676" s="3">
        <v>17.504000000000001</v>
      </c>
      <c r="I4676" t="s">
        <v>271</v>
      </c>
      <c r="J4676" t="s">
        <v>894</v>
      </c>
      <c r="K4676">
        <v>969701227</v>
      </c>
      <c r="L4676">
        <v>17.504000000000001</v>
      </c>
    </row>
    <row r="4677" spans="5:12" x14ac:dyDescent="0.25">
      <c r="E4677">
        <v>970324429</v>
      </c>
      <c r="F4677" s="3">
        <v>169.589</v>
      </c>
      <c r="I4677" t="s">
        <v>271</v>
      </c>
      <c r="J4677" t="s">
        <v>894</v>
      </c>
      <c r="K4677">
        <v>970324429</v>
      </c>
      <c r="L4677">
        <v>169.589</v>
      </c>
    </row>
    <row r="4678" spans="5:12" x14ac:dyDescent="0.25">
      <c r="E4678">
        <v>970370161</v>
      </c>
      <c r="F4678" s="3">
        <v>133.81899999999999</v>
      </c>
      <c r="I4678" t="s">
        <v>271</v>
      </c>
      <c r="J4678" t="s">
        <v>894</v>
      </c>
      <c r="K4678">
        <v>970370161</v>
      </c>
      <c r="L4678">
        <v>133.81899999999999</v>
      </c>
    </row>
    <row r="4679" spans="5:12" x14ac:dyDescent="0.25">
      <c r="E4679">
        <v>970983481</v>
      </c>
      <c r="F4679" s="3">
        <v>73.581999999999994</v>
      </c>
      <c r="I4679" t="s">
        <v>271</v>
      </c>
      <c r="J4679" t="s">
        <v>894</v>
      </c>
      <c r="K4679">
        <v>970983481</v>
      </c>
      <c r="L4679">
        <v>73.581999999999994</v>
      </c>
    </row>
    <row r="4680" spans="5:12" x14ac:dyDescent="0.25">
      <c r="E4680">
        <v>977191726</v>
      </c>
      <c r="F4680" s="3">
        <v>88.177000000000007</v>
      </c>
      <c r="I4680" t="s">
        <v>271</v>
      </c>
      <c r="J4680" t="s">
        <v>894</v>
      </c>
      <c r="K4680">
        <v>977191726</v>
      </c>
      <c r="L4680">
        <v>88.177000000000007</v>
      </c>
    </row>
    <row r="4681" spans="5:12" x14ac:dyDescent="0.25">
      <c r="E4681">
        <v>979306121</v>
      </c>
      <c r="F4681" s="3">
        <v>80.671999999999997</v>
      </c>
      <c r="I4681" t="s">
        <v>271</v>
      </c>
      <c r="J4681" t="s">
        <v>894</v>
      </c>
      <c r="K4681">
        <v>979306121</v>
      </c>
      <c r="L4681">
        <v>80.671999999999997</v>
      </c>
    </row>
    <row r="4682" spans="5:12" x14ac:dyDescent="0.25">
      <c r="E4682">
        <v>979619014</v>
      </c>
      <c r="F4682" s="3">
        <v>318.80399999999997</v>
      </c>
      <c r="I4682" t="s">
        <v>271</v>
      </c>
      <c r="J4682" t="s">
        <v>894</v>
      </c>
      <c r="K4682">
        <v>979619014</v>
      </c>
      <c r="L4682">
        <v>318.80399999999997</v>
      </c>
    </row>
    <row r="4683" spans="5:12" x14ac:dyDescent="0.25">
      <c r="E4683">
        <v>979667736</v>
      </c>
      <c r="F4683" s="3">
        <v>184.11799999999999</v>
      </c>
      <c r="I4683" t="s">
        <v>271</v>
      </c>
      <c r="J4683" t="s">
        <v>894</v>
      </c>
      <c r="K4683">
        <v>979667736</v>
      </c>
      <c r="L4683">
        <v>184.11799999999999</v>
      </c>
    </row>
    <row r="4684" spans="5:12" x14ac:dyDescent="0.25">
      <c r="E4684">
        <v>979749813</v>
      </c>
      <c r="F4684" s="3">
        <v>322.416</v>
      </c>
      <c r="I4684" t="s">
        <v>271</v>
      </c>
      <c r="J4684" t="s">
        <v>894</v>
      </c>
      <c r="K4684">
        <v>979749813</v>
      </c>
      <c r="L4684">
        <v>322.416</v>
      </c>
    </row>
    <row r="4685" spans="5:12" x14ac:dyDescent="0.25">
      <c r="E4685">
        <v>979777000</v>
      </c>
      <c r="F4685" s="3">
        <v>352.95699999999999</v>
      </c>
      <c r="I4685" t="s">
        <v>271</v>
      </c>
      <c r="J4685" t="s">
        <v>894</v>
      </c>
      <c r="K4685">
        <v>979777000</v>
      </c>
      <c r="L4685">
        <v>352.95699999999999</v>
      </c>
    </row>
    <row r="4686" spans="5:12" x14ac:dyDescent="0.25">
      <c r="E4686">
        <v>979879903</v>
      </c>
      <c r="F4686" s="3">
        <v>18.937999999999999</v>
      </c>
      <c r="I4686" t="s">
        <v>271</v>
      </c>
      <c r="J4686" t="s">
        <v>894</v>
      </c>
      <c r="K4686">
        <v>979879903</v>
      </c>
      <c r="L4686">
        <v>18.937999999999999</v>
      </c>
    </row>
    <row r="4687" spans="5:12" x14ac:dyDescent="0.25">
      <c r="E4687">
        <v>980715477</v>
      </c>
      <c r="F4687" s="3">
        <v>246.863</v>
      </c>
      <c r="I4687" t="s">
        <v>271</v>
      </c>
      <c r="J4687" t="s">
        <v>894</v>
      </c>
      <c r="K4687">
        <v>980715477</v>
      </c>
      <c r="L4687">
        <v>246.863</v>
      </c>
    </row>
    <row r="4688" spans="5:12" x14ac:dyDescent="0.25">
      <c r="E4688">
        <v>981511166</v>
      </c>
      <c r="F4688" s="3">
        <v>301.58499999999998</v>
      </c>
      <c r="I4688" t="s">
        <v>271</v>
      </c>
      <c r="J4688" t="s">
        <v>894</v>
      </c>
      <c r="K4688">
        <v>981511166</v>
      </c>
      <c r="L4688">
        <v>301.58499999999998</v>
      </c>
    </row>
    <row r="4689" spans="5:12" x14ac:dyDescent="0.25">
      <c r="E4689">
        <v>981564219</v>
      </c>
      <c r="F4689" s="3">
        <v>123.608</v>
      </c>
      <c r="I4689" t="s">
        <v>271</v>
      </c>
      <c r="J4689" t="s">
        <v>894</v>
      </c>
      <c r="K4689">
        <v>981564219</v>
      </c>
      <c r="L4689">
        <v>123.608</v>
      </c>
    </row>
    <row r="4690" spans="5:12" x14ac:dyDescent="0.25">
      <c r="E4690">
        <v>982260671</v>
      </c>
      <c r="F4690" s="3">
        <v>177.298</v>
      </c>
      <c r="I4690" t="s">
        <v>271</v>
      </c>
      <c r="J4690" t="s">
        <v>894</v>
      </c>
      <c r="K4690">
        <v>982260671</v>
      </c>
      <c r="L4690">
        <v>177.298</v>
      </c>
    </row>
    <row r="4691" spans="5:12" x14ac:dyDescent="0.25">
      <c r="E4691">
        <v>982562155</v>
      </c>
      <c r="F4691" s="3">
        <v>119.726</v>
      </c>
      <c r="I4691" t="s">
        <v>271</v>
      </c>
      <c r="J4691" t="s">
        <v>894</v>
      </c>
      <c r="K4691">
        <v>982562155</v>
      </c>
      <c r="L4691">
        <v>119.726</v>
      </c>
    </row>
    <row r="4692" spans="5:12" x14ac:dyDescent="0.25">
      <c r="E4692">
        <v>982819148</v>
      </c>
      <c r="F4692" s="3">
        <v>184.874</v>
      </c>
      <c r="I4692" t="s">
        <v>271</v>
      </c>
      <c r="J4692" t="s">
        <v>894</v>
      </c>
      <c r="K4692">
        <v>982819148</v>
      </c>
      <c r="L4692">
        <v>184.874</v>
      </c>
    </row>
    <row r="4693" spans="5:12" x14ac:dyDescent="0.25">
      <c r="E4693">
        <v>983447244</v>
      </c>
      <c r="F4693" s="3">
        <v>246.52199999999999</v>
      </c>
      <c r="I4693" t="s">
        <v>271</v>
      </c>
      <c r="J4693" t="s">
        <v>894</v>
      </c>
      <c r="K4693">
        <v>983447244</v>
      </c>
      <c r="L4693">
        <v>246.52199999999999</v>
      </c>
    </row>
    <row r="4694" spans="5:12" x14ac:dyDescent="0.25">
      <c r="E4694">
        <v>984140649</v>
      </c>
      <c r="F4694" s="3">
        <v>255.25</v>
      </c>
      <c r="I4694" t="s">
        <v>271</v>
      </c>
      <c r="J4694" t="s">
        <v>894</v>
      </c>
      <c r="K4694">
        <v>984140649</v>
      </c>
      <c r="L4694">
        <v>255.25</v>
      </c>
    </row>
    <row r="4695" spans="5:12" x14ac:dyDescent="0.25">
      <c r="E4695">
        <v>984193459</v>
      </c>
      <c r="F4695" s="3">
        <v>80.427000000000007</v>
      </c>
      <c r="I4695" t="s">
        <v>271</v>
      </c>
      <c r="J4695" t="s">
        <v>894</v>
      </c>
      <c r="K4695">
        <v>984193459</v>
      </c>
      <c r="L4695">
        <v>80.427000000000007</v>
      </c>
    </row>
    <row r="4696" spans="5:12" x14ac:dyDescent="0.25">
      <c r="E4696">
        <v>984846452</v>
      </c>
      <c r="F4696" s="3">
        <v>398.97899999999998</v>
      </c>
      <c r="I4696" t="s">
        <v>271</v>
      </c>
      <c r="J4696" t="s">
        <v>894</v>
      </c>
      <c r="K4696">
        <v>984846452</v>
      </c>
      <c r="L4696">
        <v>398.97899999999998</v>
      </c>
    </row>
    <row r="4697" spans="5:12" x14ac:dyDescent="0.25">
      <c r="E4697">
        <v>987091800</v>
      </c>
      <c r="F4697" s="3">
        <v>69.540000000000006</v>
      </c>
      <c r="I4697" t="s">
        <v>271</v>
      </c>
      <c r="J4697" t="s">
        <v>894</v>
      </c>
      <c r="K4697">
        <v>987091800</v>
      </c>
      <c r="L4697">
        <v>69.540000000000006</v>
      </c>
    </row>
    <row r="4698" spans="5:12" x14ac:dyDescent="0.25">
      <c r="E4698">
        <v>987769084</v>
      </c>
      <c r="F4698" s="3">
        <v>465.59699999999998</v>
      </c>
      <c r="I4698" t="s">
        <v>271</v>
      </c>
      <c r="J4698" t="s">
        <v>894</v>
      </c>
      <c r="K4698">
        <v>987769084</v>
      </c>
      <c r="L4698">
        <v>465.59699999999998</v>
      </c>
    </row>
    <row r="4699" spans="5:12" x14ac:dyDescent="0.25">
      <c r="E4699">
        <v>988072109</v>
      </c>
      <c r="F4699" s="3">
        <v>433.27699999999999</v>
      </c>
      <c r="I4699" t="s">
        <v>271</v>
      </c>
      <c r="J4699" t="s">
        <v>894</v>
      </c>
      <c r="K4699">
        <v>988072109</v>
      </c>
      <c r="L4699">
        <v>433.27699999999999</v>
      </c>
    </row>
    <row r="4700" spans="5:12" x14ac:dyDescent="0.25">
      <c r="E4700">
        <v>989041819</v>
      </c>
      <c r="F4700" s="3">
        <v>426.678</v>
      </c>
      <c r="I4700" t="s">
        <v>271</v>
      </c>
      <c r="J4700" t="s">
        <v>894</v>
      </c>
      <c r="K4700">
        <v>989041819</v>
      </c>
      <c r="L4700">
        <v>426.678</v>
      </c>
    </row>
    <row r="4701" spans="5:12" x14ac:dyDescent="0.25">
      <c r="E4701">
        <v>989080172</v>
      </c>
      <c r="F4701" s="3">
        <v>158.93700000000001</v>
      </c>
      <c r="I4701" t="s">
        <v>271</v>
      </c>
      <c r="J4701" t="s">
        <v>894</v>
      </c>
      <c r="K4701">
        <v>989080172</v>
      </c>
      <c r="L4701">
        <v>158.93700000000001</v>
      </c>
    </row>
    <row r="4702" spans="5:12" x14ac:dyDescent="0.25">
      <c r="E4702">
        <v>989657348</v>
      </c>
      <c r="F4702" s="3">
        <v>274.709</v>
      </c>
      <c r="I4702" t="s">
        <v>271</v>
      </c>
      <c r="J4702" t="s">
        <v>894</v>
      </c>
      <c r="K4702">
        <v>989657348</v>
      </c>
      <c r="L4702">
        <v>274.709</v>
      </c>
    </row>
    <row r="4703" spans="5:12" x14ac:dyDescent="0.25">
      <c r="E4703">
        <v>989767291</v>
      </c>
      <c r="F4703" s="3">
        <v>660.44500000000005</v>
      </c>
      <c r="I4703" t="s">
        <v>271</v>
      </c>
      <c r="J4703" t="s">
        <v>894</v>
      </c>
      <c r="K4703">
        <v>989767291</v>
      </c>
      <c r="L4703">
        <v>660.44500000000005</v>
      </c>
    </row>
    <row r="4704" spans="5:12" x14ac:dyDescent="0.25">
      <c r="E4704">
        <v>989812394</v>
      </c>
      <c r="F4704" s="3">
        <v>17.193999999999999</v>
      </c>
      <c r="I4704" t="s">
        <v>271</v>
      </c>
      <c r="J4704" t="s">
        <v>894</v>
      </c>
      <c r="K4704">
        <v>989812394</v>
      </c>
      <c r="L4704">
        <v>17.193999999999999</v>
      </c>
    </row>
    <row r="4705" spans="4:12" x14ac:dyDescent="0.25">
      <c r="E4705">
        <v>990695598</v>
      </c>
      <c r="F4705" s="3">
        <v>21.954999999999998</v>
      </c>
      <c r="I4705" t="s">
        <v>271</v>
      </c>
      <c r="J4705" t="s">
        <v>894</v>
      </c>
      <c r="K4705">
        <v>990695598</v>
      </c>
      <c r="L4705">
        <v>21.954999999999998</v>
      </c>
    </row>
    <row r="4706" spans="4:12" x14ac:dyDescent="0.25">
      <c r="E4706">
        <v>991153071</v>
      </c>
      <c r="F4706" s="3">
        <v>432.22800000000001</v>
      </c>
      <c r="I4706" t="s">
        <v>271</v>
      </c>
      <c r="J4706" t="s">
        <v>894</v>
      </c>
      <c r="K4706">
        <v>991153071</v>
      </c>
      <c r="L4706">
        <v>432.22800000000001</v>
      </c>
    </row>
    <row r="4707" spans="4:12" x14ac:dyDescent="0.25">
      <c r="E4707">
        <v>991594124</v>
      </c>
      <c r="F4707" s="3">
        <v>680.83799999999997</v>
      </c>
      <c r="I4707" t="s">
        <v>271</v>
      </c>
      <c r="J4707" t="s">
        <v>894</v>
      </c>
      <c r="K4707">
        <v>991594124</v>
      </c>
      <c r="L4707">
        <v>680.83799999999997</v>
      </c>
    </row>
    <row r="4708" spans="4:12" x14ac:dyDescent="0.25">
      <c r="E4708">
        <v>991710604</v>
      </c>
      <c r="F4708" s="3">
        <v>589.14200000000005</v>
      </c>
      <c r="I4708" t="s">
        <v>271</v>
      </c>
      <c r="J4708" t="s">
        <v>894</v>
      </c>
      <c r="K4708">
        <v>991710604</v>
      </c>
      <c r="L4708">
        <v>589.14200000000005</v>
      </c>
    </row>
    <row r="4709" spans="4:12" x14ac:dyDescent="0.25">
      <c r="E4709">
        <v>992873531</v>
      </c>
      <c r="F4709" s="3">
        <v>324.55200000000002</v>
      </c>
      <c r="I4709" t="s">
        <v>271</v>
      </c>
      <c r="J4709" t="s">
        <v>894</v>
      </c>
      <c r="K4709">
        <v>992873531</v>
      </c>
      <c r="L4709">
        <v>324.55200000000002</v>
      </c>
    </row>
    <row r="4710" spans="4:12" x14ac:dyDescent="0.25">
      <c r="E4710">
        <v>993258067</v>
      </c>
      <c r="F4710" s="3">
        <v>203.405</v>
      </c>
      <c r="I4710" t="s">
        <v>271</v>
      </c>
      <c r="J4710" t="s">
        <v>894</v>
      </c>
      <c r="K4710">
        <v>993258067</v>
      </c>
      <c r="L4710">
        <v>203.405</v>
      </c>
    </row>
    <row r="4711" spans="4:12" x14ac:dyDescent="0.25">
      <c r="E4711">
        <v>994184156</v>
      </c>
      <c r="F4711" s="3">
        <v>108.714</v>
      </c>
      <c r="I4711" t="s">
        <v>271</v>
      </c>
      <c r="J4711" t="s">
        <v>894</v>
      </c>
      <c r="K4711">
        <v>994184156</v>
      </c>
      <c r="L4711">
        <v>108.714</v>
      </c>
    </row>
    <row r="4712" spans="4:12" x14ac:dyDescent="0.25">
      <c r="E4712">
        <v>996420027</v>
      </c>
      <c r="F4712" s="3">
        <v>329.61799999999999</v>
      </c>
      <c r="I4712" t="s">
        <v>271</v>
      </c>
      <c r="J4712" t="s">
        <v>894</v>
      </c>
      <c r="K4712">
        <v>996420027</v>
      </c>
      <c r="L4712">
        <v>329.61799999999999</v>
      </c>
    </row>
    <row r="4713" spans="4:12" x14ac:dyDescent="0.25">
      <c r="E4713">
        <v>999595723</v>
      </c>
      <c r="F4713" s="3">
        <v>354.60899999999998</v>
      </c>
      <c r="I4713" t="s">
        <v>271</v>
      </c>
      <c r="J4713" t="s">
        <v>894</v>
      </c>
      <c r="K4713">
        <v>999595723</v>
      </c>
      <c r="L4713">
        <v>354.60899999999998</v>
      </c>
    </row>
    <row r="4714" spans="4:12" x14ac:dyDescent="0.25">
      <c r="D4714" t="s">
        <v>296</v>
      </c>
      <c r="E4714">
        <v>883513932</v>
      </c>
      <c r="F4714" s="3">
        <v>162.172</v>
      </c>
      <c r="I4714" t="s">
        <v>271</v>
      </c>
      <c r="J4714" t="s">
        <v>296</v>
      </c>
      <c r="K4714">
        <v>883513932</v>
      </c>
      <c r="L4714">
        <v>162.172</v>
      </c>
    </row>
    <row r="4715" spans="4:12" x14ac:dyDescent="0.25">
      <c r="E4715">
        <v>897694492</v>
      </c>
      <c r="F4715" s="3">
        <v>348.36799999999999</v>
      </c>
      <c r="I4715" t="s">
        <v>271</v>
      </c>
      <c r="J4715" t="s">
        <v>296</v>
      </c>
      <c r="K4715">
        <v>897694492</v>
      </c>
      <c r="L4715">
        <v>348.36799999999999</v>
      </c>
    </row>
    <row r="4716" spans="4:12" x14ac:dyDescent="0.25">
      <c r="E4716">
        <v>912332454</v>
      </c>
      <c r="F4716" s="3">
        <v>368.14499999999998</v>
      </c>
      <c r="I4716" t="s">
        <v>271</v>
      </c>
      <c r="J4716" t="s">
        <v>296</v>
      </c>
      <c r="K4716">
        <v>912332454</v>
      </c>
      <c r="L4716">
        <v>368.14499999999998</v>
      </c>
    </row>
    <row r="4717" spans="4:12" x14ac:dyDescent="0.25">
      <c r="E4717">
        <v>913582942</v>
      </c>
      <c r="F4717" s="3">
        <v>141.24700000000001</v>
      </c>
      <c r="I4717" t="s">
        <v>271</v>
      </c>
      <c r="J4717" t="s">
        <v>296</v>
      </c>
      <c r="K4717">
        <v>913582942</v>
      </c>
      <c r="L4717">
        <v>141.24700000000001</v>
      </c>
    </row>
    <row r="4718" spans="4:12" x14ac:dyDescent="0.25">
      <c r="E4718">
        <v>914598575</v>
      </c>
      <c r="F4718" s="3">
        <v>316.48500000000001</v>
      </c>
      <c r="I4718" t="s">
        <v>271</v>
      </c>
      <c r="J4718" t="s">
        <v>296</v>
      </c>
      <c r="K4718">
        <v>914598575</v>
      </c>
      <c r="L4718">
        <v>316.48500000000001</v>
      </c>
    </row>
    <row r="4719" spans="4:12" x14ac:dyDescent="0.25">
      <c r="E4719">
        <v>916378920</v>
      </c>
      <c r="F4719" s="3">
        <v>88.784000000000006</v>
      </c>
      <c r="I4719" t="s">
        <v>271</v>
      </c>
      <c r="J4719" t="s">
        <v>296</v>
      </c>
      <c r="K4719">
        <v>916378920</v>
      </c>
      <c r="L4719">
        <v>88.784000000000006</v>
      </c>
    </row>
    <row r="4720" spans="4:12" x14ac:dyDescent="0.25">
      <c r="E4720">
        <v>916491999</v>
      </c>
      <c r="F4720" s="3">
        <v>99.025999999999996</v>
      </c>
      <c r="I4720" t="s">
        <v>271</v>
      </c>
      <c r="J4720" t="s">
        <v>296</v>
      </c>
      <c r="K4720">
        <v>916491999</v>
      </c>
      <c r="L4720">
        <v>99.025999999999996</v>
      </c>
    </row>
    <row r="4721" spans="5:12" x14ac:dyDescent="0.25">
      <c r="E4721">
        <v>919161337</v>
      </c>
      <c r="F4721" s="3">
        <v>125.911</v>
      </c>
      <c r="I4721" t="s">
        <v>271</v>
      </c>
      <c r="J4721" t="s">
        <v>296</v>
      </c>
      <c r="K4721">
        <v>919161337</v>
      </c>
      <c r="L4721">
        <v>125.911</v>
      </c>
    </row>
    <row r="4722" spans="5:12" x14ac:dyDescent="0.25">
      <c r="E4722">
        <v>921843402</v>
      </c>
      <c r="F4722" s="3">
        <v>98.694000000000003</v>
      </c>
      <c r="I4722" t="s">
        <v>271</v>
      </c>
      <c r="J4722" t="s">
        <v>296</v>
      </c>
      <c r="K4722">
        <v>921843402</v>
      </c>
      <c r="L4722">
        <v>98.694000000000003</v>
      </c>
    </row>
    <row r="4723" spans="5:12" x14ac:dyDescent="0.25">
      <c r="E4723">
        <v>922714924</v>
      </c>
      <c r="F4723" s="3">
        <v>151.10900000000001</v>
      </c>
      <c r="I4723" t="s">
        <v>271</v>
      </c>
      <c r="J4723" t="s">
        <v>296</v>
      </c>
      <c r="K4723">
        <v>922714924</v>
      </c>
      <c r="L4723">
        <v>151.10900000000001</v>
      </c>
    </row>
    <row r="4724" spans="5:12" x14ac:dyDescent="0.25">
      <c r="E4724">
        <v>925185582</v>
      </c>
      <c r="F4724" s="3">
        <v>114.836</v>
      </c>
      <c r="I4724" t="s">
        <v>271</v>
      </c>
      <c r="J4724" t="s">
        <v>296</v>
      </c>
      <c r="K4724">
        <v>925185582</v>
      </c>
      <c r="L4724">
        <v>114.836</v>
      </c>
    </row>
    <row r="4725" spans="5:12" x14ac:dyDescent="0.25">
      <c r="E4725">
        <v>969136201</v>
      </c>
      <c r="F4725" s="3">
        <v>165.24100000000001</v>
      </c>
      <c r="I4725" t="s">
        <v>271</v>
      </c>
      <c r="J4725" t="s">
        <v>296</v>
      </c>
      <c r="K4725">
        <v>969136201</v>
      </c>
      <c r="L4725">
        <v>165.24100000000001</v>
      </c>
    </row>
    <row r="4726" spans="5:12" x14ac:dyDescent="0.25">
      <c r="E4726">
        <v>969136287</v>
      </c>
      <c r="F4726" s="3">
        <v>152.26499999999999</v>
      </c>
      <c r="I4726" t="s">
        <v>271</v>
      </c>
      <c r="J4726" t="s">
        <v>296</v>
      </c>
      <c r="K4726">
        <v>969136287</v>
      </c>
      <c r="L4726">
        <v>152.26499999999999</v>
      </c>
    </row>
    <row r="4727" spans="5:12" x14ac:dyDescent="0.25">
      <c r="E4727">
        <v>969137011</v>
      </c>
      <c r="F4727" s="3">
        <v>84.3</v>
      </c>
      <c r="I4727" t="s">
        <v>271</v>
      </c>
      <c r="J4727" t="s">
        <v>296</v>
      </c>
      <c r="K4727">
        <v>969137011</v>
      </c>
      <c r="L4727">
        <v>84.3</v>
      </c>
    </row>
    <row r="4728" spans="5:12" x14ac:dyDescent="0.25">
      <c r="E4728">
        <v>969137925</v>
      </c>
      <c r="F4728" s="3">
        <v>185.38200000000001</v>
      </c>
      <c r="I4728" t="s">
        <v>271</v>
      </c>
      <c r="J4728" t="s">
        <v>296</v>
      </c>
      <c r="K4728">
        <v>969137925</v>
      </c>
      <c r="L4728">
        <v>185.38200000000001</v>
      </c>
    </row>
    <row r="4729" spans="5:12" x14ac:dyDescent="0.25">
      <c r="E4729">
        <v>969258307</v>
      </c>
      <c r="F4729" s="3">
        <v>106.39700000000001</v>
      </c>
      <c r="I4729" t="s">
        <v>271</v>
      </c>
      <c r="J4729" t="s">
        <v>296</v>
      </c>
      <c r="K4729">
        <v>969258307</v>
      </c>
      <c r="L4729">
        <v>106.39700000000001</v>
      </c>
    </row>
    <row r="4730" spans="5:12" x14ac:dyDescent="0.25">
      <c r="E4730">
        <v>969300494</v>
      </c>
      <c r="F4730" s="3">
        <v>153.517</v>
      </c>
      <c r="I4730" t="s">
        <v>271</v>
      </c>
      <c r="J4730" t="s">
        <v>296</v>
      </c>
      <c r="K4730">
        <v>969300494</v>
      </c>
      <c r="L4730">
        <v>153.517</v>
      </c>
    </row>
    <row r="4731" spans="5:12" x14ac:dyDescent="0.25">
      <c r="E4731">
        <v>969301199</v>
      </c>
      <c r="F4731" s="3">
        <v>13.164</v>
      </c>
      <c r="I4731" t="s">
        <v>271</v>
      </c>
      <c r="J4731" t="s">
        <v>296</v>
      </c>
      <c r="K4731">
        <v>969301199</v>
      </c>
      <c r="L4731">
        <v>13.164</v>
      </c>
    </row>
    <row r="4732" spans="5:12" x14ac:dyDescent="0.25">
      <c r="E4732">
        <v>969332299</v>
      </c>
      <c r="F4732" s="3">
        <v>357.97699999999998</v>
      </c>
      <c r="I4732" t="s">
        <v>271</v>
      </c>
      <c r="J4732" t="s">
        <v>296</v>
      </c>
      <c r="K4732">
        <v>969332299</v>
      </c>
      <c r="L4732">
        <v>357.97699999999998</v>
      </c>
    </row>
    <row r="4733" spans="5:12" x14ac:dyDescent="0.25">
      <c r="E4733">
        <v>969390930</v>
      </c>
      <c r="F4733" s="3">
        <v>64.863</v>
      </c>
      <c r="I4733" t="s">
        <v>271</v>
      </c>
      <c r="J4733" t="s">
        <v>296</v>
      </c>
      <c r="K4733">
        <v>969390930</v>
      </c>
      <c r="L4733">
        <v>64.863</v>
      </c>
    </row>
    <row r="4734" spans="5:12" x14ac:dyDescent="0.25">
      <c r="E4734">
        <v>969523035</v>
      </c>
      <c r="F4734" s="3">
        <v>81.784999999999997</v>
      </c>
      <c r="I4734" t="s">
        <v>271</v>
      </c>
      <c r="J4734" t="s">
        <v>296</v>
      </c>
      <c r="K4734">
        <v>969523035</v>
      </c>
      <c r="L4734">
        <v>81.784999999999997</v>
      </c>
    </row>
    <row r="4735" spans="5:12" x14ac:dyDescent="0.25">
      <c r="E4735">
        <v>970406360</v>
      </c>
      <c r="F4735" s="3">
        <v>317.97199999999998</v>
      </c>
      <c r="I4735" t="s">
        <v>271</v>
      </c>
      <c r="J4735" t="s">
        <v>296</v>
      </c>
      <c r="K4735">
        <v>970406360</v>
      </c>
      <c r="L4735">
        <v>317.97199999999998</v>
      </c>
    </row>
    <row r="4736" spans="5:12" x14ac:dyDescent="0.25">
      <c r="E4736">
        <v>971166223</v>
      </c>
      <c r="F4736" s="3">
        <v>122.001</v>
      </c>
      <c r="I4736" t="s">
        <v>271</v>
      </c>
      <c r="J4736" t="s">
        <v>296</v>
      </c>
      <c r="K4736">
        <v>971166223</v>
      </c>
      <c r="L4736">
        <v>122.001</v>
      </c>
    </row>
    <row r="4737" spans="5:12" x14ac:dyDescent="0.25">
      <c r="E4737">
        <v>971651326</v>
      </c>
      <c r="F4737" s="3">
        <v>53.503999999999998</v>
      </c>
      <c r="I4737" t="s">
        <v>271</v>
      </c>
      <c r="J4737" t="s">
        <v>296</v>
      </c>
      <c r="K4737">
        <v>971651326</v>
      </c>
      <c r="L4737">
        <v>53.503999999999998</v>
      </c>
    </row>
    <row r="4738" spans="5:12" x14ac:dyDescent="0.25">
      <c r="E4738">
        <v>971653892</v>
      </c>
      <c r="F4738" s="3">
        <v>194.40700000000001</v>
      </c>
      <c r="I4738" t="s">
        <v>271</v>
      </c>
      <c r="J4738" t="s">
        <v>296</v>
      </c>
      <c r="K4738">
        <v>971653892</v>
      </c>
      <c r="L4738">
        <v>194.40700000000001</v>
      </c>
    </row>
    <row r="4739" spans="5:12" x14ac:dyDescent="0.25">
      <c r="E4739">
        <v>979184514</v>
      </c>
      <c r="F4739" s="3">
        <v>370.84500000000003</v>
      </c>
      <c r="I4739" t="s">
        <v>271</v>
      </c>
      <c r="J4739" t="s">
        <v>296</v>
      </c>
      <c r="K4739">
        <v>979184514</v>
      </c>
      <c r="L4739">
        <v>370.84500000000003</v>
      </c>
    </row>
    <row r="4740" spans="5:12" x14ac:dyDescent="0.25">
      <c r="E4740">
        <v>979814941</v>
      </c>
      <c r="F4740" s="3">
        <v>156.505</v>
      </c>
      <c r="I4740" t="s">
        <v>271</v>
      </c>
      <c r="J4740" t="s">
        <v>296</v>
      </c>
      <c r="K4740">
        <v>979814941</v>
      </c>
      <c r="L4740">
        <v>156.505</v>
      </c>
    </row>
    <row r="4741" spans="5:12" x14ac:dyDescent="0.25">
      <c r="E4741">
        <v>981097734</v>
      </c>
      <c r="F4741" s="3">
        <v>205.315</v>
      </c>
      <c r="I4741" t="s">
        <v>271</v>
      </c>
      <c r="J4741" t="s">
        <v>296</v>
      </c>
      <c r="K4741">
        <v>981097734</v>
      </c>
      <c r="L4741">
        <v>205.315</v>
      </c>
    </row>
    <row r="4742" spans="5:12" x14ac:dyDescent="0.25">
      <c r="E4742">
        <v>981486757</v>
      </c>
      <c r="F4742" s="3">
        <v>327.899</v>
      </c>
      <c r="I4742" t="s">
        <v>271</v>
      </c>
      <c r="J4742" t="s">
        <v>296</v>
      </c>
      <c r="K4742">
        <v>981486757</v>
      </c>
      <c r="L4742">
        <v>327.899</v>
      </c>
    </row>
    <row r="4743" spans="5:12" x14ac:dyDescent="0.25">
      <c r="E4743">
        <v>982922321</v>
      </c>
      <c r="F4743" s="3">
        <v>77.251999999999995</v>
      </c>
      <c r="I4743" t="s">
        <v>271</v>
      </c>
      <c r="J4743" t="s">
        <v>296</v>
      </c>
      <c r="K4743">
        <v>982922321</v>
      </c>
      <c r="L4743">
        <v>77.251999999999995</v>
      </c>
    </row>
    <row r="4744" spans="5:12" x14ac:dyDescent="0.25">
      <c r="E4744">
        <v>982980410</v>
      </c>
      <c r="F4744" s="3">
        <v>175.70699999999999</v>
      </c>
      <c r="I4744" t="s">
        <v>271</v>
      </c>
      <c r="J4744" t="s">
        <v>296</v>
      </c>
      <c r="K4744">
        <v>982980410</v>
      </c>
      <c r="L4744">
        <v>175.70699999999999</v>
      </c>
    </row>
    <row r="4745" spans="5:12" x14ac:dyDescent="0.25">
      <c r="E4745">
        <v>985466688</v>
      </c>
      <c r="F4745" s="3">
        <v>194.172</v>
      </c>
      <c r="I4745" t="s">
        <v>271</v>
      </c>
      <c r="J4745" t="s">
        <v>296</v>
      </c>
      <c r="K4745">
        <v>985466688</v>
      </c>
      <c r="L4745">
        <v>194.172</v>
      </c>
    </row>
    <row r="4746" spans="5:12" x14ac:dyDescent="0.25">
      <c r="E4746">
        <v>986424849</v>
      </c>
      <c r="F4746" s="3">
        <v>135.684</v>
      </c>
      <c r="I4746" t="s">
        <v>271</v>
      </c>
      <c r="J4746" t="s">
        <v>296</v>
      </c>
      <c r="K4746">
        <v>986424849</v>
      </c>
      <c r="L4746">
        <v>135.684</v>
      </c>
    </row>
    <row r="4747" spans="5:12" x14ac:dyDescent="0.25">
      <c r="E4747">
        <v>986442774</v>
      </c>
      <c r="F4747" s="3">
        <v>211.357</v>
      </c>
      <c r="I4747" t="s">
        <v>271</v>
      </c>
      <c r="J4747" t="s">
        <v>296</v>
      </c>
      <c r="K4747">
        <v>986442774</v>
      </c>
      <c r="L4747">
        <v>211.357</v>
      </c>
    </row>
    <row r="4748" spans="5:12" x14ac:dyDescent="0.25">
      <c r="E4748">
        <v>987586737</v>
      </c>
      <c r="F4748" s="3">
        <v>159.43700000000001</v>
      </c>
      <c r="I4748" t="s">
        <v>271</v>
      </c>
      <c r="J4748" t="s">
        <v>296</v>
      </c>
      <c r="K4748">
        <v>987586737</v>
      </c>
      <c r="L4748">
        <v>159.43700000000001</v>
      </c>
    </row>
    <row r="4749" spans="5:12" x14ac:dyDescent="0.25">
      <c r="E4749">
        <v>990658897</v>
      </c>
      <c r="F4749" s="3">
        <v>112.23699999999999</v>
      </c>
      <c r="I4749" t="s">
        <v>271</v>
      </c>
      <c r="J4749" t="s">
        <v>296</v>
      </c>
      <c r="K4749">
        <v>990658897</v>
      </c>
      <c r="L4749">
        <v>112.23699999999999</v>
      </c>
    </row>
    <row r="4750" spans="5:12" x14ac:dyDescent="0.25">
      <c r="E4750">
        <v>991241620</v>
      </c>
      <c r="F4750" s="3">
        <v>556.05600000000004</v>
      </c>
      <c r="I4750" t="s">
        <v>271</v>
      </c>
      <c r="J4750" t="s">
        <v>296</v>
      </c>
      <c r="K4750">
        <v>991241620</v>
      </c>
      <c r="L4750">
        <v>556.05600000000004</v>
      </c>
    </row>
    <row r="4751" spans="5:12" x14ac:dyDescent="0.25">
      <c r="E4751">
        <v>992084170</v>
      </c>
      <c r="F4751" s="3">
        <v>167.53899999999999</v>
      </c>
      <c r="I4751" t="s">
        <v>271</v>
      </c>
      <c r="J4751" t="s">
        <v>296</v>
      </c>
      <c r="K4751">
        <v>992084170</v>
      </c>
      <c r="L4751">
        <v>167.53899999999999</v>
      </c>
    </row>
    <row r="4752" spans="5:12" x14ac:dyDescent="0.25">
      <c r="E4752">
        <v>992924063</v>
      </c>
      <c r="F4752" s="3">
        <v>442.31200000000001</v>
      </c>
      <c r="I4752" t="s">
        <v>271</v>
      </c>
      <c r="J4752" t="s">
        <v>296</v>
      </c>
      <c r="K4752">
        <v>992924063</v>
      </c>
      <c r="L4752">
        <v>442.31200000000001</v>
      </c>
    </row>
    <row r="4753" spans="4:12" x14ac:dyDescent="0.25">
      <c r="E4753">
        <v>994924826</v>
      </c>
      <c r="F4753" s="3">
        <v>148.29900000000001</v>
      </c>
      <c r="I4753" t="s">
        <v>271</v>
      </c>
      <c r="J4753" t="s">
        <v>296</v>
      </c>
      <c r="K4753">
        <v>994924826</v>
      </c>
      <c r="L4753">
        <v>148.29900000000001</v>
      </c>
    </row>
    <row r="4754" spans="4:12" x14ac:dyDescent="0.25">
      <c r="E4754">
        <v>996696510</v>
      </c>
      <c r="F4754" s="3">
        <v>308.435</v>
      </c>
      <c r="I4754" t="s">
        <v>271</v>
      </c>
      <c r="J4754" t="s">
        <v>296</v>
      </c>
      <c r="K4754">
        <v>996696510</v>
      </c>
      <c r="L4754">
        <v>308.435</v>
      </c>
    </row>
    <row r="4755" spans="4:12" x14ac:dyDescent="0.25">
      <c r="E4755">
        <v>997497317</v>
      </c>
      <c r="F4755" s="3">
        <v>283.75400000000002</v>
      </c>
      <c r="I4755" t="s">
        <v>271</v>
      </c>
      <c r="J4755" t="s">
        <v>296</v>
      </c>
      <c r="K4755">
        <v>997497317</v>
      </c>
      <c r="L4755">
        <v>283.75400000000002</v>
      </c>
    </row>
    <row r="4756" spans="4:12" x14ac:dyDescent="0.25">
      <c r="E4756">
        <v>997734874</v>
      </c>
      <c r="F4756" s="3">
        <v>157.6</v>
      </c>
      <c r="I4756" t="s">
        <v>271</v>
      </c>
      <c r="J4756" t="s">
        <v>296</v>
      </c>
      <c r="K4756">
        <v>997734874</v>
      </c>
      <c r="L4756">
        <v>157.6</v>
      </c>
    </row>
    <row r="4757" spans="4:12" x14ac:dyDescent="0.25">
      <c r="E4757">
        <v>999041450</v>
      </c>
      <c r="F4757" s="3">
        <v>249.38</v>
      </c>
      <c r="I4757" t="s">
        <v>271</v>
      </c>
      <c r="J4757" t="s">
        <v>296</v>
      </c>
      <c r="K4757">
        <v>999041450</v>
      </c>
      <c r="L4757">
        <v>249.38</v>
      </c>
    </row>
    <row r="4758" spans="4:12" x14ac:dyDescent="0.25">
      <c r="D4758" t="s">
        <v>891</v>
      </c>
      <c r="E4758">
        <v>813896672</v>
      </c>
      <c r="F4758" s="3">
        <v>404.28899999999999</v>
      </c>
      <c r="I4758" t="s">
        <v>271</v>
      </c>
      <c r="J4758" t="s">
        <v>891</v>
      </c>
      <c r="K4758">
        <v>813896672</v>
      </c>
      <c r="L4758">
        <v>404.28899999999999</v>
      </c>
    </row>
    <row r="4759" spans="4:12" x14ac:dyDescent="0.25">
      <c r="E4759">
        <v>869377562</v>
      </c>
      <c r="F4759" s="3">
        <v>35.484000000000002</v>
      </c>
      <c r="I4759" t="s">
        <v>271</v>
      </c>
      <c r="J4759" t="s">
        <v>891</v>
      </c>
      <c r="K4759">
        <v>869377562</v>
      </c>
      <c r="L4759">
        <v>35.484000000000002</v>
      </c>
    </row>
    <row r="4760" spans="4:12" x14ac:dyDescent="0.25">
      <c r="E4760">
        <v>876191512</v>
      </c>
      <c r="F4760" s="3">
        <v>83.406999999999996</v>
      </c>
      <c r="I4760" t="s">
        <v>271</v>
      </c>
      <c r="J4760" t="s">
        <v>891</v>
      </c>
      <c r="K4760">
        <v>876191512</v>
      </c>
      <c r="L4760">
        <v>83.406999999999996</v>
      </c>
    </row>
    <row r="4761" spans="4:12" x14ac:dyDescent="0.25">
      <c r="E4761">
        <v>879201322</v>
      </c>
      <c r="F4761" s="3">
        <v>112.08</v>
      </c>
      <c r="I4761" t="s">
        <v>271</v>
      </c>
      <c r="J4761" t="s">
        <v>891</v>
      </c>
      <c r="K4761">
        <v>879201322</v>
      </c>
      <c r="L4761">
        <v>112.08</v>
      </c>
    </row>
    <row r="4762" spans="4:12" x14ac:dyDescent="0.25">
      <c r="E4762">
        <v>889900792</v>
      </c>
      <c r="F4762" s="3">
        <v>334.67399999999998</v>
      </c>
      <c r="I4762" t="s">
        <v>271</v>
      </c>
      <c r="J4762" t="s">
        <v>891</v>
      </c>
      <c r="K4762">
        <v>889900792</v>
      </c>
      <c r="L4762">
        <v>334.67399999999998</v>
      </c>
    </row>
    <row r="4763" spans="4:12" x14ac:dyDescent="0.25">
      <c r="E4763">
        <v>891315082</v>
      </c>
      <c r="F4763" s="3">
        <v>367.81299999999999</v>
      </c>
      <c r="I4763" t="s">
        <v>271</v>
      </c>
      <c r="J4763" t="s">
        <v>891</v>
      </c>
      <c r="K4763">
        <v>891315082</v>
      </c>
      <c r="L4763">
        <v>367.81299999999999</v>
      </c>
    </row>
    <row r="4764" spans="4:12" x14ac:dyDescent="0.25">
      <c r="E4764">
        <v>891532652</v>
      </c>
      <c r="F4764" s="3">
        <v>136.99700000000001</v>
      </c>
      <c r="I4764" t="s">
        <v>271</v>
      </c>
      <c r="J4764" t="s">
        <v>891</v>
      </c>
      <c r="K4764">
        <v>891532652</v>
      </c>
      <c r="L4764">
        <v>136.99700000000001</v>
      </c>
    </row>
    <row r="4765" spans="4:12" x14ac:dyDescent="0.25">
      <c r="E4765">
        <v>912222217</v>
      </c>
      <c r="F4765" s="3">
        <v>270.92399999999998</v>
      </c>
      <c r="I4765" t="s">
        <v>271</v>
      </c>
      <c r="J4765" t="s">
        <v>891</v>
      </c>
      <c r="K4765">
        <v>912222217</v>
      </c>
      <c r="L4765">
        <v>270.92399999999998</v>
      </c>
    </row>
    <row r="4766" spans="4:12" x14ac:dyDescent="0.25">
      <c r="E4766">
        <v>912806626</v>
      </c>
      <c r="F4766" s="3">
        <v>137.453</v>
      </c>
      <c r="I4766" t="s">
        <v>271</v>
      </c>
      <c r="J4766" t="s">
        <v>891</v>
      </c>
      <c r="K4766">
        <v>912806626</v>
      </c>
      <c r="L4766">
        <v>137.453</v>
      </c>
    </row>
    <row r="4767" spans="4:12" x14ac:dyDescent="0.25">
      <c r="E4767">
        <v>914895847</v>
      </c>
      <c r="F4767" s="3">
        <v>181.327</v>
      </c>
      <c r="I4767" t="s">
        <v>271</v>
      </c>
      <c r="J4767" t="s">
        <v>891</v>
      </c>
      <c r="K4767">
        <v>914895847</v>
      </c>
      <c r="L4767">
        <v>181.327</v>
      </c>
    </row>
    <row r="4768" spans="4:12" x14ac:dyDescent="0.25">
      <c r="E4768">
        <v>915370187</v>
      </c>
      <c r="F4768" s="3">
        <v>123.208</v>
      </c>
      <c r="I4768" t="s">
        <v>271</v>
      </c>
      <c r="J4768" t="s">
        <v>891</v>
      </c>
      <c r="K4768">
        <v>915370187</v>
      </c>
      <c r="L4768">
        <v>123.208</v>
      </c>
    </row>
    <row r="4769" spans="5:12" x14ac:dyDescent="0.25">
      <c r="E4769">
        <v>915609864</v>
      </c>
      <c r="F4769" s="3">
        <v>145.321</v>
      </c>
      <c r="I4769" t="s">
        <v>271</v>
      </c>
      <c r="J4769" t="s">
        <v>891</v>
      </c>
      <c r="K4769">
        <v>915609864</v>
      </c>
      <c r="L4769">
        <v>145.321</v>
      </c>
    </row>
    <row r="4770" spans="5:12" x14ac:dyDescent="0.25">
      <c r="E4770">
        <v>918100989</v>
      </c>
      <c r="F4770" s="3">
        <v>102.16800000000001</v>
      </c>
      <c r="I4770" t="s">
        <v>271</v>
      </c>
      <c r="J4770" t="s">
        <v>891</v>
      </c>
      <c r="K4770">
        <v>918100989</v>
      </c>
      <c r="L4770">
        <v>102.16800000000001</v>
      </c>
    </row>
    <row r="4771" spans="5:12" x14ac:dyDescent="0.25">
      <c r="E4771">
        <v>918441433</v>
      </c>
      <c r="F4771" s="3">
        <v>154.709</v>
      </c>
      <c r="I4771" t="s">
        <v>271</v>
      </c>
      <c r="J4771" t="s">
        <v>891</v>
      </c>
      <c r="K4771">
        <v>918441433</v>
      </c>
      <c r="L4771">
        <v>154.709</v>
      </c>
    </row>
    <row r="4772" spans="5:12" x14ac:dyDescent="0.25">
      <c r="E4772">
        <v>919613882</v>
      </c>
      <c r="F4772" s="3">
        <v>109.99</v>
      </c>
      <c r="I4772" t="s">
        <v>271</v>
      </c>
      <c r="J4772" t="s">
        <v>891</v>
      </c>
      <c r="K4772">
        <v>919613882</v>
      </c>
      <c r="L4772">
        <v>109.99</v>
      </c>
    </row>
    <row r="4773" spans="5:12" x14ac:dyDescent="0.25">
      <c r="E4773">
        <v>921719388</v>
      </c>
      <c r="F4773" s="3">
        <v>232.834</v>
      </c>
      <c r="I4773" t="s">
        <v>271</v>
      </c>
      <c r="J4773" t="s">
        <v>891</v>
      </c>
      <c r="K4773">
        <v>921719388</v>
      </c>
      <c r="L4773">
        <v>232.834</v>
      </c>
    </row>
    <row r="4774" spans="5:12" x14ac:dyDescent="0.25">
      <c r="E4774">
        <v>921798806</v>
      </c>
      <c r="F4774" s="3">
        <v>275.45800000000003</v>
      </c>
      <c r="I4774" t="s">
        <v>271</v>
      </c>
      <c r="J4774" t="s">
        <v>891</v>
      </c>
      <c r="K4774">
        <v>921798806</v>
      </c>
      <c r="L4774">
        <v>275.45800000000003</v>
      </c>
    </row>
    <row r="4775" spans="5:12" x14ac:dyDescent="0.25">
      <c r="E4775">
        <v>925683418</v>
      </c>
      <c r="F4775" s="3">
        <v>681.75199999999995</v>
      </c>
      <c r="I4775" t="s">
        <v>271</v>
      </c>
      <c r="J4775" t="s">
        <v>891</v>
      </c>
      <c r="K4775">
        <v>925683418</v>
      </c>
      <c r="L4775">
        <v>681.75199999999995</v>
      </c>
    </row>
    <row r="4776" spans="5:12" x14ac:dyDescent="0.25">
      <c r="E4776">
        <v>926103385</v>
      </c>
      <c r="F4776" s="3">
        <v>98.778999999999996</v>
      </c>
      <c r="I4776" t="s">
        <v>271</v>
      </c>
      <c r="J4776" t="s">
        <v>891</v>
      </c>
      <c r="K4776">
        <v>926103385</v>
      </c>
      <c r="L4776">
        <v>98.778999999999996</v>
      </c>
    </row>
    <row r="4777" spans="5:12" x14ac:dyDescent="0.25">
      <c r="E4777">
        <v>959762791</v>
      </c>
      <c r="F4777" s="3">
        <v>371.80099999999999</v>
      </c>
      <c r="I4777" t="s">
        <v>271</v>
      </c>
      <c r="J4777" t="s">
        <v>891</v>
      </c>
      <c r="K4777">
        <v>959762791</v>
      </c>
      <c r="L4777">
        <v>371.80099999999999</v>
      </c>
    </row>
    <row r="4778" spans="5:12" x14ac:dyDescent="0.25">
      <c r="E4778">
        <v>969134551</v>
      </c>
      <c r="F4778" s="3">
        <v>207.16300000000001</v>
      </c>
      <c r="I4778" t="s">
        <v>271</v>
      </c>
      <c r="J4778" t="s">
        <v>891</v>
      </c>
      <c r="K4778">
        <v>969134551</v>
      </c>
      <c r="L4778">
        <v>207.16300000000001</v>
      </c>
    </row>
    <row r="4779" spans="5:12" x14ac:dyDescent="0.25">
      <c r="E4779">
        <v>969135140</v>
      </c>
      <c r="F4779" s="3">
        <v>96.906000000000006</v>
      </c>
      <c r="I4779" t="s">
        <v>271</v>
      </c>
      <c r="J4779" t="s">
        <v>891</v>
      </c>
      <c r="K4779">
        <v>969135140</v>
      </c>
      <c r="L4779">
        <v>96.906000000000006</v>
      </c>
    </row>
    <row r="4780" spans="5:12" x14ac:dyDescent="0.25">
      <c r="E4780">
        <v>969135175</v>
      </c>
      <c r="F4780" s="3">
        <v>118.129</v>
      </c>
      <c r="I4780" t="s">
        <v>271</v>
      </c>
      <c r="J4780" t="s">
        <v>891</v>
      </c>
      <c r="K4780">
        <v>969135175</v>
      </c>
      <c r="L4780">
        <v>118.129</v>
      </c>
    </row>
    <row r="4781" spans="5:12" x14ac:dyDescent="0.25">
      <c r="E4781">
        <v>969136422</v>
      </c>
      <c r="F4781" s="3">
        <v>135.1</v>
      </c>
      <c r="I4781" t="s">
        <v>271</v>
      </c>
      <c r="J4781" t="s">
        <v>891</v>
      </c>
      <c r="K4781">
        <v>969136422</v>
      </c>
      <c r="L4781">
        <v>135.1</v>
      </c>
    </row>
    <row r="4782" spans="5:12" x14ac:dyDescent="0.25">
      <c r="E4782">
        <v>969137097</v>
      </c>
      <c r="F4782" s="3">
        <v>56.58</v>
      </c>
      <c r="I4782" t="s">
        <v>271</v>
      </c>
      <c r="J4782" t="s">
        <v>891</v>
      </c>
      <c r="K4782">
        <v>969137097</v>
      </c>
      <c r="L4782">
        <v>56.58</v>
      </c>
    </row>
    <row r="4783" spans="5:12" x14ac:dyDescent="0.25">
      <c r="E4783">
        <v>969137240</v>
      </c>
      <c r="F4783" s="3">
        <v>74.971000000000004</v>
      </c>
      <c r="I4783" t="s">
        <v>271</v>
      </c>
      <c r="J4783" t="s">
        <v>891</v>
      </c>
      <c r="K4783">
        <v>969137240</v>
      </c>
      <c r="L4783">
        <v>74.971000000000004</v>
      </c>
    </row>
    <row r="4784" spans="5:12" x14ac:dyDescent="0.25">
      <c r="E4784">
        <v>969195321</v>
      </c>
      <c r="F4784" s="3">
        <v>1.488</v>
      </c>
      <c r="I4784" t="s">
        <v>271</v>
      </c>
      <c r="J4784" t="s">
        <v>891</v>
      </c>
      <c r="K4784">
        <v>969195321</v>
      </c>
      <c r="L4784">
        <v>1.488</v>
      </c>
    </row>
    <row r="4785" spans="5:12" x14ac:dyDescent="0.25">
      <c r="E4785">
        <v>969222396</v>
      </c>
      <c r="F4785" s="3">
        <v>374.23899999999998</v>
      </c>
      <c r="I4785" t="s">
        <v>271</v>
      </c>
      <c r="J4785" t="s">
        <v>891</v>
      </c>
      <c r="K4785">
        <v>969222396</v>
      </c>
      <c r="L4785">
        <v>374.23899999999998</v>
      </c>
    </row>
    <row r="4786" spans="5:12" x14ac:dyDescent="0.25">
      <c r="E4786">
        <v>969223090</v>
      </c>
      <c r="F4786" s="3">
        <v>256.26299999999998</v>
      </c>
      <c r="I4786" t="s">
        <v>271</v>
      </c>
      <c r="J4786" t="s">
        <v>891</v>
      </c>
      <c r="K4786">
        <v>969223090</v>
      </c>
      <c r="L4786">
        <v>256.26299999999998</v>
      </c>
    </row>
    <row r="4787" spans="5:12" x14ac:dyDescent="0.25">
      <c r="E4787">
        <v>969258765</v>
      </c>
      <c r="F4787" s="3">
        <v>175.024</v>
      </c>
      <c r="I4787" t="s">
        <v>271</v>
      </c>
      <c r="J4787" t="s">
        <v>891</v>
      </c>
      <c r="K4787">
        <v>969258765</v>
      </c>
      <c r="L4787">
        <v>175.024</v>
      </c>
    </row>
    <row r="4788" spans="5:12" x14ac:dyDescent="0.25">
      <c r="E4788">
        <v>969301016</v>
      </c>
      <c r="F4788" s="3">
        <v>120.922</v>
      </c>
      <c r="I4788" t="s">
        <v>271</v>
      </c>
      <c r="J4788" t="s">
        <v>891</v>
      </c>
      <c r="K4788">
        <v>969301016</v>
      </c>
      <c r="L4788">
        <v>120.922</v>
      </c>
    </row>
    <row r="4789" spans="5:12" x14ac:dyDescent="0.25">
      <c r="E4789">
        <v>969301687</v>
      </c>
      <c r="F4789" s="3">
        <v>454.40699999999998</v>
      </c>
      <c r="I4789" t="s">
        <v>271</v>
      </c>
      <c r="J4789" t="s">
        <v>891</v>
      </c>
      <c r="K4789">
        <v>969301687</v>
      </c>
      <c r="L4789">
        <v>454.40699999999998</v>
      </c>
    </row>
    <row r="4790" spans="5:12" x14ac:dyDescent="0.25">
      <c r="E4790">
        <v>969331217</v>
      </c>
      <c r="F4790" s="3">
        <v>59.292000000000002</v>
      </c>
      <c r="I4790" t="s">
        <v>271</v>
      </c>
      <c r="J4790" t="s">
        <v>891</v>
      </c>
      <c r="K4790">
        <v>969331217</v>
      </c>
      <c r="L4790">
        <v>59.292000000000002</v>
      </c>
    </row>
    <row r="4791" spans="5:12" x14ac:dyDescent="0.25">
      <c r="E4791">
        <v>969331373</v>
      </c>
      <c r="F4791" s="3">
        <v>652.89300000000003</v>
      </c>
      <c r="I4791" t="s">
        <v>271</v>
      </c>
      <c r="J4791" t="s">
        <v>891</v>
      </c>
      <c r="K4791">
        <v>969331373</v>
      </c>
      <c r="L4791">
        <v>652.89300000000003</v>
      </c>
    </row>
    <row r="4792" spans="5:12" x14ac:dyDescent="0.25">
      <c r="E4792">
        <v>969378035</v>
      </c>
      <c r="F4792" s="3">
        <v>314.54500000000002</v>
      </c>
      <c r="I4792" t="s">
        <v>271</v>
      </c>
      <c r="J4792" t="s">
        <v>891</v>
      </c>
      <c r="K4792">
        <v>969378035</v>
      </c>
      <c r="L4792">
        <v>314.54500000000002</v>
      </c>
    </row>
    <row r="4793" spans="5:12" x14ac:dyDescent="0.25">
      <c r="E4793">
        <v>969519887</v>
      </c>
      <c r="F4793" s="3">
        <v>193.398</v>
      </c>
      <c r="I4793" t="s">
        <v>271</v>
      </c>
      <c r="J4793" t="s">
        <v>891</v>
      </c>
      <c r="K4793">
        <v>969519887</v>
      </c>
      <c r="L4793">
        <v>193.398</v>
      </c>
    </row>
    <row r="4794" spans="5:12" x14ac:dyDescent="0.25">
      <c r="E4794">
        <v>969520478</v>
      </c>
      <c r="F4794" s="3">
        <v>34.058</v>
      </c>
      <c r="I4794" t="s">
        <v>271</v>
      </c>
      <c r="J4794" t="s">
        <v>891</v>
      </c>
      <c r="K4794">
        <v>969520478</v>
      </c>
      <c r="L4794">
        <v>34.058</v>
      </c>
    </row>
    <row r="4795" spans="5:12" x14ac:dyDescent="0.25">
      <c r="E4795">
        <v>969523264</v>
      </c>
      <c r="F4795" s="3">
        <v>69.400000000000006</v>
      </c>
      <c r="I4795" t="s">
        <v>271</v>
      </c>
      <c r="J4795" t="s">
        <v>891</v>
      </c>
      <c r="K4795">
        <v>969523264</v>
      </c>
      <c r="L4795">
        <v>69.400000000000006</v>
      </c>
    </row>
    <row r="4796" spans="5:12" x14ac:dyDescent="0.25">
      <c r="E4796">
        <v>969602741</v>
      </c>
      <c r="F4796" s="3">
        <v>99.046000000000006</v>
      </c>
      <c r="I4796" t="s">
        <v>271</v>
      </c>
      <c r="J4796" t="s">
        <v>891</v>
      </c>
      <c r="K4796">
        <v>969602741</v>
      </c>
      <c r="L4796">
        <v>99.046000000000006</v>
      </c>
    </row>
    <row r="4797" spans="5:12" x14ac:dyDescent="0.25">
      <c r="E4797">
        <v>969637944</v>
      </c>
      <c r="F4797" s="3">
        <v>605.57799999999997</v>
      </c>
      <c r="I4797" t="s">
        <v>271</v>
      </c>
      <c r="J4797" t="s">
        <v>891</v>
      </c>
      <c r="K4797">
        <v>969637944</v>
      </c>
      <c r="L4797">
        <v>605.57799999999997</v>
      </c>
    </row>
    <row r="4798" spans="5:12" x14ac:dyDescent="0.25">
      <c r="E4798">
        <v>969641291</v>
      </c>
      <c r="F4798" s="3">
        <v>116.392</v>
      </c>
      <c r="I4798" t="s">
        <v>271</v>
      </c>
      <c r="J4798" t="s">
        <v>891</v>
      </c>
      <c r="K4798">
        <v>969641291</v>
      </c>
      <c r="L4798">
        <v>116.392</v>
      </c>
    </row>
    <row r="4799" spans="5:12" x14ac:dyDescent="0.25">
      <c r="E4799">
        <v>969666308</v>
      </c>
      <c r="F4799" s="3">
        <v>239.42699999999999</v>
      </c>
      <c r="I4799" t="s">
        <v>271</v>
      </c>
      <c r="J4799" t="s">
        <v>891</v>
      </c>
      <c r="K4799">
        <v>969666308</v>
      </c>
      <c r="L4799">
        <v>239.42699999999999</v>
      </c>
    </row>
    <row r="4800" spans="5:12" x14ac:dyDescent="0.25">
      <c r="E4800">
        <v>969667363</v>
      </c>
      <c r="F4800" s="3">
        <v>145.36000000000001</v>
      </c>
      <c r="I4800" t="s">
        <v>271</v>
      </c>
      <c r="J4800" t="s">
        <v>891</v>
      </c>
      <c r="K4800">
        <v>969667363</v>
      </c>
      <c r="L4800">
        <v>145.36000000000001</v>
      </c>
    </row>
    <row r="4801" spans="5:12" x14ac:dyDescent="0.25">
      <c r="E4801">
        <v>969669544</v>
      </c>
      <c r="F4801" s="3">
        <v>408.38099999999997</v>
      </c>
      <c r="I4801" t="s">
        <v>271</v>
      </c>
      <c r="J4801" t="s">
        <v>891</v>
      </c>
      <c r="K4801">
        <v>969669544</v>
      </c>
      <c r="L4801">
        <v>408.38099999999997</v>
      </c>
    </row>
    <row r="4802" spans="5:12" x14ac:dyDescent="0.25">
      <c r="E4802">
        <v>969678446</v>
      </c>
      <c r="F4802" s="3">
        <v>109.474</v>
      </c>
      <c r="I4802" t="s">
        <v>271</v>
      </c>
      <c r="J4802" t="s">
        <v>891</v>
      </c>
      <c r="K4802">
        <v>969678446</v>
      </c>
      <c r="L4802">
        <v>109.474</v>
      </c>
    </row>
    <row r="4803" spans="5:12" x14ac:dyDescent="0.25">
      <c r="E4803">
        <v>969681838</v>
      </c>
      <c r="F4803" s="3">
        <v>336.81400000000002</v>
      </c>
      <c r="I4803" t="s">
        <v>271</v>
      </c>
      <c r="J4803" t="s">
        <v>891</v>
      </c>
      <c r="K4803">
        <v>969681838</v>
      </c>
      <c r="L4803">
        <v>336.81400000000002</v>
      </c>
    </row>
    <row r="4804" spans="5:12" x14ac:dyDescent="0.25">
      <c r="E4804">
        <v>969683385</v>
      </c>
      <c r="F4804" s="3">
        <v>182.24199999999999</v>
      </c>
      <c r="I4804" t="s">
        <v>271</v>
      </c>
      <c r="J4804" t="s">
        <v>891</v>
      </c>
      <c r="K4804">
        <v>969683385</v>
      </c>
      <c r="L4804">
        <v>182.24199999999999</v>
      </c>
    </row>
    <row r="4805" spans="5:12" x14ac:dyDescent="0.25">
      <c r="E4805">
        <v>970568271</v>
      </c>
      <c r="F4805" s="3">
        <v>166.58099999999999</v>
      </c>
      <c r="I4805" t="s">
        <v>271</v>
      </c>
      <c r="J4805" t="s">
        <v>891</v>
      </c>
      <c r="K4805">
        <v>970568271</v>
      </c>
      <c r="L4805">
        <v>166.58099999999999</v>
      </c>
    </row>
    <row r="4806" spans="5:12" x14ac:dyDescent="0.25">
      <c r="E4806">
        <v>971157852</v>
      </c>
      <c r="F4806" s="3">
        <v>206.12</v>
      </c>
      <c r="I4806" t="s">
        <v>271</v>
      </c>
      <c r="J4806" t="s">
        <v>891</v>
      </c>
      <c r="K4806">
        <v>971157852</v>
      </c>
      <c r="L4806">
        <v>206.12</v>
      </c>
    </row>
    <row r="4807" spans="5:12" x14ac:dyDescent="0.25">
      <c r="E4807">
        <v>977055822</v>
      </c>
      <c r="F4807" s="3">
        <v>153.62200000000001</v>
      </c>
      <c r="I4807" t="s">
        <v>271</v>
      </c>
      <c r="J4807" t="s">
        <v>891</v>
      </c>
      <c r="K4807">
        <v>977055822</v>
      </c>
      <c r="L4807">
        <v>153.62200000000001</v>
      </c>
    </row>
    <row r="4808" spans="5:12" x14ac:dyDescent="0.25">
      <c r="E4808">
        <v>977098904</v>
      </c>
      <c r="F4808" s="3">
        <v>426.56099999999998</v>
      </c>
      <c r="I4808" t="s">
        <v>271</v>
      </c>
      <c r="J4808" t="s">
        <v>891</v>
      </c>
      <c r="K4808">
        <v>977098904</v>
      </c>
      <c r="L4808">
        <v>426.56099999999998</v>
      </c>
    </row>
    <row r="4809" spans="5:12" x14ac:dyDescent="0.25">
      <c r="E4809">
        <v>979127790</v>
      </c>
      <c r="F4809" s="3">
        <v>244.03100000000001</v>
      </c>
      <c r="I4809" t="s">
        <v>271</v>
      </c>
      <c r="J4809" t="s">
        <v>891</v>
      </c>
      <c r="K4809">
        <v>979127790</v>
      </c>
      <c r="L4809">
        <v>244.03100000000001</v>
      </c>
    </row>
    <row r="4810" spans="5:12" x14ac:dyDescent="0.25">
      <c r="E4810">
        <v>979520530</v>
      </c>
      <c r="F4810" s="3">
        <v>127.627</v>
      </c>
      <c r="I4810" t="s">
        <v>271</v>
      </c>
      <c r="J4810" t="s">
        <v>891</v>
      </c>
      <c r="K4810">
        <v>979520530</v>
      </c>
      <c r="L4810">
        <v>127.627</v>
      </c>
    </row>
    <row r="4811" spans="5:12" x14ac:dyDescent="0.25">
      <c r="E4811">
        <v>979695764</v>
      </c>
      <c r="F4811" s="3">
        <v>605.72500000000002</v>
      </c>
      <c r="I4811" t="s">
        <v>271</v>
      </c>
      <c r="J4811" t="s">
        <v>891</v>
      </c>
      <c r="K4811">
        <v>979695764</v>
      </c>
      <c r="L4811">
        <v>605.72500000000002</v>
      </c>
    </row>
    <row r="4812" spans="5:12" x14ac:dyDescent="0.25">
      <c r="E4812">
        <v>980983153</v>
      </c>
      <c r="F4812" s="3">
        <v>184.185</v>
      </c>
      <c r="I4812" t="s">
        <v>271</v>
      </c>
      <c r="J4812" t="s">
        <v>891</v>
      </c>
      <c r="K4812">
        <v>980983153</v>
      </c>
      <c r="L4812">
        <v>184.185</v>
      </c>
    </row>
    <row r="4813" spans="5:12" x14ac:dyDescent="0.25">
      <c r="E4813">
        <v>983052908</v>
      </c>
      <c r="F4813" s="3">
        <v>422.01799999999997</v>
      </c>
      <c r="I4813" t="s">
        <v>271</v>
      </c>
      <c r="J4813" t="s">
        <v>891</v>
      </c>
      <c r="K4813">
        <v>983052908</v>
      </c>
      <c r="L4813">
        <v>422.01799999999997</v>
      </c>
    </row>
    <row r="4814" spans="5:12" x14ac:dyDescent="0.25">
      <c r="E4814">
        <v>983603645</v>
      </c>
      <c r="F4814" s="3">
        <v>509.73599999999999</v>
      </c>
      <c r="I4814" t="s">
        <v>271</v>
      </c>
      <c r="J4814" t="s">
        <v>891</v>
      </c>
      <c r="K4814">
        <v>983603645</v>
      </c>
      <c r="L4814">
        <v>509.73599999999999</v>
      </c>
    </row>
    <row r="4815" spans="5:12" x14ac:dyDescent="0.25">
      <c r="E4815">
        <v>983617794</v>
      </c>
      <c r="F4815" s="3">
        <v>562.01400000000001</v>
      </c>
      <c r="I4815" t="s">
        <v>271</v>
      </c>
      <c r="J4815" t="s">
        <v>891</v>
      </c>
      <c r="K4815">
        <v>983617794</v>
      </c>
      <c r="L4815">
        <v>562.01400000000001</v>
      </c>
    </row>
    <row r="4816" spans="5:12" x14ac:dyDescent="0.25">
      <c r="E4816">
        <v>983795927</v>
      </c>
      <c r="F4816" s="3">
        <v>276.96199999999999</v>
      </c>
      <c r="I4816" t="s">
        <v>271</v>
      </c>
      <c r="J4816" t="s">
        <v>891</v>
      </c>
      <c r="K4816">
        <v>983795927</v>
      </c>
      <c r="L4816">
        <v>276.96199999999999</v>
      </c>
    </row>
    <row r="4817" spans="5:12" x14ac:dyDescent="0.25">
      <c r="E4817">
        <v>984515162</v>
      </c>
      <c r="F4817" s="3">
        <v>604.52</v>
      </c>
      <c r="I4817" t="s">
        <v>271</v>
      </c>
      <c r="J4817" t="s">
        <v>891</v>
      </c>
      <c r="K4817">
        <v>984515162</v>
      </c>
      <c r="L4817">
        <v>604.52</v>
      </c>
    </row>
    <row r="4818" spans="5:12" x14ac:dyDescent="0.25">
      <c r="E4818">
        <v>984733062</v>
      </c>
      <c r="F4818" s="3">
        <v>219.291</v>
      </c>
      <c r="I4818" t="s">
        <v>271</v>
      </c>
      <c r="J4818" t="s">
        <v>891</v>
      </c>
      <c r="K4818">
        <v>984733062</v>
      </c>
      <c r="L4818">
        <v>219.291</v>
      </c>
    </row>
    <row r="4819" spans="5:12" x14ac:dyDescent="0.25">
      <c r="E4819">
        <v>984785267</v>
      </c>
      <c r="F4819" s="3">
        <v>0.17699999999999999</v>
      </c>
      <c r="I4819" t="s">
        <v>271</v>
      </c>
      <c r="J4819" t="s">
        <v>891</v>
      </c>
      <c r="K4819">
        <v>984785267</v>
      </c>
      <c r="L4819">
        <v>0.17699999999999999</v>
      </c>
    </row>
    <row r="4820" spans="5:12" x14ac:dyDescent="0.25">
      <c r="E4820">
        <v>985446598</v>
      </c>
      <c r="F4820" s="3">
        <v>438.40699999999998</v>
      </c>
      <c r="I4820" t="s">
        <v>271</v>
      </c>
      <c r="J4820" t="s">
        <v>891</v>
      </c>
      <c r="K4820">
        <v>985446598</v>
      </c>
      <c r="L4820">
        <v>438.40699999999998</v>
      </c>
    </row>
    <row r="4821" spans="5:12" x14ac:dyDescent="0.25">
      <c r="E4821">
        <v>985849668</v>
      </c>
      <c r="F4821" s="3">
        <v>239.49799999999999</v>
      </c>
      <c r="I4821" t="s">
        <v>271</v>
      </c>
      <c r="J4821" t="s">
        <v>891</v>
      </c>
      <c r="K4821">
        <v>985849668</v>
      </c>
      <c r="L4821">
        <v>239.49799999999999</v>
      </c>
    </row>
    <row r="4822" spans="5:12" x14ac:dyDescent="0.25">
      <c r="E4822">
        <v>987652241</v>
      </c>
      <c r="F4822" s="3">
        <v>106.64</v>
      </c>
      <c r="I4822" t="s">
        <v>271</v>
      </c>
      <c r="J4822" t="s">
        <v>891</v>
      </c>
      <c r="K4822">
        <v>987652241</v>
      </c>
      <c r="L4822">
        <v>106.64</v>
      </c>
    </row>
    <row r="4823" spans="5:12" x14ac:dyDescent="0.25">
      <c r="E4823">
        <v>987694084</v>
      </c>
      <c r="F4823" s="3">
        <v>73.492000000000004</v>
      </c>
      <c r="I4823" t="s">
        <v>271</v>
      </c>
      <c r="J4823" t="s">
        <v>891</v>
      </c>
      <c r="K4823">
        <v>987694084</v>
      </c>
      <c r="L4823">
        <v>73.492000000000004</v>
      </c>
    </row>
    <row r="4824" spans="5:12" x14ac:dyDescent="0.25">
      <c r="E4824">
        <v>988124737</v>
      </c>
      <c r="F4824" s="3">
        <v>570.06700000000001</v>
      </c>
      <c r="I4824" t="s">
        <v>271</v>
      </c>
      <c r="J4824" t="s">
        <v>891</v>
      </c>
      <c r="K4824">
        <v>988124737</v>
      </c>
      <c r="L4824">
        <v>570.06700000000001</v>
      </c>
    </row>
    <row r="4825" spans="5:12" x14ac:dyDescent="0.25">
      <c r="E4825">
        <v>988323845</v>
      </c>
      <c r="F4825" s="3">
        <v>369.89800000000002</v>
      </c>
      <c r="I4825" t="s">
        <v>271</v>
      </c>
      <c r="J4825" t="s">
        <v>891</v>
      </c>
      <c r="K4825">
        <v>988323845</v>
      </c>
      <c r="L4825">
        <v>369.89800000000002</v>
      </c>
    </row>
    <row r="4826" spans="5:12" x14ac:dyDescent="0.25">
      <c r="E4826">
        <v>988755443</v>
      </c>
      <c r="F4826" s="3">
        <v>495.17599999999999</v>
      </c>
      <c r="I4826" t="s">
        <v>271</v>
      </c>
      <c r="J4826" t="s">
        <v>891</v>
      </c>
      <c r="K4826">
        <v>988755443</v>
      </c>
      <c r="L4826">
        <v>495.17599999999999</v>
      </c>
    </row>
    <row r="4827" spans="5:12" x14ac:dyDescent="0.25">
      <c r="E4827">
        <v>989074601</v>
      </c>
      <c r="F4827" s="3">
        <v>358.30900000000003</v>
      </c>
      <c r="I4827" t="s">
        <v>271</v>
      </c>
      <c r="J4827" t="s">
        <v>891</v>
      </c>
      <c r="K4827">
        <v>989074601</v>
      </c>
      <c r="L4827">
        <v>358.30900000000003</v>
      </c>
    </row>
    <row r="4828" spans="5:12" x14ac:dyDescent="0.25">
      <c r="E4828">
        <v>989142356</v>
      </c>
      <c r="F4828" s="3">
        <v>87.031999999999996</v>
      </c>
      <c r="I4828" t="s">
        <v>271</v>
      </c>
      <c r="J4828" t="s">
        <v>891</v>
      </c>
      <c r="K4828">
        <v>989142356</v>
      </c>
      <c r="L4828">
        <v>87.031999999999996</v>
      </c>
    </row>
    <row r="4829" spans="5:12" x14ac:dyDescent="0.25">
      <c r="E4829">
        <v>989291165</v>
      </c>
      <c r="F4829" s="3">
        <v>163.28</v>
      </c>
      <c r="I4829" t="s">
        <v>271</v>
      </c>
      <c r="J4829" t="s">
        <v>891</v>
      </c>
      <c r="K4829">
        <v>989291165</v>
      </c>
      <c r="L4829">
        <v>163.28</v>
      </c>
    </row>
    <row r="4830" spans="5:12" x14ac:dyDescent="0.25">
      <c r="E4830">
        <v>989347713</v>
      </c>
      <c r="F4830" s="3">
        <v>397.77800000000002</v>
      </c>
      <c r="I4830" t="s">
        <v>271</v>
      </c>
      <c r="J4830" t="s">
        <v>891</v>
      </c>
      <c r="K4830">
        <v>989347713</v>
      </c>
      <c r="L4830">
        <v>397.77800000000002</v>
      </c>
    </row>
    <row r="4831" spans="5:12" x14ac:dyDescent="0.25">
      <c r="E4831">
        <v>989600311</v>
      </c>
      <c r="F4831" s="3">
        <v>114.893</v>
      </c>
      <c r="I4831" t="s">
        <v>271</v>
      </c>
      <c r="J4831" t="s">
        <v>891</v>
      </c>
      <c r="K4831">
        <v>989600311</v>
      </c>
      <c r="L4831">
        <v>114.893</v>
      </c>
    </row>
    <row r="4832" spans="5:12" x14ac:dyDescent="0.25">
      <c r="E4832">
        <v>990163510</v>
      </c>
      <c r="F4832" s="3">
        <v>266.67200000000003</v>
      </c>
      <c r="I4832" t="s">
        <v>271</v>
      </c>
      <c r="J4832" t="s">
        <v>891</v>
      </c>
      <c r="K4832">
        <v>990163510</v>
      </c>
      <c r="L4832">
        <v>266.67200000000003</v>
      </c>
    </row>
    <row r="4833" spans="5:12" x14ac:dyDescent="0.25">
      <c r="E4833">
        <v>990702616</v>
      </c>
      <c r="F4833" s="3">
        <v>378.84100000000001</v>
      </c>
      <c r="I4833" t="s">
        <v>271</v>
      </c>
      <c r="J4833" t="s">
        <v>891</v>
      </c>
      <c r="K4833">
        <v>990702616</v>
      </c>
      <c r="L4833">
        <v>378.84100000000001</v>
      </c>
    </row>
    <row r="4834" spans="5:12" x14ac:dyDescent="0.25">
      <c r="E4834">
        <v>990724733</v>
      </c>
      <c r="F4834" s="3">
        <v>464.48099999999999</v>
      </c>
      <c r="I4834" t="s">
        <v>271</v>
      </c>
      <c r="J4834" t="s">
        <v>891</v>
      </c>
      <c r="K4834">
        <v>990724733</v>
      </c>
      <c r="L4834">
        <v>464.48099999999999</v>
      </c>
    </row>
    <row r="4835" spans="5:12" x14ac:dyDescent="0.25">
      <c r="E4835">
        <v>991021388</v>
      </c>
      <c r="F4835" s="3">
        <v>172.578</v>
      </c>
      <c r="I4835" t="s">
        <v>271</v>
      </c>
      <c r="J4835" t="s">
        <v>891</v>
      </c>
      <c r="K4835">
        <v>991021388</v>
      </c>
      <c r="L4835">
        <v>172.578</v>
      </c>
    </row>
    <row r="4836" spans="5:12" x14ac:dyDescent="0.25">
      <c r="E4836">
        <v>991042296</v>
      </c>
      <c r="F4836" s="3">
        <v>463.43299999999999</v>
      </c>
      <c r="I4836" t="s">
        <v>271</v>
      </c>
      <c r="J4836" t="s">
        <v>891</v>
      </c>
      <c r="K4836">
        <v>991042296</v>
      </c>
      <c r="L4836">
        <v>463.43299999999999</v>
      </c>
    </row>
    <row r="4837" spans="5:12" x14ac:dyDescent="0.25">
      <c r="E4837">
        <v>991780351</v>
      </c>
      <c r="F4837" s="3">
        <v>487.541</v>
      </c>
      <c r="I4837" t="s">
        <v>271</v>
      </c>
      <c r="J4837" t="s">
        <v>891</v>
      </c>
      <c r="K4837">
        <v>991780351</v>
      </c>
      <c r="L4837">
        <v>487.541</v>
      </c>
    </row>
    <row r="4838" spans="5:12" x14ac:dyDescent="0.25">
      <c r="E4838">
        <v>992042850</v>
      </c>
      <c r="F4838" s="3">
        <v>110.54900000000001</v>
      </c>
      <c r="I4838" t="s">
        <v>271</v>
      </c>
      <c r="J4838" t="s">
        <v>891</v>
      </c>
      <c r="K4838">
        <v>992042850</v>
      </c>
      <c r="L4838">
        <v>110.54900000000001</v>
      </c>
    </row>
    <row r="4839" spans="5:12" x14ac:dyDescent="0.25">
      <c r="E4839">
        <v>992205369</v>
      </c>
      <c r="F4839" s="3">
        <v>671.15700000000004</v>
      </c>
      <c r="I4839" t="s">
        <v>271</v>
      </c>
      <c r="J4839" t="s">
        <v>891</v>
      </c>
      <c r="K4839">
        <v>992205369</v>
      </c>
      <c r="L4839">
        <v>671.15700000000004</v>
      </c>
    </row>
    <row r="4840" spans="5:12" x14ac:dyDescent="0.25">
      <c r="E4840">
        <v>992282851</v>
      </c>
      <c r="F4840" s="3">
        <v>531.61800000000005</v>
      </c>
      <c r="I4840" t="s">
        <v>271</v>
      </c>
      <c r="J4840" t="s">
        <v>891</v>
      </c>
      <c r="K4840">
        <v>992282851</v>
      </c>
      <c r="L4840">
        <v>531.61800000000005</v>
      </c>
    </row>
    <row r="4841" spans="5:12" x14ac:dyDescent="0.25">
      <c r="E4841">
        <v>992294140</v>
      </c>
      <c r="F4841" s="3">
        <v>241.678</v>
      </c>
      <c r="I4841" t="s">
        <v>271</v>
      </c>
      <c r="J4841" t="s">
        <v>891</v>
      </c>
      <c r="K4841">
        <v>992294140</v>
      </c>
      <c r="L4841">
        <v>241.678</v>
      </c>
    </row>
    <row r="4842" spans="5:12" x14ac:dyDescent="0.25">
      <c r="E4842">
        <v>992796316</v>
      </c>
      <c r="F4842" s="3">
        <v>412.46199999999999</v>
      </c>
      <c r="I4842" t="s">
        <v>271</v>
      </c>
      <c r="J4842" t="s">
        <v>891</v>
      </c>
      <c r="K4842">
        <v>992796316</v>
      </c>
      <c r="L4842">
        <v>412.46199999999999</v>
      </c>
    </row>
    <row r="4843" spans="5:12" x14ac:dyDescent="0.25">
      <c r="E4843">
        <v>993422932</v>
      </c>
      <c r="F4843" s="3">
        <v>589.779</v>
      </c>
      <c r="I4843" t="s">
        <v>271</v>
      </c>
      <c r="J4843" t="s">
        <v>891</v>
      </c>
      <c r="K4843">
        <v>993422932</v>
      </c>
      <c r="L4843">
        <v>589.779</v>
      </c>
    </row>
    <row r="4844" spans="5:12" x14ac:dyDescent="0.25">
      <c r="E4844">
        <v>994253484</v>
      </c>
      <c r="F4844" s="3">
        <v>255.232</v>
      </c>
      <c r="I4844" t="s">
        <v>271</v>
      </c>
      <c r="J4844" t="s">
        <v>891</v>
      </c>
      <c r="K4844">
        <v>994253484</v>
      </c>
      <c r="L4844">
        <v>255.232</v>
      </c>
    </row>
    <row r="4845" spans="5:12" x14ac:dyDescent="0.25">
      <c r="E4845">
        <v>995118866</v>
      </c>
      <c r="F4845" s="3">
        <v>303.35700000000003</v>
      </c>
      <c r="I4845" t="s">
        <v>271</v>
      </c>
      <c r="J4845" t="s">
        <v>891</v>
      </c>
      <c r="K4845">
        <v>995118866</v>
      </c>
      <c r="L4845">
        <v>303.35700000000003</v>
      </c>
    </row>
    <row r="4846" spans="5:12" x14ac:dyDescent="0.25">
      <c r="E4846">
        <v>995197804</v>
      </c>
      <c r="F4846" s="3">
        <v>392.95800000000003</v>
      </c>
      <c r="I4846" t="s">
        <v>271</v>
      </c>
      <c r="J4846" t="s">
        <v>891</v>
      </c>
      <c r="K4846">
        <v>995197804</v>
      </c>
      <c r="L4846">
        <v>392.95800000000003</v>
      </c>
    </row>
    <row r="4847" spans="5:12" x14ac:dyDescent="0.25">
      <c r="E4847">
        <v>995368846</v>
      </c>
      <c r="F4847" s="3">
        <v>235.048</v>
      </c>
      <c r="I4847" t="s">
        <v>271</v>
      </c>
      <c r="J4847" t="s">
        <v>891</v>
      </c>
      <c r="K4847">
        <v>995368846</v>
      </c>
      <c r="L4847">
        <v>235.048</v>
      </c>
    </row>
    <row r="4848" spans="5:12" x14ac:dyDescent="0.25">
      <c r="E4848">
        <v>995414406</v>
      </c>
      <c r="F4848" s="3">
        <v>411.68</v>
      </c>
      <c r="I4848" t="s">
        <v>271</v>
      </c>
      <c r="J4848" t="s">
        <v>891</v>
      </c>
      <c r="K4848">
        <v>995414406</v>
      </c>
      <c r="L4848">
        <v>411.68</v>
      </c>
    </row>
    <row r="4849" spans="4:12" x14ac:dyDescent="0.25">
      <c r="E4849">
        <v>995445980</v>
      </c>
      <c r="F4849" s="3">
        <v>439.79</v>
      </c>
      <c r="I4849" t="s">
        <v>271</v>
      </c>
      <c r="J4849" t="s">
        <v>891</v>
      </c>
      <c r="K4849">
        <v>995445980</v>
      </c>
      <c r="L4849">
        <v>439.79</v>
      </c>
    </row>
    <row r="4850" spans="4:12" x14ac:dyDescent="0.25">
      <c r="E4850">
        <v>995563797</v>
      </c>
      <c r="F4850" s="3">
        <v>401.17</v>
      </c>
      <c r="I4850" t="s">
        <v>271</v>
      </c>
      <c r="J4850" t="s">
        <v>891</v>
      </c>
      <c r="K4850">
        <v>995563797</v>
      </c>
      <c r="L4850">
        <v>401.17</v>
      </c>
    </row>
    <row r="4851" spans="4:12" x14ac:dyDescent="0.25">
      <c r="E4851">
        <v>998275199</v>
      </c>
      <c r="F4851" s="3">
        <v>451.71600000000001</v>
      </c>
      <c r="I4851" t="s">
        <v>271</v>
      </c>
      <c r="J4851" t="s">
        <v>891</v>
      </c>
      <c r="K4851">
        <v>998275199</v>
      </c>
      <c r="L4851">
        <v>451.71600000000001</v>
      </c>
    </row>
    <row r="4852" spans="4:12" x14ac:dyDescent="0.25">
      <c r="E4852">
        <v>998355095</v>
      </c>
      <c r="F4852" s="3">
        <v>425.04599999999999</v>
      </c>
      <c r="I4852" t="s">
        <v>271</v>
      </c>
      <c r="J4852" t="s">
        <v>891</v>
      </c>
      <c r="K4852">
        <v>998355095</v>
      </c>
      <c r="L4852">
        <v>425.04599999999999</v>
      </c>
    </row>
    <row r="4853" spans="4:12" x14ac:dyDescent="0.25">
      <c r="E4853">
        <v>998733375</v>
      </c>
      <c r="F4853" s="3">
        <v>0.97199999999999998</v>
      </c>
      <c r="I4853" t="s">
        <v>271</v>
      </c>
      <c r="J4853" t="s">
        <v>891</v>
      </c>
      <c r="K4853">
        <v>998733375</v>
      </c>
      <c r="L4853">
        <v>0.97199999999999998</v>
      </c>
    </row>
    <row r="4854" spans="4:12" x14ac:dyDescent="0.25">
      <c r="E4854">
        <v>999321690</v>
      </c>
      <c r="F4854" s="3">
        <v>76.831000000000003</v>
      </c>
      <c r="I4854" t="s">
        <v>271</v>
      </c>
      <c r="J4854" t="s">
        <v>891</v>
      </c>
      <c r="K4854">
        <v>999321690</v>
      </c>
      <c r="L4854">
        <v>76.831000000000003</v>
      </c>
    </row>
    <row r="4855" spans="4:12" x14ac:dyDescent="0.25">
      <c r="E4855">
        <v>999522955</v>
      </c>
      <c r="F4855" s="3">
        <v>540.55899999999997</v>
      </c>
      <c r="I4855" t="s">
        <v>271</v>
      </c>
      <c r="J4855" t="s">
        <v>891</v>
      </c>
      <c r="K4855">
        <v>999522955</v>
      </c>
      <c r="L4855">
        <v>540.55899999999997</v>
      </c>
    </row>
    <row r="4856" spans="4:12" x14ac:dyDescent="0.25">
      <c r="E4856">
        <v>999648215</v>
      </c>
      <c r="F4856" s="3">
        <v>108.747</v>
      </c>
      <c r="I4856" t="s">
        <v>271</v>
      </c>
      <c r="J4856" t="s">
        <v>891</v>
      </c>
      <c r="K4856">
        <v>999648215</v>
      </c>
      <c r="L4856">
        <v>108.747</v>
      </c>
    </row>
    <row r="4857" spans="4:12" x14ac:dyDescent="0.25">
      <c r="D4857" t="s">
        <v>294</v>
      </c>
      <c r="E4857">
        <v>869258792</v>
      </c>
      <c r="F4857" s="3">
        <v>166.39699999999999</v>
      </c>
      <c r="I4857" t="s">
        <v>271</v>
      </c>
      <c r="J4857" t="s">
        <v>294</v>
      </c>
      <c r="K4857">
        <v>869258792</v>
      </c>
      <c r="L4857">
        <v>166.39699999999999</v>
      </c>
    </row>
    <row r="4858" spans="4:12" x14ac:dyDescent="0.25">
      <c r="E4858">
        <v>882917622</v>
      </c>
      <c r="F4858" s="3">
        <v>189.01400000000001</v>
      </c>
      <c r="I4858" t="s">
        <v>271</v>
      </c>
      <c r="J4858" t="s">
        <v>294</v>
      </c>
      <c r="K4858">
        <v>882917622</v>
      </c>
      <c r="L4858">
        <v>189.01400000000001</v>
      </c>
    </row>
    <row r="4859" spans="4:12" x14ac:dyDescent="0.25">
      <c r="E4859">
        <v>915854087</v>
      </c>
      <c r="F4859" s="3">
        <v>234.34200000000001</v>
      </c>
      <c r="I4859" t="s">
        <v>271</v>
      </c>
      <c r="J4859" t="s">
        <v>294</v>
      </c>
      <c r="K4859">
        <v>915854087</v>
      </c>
      <c r="L4859">
        <v>234.34200000000001</v>
      </c>
    </row>
    <row r="4860" spans="4:12" x14ac:dyDescent="0.25">
      <c r="E4860">
        <v>927201429</v>
      </c>
      <c r="F4860" s="3">
        <v>81.599000000000004</v>
      </c>
      <c r="I4860" t="s">
        <v>271</v>
      </c>
      <c r="J4860" t="s">
        <v>294</v>
      </c>
      <c r="K4860">
        <v>927201429</v>
      </c>
      <c r="L4860">
        <v>81.599000000000004</v>
      </c>
    </row>
    <row r="4861" spans="4:12" x14ac:dyDescent="0.25">
      <c r="E4861">
        <v>969135280</v>
      </c>
      <c r="F4861" s="3">
        <v>496.964</v>
      </c>
      <c r="I4861" t="s">
        <v>271</v>
      </c>
      <c r="J4861" t="s">
        <v>294</v>
      </c>
      <c r="K4861">
        <v>969135280</v>
      </c>
      <c r="L4861">
        <v>496.964</v>
      </c>
    </row>
    <row r="4862" spans="4:12" x14ac:dyDescent="0.25">
      <c r="E4862">
        <v>969523787</v>
      </c>
      <c r="F4862" s="3">
        <v>127.57299999999999</v>
      </c>
      <c r="I4862" t="s">
        <v>271</v>
      </c>
      <c r="J4862" t="s">
        <v>294</v>
      </c>
      <c r="K4862">
        <v>969523787</v>
      </c>
      <c r="L4862">
        <v>127.57299999999999</v>
      </c>
    </row>
    <row r="4863" spans="4:12" x14ac:dyDescent="0.25">
      <c r="E4863">
        <v>970296336</v>
      </c>
      <c r="F4863" s="3">
        <v>126.375</v>
      </c>
      <c r="I4863" t="s">
        <v>271</v>
      </c>
      <c r="J4863" t="s">
        <v>294</v>
      </c>
      <c r="K4863">
        <v>970296336</v>
      </c>
      <c r="L4863">
        <v>126.375</v>
      </c>
    </row>
    <row r="4864" spans="4:12" x14ac:dyDescent="0.25">
      <c r="E4864">
        <v>977251842</v>
      </c>
      <c r="F4864" s="3">
        <v>287.87700000000001</v>
      </c>
      <c r="I4864" t="s">
        <v>271</v>
      </c>
      <c r="J4864" t="s">
        <v>294</v>
      </c>
      <c r="K4864">
        <v>977251842</v>
      </c>
      <c r="L4864">
        <v>287.87700000000001</v>
      </c>
    </row>
    <row r="4865" spans="4:12" x14ac:dyDescent="0.25">
      <c r="E4865">
        <v>977372364</v>
      </c>
      <c r="F4865" s="3">
        <v>231.47300000000001</v>
      </c>
      <c r="I4865" t="s">
        <v>271</v>
      </c>
      <c r="J4865" t="s">
        <v>294</v>
      </c>
      <c r="K4865">
        <v>977372364</v>
      </c>
      <c r="L4865">
        <v>231.47300000000001</v>
      </c>
    </row>
    <row r="4866" spans="4:12" x14ac:dyDescent="0.25">
      <c r="E4866">
        <v>986400486</v>
      </c>
      <c r="F4866" s="3">
        <v>195.55199999999999</v>
      </c>
      <c r="I4866" t="s">
        <v>271</v>
      </c>
      <c r="J4866" t="s">
        <v>294</v>
      </c>
      <c r="K4866">
        <v>986400486</v>
      </c>
      <c r="L4866">
        <v>195.55199999999999</v>
      </c>
    </row>
    <row r="4867" spans="4:12" x14ac:dyDescent="0.25">
      <c r="E4867">
        <v>987484616</v>
      </c>
      <c r="F4867" s="3">
        <v>381.15899999999999</v>
      </c>
      <c r="I4867" t="s">
        <v>271</v>
      </c>
      <c r="J4867" t="s">
        <v>294</v>
      </c>
      <c r="K4867">
        <v>987484616</v>
      </c>
      <c r="L4867">
        <v>381.15899999999999</v>
      </c>
    </row>
    <row r="4868" spans="4:12" x14ac:dyDescent="0.25">
      <c r="E4868">
        <v>988244074</v>
      </c>
      <c r="F4868" s="3">
        <v>294.59100000000001</v>
      </c>
      <c r="I4868" t="s">
        <v>271</v>
      </c>
      <c r="J4868" t="s">
        <v>294</v>
      </c>
      <c r="K4868">
        <v>988244074</v>
      </c>
      <c r="L4868">
        <v>294.59100000000001</v>
      </c>
    </row>
    <row r="4869" spans="4:12" x14ac:dyDescent="0.25">
      <c r="E4869">
        <v>991417516</v>
      </c>
      <c r="F4869" s="3">
        <v>178.476</v>
      </c>
      <c r="I4869" t="s">
        <v>271</v>
      </c>
      <c r="J4869" t="s">
        <v>294</v>
      </c>
      <c r="K4869">
        <v>991417516</v>
      </c>
      <c r="L4869">
        <v>178.476</v>
      </c>
    </row>
    <row r="4870" spans="4:12" x14ac:dyDescent="0.25">
      <c r="E4870">
        <v>993353175</v>
      </c>
      <c r="F4870" s="3">
        <v>499.786</v>
      </c>
      <c r="I4870" t="s">
        <v>271</v>
      </c>
      <c r="J4870" t="s">
        <v>294</v>
      </c>
      <c r="K4870">
        <v>993353175</v>
      </c>
      <c r="L4870">
        <v>499.786</v>
      </c>
    </row>
    <row r="4871" spans="4:12" x14ac:dyDescent="0.25">
      <c r="D4871" t="s">
        <v>351</v>
      </c>
      <c r="E4871">
        <v>812993852</v>
      </c>
      <c r="F4871" s="3">
        <v>436.98700000000002</v>
      </c>
      <c r="I4871" t="s">
        <v>271</v>
      </c>
      <c r="J4871" t="s">
        <v>351</v>
      </c>
      <c r="K4871">
        <v>812993852</v>
      </c>
      <c r="L4871">
        <v>436.98700000000002</v>
      </c>
    </row>
    <row r="4872" spans="4:12" x14ac:dyDescent="0.25">
      <c r="E4872">
        <v>887916322</v>
      </c>
      <c r="F4872" s="3">
        <v>109.181</v>
      </c>
      <c r="I4872" t="s">
        <v>271</v>
      </c>
      <c r="J4872" t="s">
        <v>351</v>
      </c>
      <c r="K4872">
        <v>887916322</v>
      </c>
      <c r="L4872">
        <v>109.181</v>
      </c>
    </row>
    <row r="4873" spans="4:12" x14ac:dyDescent="0.25">
      <c r="E4873">
        <v>890690122</v>
      </c>
      <c r="F4873" s="3">
        <v>160.89099999999999</v>
      </c>
      <c r="I4873" t="s">
        <v>271</v>
      </c>
      <c r="J4873" t="s">
        <v>351</v>
      </c>
      <c r="K4873">
        <v>890690122</v>
      </c>
      <c r="L4873">
        <v>160.89099999999999</v>
      </c>
    </row>
    <row r="4874" spans="4:12" x14ac:dyDescent="0.25">
      <c r="E4874">
        <v>913009959</v>
      </c>
      <c r="F4874" s="3">
        <v>142.053</v>
      </c>
      <c r="I4874" t="s">
        <v>271</v>
      </c>
      <c r="J4874" t="s">
        <v>351</v>
      </c>
      <c r="K4874">
        <v>913009959</v>
      </c>
      <c r="L4874">
        <v>142.053</v>
      </c>
    </row>
    <row r="4875" spans="4:12" x14ac:dyDescent="0.25">
      <c r="E4875">
        <v>913024966</v>
      </c>
      <c r="F4875" s="3">
        <v>357.03199999999998</v>
      </c>
      <c r="I4875" t="s">
        <v>271</v>
      </c>
      <c r="J4875" t="s">
        <v>351</v>
      </c>
      <c r="K4875">
        <v>913024966</v>
      </c>
      <c r="L4875">
        <v>357.03199999999998</v>
      </c>
    </row>
    <row r="4876" spans="4:12" x14ac:dyDescent="0.25">
      <c r="E4876">
        <v>915167578</v>
      </c>
      <c r="F4876" s="3">
        <v>230.75899999999999</v>
      </c>
      <c r="I4876" t="s">
        <v>271</v>
      </c>
      <c r="J4876" t="s">
        <v>351</v>
      </c>
      <c r="K4876">
        <v>915167578</v>
      </c>
      <c r="L4876">
        <v>230.75899999999999</v>
      </c>
    </row>
    <row r="4877" spans="4:12" x14ac:dyDescent="0.25">
      <c r="E4877">
        <v>917337705</v>
      </c>
      <c r="F4877" s="3">
        <v>162.25200000000001</v>
      </c>
      <c r="I4877" t="s">
        <v>271</v>
      </c>
      <c r="J4877" t="s">
        <v>351</v>
      </c>
      <c r="K4877">
        <v>917337705</v>
      </c>
      <c r="L4877">
        <v>162.25200000000001</v>
      </c>
    </row>
    <row r="4878" spans="4:12" x14ac:dyDescent="0.25">
      <c r="E4878">
        <v>918366512</v>
      </c>
      <c r="F4878" s="3">
        <v>132.167</v>
      </c>
      <c r="I4878" t="s">
        <v>271</v>
      </c>
      <c r="J4878" t="s">
        <v>351</v>
      </c>
      <c r="K4878">
        <v>918366512</v>
      </c>
      <c r="L4878">
        <v>132.167</v>
      </c>
    </row>
    <row r="4879" spans="4:12" x14ac:dyDescent="0.25">
      <c r="E4879">
        <v>919540036</v>
      </c>
      <c r="F4879" s="3">
        <v>104.854</v>
      </c>
      <c r="I4879" t="s">
        <v>271</v>
      </c>
      <c r="J4879" t="s">
        <v>351</v>
      </c>
      <c r="K4879">
        <v>919540036</v>
      </c>
      <c r="L4879">
        <v>104.854</v>
      </c>
    </row>
    <row r="4880" spans="4:12" x14ac:dyDescent="0.25">
      <c r="E4880">
        <v>923852271</v>
      </c>
      <c r="F4880" s="3">
        <v>358.81900000000002</v>
      </c>
      <c r="I4880" t="s">
        <v>271</v>
      </c>
      <c r="J4880" t="s">
        <v>351</v>
      </c>
      <c r="K4880">
        <v>923852271</v>
      </c>
      <c r="L4880">
        <v>358.81900000000002</v>
      </c>
    </row>
    <row r="4881" spans="5:12" x14ac:dyDescent="0.25">
      <c r="E4881">
        <v>957903304</v>
      </c>
      <c r="F4881" s="3">
        <v>417.14499999999998</v>
      </c>
      <c r="I4881" t="s">
        <v>271</v>
      </c>
      <c r="J4881" t="s">
        <v>351</v>
      </c>
      <c r="K4881">
        <v>957903304</v>
      </c>
      <c r="L4881">
        <v>417.14499999999998</v>
      </c>
    </row>
    <row r="4882" spans="5:12" x14ac:dyDescent="0.25">
      <c r="E4882">
        <v>969181649</v>
      </c>
      <c r="F4882" s="3">
        <v>21.558</v>
      </c>
      <c r="I4882" t="s">
        <v>271</v>
      </c>
      <c r="J4882" t="s">
        <v>351</v>
      </c>
      <c r="K4882">
        <v>969181649</v>
      </c>
      <c r="L4882">
        <v>21.558</v>
      </c>
    </row>
    <row r="4883" spans="5:12" x14ac:dyDescent="0.25">
      <c r="E4883">
        <v>969182483</v>
      </c>
      <c r="F4883" s="3">
        <v>167.62299999999999</v>
      </c>
      <c r="I4883" t="s">
        <v>271</v>
      </c>
      <c r="J4883" t="s">
        <v>351</v>
      </c>
      <c r="K4883">
        <v>969182483</v>
      </c>
      <c r="L4883">
        <v>167.62299999999999</v>
      </c>
    </row>
    <row r="4884" spans="5:12" x14ac:dyDescent="0.25">
      <c r="E4884">
        <v>969182785</v>
      </c>
      <c r="F4884" s="3">
        <v>238.50800000000001</v>
      </c>
      <c r="I4884" t="s">
        <v>271</v>
      </c>
      <c r="J4884" t="s">
        <v>351</v>
      </c>
      <c r="K4884">
        <v>969182785</v>
      </c>
      <c r="L4884">
        <v>238.50800000000001</v>
      </c>
    </row>
    <row r="4885" spans="5:12" x14ac:dyDescent="0.25">
      <c r="E4885">
        <v>969294206</v>
      </c>
      <c r="F4885" s="3">
        <v>125.67400000000001</v>
      </c>
      <c r="I4885" t="s">
        <v>271</v>
      </c>
      <c r="J4885" t="s">
        <v>351</v>
      </c>
      <c r="K4885">
        <v>969294206</v>
      </c>
      <c r="L4885">
        <v>125.67400000000001</v>
      </c>
    </row>
    <row r="4886" spans="5:12" x14ac:dyDescent="0.25">
      <c r="E4886">
        <v>969696975</v>
      </c>
      <c r="F4886" s="3">
        <v>98.741</v>
      </c>
      <c r="I4886" t="s">
        <v>271</v>
      </c>
      <c r="J4886" t="s">
        <v>351</v>
      </c>
      <c r="K4886">
        <v>969696975</v>
      </c>
      <c r="L4886">
        <v>98.741</v>
      </c>
    </row>
    <row r="4887" spans="5:12" x14ac:dyDescent="0.25">
      <c r="E4887">
        <v>970526978</v>
      </c>
      <c r="F4887" s="3">
        <v>282.238</v>
      </c>
      <c r="I4887" t="s">
        <v>271</v>
      </c>
      <c r="J4887" t="s">
        <v>351</v>
      </c>
      <c r="K4887">
        <v>970526978</v>
      </c>
      <c r="L4887">
        <v>282.238</v>
      </c>
    </row>
    <row r="4888" spans="5:12" x14ac:dyDescent="0.25">
      <c r="E4888">
        <v>970560238</v>
      </c>
      <c r="F4888" s="3">
        <v>149.68</v>
      </c>
      <c r="I4888" t="s">
        <v>271</v>
      </c>
      <c r="J4888" t="s">
        <v>351</v>
      </c>
      <c r="K4888">
        <v>970560238</v>
      </c>
      <c r="L4888">
        <v>149.68</v>
      </c>
    </row>
    <row r="4889" spans="5:12" x14ac:dyDescent="0.25">
      <c r="E4889">
        <v>971186844</v>
      </c>
      <c r="F4889" s="3">
        <v>151.96199999999999</v>
      </c>
      <c r="I4889" t="s">
        <v>271</v>
      </c>
      <c r="J4889" t="s">
        <v>351</v>
      </c>
      <c r="K4889">
        <v>971186844</v>
      </c>
      <c r="L4889">
        <v>151.96199999999999</v>
      </c>
    </row>
    <row r="4890" spans="5:12" x14ac:dyDescent="0.25">
      <c r="E4890">
        <v>975943275</v>
      </c>
      <c r="F4890" s="3">
        <v>361.97399999999999</v>
      </c>
      <c r="I4890" t="s">
        <v>271</v>
      </c>
      <c r="J4890" t="s">
        <v>351</v>
      </c>
      <c r="K4890">
        <v>975943275</v>
      </c>
      <c r="L4890">
        <v>361.97399999999999</v>
      </c>
    </row>
    <row r="4891" spans="5:12" x14ac:dyDescent="0.25">
      <c r="E4891">
        <v>977079373</v>
      </c>
      <c r="F4891" s="3">
        <v>329.29199999999997</v>
      </c>
      <c r="I4891" t="s">
        <v>271</v>
      </c>
      <c r="J4891" t="s">
        <v>351</v>
      </c>
      <c r="K4891">
        <v>977079373</v>
      </c>
      <c r="L4891">
        <v>329.29199999999997</v>
      </c>
    </row>
    <row r="4892" spans="5:12" x14ac:dyDescent="0.25">
      <c r="E4892">
        <v>980639703</v>
      </c>
      <c r="F4892" s="3">
        <v>235.001</v>
      </c>
      <c r="I4892" t="s">
        <v>271</v>
      </c>
      <c r="J4892" t="s">
        <v>351</v>
      </c>
      <c r="K4892">
        <v>980639703</v>
      </c>
      <c r="L4892">
        <v>235.001</v>
      </c>
    </row>
    <row r="4893" spans="5:12" x14ac:dyDescent="0.25">
      <c r="E4893">
        <v>980859533</v>
      </c>
      <c r="F4893" s="3">
        <v>320.476</v>
      </c>
      <c r="I4893" t="s">
        <v>271</v>
      </c>
      <c r="J4893" t="s">
        <v>351</v>
      </c>
      <c r="K4893">
        <v>980859533</v>
      </c>
      <c r="L4893">
        <v>320.476</v>
      </c>
    </row>
    <row r="4894" spans="5:12" x14ac:dyDescent="0.25">
      <c r="E4894">
        <v>980956881</v>
      </c>
      <c r="F4894" s="3">
        <v>271.37</v>
      </c>
      <c r="I4894" t="s">
        <v>271</v>
      </c>
      <c r="J4894" t="s">
        <v>351</v>
      </c>
      <c r="K4894">
        <v>980956881</v>
      </c>
      <c r="L4894">
        <v>271.37</v>
      </c>
    </row>
    <row r="4895" spans="5:12" x14ac:dyDescent="0.25">
      <c r="E4895">
        <v>981912209</v>
      </c>
      <c r="F4895" s="3">
        <v>213.77099999999999</v>
      </c>
      <c r="I4895" t="s">
        <v>271</v>
      </c>
      <c r="J4895" t="s">
        <v>351</v>
      </c>
      <c r="K4895">
        <v>981912209</v>
      </c>
      <c r="L4895">
        <v>213.77099999999999</v>
      </c>
    </row>
    <row r="4896" spans="5:12" x14ac:dyDescent="0.25">
      <c r="E4896">
        <v>982831431</v>
      </c>
      <c r="F4896" s="3">
        <v>310.58499999999998</v>
      </c>
      <c r="I4896" t="s">
        <v>271</v>
      </c>
      <c r="J4896" t="s">
        <v>351</v>
      </c>
      <c r="K4896">
        <v>982831431</v>
      </c>
      <c r="L4896">
        <v>310.58499999999998</v>
      </c>
    </row>
    <row r="4897" spans="5:12" x14ac:dyDescent="0.25">
      <c r="E4897">
        <v>984196423</v>
      </c>
      <c r="F4897" s="3">
        <v>230.20400000000001</v>
      </c>
      <c r="I4897" t="s">
        <v>271</v>
      </c>
      <c r="J4897" t="s">
        <v>351</v>
      </c>
      <c r="K4897">
        <v>984196423</v>
      </c>
      <c r="L4897">
        <v>230.20400000000001</v>
      </c>
    </row>
    <row r="4898" spans="5:12" x14ac:dyDescent="0.25">
      <c r="E4898">
        <v>986400427</v>
      </c>
      <c r="F4898" s="3">
        <v>351.952</v>
      </c>
      <c r="I4898" t="s">
        <v>271</v>
      </c>
      <c r="J4898" t="s">
        <v>351</v>
      </c>
      <c r="K4898">
        <v>986400427</v>
      </c>
      <c r="L4898">
        <v>351.952</v>
      </c>
    </row>
    <row r="4899" spans="5:12" x14ac:dyDescent="0.25">
      <c r="E4899">
        <v>986481672</v>
      </c>
      <c r="F4899" s="3">
        <v>301.084</v>
      </c>
      <c r="I4899" t="s">
        <v>271</v>
      </c>
      <c r="J4899" t="s">
        <v>351</v>
      </c>
      <c r="K4899">
        <v>986481672</v>
      </c>
      <c r="L4899">
        <v>301.084</v>
      </c>
    </row>
    <row r="4900" spans="5:12" x14ac:dyDescent="0.25">
      <c r="E4900">
        <v>986532277</v>
      </c>
      <c r="F4900" s="3">
        <v>212.14599999999999</v>
      </c>
      <c r="I4900" t="s">
        <v>271</v>
      </c>
      <c r="J4900" t="s">
        <v>351</v>
      </c>
      <c r="K4900">
        <v>986532277</v>
      </c>
      <c r="L4900">
        <v>212.14599999999999</v>
      </c>
    </row>
    <row r="4901" spans="5:12" x14ac:dyDescent="0.25">
      <c r="E4901">
        <v>986800727</v>
      </c>
      <c r="F4901" s="3">
        <v>284.80700000000002</v>
      </c>
      <c r="I4901" t="s">
        <v>271</v>
      </c>
      <c r="J4901" t="s">
        <v>351</v>
      </c>
      <c r="K4901">
        <v>986800727</v>
      </c>
      <c r="L4901">
        <v>284.80700000000002</v>
      </c>
    </row>
    <row r="4902" spans="5:12" x14ac:dyDescent="0.25">
      <c r="E4902">
        <v>987626399</v>
      </c>
      <c r="F4902" s="3">
        <v>309.46300000000002</v>
      </c>
      <c r="I4902" t="s">
        <v>271</v>
      </c>
      <c r="J4902" t="s">
        <v>351</v>
      </c>
      <c r="K4902">
        <v>987626399</v>
      </c>
      <c r="L4902">
        <v>309.46300000000002</v>
      </c>
    </row>
    <row r="4903" spans="5:12" x14ac:dyDescent="0.25">
      <c r="E4903">
        <v>987655925</v>
      </c>
      <c r="F4903" s="3">
        <v>143.87799999999999</v>
      </c>
      <c r="I4903" t="s">
        <v>271</v>
      </c>
      <c r="J4903" t="s">
        <v>351</v>
      </c>
      <c r="K4903">
        <v>987655925</v>
      </c>
      <c r="L4903">
        <v>143.87799999999999</v>
      </c>
    </row>
    <row r="4904" spans="5:12" x14ac:dyDescent="0.25">
      <c r="E4904">
        <v>987754397</v>
      </c>
      <c r="F4904" s="3">
        <v>214.82400000000001</v>
      </c>
      <c r="I4904" t="s">
        <v>271</v>
      </c>
      <c r="J4904" t="s">
        <v>351</v>
      </c>
      <c r="K4904">
        <v>987754397</v>
      </c>
      <c r="L4904">
        <v>214.82400000000001</v>
      </c>
    </row>
    <row r="4905" spans="5:12" x14ac:dyDescent="0.25">
      <c r="E4905">
        <v>987910127</v>
      </c>
      <c r="F4905" s="3">
        <v>534.73299999999995</v>
      </c>
      <c r="I4905" t="s">
        <v>271</v>
      </c>
      <c r="J4905" t="s">
        <v>351</v>
      </c>
      <c r="K4905">
        <v>987910127</v>
      </c>
      <c r="L4905">
        <v>534.73299999999995</v>
      </c>
    </row>
    <row r="4906" spans="5:12" x14ac:dyDescent="0.25">
      <c r="E4906">
        <v>988413615</v>
      </c>
      <c r="F4906" s="3">
        <v>538.86699999999996</v>
      </c>
      <c r="I4906" t="s">
        <v>271</v>
      </c>
      <c r="J4906" t="s">
        <v>351</v>
      </c>
      <c r="K4906">
        <v>988413615</v>
      </c>
      <c r="L4906">
        <v>538.86699999999996</v>
      </c>
    </row>
    <row r="4907" spans="5:12" x14ac:dyDescent="0.25">
      <c r="E4907">
        <v>989549758</v>
      </c>
      <c r="F4907" s="3">
        <v>437.33600000000001</v>
      </c>
      <c r="I4907" t="s">
        <v>271</v>
      </c>
      <c r="J4907" t="s">
        <v>351</v>
      </c>
      <c r="K4907">
        <v>989549758</v>
      </c>
      <c r="L4907">
        <v>437.33600000000001</v>
      </c>
    </row>
    <row r="4908" spans="5:12" x14ac:dyDescent="0.25">
      <c r="E4908">
        <v>990618925</v>
      </c>
      <c r="F4908" s="3">
        <v>436.01</v>
      </c>
      <c r="I4908" t="s">
        <v>271</v>
      </c>
      <c r="J4908" t="s">
        <v>351</v>
      </c>
      <c r="K4908">
        <v>990618925</v>
      </c>
      <c r="L4908">
        <v>436.01</v>
      </c>
    </row>
    <row r="4909" spans="5:12" x14ac:dyDescent="0.25">
      <c r="E4909">
        <v>991708901</v>
      </c>
      <c r="F4909" s="3">
        <v>311.52100000000002</v>
      </c>
      <c r="I4909" t="s">
        <v>271</v>
      </c>
      <c r="J4909" t="s">
        <v>351</v>
      </c>
      <c r="K4909">
        <v>991708901</v>
      </c>
      <c r="L4909">
        <v>311.52100000000002</v>
      </c>
    </row>
    <row r="4910" spans="5:12" x14ac:dyDescent="0.25">
      <c r="E4910">
        <v>992072369</v>
      </c>
      <c r="F4910" s="3">
        <v>130.70400000000001</v>
      </c>
      <c r="I4910" t="s">
        <v>271</v>
      </c>
      <c r="J4910" t="s">
        <v>351</v>
      </c>
      <c r="K4910">
        <v>992072369</v>
      </c>
      <c r="L4910">
        <v>130.70400000000001</v>
      </c>
    </row>
    <row r="4911" spans="5:12" x14ac:dyDescent="0.25">
      <c r="E4911">
        <v>994389637</v>
      </c>
      <c r="F4911" s="3">
        <v>115.98699999999999</v>
      </c>
      <c r="I4911" t="s">
        <v>271</v>
      </c>
      <c r="J4911" t="s">
        <v>351</v>
      </c>
      <c r="K4911">
        <v>994389637</v>
      </c>
      <c r="L4911">
        <v>115.98699999999999</v>
      </c>
    </row>
    <row r="4912" spans="5:12" x14ac:dyDescent="0.25">
      <c r="E4912">
        <v>995357631</v>
      </c>
      <c r="F4912" s="3">
        <v>494.01600000000002</v>
      </c>
      <c r="I4912" t="s">
        <v>271</v>
      </c>
      <c r="J4912" t="s">
        <v>351</v>
      </c>
      <c r="K4912">
        <v>995357631</v>
      </c>
      <c r="L4912">
        <v>494.01600000000002</v>
      </c>
    </row>
    <row r="4913" spans="4:12" x14ac:dyDescent="0.25">
      <c r="D4913" t="s">
        <v>298</v>
      </c>
      <c r="E4913">
        <v>869179272</v>
      </c>
      <c r="F4913" s="3">
        <v>271.94400000000002</v>
      </c>
      <c r="I4913" t="s">
        <v>271</v>
      </c>
      <c r="J4913" t="s">
        <v>298</v>
      </c>
      <c r="K4913">
        <v>869179272</v>
      </c>
      <c r="L4913">
        <v>271.94400000000002</v>
      </c>
    </row>
    <row r="4914" spans="4:12" x14ac:dyDescent="0.25">
      <c r="E4914">
        <v>886427662</v>
      </c>
      <c r="F4914" s="3">
        <v>144.27000000000001</v>
      </c>
      <c r="I4914" t="s">
        <v>271</v>
      </c>
      <c r="J4914" t="s">
        <v>298</v>
      </c>
      <c r="K4914">
        <v>886427662</v>
      </c>
      <c r="L4914">
        <v>144.27000000000001</v>
      </c>
    </row>
    <row r="4915" spans="4:12" x14ac:dyDescent="0.25">
      <c r="E4915">
        <v>913138074</v>
      </c>
      <c r="F4915" s="3">
        <v>339.577</v>
      </c>
      <c r="I4915" t="s">
        <v>271</v>
      </c>
      <c r="J4915" t="s">
        <v>298</v>
      </c>
      <c r="K4915">
        <v>913138074</v>
      </c>
      <c r="L4915">
        <v>339.577</v>
      </c>
    </row>
    <row r="4916" spans="4:12" x14ac:dyDescent="0.25">
      <c r="E4916">
        <v>917063427</v>
      </c>
      <c r="F4916" s="3">
        <v>123.101</v>
      </c>
      <c r="I4916" t="s">
        <v>271</v>
      </c>
      <c r="J4916" t="s">
        <v>298</v>
      </c>
      <c r="K4916">
        <v>917063427</v>
      </c>
      <c r="L4916">
        <v>123.101</v>
      </c>
    </row>
    <row r="4917" spans="4:12" x14ac:dyDescent="0.25">
      <c r="E4917">
        <v>921628684</v>
      </c>
      <c r="F4917" s="3">
        <v>207.703</v>
      </c>
      <c r="I4917" t="s">
        <v>271</v>
      </c>
      <c r="J4917" t="s">
        <v>298</v>
      </c>
      <c r="K4917">
        <v>921628684</v>
      </c>
      <c r="L4917">
        <v>207.703</v>
      </c>
    </row>
    <row r="4918" spans="4:12" x14ac:dyDescent="0.25">
      <c r="E4918">
        <v>921756593</v>
      </c>
      <c r="F4918" s="3">
        <v>110.76600000000001</v>
      </c>
      <c r="I4918" t="s">
        <v>271</v>
      </c>
      <c r="J4918" t="s">
        <v>298</v>
      </c>
      <c r="K4918">
        <v>921756593</v>
      </c>
      <c r="L4918">
        <v>110.76600000000001</v>
      </c>
    </row>
    <row r="4919" spans="4:12" x14ac:dyDescent="0.25">
      <c r="E4919">
        <v>922327068</v>
      </c>
      <c r="F4919" s="3">
        <v>70.712999999999994</v>
      </c>
      <c r="I4919" t="s">
        <v>271</v>
      </c>
      <c r="J4919" t="s">
        <v>298</v>
      </c>
      <c r="K4919">
        <v>922327068</v>
      </c>
      <c r="L4919">
        <v>70.712999999999994</v>
      </c>
    </row>
    <row r="4920" spans="4:12" x14ac:dyDescent="0.25">
      <c r="E4920">
        <v>926284584</v>
      </c>
      <c r="F4920" s="3">
        <v>96.567999999999998</v>
      </c>
      <c r="I4920" t="s">
        <v>271</v>
      </c>
      <c r="J4920" t="s">
        <v>298</v>
      </c>
      <c r="K4920">
        <v>926284584</v>
      </c>
      <c r="L4920">
        <v>96.567999999999998</v>
      </c>
    </row>
    <row r="4921" spans="4:12" x14ac:dyDescent="0.25">
      <c r="E4921">
        <v>927321254</v>
      </c>
      <c r="F4921" s="3">
        <v>122.661</v>
      </c>
      <c r="I4921" t="s">
        <v>271</v>
      </c>
      <c r="J4921" t="s">
        <v>298</v>
      </c>
      <c r="K4921">
        <v>927321254</v>
      </c>
      <c r="L4921">
        <v>122.661</v>
      </c>
    </row>
    <row r="4922" spans="4:12" x14ac:dyDescent="0.25">
      <c r="E4922">
        <v>953597284</v>
      </c>
      <c r="F4922" s="3">
        <v>292.649</v>
      </c>
      <c r="I4922" t="s">
        <v>271</v>
      </c>
      <c r="J4922" t="s">
        <v>298</v>
      </c>
      <c r="K4922">
        <v>953597284</v>
      </c>
      <c r="L4922">
        <v>292.649</v>
      </c>
    </row>
    <row r="4923" spans="4:12" x14ac:dyDescent="0.25">
      <c r="E4923">
        <v>968814125</v>
      </c>
      <c r="F4923" s="3">
        <v>157.96600000000001</v>
      </c>
      <c r="I4923" t="s">
        <v>271</v>
      </c>
      <c r="J4923" t="s">
        <v>298</v>
      </c>
      <c r="K4923">
        <v>968814125</v>
      </c>
      <c r="L4923">
        <v>157.96600000000001</v>
      </c>
    </row>
    <row r="4924" spans="4:12" x14ac:dyDescent="0.25">
      <c r="E4924">
        <v>969134969</v>
      </c>
      <c r="F4924" s="3">
        <v>180.80600000000001</v>
      </c>
      <c r="I4924" t="s">
        <v>271</v>
      </c>
      <c r="J4924" t="s">
        <v>298</v>
      </c>
      <c r="K4924">
        <v>969134969</v>
      </c>
      <c r="L4924">
        <v>180.80600000000001</v>
      </c>
    </row>
    <row r="4925" spans="4:12" x14ac:dyDescent="0.25">
      <c r="E4925">
        <v>969136023</v>
      </c>
      <c r="F4925" s="3">
        <v>94.933999999999997</v>
      </c>
      <c r="I4925" t="s">
        <v>271</v>
      </c>
      <c r="J4925" t="s">
        <v>298</v>
      </c>
      <c r="K4925">
        <v>969136023</v>
      </c>
      <c r="L4925">
        <v>94.933999999999997</v>
      </c>
    </row>
    <row r="4926" spans="4:12" x14ac:dyDescent="0.25">
      <c r="E4926">
        <v>969178826</v>
      </c>
      <c r="F4926" s="3">
        <v>160.10900000000001</v>
      </c>
      <c r="I4926" t="s">
        <v>271</v>
      </c>
      <c r="J4926" t="s">
        <v>298</v>
      </c>
      <c r="K4926">
        <v>969178826</v>
      </c>
      <c r="L4926">
        <v>160.10900000000001</v>
      </c>
    </row>
    <row r="4927" spans="4:12" x14ac:dyDescent="0.25">
      <c r="E4927">
        <v>969222159</v>
      </c>
      <c r="F4927" s="3">
        <v>123.252</v>
      </c>
      <c r="I4927" t="s">
        <v>271</v>
      </c>
      <c r="J4927" t="s">
        <v>298</v>
      </c>
      <c r="K4927">
        <v>969222159</v>
      </c>
      <c r="L4927">
        <v>123.252</v>
      </c>
    </row>
    <row r="4928" spans="4:12" x14ac:dyDescent="0.25">
      <c r="E4928">
        <v>969522632</v>
      </c>
      <c r="F4928" s="3">
        <v>43.171999999999997</v>
      </c>
      <c r="I4928" t="s">
        <v>271</v>
      </c>
      <c r="J4928" t="s">
        <v>298</v>
      </c>
      <c r="K4928">
        <v>969522632</v>
      </c>
      <c r="L4928">
        <v>43.171999999999997</v>
      </c>
    </row>
    <row r="4929" spans="5:12" x14ac:dyDescent="0.25">
      <c r="E4929">
        <v>969635488</v>
      </c>
      <c r="F4929" s="3">
        <v>301.964</v>
      </c>
      <c r="I4929" t="s">
        <v>271</v>
      </c>
      <c r="J4929" t="s">
        <v>298</v>
      </c>
      <c r="K4929">
        <v>969635488</v>
      </c>
      <c r="L4929">
        <v>301.964</v>
      </c>
    </row>
    <row r="4930" spans="5:12" x14ac:dyDescent="0.25">
      <c r="E4930">
        <v>969677482</v>
      </c>
      <c r="F4930" s="3">
        <v>332.02199999999999</v>
      </c>
      <c r="I4930" t="s">
        <v>271</v>
      </c>
      <c r="J4930" t="s">
        <v>298</v>
      </c>
      <c r="K4930">
        <v>969677482</v>
      </c>
      <c r="L4930">
        <v>332.02199999999999</v>
      </c>
    </row>
    <row r="4931" spans="5:12" x14ac:dyDescent="0.25">
      <c r="E4931">
        <v>970560580</v>
      </c>
      <c r="F4931" s="3">
        <v>61.274000000000001</v>
      </c>
      <c r="I4931" t="s">
        <v>271</v>
      </c>
      <c r="J4931" t="s">
        <v>298</v>
      </c>
      <c r="K4931">
        <v>970560580</v>
      </c>
      <c r="L4931">
        <v>61.274000000000001</v>
      </c>
    </row>
    <row r="4932" spans="5:12" x14ac:dyDescent="0.25">
      <c r="E4932">
        <v>974437503</v>
      </c>
      <c r="F4932" s="3">
        <v>259.096</v>
      </c>
      <c r="I4932" t="s">
        <v>271</v>
      </c>
      <c r="J4932" t="s">
        <v>298</v>
      </c>
      <c r="K4932">
        <v>974437503</v>
      </c>
      <c r="L4932">
        <v>259.096</v>
      </c>
    </row>
    <row r="4933" spans="5:12" x14ac:dyDescent="0.25">
      <c r="E4933">
        <v>974469197</v>
      </c>
      <c r="F4933" s="3">
        <v>122.67700000000001</v>
      </c>
      <c r="I4933" t="s">
        <v>271</v>
      </c>
      <c r="J4933" t="s">
        <v>298</v>
      </c>
      <c r="K4933">
        <v>974469197</v>
      </c>
      <c r="L4933">
        <v>122.67700000000001</v>
      </c>
    </row>
    <row r="4934" spans="5:12" x14ac:dyDescent="0.25">
      <c r="E4934">
        <v>975801357</v>
      </c>
      <c r="F4934" s="3">
        <v>150.505</v>
      </c>
      <c r="I4934" t="s">
        <v>271</v>
      </c>
      <c r="J4934" t="s">
        <v>298</v>
      </c>
      <c r="K4934">
        <v>975801357</v>
      </c>
      <c r="L4934">
        <v>150.505</v>
      </c>
    </row>
    <row r="4935" spans="5:12" x14ac:dyDescent="0.25">
      <c r="E4935">
        <v>979332459</v>
      </c>
      <c r="F4935" s="3">
        <v>102.84099999999999</v>
      </c>
      <c r="I4935" t="s">
        <v>271</v>
      </c>
      <c r="J4935" t="s">
        <v>298</v>
      </c>
      <c r="K4935">
        <v>979332459</v>
      </c>
      <c r="L4935">
        <v>102.84099999999999</v>
      </c>
    </row>
    <row r="4936" spans="5:12" x14ac:dyDescent="0.25">
      <c r="E4936">
        <v>979578067</v>
      </c>
      <c r="F4936" s="3">
        <v>76.521000000000001</v>
      </c>
      <c r="I4936" t="s">
        <v>271</v>
      </c>
      <c r="J4936" t="s">
        <v>298</v>
      </c>
      <c r="K4936">
        <v>979578067</v>
      </c>
      <c r="L4936">
        <v>76.521000000000001</v>
      </c>
    </row>
    <row r="4937" spans="5:12" x14ac:dyDescent="0.25">
      <c r="E4937">
        <v>979725515</v>
      </c>
      <c r="F4937" s="3">
        <v>145.34100000000001</v>
      </c>
      <c r="I4937" t="s">
        <v>271</v>
      </c>
      <c r="J4937" t="s">
        <v>298</v>
      </c>
      <c r="K4937">
        <v>979725515</v>
      </c>
      <c r="L4937">
        <v>145.34100000000001</v>
      </c>
    </row>
    <row r="4938" spans="5:12" x14ac:dyDescent="0.25">
      <c r="E4938">
        <v>979878885</v>
      </c>
      <c r="F4938" s="3">
        <v>7.2439999999999998</v>
      </c>
      <c r="I4938" t="s">
        <v>271</v>
      </c>
      <c r="J4938" t="s">
        <v>298</v>
      </c>
      <c r="K4938">
        <v>979878885</v>
      </c>
      <c r="L4938">
        <v>7.2439999999999998</v>
      </c>
    </row>
    <row r="4939" spans="5:12" x14ac:dyDescent="0.25">
      <c r="E4939">
        <v>980524892</v>
      </c>
      <c r="F4939" s="3">
        <v>223.745</v>
      </c>
      <c r="I4939" t="s">
        <v>271</v>
      </c>
      <c r="J4939" t="s">
        <v>298</v>
      </c>
      <c r="K4939">
        <v>980524892</v>
      </c>
      <c r="L4939">
        <v>223.745</v>
      </c>
    </row>
    <row r="4940" spans="5:12" x14ac:dyDescent="0.25">
      <c r="E4940">
        <v>980601323</v>
      </c>
      <c r="F4940" s="3">
        <v>113.571</v>
      </c>
      <c r="I4940" t="s">
        <v>271</v>
      </c>
      <c r="J4940" t="s">
        <v>298</v>
      </c>
      <c r="K4940">
        <v>980601323</v>
      </c>
      <c r="L4940">
        <v>113.571</v>
      </c>
    </row>
    <row r="4941" spans="5:12" x14ac:dyDescent="0.25">
      <c r="E4941">
        <v>980718123</v>
      </c>
      <c r="F4941" s="3">
        <v>103.574</v>
      </c>
      <c r="I4941" t="s">
        <v>271</v>
      </c>
      <c r="J4941" t="s">
        <v>298</v>
      </c>
      <c r="K4941">
        <v>980718123</v>
      </c>
      <c r="L4941">
        <v>103.574</v>
      </c>
    </row>
    <row r="4942" spans="5:12" x14ac:dyDescent="0.25">
      <c r="E4942">
        <v>980942139</v>
      </c>
      <c r="F4942" s="3">
        <v>115.699</v>
      </c>
      <c r="I4942" t="s">
        <v>271</v>
      </c>
      <c r="J4942" t="s">
        <v>298</v>
      </c>
      <c r="K4942">
        <v>980942139</v>
      </c>
      <c r="L4942">
        <v>115.699</v>
      </c>
    </row>
    <row r="4943" spans="5:12" x14ac:dyDescent="0.25">
      <c r="E4943">
        <v>981012011</v>
      </c>
      <c r="F4943" s="3">
        <v>100.61199999999999</v>
      </c>
      <c r="I4943" t="s">
        <v>271</v>
      </c>
      <c r="J4943" t="s">
        <v>298</v>
      </c>
      <c r="K4943">
        <v>981012011</v>
      </c>
      <c r="L4943">
        <v>100.61199999999999</v>
      </c>
    </row>
    <row r="4944" spans="5:12" x14ac:dyDescent="0.25">
      <c r="E4944">
        <v>983048374</v>
      </c>
      <c r="F4944" s="3">
        <v>192.15700000000001</v>
      </c>
      <c r="I4944" t="s">
        <v>271</v>
      </c>
      <c r="J4944" t="s">
        <v>298</v>
      </c>
      <c r="K4944">
        <v>983048374</v>
      </c>
      <c r="L4944">
        <v>192.15700000000001</v>
      </c>
    </row>
    <row r="4945" spans="4:12" x14ac:dyDescent="0.25">
      <c r="E4945">
        <v>984741499</v>
      </c>
      <c r="F4945" s="3">
        <v>226.303</v>
      </c>
      <c r="I4945" t="s">
        <v>271</v>
      </c>
      <c r="J4945" t="s">
        <v>298</v>
      </c>
      <c r="K4945">
        <v>984741499</v>
      </c>
      <c r="L4945">
        <v>226.303</v>
      </c>
    </row>
    <row r="4946" spans="4:12" x14ac:dyDescent="0.25">
      <c r="E4946">
        <v>985464049</v>
      </c>
      <c r="F4946" s="3">
        <v>120.703</v>
      </c>
      <c r="I4946" t="s">
        <v>271</v>
      </c>
      <c r="J4946" t="s">
        <v>298</v>
      </c>
      <c r="K4946">
        <v>985464049</v>
      </c>
      <c r="L4946">
        <v>120.703</v>
      </c>
    </row>
    <row r="4947" spans="4:12" x14ac:dyDescent="0.25">
      <c r="E4947">
        <v>986024107</v>
      </c>
      <c r="F4947" s="3">
        <v>258.04300000000001</v>
      </c>
      <c r="I4947" t="s">
        <v>271</v>
      </c>
      <c r="J4947" t="s">
        <v>298</v>
      </c>
      <c r="K4947">
        <v>986024107</v>
      </c>
      <c r="L4947">
        <v>258.04300000000001</v>
      </c>
    </row>
    <row r="4948" spans="4:12" x14ac:dyDescent="0.25">
      <c r="E4948">
        <v>986568689</v>
      </c>
      <c r="F4948" s="3">
        <v>499.69099999999997</v>
      </c>
      <c r="I4948" t="s">
        <v>271</v>
      </c>
      <c r="J4948" t="s">
        <v>298</v>
      </c>
      <c r="K4948">
        <v>986568689</v>
      </c>
      <c r="L4948">
        <v>499.69099999999997</v>
      </c>
    </row>
    <row r="4949" spans="4:12" x14ac:dyDescent="0.25">
      <c r="E4949">
        <v>987749008</v>
      </c>
      <c r="F4949" s="3">
        <v>602.048</v>
      </c>
      <c r="I4949" t="s">
        <v>271</v>
      </c>
      <c r="J4949" t="s">
        <v>298</v>
      </c>
      <c r="K4949">
        <v>987749008</v>
      </c>
      <c r="L4949">
        <v>602.048</v>
      </c>
    </row>
    <row r="4950" spans="4:12" x14ac:dyDescent="0.25">
      <c r="E4950">
        <v>988514306</v>
      </c>
      <c r="F4950" s="3">
        <v>240.453</v>
      </c>
      <c r="I4950" t="s">
        <v>271</v>
      </c>
      <c r="J4950" t="s">
        <v>298</v>
      </c>
      <c r="K4950">
        <v>988514306</v>
      </c>
      <c r="L4950">
        <v>240.453</v>
      </c>
    </row>
    <row r="4951" spans="4:12" x14ac:dyDescent="0.25">
      <c r="E4951">
        <v>989589989</v>
      </c>
      <c r="F4951" s="3">
        <v>152.64599999999999</v>
      </c>
      <c r="I4951" t="s">
        <v>271</v>
      </c>
      <c r="J4951" t="s">
        <v>298</v>
      </c>
      <c r="K4951">
        <v>989589989</v>
      </c>
      <c r="L4951">
        <v>152.64599999999999</v>
      </c>
    </row>
    <row r="4952" spans="4:12" x14ac:dyDescent="0.25">
      <c r="E4952">
        <v>989947796</v>
      </c>
      <c r="F4952" s="3">
        <v>165.46799999999999</v>
      </c>
      <c r="I4952" t="s">
        <v>271</v>
      </c>
      <c r="J4952" t="s">
        <v>298</v>
      </c>
      <c r="K4952">
        <v>989947796</v>
      </c>
      <c r="L4952">
        <v>165.46799999999999</v>
      </c>
    </row>
    <row r="4953" spans="4:12" x14ac:dyDescent="0.25">
      <c r="E4953">
        <v>993360414</v>
      </c>
      <c r="F4953" s="3">
        <v>31.39</v>
      </c>
      <c r="I4953" t="s">
        <v>271</v>
      </c>
      <c r="J4953" t="s">
        <v>298</v>
      </c>
      <c r="K4953">
        <v>993360414</v>
      </c>
      <c r="L4953">
        <v>31.39</v>
      </c>
    </row>
    <row r="4954" spans="4:12" x14ac:dyDescent="0.25">
      <c r="D4954" t="s">
        <v>266</v>
      </c>
      <c r="E4954">
        <v>889131632</v>
      </c>
      <c r="F4954" s="3">
        <v>190.273</v>
      </c>
      <c r="I4954" t="s">
        <v>271</v>
      </c>
      <c r="J4954" t="s">
        <v>266</v>
      </c>
      <c r="K4954">
        <v>889131632</v>
      </c>
      <c r="L4954">
        <v>190.273</v>
      </c>
    </row>
    <row r="4955" spans="4:12" x14ac:dyDescent="0.25">
      <c r="E4955">
        <v>895518832</v>
      </c>
      <c r="F4955" s="3">
        <v>55.74</v>
      </c>
      <c r="I4955" t="s">
        <v>271</v>
      </c>
      <c r="J4955" t="s">
        <v>266</v>
      </c>
      <c r="K4955">
        <v>895518832</v>
      </c>
      <c r="L4955">
        <v>55.74</v>
      </c>
    </row>
    <row r="4956" spans="4:12" x14ac:dyDescent="0.25">
      <c r="E4956">
        <v>897996162</v>
      </c>
      <c r="F4956" s="3">
        <v>137.953</v>
      </c>
      <c r="I4956" t="s">
        <v>271</v>
      </c>
      <c r="J4956" t="s">
        <v>266</v>
      </c>
      <c r="K4956">
        <v>897996162</v>
      </c>
      <c r="L4956">
        <v>137.953</v>
      </c>
    </row>
    <row r="4957" spans="4:12" x14ac:dyDescent="0.25">
      <c r="E4957">
        <v>912780449</v>
      </c>
      <c r="F4957" s="3">
        <v>122.196</v>
      </c>
      <c r="I4957" t="s">
        <v>271</v>
      </c>
      <c r="J4957" t="s">
        <v>266</v>
      </c>
      <c r="K4957">
        <v>912780449</v>
      </c>
      <c r="L4957">
        <v>122.196</v>
      </c>
    </row>
    <row r="4958" spans="4:12" x14ac:dyDescent="0.25">
      <c r="E4958">
        <v>916527667</v>
      </c>
      <c r="F4958" s="3">
        <v>347.202</v>
      </c>
      <c r="I4958" t="s">
        <v>271</v>
      </c>
      <c r="J4958" t="s">
        <v>266</v>
      </c>
      <c r="K4958">
        <v>916527667</v>
      </c>
      <c r="L4958">
        <v>347.202</v>
      </c>
    </row>
    <row r="4959" spans="4:12" x14ac:dyDescent="0.25">
      <c r="E4959">
        <v>918126406</v>
      </c>
      <c r="F4959" s="3">
        <v>148.751</v>
      </c>
      <c r="I4959" t="s">
        <v>271</v>
      </c>
      <c r="J4959" t="s">
        <v>266</v>
      </c>
      <c r="K4959">
        <v>918126406</v>
      </c>
      <c r="L4959">
        <v>148.751</v>
      </c>
    </row>
    <row r="4960" spans="4:12" x14ac:dyDescent="0.25">
      <c r="E4960">
        <v>918478337</v>
      </c>
      <c r="F4960" s="3">
        <v>195.881</v>
      </c>
      <c r="I4960" t="s">
        <v>271</v>
      </c>
      <c r="J4960" t="s">
        <v>266</v>
      </c>
      <c r="K4960">
        <v>918478337</v>
      </c>
      <c r="L4960">
        <v>195.881</v>
      </c>
    </row>
    <row r="4961" spans="5:12" x14ac:dyDescent="0.25">
      <c r="E4961">
        <v>920137792</v>
      </c>
      <c r="F4961" s="3">
        <v>127.24</v>
      </c>
      <c r="I4961" t="s">
        <v>271</v>
      </c>
      <c r="J4961" t="s">
        <v>266</v>
      </c>
      <c r="K4961">
        <v>920137792</v>
      </c>
      <c r="L4961">
        <v>127.24</v>
      </c>
    </row>
    <row r="4962" spans="5:12" x14ac:dyDescent="0.25">
      <c r="E4962">
        <v>969127172</v>
      </c>
      <c r="F4962" s="3">
        <v>177.02699999999999</v>
      </c>
      <c r="I4962" t="s">
        <v>271</v>
      </c>
      <c r="J4962" t="s">
        <v>266</v>
      </c>
      <c r="K4962">
        <v>969127172</v>
      </c>
      <c r="L4962">
        <v>177.02699999999999</v>
      </c>
    </row>
    <row r="4963" spans="5:12" x14ac:dyDescent="0.25">
      <c r="E4963">
        <v>969128330</v>
      </c>
      <c r="F4963" s="3">
        <v>530.75900000000001</v>
      </c>
      <c r="I4963" t="s">
        <v>271</v>
      </c>
      <c r="J4963" t="s">
        <v>266</v>
      </c>
      <c r="K4963">
        <v>969128330</v>
      </c>
      <c r="L4963">
        <v>530.75900000000001</v>
      </c>
    </row>
    <row r="4964" spans="5:12" x14ac:dyDescent="0.25">
      <c r="E4964">
        <v>969133296</v>
      </c>
      <c r="F4964" s="3">
        <v>545.15200000000004</v>
      </c>
      <c r="I4964" t="s">
        <v>271</v>
      </c>
      <c r="J4964" t="s">
        <v>266</v>
      </c>
      <c r="K4964">
        <v>969133296</v>
      </c>
      <c r="L4964">
        <v>545.15200000000004</v>
      </c>
    </row>
    <row r="4965" spans="5:12" x14ac:dyDescent="0.25">
      <c r="E4965">
        <v>969211025</v>
      </c>
      <c r="F4965" s="3">
        <v>108.13</v>
      </c>
      <c r="I4965" t="s">
        <v>271</v>
      </c>
      <c r="J4965" t="s">
        <v>266</v>
      </c>
      <c r="K4965">
        <v>969211025</v>
      </c>
      <c r="L4965">
        <v>108.13</v>
      </c>
    </row>
    <row r="4966" spans="5:12" x14ac:dyDescent="0.25">
      <c r="E4966">
        <v>969233029</v>
      </c>
      <c r="F4966" s="3">
        <v>475.13900000000001</v>
      </c>
      <c r="I4966" t="s">
        <v>271</v>
      </c>
      <c r="J4966" t="s">
        <v>266</v>
      </c>
      <c r="K4966">
        <v>969233029</v>
      </c>
      <c r="L4966">
        <v>475.13900000000001</v>
      </c>
    </row>
    <row r="4967" spans="5:12" x14ac:dyDescent="0.25">
      <c r="E4967">
        <v>969259761</v>
      </c>
      <c r="F4967" s="3">
        <v>443.30799999999999</v>
      </c>
      <c r="I4967" t="s">
        <v>271</v>
      </c>
      <c r="J4967" t="s">
        <v>266</v>
      </c>
      <c r="K4967">
        <v>969259761</v>
      </c>
      <c r="L4967">
        <v>443.30799999999999</v>
      </c>
    </row>
    <row r="4968" spans="5:12" x14ac:dyDescent="0.25">
      <c r="E4968">
        <v>969261049</v>
      </c>
      <c r="F4968" s="3">
        <v>569.46900000000005</v>
      </c>
      <c r="I4968" t="s">
        <v>271</v>
      </c>
      <c r="J4968" t="s">
        <v>266</v>
      </c>
      <c r="K4968">
        <v>969261049</v>
      </c>
      <c r="L4968">
        <v>569.46900000000005</v>
      </c>
    </row>
    <row r="4969" spans="5:12" x14ac:dyDescent="0.25">
      <c r="E4969">
        <v>969394677</v>
      </c>
      <c r="F4969" s="3">
        <v>85.790999999999997</v>
      </c>
      <c r="I4969" t="s">
        <v>271</v>
      </c>
      <c r="J4969" t="s">
        <v>266</v>
      </c>
      <c r="K4969">
        <v>969394677</v>
      </c>
      <c r="L4969">
        <v>85.790999999999997</v>
      </c>
    </row>
    <row r="4970" spans="5:12" x14ac:dyDescent="0.25">
      <c r="E4970">
        <v>969399911</v>
      </c>
      <c r="F4970" s="3">
        <v>173.476</v>
      </c>
      <c r="I4970" t="s">
        <v>271</v>
      </c>
      <c r="J4970" t="s">
        <v>266</v>
      </c>
      <c r="K4970">
        <v>969399911</v>
      </c>
      <c r="L4970">
        <v>173.476</v>
      </c>
    </row>
    <row r="4971" spans="5:12" x14ac:dyDescent="0.25">
      <c r="E4971">
        <v>969440512</v>
      </c>
      <c r="F4971" s="3">
        <v>581.67399999999998</v>
      </c>
      <c r="I4971" t="s">
        <v>271</v>
      </c>
      <c r="J4971" t="s">
        <v>266</v>
      </c>
      <c r="K4971">
        <v>969440512</v>
      </c>
      <c r="L4971">
        <v>581.67399999999998</v>
      </c>
    </row>
    <row r="4972" spans="5:12" x14ac:dyDescent="0.25">
      <c r="E4972">
        <v>969631954</v>
      </c>
      <c r="F4972" s="3">
        <v>234.035</v>
      </c>
      <c r="I4972" t="s">
        <v>271</v>
      </c>
      <c r="J4972" t="s">
        <v>266</v>
      </c>
      <c r="K4972">
        <v>969631954</v>
      </c>
      <c r="L4972">
        <v>234.035</v>
      </c>
    </row>
    <row r="4973" spans="5:12" x14ac:dyDescent="0.25">
      <c r="E4973">
        <v>969848694</v>
      </c>
      <c r="F4973" s="3">
        <v>422.95699999999999</v>
      </c>
      <c r="I4973" t="s">
        <v>271</v>
      </c>
      <c r="J4973" t="s">
        <v>266</v>
      </c>
      <c r="K4973">
        <v>969848694</v>
      </c>
      <c r="L4973">
        <v>422.95699999999999</v>
      </c>
    </row>
    <row r="4974" spans="5:12" x14ac:dyDescent="0.25">
      <c r="E4974">
        <v>969854511</v>
      </c>
      <c r="F4974" s="3">
        <v>173.05699999999999</v>
      </c>
      <c r="I4974" t="s">
        <v>271</v>
      </c>
      <c r="J4974" t="s">
        <v>266</v>
      </c>
      <c r="K4974">
        <v>969854511</v>
      </c>
      <c r="L4974">
        <v>173.05699999999999</v>
      </c>
    </row>
    <row r="4975" spans="5:12" x14ac:dyDescent="0.25">
      <c r="E4975">
        <v>970405739</v>
      </c>
      <c r="F4975" s="3">
        <v>181.559</v>
      </c>
      <c r="I4975" t="s">
        <v>271</v>
      </c>
      <c r="J4975" t="s">
        <v>266</v>
      </c>
      <c r="K4975">
        <v>970405739</v>
      </c>
      <c r="L4975">
        <v>181.559</v>
      </c>
    </row>
    <row r="4976" spans="5:12" x14ac:dyDescent="0.25">
      <c r="E4976">
        <v>970452664</v>
      </c>
      <c r="F4976" s="3">
        <v>235.78399999999999</v>
      </c>
      <c r="I4976" t="s">
        <v>271</v>
      </c>
      <c r="J4976" t="s">
        <v>266</v>
      </c>
      <c r="K4976">
        <v>970452664</v>
      </c>
      <c r="L4976">
        <v>235.78399999999999</v>
      </c>
    </row>
    <row r="4977" spans="5:12" x14ac:dyDescent="0.25">
      <c r="E4977">
        <v>976188411</v>
      </c>
      <c r="F4977" s="3">
        <v>185.76400000000001</v>
      </c>
      <c r="I4977" t="s">
        <v>271</v>
      </c>
      <c r="J4977" t="s">
        <v>266</v>
      </c>
      <c r="K4977">
        <v>976188411</v>
      </c>
      <c r="L4977">
        <v>185.76400000000001</v>
      </c>
    </row>
    <row r="4978" spans="5:12" x14ac:dyDescent="0.25">
      <c r="E4978">
        <v>976266951</v>
      </c>
      <c r="F4978" s="3">
        <v>223.00399999999999</v>
      </c>
      <c r="I4978" t="s">
        <v>271</v>
      </c>
      <c r="J4978" t="s">
        <v>266</v>
      </c>
      <c r="K4978">
        <v>976266951</v>
      </c>
      <c r="L4978">
        <v>223.00399999999999</v>
      </c>
    </row>
    <row r="4979" spans="5:12" x14ac:dyDescent="0.25">
      <c r="E4979">
        <v>976768477</v>
      </c>
      <c r="F4979" s="3">
        <v>108.81699999999999</v>
      </c>
      <c r="I4979" t="s">
        <v>271</v>
      </c>
      <c r="J4979" t="s">
        <v>266</v>
      </c>
      <c r="K4979">
        <v>976768477</v>
      </c>
      <c r="L4979">
        <v>108.81699999999999</v>
      </c>
    </row>
    <row r="4980" spans="5:12" x14ac:dyDescent="0.25">
      <c r="E4980">
        <v>981153480</v>
      </c>
      <c r="F4980" s="3">
        <v>202.89599999999999</v>
      </c>
      <c r="I4980" t="s">
        <v>271</v>
      </c>
      <c r="J4980" t="s">
        <v>266</v>
      </c>
      <c r="K4980">
        <v>981153480</v>
      </c>
      <c r="L4980">
        <v>202.89599999999999</v>
      </c>
    </row>
    <row r="4981" spans="5:12" x14ac:dyDescent="0.25">
      <c r="E4981">
        <v>982394805</v>
      </c>
      <c r="F4981" s="3">
        <v>66.745999999999995</v>
      </c>
      <c r="I4981" t="s">
        <v>271</v>
      </c>
      <c r="J4981" t="s">
        <v>266</v>
      </c>
      <c r="K4981">
        <v>982394805</v>
      </c>
      <c r="L4981">
        <v>66.745999999999995</v>
      </c>
    </row>
    <row r="4982" spans="5:12" x14ac:dyDescent="0.25">
      <c r="E4982">
        <v>982403790</v>
      </c>
      <c r="F4982" s="3">
        <v>92.251999999999995</v>
      </c>
      <c r="I4982" t="s">
        <v>271</v>
      </c>
      <c r="J4982" t="s">
        <v>266</v>
      </c>
      <c r="K4982">
        <v>982403790</v>
      </c>
      <c r="L4982">
        <v>92.251999999999995</v>
      </c>
    </row>
    <row r="4983" spans="5:12" x14ac:dyDescent="0.25">
      <c r="E4983">
        <v>982496705</v>
      </c>
      <c r="F4983" s="3">
        <v>368.94400000000002</v>
      </c>
      <c r="I4983" t="s">
        <v>271</v>
      </c>
      <c r="J4983" t="s">
        <v>266</v>
      </c>
      <c r="K4983">
        <v>982496705</v>
      </c>
      <c r="L4983">
        <v>368.94400000000002</v>
      </c>
    </row>
    <row r="4984" spans="5:12" x14ac:dyDescent="0.25">
      <c r="E4984">
        <v>983753728</v>
      </c>
      <c r="F4984" s="3">
        <v>271.3</v>
      </c>
      <c r="I4984" t="s">
        <v>271</v>
      </c>
      <c r="J4984" t="s">
        <v>266</v>
      </c>
      <c r="K4984">
        <v>983753728</v>
      </c>
      <c r="L4984">
        <v>271.3</v>
      </c>
    </row>
    <row r="4985" spans="5:12" x14ac:dyDescent="0.25">
      <c r="E4985">
        <v>984244975</v>
      </c>
      <c r="F4985" s="3">
        <v>214.541</v>
      </c>
      <c r="I4985" t="s">
        <v>271</v>
      </c>
      <c r="J4985" t="s">
        <v>266</v>
      </c>
      <c r="K4985">
        <v>984244975</v>
      </c>
      <c r="L4985">
        <v>214.541</v>
      </c>
    </row>
    <row r="4986" spans="5:12" x14ac:dyDescent="0.25">
      <c r="E4986">
        <v>986402152</v>
      </c>
      <c r="F4986" s="3">
        <v>245.23400000000001</v>
      </c>
      <c r="I4986" t="s">
        <v>271</v>
      </c>
      <c r="J4986" t="s">
        <v>266</v>
      </c>
      <c r="K4986">
        <v>986402152</v>
      </c>
      <c r="L4986">
        <v>245.23400000000001</v>
      </c>
    </row>
    <row r="4987" spans="5:12" x14ac:dyDescent="0.25">
      <c r="E4987">
        <v>986942009</v>
      </c>
      <c r="F4987" s="3">
        <v>178.077</v>
      </c>
      <c r="I4987" t="s">
        <v>271</v>
      </c>
      <c r="J4987" t="s">
        <v>266</v>
      </c>
      <c r="K4987">
        <v>986942009</v>
      </c>
      <c r="L4987">
        <v>178.077</v>
      </c>
    </row>
    <row r="4988" spans="5:12" x14ac:dyDescent="0.25">
      <c r="E4988">
        <v>987575182</v>
      </c>
      <c r="F4988" s="3">
        <v>74.942999999999998</v>
      </c>
      <c r="I4988" t="s">
        <v>271</v>
      </c>
      <c r="J4988" t="s">
        <v>266</v>
      </c>
      <c r="K4988">
        <v>987575182</v>
      </c>
      <c r="L4988">
        <v>74.942999999999998</v>
      </c>
    </row>
    <row r="4989" spans="5:12" x14ac:dyDescent="0.25">
      <c r="E4989">
        <v>988497878</v>
      </c>
      <c r="F4989" s="3">
        <v>93.945999999999998</v>
      </c>
      <c r="I4989" t="s">
        <v>271</v>
      </c>
      <c r="J4989" t="s">
        <v>266</v>
      </c>
      <c r="K4989">
        <v>988497878</v>
      </c>
      <c r="L4989">
        <v>93.945999999999998</v>
      </c>
    </row>
    <row r="4990" spans="5:12" x14ac:dyDescent="0.25">
      <c r="E4990">
        <v>989192256</v>
      </c>
      <c r="F4990" s="3">
        <v>207.44800000000001</v>
      </c>
      <c r="I4990" t="s">
        <v>271</v>
      </c>
      <c r="J4990" t="s">
        <v>266</v>
      </c>
      <c r="K4990">
        <v>989192256</v>
      </c>
      <c r="L4990">
        <v>207.44800000000001</v>
      </c>
    </row>
    <row r="4991" spans="5:12" x14ac:dyDescent="0.25">
      <c r="E4991">
        <v>989420356</v>
      </c>
      <c r="F4991" s="3">
        <v>375.45699999999999</v>
      </c>
      <c r="I4991" t="s">
        <v>271</v>
      </c>
      <c r="J4991" t="s">
        <v>266</v>
      </c>
      <c r="K4991">
        <v>989420356</v>
      </c>
      <c r="L4991">
        <v>375.45699999999999</v>
      </c>
    </row>
    <row r="4992" spans="5:12" x14ac:dyDescent="0.25">
      <c r="E4992">
        <v>991876707</v>
      </c>
      <c r="F4992" s="3">
        <v>34.097000000000001</v>
      </c>
      <c r="I4992" t="s">
        <v>271</v>
      </c>
      <c r="J4992" t="s">
        <v>266</v>
      </c>
      <c r="K4992">
        <v>991876707</v>
      </c>
      <c r="L4992">
        <v>34.097000000000001</v>
      </c>
    </row>
    <row r="4993" spans="4:12" x14ac:dyDescent="0.25">
      <c r="E4993">
        <v>991967125</v>
      </c>
      <c r="F4993" s="3">
        <v>375.108</v>
      </c>
      <c r="I4993" t="s">
        <v>271</v>
      </c>
      <c r="J4993" t="s">
        <v>266</v>
      </c>
      <c r="K4993">
        <v>991967125</v>
      </c>
      <c r="L4993">
        <v>375.108</v>
      </c>
    </row>
    <row r="4994" spans="4:12" x14ac:dyDescent="0.25">
      <c r="E4994">
        <v>992889012</v>
      </c>
      <c r="F4994" s="3">
        <v>342.56799999999998</v>
      </c>
      <c r="I4994" t="s">
        <v>271</v>
      </c>
      <c r="J4994" t="s">
        <v>266</v>
      </c>
      <c r="K4994">
        <v>992889012</v>
      </c>
      <c r="L4994">
        <v>342.56799999999998</v>
      </c>
    </row>
    <row r="4995" spans="4:12" x14ac:dyDescent="0.25">
      <c r="E4995">
        <v>996459012</v>
      </c>
      <c r="F4995" s="3">
        <v>311.31099999999998</v>
      </c>
      <c r="I4995" t="s">
        <v>271</v>
      </c>
      <c r="J4995" t="s">
        <v>266</v>
      </c>
      <c r="K4995">
        <v>996459012</v>
      </c>
      <c r="L4995">
        <v>311.31099999999998</v>
      </c>
    </row>
    <row r="4996" spans="4:12" x14ac:dyDescent="0.25">
      <c r="E4996">
        <v>998934427</v>
      </c>
      <c r="F4996" s="3">
        <v>419.68599999999998</v>
      </c>
      <c r="I4996" t="s">
        <v>271</v>
      </c>
      <c r="J4996" t="s">
        <v>266</v>
      </c>
      <c r="K4996">
        <v>998934427</v>
      </c>
      <c r="L4996">
        <v>419.68599999999998</v>
      </c>
    </row>
    <row r="4997" spans="4:12" x14ac:dyDescent="0.25">
      <c r="D4997" t="s">
        <v>304</v>
      </c>
      <c r="E4997">
        <v>820280512</v>
      </c>
      <c r="F4997" s="3">
        <v>122.82</v>
      </c>
      <c r="I4997" t="s">
        <v>271</v>
      </c>
      <c r="J4997" t="s">
        <v>304</v>
      </c>
      <c r="K4997">
        <v>820280512</v>
      </c>
      <c r="L4997">
        <v>122.82</v>
      </c>
    </row>
    <row r="4998" spans="4:12" x14ac:dyDescent="0.25">
      <c r="E4998">
        <v>870563302</v>
      </c>
      <c r="F4998" s="3">
        <v>111.43899999999999</v>
      </c>
      <c r="I4998" t="s">
        <v>271</v>
      </c>
      <c r="J4998" t="s">
        <v>304</v>
      </c>
      <c r="K4998">
        <v>870563302</v>
      </c>
      <c r="L4998">
        <v>111.43899999999999</v>
      </c>
    </row>
    <row r="4999" spans="4:12" x14ac:dyDescent="0.25">
      <c r="E4999">
        <v>876197952</v>
      </c>
      <c r="F4999" s="3">
        <v>118.878</v>
      </c>
      <c r="I4999" t="s">
        <v>271</v>
      </c>
      <c r="J4999" t="s">
        <v>304</v>
      </c>
      <c r="K4999">
        <v>876197952</v>
      </c>
      <c r="L4999">
        <v>118.878</v>
      </c>
    </row>
    <row r="5000" spans="4:12" x14ac:dyDescent="0.25">
      <c r="E5000">
        <v>886688652</v>
      </c>
      <c r="F5000" s="3">
        <v>172.42500000000001</v>
      </c>
      <c r="I5000" t="s">
        <v>271</v>
      </c>
      <c r="J5000" t="s">
        <v>304</v>
      </c>
      <c r="K5000">
        <v>886688652</v>
      </c>
      <c r="L5000">
        <v>172.42500000000001</v>
      </c>
    </row>
    <row r="5001" spans="4:12" x14ac:dyDescent="0.25">
      <c r="E5001">
        <v>917860440</v>
      </c>
      <c r="F5001" s="3">
        <v>84.932000000000002</v>
      </c>
      <c r="I5001" t="s">
        <v>271</v>
      </c>
      <c r="J5001" t="s">
        <v>304</v>
      </c>
      <c r="K5001">
        <v>917860440</v>
      </c>
      <c r="L5001">
        <v>84.932000000000002</v>
      </c>
    </row>
    <row r="5002" spans="4:12" x14ac:dyDescent="0.25">
      <c r="E5002">
        <v>920407587</v>
      </c>
      <c r="F5002" s="3">
        <v>104.172</v>
      </c>
      <c r="I5002" t="s">
        <v>271</v>
      </c>
      <c r="J5002" t="s">
        <v>304</v>
      </c>
      <c r="K5002">
        <v>920407587</v>
      </c>
      <c r="L5002">
        <v>104.172</v>
      </c>
    </row>
    <row r="5003" spans="4:12" x14ac:dyDescent="0.25">
      <c r="E5003">
        <v>924057122</v>
      </c>
      <c r="F5003" s="3">
        <v>95.855999999999995</v>
      </c>
      <c r="I5003" t="s">
        <v>271</v>
      </c>
      <c r="J5003" t="s">
        <v>304</v>
      </c>
      <c r="K5003">
        <v>924057122</v>
      </c>
      <c r="L5003">
        <v>95.855999999999995</v>
      </c>
    </row>
    <row r="5004" spans="4:12" x14ac:dyDescent="0.25">
      <c r="E5004">
        <v>924548320</v>
      </c>
      <c r="F5004" s="3">
        <v>53.302999999999997</v>
      </c>
      <c r="I5004" t="s">
        <v>271</v>
      </c>
      <c r="J5004" t="s">
        <v>304</v>
      </c>
      <c r="K5004">
        <v>924548320</v>
      </c>
      <c r="L5004">
        <v>53.302999999999997</v>
      </c>
    </row>
    <row r="5005" spans="4:12" x14ac:dyDescent="0.25">
      <c r="E5005">
        <v>969195666</v>
      </c>
      <c r="F5005" s="3">
        <v>85.617000000000004</v>
      </c>
      <c r="I5005" t="s">
        <v>271</v>
      </c>
      <c r="J5005" t="s">
        <v>304</v>
      </c>
      <c r="K5005">
        <v>969195666</v>
      </c>
      <c r="L5005">
        <v>85.617000000000004</v>
      </c>
    </row>
    <row r="5006" spans="4:12" x14ac:dyDescent="0.25">
      <c r="E5006">
        <v>969195984</v>
      </c>
      <c r="F5006" s="3">
        <v>44.776000000000003</v>
      </c>
      <c r="I5006" t="s">
        <v>271</v>
      </c>
      <c r="J5006" t="s">
        <v>304</v>
      </c>
      <c r="K5006">
        <v>969195984</v>
      </c>
      <c r="L5006">
        <v>44.776000000000003</v>
      </c>
    </row>
    <row r="5007" spans="4:12" x14ac:dyDescent="0.25">
      <c r="E5007">
        <v>969258196</v>
      </c>
      <c r="F5007" s="3">
        <v>31.077999999999999</v>
      </c>
      <c r="I5007" t="s">
        <v>271</v>
      </c>
      <c r="J5007" t="s">
        <v>304</v>
      </c>
      <c r="K5007">
        <v>969258196</v>
      </c>
      <c r="L5007">
        <v>31.077999999999999</v>
      </c>
    </row>
    <row r="5008" spans="4:12" x14ac:dyDescent="0.25">
      <c r="E5008">
        <v>969330105</v>
      </c>
      <c r="F5008" s="3">
        <v>91.596000000000004</v>
      </c>
      <c r="I5008" t="s">
        <v>271</v>
      </c>
      <c r="J5008" t="s">
        <v>304</v>
      </c>
      <c r="K5008">
        <v>969330105</v>
      </c>
      <c r="L5008">
        <v>91.596000000000004</v>
      </c>
    </row>
    <row r="5009" spans="5:12" x14ac:dyDescent="0.25">
      <c r="E5009">
        <v>969523493</v>
      </c>
      <c r="F5009" s="3">
        <v>112.901</v>
      </c>
      <c r="I5009" t="s">
        <v>271</v>
      </c>
      <c r="J5009" t="s">
        <v>304</v>
      </c>
      <c r="K5009">
        <v>969523493</v>
      </c>
      <c r="L5009">
        <v>112.901</v>
      </c>
    </row>
    <row r="5010" spans="5:12" x14ac:dyDescent="0.25">
      <c r="E5010">
        <v>969527162</v>
      </c>
      <c r="F5010" s="3">
        <v>307.36799999999999</v>
      </c>
      <c r="I5010" t="s">
        <v>271</v>
      </c>
      <c r="J5010" t="s">
        <v>304</v>
      </c>
      <c r="K5010">
        <v>969527162</v>
      </c>
      <c r="L5010">
        <v>307.36799999999999</v>
      </c>
    </row>
    <row r="5011" spans="5:12" x14ac:dyDescent="0.25">
      <c r="E5011">
        <v>970279911</v>
      </c>
      <c r="F5011" s="3">
        <v>78.918000000000006</v>
      </c>
      <c r="I5011" t="s">
        <v>271</v>
      </c>
      <c r="J5011" t="s">
        <v>304</v>
      </c>
      <c r="K5011">
        <v>970279911</v>
      </c>
      <c r="L5011">
        <v>78.918000000000006</v>
      </c>
    </row>
    <row r="5012" spans="5:12" x14ac:dyDescent="0.25">
      <c r="E5012">
        <v>970576800</v>
      </c>
      <c r="F5012" s="3">
        <v>0.13500000000000001</v>
      </c>
      <c r="I5012" t="s">
        <v>271</v>
      </c>
      <c r="J5012" t="s">
        <v>304</v>
      </c>
      <c r="K5012">
        <v>970576800</v>
      </c>
      <c r="L5012">
        <v>0.13500000000000001</v>
      </c>
    </row>
    <row r="5013" spans="5:12" x14ac:dyDescent="0.25">
      <c r="E5013">
        <v>970991956</v>
      </c>
      <c r="F5013" s="3">
        <v>149.84800000000001</v>
      </c>
      <c r="I5013" t="s">
        <v>271</v>
      </c>
      <c r="J5013" t="s">
        <v>304</v>
      </c>
      <c r="K5013">
        <v>970991956</v>
      </c>
      <c r="L5013">
        <v>149.84800000000001</v>
      </c>
    </row>
    <row r="5014" spans="5:12" x14ac:dyDescent="0.25">
      <c r="E5014">
        <v>976600983</v>
      </c>
      <c r="F5014" s="3">
        <v>145.982</v>
      </c>
      <c r="I5014" t="s">
        <v>271</v>
      </c>
      <c r="J5014" t="s">
        <v>304</v>
      </c>
      <c r="K5014">
        <v>976600983</v>
      </c>
      <c r="L5014">
        <v>145.982</v>
      </c>
    </row>
    <row r="5015" spans="5:12" x14ac:dyDescent="0.25">
      <c r="E5015">
        <v>981665538</v>
      </c>
      <c r="F5015" s="3">
        <v>160.482</v>
      </c>
      <c r="I5015" t="s">
        <v>271</v>
      </c>
      <c r="J5015" t="s">
        <v>304</v>
      </c>
      <c r="K5015">
        <v>981665538</v>
      </c>
      <c r="L5015">
        <v>160.482</v>
      </c>
    </row>
    <row r="5016" spans="5:12" x14ac:dyDescent="0.25">
      <c r="E5016">
        <v>983217443</v>
      </c>
      <c r="F5016" s="3">
        <v>136.858</v>
      </c>
      <c r="I5016" t="s">
        <v>271</v>
      </c>
      <c r="J5016" t="s">
        <v>304</v>
      </c>
      <c r="K5016">
        <v>983217443</v>
      </c>
      <c r="L5016">
        <v>136.858</v>
      </c>
    </row>
    <row r="5017" spans="5:12" x14ac:dyDescent="0.25">
      <c r="E5017">
        <v>983481655</v>
      </c>
      <c r="F5017" s="3">
        <v>204.797</v>
      </c>
      <c r="I5017" t="s">
        <v>271</v>
      </c>
      <c r="J5017" t="s">
        <v>304</v>
      </c>
      <c r="K5017">
        <v>983481655</v>
      </c>
      <c r="L5017">
        <v>204.797</v>
      </c>
    </row>
    <row r="5018" spans="5:12" x14ac:dyDescent="0.25">
      <c r="E5018">
        <v>984280408</v>
      </c>
      <c r="F5018" s="3">
        <v>845.39499999999998</v>
      </c>
      <c r="I5018" t="s">
        <v>271</v>
      </c>
      <c r="J5018" t="s">
        <v>304</v>
      </c>
      <c r="K5018">
        <v>984280408</v>
      </c>
      <c r="L5018">
        <v>845.39499999999998</v>
      </c>
    </row>
    <row r="5019" spans="5:12" x14ac:dyDescent="0.25">
      <c r="E5019">
        <v>985478066</v>
      </c>
      <c r="F5019" s="3">
        <v>245.898</v>
      </c>
      <c r="I5019" t="s">
        <v>271</v>
      </c>
      <c r="J5019" t="s">
        <v>304</v>
      </c>
      <c r="K5019">
        <v>985478066</v>
      </c>
      <c r="L5019">
        <v>245.898</v>
      </c>
    </row>
    <row r="5020" spans="5:12" x14ac:dyDescent="0.25">
      <c r="E5020">
        <v>986440704</v>
      </c>
      <c r="F5020" s="3">
        <v>102.245</v>
      </c>
      <c r="I5020" t="s">
        <v>271</v>
      </c>
      <c r="J5020" t="s">
        <v>304</v>
      </c>
      <c r="K5020">
        <v>986440704</v>
      </c>
      <c r="L5020">
        <v>102.245</v>
      </c>
    </row>
    <row r="5021" spans="5:12" x14ac:dyDescent="0.25">
      <c r="E5021">
        <v>987688203</v>
      </c>
      <c r="F5021" s="3">
        <v>63.281999999999996</v>
      </c>
      <c r="I5021" t="s">
        <v>271</v>
      </c>
      <c r="J5021" t="s">
        <v>304</v>
      </c>
      <c r="K5021">
        <v>987688203</v>
      </c>
      <c r="L5021">
        <v>63.281999999999996</v>
      </c>
    </row>
    <row r="5022" spans="5:12" x14ac:dyDescent="0.25">
      <c r="E5022">
        <v>989079662</v>
      </c>
      <c r="F5022" s="3">
        <v>755.202</v>
      </c>
      <c r="I5022" t="s">
        <v>271</v>
      </c>
      <c r="J5022" t="s">
        <v>304</v>
      </c>
      <c r="K5022">
        <v>989079662</v>
      </c>
      <c r="L5022">
        <v>755.202</v>
      </c>
    </row>
    <row r="5023" spans="5:12" x14ac:dyDescent="0.25">
      <c r="E5023">
        <v>989204149</v>
      </c>
      <c r="F5023" s="3">
        <v>210.67400000000001</v>
      </c>
      <c r="I5023" t="s">
        <v>271</v>
      </c>
      <c r="J5023" t="s">
        <v>304</v>
      </c>
      <c r="K5023">
        <v>989204149</v>
      </c>
      <c r="L5023">
        <v>210.67400000000001</v>
      </c>
    </row>
    <row r="5024" spans="5:12" x14ac:dyDescent="0.25">
      <c r="E5024">
        <v>989516620</v>
      </c>
      <c r="F5024" s="3">
        <v>110.49299999999999</v>
      </c>
      <c r="I5024" t="s">
        <v>271</v>
      </c>
      <c r="J5024" t="s">
        <v>304</v>
      </c>
      <c r="K5024">
        <v>989516620</v>
      </c>
      <c r="L5024">
        <v>110.49299999999999</v>
      </c>
    </row>
    <row r="5025" spans="4:12" x14ac:dyDescent="0.25">
      <c r="E5025">
        <v>992160071</v>
      </c>
      <c r="F5025" s="3">
        <v>496.40699999999998</v>
      </c>
      <c r="I5025" t="s">
        <v>271</v>
      </c>
      <c r="J5025" t="s">
        <v>304</v>
      </c>
      <c r="K5025">
        <v>992160071</v>
      </c>
      <c r="L5025">
        <v>496.40699999999998</v>
      </c>
    </row>
    <row r="5026" spans="4:12" x14ac:dyDescent="0.25">
      <c r="E5026">
        <v>992823089</v>
      </c>
      <c r="F5026" s="3">
        <v>426.91500000000002</v>
      </c>
      <c r="I5026" t="s">
        <v>271</v>
      </c>
      <c r="J5026" t="s">
        <v>304</v>
      </c>
      <c r="K5026">
        <v>992823089</v>
      </c>
      <c r="L5026">
        <v>426.91500000000002</v>
      </c>
    </row>
    <row r="5027" spans="4:12" x14ac:dyDescent="0.25">
      <c r="E5027">
        <v>993842842</v>
      </c>
      <c r="F5027" s="3">
        <v>399.06700000000001</v>
      </c>
      <c r="I5027" t="s">
        <v>271</v>
      </c>
      <c r="J5027" t="s">
        <v>304</v>
      </c>
      <c r="K5027">
        <v>993842842</v>
      </c>
      <c r="L5027">
        <v>399.06700000000001</v>
      </c>
    </row>
    <row r="5028" spans="4:12" x14ac:dyDescent="0.25">
      <c r="E5028">
        <v>996271773</v>
      </c>
      <c r="F5028" s="3">
        <v>344.09199999999998</v>
      </c>
      <c r="I5028" t="s">
        <v>271</v>
      </c>
      <c r="J5028" t="s">
        <v>304</v>
      </c>
      <c r="K5028">
        <v>996271773</v>
      </c>
      <c r="L5028">
        <v>344.09199999999998</v>
      </c>
    </row>
    <row r="5029" spans="4:12" x14ac:dyDescent="0.25">
      <c r="D5029" t="s">
        <v>343</v>
      </c>
      <c r="E5029">
        <v>919641215</v>
      </c>
      <c r="F5029" s="3">
        <v>207.89599999999999</v>
      </c>
      <c r="I5029" t="s">
        <v>271</v>
      </c>
      <c r="J5029" t="s">
        <v>343</v>
      </c>
      <c r="K5029">
        <v>919641215</v>
      </c>
      <c r="L5029">
        <v>207.89599999999999</v>
      </c>
    </row>
    <row r="5030" spans="4:12" x14ac:dyDescent="0.25">
      <c r="E5030">
        <v>987657685</v>
      </c>
      <c r="F5030" s="3">
        <v>79.349000000000004</v>
      </c>
      <c r="I5030" t="s">
        <v>271</v>
      </c>
      <c r="J5030" t="s">
        <v>343</v>
      </c>
      <c r="K5030">
        <v>987657685</v>
      </c>
      <c r="L5030">
        <v>79.349000000000004</v>
      </c>
    </row>
    <row r="5031" spans="4:12" x14ac:dyDescent="0.25">
      <c r="D5031" t="s">
        <v>317</v>
      </c>
      <c r="E5031">
        <v>814125742</v>
      </c>
      <c r="F5031" s="3">
        <v>424.70600000000002</v>
      </c>
      <c r="I5031" t="s">
        <v>271</v>
      </c>
      <c r="J5031" t="s">
        <v>317</v>
      </c>
      <c r="K5031">
        <v>814125742</v>
      </c>
      <c r="L5031">
        <v>424.70600000000002</v>
      </c>
    </row>
    <row r="5032" spans="4:12" x14ac:dyDescent="0.25">
      <c r="E5032">
        <v>888545352</v>
      </c>
      <c r="F5032" s="3">
        <v>563.79499999999996</v>
      </c>
      <c r="I5032" t="s">
        <v>271</v>
      </c>
      <c r="J5032" t="s">
        <v>317</v>
      </c>
      <c r="K5032">
        <v>888545352</v>
      </c>
      <c r="L5032">
        <v>563.79499999999996</v>
      </c>
    </row>
    <row r="5033" spans="4:12" x14ac:dyDescent="0.25">
      <c r="E5033">
        <v>917154082</v>
      </c>
      <c r="F5033" s="3">
        <v>343.02199999999999</v>
      </c>
      <c r="I5033" t="s">
        <v>271</v>
      </c>
      <c r="J5033" t="s">
        <v>317</v>
      </c>
      <c r="K5033">
        <v>917154082</v>
      </c>
      <c r="L5033">
        <v>343.02199999999999</v>
      </c>
    </row>
    <row r="5034" spans="4:12" x14ac:dyDescent="0.25">
      <c r="E5034">
        <v>919494344</v>
      </c>
      <c r="F5034" s="3">
        <v>112.038</v>
      </c>
      <c r="I5034" t="s">
        <v>271</v>
      </c>
      <c r="J5034" t="s">
        <v>317</v>
      </c>
      <c r="K5034">
        <v>919494344</v>
      </c>
      <c r="L5034">
        <v>112.038</v>
      </c>
    </row>
    <row r="5035" spans="4:12" x14ac:dyDescent="0.25">
      <c r="E5035">
        <v>920063977</v>
      </c>
      <c r="F5035" s="3">
        <v>260.57499999999999</v>
      </c>
      <c r="I5035" t="s">
        <v>271</v>
      </c>
      <c r="J5035" t="s">
        <v>317</v>
      </c>
      <c r="K5035">
        <v>920063977</v>
      </c>
      <c r="L5035">
        <v>260.57499999999999</v>
      </c>
    </row>
    <row r="5036" spans="4:12" x14ac:dyDescent="0.25">
      <c r="E5036">
        <v>920808409</v>
      </c>
      <c r="F5036" s="3">
        <v>69.134</v>
      </c>
      <c r="I5036" t="s">
        <v>271</v>
      </c>
      <c r="J5036" t="s">
        <v>317</v>
      </c>
      <c r="K5036">
        <v>920808409</v>
      </c>
      <c r="L5036">
        <v>69.134</v>
      </c>
    </row>
    <row r="5037" spans="4:12" x14ac:dyDescent="0.25">
      <c r="E5037">
        <v>924464674</v>
      </c>
      <c r="F5037" s="3">
        <v>280.60599999999999</v>
      </c>
      <c r="I5037" t="s">
        <v>271</v>
      </c>
      <c r="J5037" t="s">
        <v>317</v>
      </c>
      <c r="K5037">
        <v>924464674</v>
      </c>
      <c r="L5037">
        <v>280.60599999999999</v>
      </c>
    </row>
    <row r="5038" spans="4:12" x14ac:dyDescent="0.25">
      <c r="E5038">
        <v>926609483</v>
      </c>
      <c r="F5038" s="3">
        <v>253.52500000000001</v>
      </c>
      <c r="I5038" t="s">
        <v>271</v>
      </c>
      <c r="J5038" t="s">
        <v>317</v>
      </c>
      <c r="K5038">
        <v>926609483</v>
      </c>
      <c r="L5038">
        <v>253.52500000000001</v>
      </c>
    </row>
    <row r="5039" spans="4:12" x14ac:dyDescent="0.25">
      <c r="E5039">
        <v>969134632</v>
      </c>
      <c r="F5039" s="3">
        <v>99.816000000000003</v>
      </c>
      <c r="I5039" t="s">
        <v>271</v>
      </c>
      <c r="J5039" t="s">
        <v>317</v>
      </c>
      <c r="K5039">
        <v>969134632</v>
      </c>
      <c r="L5039">
        <v>99.816000000000003</v>
      </c>
    </row>
    <row r="5040" spans="4:12" x14ac:dyDescent="0.25">
      <c r="E5040">
        <v>969136295</v>
      </c>
      <c r="F5040" s="3">
        <v>203.28700000000001</v>
      </c>
      <c r="I5040" t="s">
        <v>271</v>
      </c>
      <c r="J5040" t="s">
        <v>317</v>
      </c>
      <c r="K5040">
        <v>969136295</v>
      </c>
      <c r="L5040">
        <v>203.28700000000001</v>
      </c>
    </row>
    <row r="5041" spans="5:12" x14ac:dyDescent="0.25">
      <c r="E5041">
        <v>969137518</v>
      </c>
      <c r="F5041" s="3">
        <v>163.494</v>
      </c>
      <c r="I5041" t="s">
        <v>271</v>
      </c>
      <c r="J5041" t="s">
        <v>317</v>
      </c>
      <c r="K5041">
        <v>969137518</v>
      </c>
      <c r="L5041">
        <v>163.494</v>
      </c>
    </row>
    <row r="5042" spans="5:12" x14ac:dyDescent="0.25">
      <c r="E5042">
        <v>969178443</v>
      </c>
      <c r="F5042" s="3">
        <v>491.88400000000001</v>
      </c>
      <c r="I5042" t="s">
        <v>271</v>
      </c>
      <c r="J5042" t="s">
        <v>317</v>
      </c>
      <c r="K5042">
        <v>969178443</v>
      </c>
      <c r="L5042">
        <v>491.88400000000001</v>
      </c>
    </row>
    <row r="5043" spans="5:12" x14ac:dyDescent="0.25">
      <c r="E5043">
        <v>969178729</v>
      </c>
      <c r="F5043" s="3">
        <v>161.065</v>
      </c>
      <c r="I5043" t="s">
        <v>271</v>
      </c>
      <c r="J5043" t="s">
        <v>317</v>
      </c>
      <c r="K5043">
        <v>969178729</v>
      </c>
      <c r="L5043">
        <v>161.065</v>
      </c>
    </row>
    <row r="5044" spans="5:12" x14ac:dyDescent="0.25">
      <c r="E5044">
        <v>969638274</v>
      </c>
      <c r="F5044" s="3">
        <v>135.32400000000001</v>
      </c>
      <c r="I5044" t="s">
        <v>271</v>
      </c>
      <c r="J5044" t="s">
        <v>317</v>
      </c>
      <c r="K5044">
        <v>969638274</v>
      </c>
      <c r="L5044">
        <v>135.32400000000001</v>
      </c>
    </row>
    <row r="5045" spans="5:12" x14ac:dyDescent="0.25">
      <c r="E5045">
        <v>969669935</v>
      </c>
      <c r="F5045" s="3">
        <v>468.13900000000001</v>
      </c>
      <c r="I5045" t="s">
        <v>271</v>
      </c>
      <c r="J5045" t="s">
        <v>317</v>
      </c>
      <c r="K5045">
        <v>969669935</v>
      </c>
      <c r="L5045">
        <v>468.13900000000001</v>
      </c>
    </row>
    <row r="5046" spans="5:12" x14ac:dyDescent="0.25">
      <c r="E5046">
        <v>969997258</v>
      </c>
      <c r="F5046" s="3">
        <v>174.05600000000001</v>
      </c>
      <c r="I5046" t="s">
        <v>271</v>
      </c>
      <c r="J5046" t="s">
        <v>317</v>
      </c>
      <c r="K5046">
        <v>969997258</v>
      </c>
      <c r="L5046">
        <v>174.05600000000001</v>
      </c>
    </row>
    <row r="5047" spans="5:12" x14ac:dyDescent="0.25">
      <c r="E5047">
        <v>971130032</v>
      </c>
      <c r="F5047" s="3">
        <v>407.08300000000003</v>
      </c>
      <c r="I5047" t="s">
        <v>271</v>
      </c>
      <c r="J5047" t="s">
        <v>317</v>
      </c>
      <c r="K5047">
        <v>971130032</v>
      </c>
      <c r="L5047">
        <v>407.08300000000003</v>
      </c>
    </row>
    <row r="5048" spans="5:12" x14ac:dyDescent="0.25">
      <c r="E5048">
        <v>971182679</v>
      </c>
      <c r="F5048" s="3">
        <v>36.554000000000002</v>
      </c>
      <c r="I5048" t="s">
        <v>271</v>
      </c>
      <c r="J5048" t="s">
        <v>317</v>
      </c>
      <c r="K5048">
        <v>971182679</v>
      </c>
      <c r="L5048">
        <v>36.554000000000002</v>
      </c>
    </row>
    <row r="5049" spans="5:12" x14ac:dyDescent="0.25">
      <c r="E5049">
        <v>976210700</v>
      </c>
      <c r="F5049" s="3">
        <v>408.86599999999999</v>
      </c>
      <c r="I5049" t="s">
        <v>271</v>
      </c>
      <c r="J5049" t="s">
        <v>317</v>
      </c>
      <c r="K5049">
        <v>976210700</v>
      </c>
      <c r="L5049">
        <v>408.86599999999999</v>
      </c>
    </row>
    <row r="5050" spans="5:12" x14ac:dyDescent="0.25">
      <c r="E5050">
        <v>976577884</v>
      </c>
      <c r="F5050" s="3">
        <v>151.21199999999999</v>
      </c>
      <c r="I5050" t="s">
        <v>271</v>
      </c>
      <c r="J5050" t="s">
        <v>317</v>
      </c>
      <c r="K5050">
        <v>976577884</v>
      </c>
      <c r="L5050">
        <v>151.21199999999999</v>
      </c>
    </row>
    <row r="5051" spans="5:12" x14ac:dyDescent="0.25">
      <c r="E5051">
        <v>979624190</v>
      </c>
      <c r="F5051" s="3">
        <v>344.572</v>
      </c>
      <c r="I5051" t="s">
        <v>271</v>
      </c>
      <c r="J5051" t="s">
        <v>317</v>
      </c>
      <c r="K5051">
        <v>979624190</v>
      </c>
      <c r="L5051">
        <v>344.572</v>
      </c>
    </row>
    <row r="5052" spans="5:12" x14ac:dyDescent="0.25">
      <c r="E5052">
        <v>982774136</v>
      </c>
      <c r="F5052" s="3">
        <v>463.83699999999999</v>
      </c>
      <c r="I5052" t="s">
        <v>271</v>
      </c>
      <c r="J5052" t="s">
        <v>317</v>
      </c>
      <c r="K5052">
        <v>982774136</v>
      </c>
      <c r="L5052">
        <v>463.83699999999999</v>
      </c>
    </row>
    <row r="5053" spans="5:12" x14ac:dyDescent="0.25">
      <c r="E5053">
        <v>983233767</v>
      </c>
      <c r="F5053" s="3">
        <v>135.489</v>
      </c>
      <c r="I5053" t="s">
        <v>271</v>
      </c>
      <c r="J5053" t="s">
        <v>317</v>
      </c>
      <c r="K5053">
        <v>983233767</v>
      </c>
      <c r="L5053">
        <v>135.489</v>
      </c>
    </row>
    <row r="5054" spans="5:12" x14ac:dyDescent="0.25">
      <c r="E5054">
        <v>985901473</v>
      </c>
      <c r="F5054" s="3">
        <v>142.07900000000001</v>
      </c>
      <c r="I5054" t="s">
        <v>271</v>
      </c>
      <c r="J5054" t="s">
        <v>317</v>
      </c>
      <c r="K5054">
        <v>985901473</v>
      </c>
      <c r="L5054">
        <v>142.07900000000001</v>
      </c>
    </row>
    <row r="5055" spans="5:12" x14ac:dyDescent="0.25">
      <c r="E5055">
        <v>986946233</v>
      </c>
      <c r="F5055" s="3">
        <v>465.774</v>
      </c>
      <c r="I5055" t="s">
        <v>271</v>
      </c>
      <c r="J5055" t="s">
        <v>317</v>
      </c>
      <c r="K5055">
        <v>986946233</v>
      </c>
      <c r="L5055">
        <v>465.774</v>
      </c>
    </row>
    <row r="5056" spans="5:12" x14ac:dyDescent="0.25">
      <c r="E5056">
        <v>989992333</v>
      </c>
      <c r="F5056" s="3">
        <v>116.366</v>
      </c>
      <c r="I5056" t="s">
        <v>271</v>
      </c>
      <c r="J5056" t="s">
        <v>317</v>
      </c>
      <c r="K5056">
        <v>989992333</v>
      </c>
      <c r="L5056">
        <v>116.366</v>
      </c>
    </row>
    <row r="5057" spans="4:12" x14ac:dyDescent="0.25">
      <c r="E5057">
        <v>992094052</v>
      </c>
      <c r="F5057" s="3">
        <v>359.25299999999999</v>
      </c>
      <c r="I5057" t="s">
        <v>271</v>
      </c>
      <c r="J5057" t="s">
        <v>317</v>
      </c>
      <c r="K5057">
        <v>992094052</v>
      </c>
      <c r="L5057">
        <v>359.25299999999999</v>
      </c>
    </row>
    <row r="5058" spans="4:12" x14ac:dyDescent="0.25">
      <c r="E5058">
        <v>993558435</v>
      </c>
      <c r="F5058" s="3">
        <v>495.71199999999999</v>
      </c>
      <c r="I5058" t="s">
        <v>271</v>
      </c>
      <c r="J5058" t="s">
        <v>317</v>
      </c>
      <c r="K5058">
        <v>993558435</v>
      </c>
      <c r="L5058">
        <v>495.71199999999999</v>
      </c>
    </row>
    <row r="5059" spans="4:12" x14ac:dyDescent="0.25">
      <c r="E5059">
        <v>994161083</v>
      </c>
      <c r="F5059" s="3">
        <v>223.90899999999999</v>
      </c>
      <c r="I5059" t="s">
        <v>271</v>
      </c>
      <c r="J5059" t="s">
        <v>317</v>
      </c>
      <c r="K5059">
        <v>994161083</v>
      </c>
      <c r="L5059">
        <v>223.90899999999999</v>
      </c>
    </row>
    <row r="5060" spans="4:12" x14ac:dyDescent="0.25">
      <c r="E5060">
        <v>995371510</v>
      </c>
      <c r="F5060" s="3">
        <v>414.3</v>
      </c>
      <c r="I5060" t="s">
        <v>271</v>
      </c>
      <c r="J5060" t="s">
        <v>317</v>
      </c>
      <c r="K5060">
        <v>995371510</v>
      </c>
      <c r="L5060">
        <v>414.3</v>
      </c>
    </row>
    <row r="5061" spans="4:12" x14ac:dyDescent="0.25">
      <c r="E5061">
        <v>995824094</v>
      </c>
      <c r="F5061" s="3">
        <v>398.50200000000001</v>
      </c>
      <c r="I5061" t="s">
        <v>271</v>
      </c>
      <c r="J5061" t="s">
        <v>317</v>
      </c>
      <c r="K5061">
        <v>995824094</v>
      </c>
      <c r="L5061">
        <v>398.50200000000001</v>
      </c>
    </row>
    <row r="5062" spans="4:12" x14ac:dyDescent="0.25">
      <c r="E5062">
        <v>997748255</v>
      </c>
      <c r="F5062" s="3">
        <v>407.95600000000002</v>
      </c>
      <c r="I5062" t="s">
        <v>271</v>
      </c>
      <c r="J5062" t="s">
        <v>317</v>
      </c>
      <c r="K5062">
        <v>997748255</v>
      </c>
      <c r="L5062">
        <v>407.95600000000002</v>
      </c>
    </row>
    <row r="5063" spans="4:12" x14ac:dyDescent="0.25">
      <c r="E5063">
        <v>999127673</v>
      </c>
      <c r="F5063" s="3">
        <v>81.424000000000007</v>
      </c>
      <c r="I5063" t="s">
        <v>271</v>
      </c>
      <c r="J5063" t="s">
        <v>317</v>
      </c>
      <c r="K5063">
        <v>999127673</v>
      </c>
      <c r="L5063">
        <v>81.424000000000007</v>
      </c>
    </row>
    <row r="5064" spans="4:12" x14ac:dyDescent="0.25">
      <c r="D5064" t="s">
        <v>311</v>
      </c>
      <c r="E5064">
        <v>880461672</v>
      </c>
      <c r="F5064" s="3">
        <v>265.58699999999999</v>
      </c>
      <c r="I5064" t="s">
        <v>271</v>
      </c>
      <c r="J5064" t="s">
        <v>311</v>
      </c>
      <c r="K5064">
        <v>880461672</v>
      </c>
      <c r="L5064">
        <v>265.58699999999999</v>
      </c>
    </row>
    <row r="5065" spans="4:12" x14ac:dyDescent="0.25">
      <c r="E5065">
        <v>880496662</v>
      </c>
      <c r="F5065" s="3">
        <v>146.08099999999999</v>
      </c>
      <c r="I5065" t="s">
        <v>271</v>
      </c>
      <c r="J5065" t="s">
        <v>311</v>
      </c>
      <c r="K5065">
        <v>880496662</v>
      </c>
      <c r="L5065">
        <v>146.08099999999999</v>
      </c>
    </row>
    <row r="5066" spans="4:12" x14ac:dyDescent="0.25">
      <c r="E5066">
        <v>920242758</v>
      </c>
      <c r="F5066" s="3">
        <v>286.57299999999998</v>
      </c>
      <c r="I5066" t="s">
        <v>271</v>
      </c>
      <c r="J5066" t="s">
        <v>311</v>
      </c>
      <c r="K5066">
        <v>920242758</v>
      </c>
      <c r="L5066">
        <v>286.57299999999998</v>
      </c>
    </row>
    <row r="5067" spans="4:12" x14ac:dyDescent="0.25">
      <c r="E5067">
        <v>969136805</v>
      </c>
      <c r="F5067" s="3">
        <v>103.06100000000001</v>
      </c>
      <c r="I5067" t="s">
        <v>271</v>
      </c>
      <c r="J5067" t="s">
        <v>311</v>
      </c>
      <c r="K5067">
        <v>969136805</v>
      </c>
      <c r="L5067">
        <v>103.06100000000001</v>
      </c>
    </row>
    <row r="5068" spans="4:12" x14ac:dyDescent="0.25">
      <c r="E5068">
        <v>969222043</v>
      </c>
      <c r="F5068" s="3">
        <v>74.326999999999998</v>
      </c>
      <c r="I5068" t="s">
        <v>271</v>
      </c>
      <c r="J5068" t="s">
        <v>311</v>
      </c>
      <c r="K5068">
        <v>969222043</v>
      </c>
      <c r="L5068">
        <v>74.326999999999998</v>
      </c>
    </row>
    <row r="5069" spans="4:12" x14ac:dyDescent="0.25">
      <c r="E5069">
        <v>969526956</v>
      </c>
      <c r="F5069" s="3">
        <v>100.316</v>
      </c>
      <c r="I5069" t="s">
        <v>271</v>
      </c>
      <c r="J5069" t="s">
        <v>311</v>
      </c>
      <c r="K5069">
        <v>969526956</v>
      </c>
      <c r="L5069">
        <v>100.316</v>
      </c>
    </row>
    <row r="5070" spans="4:12" x14ac:dyDescent="0.25">
      <c r="E5070">
        <v>969634732</v>
      </c>
      <c r="F5070" s="3">
        <v>129.50899999999999</v>
      </c>
      <c r="I5070" t="s">
        <v>271</v>
      </c>
      <c r="J5070" t="s">
        <v>311</v>
      </c>
      <c r="K5070">
        <v>969634732</v>
      </c>
      <c r="L5070">
        <v>129.50899999999999</v>
      </c>
    </row>
    <row r="5071" spans="4:12" x14ac:dyDescent="0.25">
      <c r="E5071">
        <v>970580093</v>
      </c>
      <c r="F5071" s="3">
        <v>269.24299999999999</v>
      </c>
      <c r="I5071" t="s">
        <v>271</v>
      </c>
      <c r="J5071" t="s">
        <v>311</v>
      </c>
      <c r="K5071">
        <v>970580093</v>
      </c>
      <c r="L5071">
        <v>269.24299999999999</v>
      </c>
    </row>
    <row r="5072" spans="4:12" x14ac:dyDescent="0.25">
      <c r="E5072">
        <v>981519973</v>
      </c>
      <c r="F5072" s="3">
        <v>386.48200000000003</v>
      </c>
      <c r="I5072" t="s">
        <v>271</v>
      </c>
      <c r="J5072" t="s">
        <v>311</v>
      </c>
      <c r="K5072">
        <v>981519973</v>
      </c>
      <c r="L5072">
        <v>386.48200000000003</v>
      </c>
    </row>
    <row r="5073" spans="4:12" x14ac:dyDescent="0.25">
      <c r="E5073">
        <v>982210917</v>
      </c>
      <c r="F5073" s="3">
        <v>180.27099999999999</v>
      </c>
      <c r="I5073" t="s">
        <v>271</v>
      </c>
      <c r="J5073" t="s">
        <v>311</v>
      </c>
      <c r="K5073">
        <v>982210917</v>
      </c>
      <c r="L5073">
        <v>180.27099999999999</v>
      </c>
    </row>
    <row r="5074" spans="4:12" x14ac:dyDescent="0.25">
      <c r="E5074">
        <v>989286641</v>
      </c>
      <c r="F5074" s="3">
        <v>552.20799999999997</v>
      </c>
      <c r="I5074" t="s">
        <v>271</v>
      </c>
      <c r="J5074" t="s">
        <v>311</v>
      </c>
      <c r="K5074">
        <v>989286641</v>
      </c>
      <c r="L5074">
        <v>552.20799999999997</v>
      </c>
    </row>
    <row r="5075" spans="4:12" x14ac:dyDescent="0.25">
      <c r="E5075">
        <v>989368826</v>
      </c>
      <c r="F5075" s="3">
        <v>241.916</v>
      </c>
      <c r="I5075" t="s">
        <v>271</v>
      </c>
      <c r="J5075" t="s">
        <v>311</v>
      </c>
      <c r="K5075">
        <v>989368826</v>
      </c>
      <c r="L5075">
        <v>241.916</v>
      </c>
    </row>
    <row r="5076" spans="4:12" x14ac:dyDescent="0.25">
      <c r="E5076">
        <v>992825715</v>
      </c>
      <c r="F5076" s="3">
        <v>260.27699999999999</v>
      </c>
      <c r="I5076" t="s">
        <v>271</v>
      </c>
      <c r="J5076" t="s">
        <v>311</v>
      </c>
      <c r="K5076">
        <v>992825715</v>
      </c>
      <c r="L5076">
        <v>260.27699999999999</v>
      </c>
    </row>
    <row r="5077" spans="4:12" x14ac:dyDescent="0.25">
      <c r="D5077" t="s">
        <v>893</v>
      </c>
      <c r="E5077">
        <v>869642002</v>
      </c>
      <c r="F5077" s="3">
        <v>376.214</v>
      </c>
      <c r="I5077" t="s">
        <v>271</v>
      </c>
      <c r="J5077" t="s">
        <v>893</v>
      </c>
      <c r="K5077">
        <v>869642002</v>
      </c>
      <c r="L5077">
        <v>376.214</v>
      </c>
    </row>
    <row r="5078" spans="4:12" x14ac:dyDescent="0.25">
      <c r="E5078">
        <v>912810585</v>
      </c>
      <c r="F5078" s="3">
        <v>237.654</v>
      </c>
      <c r="I5078" t="s">
        <v>271</v>
      </c>
      <c r="J5078" t="s">
        <v>893</v>
      </c>
      <c r="K5078">
        <v>912810585</v>
      </c>
      <c r="L5078">
        <v>237.654</v>
      </c>
    </row>
    <row r="5079" spans="4:12" x14ac:dyDescent="0.25">
      <c r="E5079">
        <v>912834093</v>
      </c>
      <c r="F5079" s="3">
        <v>118.465</v>
      </c>
      <c r="I5079" t="s">
        <v>271</v>
      </c>
      <c r="J5079" t="s">
        <v>893</v>
      </c>
      <c r="K5079">
        <v>912834093</v>
      </c>
      <c r="L5079">
        <v>118.465</v>
      </c>
    </row>
    <row r="5080" spans="4:12" x14ac:dyDescent="0.25">
      <c r="E5080">
        <v>914630991</v>
      </c>
      <c r="F5080" s="3">
        <v>70.896000000000001</v>
      </c>
      <c r="I5080" t="s">
        <v>271</v>
      </c>
      <c r="J5080" t="s">
        <v>893</v>
      </c>
      <c r="K5080">
        <v>914630991</v>
      </c>
      <c r="L5080">
        <v>70.896000000000001</v>
      </c>
    </row>
    <row r="5081" spans="4:12" x14ac:dyDescent="0.25">
      <c r="E5081">
        <v>915224393</v>
      </c>
      <c r="F5081" s="3">
        <v>396.64699999999999</v>
      </c>
      <c r="I5081" t="s">
        <v>271</v>
      </c>
      <c r="J5081" t="s">
        <v>893</v>
      </c>
      <c r="K5081">
        <v>915224393</v>
      </c>
      <c r="L5081">
        <v>396.64699999999999</v>
      </c>
    </row>
    <row r="5082" spans="4:12" x14ac:dyDescent="0.25">
      <c r="E5082">
        <v>915908039</v>
      </c>
      <c r="F5082" s="3">
        <v>385.40199999999999</v>
      </c>
      <c r="I5082" t="s">
        <v>271</v>
      </c>
      <c r="J5082" t="s">
        <v>893</v>
      </c>
      <c r="K5082">
        <v>915908039</v>
      </c>
      <c r="L5082">
        <v>385.40199999999999</v>
      </c>
    </row>
    <row r="5083" spans="4:12" x14ac:dyDescent="0.25">
      <c r="E5083">
        <v>923783601</v>
      </c>
      <c r="F5083" s="3">
        <v>137.11099999999999</v>
      </c>
      <c r="I5083" t="s">
        <v>271</v>
      </c>
      <c r="J5083" t="s">
        <v>893</v>
      </c>
      <c r="K5083">
        <v>923783601</v>
      </c>
      <c r="L5083">
        <v>137.11099999999999</v>
      </c>
    </row>
    <row r="5084" spans="4:12" x14ac:dyDescent="0.25">
      <c r="E5084">
        <v>923829156</v>
      </c>
      <c r="F5084" s="3">
        <v>240.45400000000001</v>
      </c>
      <c r="I5084" t="s">
        <v>271</v>
      </c>
      <c r="J5084" t="s">
        <v>893</v>
      </c>
      <c r="K5084">
        <v>923829156</v>
      </c>
      <c r="L5084">
        <v>240.45400000000001</v>
      </c>
    </row>
    <row r="5085" spans="4:12" x14ac:dyDescent="0.25">
      <c r="E5085">
        <v>926359878</v>
      </c>
      <c r="F5085" s="3">
        <v>87.62</v>
      </c>
      <c r="I5085" t="s">
        <v>271</v>
      </c>
      <c r="J5085" t="s">
        <v>893</v>
      </c>
      <c r="K5085">
        <v>926359878</v>
      </c>
      <c r="L5085">
        <v>87.62</v>
      </c>
    </row>
    <row r="5086" spans="4:12" x14ac:dyDescent="0.25">
      <c r="E5086">
        <v>969153696</v>
      </c>
      <c r="F5086" s="3">
        <v>78.747</v>
      </c>
      <c r="I5086" t="s">
        <v>271</v>
      </c>
      <c r="J5086" t="s">
        <v>893</v>
      </c>
      <c r="K5086">
        <v>969153696</v>
      </c>
      <c r="L5086">
        <v>78.747</v>
      </c>
    </row>
    <row r="5087" spans="4:12" x14ac:dyDescent="0.25">
      <c r="E5087">
        <v>969154382</v>
      </c>
      <c r="F5087" s="3">
        <v>297.07</v>
      </c>
      <c r="I5087" t="s">
        <v>271</v>
      </c>
      <c r="J5087" t="s">
        <v>893</v>
      </c>
      <c r="K5087">
        <v>969154382</v>
      </c>
      <c r="L5087">
        <v>297.07</v>
      </c>
    </row>
    <row r="5088" spans="4:12" x14ac:dyDescent="0.25">
      <c r="E5088">
        <v>969182475</v>
      </c>
      <c r="F5088" s="3">
        <v>90.05</v>
      </c>
      <c r="I5088" t="s">
        <v>271</v>
      </c>
      <c r="J5088" t="s">
        <v>893</v>
      </c>
      <c r="K5088">
        <v>969182475</v>
      </c>
      <c r="L5088">
        <v>90.05</v>
      </c>
    </row>
    <row r="5089" spans="5:12" x14ac:dyDescent="0.25">
      <c r="E5089">
        <v>969183218</v>
      </c>
      <c r="F5089" s="3">
        <v>254.029</v>
      </c>
      <c r="I5089" t="s">
        <v>271</v>
      </c>
      <c r="J5089" t="s">
        <v>893</v>
      </c>
      <c r="K5089">
        <v>969183218</v>
      </c>
      <c r="L5089">
        <v>254.029</v>
      </c>
    </row>
    <row r="5090" spans="5:12" x14ac:dyDescent="0.25">
      <c r="E5090">
        <v>969184451</v>
      </c>
      <c r="F5090" s="3">
        <v>64.921999999999997</v>
      </c>
      <c r="I5090" t="s">
        <v>271</v>
      </c>
      <c r="J5090" t="s">
        <v>893</v>
      </c>
      <c r="K5090">
        <v>969184451</v>
      </c>
      <c r="L5090">
        <v>64.921999999999997</v>
      </c>
    </row>
    <row r="5091" spans="5:12" x14ac:dyDescent="0.25">
      <c r="E5091">
        <v>969184699</v>
      </c>
      <c r="F5091" s="3">
        <v>96.411000000000001</v>
      </c>
      <c r="I5091" t="s">
        <v>271</v>
      </c>
      <c r="J5091" t="s">
        <v>893</v>
      </c>
      <c r="K5091">
        <v>969184699</v>
      </c>
      <c r="L5091">
        <v>96.411000000000001</v>
      </c>
    </row>
    <row r="5092" spans="5:12" x14ac:dyDescent="0.25">
      <c r="E5092">
        <v>969184893</v>
      </c>
      <c r="F5092" s="3">
        <v>114.298</v>
      </c>
      <c r="I5092" t="s">
        <v>271</v>
      </c>
      <c r="J5092" t="s">
        <v>893</v>
      </c>
      <c r="K5092">
        <v>969184893</v>
      </c>
      <c r="L5092">
        <v>114.298</v>
      </c>
    </row>
    <row r="5093" spans="5:12" x14ac:dyDescent="0.25">
      <c r="E5093">
        <v>969184907</v>
      </c>
      <c r="F5093" s="3">
        <v>41.695</v>
      </c>
      <c r="I5093" t="s">
        <v>271</v>
      </c>
      <c r="J5093" t="s">
        <v>893</v>
      </c>
      <c r="K5093">
        <v>969184907</v>
      </c>
      <c r="L5093">
        <v>41.695</v>
      </c>
    </row>
    <row r="5094" spans="5:12" x14ac:dyDescent="0.25">
      <c r="E5094">
        <v>969197715</v>
      </c>
      <c r="F5094" s="3">
        <v>165.446</v>
      </c>
      <c r="I5094" t="s">
        <v>271</v>
      </c>
      <c r="J5094" t="s">
        <v>893</v>
      </c>
      <c r="K5094">
        <v>969197715</v>
      </c>
      <c r="L5094">
        <v>165.446</v>
      </c>
    </row>
    <row r="5095" spans="5:12" x14ac:dyDescent="0.25">
      <c r="E5095">
        <v>969198029</v>
      </c>
      <c r="F5095" s="3">
        <v>98.078999999999994</v>
      </c>
      <c r="I5095" t="s">
        <v>271</v>
      </c>
      <c r="J5095" t="s">
        <v>893</v>
      </c>
      <c r="K5095">
        <v>969198029</v>
      </c>
      <c r="L5095">
        <v>98.078999999999994</v>
      </c>
    </row>
    <row r="5096" spans="5:12" x14ac:dyDescent="0.25">
      <c r="E5096">
        <v>969219247</v>
      </c>
      <c r="F5096" s="3">
        <v>67.724999999999994</v>
      </c>
      <c r="I5096" t="s">
        <v>271</v>
      </c>
      <c r="J5096" t="s">
        <v>893</v>
      </c>
      <c r="K5096">
        <v>969219247</v>
      </c>
      <c r="L5096">
        <v>67.724999999999994</v>
      </c>
    </row>
    <row r="5097" spans="5:12" x14ac:dyDescent="0.25">
      <c r="E5097">
        <v>969219530</v>
      </c>
      <c r="F5097" s="3">
        <v>0.57099999999999995</v>
      </c>
      <c r="I5097" t="s">
        <v>271</v>
      </c>
      <c r="J5097" t="s">
        <v>893</v>
      </c>
      <c r="K5097">
        <v>969219530</v>
      </c>
      <c r="L5097">
        <v>0.57099999999999995</v>
      </c>
    </row>
    <row r="5098" spans="5:12" x14ac:dyDescent="0.25">
      <c r="E5098">
        <v>969326477</v>
      </c>
      <c r="F5098" s="3">
        <v>148.09399999999999</v>
      </c>
      <c r="I5098" t="s">
        <v>271</v>
      </c>
      <c r="J5098" t="s">
        <v>893</v>
      </c>
      <c r="K5098">
        <v>969326477</v>
      </c>
      <c r="L5098">
        <v>148.09399999999999</v>
      </c>
    </row>
    <row r="5099" spans="5:12" x14ac:dyDescent="0.25">
      <c r="E5099">
        <v>969470837</v>
      </c>
      <c r="F5099" s="3">
        <v>132.887</v>
      </c>
      <c r="I5099" t="s">
        <v>271</v>
      </c>
      <c r="J5099" t="s">
        <v>893</v>
      </c>
      <c r="K5099">
        <v>969470837</v>
      </c>
      <c r="L5099">
        <v>132.887</v>
      </c>
    </row>
    <row r="5100" spans="5:12" x14ac:dyDescent="0.25">
      <c r="E5100">
        <v>969684780</v>
      </c>
      <c r="F5100" s="3">
        <v>1.889</v>
      </c>
      <c r="I5100" t="s">
        <v>271</v>
      </c>
      <c r="J5100" t="s">
        <v>893</v>
      </c>
      <c r="K5100">
        <v>969684780</v>
      </c>
      <c r="L5100">
        <v>1.889</v>
      </c>
    </row>
    <row r="5101" spans="5:12" x14ac:dyDescent="0.25">
      <c r="E5101">
        <v>969698498</v>
      </c>
      <c r="F5101" s="3">
        <v>258.709</v>
      </c>
      <c r="I5101" t="s">
        <v>271</v>
      </c>
      <c r="J5101" t="s">
        <v>893</v>
      </c>
      <c r="K5101">
        <v>969698498</v>
      </c>
      <c r="L5101">
        <v>258.709</v>
      </c>
    </row>
    <row r="5102" spans="5:12" x14ac:dyDescent="0.25">
      <c r="E5102">
        <v>976334221</v>
      </c>
      <c r="F5102" s="3">
        <v>41.987000000000002</v>
      </c>
      <c r="I5102" t="s">
        <v>271</v>
      </c>
      <c r="J5102" t="s">
        <v>893</v>
      </c>
      <c r="K5102">
        <v>976334221</v>
      </c>
      <c r="L5102">
        <v>41.987000000000002</v>
      </c>
    </row>
    <row r="5103" spans="5:12" x14ac:dyDescent="0.25">
      <c r="E5103">
        <v>977340098</v>
      </c>
      <c r="F5103" s="3">
        <v>245.84700000000001</v>
      </c>
      <c r="I5103" t="s">
        <v>271</v>
      </c>
      <c r="J5103" t="s">
        <v>893</v>
      </c>
      <c r="K5103">
        <v>977340098</v>
      </c>
      <c r="L5103">
        <v>245.84700000000001</v>
      </c>
    </row>
    <row r="5104" spans="5:12" x14ac:dyDescent="0.25">
      <c r="E5104">
        <v>981398173</v>
      </c>
      <c r="F5104" s="3">
        <v>484.20699999999999</v>
      </c>
      <c r="I5104" t="s">
        <v>271</v>
      </c>
      <c r="J5104" t="s">
        <v>893</v>
      </c>
      <c r="K5104">
        <v>981398173</v>
      </c>
      <c r="L5104">
        <v>484.20699999999999</v>
      </c>
    </row>
    <row r="5105" spans="4:12" x14ac:dyDescent="0.25">
      <c r="E5105">
        <v>982938759</v>
      </c>
      <c r="F5105" s="3">
        <v>403.97199999999998</v>
      </c>
      <c r="I5105" t="s">
        <v>271</v>
      </c>
      <c r="J5105" t="s">
        <v>893</v>
      </c>
      <c r="K5105">
        <v>982938759</v>
      </c>
      <c r="L5105">
        <v>403.97199999999998</v>
      </c>
    </row>
    <row r="5106" spans="4:12" x14ac:dyDescent="0.25">
      <c r="E5106">
        <v>982953162</v>
      </c>
      <c r="F5106" s="3">
        <v>437.73599999999999</v>
      </c>
      <c r="I5106" t="s">
        <v>271</v>
      </c>
      <c r="J5106" t="s">
        <v>893</v>
      </c>
      <c r="K5106">
        <v>982953162</v>
      </c>
      <c r="L5106">
        <v>437.73599999999999</v>
      </c>
    </row>
    <row r="5107" spans="4:12" x14ac:dyDescent="0.25">
      <c r="E5107">
        <v>986926755</v>
      </c>
      <c r="F5107" s="3">
        <v>465.39800000000002</v>
      </c>
      <c r="I5107" t="s">
        <v>271</v>
      </c>
      <c r="J5107" t="s">
        <v>893</v>
      </c>
      <c r="K5107">
        <v>986926755</v>
      </c>
      <c r="L5107">
        <v>465.39800000000002</v>
      </c>
    </row>
    <row r="5108" spans="4:12" x14ac:dyDescent="0.25">
      <c r="E5108">
        <v>987259744</v>
      </c>
      <c r="F5108" s="3">
        <v>388.74799999999999</v>
      </c>
      <c r="I5108" t="s">
        <v>271</v>
      </c>
      <c r="J5108" t="s">
        <v>893</v>
      </c>
      <c r="K5108">
        <v>987259744</v>
      </c>
      <c r="L5108">
        <v>388.74799999999999</v>
      </c>
    </row>
    <row r="5109" spans="4:12" x14ac:dyDescent="0.25">
      <c r="E5109">
        <v>987292776</v>
      </c>
      <c r="F5109" s="3">
        <v>579.86699999999996</v>
      </c>
      <c r="I5109" t="s">
        <v>271</v>
      </c>
      <c r="J5109" t="s">
        <v>893</v>
      </c>
      <c r="K5109">
        <v>987292776</v>
      </c>
      <c r="L5109">
        <v>579.86699999999996</v>
      </c>
    </row>
    <row r="5110" spans="4:12" x14ac:dyDescent="0.25">
      <c r="E5110">
        <v>987516437</v>
      </c>
      <c r="F5110" s="3">
        <v>56.807000000000002</v>
      </c>
      <c r="I5110" t="s">
        <v>271</v>
      </c>
      <c r="J5110" t="s">
        <v>893</v>
      </c>
      <c r="K5110">
        <v>987516437</v>
      </c>
      <c r="L5110">
        <v>56.807000000000002</v>
      </c>
    </row>
    <row r="5111" spans="4:12" x14ac:dyDescent="0.25">
      <c r="E5111">
        <v>992109424</v>
      </c>
      <c r="F5111" s="3">
        <v>289.25099999999998</v>
      </c>
      <c r="I5111" t="s">
        <v>271</v>
      </c>
      <c r="J5111" t="s">
        <v>893</v>
      </c>
      <c r="K5111">
        <v>992109424</v>
      </c>
      <c r="L5111">
        <v>289.25099999999998</v>
      </c>
    </row>
    <row r="5112" spans="4:12" x14ac:dyDescent="0.25">
      <c r="E5112">
        <v>993434264</v>
      </c>
      <c r="F5112" s="3">
        <v>89.81</v>
      </c>
      <c r="I5112" t="s">
        <v>271</v>
      </c>
      <c r="J5112" t="s">
        <v>893</v>
      </c>
      <c r="K5112">
        <v>993434264</v>
      </c>
      <c r="L5112">
        <v>89.81</v>
      </c>
    </row>
    <row r="5113" spans="4:12" x14ac:dyDescent="0.25">
      <c r="E5113">
        <v>993456357</v>
      </c>
      <c r="F5113" s="3">
        <v>312.33699999999999</v>
      </c>
      <c r="I5113" t="s">
        <v>271</v>
      </c>
      <c r="J5113" t="s">
        <v>893</v>
      </c>
      <c r="K5113">
        <v>993456357</v>
      </c>
      <c r="L5113">
        <v>312.33699999999999</v>
      </c>
    </row>
    <row r="5114" spans="4:12" x14ac:dyDescent="0.25">
      <c r="E5114">
        <v>994962760</v>
      </c>
      <c r="F5114" s="3">
        <v>365.57400000000001</v>
      </c>
      <c r="I5114" t="s">
        <v>271</v>
      </c>
      <c r="J5114" t="s">
        <v>893</v>
      </c>
      <c r="K5114">
        <v>994962760</v>
      </c>
      <c r="L5114">
        <v>365.57400000000001</v>
      </c>
    </row>
    <row r="5115" spans="4:12" x14ac:dyDescent="0.25">
      <c r="D5115" t="s">
        <v>321</v>
      </c>
      <c r="E5115">
        <v>815251792</v>
      </c>
      <c r="F5115" s="3">
        <v>400.19400000000002</v>
      </c>
      <c r="I5115" t="s">
        <v>271</v>
      </c>
      <c r="J5115" t="s">
        <v>321</v>
      </c>
      <c r="K5115">
        <v>815251792</v>
      </c>
      <c r="L5115">
        <v>400.19400000000002</v>
      </c>
    </row>
    <row r="5116" spans="4:12" x14ac:dyDescent="0.25">
      <c r="E5116">
        <v>823228082</v>
      </c>
      <c r="F5116" s="3">
        <v>220.52799999999999</v>
      </c>
      <c r="I5116" t="s">
        <v>271</v>
      </c>
      <c r="J5116" t="s">
        <v>321</v>
      </c>
      <c r="K5116">
        <v>823228082</v>
      </c>
      <c r="L5116">
        <v>220.52799999999999</v>
      </c>
    </row>
    <row r="5117" spans="4:12" x14ac:dyDescent="0.25">
      <c r="E5117">
        <v>826113782</v>
      </c>
      <c r="F5117" s="3">
        <v>395.01499999999999</v>
      </c>
      <c r="I5117" t="s">
        <v>271</v>
      </c>
      <c r="J5117" t="s">
        <v>321</v>
      </c>
      <c r="K5117">
        <v>826113782</v>
      </c>
      <c r="L5117">
        <v>395.01499999999999</v>
      </c>
    </row>
    <row r="5118" spans="4:12" x14ac:dyDescent="0.25">
      <c r="E5118">
        <v>874560782</v>
      </c>
      <c r="F5118" s="3">
        <v>425.58699999999999</v>
      </c>
      <c r="I5118" t="s">
        <v>271</v>
      </c>
      <c r="J5118" t="s">
        <v>321</v>
      </c>
      <c r="K5118">
        <v>874560782</v>
      </c>
      <c r="L5118">
        <v>425.58699999999999</v>
      </c>
    </row>
    <row r="5119" spans="4:12" x14ac:dyDescent="0.25">
      <c r="E5119">
        <v>874682462</v>
      </c>
      <c r="F5119" s="3">
        <v>78.635000000000005</v>
      </c>
      <c r="I5119" t="s">
        <v>271</v>
      </c>
      <c r="J5119" t="s">
        <v>321</v>
      </c>
      <c r="K5119">
        <v>874682462</v>
      </c>
      <c r="L5119">
        <v>78.635000000000005</v>
      </c>
    </row>
    <row r="5120" spans="4:12" x14ac:dyDescent="0.25">
      <c r="E5120">
        <v>877511782</v>
      </c>
      <c r="F5120" s="3">
        <v>369.79500000000002</v>
      </c>
      <c r="I5120" t="s">
        <v>271</v>
      </c>
      <c r="J5120" t="s">
        <v>321</v>
      </c>
      <c r="K5120">
        <v>877511782</v>
      </c>
      <c r="L5120">
        <v>369.79500000000002</v>
      </c>
    </row>
    <row r="5121" spans="5:12" x14ac:dyDescent="0.25">
      <c r="E5121">
        <v>879496632</v>
      </c>
      <c r="F5121" s="3">
        <v>80.100999999999999</v>
      </c>
      <c r="I5121" t="s">
        <v>271</v>
      </c>
      <c r="J5121" t="s">
        <v>321</v>
      </c>
      <c r="K5121">
        <v>879496632</v>
      </c>
      <c r="L5121">
        <v>80.100999999999999</v>
      </c>
    </row>
    <row r="5122" spans="5:12" x14ac:dyDescent="0.25">
      <c r="E5122">
        <v>887438412</v>
      </c>
      <c r="F5122" s="3">
        <v>74.129000000000005</v>
      </c>
      <c r="I5122" t="s">
        <v>271</v>
      </c>
      <c r="J5122" t="s">
        <v>321</v>
      </c>
      <c r="K5122">
        <v>887438412</v>
      </c>
      <c r="L5122">
        <v>74.129000000000005</v>
      </c>
    </row>
    <row r="5123" spans="5:12" x14ac:dyDescent="0.25">
      <c r="E5123">
        <v>888354832</v>
      </c>
      <c r="F5123" s="3">
        <v>801.99</v>
      </c>
      <c r="I5123" t="s">
        <v>271</v>
      </c>
      <c r="J5123" t="s">
        <v>321</v>
      </c>
      <c r="K5123">
        <v>888354832</v>
      </c>
      <c r="L5123">
        <v>801.99</v>
      </c>
    </row>
    <row r="5124" spans="5:12" x14ac:dyDescent="0.25">
      <c r="E5124">
        <v>894313552</v>
      </c>
      <c r="F5124" s="3">
        <v>87.462999999999994</v>
      </c>
      <c r="I5124" t="s">
        <v>271</v>
      </c>
      <c r="J5124" t="s">
        <v>321</v>
      </c>
      <c r="K5124">
        <v>894313552</v>
      </c>
      <c r="L5124">
        <v>87.462999999999994</v>
      </c>
    </row>
    <row r="5125" spans="5:12" x14ac:dyDescent="0.25">
      <c r="E5125">
        <v>897654482</v>
      </c>
      <c r="F5125" s="3">
        <v>203.97</v>
      </c>
      <c r="I5125" t="s">
        <v>271</v>
      </c>
      <c r="J5125" t="s">
        <v>321</v>
      </c>
      <c r="K5125">
        <v>897654482</v>
      </c>
      <c r="L5125">
        <v>203.97</v>
      </c>
    </row>
    <row r="5126" spans="5:12" x14ac:dyDescent="0.25">
      <c r="E5126">
        <v>912194949</v>
      </c>
      <c r="F5126" s="3">
        <v>417.34800000000001</v>
      </c>
      <c r="I5126" t="s">
        <v>271</v>
      </c>
      <c r="J5126" t="s">
        <v>321</v>
      </c>
      <c r="K5126">
        <v>912194949</v>
      </c>
      <c r="L5126">
        <v>417.34800000000001</v>
      </c>
    </row>
    <row r="5127" spans="5:12" x14ac:dyDescent="0.25">
      <c r="E5127">
        <v>912834085</v>
      </c>
      <c r="F5127" s="3">
        <v>136.495</v>
      </c>
      <c r="I5127" t="s">
        <v>271</v>
      </c>
      <c r="J5127" t="s">
        <v>321</v>
      </c>
      <c r="K5127">
        <v>912834085</v>
      </c>
      <c r="L5127">
        <v>136.495</v>
      </c>
    </row>
    <row r="5128" spans="5:12" x14ac:dyDescent="0.25">
      <c r="E5128">
        <v>912841545</v>
      </c>
      <c r="F5128" s="3">
        <v>87.938999999999993</v>
      </c>
      <c r="I5128" t="s">
        <v>271</v>
      </c>
      <c r="J5128" t="s">
        <v>321</v>
      </c>
      <c r="K5128">
        <v>912841545</v>
      </c>
      <c r="L5128">
        <v>87.938999999999993</v>
      </c>
    </row>
    <row r="5129" spans="5:12" x14ac:dyDescent="0.25">
      <c r="E5129">
        <v>912885828</v>
      </c>
      <c r="F5129" s="3">
        <v>87.24</v>
      </c>
      <c r="I5129" t="s">
        <v>271</v>
      </c>
      <c r="J5129" t="s">
        <v>321</v>
      </c>
      <c r="K5129">
        <v>912885828</v>
      </c>
      <c r="L5129">
        <v>87.24</v>
      </c>
    </row>
    <row r="5130" spans="5:12" x14ac:dyDescent="0.25">
      <c r="E5130">
        <v>913017366</v>
      </c>
      <c r="F5130" s="3">
        <v>122.955</v>
      </c>
      <c r="I5130" t="s">
        <v>271</v>
      </c>
      <c r="J5130" t="s">
        <v>321</v>
      </c>
      <c r="K5130">
        <v>913017366</v>
      </c>
      <c r="L5130">
        <v>122.955</v>
      </c>
    </row>
    <row r="5131" spans="5:12" x14ac:dyDescent="0.25">
      <c r="E5131">
        <v>913207750</v>
      </c>
      <c r="F5131" s="3">
        <v>128.624</v>
      </c>
      <c r="I5131" t="s">
        <v>271</v>
      </c>
      <c r="J5131" t="s">
        <v>321</v>
      </c>
      <c r="K5131">
        <v>913207750</v>
      </c>
      <c r="L5131">
        <v>128.624</v>
      </c>
    </row>
    <row r="5132" spans="5:12" x14ac:dyDescent="0.25">
      <c r="E5132">
        <v>913521994</v>
      </c>
      <c r="F5132" s="3">
        <v>56.704999999999998</v>
      </c>
      <c r="I5132" t="s">
        <v>271</v>
      </c>
      <c r="J5132" t="s">
        <v>321</v>
      </c>
      <c r="K5132">
        <v>913521994</v>
      </c>
      <c r="L5132">
        <v>56.704999999999998</v>
      </c>
    </row>
    <row r="5133" spans="5:12" x14ac:dyDescent="0.25">
      <c r="E5133">
        <v>914009669</v>
      </c>
      <c r="F5133" s="3">
        <v>94.256</v>
      </c>
      <c r="I5133" t="s">
        <v>271</v>
      </c>
      <c r="J5133" t="s">
        <v>321</v>
      </c>
      <c r="K5133">
        <v>914009669</v>
      </c>
      <c r="L5133">
        <v>94.256</v>
      </c>
    </row>
    <row r="5134" spans="5:12" x14ac:dyDescent="0.25">
      <c r="E5134">
        <v>920832369</v>
      </c>
      <c r="F5134" s="3">
        <v>79.295000000000002</v>
      </c>
      <c r="I5134" t="s">
        <v>271</v>
      </c>
      <c r="J5134" t="s">
        <v>321</v>
      </c>
      <c r="K5134">
        <v>920832369</v>
      </c>
      <c r="L5134">
        <v>79.295000000000002</v>
      </c>
    </row>
    <row r="5135" spans="5:12" x14ac:dyDescent="0.25">
      <c r="E5135">
        <v>921112734</v>
      </c>
      <c r="F5135" s="3">
        <v>503.37299999999999</v>
      </c>
      <c r="I5135" t="s">
        <v>271</v>
      </c>
      <c r="J5135" t="s">
        <v>321</v>
      </c>
      <c r="K5135">
        <v>921112734</v>
      </c>
      <c r="L5135">
        <v>503.37299999999999</v>
      </c>
    </row>
    <row r="5136" spans="5:12" x14ac:dyDescent="0.25">
      <c r="E5136">
        <v>922048339</v>
      </c>
      <c r="F5136" s="3">
        <v>116.486</v>
      </c>
      <c r="I5136" t="s">
        <v>271</v>
      </c>
      <c r="J5136" t="s">
        <v>321</v>
      </c>
      <c r="K5136">
        <v>922048339</v>
      </c>
      <c r="L5136">
        <v>116.486</v>
      </c>
    </row>
    <row r="5137" spans="5:12" x14ac:dyDescent="0.25">
      <c r="E5137">
        <v>923929827</v>
      </c>
      <c r="F5137" s="3">
        <v>251.78800000000001</v>
      </c>
      <c r="I5137" t="s">
        <v>271</v>
      </c>
      <c r="J5137" t="s">
        <v>321</v>
      </c>
      <c r="K5137">
        <v>923929827</v>
      </c>
      <c r="L5137">
        <v>251.78800000000001</v>
      </c>
    </row>
    <row r="5138" spans="5:12" x14ac:dyDescent="0.25">
      <c r="E5138">
        <v>924870230</v>
      </c>
      <c r="F5138" s="3">
        <v>305.88200000000001</v>
      </c>
      <c r="I5138" t="s">
        <v>271</v>
      </c>
      <c r="J5138" t="s">
        <v>321</v>
      </c>
      <c r="K5138">
        <v>924870230</v>
      </c>
      <c r="L5138">
        <v>305.88200000000001</v>
      </c>
    </row>
    <row r="5139" spans="5:12" x14ac:dyDescent="0.25">
      <c r="E5139">
        <v>924927283</v>
      </c>
      <c r="F5139" s="3">
        <v>156.47800000000001</v>
      </c>
      <c r="I5139" t="s">
        <v>271</v>
      </c>
      <c r="J5139" t="s">
        <v>321</v>
      </c>
      <c r="K5139">
        <v>924927283</v>
      </c>
      <c r="L5139">
        <v>156.47800000000001</v>
      </c>
    </row>
    <row r="5140" spans="5:12" x14ac:dyDescent="0.25">
      <c r="E5140">
        <v>925105910</v>
      </c>
      <c r="F5140" s="3">
        <v>118.985</v>
      </c>
      <c r="I5140" t="s">
        <v>271</v>
      </c>
      <c r="J5140" t="s">
        <v>321</v>
      </c>
      <c r="K5140">
        <v>925105910</v>
      </c>
      <c r="L5140">
        <v>118.985</v>
      </c>
    </row>
    <row r="5141" spans="5:12" x14ac:dyDescent="0.25">
      <c r="E5141">
        <v>925177415</v>
      </c>
      <c r="F5141" s="3">
        <v>267.68299999999999</v>
      </c>
      <c r="I5141" t="s">
        <v>271</v>
      </c>
      <c r="J5141" t="s">
        <v>321</v>
      </c>
      <c r="K5141">
        <v>925177415</v>
      </c>
      <c r="L5141">
        <v>267.68299999999999</v>
      </c>
    </row>
    <row r="5142" spans="5:12" x14ac:dyDescent="0.25">
      <c r="E5142">
        <v>969153823</v>
      </c>
      <c r="F5142" s="3">
        <v>122.886</v>
      </c>
      <c r="I5142" t="s">
        <v>271</v>
      </c>
      <c r="J5142" t="s">
        <v>321</v>
      </c>
      <c r="K5142">
        <v>969153823</v>
      </c>
      <c r="L5142">
        <v>122.886</v>
      </c>
    </row>
    <row r="5143" spans="5:12" x14ac:dyDescent="0.25">
      <c r="E5143">
        <v>969182300</v>
      </c>
      <c r="F5143" s="3">
        <v>310.738</v>
      </c>
      <c r="I5143" t="s">
        <v>271</v>
      </c>
      <c r="J5143" t="s">
        <v>321</v>
      </c>
      <c r="K5143">
        <v>969182300</v>
      </c>
      <c r="L5143">
        <v>310.738</v>
      </c>
    </row>
    <row r="5144" spans="5:12" x14ac:dyDescent="0.25">
      <c r="E5144">
        <v>969182866</v>
      </c>
      <c r="F5144" s="3">
        <v>73.408000000000001</v>
      </c>
      <c r="I5144" t="s">
        <v>271</v>
      </c>
      <c r="J5144" t="s">
        <v>321</v>
      </c>
      <c r="K5144">
        <v>969182866</v>
      </c>
      <c r="L5144">
        <v>73.408000000000001</v>
      </c>
    </row>
    <row r="5145" spans="5:12" x14ac:dyDescent="0.25">
      <c r="E5145">
        <v>969183773</v>
      </c>
      <c r="F5145" s="3">
        <v>396.70400000000001</v>
      </c>
      <c r="I5145" t="s">
        <v>271</v>
      </c>
      <c r="J5145" t="s">
        <v>321</v>
      </c>
      <c r="K5145">
        <v>969183773</v>
      </c>
      <c r="L5145">
        <v>396.70400000000001</v>
      </c>
    </row>
    <row r="5146" spans="5:12" x14ac:dyDescent="0.25">
      <c r="E5146">
        <v>969185237</v>
      </c>
      <c r="F5146" s="3">
        <v>314.36900000000003</v>
      </c>
      <c r="I5146" t="s">
        <v>271</v>
      </c>
      <c r="J5146" t="s">
        <v>321</v>
      </c>
      <c r="K5146">
        <v>969185237</v>
      </c>
      <c r="L5146">
        <v>314.36900000000003</v>
      </c>
    </row>
    <row r="5147" spans="5:12" x14ac:dyDescent="0.25">
      <c r="E5147">
        <v>969185407</v>
      </c>
      <c r="F5147" s="3">
        <v>208.78899999999999</v>
      </c>
      <c r="I5147" t="s">
        <v>271</v>
      </c>
      <c r="J5147" t="s">
        <v>321</v>
      </c>
      <c r="K5147">
        <v>969185407</v>
      </c>
      <c r="L5147">
        <v>208.78899999999999</v>
      </c>
    </row>
    <row r="5148" spans="5:12" x14ac:dyDescent="0.25">
      <c r="E5148">
        <v>969185415</v>
      </c>
      <c r="F5148" s="3">
        <v>114.58499999999999</v>
      </c>
      <c r="I5148" t="s">
        <v>271</v>
      </c>
      <c r="J5148" t="s">
        <v>321</v>
      </c>
      <c r="K5148">
        <v>969185415</v>
      </c>
      <c r="L5148">
        <v>114.58499999999999</v>
      </c>
    </row>
    <row r="5149" spans="5:12" x14ac:dyDescent="0.25">
      <c r="E5149">
        <v>969185830</v>
      </c>
      <c r="F5149" s="3">
        <v>152.22</v>
      </c>
      <c r="I5149" t="s">
        <v>271</v>
      </c>
      <c r="J5149" t="s">
        <v>321</v>
      </c>
      <c r="K5149">
        <v>969185830</v>
      </c>
      <c r="L5149">
        <v>152.22</v>
      </c>
    </row>
    <row r="5150" spans="5:12" x14ac:dyDescent="0.25">
      <c r="E5150">
        <v>969186020</v>
      </c>
      <c r="F5150" s="3">
        <v>409.39800000000002</v>
      </c>
      <c r="I5150" t="s">
        <v>271</v>
      </c>
      <c r="J5150" t="s">
        <v>321</v>
      </c>
      <c r="K5150">
        <v>969186020</v>
      </c>
      <c r="L5150">
        <v>409.39800000000002</v>
      </c>
    </row>
    <row r="5151" spans="5:12" x14ac:dyDescent="0.25">
      <c r="E5151">
        <v>969219182</v>
      </c>
      <c r="F5151" s="3">
        <v>119.54</v>
      </c>
      <c r="I5151" t="s">
        <v>271</v>
      </c>
      <c r="J5151" t="s">
        <v>321</v>
      </c>
      <c r="K5151">
        <v>969219182</v>
      </c>
      <c r="L5151">
        <v>119.54</v>
      </c>
    </row>
    <row r="5152" spans="5:12" x14ac:dyDescent="0.25">
      <c r="E5152">
        <v>969220180</v>
      </c>
      <c r="F5152" s="3">
        <v>138.77000000000001</v>
      </c>
      <c r="I5152" t="s">
        <v>271</v>
      </c>
      <c r="J5152" t="s">
        <v>321</v>
      </c>
      <c r="K5152">
        <v>969220180</v>
      </c>
      <c r="L5152">
        <v>138.77000000000001</v>
      </c>
    </row>
    <row r="5153" spans="5:12" x14ac:dyDescent="0.25">
      <c r="E5153">
        <v>969256339</v>
      </c>
      <c r="F5153" s="3">
        <v>151.38800000000001</v>
      </c>
      <c r="I5153" t="s">
        <v>271</v>
      </c>
      <c r="J5153" t="s">
        <v>321</v>
      </c>
      <c r="K5153">
        <v>969256339</v>
      </c>
      <c r="L5153">
        <v>151.38800000000001</v>
      </c>
    </row>
    <row r="5154" spans="5:12" x14ac:dyDescent="0.25">
      <c r="E5154">
        <v>969292238</v>
      </c>
      <c r="F5154" s="3">
        <v>266.01100000000002</v>
      </c>
      <c r="I5154" t="s">
        <v>271</v>
      </c>
      <c r="J5154" t="s">
        <v>321</v>
      </c>
      <c r="K5154">
        <v>969292238</v>
      </c>
      <c r="L5154">
        <v>266.01100000000002</v>
      </c>
    </row>
    <row r="5155" spans="5:12" x14ac:dyDescent="0.25">
      <c r="E5155">
        <v>969293153</v>
      </c>
      <c r="F5155" s="3">
        <v>519.68899999999996</v>
      </c>
      <c r="I5155" t="s">
        <v>271</v>
      </c>
      <c r="J5155" t="s">
        <v>321</v>
      </c>
      <c r="K5155">
        <v>969293153</v>
      </c>
      <c r="L5155">
        <v>519.68899999999996</v>
      </c>
    </row>
    <row r="5156" spans="5:12" x14ac:dyDescent="0.25">
      <c r="E5156">
        <v>969294060</v>
      </c>
      <c r="F5156" s="3">
        <v>116.12</v>
      </c>
      <c r="I5156" t="s">
        <v>271</v>
      </c>
      <c r="J5156" t="s">
        <v>321</v>
      </c>
      <c r="K5156">
        <v>969294060</v>
      </c>
      <c r="L5156">
        <v>116.12</v>
      </c>
    </row>
    <row r="5157" spans="5:12" x14ac:dyDescent="0.25">
      <c r="E5157">
        <v>969326523</v>
      </c>
      <c r="F5157" s="3">
        <v>84.284000000000006</v>
      </c>
      <c r="I5157" t="s">
        <v>271</v>
      </c>
      <c r="J5157" t="s">
        <v>321</v>
      </c>
      <c r="K5157">
        <v>969326523</v>
      </c>
      <c r="L5157">
        <v>84.284000000000006</v>
      </c>
    </row>
    <row r="5158" spans="5:12" x14ac:dyDescent="0.25">
      <c r="E5158">
        <v>969467232</v>
      </c>
      <c r="F5158" s="3">
        <v>382.75700000000001</v>
      </c>
      <c r="I5158" t="s">
        <v>271</v>
      </c>
      <c r="J5158" t="s">
        <v>321</v>
      </c>
      <c r="K5158">
        <v>969467232</v>
      </c>
      <c r="L5158">
        <v>382.75700000000001</v>
      </c>
    </row>
    <row r="5159" spans="5:12" x14ac:dyDescent="0.25">
      <c r="E5159">
        <v>969470438</v>
      </c>
      <c r="F5159" s="3">
        <v>257.92</v>
      </c>
      <c r="I5159" t="s">
        <v>271</v>
      </c>
      <c r="J5159" t="s">
        <v>321</v>
      </c>
      <c r="K5159">
        <v>969470438</v>
      </c>
      <c r="L5159">
        <v>257.92</v>
      </c>
    </row>
    <row r="5160" spans="5:12" x14ac:dyDescent="0.25">
      <c r="E5160">
        <v>969603853</v>
      </c>
      <c r="F5160" s="3">
        <v>386.21199999999999</v>
      </c>
      <c r="I5160" t="s">
        <v>271</v>
      </c>
      <c r="J5160" t="s">
        <v>321</v>
      </c>
      <c r="K5160">
        <v>969603853</v>
      </c>
      <c r="L5160">
        <v>386.21199999999999</v>
      </c>
    </row>
    <row r="5161" spans="5:12" x14ac:dyDescent="0.25">
      <c r="E5161">
        <v>969639971</v>
      </c>
      <c r="F5161" s="3">
        <v>115.84</v>
      </c>
      <c r="I5161" t="s">
        <v>271</v>
      </c>
      <c r="J5161" t="s">
        <v>321</v>
      </c>
      <c r="K5161">
        <v>969639971</v>
      </c>
      <c r="L5161">
        <v>115.84</v>
      </c>
    </row>
    <row r="5162" spans="5:12" x14ac:dyDescent="0.25">
      <c r="E5162">
        <v>969687461</v>
      </c>
      <c r="F5162" s="3">
        <v>302.52100000000002</v>
      </c>
      <c r="I5162" t="s">
        <v>271</v>
      </c>
      <c r="J5162" t="s">
        <v>321</v>
      </c>
      <c r="K5162">
        <v>969687461</v>
      </c>
      <c r="L5162">
        <v>302.52100000000002</v>
      </c>
    </row>
    <row r="5163" spans="5:12" x14ac:dyDescent="0.25">
      <c r="E5163">
        <v>969692112</v>
      </c>
      <c r="F5163" s="3">
        <v>277.303</v>
      </c>
      <c r="I5163" t="s">
        <v>271</v>
      </c>
      <c r="J5163" t="s">
        <v>321</v>
      </c>
      <c r="K5163">
        <v>969692112</v>
      </c>
      <c r="L5163">
        <v>277.303</v>
      </c>
    </row>
    <row r="5164" spans="5:12" x14ac:dyDescent="0.25">
      <c r="E5164">
        <v>970526927</v>
      </c>
      <c r="F5164" s="3">
        <v>111.17</v>
      </c>
      <c r="I5164" t="s">
        <v>271</v>
      </c>
      <c r="J5164" t="s">
        <v>321</v>
      </c>
      <c r="K5164">
        <v>970526927</v>
      </c>
      <c r="L5164">
        <v>111.17</v>
      </c>
    </row>
    <row r="5165" spans="5:12" x14ac:dyDescent="0.25">
      <c r="E5165">
        <v>970539069</v>
      </c>
      <c r="F5165" s="3">
        <v>139.928</v>
      </c>
      <c r="I5165" t="s">
        <v>271</v>
      </c>
      <c r="J5165" t="s">
        <v>321</v>
      </c>
      <c r="K5165">
        <v>970539069</v>
      </c>
      <c r="L5165">
        <v>139.928</v>
      </c>
    </row>
    <row r="5166" spans="5:12" x14ac:dyDescent="0.25">
      <c r="E5166">
        <v>970577254</v>
      </c>
      <c r="F5166" s="3">
        <v>330.19200000000001</v>
      </c>
      <c r="I5166" t="s">
        <v>271</v>
      </c>
      <c r="J5166" t="s">
        <v>321</v>
      </c>
      <c r="K5166">
        <v>970577254</v>
      </c>
      <c r="L5166">
        <v>330.19200000000001</v>
      </c>
    </row>
    <row r="5167" spans="5:12" x14ac:dyDescent="0.25">
      <c r="E5167">
        <v>970580883</v>
      </c>
      <c r="F5167" s="3">
        <v>175.43700000000001</v>
      </c>
      <c r="I5167" t="s">
        <v>271</v>
      </c>
      <c r="J5167" t="s">
        <v>321</v>
      </c>
      <c r="K5167">
        <v>970580883</v>
      </c>
      <c r="L5167">
        <v>175.43700000000001</v>
      </c>
    </row>
    <row r="5168" spans="5:12" x14ac:dyDescent="0.25">
      <c r="E5168">
        <v>970581219</v>
      </c>
      <c r="F5168" s="3">
        <v>99.105999999999995</v>
      </c>
      <c r="I5168" t="s">
        <v>271</v>
      </c>
      <c r="J5168" t="s">
        <v>321</v>
      </c>
      <c r="K5168">
        <v>970581219</v>
      </c>
      <c r="L5168">
        <v>99.105999999999995</v>
      </c>
    </row>
    <row r="5169" spans="5:12" x14ac:dyDescent="0.25">
      <c r="E5169">
        <v>970601953</v>
      </c>
      <c r="F5169" s="3">
        <v>237.38900000000001</v>
      </c>
      <c r="I5169" t="s">
        <v>271</v>
      </c>
      <c r="J5169" t="s">
        <v>321</v>
      </c>
      <c r="K5169">
        <v>970601953</v>
      </c>
      <c r="L5169">
        <v>237.38900000000001</v>
      </c>
    </row>
    <row r="5170" spans="5:12" x14ac:dyDescent="0.25">
      <c r="E5170">
        <v>971130717</v>
      </c>
      <c r="F5170" s="3">
        <v>204.83600000000001</v>
      </c>
      <c r="I5170" t="s">
        <v>271</v>
      </c>
      <c r="J5170" t="s">
        <v>321</v>
      </c>
      <c r="K5170">
        <v>971130717</v>
      </c>
      <c r="L5170">
        <v>204.83600000000001</v>
      </c>
    </row>
    <row r="5171" spans="5:12" x14ac:dyDescent="0.25">
      <c r="E5171">
        <v>971385472</v>
      </c>
      <c r="F5171" s="3">
        <v>154.672</v>
      </c>
      <c r="I5171" t="s">
        <v>271</v>
      </c>
      <c r="J5171" t="s">
        <v>321</v>
      </c>
      <c r="K5171">
        <v>971385472</v>
      </c>
      <c r="L5171">
        <v>154.672</v>
      </c>
    </row>
    <row r="5172" spans="5:12" x14ac:dyDescent="0.25">
      <c r="E5172">
        <v>971551607</v>
      </c>
      <c r="F5172" s="3">
        <v>126.601</v>
      </c>
      <c r="I5172" t="s">
        <v>271</v>
      </c>
      <c r="J5172" t="s">
        <v>321</v>
      </c>
      <c r="K5172">
        <v>971551607</v>
      </c>
      <c r="L5172">
        <v>126.601</v>
      </c>
    </row>
    <row r="5173" spans="5:12" x14ac:dyDescent="0.25">
      <c r="E5173">
        <v>974253240</v>
      </c>
      <c r="F5173" s="3">
        <v>127.73399999999999</v>
      </c>
      <c r="I5173" t="s">
        <v>271</v>
      </c>
      <c r="J5173" t="s">
        <v>321</v>
      </c>
      <c r="K5173">
        <v>974253240</v>
      </c>
      <c r="L5173">
        <v>127.73399999999999</v>
      </c>
    </row>
    <row r="5174" spans="5:12" x14ac:dyDescent="0.25">
      <c r="E5174">
        <v>974530538</v>
      </c>
      <c r="F5174" s="3">
        <v>420.76100000000002</v>
      </c>
      <c r="I5174" t="s">
        <v>271</v>
      </c>
      <c r="J5174" t="s">
        <v>321</v>
      </c>
      <c r="K5174">
        <v>974530538</v>
      </c>
      <c r="L5174">
        <v>420.76100000000002</v>
      </c>
    </row>
    <row r="5175" spans="5:12" x14ac:dyDescent="0.25">
      <c r="E5175">
        <v>975646904</v>
      </c>
      <c r="F5175" s="3">
        <v>396.50099999999998</v>
      </c>
      <c r="I5175" t="s">
        <v>271</v>
      </c>
      <c r="J5175" t="s">
        <v>321</v>
      </c>
      <c r="K5175">
        <v>975646904</v>
      </c>
      <c r="L5175">
        <v>396.50099999999998</v>
      </c>
    </row>
    <row r="5176" spans="5:12" x14ac:dyDescent="0.25">
      <c r="E5176">
        <v>975968111</v>
      </c>
      <c r="F5176" s="3">
        <v>524.36099999999999</v>
      </c>
      <c r="I5176" t="s">
        <v>271</v>
      </c>
      <c r="J5176" t="s">
        <v>321</v>
      </c>
      <c r="K5176">
        <v>975968111</v>
      </c>
      <c r="L5176">
        <v>524.36099999999999</v>
      </c>
    </row>
    <row r="5177" spans="5:12" x14ac:dyDescent="0.25">
      <c r="E5177">
        <v>976194861</v>
      </c>
      <c r="F5177" s="3">
        <v>519.44000000000005</v>
      </c>
      <c r="I5177" t="s">
        <v>271</v>
      </c>
      <c r="J5177" t="s">
        <v>321</v>
      </c>
      <c r="K5177">
        <v>976194861</v>
      </c>
      <c r="L5177">
        <v>519.44000000000005</v>
      </c>
    </row>
    <row r="5178" spans="5:12" x14ac:dyDescent="0.25">
      <c r="E5178">
        <v>976214374</v>
      </c>
      <c r="F5178" s="3">
        <v>431.40899999999999</v>
      </c>
      <c r="I5178" t="s">
        <v>271</v>
      </c>
      <c r="J5178" t="s">
        <v>321</v>
      </c>
      <c r="K5178">
        <v>976214374</v>
      </c>
      <c r="L5178">
        <v>431.40899999999999</v>
      </c>
    </row>
    <row r="5179" spans="5:12" x14ac:dyDescent="0.25">
      <c r="E5179">
        <v>976682254</v>
      </c>
      <c r="F5179" s="3">
        <v>125.38</v>
      </c>
      <c r="I5179" t="s">
        <v>271</v>
      </c>
      <c r="J5179" t="s">
        <v>321</v>
      </c>
      <c r="K5179">
        <v>976682254</v>
      </c>
      <c r="L5179">
        <v>125.38</v>
      </c>
    </row>
    <row r="5180" spans="5:12" x14ac:dyDescent="0.25">
      <c r="E5180">
        <v>976693647</v>
      </c>
      <c r="F5180" s="3">
        <v>72.576999999999998</v>
      </c>
      <c r="I5180" t="s">
        <v>271</v>
      </c>
      <c r="J5180" t="s">
        <v>321</v>
      </c>
      <c r="K5180">
        <v>976693647</v>
      </c>
      <c r="L5180">
        <v>72.576999999999998</v>
      </c>
    </row>
    <row r="5181" spans="5:12" x14ac:dyDescent="0.25">
      <c r="E5181">
        <v>977459362</v>
      </c>
      <c r="F5181" s="3">
        <v>108.979</v>
      </c>
      <c r="I5181" t="s">
        <v>271</v>
      </c>
      <c r="J5181" t="s">
        <v>321</v>
      </c>
      <c r="K5181">
        <v>977459362</v>
      </c>
      <c r="L5181">
        <v>108.979</v>
      </c>
    </row>
    <row r="5182" spans="5:12" x14ac:dyDescent="0.25">
      <c r="E5182">
        <v>977462843</v>
      </c>
      <c r="F5182" s="3">
        <v>369.096</v>
      </c>
      <c r="I5182" t="s">
        <v>271</v>
      </c>
      <c r="J5182" t="s">
        <v>321</v>
      </c>
      <c r="K5182">
        <v>977462843</v>
      </c>
      <c r="L5182">
        <v>369.096</v>
      </c>
    </row>
    <row r="5183" spans="5:12" x14ac:dyDescent="0.25">
      <c r="E5183">
        <v>979558791</v>
      </c>
      <c r="F5183" s="3">
        <v>160.05099999999999</v>
      </c>
      <c r="I5183" t="s">
        <v>271</v>
      </c>
      <c r="J5183" t="s">
        <v>321</v>
      </c>
      <c r="K5183">
        <v>979558791</v>
      </c>
      <c r="L5183">
        <v>160.05099999999999</v>
      </c>
    </row>
    <row r="5184" spans="5:12" x14ac:dyDescent="0.25">
      <c r="E5184">
        <v>979636482</v>
      </c>
      <c r="F5184" s="3">
        <v>174.55</v>
      </c>
      <c r="I5184" t="s">
        <v>271</v>
      </c>
      <c r="J5184" t="s">
        <v>321</v>
      </c>
      <c r="K5184">
        <v>979636482</v>
      </c>
      <c r="L5184">
        <v>174.55</v>
      </c>
    </row>
    <row r="5185" spans="5:12" x14ac:dyDescent="0.25">
      <c r="E5185">
        <v>979913850</v>
      </c>
      <c r="F5185" s="3">
        <v>656.40200000000004</v>
      </c>
      <c r="I5185" t="s">
        <v>271</v>
      </c>
      <c r="J5185" t="s">
        <v>321</v>
      </c>
      <c r="K5185">
        <v>979913850</v>
      </c>
      <c r="L5185">
        <v>656.40200000000004</v>
      </c>
    </row>
    <row r="5186" spans="5:12" x14ac:dyDescent="0.25">
      <c r="E5186">
        <v>979928742</v>
      </c>
      <c r="F5186" s="3">
        <v>119.958</v>
      </c>
      <c r="I5186" t="s">
        <v>271</v>
      </c>
      <c r="J5186" t="s">
        <v>321</v>
      </c>
      <c r="K5186">
        <v>979928742</v>
      </c>
      <c r="L5186">
        <v>119.958</v>
      </c>
    </row>
    <row r="5187" spans="5:12" x14ac:dyDescent="0.25">
      <c r="E5187">
        <v>980613100</v>
      </c>
      <c r="F5187" s="3">
        <v>104.35899999999999</v>
      </c>
      <c r="I5187" t="s">
        <v>271</v>
      </c>
      <c r="J5187" t="s">
        <v>321</v>
      </c>
      <c r="K5187">
        <v>980613100</v>
      </c>
      <c r="L5187">
        <v>104.35899999999999</v>
      </c>
    </row>
    <row r="5188" spans="5:12" x14ac:dyDescent="0.25">
      <c r="E5188">
        <v>981464273</v>
      </c>
      <c r="F5188" s="3">
        <v>226.423</v>
      </c>
      <c r="I5188" t="s">
        <v>271</v>
      </c>
      <c r="J5188" t="s">
        <v>321</v>
      </c>
      <c r="K5188">
        <v>981464273</v>
      </c>
      <c r="L5188">
        <v>226.423</v>
      </c>
    </row>
    <row r="5189" spans="5:12" x14ac:dyDescent="0.25">
      <c r="E5189">
        <v>981868242</v>
      </c>
      <c r="F5189" s="3">
        <v>267.27100000000002</v>
      </c>
      <c r="I5189" t="s">
        <v>271</v>
      </c>
      <c r="J5189" t="s">
        <v>321</v>
      </c>
      <c r="K5189">
        <v>981868242</v>
      </c>
      <c r="L5189">
        <v>267.27100000000002</v>
      </c>
    </row>
    <row r="5190" spans="5:12" x14ac:dyDescent="0.25">
      <c r="E5190">
        <v>982435501</v>
      </c>
      <c r="F5190" s="3">
        <v>140.608</v>
      </c>
      <c r="I5190" t="s">
        <v>271</v>
      </c>
      <c r="J5190" t="s">
        <v>321</v>
      </c>
      <c r="K5190">
        <v>982435501</v>
      </c>
      <c r="L5190">
        <v>140.608</v>
      </c>
    </row>
    <row r="5191" spans="5:12" x14ac:dyDescent="0.25">
      <c r="E5191">
        <v>982602122</v>
      </c>
      <c r="F5191" s="3">
        <v>472.57100000000003</v>
      </c>
      <c r="I5191" t="s">
        <v>271</v>
      </c>
      <c r="J5191" t="s">
        <v>321</v>
      </c>
      <c r="K5191">
        <v>982602122</v>
      </c>
      <c r="L5191">
        <v>472.57100000000003</v>
      </c>
    </row>
    <row r="5192" spans="5:12" x14ac:dyDescent="0.25">
      <c r="E5192">
        <v>982745705</v>
      </c>
      <c r="F5192" s="3">
        <v>289.15699999999998</v>
      </c>
      <c r="I5192" t="s">
        <v>271</v>
      </c>
      <c r="J5192" t="s">
        <v>321</v>
      </c>
      <c r="K5192">
        <v>982745705</v>
      </c>
      <c r="L5192">
        <v>289.15699999999998</v>
      </c>
    </row>
    <row r="5193" spans="5:12" x14ac:dyDescent="0.25">
      <c r="E5193">
        <v>982789907</v>
      </c>
      <c r="F5193" s="3">
        <v>579.04700000000003</v>
      </c>
      <c r="I5193" t="s">
        <v>271</v>
      </c>
      <c r="J5193" t="s">
        <v>321</v>
      </c>
      <c r="K5193">
        <v>982789907</v>
      </c>
      <c r="L5193">
        <v>579.04700000000003</v>
      </c>
    </row>
    <row r="5194" spans="5:12" x14ac:dyDescent="0.25">
      <c r="E5194">
        <v>982855071</v>
      </c>
      <c r="F5194" s="3">
        <v>221.09299999999999</v>
      </c>
      <c r="I5194" t="s">
        <v>271</v>
      </c>
      <c r="J5194" t="s">
        <v>321</v>
      </c>
      <c r="K5194">
        <v>982855071</v>
      </c>
      <c r="L5194">
        <v>221.09299999999999</v>
      </c>
    </row>
    <row r="5195" spans="5:12" x14ac:dyDescent="0.25">
      <c r="E5195">
        <v>983190235</v>
      </c>
      <c r="F5195" s="3">
        <v>328.36799999999999</v>
      </c>
      <c r="I5195" t="s">
        <v>271</v>
      </c>
      <c r="J5195" t="s">
        <v>321</v>
      </c>
      <c r="K5195">
        <v>983190235</v>
      </c>
      <c r="L5195">
        <v>328.36799999999999</v>
      </c>
    </row>
    <row r="5196" spans="5:12" x14ac:dyDescent="0.25">
      <c r="E5196">
        <v>983254071</v>
      </c>
      <c r="F5196" s="3">
        <v>520.30999999999995</v>
      </c>
      <c r="I5196" t="s">
        <v>271</v>
      </c>
      <c r="J5196" t="s">
        <v>321</v>
      </c>
      <c r="K5196">
        <v>983254071</v>
      </c>
      <c r="L5196">
        <v>520.30999999999995</v>
      </c>
    </row>
    <row r="5197" spans="5:12" x14ac:dyDescent="0.25">
      <c r="E5197">
        <v>983395384</v>
      </c>
      <c r="F5197" s="3">
        <v>172.999</v>
      </c>
      <c r="I5197" t="s">
        <v>271</v>
      </c>
      <c r="J5197" t="s">
        <v>321</v>
      </c>
      <c r="K5197">
        <v>983395384</v>
      </c>
      <c r="L5197">
        <v>172.999</v>
      </c>
    </row>
    <row r="5198" spans="5:12" x14ac:dyDescent="0.25">
      <c r="E5198">
        <v>983552749</v>
      </c>
      <c r="F5198" s="3">
        <v>101.44</v>
      </c>
      <c r="I5198" t="s">
        <v>271</v>
      </c>
      <c r="J5198" t="s">
        <v>321</v>
      </c>
      <c r="K5198">
        <v>983552749</v>
      </c>
      <c r="L5198">
        <v>101.44</v>
      </c>
    </row>
    <row r="5199" spans="5:12" x14ac:dyDescent="0.25">
      <c r="E5199">
        <v>984020414</v>
      </c>
      <c r="F5199" s="3">
        <v>328.60199999999998</v>
      </c>
      <c r="I5199" t="s">
        <v>271</v>
      </c>
      <c r="J5199" t="s">
        <v>321</v>
      </c>
      <c r="K5199">
        <v>984020414</v>
      </c>
      <c r="L5199">
        <v>328.60199999999998</v>
      </c>
    </row>
    <row r="5200" spans="5:12" x14ac:dyDescent="0.25">
      <c r="E5200">
        <v>984103573</v>
      </c>
      <c r="F5200" s="3">
        <v>405.97699999999998</v>
      </c>
      <c r="I5200" t="s">
        <v>271</v>
      </c>
      <c r="J5200" t="s">
        <v>321</v>
      </c>
      <c r="K5200">
        <v>984103573</v>
      </c>
      <c r="L5200">
        <v>405.97699999999998</v>
      </c>
    </row>
    <row r="5201" spans="5:12" x14ac:dyDescent="0.25">
      <c r="E5201">
        <v>984265751</v>
      </c>
      <c r="F5201" s="3">
        <v>170.35400000000001</v>
      </c>
      <c r="I5201" t="s">
        <v>271</v>
      </c>
      <c r="J5201" t="s">
        <v>321</v>
      </c>
      <c r="K5201">
        <v>984265751</v>
      </c>
      <c r="L5201">
        <v>170.35400000000001</v>
      </c>
    </row>
    <row r="5202" spans="5:12" x14ac:dyDescent="0.25">
      <c r="E5202">
        <v>984619839</v>
      </c>
      <c r="F5202" s="3">
        <v>332.334</v>
      </c>
      <c r="I5202" t="s">
        <v>271</v>
      </c>
      <c r="J5202" t="s">
        <v>321</v>
      </c>
      <c r="K5202">
        <v>984619839</v>
      </c>
      <c r="L5202">
        <v>332.334</v>
      </c>
    </row>
    <row r="5203" spans="5:12" x14ac:dyDescent="0.25">
      <c r="E5203">
        <v>984663188</v>
      </c>
      <c r="F5203" s="3">
        <v>301.86599999999999</v>
      </c>
      <c r="I5203" t="s">
        <v>271</v>
      </c>
      <c r="J5203" t="s">
        <v>321</v>
      </c>
      <c r="K5203">
        <v>984663188</v>
      </c>
      <c r="L5203">
        <v>301.86599999999999</v>
      </c>
    </row>
    <row r="5204" spans="5:12" x14ac:dyDescent="0.25">
      <c r="E5204">
        <v>985469881</v>
      </c>
      <c r="F5204" s="3">
        <v>299.11500000000001</v>
      </c>
      <c r="I5204" t="s">
        <v>271</v>
      </c>
      <c r="J5204" t="s">
        <v>321</v>
      </c>
      <c r="K5204">
        <v>985469881</v>
      </c>
      <c r="L5204">
        <v>299.11500000000001</v>
      </c>
    </row>
    <row r="5205" spans="5:12" x14ac:dyDescent="0.25">
      <c r="E5205">
        <v>985558876</v>
      </c>
      <c r="F5205" s="3">
        <v>557.84699999999998</v>
      </c>
      <c r="I5205" t="s">
        <v>271</v>
      </c>
      <c r="J5205" t="s">
        <v>321</v>
      </c>
      <c r="K5205">
        <v>985558876</v>
      </c>
      <c r="L5205">
        <v>557.84699999999998</v>
      </c>
    </row>
    <row r="5206" spans="5:12" x14ac:dyDescent="0.25">
      <c r="E5206">
        <v>985741484</v>
      </c>
      <c r="F5206" s="3">
        <v>383.512</v>
      </c>
      <c r="I5206" t="s">
        <v>271</v>
      </c>
      <c r="J5206" t="s">
        <v>321</v>
      </c>
      <c r="K5206">
        <v>985741484</v>
      </c>
      <c r="L5206">
        <v>383.512</v>
      </c>
    </row>
    <row r="5207" spans="5:12" x14ac:dyDescent="0.25">
      <c r="E5207">
        <v>986018328</v>
      </c>
      <c r="F5207" s="3">
        <v>508.58300000000003</v>
      </c>
      <c r="I5207" t="s">
        <v>271</v>
      </c>
      <c r="J5207" t="s">
        <v>321</v>
      </c>
      <c r="K5207">
        <v>986018328</v>
      </c>
      <c r="L5207">
        <v>508.58300000000003</v>
      </c>
    </row>
    <row r="5208" spans="5:12" x14ac:dyDescent="0.25">
      <c r="E5208">
        <v>986579729</v>
      </c>
      <c r="F5208" s="3">
        <v>265.02800000000002</v>
      </c>
      <c r="I5208" t="s">
        <v>271</v>
      </c>
      <c r="J5208" t="s">
        <v>321</v>
      </c>
      <c r="K5208">
        <v>986579729</v>
      </c>
      <c r="L5208">
        <v>265.02800000000002</v>
      </c>
    </row>
    <row r="5209" spans="5:12" x14ac:dyDescent="0.25">
      <c r="E5209">
        <v>986710582</v>
      </c>
      <c r="F5209" s="3">
        <v>413.41500000000002</v>
      </c>
      <c r="I5209" t="s">
        <v>271</v>
      </c>
      <c r="J5209" t="s">
        <v>321</v>
      </c>
      <c r="K5209">
        <v>986710582</v>
      </c>
      <c r="L5209">
        <v>413.41500000000002</v>
      </c>
    </row>
    <row r="5210" spans="5:12" x14ac:dyDescent="0.25">
      <c r="E5210">
        <v>986904077</v>
      </c>
      <c r="F5210" s="3">
        <v>283.65899999999999</v>
      </c>
      <c r="I5210" t="s">
        <v>271</v>
      </c>
      <c r="J5210" t="s">
        <v>321</v>
      </c>
      <c r="K5210">
        <v>986904077</v>
      </c>
      <c r="L5210">
        <v>283.65899999999999</v>
      </c>
    </row>
    <row r="5211" spans="5:12" x14ac:dyDescent="0.25">
      <c r="E5211">
        <v>990035768</v>
      </c>
      <c r="F5211" s="3">
        <v>457.21</v>
      </c>
      <c r="I5211" t="s">
        <v>271</v>
      </c>
      <c r="J5211" t="s">
        <v>321</v>
      </c>
      <c r="K5211">
        <v>990035768</v>
      </c>
      <c r="L5211">
        <v>457.21</v>
      </c>
    </row>
    <row r="5212" spans="5:12" x14ac:dyDescent="0.25">
      <c r="E5212">
        <v>990649855</v>
      </c>
      <c r="F5212" s="3">
        <v>280.97899999999998</v>
      </c>
      <c r="I5212" t="s">
        <v>271</v>
      </c>
      <c r="J5212" t="s">
        <v>321</v>
      </c>
      <c r="K5212">
        <v>990649855</v>
      </c>
      <c r="L5212">
        <v>280.97899999999998</v>
      </c>
    </row>
    <row r="5213" spans="5:12" x14ac:dyDescent="0.25">
      <c r="E5213">
        <v>990832544</v>
      </c>
      <c r="F5213" s="3">
        <v>458.93599999999998</v>
      </c>
      <c r="I5213" t="s">
        <v>271</v>
      </c>
      <c r="J5213" t="s">
        <v>321</v>
      </c>
      <c r="K5213">
        <v>990832544</v>
      </c>
      <c r="L5213">
        <v>458.93599999999998</v>
      </c>
    </row>
    <row r="5214" spans="5:12" x14ac:dyDescent="0.25">
      <c r="E5214">
        <v>992079665</v>
      </c>
      <c r="F5214" s="3">
        <v>475.47899999999998</v>
      </c>
      <c r="I5214" t="s">
        <v>271</v>
      </c>
      <c r="J5214" t="s">
        <v>321</v>
      </c>
      <c r="K5214">
        <v>992079665</v>
      </c>
      <c r="L5214">
        <v>475.47899999999998</v>
      </c>
    </row>
    <row r="5215" spans="5:12" x14ac:dyDescent="0.25">
      <c r="E5215">
        <v>992103388</v>
      </c>
      <c r="F5215" s="3">
        <v>284.61399999999998</v>
      </c>
      <c r="I5215" t="s">
        <v>271</v>
      </c>
      <c r="J5215" t="s">
        <v>321</v>
      </c>
      <c r="K5215">
        <v>992103388</v>
      </c>
      <c r="L5215">
        <v>284.61399999999998</v>
      </c>
    </row>
    <row r="5216" spans="5:12" x14ac:dyDescent="0.25">
      <c r="E5216">
        <v>992293446</v>
      </c>
      <c r="F5216" s="3">
        <v>310.34800000000001</v>
      </c>
      <c r="I5216" t="s">
        <v>271</v>
      </c>
      <c r="J5216" t="s">
        <v>321</v>
      </c>
      <c r="K5216">
        <v>992293446</v>
      </c>
      <c r="L5216">
        <v>310.34800000000001</v>
      </c>
    </row>
    <row r="5217" spans="4:12" x14ac:dyDescent="0.25">
      <c r="E5217">
        <v>992776811</v>
      </c>
      <c r="F5217" s="3">
        <v>800.02700000000004</v>
      </c>
      <c r="I5217" t="s">
        <v>271</v>
      </c>
      <c r="J5217" t="s">
        <v>321</v>
      </c>
      <c r="K5217">
        <v>992776811</v>
      </c>
      <c r="L5217">
        <v>800.02700000000004</v>
      </c>
    </row>
    <row r="5218" spans="4:12" x14ac:dyDescent="0.25">
      <c r="E5218">
        <v>993192082</v>
      </c>
      <c r="F5218" s="3">
        <v>236.50399999999999</v>
      </c>
      <c r="I5218" t="s">
        <v>271</v>
      </c>
      <c r="J5218" t="s">
        <v>321</v>
      </c>
      <c r="K5218">
        <v>993192082</v>
      </c>
      <c r="L5218">
        <v>236.50399999999999</v>
      </c>
    </row>
    <row r="5219" spans="4:12" x14ac:dyDescent="0.25">
      <c r="E5219">
        <v>995136473</v>
      </c>
      <c r="F5219" s="3">
        <v>145.036</v>
      </c>
      <c r="I5219" t="s">
        <v>271</v>
      </c>
      <c r="J5219" t="s">
        <v>321</v>
      </c>
      <c r="K5219">
        <v>995136473</v>
      </c>
      <c r="L5219">
        <v>145.036</v>
      </c>
    </row>
    <row r="5220" spans="4:12" x14ac:dyDescent="0.25">
      <c r="E5220">
        <v>995715007</v>
      </c>
      <c r="F5220" s="3">
        <v>465.08300000000003</v>
      </c>
      <c r="I5220" t="s">
        <v>271</v>
      </c>
      <c r="J5220" t="s">
        <v>321</v>
      </c>
      <c r="K5220">
        <v>995715007</v>
      </c>
      <c r="L5220">
        <v>465.08300000000003</v>
      </c>
    </row>
    <row r="5221" spans="4:12" x14ac:dyDescent="0.25">
      <c r="E5221">
        <v>996239829</v>
      </c>
      <c r="F5221" s="3">
        <v>456.25200000000001</v>
      </c>
      <c r="I5221" t="s">
        <v>271</v>
      </c>
      <c r="J5221" t="s">
        <v>321</v>
      </c>
      <c r="K5221">
        <v>996239829</v>
      </c>
      <c r="L5221">
        <v>456.25200000000001</v>
      </c>
    </row>
    <row r="5222" spans="4:12" x14ac:dyDescent="0.25">
      <c r="E5222">
        <v>996435733</v>
      </c>
      <c r="F5222" s="3">
        <v>163.483</v>
      </c>
      <c r="I5222" t="s">
        <v>271</v>
      </c>
      <c r="J5222" t="s">
        <v>321</v>
      </c>
      <c r="K5222">
        <v>996435733</v>
      </c>
      <c r="L5222">
        <v>163.483</v>
      </c>
    </row>
    <row r="5223" spans="4:12" x14ac:dyDescent="0.25">
      <c r="E5223">
        <v>996596095</v>
      </c>
      <c r="F5223" s="3">
        <v>260.56099999999998</v>
      </c>
      <c r="I5223" t="s">
        <v>271</v>
      </c>
      <c r="J5223" t="s">
        <v>321</v>
      </c>
      <c r="K5223">
        <v>996596095</v>
      </c>
      <c r="L5223">
        <v>260.56099999999998</v>
      </c>
    </row>
    <row r="5224" spans="4:12" x14ac:dyDescent="0.25">
      <c r="E5224">
        <v>997715934</v>
      </c>
      <c r="F5224" s="3">
        <v>114.913</v>
      </c>
      <c r="I5224" t="s">
        <v>271</v>
      </c>
      <c r="J5224" t="s">
        <v>321</v>
      </c>
      <c r="K5224">
        <v>997715934</v>
      </c>
      <c r="L5224">
        <v>114.913</v>
      </c>
    </row>
    <row r="5225" spans="4:12" x14ac:dyDescent="0.25">
      <c r="E5225">
        <v>997742532</v>
      </c>
      <c r="F5225" s="3">
        <v>230.05600000000001</v>
      </c>
      <c r="I5225" t="s">
        <v>271</v>
      </c>
      <c r="J5225" t="s">
        <v>321</v>
      </c>
      <c r="K5225">
        <v>997742532</v>
      </c>
      <c r="L5225">
        <v>230.05600000000001</v>
      </c>
    </row>
    <row r="5226" spans="4:12" x14ac:dyDescent="0.25">
      <c r="E5226">
        <v>997804813</v>
      </c>
      <c r="F5226" s="3">
        <v>263.13400000000001</v>
      </c>
      <c r="I5226" t="s">
        <v>271</v>
      </c>
      <c r="J5226" t="s">
        <v>321</v>
      </c>
      <c r="K5226">
        <v>997804813</v>
      </c>
      <c r="L5226">
        <v>263.13400000000001</v>
      </c>
    </row>
    <row r="5227" spans="4:12" x14ac:dyDescent="0.25">
      <c r="E5227">
        <v>997864557</v>
      </c>
      <c r="F5227" s="3">
        <v>235.947</v>
      </c>
      <c r="I5227" t="s">
        <v>271</v>
      </c>
      <c r="J5227" t="s">
        <v>321</v>
      </c>
      <c r="K5227">
        <v>997864557</v>
      </c>
      <c r="L5227">
        <v>235.947</v>
      </c>
    </row>
    <row r="5228" spans="4:12" x14ac:dyDescent="0.25">
      <c r="E5228">
        <v>998517427</v>
      </c>
      <c r="F5228" s="3">
        <v>254.59700000000001</v>
      </c>
      <c r="I5228" t="s">
        <v>271</v>
      </c>
      <c r="J5228" t="s">
        <v>321</v>
      </c>
      <c r="K5228">
        <v>998517427</v>
      </c>
      <c r="L5228">
        <v>254.59700000000001</v>
      </c>
    </row>
    <row r="5229" spans="4:12" x14ac:dyDescent="0.25">
      <c r="E5229">
        <v>998719135</v>
      </c>
      <c r="F5229" s="3">
        <v>361.84699999999998</v>
      </c>
      <c r="I5229" t="s">
        <v>271</v>
      </c>
      <c r="J5229" t="s">
        <v>321</v>
      </c>
      <c r="K5229">
        <v>998719135</v>
      </c>
      <c r="L5229">
        <v>361.84699999999998</v>
      </c>
    </row>
    <row r="5230" spans="4:12" x14ac:dyDescent="0.25">
      <c r="E5230">
        <v>999296165</v>
      </c>
      <c r="F5230" s="3">
        <v>97.816000000000003</v>
      </c>
      <c r="I5230" t="s">
        <v>271</v>
      </c>
      <c r="J5230" t="s">
        <v>321</v>
      </c>
      <c r="K5230">
        <v>999296165</v>
      </c>
      <c r="L5230">
        <v>97.816000000000003</v>
      </c>
    </row>
    <row r="5231" spans="4:12" x14ac:dyDescent="0.25">
      <c r="E5231">
        <v>999607799</v>
      </c>
      <c r="F5231" s="3">
        <v>151.87700000000001</v>
      </c>
      <c r="I5231" t="s">
        <v>271</v>
      </c>
      <c r="J5231" t="s">
        <v>321</v>
      </c>
      <c r="K5231">
        <v>999607799</v>
      </c>
      <c r="L5231">
        <v>151.87700000000001</v>
      </c>
    </row>
    <row r="5232" spans="4:12" x14ac:dyDescent="0.25">
      <c r="D5232" t="s">
        <v>327</v>
      </c>
      <c r="E5232">
        <v>892138192</v>
      </c>
      <c r="F5232" s="3">
        <v>211.815</v>
      </c>
      <c r="I5232" t="s">
        <v>271</v>
      </c>
      <c r="J5232" t="s">
        <v>327</v>
      </c>
      <c r="K5232">
        <v>892138192</v>
      </c>
      <c r="L5232">
        <v>211.815</v>
      </c>
    </row>
    <row r="5233" spans="5:12" x14ac:dyDescent="0.25">
      <c r="E5233">
        <v>893511172</v>
      </c>
      <c r="F5233" s="3">
        <v>206.584</v>
      </c>
      <c r="I5233" t="s">
        <v>271</v>
      </c>
      <c r="J5233" t="s">
        <v>327</v>
      </c>
      <c r="K5233">
        <v>893511172</v>
      </c>
      <c r="L5233">
        <v>206.584</v>
      </c>
    </row>
    <row r="5234" spans="5:12" x14ac:dyDescent="0.25">
      <c r="E5234">
        <v>912740943</v>
      </c>
      <c r="F5234" s="3">
        <v>80.025999999999996</v>
      </c>
      <c r="I5234" t="s">
        <v>271</v>
      </c>
      <c r="J5234" t="s">
        <v>327</v>
      </c>
      <c r="K5234">
        <v>912740943</v>
      </c>
      <c r="L5234">
        <v>80.025999999999996</v>
      </c>
    </row>
    <row r="5235" spans="5:12" x14ac:dyDescent="0.25">
      <c r="E5235">
        <v>917470669</v>
      </c>
      <c r="F5235" s="3">
        <v>139.04900000000001</v>
      </c>
      <c r="I5235" t="s">
        <v>271</v>
      </c>
      <c r="J5235" t="s">
        <v>327</v>
      </c>
      <c r="K5235">
        <v>917470669</v>
      </c>
      <c r="L5235">
        <v>139.04900000000001</v>
      </c>
    </row>
    <row r="5236" spans="5:12" x14ac:dyDescent="0.25">
      <c r="E5236">
        <v>920206905</v>
      </c>
      <c r="F5236" s="3">
        <v>105.999</v>
      </c>
      <c r="I5236" t="s">
        <v>271</v>
      </c>
      <c r="J5236" t="s">
        <v>327</v>
      </c>
      <c r="K5236">
        <v>920206905</v>
      </c>
      <c r="L5236">
        <v>105.999</v>
      </c>
    </row>
    <row r="5237" spans="5:12" x14ac:dyDescent="0.25">
      <c r="E5237">
        <v>920954200</v>
      </c>
      <c r="F5237" s="3">
        <v>125.471</v>
      </c>
      <c r="I5237" t="s">
        <v>271</v>
      </c>
      <c r="J5237" t="s">
        <v>327</v>
      </c>
      <c r="K5237">
        <v>920954200</v>
      </c>
      <c r="L5237">
        <v>125.471</v>
      </c>
    </row>
    <row r="5238" spans="5:12" x14ac:dyDescent="0.25">
      <c r="E5238">
        <v>924509260</v>
      </c>
      <c r="F5238" s="3">
        <v>122.322</v>
      </c>
      <c r="I5238" t="s">
        <v>271</v>
      </c>
      <c r="J5238" t="s">
        <v>327</v>
      </c>
      <c r="K5238">
        <v>924509260</v>
      </c>
      <c r="L5238">
        <v>122.322</v>
      </c>
    </row>
    <row r="5239" spans="5:12" x14ac:dyDescent="0.25">
      <c r="E5239">
        <v>969155133</v>
      </c>
      <c r="F5239" s="3">
        <v>142.03100000000001</v>
      </c>
      <c r="I5239" t="s">
        <v>271</v>
      </c>
      <c r="J5239" t="s">
        <v>327</v>
      </c>
      <c r="K5239">
        <v>969155133</v>
      </c>
      <c r="L5239">
        <v>142.03100000000001</v>
      </c>
    </row>
    <row r="5240" spans="5:12" x14ac:dyDescent="0.25">
      <c r="E5240">
        <v>969184168</v>
      </c>
      <c r="F5240" s="3">
        <v>93.816999999999993</v>
      </c>
      <c r="I5240" t="s">
        <v>271</v>
      </c>
      <c r="J5240" t="s">
        <v>327</v>
      </c>
      <c r="K5240">
        <v>969184168</v>
      </c>
      <c r="L5240">
        <v>93.816999999999993</v>
      </c>
    </row>
    <row r="5241" spans="5:12" x14ac:dyDescent="0.25">
      <c r="E5241">
        <v>969257076</v>
      </c>
      <c r="F5241" s="3">
        <v>108.048</v>
      </c>
      <c r="I5241" t="s">
        <v>271</v>
      </c>
      <c r="J5241" t="s">
        <v>327</v>
      </c>
      <c r="K5241">
        <v>969257076</v>
      </c>
      <c r="L5241">
        <v>108.048</v>
      </c>
    </row>
    <row r="5242" spans="5:12" x14ac:dyDescent="0.25">
      <c r="E5242">
        <v>969293544</v>
      </c>
      <c r="F5242" s="3">
        <v>110.41200000000001</v>
      </c>
      <c r="I5242" t="s">
        <v>271</v>
      </c>
      <c r="J5242" t="s">
        <v>327</v>
      </c>
      <c r="K5242">
        <v>969293544</v>
      </c>
      <c r="L5242">
        <v>110.41200000000001</v>
      </c>
    </row>
    <row r="5243" spans="5:12" x14ac:dyDescent="0.25">
      <c r="E5243">
        <v>969641275</v>
      </c>
      <c r="F5243" s="3">
        <v>654.19899999999996</v>
      </c>
      <c r="I5243" t="s">
        <v>271</v>
      </c>
      <c r="J5243" t="s">
        <v>327</v>
      </c>
      <c r="K5243">
        <v>969641275</v>
      </c>
      <c r="L5243">
        <v>654.19899999999996</v>
      </c>
    </row>
    <row r="5244" spans="5:12" x14ac:dyDescent="0.25">
      <c r="E5244">
        <v>969642255</v>
      </c>
      <c r="F5244" s="3">
        <v>70.212000000000003</v>
      </c>
      <c r="I5244" t="s">
        <v>271</v>
      </c>
      <c r="J5244" t="s">
        <v>327</v>
      </c>
      <c r="K5244">
        <v>969642255</v>
      </c>
      <c r="L5244">
        <v>70.212000000000003</v>
      </c>
    </row>
    <row r="5245" spans="5:12" x14ac:dyDescent="0.25">
      <c r="E5245">
        <v>969690551</v>
      </c>
      <c r="F5245" s="3">
        <v>12.385999999999999</v>
      </c>
      <c r="I5245" t="s">
        <v>271</v>
      </c>
      <c r="J5245" t="s">
        <v>327</v>
      </c>
      <c r="K5245">
        <v>969690551</v>
      </c>
      <c r="L5245">
        <v>12.385999999999999</v>
      </c>
    </row>
    <row r="5246" spans="5:12" x14ac:dyDescent="0.25">
      <c r="E5246">
        <v>970064753</v>
      </c>
      <c r="F5246" s="3">
        <v>318.90899999999999</v>
      </c>
      <c r="I5246" t="s">
        <v>271</v>
      </c>
      <c r="J5246" t="s">
        <v>327</v>
      </c>
      <c r="K5246">
        <v>970064753</v>
      </c>
      <c r="L5246">
        <v>318.90899999999999</v>
      </c>
    </row>
    <row r="5247" spans="5:12" x14ac:dyDescent="0.25">
      <c r="E5247">
        <v>970581162</v>
      </c>
      <c r="F5247" s="3">
        <v>109.931</v>
      </c>
      <c r="I5247" t="s">
        <v>271</v>
      </c>
      <c r="J5247" t="s">
        <v>327</v>
      </c>
      <c r="K5247">
        <v>970581162</v>
      </c>
      <c r="L5247">
        <v>109.931</v>
      </c>
    </row>
    <row r="5248" spans="5:12" x14ac:dyDescent="0.25">
      <c r="E5248">
        <v>971217596</v>
      </c>
      <c r="F5248" s="3">
        <v>82.233000000000004</v>
      </c>
      <c r="I5248" t="s">
        <v>271</v>
      </c>
      <c r="J5248" t="s">
        <v>327</v>
      </c>
      <c r="K5248">
        <v>971217596</v>
      </c>
      <c r="L5248">
        <v>82.233000000000004</v>
      </c>
    </row>
    <row r="5249" spans="5:12" x14ac:dyDescent="0.25">
      <c r="E5249">
        <v>976705424</v>
      </c>
      <c r="F5249" s="3">
        <v>1.4</v>
      </c>
      <c r="I5249" t="s">
        <v>271</v>
      </c>
      <c r="J5249" t="s">
        <v>327</v>
      </c>
      <c r="K5249">
        <v>976705424</v>
      </c>
      <c r="L5249">
        <v>1.4</v>
      </c>
    </row>
    <row r="5250" spans="5:12" x14ac:dyDescent="0.25">
      <c r="E5250">
        <v>979533918</v>
      </c>
      <c r="F5250" s="3">
        <v>120.544</v>
      </c>
      <c r="I5250" t="s">
        <v>271</v>
      </c>
      <c r="J5250" t="s">
        <v>327</v>
      </c>
      <c r="K5250">
        <v>979533918</v>
      </c>
      <c r="L5250">
        <v>120.544</v>
      </c>
    </row>
    <row r="5251" spans="5:12" x14ac:dyDescent="0.25">
      <c r="E5251">
        <v>979546823</v>
      </c>
      <c r="F5251" s="3">
        <v>201.29499999999999</v>
      </c>
      <c r="I5251" t="s">
        <v>271</v>
      </c>
      <c r="J5251" t="s">
        <v>327</v>
      </c>
      <c r="K5251">
        <v>979546823</v>
      </c>
      <c r="L5251">
        <v>201.29499999999999</v>
      </c>
    </row>
    <row r="5252" spans="5:12" x14ac:dyDescent="0.25">
      <c r="E5252">
        <v>980032825</v>
      </c>
      <c r="F5252" s="3">
        <v>373.572</v>
      </c>
      <c r="I5252" t="s">
        <v>271</v>
      </c>
      <c r="J5252" t="s">
        <v>327</v>
      </c>
      <c r="K5252">
        <v>980032825</v>
      </c>
      <c r="L5252">
        <v>373.572</v>
      </c>
    </row>
    <row r="5253" spans="5:12" x14ac:dyDescent="0.25">
      <c r="E5253">
        <v>981138945</v>
      </c>
      <c r="F5253" s="3">
        <v>107.33199999999999</v>
      </c>
      <c r="I5253" t="s">
        <v>271</v>
      </c>
      <c r="J5253" t="s">
        <v>327</v>
      </c>
      <c r="K5253">
        <v>981138945</v>
      </c>
      <c r="L5253">
        <v>107.33199999999999</v>
      </c>
    </row>
    <row r="5254" spans="5:12" x14ac:dyDescent="0.25">
      <c r="E5254">
        <v>982163412</v>
      </c>
      <c r="F5254" s="3">
        <v>93.39</v>
      </c>
      <c r="I5254" t="s">
        <v>271</v>
      </c>
      <c r="J5254" t="s">
        <v>327</v>
      </c>
      <c r="K5254">
        <v>982163412</v>
      </c>
      <c r="L5254">
        <v>93.39</v>
      </c>
    </row>
    <row r="5255" spans="5:12" x14ac:dyDescent="0.25">
      <c r="E5255">
        <v>983594301</v>
      </c>
      <c r="F5255" s="3">
        <v>407.09800000000001</v>
      </c>
      <c r="I5255" t="s">
        <v>271</v>
      </c>
      <c r="J5255" t="s">
        <v>327</v>
      </c>
      <c r="K5255">
        <v>983594301</v>
      </c>
      <c r="L5255">
        <v>407.09800000000001</v>
      </c>
    </row>
    <row r="5256" spans="5:12" x14ac:dyDescent="0.25">
      <c r="E5256">
        <v>984140231</v>
      </c>
      <c r="F5256" s="3">
        <v>80.584000000000003</v>
      </c>
      <c r="I5256" t="s">
        <v>271</v>
      </c>
      <c r="J5256" t="s">
        <v>327</v>
      </c>
      <c r="K5256">
        <v>984140231</v>
      </c>
      <c r="L5256">
        <v>80.584000000000003</v>
      </c>
    </row>
    <row r="5257" spans="5:12" x14ac:dyDescent="0.25">
      <c r="E5257">
        <v>987614706</v>
      </c>
      <c r="F5257" s="3">
        <v>376.4</v>
      </c>
      <c r="I5257" t="s">
        <v>271</v>
      </c>
      <c r="J5257" t="s">
        <v>327</v>
      </c>
      <c r="K5257">
        <v>987614706</v>
      </c>
      <c r="L5257">
        <v>376.4</v>
      </c>
    </row>
    <row r="5258" spans="5:12" x14ac:dyDescent="0.25">
      <c r="E5258">
        <v>987652632</v>
      </c>
      <c r="F5258" s="3">
        <v>122.148</v>
      </c>
      <c r="I5258" t="s">
        <v>271</v>
      </c>
      <c r="J5258" t="s">
        <v>327</v>
      </c>
      <c r="K5258">
        <v>987652632</v>
      </c>
      <c r="L5258">
        <v>122.148</v>
      </c>
    </row>
    <row r="5259" spans="5:12" x14ac:dyDescent="0.25">
      <c r="E5259">
        <v>987676744</v>
      </c>
      <c r="F5259" s="3">
        <v>293.57299999999998</v>
      </c>
      <c r="I5259" t="s">
        <v>271</v>
      </c>
      <c r="J5259" t="s">
        <v>327</v>
      </c>
      <c r="K5259">
        <v>987676744</v>
      </c>
      <c r="L5259">
        <v>293.57299999999998</v>
      </c>
    </row>
    <row r="5260" spans="5:12" x14ac:dyDescent="0.25">
      <c r="E5260">
        <v>989287214</v>
      </c>
      <c r="F5260" s="3">
        <v>103.66</v>
      </c>
      <c r="I5260" t="s">
        <v>271</v>
      </c>
      <c r="J5260" t="s">
        <v>327</v>
      </c>
      <c r="K5260">
        <v>989287214</v>
      </c>
      <c r="L5260">
        <v>103.66</v>
      </c>
    </row>
    <row r="5261" spans="5:12" x14ac:dyDescent="0.25">
      <c r="E5261">
        <v>989923404</v>
      </c>
      <c r="F5261" s="3">
        <v>263.17399999999998</v>
      </c>
      <c r="I5261" t="s">
        <v>271</v>
      </c>
      <c r="J5261" t="s">
        <v>327</v>
      </c>
      <c r="K5261">
        <v>989923404</v>
      </c>
      <c r="L5261">
        <v>263.17399999999998</v>
      </c>
    </row>
    <row r="5262" spans="5:12" x14ac:dyDescent="0.25">
      <c r="E5262">
        <v>990453020</v>
      </c>
      <c r="F5262" s="3">
        <v>68.106999999999999</v>
      </c>
      <c r="I5262" t="s">
        <v>271</v>
      </c>
      <c r="J5262" t="s">
        <v>327</v>
      </c>
      <c r="K5262">
        <v>990453020</v>
      </c>
      <c r="L5262">
        <v>68.106999999999999</v>
      </c>
    </row>
    <row r="5263" spans="5:12" x14ac:dyDescent="0.25">
      <c r="E5263">
        <v>990932069</v>
      </c>
      <c r="F5263" s="3">
        <v>185.32599999999999</v>
      </c>
      <c r="I5263" t="s">
        <v>271</v>
      </c>
      <c r="J5263" t="s">
        <v>327</v>
      </c>
      <c r="K5263">
        <v>990932069</v>
      </c>
      <c r="L5263">
        <v>185.32599999999999</v>
      </c>
    </row>
    <row r="5264" spans="5:12" x14ac:dyDescent="0.25">
      <c r="E5264">
        <v>993318507</v>
      </c>
      <c r="F5264" s="3">
        <v>308.63200000000001</v>
      </c>
      <c r="I5264" t="s">
        <v>271</v>
      </c>
      <c r="J5264" t="s">
        <v>327</v>
      </c>
      <c r="K5264">
        <v>993318507</v>
      </c>
      <c r="L5264">
        <v>308.63200000000001</v>
      </c>
    </row>
    <row r="5265" spans="4:12" x14ac:dyDescent="0.25">
      <c r="E5265">
        <v>996276279</v>
      </c>
      <c r="F5265" s="3">
        <v>66.138000000000005</v>
      </c>
      <c r="I5265" t="s">
        <v>271</v>
      </c>
      <c r="J5265" t="s">
        <v>327</v>
      </c>
      <c r="K5265">
        <v>996276279</v>
      </c>
      <c r="L5265">
        <v>66.138000000000005</v>
      </c>
    </row>
    <row r="5266" spans="4:12" x14ac:dyDescent="0.25">
      <c r="E5266">
        <v>999316492</v>
      </c>
      <c r="F5266" s="3">
        <v>166.68199999999999</v>
      </c>
      <c r="I5266" t="s">
        <v>271</v>
      </c>
      <c r="J5266" t="s">
        <v>327</v>
      </c>
      <c r="K5266">
        <v>999316492</v>
      </c>
      <c r="L5266">
        <v>166.68199999999999</v>
      </c>
    </row>
    <row r="5267" spans="4:12" x14ac:dyDescent="0.25">
      <c r="D5267" t="s">
        <v>272</v>
      </c>
      <c r="E5267">
        <v>814591352</v>
      </c>
      <c r="F5267" s="3">
        <v>136.21199999999999</v>
      </c>
      <c r="I5267" t="s">
        <v>271</v>
      </c>
      <c r="J5267" t="s">
        <v>272</v>
      </c>
      <c r="K5267">
        <v>814591352</v>
      </c>
      <c r="L5267">
        <v>136.21199999999999</v>
      </c>
    </row>
    <row r="5268" spans="4:12" x14ac:dyDescent="0.25">
      <c r="E5268">
        <v>869134422</v>
      </c>
      <c r="F5268" s="3">
        <v>155.96199999999999</v>
      </c>
      <c r="I5268" t="s">
        <v>271</v>
      </c>
      <c r="J5268" t="s">
        <v>272</v>
      </c>
      <c r="K5268">
        <v>869134422</v>
      </c>
      <c r="L5268">
        <v>155.96199999999999</v>
      </c>
    </row>
    <row r="5269" spans="4:12" x14ac:dyDescent="0.25">
      <c r="E5269">
        <v>869522082</v>
      </c>
      <c r="F5269" s="3">
        <v>99.028000000000006</v>
      </c>
      <c r="I5269" t="s">
        <v>271</v>
      </c>
      <c r="J5269" t="s">
        <v>272</v>
      </c>
      <c r="K5269">
        <v>869522082</v>
      </c>
      <c r="L5269">
        <v>99.028000000000006</v>
      </c>
    </row>
    <row r="5270" spans="4:12" x14ac:dyDescent="0.25">
      <c r="E5270">
        <v>885270182</v>
      </c>
      <c r="F5270" s="3">
        <v>94.914000000000001</v>
      </c>
      <c r="I5270" t="s">
        <v>271</v>
      </c>
      <c r="J5270" t="s">
        <v>272</v>
      </c>
      <c r="K5270">
        <v>885270182</v>
      </c>
      <c r="L5270">
        <v>94.914000000000001</v>
      </c>
    </row>
    <row r="5271" spans="4:12" x14ac:dyDescent="0.25">
      <c r="E5271">
        <v>916551479</v>
      </c>
      <c r="F5271" s="3">
        <v>67.394999999999996</v>
      </c>
      <c r="I5271" t="s">
        <v>271</v>
      </c>
      <c r="J5271" t="s">
        <v>272</v>
      </c>
      <c r="K5271">
        <v>916551479</v>
      </c>
      <c r="L5271">
        <v>67.394999999999996</v>
      </c>
    </row>
    <row r="5272" spans="4:12" x14ac:dyDescent="0.25">
      <c r="E5272">
        <v>919089652</v>
      </c>
      <c r="F5272" s="3">
        <v>32.841999999999999</v>
      </c>
      <c r="I5272" t="s">
        <v>271</v>
      </c>
      <c r="J5272" t="s">
        <v>272</v>
      </c>
      <c r="K5272">
        <v>919089652</v>
      </c>
      <c r="L5272">
        <v>32.841999999999999</v>
      </c>
    </row>
    <row r="5273" spans="4:12" x14ac:dyDescent="0.25">
      <c r="E5273">
        <v>919486961</v>
      </c>
      <c r="F5273" s="3">
        <v>100.902</v>
      </c>
      <c r="I5273" t="s">
        <v>271</v>
      </c>
      <c r="J5273" t="s">
        <v>272</v>
      </c>
      <c r="K5273">
        <v>919486961</v>
      </c>
      <c r="L5273">
        <v>100.902</v>
      </c>
    </row>
    <row r="5274" spans="4:12" x14ac:dyDescent="0.25">
      <c r="E5274">
        <v>921520719</v>
      </c>
      <c r="F5274" s="3">
        <v>341.66</v>
      </c>
      <c r="I5274" t="s">
        <v>271</v>
      </c>
      <c r="J5274" t="s">
        <v>272</v>
      </c>
      <c r="K5274">
        <v>921520719</v>
      </c>
      <c r="L5274">
        <v>341.66</v>
      </c>
    </row>
    <row r="5275" spans="4:12" x14ac:dyDescent="0.25">
      <c r="E5275">
        <v>921635109</v>
      </c>
      <c r="F5275" s="3">
        <v>208.374</v>
      </c>
      <c r="I5275" t="s">
        <v>271</v>
      </c>
      <c r="J5275" t="s">
        <v>272</v>
      </c>
      <c r="K5275">
        <v>921635109</v>
      </c>
      <c r="L5275">
        <v>208.374</v>
      </c>
    </row>
    <row r="5276" spans="4:12" x14ac:dyDescent="0.25">
      <c r="E5276">
        <v>922101825</v>
      </c>
      <c r="F5276" s="3">
        <v>275.14699999999999</v>
      </c>
      <c r="I5276" t="s">
        <v>271</v>
      </c>
      <c r="J5276" t="s">
        <v>272</v>
      </c>
      <c r="K5276">
        <v>922101825</v>
      </c>
      <c r="L5276">
        <v>275.14699999999999</v>
      </c>
    </row>
    <row r="5277" spans="4:12" x14ac:dyDescent="0.25">
      <c r="E5277">
        <v>969178516</v>
      </c>
      <c r="F5277" s="3">
        <v>123.69799999999999</v>
      </c>
      <c r="I5277" t="s">
        <v>271</v>
      </c>
      <c r="J5277" t="s">
        <v>272</v>
      </c>
      <c r="K5277">
        <v>969178516</v>
      </c>
      <c r="L5277">
        <v>123.69799999999999</v>
      </c>
    </row>
    <row r="5278" spans="4:12" x14ac:dyDescent="0.25">
      <c r="E5278">
        <v>969602148</v>
      </c>
      <c r="F5278" s="3">
        <v>392.76400000000001</v>
      </c>
      <c r="I5278" t="s">
        <v>271</v>
      </c>
      <c r="J5278" t="s">
        <v>272</v>
      </c>
      <c r="K5278">
        <v>969602148</v>
      </c>
      <c r="L5278">
        <v>392.76400000000001</v>
      </c>
    </row>
    <row r="5279" spans="4:12" x14ac:dyDescent="0.25">
      <c r="E5279">
        <v>969668343</v>
      </c>
      <c r="F5279" s="3">
        <v>123.93300000000001</v>
      </c>
      <c r="I5279" t="s">
        <v>271</v>
      </c>
      <c r="J5279" t="s">
        <v>272</v>
      </c>
      <c r="K5279">
        <v>969668343</v>
      </c>
      <c r="L5279">
        <v>123.93300000000001</v>
      </c>
    </row>
    <row r="5280" spans="4:12" x14ac:dyDescent="0.25">
      <c r="E5280">
        <v>974558076</v>
      </c>
      <c r="F5280" s="3">
        <v>319.53100000000001</v>
      </c>
      <c r="I5280" t="s">
        <v>271</v>
      </c>
      <c r="J5280" t="s">
        <v>272</v>
      </c>
      <c r="K5280">
        <v>974558076</v>
      </c>
      <c r="L5280">
        <v>319.53100000000001</v>
      </c>
    </row>
    <row r="5281" spans="4:12" x14ac:dyDescent="0.25">
      <c r="E5281">
        <v>978627404</v>
      </c>
      <c r="F5281" s="3">
        <v>189.59399999999999</v>
      </c>
      <c r="I5281" t="s">
        <v>271</v>
      </c>
      <c r="J5281" t="s">
        <v>272</v>
      </c>
      <c r="K5281">
        <v>978627404</v>
      </c>
      <c r="L5281">
        <v>189.59399999999999</v>
      </c>
    </row>
    <row r="5282" spans="4:12" x14ac:dyDescent="0.25">
      <c r="E5282">
        <v>981023196</v>
      </c>
      <c r="F5282" s="3">
        <v>245.24199999999999</v>
      </c>
      <c r="I5282" t="s">
        <v>271</v>
      </c>
      <c r="J5282" t="s">
        <v>272</v>
      </c>
      <c r="K5282">
        <v>981023196</v>
      </c>
      <c r="L5282">
        <v>245.24199999999999</v>
      </c>
    </row>
    <row r="5283" spans="4:12" x14ac:dyDescent="0.25">
      <c r="E5283">
        <v>982410223</v>
      </c>
      <c r="F5283" s="3">
        <v>274.12799999999999</v>
      </c>
      <c r="I5283" t="s">
        <v>271</v>
      </c>
      <c r="J5283" t="s">
        <v>272</v>
      </c>
      <c r="K5283">
        <v>982410223</v>
      </c>
      <c r="L5283">
        <v>274.12799999999999</v>
      </c>
    </row>
    <row r="5284" spans="4:12" x14ac:dyDescent="0.25">
      <c r="E5284">
        <v>982904730</v>
      </c>
      <c r="F5284" s="3">
        <v>208.488</v>
      </c>
      <c r="I5284" t="s">
        <v>271</v>
      </c>
      <c r="J5284" t="s">
        <v>272</v>
      </c>
      <c r="K5284">
        <v>982904730</v>
      </c>
      <c r="L5284">
        <v>208.488</v>
      </c>
    </row>
    <row r="5285" spans="4:12" x14ac:dyDescent="0.25">
      <c r="E5285">
        <v>985005052</v>
      </c>
      <c r="F5285" s="3">
        <v>61.851999999999997</v>
      </c>
      <c r="I5285" t="s">
        <v>271</v>
      </c>
      <c r="J5285" t="s">
        <v>272</v>
      </c>
      <c r="K5285">
        <v>985005052</v>
      </c>
      <c r="L5285">
        <v>61.851999999999997</v>
      </c>
    </row>
    <row r="5286" spans="4:12" x14ac:dyDescent="0.25">
      <c r="E5286">
        <v>985412936</v>
      </c>
      <c r="F5286" s="3">
        <v>279.38</v>
      </c>
      <c r="I5286" t="s">
        <v>271</v>
      </c>
      <c r="J5286" t="s">
        <v>272</v>
      </c>
      <c r="K5286">
        <v>985412936</v>
      </c>
      <c r="L5286">
        <v>279.38</v>
      </c>
    </row>
    <row r="5287" spans="4:12" x14ac:dyDescent="0.25">
      <c r="E5287">
        <v>986455965</v>
      </c>
      <c r="F5287" s="3">
        <v>29.219000000000001</v>
      </c>
      <c r="I5287" t="s">
        <v>271</v>
      </c>
      <c r="J5287" t="s">
        <v>272</v>
      </c>
      <c r="K5287">
        <v>986455965</v>
      </c>
      <c r="L5287">
        <v>29.219000000000001</v>
      </c>
    </row>
    <row r="5288" spans="4:12" x14ac:dyDescent="0.25">
      <c r="E5288">
        <v>988562718</v>
      </c>
      <c r="F5288" s="3">
        <v>81.992000000000004</v>
      </c>
      <c r="I5288" t="s">
        <v>271</v>
      </c>
      <c r="J5288" t="s">
        <v>272</v>
      </c>
      <c r="K5288">
        <v>988562718</v>
      </c>
      <c r="L5288">
        <v>81.992000000000004</v>
      </c>
    </row>
    <row r="5289" spans="4:12" x14ac:dyDescent="0.25">
      <c r="E5289">
        <v>996723887</v>
      </c>
      <c r="F5289" s="3">
        <v>107.923</v>
      </c>
      <c r="I5289" t="s">
        <v>271</v>
      </c>
      <c r="J5289" t="s">
        <v>272</v>
      </c>
      <c r="K5289">
        <v>996723887</v>
      </c>
      <c r="L5289">
        <v>107.923</v>
      </c>
    </row>
    <row r="5290" spans="4:12" x14ac:dyDescent="0.25">
      <c r="E5290">
        <v>999252117</v>
      </c>
      <c r="F5290" s="3">
        <v>155.22900000000001</v>
      </c>
      <c r="I5290" t="s">
        <v>271</v>
      </c>
      <c r="J5290" t="s">
        <v>272</v>
      </c>
      <c r="K5290">
        <v>999252117</v>
      </c>
      <c r="L5290">
        <v>155.22900000000001</v>
      </c>
    </row>
    <row r="5291" spans="4:12" x14ac:dyDescent="0.25">
      <c r="D5291" t="s">
        <v>319</v>
      </c>
      <c r="E5291">
        <v>887642192</v>
      </c>
      <c r="F5291" s="3">
        <v>367.41500000000002</v>
      </c>
      <c r="I5291" t="s">
        <v>271</v>
      </c>
      <c r="J5291" t="s">
        <v>319</v>
      </c>
      <c r="K5291">
        <v>887642192</v>
      </c>
      <c r="L5291">
        <v>367.41500000000002</v>
      </c>
    </row>
    <row r="5292" spans="4:12" x14ac:dyDescent="0.25">
      <c r="E5292">
        <v>913887514</v>
      </c>
      <c r="F5292" s="3">
        <v>304.28300000000002</v>
      </c>
      <c r="I5292" t="s">
        <v>271</v>
      </c>
      <c r="J5292" t="s">
        <v>319</v>
      </c>
      <c r="K5292">
        <v>913887514</v>
      </c>
      <c r="L5292">
        <v>304.28300000000002</v>
      </c>
    </row>
    <row r="5293" spans="4:12" x14ac:dyDescent="0.25">
      <c r="E5293">
        <v>914722411</v>
      </c>
      <c r="F5293" s="3">
        <v>79.652000000000001</v>
      </c>
      <c r="I5293" t="s">
        <v>271</v>
      </c>
      <c r="J5293" t="s">
        <v>319</v>
      </c>
      <c r="K5293">
        <v>914722411</v>
      </c>
      <c r="L5293">
        <v>79.652000000000001</v>
      </c>
    </row>
    <row r="5294" spans="4:12" x14ac:dyDescent="0.25">
      <c r="E5294">
        <v>914732921</v>
      </c>
      <c r="F5294" s="3">
        <v>121.473</v>
      </c>
      <c r="I5294" t="s">
        <v>271</v>
      </c>
      <c r="J5294" t="s">
        <v>319</v>
      </c>
      <c r="K5294">
        <v>914732921</v>
      </c>
      <c r="L5294">
        <v>121.473</v>
      </c>
    </row>
    <row r="5295" spans="4:12" x14ac:dyDescent="0.25">
      <c r="E5295">
        <v>916380569</v>
      </c>
      <c r="F5295" s="3">
        <v>239.239</v>
      </c>
      <c r="I5295" t="s">
        <v>271</v>
      </c>
      <c r="J5295" t="s">
        <v>319</v>
      </c>
      <c r="K5295">
        <v>916380569</v>
      </c>
      <c r="L5295">
        <v>239.239</v>
      </c>
    </row>
    <row r="5296" spans="4:12" x14ac:dyDescent="0.25">
      <c r="E5296">
        <v>916479417</v>
      </c>
      <c r="F5296" s="3">
        <v>314.19900000000001</v>
      </c>
      <c r="I5296" t="s">
        <v>271</v>
      </c>
      <c r="J5296" t="s">
        <v>319</v>
      </c>
      <c r="K5296">
        <v>916479417</v>
      </c>
      <c r="L5296">
        <v>314.19900000000001</v>
      </c>
    </row>
    <row r="5297" spans="4:12" x14ac:dyDescent="0.25">
      <c r="E5297">
        <v>920203841</v>
      </c>
      <c r="F5297" s="3">
        <v>306.99700000000001</v>
      </c>
      <c r="I5297" t="s">
        <v>271</v>
      </c>
      <c r="J5297" t="s">
        <v>319</v>
      </c>
      <c r="K5297">
        <v>920203841</v>
      </c>
      <c r="L5297">
        <v>306.99700000000001</v>
      </c>
    </row>
    <row r="5298" spans="4:12" x14ac:dyDescent="0.25">
      <c r="E5298">
        <v>924026073</v>
      </c>
      <c r="F5298" s="3">
        <v>182.572</v>
      </c>
      <c r="I5298" t="s">
        <v>271</v>
      </c>
      <c r="J5298" t="s">
        <v>319</v>
      </c>
      <c r="K5298">
        <v>924026073</v>
      </c>
      <c r="L5298">
        <v>182.572</v>
      </c>
    </row>
    <row r="5299" spans="4:12" x14ac:dyDescent="0.25">
      <c r="E5299">
        <v>979737092</v>
      </c>
      <c r="F5299" s="3">
        <v>218.95699999999999</v>
      </c>
      <c r="I5299" t="s">
        <v>271</v>
      </c>
      <c r="J5299" t="s">
        <v>319</v>
      </c>
      <c r="K5299">
        <v>979737092</v>
      </c>
      <c r="L5299">
        <v>218.95699999999999</v>
      </c>
    </row>
    <row r="5300" spans="4:12" x14ac:dyDescent="0.25">
      <c r="E5300">
        <v>982965810</v>
      </c>
      <c r="F5300" s="3">
        <v>300.78500000000003</v>
      </c>
      <c r="I5300" t="s">
        <v>271</v>
      </c>
      <c r="J5300" t="s">
        <v>319</v>
      </c>
      <c r="K5300">
        <v>982965810</v>
      </c>
      <c r="L5300">
        <v>300.78500000000003</v>
      </c>
    </row>
    <row r="5301" spans="4:12" x14ac:dyDescent="0.25">
      <c r="E5301">
        <v>989823299</v>
      </c>
      <c r="F5301" s="3">
        <v>157.155</v>
      </c>
      <c r="I5301" t="s">
        <v>271</v>
      </c>
      <c r="J5301" t="s">
        <v>319</v>
      </c>
      <c r="K5301">
        <v>989823299</v>
      </c>
      <c r="L5301">
        <v>157.155</v>
      </c>
    </row>
    <row r="5302" spans="4:12" x14ac:dyDescent="0.25">
      <c r="E5302">
        <v>990695652</v>
      </c>
      <c r="F5302" s="3">
        <v>236.8</v>
      </c>
      <c r="I5302" t="s">
        <v>271</v>
      </c>
      <c r="J5302" t="s">
        <v>319</v>
      </c>
      <c r="K5302">
        <v>990695652</v>
      </c>
      <c r="L5302">
        <v>236.8</v>
      </c>
    </row>
    <row r="5303" spans="4:12" x14ac:dyDescent="0.25">
      <c r="D5303" t="s">
        <v>334</v>
      </c>
      <c r="E5303">
        <v>823351542</v>
      </c>
      <c r="F5303" s="3">
        <v>178.214</v>
      </c>
      <c r="I5303" t="s">
        <v>271</v>
      </c>
      <c r="J5303" t="s">
        <v>334</v>
      </c>
      <c r="K5303">
        <v>823351542</v>
      </c>
      <c r="L5303">
        <v>178.214</v>
      </c>
    </row>
    <row r="5304" spans="4:12" x14ac:dyDescent="0.25">
      <c r="E5304">
        <v>869640212</v>
      </c>
      <c r="F5304" s="3">
        <v>390.68599999999998</v>
      </c>
      <c r="I5304" t="s">
        <v>271</v>
      </c>
      <c r="J5304" t="s">
        <v>334</v>
      </c>
      <c r="K5304">
        <v>869640212</v>
      </c>
      <c r="L5304">
        <v>390.68599999999998</v>
      </c>
    </row>
    <row r="5305" spans="4:12" x14ac:dyDescent="0.25">
      <c r="E5305">
        <v>874211532</v>
      </c>
      <c r="F5305" s="3">
        <v>73.572000000000003</v>
      </c>
      <c r="I5305" t="s">
        <v>271</v>
      </c>
      <c r="J5305" t="s">
        <v>334</v>
      </c>
      <c r="K5305">
        <v>874211532</v>
      </c>
      <c r="L5305">
        <v>73.572000000000003</v>
      </c>
    </row>
    <row r="5306" spans="4:12" x14ac:dyDescent="0.25">
      <c r="E5306">
        <v>881533472</v>
      </c>
      <c r="F5306" s="3">
        <v>54.058</v>
      </c>
      <c r="I5306" t="s">
        <v>271</v>
      </c>
      <c r="J5306" t="s">
        <v>334</v>
      </c>
      <c r="K5306">
        <v>881533472</v>
      </c>
      <c r="L5306">
        <v>54.058</v>
      </c>
    </row>
    <row r="5307" spans="4:12" x14ac:dyDescent="0.25">
      <c r="E5307">
        <v>882463982</v>
      </c>
      <c r="F5307" s="3">
        <v>235.048</v>
      </c>
      <c r="I5307" t="s">
        <v>271</v>
      </c>
      <c r="J5307" t="s">
        <v>334</v>
      </c>
      <c r="K5307">
        <v>882463982</v>
      </c>
      <c r="L5307">
        <v>235.048</v>
      </c>
    </row>
    <row r="5308" spans="4:12" x14ac:dyDescent="0.25">
      <c r="E5308">
        <v>886500092</v>
      </c>
      <c r="F5308" s="3">
        <v>144.29</v>
      </c>
      <c r="I5308" t="s">
        <v>271</v>
      </c>
      <c r="J5308" t="s">
        <v>334</v>
      </c>
      <c r="K5308">
        <v>886500092</v>
      </c>
      <c r="L5308">
        <v>144.29</v>
      </c>
    </row>
    <row r="5309" spans="4:12" x14ac:dyDescent="0.25">
      <c r="E5309">
        <v>886915462</v>
      </c>
      <c r="F5309" s="3">
        <v>354.40600000000001</v>
      </c>
      <c r="I5309" t="s">
        <v>271</v>
      </c>
      <c r="J5309" t="s">
        <v>334</v>
      </c>
      <c r="K5309">
        <v>886915462</v>
      </c>
      <c r="L5309">
        <v>354.40600000000001</v>
      </c>
    </row>
    <row r="5310" spans="4:12" x14ac:dyDescent="0.25">
      <c r="E5310">
        <v>894595302</v>
      </c>
      <c r="F5310" s="3">
        <v>31.417000000000002</v>
      </c>
      <c r="I5310" t="s">
        <v>271</v>
      </c>
      <c r="J5310" t="s">
        <v>334</v>
      </c>
      <c r="K5310">
        <v>894595302</v>
      </c>
      <c r="L5310">
        <v>31.417000000000002</v>
      </c>
    </row>
    <row r="5311" spans="4:12" x14ac:dyDescent="0.25">
      <c r="E5311">
        <v>899088352</v>
      </c>
      <c r="F5311" s="3">
        <v>288.214</v>
      </c>
      <c r="I5311" t="s">
        <v>271</v>
      </c>
      <c r="J5311" t="s">
        <v>334</v>
      </c>
      <c r="K5311">
        <v>899088352</v>
      </c>
      <c r="L5311">
        <v>288.214</v>
      </c>
    </row>
    <row r="5312" spans="4:12" x14ac:dyDescent="0.25">
      <c r="E5312">
        <v>913456424</v>
      </c>
      <c r="F5312" s="3">
        <v>280.80799999999999</v>
      </c>
      <c r="I5312" t="s">
        <v>271</v>
      </c>
      <c r="J5312" t="s">
        <v>334</v>
      </c>
      <c r="K5312">
        <v>913456424</v>
      </c>
      <c r="L5312">
        <v>280.80799999999999</v>
      </c>
    </row>
    <row r="5313" spans="5:12" x14ac:dyDescent="0.25">
      <c r="E5313">
        <v>913813111</v>
      </c>
      <c r="F5313" s="3">
        <v>142.94499999999999</v>
      </c>
      <c r="I5313" t="s">
        <v>271</v>
      </c>
      <c r="J5313" t="s">
        <v>334</v>
      </c>
      <c r="K5313">
        <v>913813111</v>
      </c>
      <c r="L5313">
        <v>142.94499999999999</v>
      </c>
    </row>
    <row r="5314" spans="5:12" x14ac:dyDescent="0.25">
      <c r="E5314">
        <v>915070612</v>
      </c>
      <c r="F5314" s="3">
        <v>177.93299999999999</v>
      </c>
      <c r="I5314" t="s">
        <v>271</v>
      </c>
      <c r="J5314" t="s">
        <v>334</v>
      </c>
      <c r="K5314">
        <v>915070612</v>
      </c>
      <c r="L5314">
        <v>177.93299999999999</v>
      </c>
    </row>
    <row r="5315" spans="5:12" x14ac:dyDescent="0.25">
      <c r="E5315">
        <v>915477372</v>
      </c>
      <c r="F5315" s="3">
        <v>197.517</v>
      </c>
      <c r="I5315" t="s">
        <v>271</v>
      </c>
      <c r="J5315" t="s">
        <v>334</v>
      </c>
      <c r="K5315">
        <v>915477372</v>
      </c>
      <c r="L5315">
        <v>197.517</v>
      </c>
    </row>
    <row r="5316" spans="5:12" x14ac:dyDescent="0.25">
      <c r="E5316">
        <v>917567913</v>
      </c>
      <c r="F5316" s="3">
        <v>155.94399999999999</v>
      </c>
      <c r="I5316" t="s">
        <v>271</v>
      </c>
      <c r="J5316" t="s">
        <v>334</v>
      </c>
      <c r="K5316">
        <v>917567913</v>
      </c>
      <c r="L5316">
        <v>155.94399999999999</v>
      </c>
    </row>
    <row r="5317" spans="5:12" x14ac:dyDescent="0.25">
      <c r="E5317">
        <v>918149090</v>
      </c>
      <c r="F5317" s="3">
        <v>131.57599999999999</v>
      </c>
      <c r="I5317" t="s">
        <v>271</v>
      </c>
      <c r="J5317" t="s">
        <v>334</v>
      </c>
      <c r="K5317">
        <v>918149090</v>
      </c>
      <c r="L5317">
        <v>131.57599999999999</v>
      </c>
    </row>
    <row r="5318" spans="5:12" x14ac:dyDescent="0.25">
      <c r="E5318">
        <v>919121467</v>
      </c>
      <c r="F5318" s="3">
        <v>195.58</v>
      </c>
      <c r="I5318" t="s">
        <v>271</v>
      </c>
      <c r="J5318" t="s">
        <v>334</v>
      </c>
      <c r="K5318">
        <v>919121467</v>
      </c>
      <c r="L5318">
        <v>195.58</v>
      </c>
    </row>
    <row r="5319" spans="5:12" x14ac:dyDescent="0.25">
      <c r="E5319">
        <v>925720623</v>
      </c>
      <c r="F5319" s="3">
        <v>152.672</v>
      </c>
      <c r="I5319" t="s">
        <v>271</v>
      </c>
      <c r="J5319" t="s">
        <v>334</v>
      </c>
      <c r="K5319">
        <v>925720623</v>
      </c>
      <c r="L5319">
        <v>152.672</v>
      </c>
    </row>
    <row r="5320" spans="5:12" x14ac:dyDescent="0.25">
      <c r="E5320">
        <v>927051095</v>
      </c>
      <c r="F5320" s="3">
        <v>92.436999999999998</v>
      </c>
      <c r="I5320" t="s">
        <v>271</v>
      </c>
      <c r="J5320" t="s">
        <v>334</v>
      </c>
      <c r="K5320">
        <v>927051095</v>
      </c>
      <c r="L5320">
        <v>92.436999999999998</v>
      </c>
    </row>
    <row r="5321" spans="5:12" x14ac:dyDescent="0.25">
      <c r="E5321">
        <v>959468621</v>
      </c>
      <c r="F5321" s="3">
        <v>85.594999999999999</v>
      </c>
      <c r="I5321" t="s">
        <v>271</v>
      </c>
      <c r="J5321" t="s">
        <v>334</v>
      </c>
      <c r="K5321">
        <v>959468621</v>
      </c>
      <c r="L5321">
        <v>85.594999999999999</v>
      </c>
    </row>
    <row r="5322" spans="5:12" x14ac:dyDescent="0.25">
      <c r="E5322">
        <v>969153718</v>
      </c>
      <c r="F5322" s="3">
        <v>113.232</v>
      </c>
      <c r="I5322" t="s">
        <v>271</v>
      </c>
      <c r="J5322" t="s">
        <v>334</v>
      </c>
      <c r="K5322">
        <v>969153718</v>
      </c>
      <c r="L5322">
        <v>113.232</v>
      </c>
    </row>
    <row r="5323" spans="5:12" x14ac:dyDescent="0.25">
      <c r="E5323">
        <v>969182165</v>
      </c>
      <c r="F5323" s="3">
        <v>323.471</v>
      </c>
      <c r="I5323" t="s">
        <v>271</v>
      </c>
      <c r="J5323" t="s">
        <v>334</v>
      </c>
      <c r="K5323">
        <v>969182165</v>
      </c>
      <c r="L5323">
        <v>323.471</v>
      </c>
    </row>
    <row r="5324" spans="5:12" x14ac:dyDescent="0.25">
      <c r="E5324">
        <v>969185075</v>
      </c>
      <c r="F5324" s="3">
        <v>1.7609999999999999</v>
      </c>
      <c r="I5324" t="s">
        <v>271</v>
      </c>
      <c r="J5324" t="s">
        <v>334</v>
      </c>
      <c r="K5324">
        <v>969185075</v>
      </c>
      <c r="L5324">
        <v>1.7609999999999999</v>
      </c>
    </row>
    <row r="5325" spans="5:12" x14ac:dyDescent="0.25">
      <c r="E5325">
        <v>969470764</v>
      </c>
      <c r="F5325" s="3">
        <v>79.959999999999994</v>
      </c>
      <c r="I5325" t="s">
        <v>271</v>
      </c>
      <c r="J5325" t="s">
        <v>334</v>
      </c>
      <c r="K5325">
        <v>969470764</v>
      </c>
      <c r="L5325">
        <v>79.959999999999994</v>
      </c>
    </row>
    <row r="5326" spans="5:12" x14ac:dyDescent="0.25">
      <c r="E5326">
        <v>969640775</v>
      </c>
      <c r="F5326" s="3">
        <v>161.428</v>
      </c>
      <c r="I5326" t="s">
        <v>271</v>
      </c>
      <c r="J5326" t="s">
        <v>334</v>
      </c>
      <c r="K5326">
        <v>969640775</v>
      </c>
      <c r="L5326">
        <v>161.428</v>
      </c>
    </row>
    <row r="5327" spans="5:12" x14ac:dyDescent="0.25">
      <c r="E5327">
        <v>969642484</v>
      </c>
      <c r="F5327" s="3">
        <v>464.70800000000003</v>
      </c>
      <c r="I5327" t="s">
        <v>271</v>
      </c>
      <c r="J5327" t="s">
        <v>334</v>
      </c>
      <c r="K5327">
        <v>969642484</v>
      </c>
      <c r="L5327">
        <v>464.70800000000003</v>
      </c>
    </row>
    <row r="5328" spans="5:12" x14ac:dyDescent="0.25">
      <c r="E5328">
        <v>969685574</v>
      </c>
      <c r="F5328" s="3">
        <v>132.31700000000001</v>
      </c>
      <c r="I5328" t="s">
        <v>271</v>
      </c>
      <c r="J5328" t="s">
        <v>334</v>
      </c>
      <c r="K5328">
        <v>969685574</v>
      </c>
      <c r="L5328">
        <v>132.31700000000001</v>
      </c>
    </row>
    <row r="5329" spans="5:12" x14ac:dyDescent="0.25">
      <c r="E5329">
        <v>969690500</v>
      </c>
      <c r="F5329" s="3">
        <v>210.56299999999999</v>
      </c>
      <c r="I5329" t="s">
        <v>271</v>
      </c>
      <c r="J5329" t="s">
        <v>334</v>
      </c>
      <c r="K5329">
        <v>969690500</v>
      </c>
      <c r="L5329">
        <v>210.56299999999999</v>
      </c>
    </row>
    <row r="5330" spans="5:12" x14ac:dyDescent="0.25">
      <c r="E5330">
        <v>970162518</v>
      </c>
      <c r="F5330" s="3">
        <v>358.64299999999997</v>
      </c>
      <c r="I5330" t="s">
        <v>271</v>
      </c>
      <c r="J5330" t="s">
        <v>334</v>
      </c>
      <c r="K5330">
        <v>970162518</v>
      </c>
      <c r="L5330">
        <v>358.64299999999997</v>
      </c>
    </row>
    <row r="5331" spans="5:12" x14ac:dyDescent="0.25">
      <c r="E5331">
        <v>970580964</v>
      </c>
      <c r="F5331" s="3">
        <v>334.27300000000002</v>
      </c>
      <c r="I5331" t="s">
        <v>271</v>
      </c>
      <c r="J5331" t="s">
        <v>334</v>
      </c>
      <c r="K5331">
        <v>970580964</v>
      </c>
      <c r="L5331">
        <v>334.27300000000002</v>
      </c>
    </row>
    <row r="5332" spans="5:12" x14ac:dyDescent="0.25">
      <c r="E5332">
        <v>971387491</v>
      </c>
      <c r="F5332" s="3">
        <v>141.43199999999999</v>
      </c>
      <c r="I5332" t="s">
        <v>271</v>
      </c>
      <c r="J5332" t="s">
        <v>334</v>
      </c>
      <c r="K5332">
        <v>971387491</v>
      </c>
      <c r="L5332">
        <v>141.43199999999999</v>
      </c>
    </row>
    <row r="5333" spans="5:12" x14ac:dyDescent="0.25">
      <c r="E5333">
        <v>974438887</v>
      </c>
      <c r="F5333" s="3">
        <v>218.40100000000001</v>
      </c>
      <c r="I5333" t="s">
        <v>271</v>
      </c>
      <c r="J5333" t="s">
        <v>334</v>
      </c>
      <c r="K5333">
        <v>974438887</v>
      </c>
      <c r="L5333">
        <v>218.40100000000001</v>
      </c>
    </row>
    <row r="5334" spans="5:12" x14ac:dyDescent="0.25">
      <c r="E5334">
        <v>977046017</v>
      </c>
      <c r="F5334" s="3">
        <v>542.10799999999995</v>
      </c>
      <c r="I5334" t="s">
        <v>271</v>
      </c>
      <c r="J5334" t="s">
        <v>334</v>
      </c>
      <c r="K5334">
        <v>977046017</v>
      </c>
      <c r="L5334">
        <v>542.10799999999995</v>
      </c>
    </row>
    <row r="5335" spans="5:12" x14ac:dyDescent="0.25">
      <c r="E5335">
        <v>977345421</v>
      </c>
      <c r="F5335" s="3">
        <v>368.971</v>
      </c>
      <c r="I5335" t="s">
        <v>271</v>
      </c>
      <c r="J5335" t="s">
        <v>334</v>
      </c>
      <c r="K5335">
        <v>977345421</v>
      </c>
      <c r="L5335">
        <v>368.971</v>
      </c>
    </row>
    <row r="5336" spans="5:12" x14ac:dyDescent="0.25">
      <c r="E5336">
        <v>979461496</v>
      </c>
      <c r="F5336" s="3">
        <v>180.464</v>
      </c>
      <c r="I5336" t="s">
        <v>271</v>
      </c>
      <c r="J5336" t="s">
        <v>334</v>
      </c>
      <c r="K5336">
        <v>979461496</v>
      </c>
      <c r="L5336">
        <v>180.464</v>
      </c>
    </row>
    <row r="5337" spans="5:12" x14ac:dyDescent="0.25">
      <c r="E5337">
        <v>980350460</v>
      </c>
      <c r="F5337" s="3">
        <v>168.18100000000001</v>
      </c>
      <c r="I5337" t="s">
        <v>271</v>
      </c>
      <c r="J5337" t="s">
        <v>334</v>
      </c>
      <c r="K5337">
        <v>980350460</v>
      </c>
      <c r="L5337">
        <v>168.18100000000001</v>
      </c>
    </row>
    <row r="5338" spans="5:12" x14ac:dyDescent="0.25">
      <c r="E5338">
        <v>980740145</v>
      </c>
      <c r="F5338" s="3">
        <v>346.50200000000001</v>
      </c>
      <c r="I5338" t="s">
        <v>271</v>
      </c>
      <c r="J5338" t="s">
        <v>334</v>
      </c>
      <c r="K5338">
        <v>980740145</v>
      </c>
      <c r="L5338">
        <v>346.50200000000001</v>
      </c>
    </row>
    <row r="5339" spans="5:12" x14ac:dyDescent="0.25">
      <c r="E5339">
        <v>981032179</v>
      </c>
      <c r="F5339" s="3">
        <v>57.488999999999997</v>
      </c>
      <c r="I5339" t="s">
        <v>271</v>
      </c>
      <c r="J5339" t="s">
        <v>334</v>
      </c>
      <c r="K5339">
        <v>981032179</v>
      </c>
      <c r="L5339">
        <v>57.488999999999997</v>
      </c>
    </row>
    <row r="5340" spans="5:12" x14ac:dyDescent="0.25">
      <c r="E5340">
        <v>981044533</v>
      </c>
      <c r="F5340" s="3">
        <v>153.905</v>
      </c>
      <c r="I5340" t="s">
        <v>271</v>
      </c>
      <c r="J5340" t="s">
        <v>334</v>
      </c>
      <c r="K5340">
        <v>981044533</v>
      </c>
      <c r="L5340">
        <v>153.905</v>
      </c>
    </row>
    <row r="5341" spans="5:12" x14ac:dyDescent="0.25">
      <c r="E5341">
        <v>981465288</v>
      </c>
      <c r="F5341" s="3">
        <v>177.864</v>
      </c>
      <c r="I5341" t="s">
        <v>271</v>
      </c>
      <c r="J5341" t="s">
        <v>334</v>
      </c>
      <c r="K5341">
        <v>981465288</v>
      </c>
      <c r="L5341">
        <v>177.864</v>
      </c>
    </row>
    <row r="5342" spans="5:12" x14ac:dyDescent="0.25">
      <c r="E5342">
        <v>982219779</v>
      </c>
      <c r="F5342" s="3">
        <v>992.89400000000001</v>
      </c>
      <c r="I5342" t="s">
        <v>271</v>
      </c>
      <c r="J5342" t="s">
        <v>334</v>
      </c>
      <c r="K5342">
        <v>982219779</v>
      </c>
      <c r="L5342">
        <v>992.89400000000001</v>
      </c>
    </row>
    <row r="5343" spans="5:12" x14ac:dyDescent="0.25">
      <c r="E5343">
        <v>982269180</v>
      </c>
      <c r="F5343" s="3">
        <v>114.01300000000001</v>
      </c>
      <c r="I5343" t="s">
        <v>271</v>
      </c>
      <c r="J5343" t="s">
        <v>334</v>
      </c>
      <c r="K5343">
        <v>982269180</v>
      </c>
      <c r="L5343">
        <v>114.01300000000001</v>
      </c>
    </row>
    <row r="5344" spans="5:12" x14ac:dyDescent="0.25">
      <c r="E5344">
        <v>982594251</v>
      </c>
      <c r="F5344" s="3">
        <v>110.611</v>
      </c>
      <c r="I5344" t="s">
        <v>271</v>
      </c>
      <c r="J5344" t="s">
        <v>334</v>
      </c>
      <c r="K5344">
        <v>982594251</v>
      </c>
      <c r="L5344">
        <v>110.611</v>
      </c>
    </row>
    <row r="5345" spans="4:12" x14ac:dyDescent="0.25">
      <c r="E5345">
        <v>982943329</v>
      </c>
      <c r="F5345" s="3">
        <v>394.37900000000002</v>
      </c>
      <c r="I5345" t="s">
        <v>271</v>
      </c>
      <c r="J5345" t="s">
        <v>334</v>
      </c>
      <c r="K5345">
        <v>982943329</v>
      </c>
      <c r="L5345">
        <v>394.37900000000002</v>
      </c>
    </row>
    <row r="5346" spans="4:12" x14ac:dyDescent="0.25">
      <c r="E5346">
        <v>983969925</v>
      </c>
      <c r="F5346" s="3">
        <v>332.71199999999999</v>
      </c>
      <c r="I5346" t="s">
        <v>271</v>
      </c>
      <c r="J5346" t="s">
        <v>334</v>
      </c>
      <c r="K5346">
        <v>983969925</v>
      </c>
      <c r="L5346">
        <v>332.71199999999999</v>
      </c>
    </row>
    <row r="5347" spans="4:12" x14ac:dyDescent="0.25">
      <c r="E5347">
        <v>985254435</v>
      </c>
      <c r="F5347" s="3">
        <v>98.9</v>
      </c>
      <c r="I5347" t="s">
        <v>271</v>
      </c>
      <c r="J5347" t="s">
        <v>334</v>
      </c>
      <c r="K5347">
        <v>985254435</v>
      </c>
      <c r="L5347">
        <v>98.9</v>
      </c>
    </row>
    <row r="5348" spans="4:12" x14ac:dyDescent="0.25">
      <c r="E5348">
        <v>985294089</v>
      </c>
      <c r="F5348" s="3">
        <v>469.72</v>
      </c>
      <c r="I5348" t="s">
        <v>271</v>
      </c>
      <c r="J5348" t="s">
        <v>334</v>
      </c>
      <c r="K5348">
        <v>985294089</v>
      </c>
      <c r="L5348">
        <v>469.72</v>
      </c>
    </row>
    <row r="5349" spans="4:12" x14ac:dyDescent="0.25">
      <c r="E5349">
        <v>987200286</v>
      </c>
      <c r="F5349" s="3">
        <v>354.92200000000003</v>
      </c>
      <c r="I5349" t="s">
        <v>271</v>
      </c>
      <c r="J5349" t="s">
        <v>334</v>
      </c>
      <c r="K5349">
        <v>987200286</v>
      </c>
      <c r="L5349">
        <v>354.92200000000003</v>
      </c>
    </row>
    <row r="5350" spans="4:12" x14ac:dyDescent="0.25">
      <c r="E5350">
        <v>987777613</v>
      </c>
      <c r="F5350" s="3">
        <v>581.82799999999997</v>
      </c>
      <c r="I5350" t="s">
        <v>271</v>
      </c>
      <c r="J5350" t="s">
        <v>334</v>
      </c>
      <c r="K5350">
        <v>987777613</v>
      </c>
      <c r="L5350">
        <v>581.82799999999997</v>
      </c>
    </row>
    <row r="5351" spans="4:12" x14ac:dyDescent="0.25">
      <c r="E5351">
        <v>988912433</v>
      </c>
      <c r="F5351" s="3">
        <v>254.52799999999999</v>
      </c>
      <c r="I5351" t="s">
        <v>271</v>
      </c>
      <c r="J5351" t="s">
        <v>334</v>
      </c>
      <c r="K5351">
        <v>988912433</v>
      </c>
      <c r="L5351">
        <v>254.52799999999999</v>
      </c>
    </row>
    <row r="5352" spans="4:12" x14ac:dyDescent="0.25">
      <c r="E5352">
        <v>989148958</v>
      </c>
      <c r="F5352" s="3">
        <v>917.30600000000004</v>
      </c>
      <c r="I5352" t="s">
        <v>271</v>
      </c>
      <c r="J5352" t="s">
        <v>334</v>
      </c>
      <c r="K5352">
        <v>989148958</v>
      </c>
      <c r="L5352">
        <v>917.30600000000004</v>
      </c>
    </row>
    <row r="5353" spans="4:12" x14ac:dyDescent="0.25">
      <c r="E5353">
        <v>991593659</v>
      </c>
      <c r="F5353" s="3">
        <v>393.22699999999998</v>
      </c>
      <c r="I5353" t="s">
        <v>271</v>
      </c>
      <c r="J5353" t="s">
        <v>334</v>
      </c>
      <c r="K5353">
        <v>991593659</v>
      </c>
      <c r="L5353">
        <v>393.22699999999998</v>
      </c>
    </row>
    <row r="5354" spans="4:12" x14ac:dyDescent="0.25">
      <c r="E5354">
        <v>992280301</v>
      </c>
      <c r="F5354" s="3">
        <v>61.433999999999997</v>
      </c>
      <c r="I5354" t="s">
        <v>271</v>
      </c>
      <c r="J5354" t="s">
        <v>334</v>
      </c>
      <c r="K5354">
        <v>992280301</v>
      </c>
      <c r="L5354">
        <v>61.433999999999997</v>
      </c>
    </row>
    <row r="5355" spans="4:12" x14ac:dyDescent="0.25">
      <c r="E5355">
        <v>993125776</v>
      </c>
      <c r="F5355" s="3">
        <v>252.54400000000001</v>
      </c>
      <c r="I5355" t="s">
        <v>271</v>
      </c>
      <c r="J5355" t="s">
        <v>334</v>
      </c>
      <c r="K5355">
        <v>993125776</v>
      </c>
      <c r="L5355">
        <v>252.54400000000001</v>
      </c>
    </row>
    <row r="5356" spans="4:12" x14ac:dyDescent="0.25">
      <c r="E5356">
        <v>993402257</v>
      </c>
      <c r="F5356" s="3">
        <v>231.11799999999999</v>
      </c>
      <c r="I5356" t="s">
        <v>271</v>
      </c>
      <c r="J5356" t="s">
        <v>334</v>
      </c>
      <c r="K5356">
        <v>993402257</v>
      </c>
      <c r="L5356">
        <v>231.11799999999999</v>
      </c>
    </row>
    <row r="5357" spans="4:12" x14ac:dyDescent="0.25">
      <c r="D5357" t="s">
        <v>282</v>
      </c>
      <c r="E5357">
        <v>869258822</v>
      </c>
      <c r="F5357" s="3">
        <v>151.12899999999999</v>
      </c>
      <c r="I5357" t="s">
        <v>271</v>
      </c>
      <c r="J5357" t="s">
        <v>282</v>
      </c>
      <c r="K5357">
        <v>869258822</v>
      </c>
      <c r="L5357">
        <v>151.12899999999999</v>
      </c>
    </row>
    <row r="5358" spans="4:12" x14ac:dyDescent="0.25">
      <c r="E5358">
        <v>878709632</v>
      </c>
      <c r="F5358" s="3">
        <v>433.30500000000001</v>
      </c>
      <c r="I5358" t="s">
        <v>271</v>
      </c>
      <c r="J5358" t="s">
        <v>282</v>
      </c>
      <c r="K5358">
        <v>878709632</v>
      </c>
      <c r="L5358">
        <v>433.30500000000001</v>
      </c>
    </row>
    <row r="5359" spans="4:12" x14ac:dyDescent="0.25">
      <c r="E5359">
        <v>887246122</v>
      </c>
      <c r="F5359" s="3">
        <v>439.26</v>
      </c>
      <c r="I5359" t="s">
        <v>271</v>
      </c>
      <c r="J5359" t="s">
        <v>282</v>
      </c>
      <c r="K5359">
        <v>887246122</v>
      </c>
      <c r="L5359">
        <v>439.26</v>
      </c>
    </row>
    <row r="5360" spans="4:12" x14ac:dyDescent="0.25">
      <c r="E5360">
        <v>887721432</v>
      </c>
      <c r="F5360" s="3">
        <v>466.971</v>
      </c>
      <c r="I5360" t="s">
        <v>271</v>
      </c>
      <c r="J5360" t="s">
        <v>282</v>
      </c>
      <c r="K5360">
        <v>887721432</v>
      </c>
      <c r="L5360">
        <v>466.971</v>
      </c>
    </row>
    <row r="5361" spans="5:12" x14ac:dyDescent="0.25">
      <c r="E5361">
        <v>899150562</v>
      </c>
      <c r="F5361" s="3">
        <v>627.596</v>
      </c>
      <c r="I5361" t="s">
        <v>271</v>
      </c>
      <c r="J5361" t="s">
        <v>282</v>
      </c>
      <c r="K5361">
        <v>899150562</v>
      </c>
      <c r="L5361">
        <v>627.596</v>
      </c>
    </row>
    <row r="5362" spans="5:12" x14ac:dyDescent="0.25">
      <c r="E5362">
        <v>913152298</v>
      </c>
      <c r="F5362" s="3">
        <v>157.32499999999999</v>
      </c>
      <c r="I5362" t="s">
        <v>271</v>
      </c>
      <c r="J5362" t="s">
        <v>282</v>
      </c>
      <c r="K5362">
        <v>913152298</v>
      </c>
      <c r="L5362">
        <v>157.32499999999999</v>
      </c>
    </row>
    <row r="5363" spans="5:12" x14ac:dyDescent="0.25">
      <c r="E5363">
        <v>916103581</v>
      </c>
      <c r="F5363" s="3">
        <v>39.798000000000002</v>
      </c>
      <c r="I5363" t="s">
        <v>271</v>
      </c>
      <c r="J5363" t="s">
        <v>282</v>
      </c>
      <c r="K5363">
        <v>916103581</v>
      </c>
      <c r="L5363">
        <v>39.798000000000002</v>
      </c>
    </row>
    <row r="5364" spans="5:12" x14ac:dyDescent="0.25">
      <c r="E5364">
        <v>916351232</v>
      </c>
      <c r="F5364" s="3">
        <v>426.43599999999998</v>
      </c>
      <c r="I5364" t="s">
        <v>271</v>
      </c>
      <c r="J5364" t="s">
        <v>282</v>
      </c>
      <c r="K5364">
        <v>916351232</v>
      </c>
      <c r="L5364">
        <v>426.43599999999998</v>
      </c>
    </row>
    <row r="5365" spans="5:12" x14ac:dyDescent="0.25">
      <c r="E5365">
        <v>916521588</v>
      </c>
      <c r="F5365" s="3">
        <v>133.387</v>
      </c>
      <c r="I5365" t="s">
        <v>271</v>
      </c>
      <c r="J5365" t="s">
        <v>282</v>
      </c>
      <c r="K5365">
        <v>916521588</v>
      </c>
      <c r="L5365">
        <v>133.387</v>
      </c>
    </row>
    <row r="5366" spans="5:12" x14ac:dyDescent="0.25">
      <c r="E5366">
        <v>918352953</v>
      </c>
      <c r="F5366" s="3">
        <v>374.12900000000002</v>
      </c>
      <c r="I5366" t="s">
        <v>271</v>
      </c>
      <c r="J5366" t="s">
        <v>282</v>
      </c>
      <c r="K5366">
        <v>918352953</v>
      </c>
      <c r="L5366">
        <v>374.12900000000002</v>
      </c>
    </row>
    <row r="5367" spans="5:12" x14ac:dyDescent="0.25">
      <c r="E5367">
        <v>969137437</v>
      </c>
      <c r="F5367" s="3">
        <v>403.93400000000003</v>
      </c>
      <c r="I5367" t="s">
        <v>271</v>
      </c>
      <c r="J5367" t="s">
        <v>282</v>
      </c>
      <c r="K5367">
        <v>969137437</v>
      </c>
      <c r="L5367">
        <v>403.93400000000003</v>
      </c>
    </row>
    <row r="5368" spans="5:12" x14ac:dyDescent="0.25">
      <c r="E5368">
        <v>969158485</v>
      </c>
      <c r="F5368" s="3">
        <v>146.20599999999999</v>
      </c>
      <c r="I5368" t="s">
        <v>271</v>
      </c>
      <c r="J5368" t="s">
        <v>282</v>
      </c>
      <c r="K5368">
        <v>969158485</v>
      </c>
      <c r="L5368">
        <v>146.20599999999999</v>
      </c>
    </row>
    <row r="5369" spans="5:12" x14ac:dyDescent="0.25">
      <c r="E5369">
        <v>969158493</v>
      </c>
      <c r="F5369" s="3">
        <v>187.82900000000001</v>
      </c>
      <c r="I5369" t="s">
        <v>271</v>
      </c>
      <c r="J5369" t="s">
        <v>282</v>
      </c>
      <c r="K5369">
        <v>969158493</v>
      </c>
      <c r="L5369">
        <v>187.82900000000001</v>
      </c>
    </row>
    <row r="5370" spans="5:12" x14ac:dyDescent="0.25">
      <c r="E5370">
        <v>969159090</v>
      </c>
      <c r="F5370" s="3">
        <v>82.209000000000003</v>
      </c>
      <c r="I5370" t="s">
        <v>271</v>
      </c>
      <c r="J5370" t="s">
        <v>282</v>
      </c>
      <c r="K5370">
        <v>969159090</v>
      </c>
      <c r="L5370">
        <v>82.209000000000003</v>
      </c>
    </row>
    <row r="5371" spans="5:12" x14ac:dyDescent="0.25">
      <c r="E5371">
        <v>969179180</v>
      </c>
      <c r="F5371" s="3">
        <v>229.36799999999999</v>
      </c>
      <c r="I5371" t="s">
        <v>271</v>
      </c>
      <c r="J5371" t="s">
        <v>282</v>
      </c>
      <c r="K5371">
        <v>969179180</v>
      </c>
      <c r="L5371">
        <v>229.36799999999999</v>
      </c>
    </row>
    <row r="5372" spans="5:12" x14ac:dyDescent="0.25">
      <c r="E5372">
        <v>969220954</v>
      </c>
      <c r="F5372" s="3">
        <v>440.48099999999999</v>
      </c>
      <c r="I5372" t="s">
        <v>271</v>
      </c>
      <c r="J5372" t="s">
        <v>282</v>
      </c>
      <c r="K5372">
        <v>969220954</v>
      </c>
      <c r="L5372">
        <v>440.48099999999999</v>
      </c>
    </row>
    <row r="5373" spans="5:12" x14ac:dyDescent="0.25">
      <c r="E5373">
        <v>969331322</v>
      </c>
      <c r="F5373" s="3">
        <v>93.293999999999997</v>
      </c>
      <c r="I5373" t="s">
        <v>271</v>
      </c>
      <c r="J5373" t="s">
        <v>282</v>
      </c>
      <c r="K5373">
        <v>969331322</v>
      </c>
      <c r="L5373">
        <v>93.293999999999997</v>
      </c>
    </row>
    <row r="5374" spans="5:12" x14ac:dyDescent="0.25">
      <c r="E5374">
        <v>969378612</v>
      </c>
      <c r="F5374" s="3">
        <v>424.74400000000003</v>
      </c>
      <c r="I5374" t="s">
        <v>271</v>
      </c>
      <c r="J5374" t="s">
        <v>282</v>
      </c>
      <c r="K5374">
        <v>969378612</v>
      </c>
      <c r="L5374">
        <v>424.74400000000003</v>
      </c>
    </row>
    <row r="5375" spans="5:12" x14ac:dyDescent="0.25">
      <c r="E5375">
        <v>969378949</v>
      </c>
      <c r="F5375" s="3">
        <v>140.66399999999999</v>
      </c>
      <c r="I5375" t="s">
        <v>271</v>
      </c>
      <c r="J5375" t="s">
        <v>282</v>
      </c>
      <c r="K5375">
        <v>969378949</v>
      </c>
      <c r="L5375">
        <v>140.66399999999999</v>
      </c>
    </row>
    <row r="5376" spans="5:12" x14ac:dyDescent="0.25">
      <c r="E5376">
        <v>969635917</v>
      </c>
      <c r="F5376" s="3">
        <v>71.686000000000007</v>
      </c>
      <c r="I5376" t="s">
        <v>271</v>
      </c>
      <c r="J5376" t="s">
        <v>282</v>
      </c>
      <c r="K5376">
        <v>969635917</v>
      </c>
      <c r="L5376">
        <v>71.686000000000007</v>
      </c>
    </row>
    <row r="5377" spans="5:12" x14ac:dyDescent="0.25">
      <c r="E5377">
        <v>969638355</v>
      </c>
      <c r="F5377" s="3">
        <v>154.79400000000001</v>
      </c>
      <c r="I5377" t="s">
        <v>271</v>
      </c>
      <c r="J5377" t="s">
        <v>282</v>
      </c>
      <c r="K5377">
        <v>969638355</v>
      </c>
      <c r="L5377">
        <v>154.79400000000001</v>
      </c>
    </row>
    <row r="5378" spans="5:12" x14ac:dyDescent="0.25">
      <c r="E5378">
        <v>969680580</v>
      </c>
      <c r="F5378" s="3">
        <v>489.49900000000002</v>
      </c>
      <c r="I5378" t="s">
        <v>271</v>
      </c>
      <c r="J5378" t="s">
        <v>282</v>
      </c>
      <c r="K5378">
        <v>969680580</v>
      </c>
      <c r="L5378">
        <v>489.49900000000002</v>
      </c>
    </row>
    <row r="5379" spans="5:12" x14ac:dyDescent="0.25">
      <c r="E5379">
        <v>970960422</v>
      </c>
      <c r="F5379" s="3">
        <v>81.058000000000007</v>
      </c>
      <c r="I5379" t="s">
        <v>271</v>
      </c>
      <c r="J5379" t="s">
        <v>282</v>
      </c>
      <c r="K5379">
        <v>970960422</v>
      </c>
      <c r="L5379">
        <v>81.058000000000007</v>
      </c>
    </row>
    <row r="5380" spans="5:12" x14ac:dyDescent="0.25">
      <c r="E5380">
        <v>971380691</v>
      </c>
      <c r="F5380" s="3">
        <v>80.052000000000007</v>
      </c>
      <c r="I5380" t="s">
        <v>271</v>
      </c>
      <c r="J5380" t="s">
        <v>282</v>
      </c>
      <c r="K5380">
        <v>971380691</v>
      </c>
      <c r="L5380">
        <v>80.052000000000007</v>
      </c>
    </row>
    <row r="5381" spans="5:12" x14ac:dyDescent="0.25">
      <c r="E5381">
        <v>976256425</v>
      </c>
      <c r="F5381" s="3">
        <v>179.61099999999999</v>
      </c>
      <c r="I5381" t="s">
        <v>271</v>
      </c>
      <c r="J5381" t="s">
        <v>282</v>
      </c>
      <c r="K5381">
        <v>976256425</v>
      </c>
      <c r="L5381">
        <v>179.61099999999999</v>
      </c>
    </row>
    <row r="5382" spans="5:12" x14ac:dyDescent="0.25">
      <c r="E5382">
        <v>976525396</v>
      </c>
      <c r="F5382" s="3">
        <v>149.77099999999999</v>
      </c>
      <c r="I5382" t="s">
        <v>271</v>
      </c>
      <c r="J5382" t="s">
        <v>282</v>
      </c>
      <c r="K5382">
        <v>976525396</v>
      </c>
      <c r="L5382">
        <v>149.77099999999999</v>
      </c>
    </row>
    <row r="5383" spans="5:12" x14ac:dyDescent="0.25">
      <c r="E5383">
        <v>976848853</v>
      </c>
      <c r="F5383" s="3">
        <v>356.947</v>
      </c>
      <c r="I5383" t="s">
        <v>271</v>
      </c>
      <c r="J5383" t="s">
        <v>282</v>
      </c>
      <c r="K5383">
        <v>976848853</v>
      </c>
      <c r="L5383">
        <v>356.947</v>
      </c>
    </row>
    <row r="5384" spans="5:12" x14ac:dyDescent="0.25">
      <c r="E5384">
        <v>977063450</v>
      </c>
      <c r="F5384" s="3">
        <v>28.221</v>
      </c>
      <c r="I5384" t="s">
        <v>271</v>
      </c>
      <c r="J5384" t="s">
        <v>282</v>
      </c>
      <c r="K5384">
        <v>977063450</v>
      </c>
      <c r="L5384">
        <v>28.221</v>
      </c>
    </row>
    <row r="5385" spans="5:12" x14ac:dyDescent="0.25">
      <c r="E5385">
        <v>977313643</v>
      </c>
      <c r="F5385" s="3">
        <v>190.05099999999999</v>
      </c>
      <c r="I5385" t="s">
        <v>271</v>
      </c>
      <c r="J5385" t="s">
        <v>282</v>
      </c>
      <c r="K5385">
        <v>977313643</v>
      </c>
      <c r="L5385">
        <v>190.05099999999999</v>
      </c>
    </row>
    <row r="5386" spans="5:12" x14ac:dyDescent="0.25">
      <c r="E5386">
        <v>980162885</v>
      </c>
      <c r="F5386" s="3">
        <v>188.393</v>
      </c>
      <c r="I5386" t="s">
        <v>271</v>
      </c>
      <c r="J5386" t="s">
        <v>282</v>
      </c>
      <c r="K5386">
        <v>980162885</v>
      </c>
      <c r="L5386">
        <v>188.393</v>
      </c>
    </row>
    <row r="5387" spans="5:12" x14ac:dyDescent="0.25">
      <c r="E5387">
        <v>980311600</v>
      </c>
      <c r="F5387" s="3">
        <v>349.03500000000003</v>
      </c>
      <c r="I5387" t="s">
        <v>271</v>
      </c>
      <c r="J5387" t="s">
        <v>282</v>
      </c>
      <c r="K5387">
        <v>980311600</v>
      </c>
      <c r="L5387">
        <v>349.03500000000003</v>
      </c>
    </row>
    <row r="5388" spans="5:12" x14ac:dyDescent="0.25">
      <c r="E5388">
        <v>980888878</v>
      </c>
      <c r="F5388" s="3">
        <v>567.15099999999995</v>
      </c>
      <c r="I5388" t="s">
        <v>271</v>
      </c>
      <c r="J5388" t="s">
        <v>282</v>
      </c>
      <c r="K5388">
        <v>980888878</v>
      </c>
      <c r="L5388">
        <v>567.15099999999995</v>
      </c>
    </row>
    <row r="5389" spans="5:12" x14ac:dyDescent="0.25">
      <c r="E5389">
        <v>982689147</v>
      </c>
      <c r="F5389" s="3">
        <v>710.94799999999998</v>
      </c>
      <c r="I5389" t="s">
        <v>271</v>
      </c>
      <c r="J5389" t="s">
        <v>282</v>
      </c>
      <c r="K5389">
        <v>982689147</v>
      </c>
      <c r="L5389">
        <v>710.94799999999998</v>
      </c>
    </row>
    <row r="5390" spans="5:12" x14ac:dyDescent="0.25">
      <c r="E5390">
        <v>982899915</v>
      </c>
      <c r="F5390" s="3">
        <v>134.89699999999999</v>
      </c>
      <c r="I5390" t="s">
        <v>271</v>
      </c>
      <c r="J5390" t="s">
        <v>282</v>
      </c>
      <c r="K5390">
        <v>982899915</v>
      </c>
      <c r="L5390">
        <v>134.89699999999999</v>
      </c>
    </row>
    <row r="5391" spans="5:12" x14ac:dyDescent="0.25">
      <c r="E5391">
        <v>983258085</v>
      </c>
      <c r="F5391" s="3">
        <v>109.85</v>
      </c>
      <c r="I5391" t="s">
        <v>271</v>
      </c>
      <c r="J5391" t="s">
        <v>282</v>
      </c>
      <c r="K5391">
        <v>983258085</v>
      </c>
      <c r="L5391">
        <v>109.85</v>
      </c>
    </row>
    <row r="5392" spans="5:12" x14ac:dyDescent="0.25">
      <c r="E5392">
        <v>985451753</v>
      </c>
      <c r="F5392" s="3">
        <v>489.98399999999998</v>
      </c>
      <c r="I5392" t="s">
        <v>271</v>
      </c>
      <c r="J5392" t="s">
        <v>282</v>
      </c>
      <c r="K5392">
        <v>985451753</v>
      </c>
      <c r="L5392">
        <v>489.98399999999998</v>
      </c>
    </row>
    <row r="5393" spans="4:12" x14ac:dyDescent="0.25">
      <c r="E5393">
        <v>985690995</v>
      </c>
      <c r="F5393" s="3">
        <v>540.88300000000004</v>
      </c>
      <c r="I5393" t="s">
        <v>271</v>
      </c>
      <c r="J5393" t="s">
        <v>282</v>
      </c>
      <c r="K5393">
        <v>985690995</v>
      </c>
      <c r="L5393">
        <v>540.88300000000004</v>
      </c>
    </row>
    <row r="5394" spans="4:12" x14ac:dyDescent="0.25">
      <c r="E5394">
        <v>986844422</v>
      </c>
      <c r="F5394" s="3">
        <v>502.20800000000003</v>
      </c>
      <c r="I5394" t="s">
        <v>271</v>
      </c>
      <c r="J5394" t="s">
        <v>282</v>
      </c>
      <c r="K5394">
        <v>986844422</v>
      </c>
      <c r="L5394">
        <v>502.20800000000003</v>
      </c>
    </row>
    <row r="5395" spans="4:12" x14ac:dyDescent="0.25">
      <c r="E5395">
        <v>989431439</v>
      </c>
      <c r="F5395" s="3">
        <v>557.54200000000003</v>
      </c>
      <c r="I5395" t="s">
        <v>271</v>
      </c>
      <c r="J5395" t="s">
        <v>282</v>
      </c>
      <c r="K5395">
        <v>989431439</v>
      </c>
      <c r="L5395">
        <v>557.54200000000003</v>
      </c>
    </row>
    <row r="5396" spans="4:12" x14ac:dyDescent="0.25">
      <c r="E5396">
        <v>991101527</v>
      </c>
      <c r="F5396" s="3">
        <v>399.59100000000001</v>
      </c>
      <c r="I5396" t="s">
        <v>271</v>
      </c>
      <c r="J5396" t="s">
        <v>282</v>
      </c>
      <c r="K5396">
        <v>991101527</v>
      </c>
      <c r="L5396">
        <v>399.59100000000001</v>
      </c>
    </row>
    <row r="5397" spans="4:12" x14ac:dyDescent="0.25">
      <c r="E5397">
        <v>991329595</v>
      </c>
      <c r="F5397" s="3">
        <v>521.29899999999998</v>
      </c>
      <c r="I5397" t="s">
        <v>271</v>
      </c>
      <c r="J5397" t="s">
        <v>282</v>
      </c>
      <c r="K5397">
        <v>991329595</v>
      </c>
      <c r="L5397">
        <v>521.29899999999998</v>
      </c>
    </row>
    <row r="5398" spans="4:12" x14ac:dyDescent="0.25">
      <c r="E5398">
        <v>992079800</v>
      </c>
      <c r="F5398" s="3">
        <v>38.020000000000003</v>
      </c>
      <c r="I5398" t="s">
        <v>271</v>
      </c>
      <c r="J5398" t="s">
        <v>282</v>
      </c>
      <c r="K5398">
        <v>992079800</v>
      </c>
      <c r="L5398">
        <v>38.020000000000003</v>
      </c>
    </row>
    <row r="5399" spans="4:12" x14ac:dyDescent="0.25">
      <c r="E5399">
        <v>992881364</v>
      </c>
      <c r="F5399" s="3">
        <v>80.251999999999995</v>
      </c>
      <c r="I5399" t="s">
        <v>271</v>
      </c>
      <c r="J5399" t="s">
        <v>282</v>
      </c>
      <c r="K5399">
        <v>992881364</v>
      </c>
      <c r="L5399">
        <v>80.251999999999995</v>
      </c>
    </row>
    <row r="5400" spans="4:12" x14ac:dyDescent="0.25">
      <c r="E5400">
        <v>993275395</v>
      </c>
      <c r="F5400" s="3">
        <v>350.94900000000001</v>
      </c>
      <c r="I5400" t="s">
        <v>271</v>
      </c>
      <c r="J5400" t="s">
        <v>282</v>
      </c>
      <c r="K5400">
        <v>993275395</v>
      </c>
      <c r="L5400">
        <v>350.94900000000001</v>
      </c>
    </row>
    <row r="5401" spans="4:12" x14ac:dyDescent="0.25">
      <c r="E5401">
        <v>993540781</v>
      </c>
      <c r="F5401" s="3">
        <v>8.4309999999999992</v>
      </c>
      <c r="I5401" t="s">
        <v>271</v>
      </c>
      <c r="J5401" t="s">
        <v>282</v>
      </c>
      <c r="K5401">
        <v>993540781</v>
      </c>
      <c r="L5401">
        <v>8.4309999999999992</v>
      </c>
    </row>
    <row r="5402" spans="4:12" x14ac:dyDescent="0.25">
      <c r="E5402">
        <v>994474308</v>
      </c>
      <c r="F5402" s="3">
        <v>569.31899999999996</v>
      </c>
      <c r="I5402" t="s">
        <v>271</v>
      </c>
      <c r="J5402" t="s">
        <v>282</v>
      </c>
      <c r="K5402">
        <v>994474308</v>
      </c>
      <c r="L5402">
        <v>569.31899999999996</v>
      </c>
    </row>
    <row r="5403" spans="4:12" x14ac:dyDescent="0.25">
      <c r="E5403">
        <v>996672956</v>
      </c>
      <c r="F5403" s="3">
        <v>361.46199999999999</v>
      </c>
      <c r="I5403" t="s">
        <v>271</v>
      </c>
      <c r="J5403" t="s">
        <v>282</v>
      </c>
      <c r="K5403">
        <v>996672956</v>
      </c>
      <c r="L5403">
        <v>361.46199999999999</v>
      </c>
    </row>
    <row r="5404" spans="4:12" x14ac:dyDescent="0.25">
      <c r="D5404" t="s">
        <v>290</v>
      </c>
      <c r="E5404">
        <v>814600432</v>
      </c>
      <c r="F5404" s="3">
        <v>303.33300000000003</v>
      </c>
      <c r="I5404" t="s">
        <v>271</v>
      </c>
      <c r="J5404" t="s">
        <v>290</v>
      </c>
      <c r="K5404">
        <v>814600432</v>
      </c>
      <c r="L5404">
        <v>303.33300000000003</v>
      </c>
    </row>
    <row r="5405" spans="4:12" x14ac:dyDescent="0.25">
      <c r="E5405">
        <v>869178322</v>
      </c>
      <c r="F5405" s="3">
        <v>173.42599999999999</v>
      </c>
      <c r="I5405" t="s">
        <v>271</v>
      </c>
      <c r="J5405" t="s">
        <v>290</v>
      </c>
      <c r="K5405">
        <v>869178322</v>
      </c>
      <c r="L5405">
        <v>173.42599999999999</v>
      </c>
    </row>
    <row r="5406" spans="4:12" x14ac:dyDescent="0.25">
      <c r="E5406">
        <v>876815702</v>
      </c>
      <c r="F5406" s="3">
        <v>135.26400000000001</v>
      </c>
      <c r="I5406" t="s">
        <v>271</v>
      </c>
      <c r="J5406" t="s">
        <v>290</v>
      </c>
      <c r="K5406">
        <v>876815702</v>
      </c>
      <c r="L5406">
        <v>135.26400000000001</v>
      </c>
    </row>
    <row r="5407" spans="4:12" x14ac:dyDescent="0.25">
      <c r="E5407">
        <v>882110982</v>
      </c>
      <c r="F5407" s="3">
        <v>606.16200000000003</v>
      </c>
      <c r="I5407" t="s">
        <v>271</v>
      </c>
      <c r="J5407" t="s">
        <v>290</v>
      </c>
      <c r="K5407">
        <v>882110982</v>
      </c>
      <c r="L5407">
        <v>606.16200000000003</v>
      </c>
    </row>
    <row r="5408" spans="4:12" x14ac:dyDescent="0.25">
      <c r="E5408">
        <v>915385796</v>
      </c>
      <c r="F5408" s="3">
        <v>72.319999999999993</v>
      </c>
      <c r="I5408" t="s">
        <v>271</v>
      </c>
      <c r="J5408" t="s">
        <v>290</v>
      </c>
      <c r="K5408">
        <v>915385796</v>
      </c>
      <c r="L5408">
        <v>72.319999999999993</v>
      </c>
    </row>
    <row r="5409" spans="5:12" x14ac:dyDescent="0.25">
      <c r="E5409">
        <v>915519105</v>
      </c>
      <c r="F5409" s="3">
        <v>194.25200000000001</v>
      </c>
      <c r="I5409" t="s">
        <v>271</v>
      </c>
      <c r="J5409" t="s">
        <v>290</v>
      </c>
      <c r="K5409">
        <v>915519105</v>
      </c>
      <c r="L5409">
        <v>194.25200000000001</v>
      </c>
    </row>
    <row r="5410" spans="5:12" x14ac:dyDescent="0.25">
      <c r="E5410">
        <v>916112890</v>
      </c>
      <c r="F5410" s="3">
        <v>15.787000000000001</v>
      </c>
      <c r="I5410" t="s">
        <v>271</v>
      </c>
      <c r="J5410" t="s">
        <v>290</v>
      </c>
      <c r="K5410">
        <v>916112890</v>
      </c>
      <c r="L5410">
        <v>15.787000000000001</v>
      </c>
    </row>
    <row r="5411" spans="5:12" x14ac:dyDescent="0.25">
      <c r="E5411">
        <v>916856989</v>
      </c>
      <c r="F5411" s="3">
        <v>210.864</v>
      </c>
      <c r="I5411" t="s">
        <v>271</v>
      </c>
      <c r="J5411" t="s">
        <v>290</v>
      </c>
      <c r="K5411">
        <v>916856989</v>
      </c>
      <c r="L5411">
        <v>210.864</v>
      </c>
    </row>
    <row r="5412" spans="5:12" x14ac:dyDescent="0.25">
      <c r="E5412">
        <v>917866708</v>
      </c>
      <c r="F5412" s="3">
        <v>193.44</v>
      </c>
      <c r="I5412" t="s">
        <v>271</v>
      </c>
      <c r="J5412" t="s">
        <v>290</v>
      </c>
      <c r="K5412">
        <v>917866708</v>
      </c>
      <c r="L5412">
        <v>193.44</v>
      </c>
    </row>
    <row r="5413" spans="5:12" x14ac:dyDescent="0.25">
      <c r="E5413">
        <v>917976082</v>
      </c>
      <c r="F5413" s="3">
        <v>277.28800000000001</v>
      </c>
      <c r="I5413" t="s">
        <v>271</v>
      </c>
      <c r="J5413" t="s">
        <v>290</v>
      </c>
      <c r="K5413">
        <v>917976082</v>
      </c>
      <c r="L5413">
        <v>277.28800000000001</v>
      </c>
    </row>
    <row r="5414" spans="5:12" x14ac:dyDescent="0.25">
      <c r="E5414">
        <v>918082387</v>
      </c>
      <c r="F5414" s="3">
        <v>290.84300000000002</v>
      </c>
      <c r="I5414" t="s">
        <v>271</v>
      </c>
      <c r="J5414" t="s">
        <v>290</v>
      </c>
      <c r="K5414">
        <v>918082387</v>
      </c>
      <c r="L5414">
        <v>290.84300000000002</v>
      </c>
    </row>
    <row r="5415" spans="5:12" x14ac:dyDescent="0.25">
      <c r="E5415">
        <v>918576053</v>
      </c>
      <c r="F5415" s="3">
        <v>121.73699999999999</v>
      </c>
      <c r="I5415" t="s">
        <v>271</v>
      </c>
      <c r="J5415" t="s">
        <v>290</v>
      </c>
      <c r="K5415">
        <v>918576053</v>
      </c>
      <c r="L5415">
        <v>121.73699999999999</v>
      </c>
    </row>
    <row r="5416" spans="5:12" x14ac:dyDescent="0.25">
      <c r="E5416">
        <v>919939362</v>
      </c>
      <c r="F5416" s="3">
        <v>132.01400000000001</v>
      </c>
      <c r="I5416" t="s">
        <v>271</v>
      </c>
      <c r="J5416" t="s">
        <v>290</v>
      </c>
      <c r="K5416">
        <v>919939362</v>
      </c>
      <c r="L5416">
        <v>132.01400000000001</v>
      </c>
    </row>
    <row r="5417" spans="5:12" x14ac:dyDescent="0.25">
      <c r="E5417">
        <v>920987753</v>
      </c>
      <c r="F5417" s="3">
        <v>553.19799999999998</v>
      </c>
      <c r="I5417" t="s">
        <v>271</v>
      </c>
      <c r="J5417" t="s">
        <v>290</v>
      </c>
      <c r="K5417">
        <v>920987753</v>
      </c>
      <c r="L5417">
        <v>553.19799999999998</v>
      </c>
    </row>
    <row r="5418" spans="5:12" x14ac:dyDescent="0.25">
      <c r="E5418">
        <v>922738246</v>
      </c>
      <c r="F5418" s="3">
        <v>522.83000000000004</v>
      </c>
      <c r="I5418" t="s">
        <v>271</v>
      </c>
      <c r="J5418" t="s">
        <v>290</v>
      </c>
      <c r="K5418">
        <v>922738246</v>
      </c>
      <c r="L5418">
        <v>522.83000000000004</v>
      </c>
    </row>
    <row r="5419" spans="5:12" x14ac:dyDescent="0.25">
      <c r="E5419">
        <v>923782346</v>
      </c>
      <c r="F5419" s="3">
        <v>397.77100000000002</v>
      </c>
      <c r="I5419" t="s">
        <v>271</v>
      </c>
      <c r="J5419" t="s">
        <v>290</v>
      </c>
      <c r="K5419">
        <v>923782346</v>
      </c>
      <c r="L5419">
        <v>397.77100000000002</v>
      </c>
    </row>
    <row r="5420" spans="5:12" x14ac:dyDescent="0.25">
      <c r="E5420">
        <v>923992014</v>
      </c>
      <c r="F5420" s="3">
        <v>212.43799999999999</v>
      </c>
      <c r="I5420" t="s">
        <v>271</v>
      </c>
      <c r="J5420" t="s">
        <v>290</v>
      </c>
      <c r="K5420">
        <v>923992014</v>
      </c>
      <c r="L5420">
        <v>212.43799999999999</v>
      </c>
    </row>
    <row r="5421" spans="5:12" x14ac:dyDescent="0.25">
      <c r="E5421">
        <v>924510242</v>
      </c>
      <c r="F5421" s="3">
        <v>149.66300000000001</v>
      </c>
      <c r="I5421" t="s">
        <v>271</v>
      </c>
      <c r="J5421" t="s">
        <v>290</v>
      </c>
      <c r="K5421">
        <v>924510242</v>
      </c>
      <c r="L5421">
        <v>149.66300000000001</v>
      </c>
    </row>
    <row r="5422" spans="5:12" x14ac:dyDescent="0.25">
      <c r="E5422">
        <v>969602113</v>
      </c>
      <c r="F5422" s="3">
        <v>186.83699999999999</v>
      </c>
      <c r="I5422" t="s">
        <v>271</v>
      </c>
      <c r="J5422" t="s">
        <v>290</v>
      </c>
      <c r="K5422">
        <v>969602113</v>
      </c>
      <c r="L5422">
        <v>186.83699999999999</v>
      </c>
    </row>
    <row r="5423" spans="5:12" x14ac:dyDescent="0.25">
      <c r="E5423">
        <v>969636840</v>
      </c>
      <c r="F5423" s="3">
        <v>151.35400000000001</v>
      </c>
      <c r="I5423" t="s">
        <v>271</v>
      </c>
      <c r="J5423" t="s">
        <v>290</v>
      </c>
      <c r="K5423">
        <v>969636840</v>
      </c>
      <c r="L5423">
        <v>151.35400000000001</v>
      </c>
    </row>
    <row r="5424" spans="5:12" x14ac:dyDescent="0.25">
      <c r="E5424">
        <v>969639319</v>
      </c>
      <c r="F5424" s="3">
        <v>134.06</v>
      </c>
      <c r="I5424" t="s">
        <v>271</v>
      </c>
      <c r="J5424" t="s">
        <v>290</v>
      </c>
      <c r="K5424">
        <v>969639319</v>
      </c>
      <c r="L5424">
        <v>134.06</v>
      </c>
    </row>
    <row r="5425" spans="5:12" x14ac:dyDescent="0.25">
      <c r="E5425">
        <v>969672278</v>
      </c>
      <c r="F5425" s="3">
        <v>62.753</v>
      </c>
      <c r="I5425" t="s">
        <v>271</v>
      </c>
      <c r="J5425" t="s">
        <v>290</v>
      </c>
      <c r="K5425">
        <v>969672278</v>
      </c>
      <c r="L5425">
        <v>62.753</v>
      </c>
    </row>
    <row r="5426" spans="5:12" x14ac:dyDescent="0.25">
      <c r="E5426">
        <v>969673029</v>
      </c>
      <c r="F5426" s="3">
        <v>298.964</v>
      </c>
      <c r="I5426" t="s">
        <v>271</v>
      </c>
      <c r="J5426" t="s">
        <v>290</v>
      </c>
      <c r="K5426">
        <v>969673029</v>
      </c>
      <c r="L5426">
        <v>298.964</v>
      </c>
    </row>
    <row r="5427" spans="5:12" x14ac:dyDescent="0.25">
      <c r="E5427">
        <v>969673533</v>
      </c>
      <c r="F5427" s="3">
        <v>628.70500000000004</v>
      </c>
      <c r="I5427" t="s">
        <v>271</v>
      </c>
      <c r="J5427" t="s">
        <v>290</v>
      </c>
      <c r="K5427">
        <v>969673533</v>
      </c>
      <c r="L5427">
        <v>628.70500000000004</v>
      </c>
    </row>
    <row r="5428" spans="5:12" x14ac:dyDescent="0.25">
      <c r="E5428">
        <v>969998726</v>
      </c>
      <c r="F5428" s="3">
        <v>228.19300000000001</v>
      </c>
      <c r="I5428" t="s">
        <v>271</v>
      </c>
      <c r="J5428" t="s">
        <v>290</v>
      </c>
      <c r="K5428">
        <v>969998726</v>
      </c>
      <c r="L5428">
        <v>228.19300000000001</v>
      </c>
    </row>
    <row r="5429" spans="5:12" x14ac:dyDescent="0.25">
      <c r="E5429">
        <v>970565035</v>
      </c>
      <c r="F5429" s="3">
        <v>167.98</v>
      </c>
      <c r="I5429" t="s">
        <v>271</v>
      </c>
      <c r="J5429" t="s">
        <v>290</v>
      </c>
      <c r="K5429">
        <v>970565035</v>
      </c>
      <c r="L5429">
        <v>167.98</v>
      </c>
    </row>
    <row r="5430" spans="5:12" x14ac:dyDescent="0.25">
      <c r="E5430">
        <v>970572406</v>
      </c>
      <c r="F5430" s="3">
        <v>27.843</v>
      </c>
      <c r="I5430" t="s">
        <v>271</v>
      </c>
      <c r="J5430" t="s">
        <v>290</v>
      </c>
      <c r="K5430">
        <v>970572406</v>
      </c>
      <c r="L5430">
        <v>27.843</v>
      </c>
    </row>
    <row r="5431" spans="5:12" x14ac:dyDescent="0.25">
      <c r="E5431">
        <v>971077662</v>
      </c>
      <c r="F5431" s="3">
        <v>101.64700000000001</v>
      </c>
      <c r="I5431" t="s">
        <v>271</v>
      </c>
      <c r="J5431" t="s">
        <v>290</v>
      </c>
      <c r="K5431">
        <v>971077662</v>
      </c>
      <c r="L5431">
        <v>101.64700000000001</v>
      </c>
    </row>
    <row r="5432" spans="5:12" x14ac:dyDescent="0.25">
      <c r="E5432">
        <v>976128095</v>
      </c>
      <c r="F5432" s="3">
        <v>395.26</v>
      </c>
      <c r="I5432" t="s">
        <v>271</v>
      </c>
      <c r="J5432" t="s">
        <v>290</v>
      </c>
      <c r="K5432">
        <v>976128095</v>
      </c>
      <c r="L5432">
        <v>395.26</v>
      </c>
    </row>
    <row r="5433" spans="5:12" x14ac:dyDescent="0.25">
      <c r="E5433">
        <v>979916647</v>
      </c>
      <c r="F5433" s="3">
        <v>528.80600000000004</v>
      </c>
      <c r="I5433" t="s">
        <v>271</v>
      </c>
      <c r="J5433" t="s">
        <v>290</v>
      </c>
      <c r="K5433">
        <v>979916647</v>
      </c>
      <c r="L5433">
        <v>528.80600000000004</v>
      </c>
    </row>
    <row r="5434" spans="5:12" x14ac:dyDescent="0.25">
      <c r="E5434">
        <v>980311473</v>
      </c>
      <c r="F5434" s="3">
        <v>103.205</v>
      </c>
      <c r="I5434" t="s">
        <v>271</v>
      </c>
      <c r="J5434" t="s">
        <v>290</v>
      </c>
      <c r="K5434">
        <v>980311473</v>
      </c>
      <c r="L5434">
        <v>103.205</v>
      </c>
    </row>
    <row r="5435" spans="5:12" x14ac:dyDescent="0.25">
      <c r="E5435">
        <v>981588487</v>
      </c>
      <c r="F5435" s="3">
        <v>345.39699999999999</v>
      </c>
      <c r="I5435" t="s">
        <v>271</v>
      </c>
      <c r="J5435" t="s">
        <v>290</v>
      </c>
      <c r="K5435">
        <v>981588487</v>
      </c>
      <c r="L5435">
        <v>345.39699999999999</v>
      </c>
    </row>
    <row r="5436" spans="5:12" x14ac:dyDescent="0.25">
      <c r="E5436">
        <v>982210895</v>
      </c>
      <c r="F5436" s="3">
        <v>434.00200000000001</v>
      </c>
      <c r="I5436" t="s">
        <v>271</v>
      </c>
      <c r="J5436" t="s">
        <v>290</v>
      </c>
      <c r="K5436">
        <v>982210895</v>
      </c>
      <c r="L5436">
        <v>434.00200000000001</v>
      </c>
    </row>
    <row r="5437" spans="5:12" x14ac:dyDescent="0.25">
      <c r="E5437">
        <v>982832039</v>
      </c>
      <c r="F5437" s="3">
        <v>547.08399999999995</v>
      </c>
      <c r="I5437" t="s">
        <v>271</v>
      </c>
      <c r="J5437" t="s">
        <v>290</v>
      </c>
      <c r="K5437">
        <v>982832039</v>
      </c>
      <c r="L5437">
        <v>547.08399999999995</v>
      </c>
    </row>
    <row r="5438" spans="5:12" x14ac:dyDescent="0.25">
      <c r="E5438">
        <v>983446906</v>
      </c>
      <c r="F5438" s="3">
        <v>131.22900000000001</v>
      </c>
      <c r="I5438" t="s">
        <v>271</v>
      </c>
      <c r="J5438" t="s">
        <v>290</v>
      </c>
      <c r="K5438">
        <v>983446906</v>
      </c>
      <c r="L5438">
        <v>131.22900000000001</v>
      </c>
    </row>
    <row r="5439" spans="5:12" x14ac:dyDescent="0.25">
      <c r="E5439">
        <v>985241961</v>
      </c>
      <c r="F5439" s="3">
        <v>179.239</v>
      </c>
      <c r="I5439" t="s">
        <v>271</v>
      </c>
      <c r="J5439" t="s">
        <v>290</v>
      </c>
      <c r="K5439">
        <v>985241961</v>
      </c>
      <c r="L5439">
        <v>179.239</v>
      </c>
    </row>
    <row r="5440" spans="5:12" x14ac:dyDescent="0.25">
      <c r="E5440">
        <v>985250863</v>
      </c>
      <c r="F5440" s="3">
        <v>408.44799999999998</v>
      </c>
      <c r="I5440" t="s">
        <v>271</v>
      </c>
      <c r="J5440" t="s">
        <v>290</v>
      </c>
      <c r="K5440">
        <v>985250863</v>
      </c>
      <c r="L5440">
        <v>408.44799999999998</v>
      </c>
    </row>
    <row r="5441" spans="3:12" x14ac:dyDescent="0.25">
      <c r="E5441">
        <v>988899801</v>
      </c>
      <c r="F5441" s="3">
        <v>265.27100000000002</v>
      </c>
      <c r="I5441" t="s">
        <v>271</v>
      </c>
      <c r="J5441" t="s">
        <v>290</v>
      </c>
      <c r="K5441">
        <v>988899801</v>
      </c>
      <c r="L5441">
        <v>265.27100000000002</v>
      </c>
    </row>
    <row r="5442" spans="3:12" x14ac:dyDescent="0.25">
      <c r="E5442">
        <v>989244922</v>
      </c>
      <c r="F5442" s="3">
        <v>111.069</v>
      </c>
      <c r="I5442" t="s">
        <v>271</v>
      </c>
      <c r="J5442" t="s">
        <v>290</v>
      </c>
      <c r="K5442">
        <v>989244922</v>
      </c>
      <c r="L5442">
        <v>111.069</v>
      </c>
    </row>
    <row r="5443" spans="3:12" x14ac:dyDescent="0.25">
      <c r="E5443">
        <v>990368120</v>
      </c>
      <c r="F5443" s="3">
        <v>225.399</v>
      </c>
      <c r="I5443" t="s">
        <v>271</v>
      </c>
      <c r="J5443" t="s">
        <v>290</v>
      </c>
      <c r="K5443">
        <v>990368120</v>
      </c>
      <c r="L5443">
        <v>225.399</v>
      </c>
    </row>
    <row r="5444" spans="3:12" x14ac:dyDescent="0.25">
      <c r="E5444">
        <v>990443238</v>
      </c>
      <c r="F5444" s="3">
        <v>967.077</v>
      </c>
      <c r="I5444" t="s">
        <v>271</v>
      </c>
      <c r="J5444" t="s">
        <v>290</v>
      </c>
      <c r="K5444">
        <v>990443238</v>
      </c>
      <c r="L5444">
        <v>967.077</v>
      </c>
    </row>
    <row r="5445" spans="3:12" x14ac:dyDescent="0.25">
      <c r="E5445">
        <v>991032045</v>
      </c>
      <c r="F5445" s="3">
        <v>382.024</v>
      </c>
      <c r="I5445" t="s">
        <v>271</v>
      </c>
      <c r="J5445" t="s">
        <v>290</v>
      </c>
      <c r="K5445">
        <v>991032045</v>
      </c>
      <c r="L5445">
        <v>382.024</v>
      </c>
    </row>
    <row r="5446" spans="3:12" x14ac:dyDescent="0.25">
      <c r="E5446">
        <v>991296727</v>
      </c>
      <c r="F5446" s="3">
        <v>595.39</v>
      </c>
      <c r="I5446" t="s">
        <v>271</v>
      </c>
      <c r="J5446" t="s">
        <v>290</v>
      </c>
      <c r="K5446">
        <v>991296727</v>
      </c>
      <c r="L5446">
        <v>595.39</v>
      </c>
    </row>
    <row r="5447" spans="3:12" x14ac:dyDescent="0.25">
      <c r="E5447">
        <v>991767339</v>
      </c>
      <c r="F5447" s="3">
        <v>814.96199999999999</v>
      </c>
      <c r="I5447" t="s">
        <v>271</v>
      </c>
      <c r="J5447" t="s">
        <v>290</v>
      </c>
      <c r="K5447">
        <v>991767339</v>
      </c>
      <c r="L5447">
        <v>814.96199999999999</v>
      </c>
    </row>
    <row r="5448" spans="3:12" x14ac:dyDescent="0.25">
      <c r="E5448">
        <v>992238151</v>
      </c>
      <c r="F5448" s="3">
        <v>574.447</v>
      </c>
      <c r="I5448" t="s">
        <v>271</v>
      </c>
      <c r="J5448" t="s">
        <v>290</v>
      </c>
      <c r="K5448">
        <v>992238151</v>
      </c>
      <c r="L5448">
        <v>574.447</v>
      </c>
    </row>
    <row r="5449" spans="3:12" x14ac:dyDescent="0.25">
      <c r="E5449">
        <v>993076880</v>
      </c>
      <c r="F5449" s="3">
        <v>376.78</v>
      </c>
      <c r="I5449" t="s">
        <v>271</v>
      </c>
      <c r="J5449" t="s">
        <v>290</v>
      </c>
      <c r="K5449">
        <v>993076880</v>
      </c>
      <c r="L5449">
        <v>376.78</v>
      </c>
    </row>
    <row r="5450" spans="3:12" x14ac:dyDescent="0.25">
      <c r="E5450">
        <v>993589330</v>
      </c>
      <c r="F5450" s="3">
        <v>520.27300000000002</v>
      </c>
      <c r="I5450" t="s">
        <v>271</v>
      </c>
      <c r="J5450" t="s">
        <v>290</v>
      </c>
      <c r="K5450">
        <v>993589330</v>
      </c>
      <c r="L5450">
        <v>520.27300000000002</v>
      </c>
    </row>
    <row r="5451" spans="3:12" x14ac:dyDescent="0.25">
      <c r="E5451">
        <v>994224999</v>
      </c>
      <c r="F5451" s="3">
        <v>330.97</v>
      </c>
      <c r="I5451" t="s">
        <v>271</v>
      </c>
      <c r="J5451" t="s">
        <v>290</v>
      </c>
      <c r="K5451">
        <v>994224999</v>
      </c>
      <c r="L5451">
        <v>330.97</v>
      </c>
    </row>
    <row r="5452" spans="3:12" x14ac:dyDescent="0.25">
      <c r="E5452">
        <v>994863371</v>
      </c>
      <c r="F5452" s="3">
        <v>225.12100000000001</v>
      </c>
      <c r="I5452" t="s">
        <v>271</v>
      </c>
      <c r="J5452" t="s">
        <v>290</v>
      </c>
      <c r="K5452">
        <v>994863371</v>
      </c>
      <c r="L5452">
        <v>225.12100000000001</v>
      </c>
    </row>
    <row r="5453" spans="3:12" x14ac:dyDescent="0.25">
      <c r="C5453" t="s">
        <v>855</v>
      </c>
      <c r="D5453" t="s">
        <v>113</v>
      </c>
      <c r="E5453">
        <v>969329263</v>
      </c>
      <c r="F5453" s="3">
        <v>163.304</v>
      </c>
      <c r="I5453" t="s">
        <v>855</v>
      </c>
      <c r="J5453" t="s">
        <v>113</v>
      </c>
      <c r="K5453">
        <v>969329263</v>
      </c>
      <c r="L5453">
        <v>163.304</v>
      </c>
    </row>
    <row r="5454" spans="3:12" x14ac:dyDescent="0.25">
      <c r="E5454">
        <v>969442280</v>
      </c>
      <c r="F5454" s="3">
        <v>101.196</v>
      </c>
      <c r="I5454" t="s">
        <v>855</v>
      </c>
      <c r="J5454" t="s">
        <v>113</v>
      </c>
      <c r="K5454">
        <v>969442280</v>
      </c>
      <c r="L5454">
        <v>101.196</v>
      </c>
    </row>
    <row r="5455" spans="3:12" x14ac:dyDescent="0.25">
      <c r="E5455">
        <v>981693655</v>
      </c>
      <c r="F5455" s="3">
        <v>388.21100000000001</v>
      </c>
      <c r="I5455" t="s">
        <v>855</v>
      </c>
      <c r="J5455" t="s">
        <v>113</v>
      </c>
      <c r="K5455">
        <v>981693655</v>
      </c>
      <c r="L5455">
        <v>388.21100000000001</v>
      </c>
    </row>
    <row r="5456" spans="3:12" x14ac:dyDescent="0.25">
      <c r="D5456" t="s">
        <v>115</v>
      </c>
      <c r="E5456">
        <v>919141042</v>
      </c>
      <c r="F5456" s="3">
        <v>267.87799999999999</v>
      </c>
      <c r="I5456" t="s">
        <v>855</v>
      </c>
      <c r="J5456" t="s">
        <v>115</v>
      </c>
      <c r="K5456">
        <v>919141042</v>
      </c>
      <c r="L5456">
        <v>267.87799999999999</v>
      </c>
    </row>
    <row r="5457" spans="4:12" x14ac:dyDescent="0.25">
      <c r="E5457">
        <v>969100770</v>
      </c>
      <c r="F5457" s="3">
        <v>41.927</v>
      </c>
      <c r="I5457" t="s">
        <v>855</v>
      </c>
      <c r="J5457" t="s">
        <v>115</v>
      </c>
      <c r="K5457">
        <v>969100770</v>
      </c>
      <c r="L5457">
        <v>41.927</v>
      </c>
    </row>
    <row r="5458" spans="4:12" x14ac:dyDescent="0.25">
      <c r="E5458">
        <v>980052478</v>
      </c>
      <c r="F5458" s="3">
        <v>79.585999999999999</v>
      </c>
      <c r="I5458" t="s">
        <v>855</v>
      </c>
      <c r="J5458" t="s">
        <v>115</v>
      </c>
      <c r="K5458">
        <v>980052478</v>
      </c>
      <c r="L5458">
        <v>79.585999999999999</v>
      </c>
    </row>
    <row r="5459" spans="4:12" x14ac:dyDescent="0.25">
      <c r="E5459">
        <v>992957654</v>
      </c>
      <c r="F5459" s="3">
        <v>68.558999999999997</v>
      </c>
      <c r="I5459" t="s">
        <v>855</v>
      </c>
      <c r="J5459" t="s">
        <v>115</v>
      </c>
      <c r="K5459">
        <v>992957654</v>
      </c>
      <c r="L5459">
        <v>68.558999999999997</v>
      </c>
    </row>
    <row r="5460" spans="4:12" x14ac:dyDescent="0.25">
      <c r="D5460" t="s">
        <v>121</v>
      </c>
      <c r="E5460">
        <v>913629914</v>
      </c>
      <c r="F5460" s="3">
        <v>55.454000000000001</v>
      </c>
      <c r="I5460" t="s">
        <v>855</v>
      </c>
      <c r="J5460" t="s">
        <v>121</v>
      </c>
      <c r="K5460">
        <v>913629914</v>
      </c>
      <c r="L5460">
        <v>55.454000000000001</v>
      </c>
    </row>
    <row r="5461" spans="4:12" x14ac:dyDescent="0.25">
      <c r="E5461">
        <v>914483042</v>
      </c>
      <c r="F5461" s="3">
        <v>257.47399999999999</v>
      </c>
      <c r="I5461" t="s">
        <v>855</v>
      </c>
      <c r="J5461" t="s">
        <v>121</v>
      </c>
      <c r="K5461">
        <v>914483042</v>
      </c>
      <c r="L5461">
        <v>257.47399999999999</v>
      </c>
    </row>
    <row r="5462" spans="4:12" x14ac:dyDescent="0.25">
      <c r="E5462">
        <v>969780887</v>
      </c>
      <c r="F5462" s="3">
        <v>203.655</v>
      </c>
      <c r="I5462" t="s">
        <v>855</v>
      </c>
      <c r="J5462" t="s">
        <v>121</v>
      </c>
      <c r="K5462">
        <v>969780887</v>
      </c>
      <c r="L5462">
        <v>203.655</v>
      </c>
    </row>
    <row r="5463" spans="4:12" x14ac:dyDescent="0.25">
      <c r="E5463">
        <v>988299782</v>
      </c>
      <c r="F5463" s="3">
        <v>120.68600000000001</v>
      </c>
      <c r="I5463" t="s">
        <v>855</v>
      </c>
      <c r="J5463" t="s">
        <v>121</v>
      </c>
      <c r="K5463">
        <v>988299782</v>
      </c>
      <c r="L5463">
        <v>120.68600000000001</v>
      </c>
    </row>
    <row r="5464" spans="4:12" x14ac:dyDescent="0.25">
      <c r="D5464" t="s">
        <v>108</v>
      </c>
      <c r="E5464">
        <v>989212508</v>
      </c>
      <c r="F5464" s="3">
        <v>310.95699999999999</v>
      </c>
      <c r="I5464" t="s">
        <v>855</v>
      </c>
      <c r="J5464" t="s">
        <v>108</v>
      </c>
      <c r="K5464">
        <v>989212508</v>
      </c>
      <c r="L5464">
        <v>310.95699999999999</v>
      </c>
    </row>
    <row r="5465" spans="4:12" x14ac:dyDescent="0.25">
      <c r="D5465" t="s">
        <v>118</v>
      </c>
      <c r="E5465">
        <v>869194972</v>
      </c>
      <c r="F5465" s="3">
        <v>63.908000000000001</v>
      </c>
      <c r="I5465" t="s">
        <v>855</v>
      </c>
      <c r="J5465" t="s">
        <v>118</v>
      </c>
      <c r="K5465">
        <v>869194972</v>
      </c>
      <c r="L5465">
        <v>63.908000000000001</v>
      </c>
    </row>
    <row r="5466" spans="4:12" x14ac:dyDescent="0.25">
      <c r="E5466">
        <v>874210412</v>
      </c>
      <c r="F5466" s="3">
        <v>346.23200000000003</v>
      </c>
      <c r="I5466" t="s">
        <v>855</v>
      </c>
      <c r="J5466" t="s">
        <v>118</v>
      </c>
      <c r="K5466">
        <v>874210412</v>
      </c>
      <c r="L5466">
        <v>346.23200000000003</v>
      </c>
    </row>
    <row r="5467" spans="4:12" x14ac:dyDescent="0.25">
      <c r="E5467">
        <v>913946057</v>
      </c>
      <c r="F5467" s="3">
        <v>58.765000000000001</v>
      </c>
      <c r="I5467" t="s">
        <v>855</v>
      </c>
      <c r="J5467" t="s">
        <v>118</v>
      </c>
      <c r="K5467">
        <v>913946057</v>
      </c>
      <c r="L5467">
        <v>58.765000000000001</v>
      </c>
    </row>
    <row r="5468" spans="4:12" x14ac:dyDescent="0.25">
      <c r="E5468">
        <v>914735947</v>
      </c>
      <c r="F5468" s="3">
        <v>79.665000000000006</v>
      </c>
      <c r="I5468" t="s">
        <v>855</v>
      </c>
      <c r="J5468" t="s">
        <v>118</v>
      </c>
      <c r="K5468">
        <v>914735947</v>
      </c>
      <c r="L5468">
        <v>79.665000000000006</v>
      </c>
    </row>
    <row r="5469" spans="4:12" x14ac:dyDescent="0.25">
      <c r="E5469">
        <v>915354653</v>
      </c>
      <c r="F5469" s="3">
        <v>42.457000000000001</v>
      </c>
      <c r="I5469" t="s">
        <v>855</v>
      </c>
      <c r="J5469" t="s">
        <v>118</v>
      </c>
      <c r="K5469">
        <v>915354653</v>
      </c>
      <c r="L5469">
        <v>42.457000000000001</v>
      </c>
    </row>
    <row r="5470" spans="4:12" x14ac:dyDescent="0.25">
      <c r="E5470">
        <v>969150980</v>
      </c>
      <c r="F5470" s="3">
        <v>24.981000000000002</v>
      </c>
      <c r="I5470" t="s">
        <v>855</v>
      </c>
      <c r="J5470" t="s">
        <v>118</v>
      </c>
      <c r="K5470">
        <v>969150980</v>
      </c>
      <c r="L5470">
        <v>24.981000000000002</v>
      </c>
    </row>
    <row r="5471" spans="4:12" x14ac:dyDescent="0.25">
      <c r="E5471">
        <v>969367580</v>
      </c>
      <c r="F5471" s="3">
        <v>30.463000000000001</v>
      </c>
      <c r="I5471" t="s">
        <v>855</v>
      </c>
      <c r="J5471" t="s">
        <v>118</v>
      </c>
      <c r="K5471">
        <v>969367580</v>
      </c>
      <c r="L5471">
        <v>30.463000000000001</v>
      </c>
    </row>
    <row r="5472" spans="4:12" x14ac:dyDescent="0.25">
      <c r="E5472">
        <v>969442108</v>
      </c>
      <c r="F5472" s="3">
        <v>216.15100000000001</v>
      </c>
      <c r="I5472" t="s">
        <v>855</v>
      </c>
      <c r="J5472" t="s">
        <v>118</v>
      </c>
      <c r="K5472">
        <v>969442108</v>
      </c>
      <c r="L5472">
        <v>216.15100000000001</v>
      </c>
    </row>
    <row r="5473" spans="4:12" x14ac:dyDescent="0.25">
      <c r="E5473">
        <v>970260196</v>
      </c>
      <c r="F5473" s="3">
        <v>113.979</v>
      </c>
      <c r="I5473" t="s">
        <v>855</v>
      </c>
      <c r="J5473" t="s">
        <v>118</v>
      </c>
      <c r="K5473">
        <v>970260196</v>
      </c>
      <c r="L5473">
        <v>113.979</v>
      </c>
    </row>
    <row r="5474" spans="4:12" x14ac:dyDescent="0.25">
      <c r="E5474">
        <v>970914188</v>
      </c>
      <c r="F5474" s="3">
        <v>30.184999999999999</v>
      </c>
      <c r="I5474" t="s">
        <v>855</v>
      </c>
      <c r="J5474" t="s">
        <v>118</v>
      </c>
      <c r="K5474">
        <v>970914188</v>
      </c>
      <c r="L5474">
        <v>30.184999999999999</v>
      </c>
    </row>
    <row r="5475" spans="4:12" x14ac:dyDescent="0.25">
      <c r="E5475">
        <v>995976005</v>
      </c>
      <c r="F5475" s="3">
        <v>466.44099999999997</v>
      </c>
      <c r="I5475" t="s">
        <v>855</v>
      </c>
      <c r="J5475" t="s">
        <v>118</v>
      </c>
      <c r="K5475">
        <v>995976005</v>
      </c>
      <c r="L5475">
        <v>466.44099999999997</v>
      </c>
    </row>
    <row r="5476" spans="4:12" x14ac:dyDescent="0.25">
      <c r="E5476">
        <v>998687152</v>
      </c>
      <c r="F5476" s="3">
        <v>47.64</v>
      </c>
      <c r="I5476" t="s">
        <v>855</v>
      </c>
      <c r="J5476" t="s">
        <v>118</v>
      </c>
      <c r="K5476">
        <v>998687152</v>
      </c>
      <c r="L5476">
        <v>47.64</v>
      </c>
    </row>
    <row r="5477" spans="4:12" x14ac:dyDescent="0.25">
      <c r="D5477" t="s">
        <v>103</v>
      </c>
      <c r="E5477">
        <v>916086407</v>
      </c>
      <c r="F5477" s="3">
        <v>544.02499999999998</v>
      </c>
      <c r="I5477" t="s">
        <v>855</v>
      </c>
      <c r="J5477" t="s">
        <v>103</v>
      </c>
      <c r="K5477">
        <v>916086407</v>
      </c>
      <c r="L5477">
        <v>544.02499999999998</v>
      </c>
    </row>
    <row r="5478" spans="4:12" x14ac:dyDescent="0.25">
      <c r="E5478">
        <v>969562197</v>
      </c>
      <c r="F5478" s="3">
        <v>413.01100000000002</v>
      </c>
      <c r="I5478" t="s">
        <v>855</v>
      </c>
      <c r="J5478" t="s">
        <v>103</v>
      </c>
      <c r="K5478">
        <v>969562197</v>
      </c>
      <c r="L5478">
        <v>413.01100000000002</v>
      </c>
    </row>
    <row r="5479" spans="4:12" x14ac:dyDescent="0.25">
      <c r="E5479">
        <v>969770377</v>
      </c>
      <c r="F5479" s="3">
        <v>262.37200000000001</v>
      </c>
      <c r="I5479" t="s">
        <v>855</v>
      </c>
      <c r="J5479" t="s">
        <v>103</v>
      </c>
      <c r="K5479">
        <v>969770377</v>
      </c>
      <c r="L5479">
        <v>262.37200000000001</v>
      </c>
    </row>
    <row r="5480" spans="4:12" x14ac:dyDescent="0.25">
      <c r="E5480">
        <v>970080821</v>
      </c>
      <c r="F5480" s="3">
        <v>484.983</v>
      </c>
      <c r="I5480" t="s">
        <v>855</v>
      </c>
      <c r="J5480" t="s">
        <v>103</v>
      </c>
      <c r="K5480">
        <v>970080821</v>
      </c>
      <c r="L5480">
        <v>484.983</v>
      </c>
    </row>
    <row r="5481" spans="4:12" x14ac:dyDescent="0.25">
      <c r="E5481">
        <v>971195959</v>
      </c>
      <c r="F5481" s="3">
        <v>402.74400000000003</v>
      </c>
      <c r="I5481" t="s">
        <v>855</v>
      </c>
      <c r="J5481" t="s">
        <v>103</v>
      </c>
      <c r="K5481">
        <v>971195959</v>
      </c>
      <c r="L5481">
        <v>402.74400000000003</v>
      </c>
    </row>
    <row r="5482" spans="4:12" x14ac:dyDescent="0.25">
      <c r="E5482">
        <v>976626559</v>
      </c>
      <c r="F5482" s="3">
        <v>396.34199999999998</v>
      </c>
      <c r="I5482" t="s">
        <v>855</v>
      </c>
      <c r="J5482" t="s">
        <v>103</v>
      </c>
      <c r="K5482">
        <v>976626559</v>
      </c>
      <c r="L5482">
        <v>396.34199999999998</v>
      </c>
    </row>
    <row r="5483" spans="4:12" x14ac:dyDescent="0.25">
      <c r="E5483">
        <v>986391304</v>
      </c>
      <c r="F5483" s="3">
        <v>811.36500000000001</v>
      </c>
      <c r="I5483" t="s">
        <v>855</v>
      </c>
      <c r="J5483" t="s">
        <v>103</v>
      </c>
      <c r="K5483">
        <v>986391304</v>
      </c>
      <c r="L5483">
        <v>811.36500000000001</v>
      </c>
    </row>
    <row r="5484" spans="4:12" x14ac:dyDescent="0.25">
      <c r="D5484" t="s">
        <v>102</v>
      </c>
      <c r="E5484">
        <v>969274035</v>
      </c>
      <c r="F5484" s="3">
        <v>406.19</v>
      </c>
      <c r="I5484" t="s">
        <v>855</v>
      </c>
      <c r="J5484" t="s">
        <v>102</v>
      </c>
      <c r="K5484">
        <v>969274035</v>
      </c>
      <c r="L5484">
        <v>406.19</v>
      </c>
    </row>
    <row r="5485" spans="4:12" x14ac:dyDescent="0.25">
      <c r="E5485">
        <v>997706285</v>
      </c>
      <c r="F5485" s="3">
        <v>383.06099999999998</v>
      </c>
      <c r="I5485" t="s">
        <v>855</v>
      </c>
      <c r="J5485" t="s">
        <v>102</v>
      </c>
      <c r="K5485">
        <v>997706285</v>
      </c>
      <c r="L5485">
        <v>383.06099999999998</v>
      </c>
    </row>
    <row r="5486" spans="4:12" x14ac:dyDescent="0.25">
      <c r="D5486" t="s">
        <v>114</v>
      </c>
      <c r="E5486">
        <v>980508862</v>
      </c>
      <c r="F5486" s="3">
        <v>21.388000000000002</v>
      </c>
      <c r="I5486" t="s">
        <v>855</v>
      </c>
      <c r="J5486" t="s">
        <v>114</v>
      </c>
      <c r="K5486">
        <v>980508862</v>
      </c>
      <c r="L5486">
        <v>21.388000000000002</v>
      </c>
    </row>
    <row r="5487" spans="4:12" x14ac:dyDescent="0.25">
      <c r="E5487">
        <v>993111929</v>
      </c>
      <c r="F5487" s="3">
        <v>32.616</v>
      </c>
      <c r="I5487" t="s">
        <v>855</v>
      </c>
      <c r="J5487" t="s">
        <v>114</v>
      </c>
      <c r="K5487">
        <v>993111929</v>
      </c>
      <c r="L5487">
        <v>32.616</v>
      </c>
    </row>
    <row r="5488" spans="4:12" x14ac:dyDescent="0.25">
      <c r="D5488" t="s">
        <v>120</v>
      </c>
      <c r="E5488">
        <v>914619068</v>
      </c>
      <c r="F5488" s="3">
        <v>223.691</v>
      </c>
      <c r="I5488" t="s">
        <v>855</v>
      </c>
      <c r="J5488" t="s">
        <v>120</v>
      </c>
      <c r="K5488">
        <v>914619068</v>
      </c>
      <c r="L5488">
        <v>223.691</v>
      </c>
    </row>
    <row r="5489" spans="4:12" x14ac:dyDescent="0.25">
      <c r="E5489">
        <v>976131355</v>
      </c>
      <c r="F5489" s="3">
        <v>152.72200000000001</v>
      </c>
      <c r="I5489" t="s">
        <v>855</v>
      </c>
      <c r="J5489" t="s">
        <v>120</v>
      </c>
      <c r="K5489">
        <v>976131355</v>
      </c>
      <c r="L5489">
        <v>152.72200000000001</v>
      </c>
    </row>
    <row r="5490" spans="4:12" x14ac:dyDescent="0.25">
      <c r="E5490">
        <v>979760604</v>
      </c>
      <c r="F5490" s="3">
        <v>51.180999999999997</v>
      </c>
      <c r="I5490" t="s">
        <v>855</v>
      </c>
      <c r="J5490" t="s">
        <v>120</v>
      </c>
      <c r="K5490">
        <v>979760604</v>
      </c>
      <c r="L5490">
        <v>51.180999999999997</v>
      </c>
    </row>
    <row r="5491" spans="4:12" x14ac:dyDescent="0.25">
      <c r="E5491">
        <v>980095479</v>
      </c>
      <c r="F5491" s="3">
        <v>44.521000000000001</v>
      </c>
      <c r="I5491" t="s">
        <v>855</v>
      </c>
      <c r="J5491" t="s">
        <v>120</v>
      </c>
      <c r="K5491">
        <v>980095479</v>
      </c>
      <c r="L5491">
        <v>44.521000000000001</v>
      </c>
    </row>
    <row r="5492" spans="4:12" x14ac:dyDescent="0.25">
      <c r="E5492">
        <v>996143201</v>
      </c>
      <c r="F5492" s="3">
        <v>459.46899999999999</v>
      </c>
      <c r="I5492" t="s">
        <v>855</v>
      </c>
      <c r="J5492" t="s">
        <v>120</v>
      </c>
      <c r="K5492">
        <v>996143201</v>
      </c>
      <c r="L5492">
        <v>459.46899999999999</v>
      </c>
    </row>
    <row r="5493" spans="4:12" x14ac:dyDescent="0.25">
      <c r="D5493" t="s">
        <v>106</v>
      </c>
      <c r="E5493">
        <v>869556912</v>
      </c>
      <c r="F5493" s="3">
        <v>242.536</v>
      </c>
      <c r="I5493" t="s">
        <v>855</v>
      </c>
      <c r="J5493" t="s">
        <v>106</v>
      </c>
      <c r="K5493">
        <v>869556912</v>
      </c>
      <c r="L5493">
        <v>242.536</v>
      </c>
    </row>
    <row r="5494" spans="4:12" x14ac:dyDescent="0.25">
      <c r="E5494">
        <v>912991849</v>
      </c>
      <c r="F5494" s="3">
        <v>189.60900000000001</v>
      </c>
      <c r="I5494" t="s">
        <v>855</v>
      </c>
      <c r="J5494" t="s">
        <v>106</v>
      </c>
      <c r="K5494">
        <v>912991849</v>
      </c>
      <c r="L5494">
        <v>189.60900000000001</v>
      </c>
    </row>
    <row r="5495" spans="4:12" x14ac:dyDescent="0.25">
      <c r="E5495">
        <v>916470703</v>
      </c>
      <c r="F5495" s="3">
        <v>286.91300000000001</v>
      </c>
      <c r="I5495" t="s">
        <v>855</v>
      </c>
      <c r="J5495" t="s">
        <v>106</v>
      </c>
      <c r="K5495">
        <v>916470703</v>
      </c>
      <c r="L5495">
        <v>286.91300000000001</v>
      </c>
    </row>
    <row r="5496" spans="4:12" x14ac:dyDescent="0.25">
      <c r="E5496">
        <v>918886443</v>
      </c>
      <c r="F5496" s="3">
        <v>41.057000000000002</v>
      </c>
      <c r="I5496" t="s">
        <v>855</v>
      </c>
      <c r="J5496" t="s">
        <v>106</v>
      </c>
      <c r="K5496">
        <v>918886443</v>
      </c>
      <c r="L5496">
        <v>41.057000000000002</v>
      </c>
    </row>
    <row r="5497" spans="4:12" x14ac:dyDescent="0.25">
      <c r="E5497">
        <v>922974969</v>
      </c>
      <c r="F5497" s="3">
        <v>144.19499999999999</v>
      </c>
      <c r="I5497" t="s">
        <v>855</v>
      </c>
      <c r="J5497" t="s">
        <v>106</v>
      </c>
      <c r="K5497">
        <v>922974969</v>
      </c>
      <c r="L5497">
        <v>144.19499999999999</v>
      </c>
    </row>
    <row r="5498" spans="4:12" x14ac:dyDescent="0.25">
      <c r="E5498">
        <v>969204282</v>
      </c>
      <c r="F5498" s="3">
        <v>124.88800000000001</v>
      </c>
      <c r="I5498" t="s">
        <v>855</v>
      </c>
      <c r="J5498" t="s">
        <v>106</v>
      </c>
      <c r="K5498">
        <v>969204282</v>
      </c>
      <c r="L5498">
        <v>124.88800000000001</v>
      </c>
    </row>
    <row r="5499" spans="4:12" x14ac:dyDescent="0.25">
      <c r="E5499">
        <v>971321741</v>
      </c>
      <c r="F5499" s="3">
        <v>181.75899999999999</v>
      </c>
      <c r="I5499" t="s">
        <v>855</v>
      </c>
      <c r="J5499" t="s">
        <v>106</v>
      </c>
      <c r="K5499">
        <v>971321741</v>
      </c>
      <c r="L5499">
        <v>181.75899999999999</v>
      </c>
    </row>
    <row r="5500" spans="4:12" x14ac:dyDescent="0.25">
      <c r="E5500">
        <v>979664206</v>
      </c>
      <c r="F5500" s="3">
        <v>272.303</v>
      </c>
      <c r="I5500" t="s">
        <v>855</v>
      </c>
      <c r="J5500" t="s">
        <v>106</v>
      </c>
      <c r="K5500">
        <v>979664206</v>
      </c>
      <c r="L5500">
        <v>272.303</v>
      </c>
    </row>
    <row r="5501" spans="4:12" x14ac:dyDescent="0.25">
      <c r="E5501">
        <v>987693169</v>
      </c>
      <c r="F5501" s="3">
        <v>483.137</v>
      </c>
      <c r="I5501" t="s">
        <v>855</v>
      </c>
      <c r="J5501" t="s">
        <v>106</v>
      </c>
      <c r="K5501">
        <v>987693169</v>
      </c>
      <c r="L5501">
        <v>483.137</v>
      </c>
    </row>
    <row r="5502" spans="4:12" x14ac:dyDescent="0.25">
      <c r="E5502">
        <v>992184655</v>
      </c>
      <c r="F5502" s="3">
        <v>230.09399999999999</v>
      </c>
      <c r="I5502" t="s">
        <v>855</v>
      </c>
      <c r="J5502" t="s">
        <v>106</v>
      </c>
      <c r="K5502">
        <v>992184655</v>
      </c>
      <c r="L5502">
        <v>230.09399999999999</v>
      </c>
    </row>
    <row r="5503" spans="4:12" x14ac:dyDescent="0.25">
      <c r="D5503" t="s">
        <v>856</v>
      </c>
      <c r="E5503">
        <v>970438262</v>
      </c>
      <c r="F5503" s="3">
        <v>332.5</v>
      </c>
      <c r="I5503" t="s">
        <v>855</v>
      </c>
      <c r="J5503" t="s">
        <v>856</v>
      </c>
      <c r="K5503">
        <v>970438262</v>
      </c>
      <c r="L5503">
        <v>332.5</v>
      </c>
    </row>
    <row r="5504" spans="4:12" x14ac:dyDescent="0.25">
      <c r="E5504">
        <v>992450215</v>
      </c>
      <c r="F5504" s="3">
        <v>496.55599999999998</v>
      </c>
      <c r="I5504" t="s">
        <v>855</v>
      </c>
      <c r="J5504" t="s">
        <v>856</v>
      </c>
      <c r="K5504">
        <v>992450215</v>
      </c>
      <c r="L5504">
        <v>496.55599999999998</v>
      </c>
    </row>
    <row r="5505" spans="4:12" x14ac:dyDescent="0.25">
      <c r="D5505" t="s">
        <v>116</v>
      </c>
      <c r="E5505">
        <v>917137528</v>
      </c>
      <c r="F5505" s="3">
        <v>56.982999999999997</v>
      </c>
      <c r="I5505" t="s">
        <v>855</v>
      </c>
      <c r="J5505" t="s">
        <v>116</v>
      </c>
      <c r="K5505">
        <v>917137528</v>
      </c>
      <c r="L5505">
        <v>56.982999999999997</v>
      </c>
    </row>
    <row r="5506" spans="4:12" x14ac:dyDescent="0.25">
      <c r="E5506">
        <v>974568187</v>
      </c>
      <c r="F5506" s="3">
        <v>165.37200000000001</v>
      </c>
      <c r="I5506" t="s">
        <v>855</v>
      </c>
      <c r="J5506" t="s">
        <v>116</v>
      </c>
      <c r="K5506">
        <v>974568187</v>
      </c>
      <c r="L5506">
        <v>165.37200000000001</v>
      </c>
    </row>
    <row r="5507" spans="4:12" x14ac:dyDescent="0.25">
      <c r="E5507">
        <v>984719205</v>
      </c>
      <c r="F5507" s="3">
        <v>82.522999999999996</v>
      </c>
      <c r="I5507" t="s">
        <v>855</v>
      </c>
      <c r="J5507" t="s">
        <v>116</v>
      </c>
      <c r="K5507">
        <v>984719205</v>
      </c>
      <c r="L5507">
        <v>82.522999999999996</v>
      </c>
    </row>
    <row r="5508" spans="4:12" x14ac:dyDescent="0.25">
      <c r="E5508">
        <v>989596586</v>
      </c>
      <c r="F5508" s="3">
        <v>402.00200000000001</v>
      </c>
      <c r="I5508" t="s">
        <v>855</v>
      </c>
      <c r="J5508" t="s">
        <v>116</v>
      </c>
      <c r="K5508">
        <v>989596586</v>
      </c>
      <c r="L5508">
        <v>402.00200000000001</v>
      </c>
    </row>
    <row r="5509" spans="4:12" x14ac:dyDescent="0.25">
      <c r="E5509">
        <v>995298686</v>
      </c>
      <c r="F5509" s="3">
        <v>64.13</v>
      </c>
      <c r="I5509" t="s">
        <v>855</v>
      </c>
      <c r="J5509" t="s">
        <v>116</v>
      </c>
      <c r="K5509">
        <v>995298686</v>
      </c>
      <c r="L5509">
        <v>64.13</v>
      </c>
    </row>
    <row r="5510" spans="4:12" x14ac:dyDescent="0.25">
      <c r="D5510" t="s">
        <v>111</v>
      </c>
      <c r="E5510">
        <v>820015592</v>
      </c>
      <c r="F5510" s="3">
        <v>30.588000000000001</v>
      </c>
      <c r="I5510" t="s">
        <v>855</v>
      </c>
      <c r="J5510" t="s">
        <v>111</v>
      </c>
      <c r="K5510">
        <v>820015592</v>
      </c>
      <c r="L5510">
        <v>30.588000000000001</v>
      </c>
    </row>
    <row r="5511" spans="4:12" x14ac:dyDescent="0.25">
      <c r="E5511">
        <v>969442701</v>
      </c>
      <c r="F5511" s="3">
        <v>21.04</v>
      </c>
      <c r="I5511" t="s">
        <v>855</v>
      </c>
      <c r="J5511" t="s">
        <v>111</v>
      </c>
      <c r="K5511">
        <v>969442701</v>
      </c>
      <c r="L5511">
        <v>21.04</v>
      </c>
    </row>
    <row r="5512" spans="4:12" x14ac:dyDescent="0.25">
      <c r="E5512">
        <v>987701897</v>
      </c>
      <c r="F5512" s="3">
        <v>377.23</v>
      </c>
      <c r="I5512" t="s">
        <v>855</v>
      </c>
      <c r="J5512" t="s">
        <v>111</v>
      </c>
      <c r="K5512">
        <v>987701897</v>
      </c>
      <c r="L5512">
        <v>377.23</v>
      </c>
    </row>
    <row r="5513" spans="4:12" x14ac:dyDescent="0.25">
      <c r="E5513">
        <v>989716328</v>
      </c>
      <c r="F5513" s="3">
        <v>442.18400000000003</v>
      </c>
      <c r="I5513" t="s">
        <v>855</v>
      </c>
      <c r="J5513" t="s">
        <v>111</v>
      </c>
      <c r="K5513">
        <v>989716328</v>
      </c>
      <c r="L5513">
        <v>442.18400000000003</v>
      </c>
    </row>
    <row r="5514" spans="4:12" x14ac:dyDescent="0.25">
      <c r="E5514">
        <v>995828553</v>
      </c>
      <c r="F5514" s="3">
        <v>461.79199999999997</v>
      </c>
      <c r="I5514" t="s">
        <v>855</v>
      </c>
      <c r="J5514" t="s">
        <v>111</v>
      </c>
      <c r="K5514">
        <v>995828553</v>
      </c>
      <c r="L5514">
        <v>461.79199999999997</v>
      </c>
    </row>
    <row r="5515" spans="4:12" x14ac:dyDescent="0.25">
      <c r="D5515" t="s">
        <v>109</v>
      </c>
      <c r="E5515">
        <v>969176092</v>
      </c>
      <c r="F5515" s="3">
        <v>103.044</v>
      </c>
      <c r="I5515" t="s">
        <v>855</v>
      </c>
      <c r="J5515" t="s">
        <v>109</v>
      </c>
      <c r="K5515">
        <v>969176092</v>
      </c>
      <c r="L5515">
        <v>103.044</v>
      </c>
    </row>
    <row r="5516" spans="4:12" x14ac:dyDescent="0.25">
      <c r="E5516">
        <v>970587632</v>
      </c>
      <c r="F5516" s="3">
        <v>560.23199999999997</v>
      </c>
      <c r="I5516" t="s">
        <v>855</v>
      </c>
      <c r="J5516" t="s">
        <v>109</v>
      </c>
      <c r="K5516">
        <v>970587632</v>
      </c>
      <c r="L5516">
        <v>560.23199999999997</v>
      </c>
    </row>
    <row r="5517" spans="4:12" x14ac:dyDescent="0.25">
      <c r="D5517" t="s">
        <v>105</v>
      </c>
      <c r="E5517">
        <v>911699745</v>
      </c>
      <c r="F5517" s="3">
        <v>734.06899999999996</v>
      </c>
      <c r="I5517" t="s">
        <v>855</v>
      </c>
      <c r="J5517" t="s">
        <v>105</v>
      </c>
      <c r="K5517">
        <v>911699745</v>
      </c>
      <c r="L5517">
        <v>734.06899999999996</v>
      </c>
    </row>
    <row r="5518" spans="4:12" x14ac:dyDescent="0.25">
      <c r="E5518">
        <v>915381871</v>
      </c>
      <c r="F5518" s="3">
        <v>171.30500000000001</v>
      </c>
      <c r="I5518" t="s">
        <v>855</v>
      </c>
      <c r="J5518" t="s">
        <v>105</v>
      </c>
      <c r="K5518">
        <v>915381871</v>
      </c>
      <c r="L5518">
        <v>171.30500000000001</v>
      </c>
    </row>
    <row r="5519" spans="4:12" x14ac:dyDescent="0.25">
      <c r="E5519">
        <v>923088652</v>
      </c>
      <c r="F5519" s="3">
        <v>523.399</v>
      </c>
      <c r="I5519" t="s">
        <v>855</v>
      </c>
      <c r="J5519" t="s">
        <v>105</v>
      </c>
      <c r="K5519">
        <v>923088652</v>
      </c>
      <c r="L5519">
        <v>523.399</v>
      </c>
    </row>
    <row r="5520" spans="4:12" x14ac:dyDescent="0.25">
      <c r="E5520">
        <v>969117762</v>
      </c>
      <c r="F5520" s="3">
        <v>401.75200000000001</v>
      </c>
      <c r="I5520" t="s">
        <v>855</v>
      </c>
      <c r="J5520" t="s">
        <v>105</v>
      </c>
      <c r="K5520">
        <v>969117762</v>
      </c>
      <c r="L5520">
        <v>401.75200000000001</v>
      </c>
    </row>
    <row r="5521" spans="4:12" x14ac:dyDescent="0.25">
      <c r="E5521">
        <v>969272318</v>
      </c>
      <c r="F5521" s="3">
        <v>563.09799999999996</v>
      </c>
      <c r="I5521" t="s">
        <v>855</v>
      </c>
      <c r="J5521" t="s">
        <v>105</v>
      </c>
      <c r="K5521">
        <v>969272318</v>
      </c>
      <c r="L5521">
        <v>563.09799999999996</v>
      </c>
    </row>
    <row r="5522" spans="4:12" x14ac:dyDescent="0.25">
      <c r="E5522">
        <v>969273411</v>
      </c>
      <c r="F5522" s="3">
        <v>53.295999999999999</v>
      </c>
      <c r="I5522" t="s">
        <v>855</v>
      </c>
      <c r="J5522" t="s">
        <v>105</v>
      </c>
      <c r="K5522">
        <v>969273411</v>
      </c>
      <c r="L5522">
        <v>53.295999999999999</v>
      </c>
    </row>
    <row r="5523" spans="4:12" x14ac:dyDescent="0.25">
      <c r="E5523">
        <v>969561158</v>
      </c>
      <c r="F5523" s="3">
        <v>86.331000000000003</v>
      </c>
      <c r="I5523" t="s">
        <v>855</v>
      </c>
      <c r="J5523" t="s">
        <v>105</v>
      </c>
      <c r="K5523">
        <v>969561158</v>
      </c>
      <c r="L5523">
        <v>86.331000000000003</v>
      </c>
    </row>
    <row r="5524" spans="4:12" x14ac:dyDescent="0.25">
      <c r="E5524">
        <v>971014008</v>
      </c>
      <c r="F5524" s="3">
        <v>901.53399999999999</v>
      </c>
      <c r="I5524" t="s">
        <v>855</v>
      </c>
      <c r="J5524" t="s">
        <v>105</v>
      </c>
      <c r="K5524">
        <v>971014008</v>
      </c>
      <c r="L5524">
        <v>901.53399999999999</v>
      </c>
    </row>
    <row r="5525" spans="4:12" x14ac:dyDescent="0.25">
      <c r="E5525">
        <v>976072863</v>
      </c>
      <c r="F5525" s="3">
        <v>201.15</v>
      </c>
      <c r="I5525" t="s">
        <v>855</v>
      </c>
      <c r="J5525" t="s">
        <v>105</v>
      </c>
      <c r="K5525">
        <v>976072863</v>
      </c>
      <c r="L5525">
        <v>201.15</v>
      </c>
    </row>
    <row r="5526" spans="4:12" x14ac:dyDescent="0.25">
      <c r="E5526">
        <v>983242588</v>
      </c>
      <c r="F5526" s="3">
        <v>150.066</v>
      </c>
      <c r="I5526" t="s">
        <v>855</v>
      </c>
      <c r="J5526" t="s">
        <v>105</v>
      </c>
      <c r="K5526">
        <v>983242588</v>
      </c>
      <c r="L5526">
        <v>150.066</v>
      </c>
    </row>
    <row r="5527" spans="4:12" x14ac:dyDescent="0.25">
      <c r="E5527">
        <v>984187114</v>
      </c>
      <c r="F5527" s="3">
        <v>622.99800000000005</v>
      </c>
      <c r="I5527" t="s">
        <v>855</v>
      </c>
      <c r="J5527" t="s">
        <v>105</v>
      </c>
      <c r="K5527">
        <v>984187114</v>
      </c>
      <c r="L5527">
        <v>622.99800000000005</v>
      </c>
    </row>
    <row r="5528" spans="4:12" x14ac:dyDescent="0.25">
      <c r="E5528">
        <v>985321515</v>
      </c>
      <c r="F5528" s="3">
        <v>147.827</v>
      </c>
      <c r="I5528" t="s">
        <v>855</v>
      </c>
      <c r="J5528" t="s">
        <v>105</v>
      </c>
      <c r="K5528">
        <v>985321515</v>
      </c>
      <c r="L5528">
        <v>147.827</v>
      </c>
    </row>
    <row r="5529" spans="4:12" x14ac:dyDescent="0.25">
      <c r="E5529">
        <v>990965404</v>
      </c>
      <c r="F5529" s="3">
        <v>512.32000000000005</v>
      </c>
      <c r="I5529" t="s">
        <v>855</v>
      </c>
      <c r="J5529" t="s">
        <v>105</v>
      </c>
      <c r="K5529">
        <v>990965404</v>
      </c>
      <c r="L5529">
        <v>512.32000000000005</v>
      </c>
    </row>
    <row r="5530" spans="4:12" x14ac:dyDescent="0.25">
      <c r="E5530">
        <v>992250801</v>
      </c>
      <c r="F5530" s="3">
        <v>209.05600000000001</v>
      </c>
      <c r="I5530" t="s">
        <v>855</v>
      </c>
      <c r="J5530" t="s">
        <v>105</v>
      </c>
      <c r="K5530">
        <v>992250801</v>
      </c>
      <c r="L5530">
        <v>209.05600000000001</v>
      </c>
    </row>
    <row r="5531" spans="4:12" x14ac:dyDescent="0.25">
      <c r="D5531" t="s">
        <v>119</v>
      </c>
      <c r="E5531">
        <v>913123654</v>
      </c>
      <c r="F5531" s="3">
        <v>914</v>
      </c>
      <c r="I5531" t="s">
        <v>855</v>
      </c>
      <c r="J5531" t="s">
        <v>119</v>
      </c>
      <c r="K5531">
        <v>913123654</v>
      </c>
      <c r="L5531">
        <v>914</v>
      </c>
    </row>
    <row r="5532" spans="4:12" x14ac:dyDescent="0.25">
      <c r="E5532">
        <v>917621896</v>
      </c>
      <c r="F5532" s="3">
        <v>51.314999999999998</v>
      </c>
      <c r="I5532" t="s">
        <v>855</v>
      </c>
      <c r="J5532" t="s">
        <v>119</v>
      </c>
      <c r="K5532">
        <v>917621896</v>
      </c>
      <c r="L5532">
        <v>51.314999999999998</v>
      </c>
    </row>
    <row r="5533" spans="4:12" x14ac:dyDescent="0.25">
      <c r="E5533">
        <v>924371161</v>
      </c>
      <c r="F5533" s="3">
        <v>35.729999999999997</v>
      </c>
      <c r="I5533" t="s">
        <v>855</v>
      </c>
      <c r="J5533" t="s">
        <v>119</v>
      </c>
      <c r="K5533">
        <v>924371161</v>
      </c>
      <c r="L5533">
        <v>35.729999999999997</v>
      </c>
    </row>
    <row r="5534" spans="4:12" x14ac:dyDescent="0.25">
      <c r="E5534">
        <v>990753202</v>
      </c>
      <c r="F5534" s="3">
        <v>23.687000000000001</v>
      </c>
      <c r="I5534" t="s">
        <v>855</v>
      </c>
      <c r="J5534" t="s">
        <v>119</v>
      </c>
      <c r="K5534">
        <v>990753202</v>
      </c>
      <c r="L5534">
        <v>23.687000000000001</v>
      </c>
    </row>
    <row r="5535" spans="4:12" x14ac:dyDescent="0.25">
      <c r="E5535">
        <v>991470786</v>
      </c>
      <c r="F5535" s="3">
        <v>37.872</v>
      </c>
      <c r="I5535" t="s">
        <v>855</v>
      </c>
      <c r="J5535" t="s">
        <v>119</v>
      </c>
      <c r="K5535">
        <v>991470786</v>
      </c>
      <c r="L5535">
        <v>37.872</v>
      </c>
    </row>
    <row r="5536" spans="4:12" x14ac:dyDescent="0.25">
      <c r="D5536" t="s">
        <v>110</v>
      </c>
      <c r="E5536">
        <v>869102172</v>
      </c>
      <c r="F5536" s="3">
        <v>621.34100000000001</v>
      </c>
      <c r="I5536" t="s">
        <v>855</v>
      </c>
      <c r="J5536" t="s">
        <v>110</v>
      </c>
      <c r="K5536">
        <v>869102172</v>
      </c>
      <c r="L5536">
        <v>621.34100000000001</v>
      </c>
    </row>
    <row r="5537" spans="4:12" x14ac:dyDescent="0.25">
      <c r="E5537">
        <v>885574882</v>
      </c>
      <c r="F5537" s="3">
        <v>498.25599999999997</v>
      </c>
      <c r="I5537" t="s">
        <v>855</v>
      </c>
      <c r="J5537" t="s">
        <v>110</v>
      </c>
      <c r="K5537">
        <v>885574882</v>
      </c>
      <c r="L5537">
        <v>498.25599999999997</v>
      </c>
    </row>
    <row r="5538" spans="4:12" x14ac:dyDescent="0.25">
      <c r="E5538">
        <v>969786281</v>
      </c>
      <c r="F5538" s="3">
        <v>409.31700000000001</v>
      </c>
      <c r="I5538" t="s">
        <v>855</v>
      </c>
      <c r="J5538" t="s">
        <v>110</v>
      </c>
      <c r="K5538">
        <v>969786281</v>
      </c>
      <c r="L5538">
        <v>409.31700000000001</v>
      </c>
    </row>
    <row r="5539" spans="4:12" x14ac:dyDescent="0.25">
      <c r="E5539">
        <v>977326117</v>
      </c>
      <c r="F5539" s="3">
        <v>165.959</v>
      </c>
      <c r="I5539" t="s">
        <v>855</v>
      </c>
      <c r="J5539" t="s">
        <v>110</v>
      </c>
      <c r="K5539">
        <v>977326117</v>
      </c>
      <c r="L5539">
        <v>165.959</v>
      </c>
    </row>
    <row r="5540" spans="4:12" x14ac:dyDescent="0.25">
      <c r="E5540">
        <v>977359376</v>
      </c>
      <c r="F5540" s="3">
        <v>133.75899999999999</v>
      </c>
      <c r="I5540" t="s">
        <v>855</v>
      </c>
      <c r="J5540" t="s">
        <v>110</v>
      </c>
      <c r="K5540">
        <v>977359376</v>
      </c>
      <c r="L5540">
        <v>133.75899999999999</v>
      </c>
    </row>
    <row r="5541" spans="4:12" x14ac:dyDescent="0.25">
      <c r="E5541">
        <v>983233643</v>
      </c>
      <c r="F5541" s="3">
        <v>303.69299999999998</v>
      </c>
      <c r="I5541" t="s">
        <v>855</v>
      </c>
      <c r="J5541" t="s">
        <v>110</v>
      </c>
      <c r="K5541">
        <v>983233643</v>
      </c>
      <c r="L5541">
        <v>303.69299999999998</v>
      </c>
    </row>
    <row r="5542" spans="4:12" x14ac:dyDescent="0.25">
      <c r="E5542">
        <v>985530270</v>
      </c>
      <c r="F5542" s="3">
        <v>421.48200000000003</v>
      </c>
      <c r="I5542" t="s">
        <v>855</v>
      </c>
      <c r="J5542" t="s">
        <v>110</v>
      </c>
      <c r="K5542">
        <v>985530270</v>
      </c>
      <c r="L5542">
        <v>421.48200000000003</v>
      </c>
    </row>
    <row r="5543" spans="4:12" x14ac:dyDescent="0.25">
      <c r="E5543">
        <v>991195785</v>
      </c>
      <c r="F5543" s="3">
        <v>149.36199999999999</v>
      </c>
      <c r="I5543" t="s">
        <v>855</v>
      </c>
      <c r="J5543" t="s">
        <v>110</v>
      </c>
      <c r="K5543">
        <v>991195785</v>
      </c>
      <c r="L5543">
        <v>149.36199999999999</v>
      </c>
    </row>
    <row r="5544" spans="4:12" x14ac:dyDescent="0.25">
      <c r="E5544">
        <v>995860597</v>
      </c>
      <c r="F5544" s="3">
        <v>66.033000000000001</v>
      </c>
      <c r="I5544" t="s">
        <v>855</v>
      </c>
      <c r="J5544" t="s">
        <v>110</v>
      </c>
      <c r="K5544">
        <v>995860597</v>
      </c>
      <c r="L5544">
        <v>66.033000000000001</v>
      </c>
    </row>
    <row r="5545" spans="4:12" x14ac:dyDescent="0.25">
      <c r="D5545" t="s">
        <v>117</v>
      </c>
      <c r="E5545">
        <v>877195732</v>
      </c>
      <c r="F5545" s="3">
        <v>62.923999999999999</v>
      </c>
      <c r="I5545" t="s">
        <v>855</v>
      </c>
      <c r="J5545" t="s">
        <v>117</v>
      </c>
      <c r="K5545">
        <v>877195732</v>
      </c>
      <c r="L5545">
        <v>62.923999999999999</v>
      </c>
    </row>
    <row r="5546" spans="4:12" x14ac:dyDescent="0.25">
      <c r="E5546">
        <v>897021102</v>
      </c>
      <c r="F5546" s="3">
        <v>139.02099999999999</v>
      </c>
      <c r="I5546" t="s">
        <v>855</v>
      </c>
      <c r="J5546" t="s">
        <v>117</v>
      </c>
      <c r="K5546">
        <v>897021102</v>
      </c>
      <c r="L5546">
        <v>139.02099999999999</v>
      </c>
    </row>
    <row r="5547" spans="4:12" x14ac:dyDescent="0.25">
      <c r="E5547">
        <v>969175703</v>
      </c>
      <c r="F5547" s="3">
        <v>66.102000000000004</v>
      </c>
      <c r="I5547" t="s">
        <v>855</v>
      </c>
      <c r="J5547" t="s">
        <v>117</v>
      </c>
      <c r="K5547">
        <v>969175703</v>
      </c>
      <c r="L5547">
        <v>66.102000000000004</v>
      </c>
    </row>
    <row r="5548" spans="4:12" x14ac:dyDescent="0.25">
      <c r="E5548">
        <v>969367351</v>
      </c>
      <c r="F5548" s="3">
        <v>54.073</v>
      </c>
      <c r="I5548" t="s">
        <v>855</v>
      </c>
      <c r="J5548" t="s">
        <v>117</v>
      </c>
      <c r="K5548">
        <v>969367351</v>
      </c>
      <c r="L5548">
        <v>54.073</v>
      </c>
    </row>
    <row r="5549" spans="4:12" x14ac:dyDescent="0.25">
      <c r="E5549">
        <v>974275945</v>
      </c>
      <c r="F5549" s="3">
        <v>88.802999999999997</v>
      </c>
      <c r="I5549" t="s">
        <v>855</v>
      </c>
      <c r="J5549" t="s">
        <v>117</v>
      </c>
      <c r="K5549">
        <v>974275945</v>
      </c>
      <c r="L5549">
        <v>88.802999999999997</v>
      </c>
    </row>
    <row r="5550" spans="4:12" x14ac:dyDescent="0.25">
      <c r="E5550">
        <v>975913554</v>
      </c>
      <c r="F5550" s="3">
        <v>51.509</v>
      </c>
      <c r="I5550" t="s">
        <v>855</v>
      </c>
      <c r="J5550" t="s">
        <v>117</v>
      </c>
      <c r="K5550">
        <v>975913554</v>
      </c>
      <c r="L5550">
        <v>51.509</v>
      </c>
    </row>
    <row r="5551" spans="4:12" x14ac:dyDescent="0.25">
      <c r="E5551">
        <v>987670142</v>
      </c>
      <c r="F5551" s="3">
        <v>45.155999999999999</v>
      </c>
      <c r="I5551" t="s">
        <v>855</v>
      </c>
      <c r="J5551" t="s">
        <v>117</v>
      </c>
      <c r="K5551">
        <v>987670142</v>
      </c>
      <c r="L5551">
        <v>45.155999999999999</v>
      </c>
    </row>
    <row r="5552" spans="4:12" x14ac:dyDescent="0.25">
      <c r="E5552">
        <v>990357471</v>
      </c>
      <c r="F5552" s="3">
        <v>59.738</v>
      </c>
      <c r="I5552" t="s">
        <v>855</v>
      </c>
      <c r="J5552" t="s">
        <v>117</v>
      </c>
      <c r="K5552">
        <v>990357471</v>
      </c>
      <c r="L5552">
        <v>59.738</v>
      </c>
    </row>
    <row r="5553" spans="4:12" x14ac:dyDescent="0.25">
      <c r="D5553" t="s">
        <v>122</v>
      </c>
      <c r="E5553">
        <v>924575158</v>
      </c>
      <c r="F5553" s="3">
        <v>75.34</v>
      </c>
      <c r="I5553" t="s">
        <v>855</v>
      </c>
      <c r="J5553" t="s">
        <v>122</v>
      </c>
      <c r="K5553">
        <v>924575158</v>
      </c>
      <c r="L5553">
        <v>75.34</v>
      </c>
    </row>
    <row r="5554" spans="4:12" x14ac:dyDescent="0.25">
      <c r="E5554">
        <v>969368412</v>
      </c>
      <c r="F5554" s="3">
        <v>32.518000000000001</v>
      </c>
      <c r="I5554" t="s">
        <v>855</v>
      </c>
      <c r="J5554" t="s">
        <v>122</v>
      </c>
      <c r="K5554">
        <v>969368412</v>
      </c>
      <c r="L5554">
        <v>32.518000000000001</v>
      </c>
    </row>
    <row r="5555" spans="4:12" x14ac:dyDescent="0.25">
      <c r="E5555">
        <v>970295402</v>
      </c>
      <c r="F5555" s="3">
        <v>37.378999999999998</v>
      </c>
      <c r="I5555" t="s">
        <v>855</v>
      </c>
      <c r="J5555" t="s">
        <v>122</v>
      </c>
      <c r="K5555">
        <v>970295402</v>
      </c>
      <c r="L5555">
        <v>37.378999999999998</v>
      </c>
    </row>
    <row r="5556" spans="4:12" x14ac:dyDescent="0.25">
      <c r="E5556">
        <v>979606214</v>
      </c>
      <c r="F5556" s="3">
        <v>83.587999999999994</v>
      </c>
      <c r="I5556" t="s">
        <v>855</v>
      </c>
      <c r="J5556" t="s">
        <v>122</v>
      </c>
      <c r="K5556">
        <v>979606214</v>
      </c>
      <c r="L5556">
        <v>83.587999999999994</v>
      </c>
    </row>
    <row r="5557" spans="4:12" x14ac:dyDescent="0.25">
      <c r="E5557">
        <v>996956350</v>
      </c>
      <c r="F5557" s="3">
        <v>55.651000000000003</v>
      </c>
      <c r="I5557" t="s">
        <v>855</v>
      </c>
      <c r="J5557" t="s">
        <v>122</v>
      </c>
      <c r="K5557">
        <v>996956350</v>
      </c>
      <c r="L5557">
        <v>55.651000000000003</v>
      </c>
    </row>
    <row r="5558" spans="4:12" x14ac:dyDescent="0.25">
      <c r="D5558" t="s">
        <v>104</v>
      </c>
      <c r="E5558">
        <v>885995942</v>
      </c>
      <c r="F5558" s="3">
        <v>592.91300000000001</v>
      </c>
      <c r="I5558" t="s">
        <v>855</v>
      </c>
      <c r="J5558" t="s">
        <v>104</v>
      </c>
      <c r="K5558">
        <v>885995942</v>
      </c>
      <c r="L5558">
        <v>592.91300000000001</v>
      </c>
    </row>
    <row r="5559" spans="4:12" x14ac:dyDescent="0.25">
      <c r="E5559">
        <v>889573872</v>
      </c>
      <c r="F5559" s="3">
        <v>502.22899999999998</v>
      </c>
      <c r="I5559" t="s">
        <v>855</v>
      </c>
      <c r="J5559" t="s">
        <v>104</v>
      </c>
      <c r="K5559">
        <v>889573872</v>
      </c>
      <c r="L5559">
        <v>502.22899999999998</v>
      </c>
    </row>
    <row r="5560" spans="4:12" x14ac:dyDescent="0.25">
      <c r="E5560">
        <v>913437454</v>
      </c>
      <c r="F5560" s="3">
        <v>150.65299999999999</v>
      </c>
      <c r="I5560" t="s">
        <v>855</v>
      </c>
      <c r="J5560" t="s">
        <v>104</v>
      </c>
      <c r="K5560">
        <v>913437454</v>
      </c>
      <c r="L5560">
        <v>150.65299999999999</v>
      </c>
    </row>
    <row r="5561" spans="4:12" x14ac:dyDescent="0.25">
      <c r="E5561">
        <v>922580162</v>
      </c>
      <c r="F5561" s="3">
        <v>186.16</v>
      </c>
      <c r="I5561" t="s">
        <v>855</v>
      </c>
      <c r="J5561" t="s">
        <v>104</v>
      </c>
      <c r="K5561">
        <v>922580162</v>
      </c>
      <c r="L5561">
        <v>186.16</v>
      </c>
    </row>
    <row r="5562" spans="4:12" x14ac:dyDescent="0.25">
      <c r="E5562">
        <v>969117010</v>
      </c>
      <c r="F5562" s="3">
        <v>154.977</v>
      </c>
      <c r="I5562" t="s">
        <v>855</v>
      </c>
      <c r="J5562" t="s">
        <v>104</v>
      </c>
      <c r="K5562">
        <v>969117010</v>
      </c>
      <c r="L5562">
        <v>154.977</v>
      </c>
    </row>
    <row r="5563" spans="4:12" x14ac:dyDescent="0.25">
      <c r="E5563">
        <v>969117363</v>
      </c>
      <c r="F5563" s="3">
        <v>2.5539999999999998</v>
      </c>
      <c r="I5563" t="s">
        <v>855</v>
      </c>
      <c r="J5563" t="s">
        <v>104</v>
      </c>
      <c r="K5563">
        <v>969117363</v>
      </c>
      <c r="L5563">
        <v>2.5539999999999998</v>
      </c>
    </row>
    <row r="5564" spans="4:12" x14ac:dyDescent="0.25">
      <c r="E5564">
        <v>969168820</v>
      </c>
      <c r="F5564" s="3">
        <v>149.32599999999999</v>
      </c>
      <c r="I5564" t="s">
        <v>855</v>
      </c>
      <c r="J5564" t="s">
        <v>104</v>
      </c>
      <c r="K5564">
        <v>969168820</v>
      </c>
      <c r="L5564">
        <v>149.32599999999999</v>
      </c>
    </row>
    <row r="5565" spans="4:12" x14ac:dyDescent="0.25">
      <c r="E5565">
        <v>969272571</v>
      </c>
      <c r="F5565" s="3">
        <v>174.70400000000001</v>
      </c>
      <c r="I5565" t="s">
        <v>855</v>
      </c>
      <c r="J5565" t="s">
        <v>104</v>
      </c>
      <c r="K5565">
        <v>969272571</v>
      </c>
      <c r="L5565">
        <v>174.70400000000001</v>
      </c>
    </row>
    <row r="5566" spans="4:12" x14ac:dyDescent="0.25">
      <c r="E5566">
        <v>969768690</v>
      </c>
      <c r="F5566" s="3">
        <v>177.88</v>
      </c>
      <c r="I5566" t="s">
        <v>855</v>
      </c>
      <c r="J5566" t="s">
        <v>104</v>
      </c>
      <c r="K5566">
        <v>969768690</v>
      </c>
      <c r="L5566">
        <v>177.88</v>
      </c>
    </row>
    <row r="5567" spans="4:12" x14ac:dyDescent="0.25">
      <c r="E5567">
        <v>971195932</v>
      </c>
      <c r="F5567" s="3">
        <v>6.41</v>
      </c>
      <c r="I5567" t="s">
        <v>855</v>
      </c>
      <c r="J5567" t="s">
        <v>104</v>
      </c>
      <c r="K5567">
        <v>971195932</v>
      </c>
      <c r="L5567">
        <v>6.41</v>
      </c>
    </row>
    <row r="5568" spans="4:12" x14ac:dyDescent="0.25">
      <c r="E5568">
        <v>981599365</v>
      </c>
      <c r="F5568" s="3">
        <v>367.34500000000003</v>
      </c>
      <c r="I5568" t="s">
        <v>855</v>
      </c>
      <c r="J5568" t="s">
        <v>104</v>
      </c>
      <c r="K5568">
        <v>981599365</v>
      </c>
      <c r="L5568">
        <v>367.34500000000003</v>
      </c>
    </row>
    <row r="5569" spans="3:12" x14ac:dyDescent="0.25">
      <c r="E5569">
        <v>982451655</v>
      </c>
      <c r="F5569" s="3">
        <v>980.35400000000004</v>
      </c>
      <c r="I5569" t="s">
        <v>855</v>
      </c>
      <c r="J5569" t="s">
        <v>104</v>
      </c>
      <c r="K5569">
        <v>982451655</v>
      </c>
      <c r="L5569">
        <v>980.35400000000004</v>
      </c>
    </row>
    <row r="5570" spans="3:12" x14ac:dyDescent="0.25">
      <c r="E5570">
        <v>984684770</v>
      </c>
      <c r="F5570" s="3">
        <v>560.38499999999999</v>
      </c>
      <c r="I5570" t="s">
        <v>855</v>
      </c>
      <c r="J5570" t="s">
        <v>104</v>
      </c>
      <c r="K5570">
        <v>984684770</v>
      </c>
      <c r="L5570">
        <v>560.38499999999999</v>
      </c>
    </row>
    <row r="5571" spans="3:12" x14ac:dyDescent="0.25">
      <c r="E5571">
        <v>985257353</v>
      </c>
      <c r="F5571" s="3">
        <v>245.012</v>
      </c>
      <c r="I5571" t="s">
        <v>855</v>
      </c>
      <c r="J5571" t="s">
        <v>104</v>
      </c>
      <c r="K5571">
        <v>985257353</v>
      </c>
      <c r="L5571">
        <v>245.012</v>
      </c>
    </row>
    <row r="5572" spans="3:12" x14ac:dyDescent="0.25">
      <c r="E5572">
        <v>990607885</v>
      </c>
      <c r="F5572" s="3">
        <v>579.10299999999995</v>
      </c>
      <c r="I5572" t="s">
        <v>855</v>
      </c>
      <c r="J5572" t="s">
        <v>104</v>
      </c>
      <c r="K5572">
        <v>990607885</v>
      </c>
      <c r="L5572">
        <v>579.10299999999995</v>
      </c>
    </row>
    <row r="5573" spans="3:12" x14ac:dyDescent="0.25">
      <c r="E5573">
        <v>992062770</v>
      </c>
      <c r="F5573" s="3">
        <v>271.27600000000001</v>
      </c>
      <c r="I5573" t="s">
        <v>855</v>
      </c>
      <c r="J5573" t="s">
        <v>104</v>
      </c>
      <c r="K5573">
        <v>992062770</v>
      </c>
      <c r="L5573">
        <v>271.27600000000001</v>
      </c>
    </row>
    <row r="5574" spans="3:12" x14ac:dyDescent="0.25">
      <c r="E5574">
        <v>995459396</v>
      </c>
      <c r="F5574" s="3">
        <v>132.36500000000001</v>
      </c>
      <c r="I5574" t="s">
        <v>855</v>
      </c>
      <c r="J5574" t="s">
        <v>104</v>
      </c>
      <c r="K5574">
        <v>995459396</v>
      </c>
      <c r="L5574">
        <v>132.36500000000001</v>
      </c>
    </row>
    <row r="5575" spans="3:12" x14ac:dyDescent="0.25">
      <c r="D5575" t="s">
        <v>123</v>
      </c>
      <c r="E5575">
        <v>969150808</v>
      </c>
      <c r="F5575" s="3">
        <v>56.354999999999997</v>
      </c>
      <c r="I5575" t="s">
        <v>855</v>
      </c>
      <c r="J5575" t="s">
        <v>123</v>
      </c>
      <c r="K5575">
        <v>969150808</v>
      </c>
      <c r="L5575">
        <v>56.354999999999997</v>
      </c>
    </row>
    <row r="5576" spans="3:12" x14ac:dyDescent="0.25">
      <c r="E5576">
        <v>981549325</v>
      </c>
      <c r="F5576" s="3">
        <v>406.91199999999998</v>
      </c>
      <c r="I5576" t="s">
        <v>855</v>
      </c>
      <c r="J5576" t="s">
        <v>123</v>
      </c>
      <c r="K5576">
        <v>981549325</v>
      </c>
      <c r="L5576">
        <v>406.91199999999998</v>
      </c>
    </row>
    <row r="5577" spans="3:12" x14ac:dyDescent="0.25">
      <c r="E5577">
        <v>981872002</v>
      </c>
      <c r="F5577" s="3">
        <v>205.732</v>
      </c>
      <c r="I5577" t="s">
        <v>855</v>
      </c>
      <c r="J5577" t="s">
        <v>123</v>
      </c>
      <c r="K5577">
        <v>981872002</v>
      </c>
      <c r="L5577">
        <v>205.732</v>
      </c>
    </row>
    <row r="5578" spans="3:12" x14ac:dyDescent="0.25">
      <c r="E5578">
        <v>981873777</v>
      </c>
      <c r="F5578" s="3">
        <v>166.386</v>
      </c>
      <c r="I5578" t="s">
        <v>855</v>
      </c>
      <c r="J5578" t="s">
        <v>123</v>
      </c>
      <c r="K5578">
        <v>981873777</v>
      </c>
      <c r="L5578">
        <v>166.386</v>
      </c>
    </row>
    <row r="5579" spans="3:12" x14ac:dyDescent="0.25">
      <c r="E5579">
        <v>985733422</v>
      </c>
      <c r="F5579" s="3">
        <v>327.19799999999998</v>
      </c>
      <c r="I5579" t="s">
        <v>855</v>
      </c>
      <c r="J5579" t="s">
        <v>123</v>
      </c>
      <c r="K5579">
        <v>985733422</v>
      </c>
      <c r="L5579">
        <v>327.19799999999998</v>
      </c>
    </row>
    <row r="5580" spans="3:12" x14ac:dyDescent="0.25">
      <c r="E5580">
        <v>988209554</v>
      </c>
      <c r="F5580" s="3">
        <v>122.845</v>
      </c>
      <c r="I5580" t="s">
        <v>855</v>
      </c>
      <c r="J5580" t="s">
        <v>123</v>
      </c>
      <c r="K5580">
        <v>988209554</v>
      </c>
      <c r="L5580">
        <v>122.845</v>
      </c>
    </row>
    <row r="5581" spans="3:12" x14ac:dyDescent="0.25">
      <c r="C5581" t="s">
        <v>858</v>
      </c>
      <c r="D5581" t="s">
        <v>861</v>
      </c>
      <c r="E5581">
        <v>817428592</v>
      </c>
      <c r="F5581" s="3">
        <v>358.685</v>
      </c>
      <c r="I5581" t="s">
        <v>858</v>
      </c>
      <c r="J5581" t="s">
        <v>861</v>
      </c>
      <c r="K5581">
        <v>817428592</v>
      </c>
      <c r="L5581">
        <v>358.685</v>
      </c>
    </row>
    <row r="5582" spans="3:12" x14ac:dyDescent="0.25">
      <c r="E5582">
        <v>869919152</v>
      </c>
      <c r="F5582" s="3">
        <v>140.78800000000001</v>
      </c>
      <c r="I5582" t="s">
        <v>858</v>
      </c>
      <c r="J5582" t="s">
        <v>861</v>
      </c>
      <c r="K5582">
        <v>869919152</v>
      </c>
      <c r="L5582">
        <v>140.78800000000001</v>
      </c>
    </row>
    <row r="5583" spans="3:12" x14ac:dyDescent="0.25">
      <c r="E5583">
        <v>876047012</v>
      </c>
      <c r="F5583" s="3">
        <v>66.331999999999994</v>
      </c>
      <c r="I5583" t="s">
        <v>858</v>
      </c>
      <c r="J5583" t="s">
        <v>861</v>
      </c>
      <c r="K5583">
        <v>876047012</v>
      </c>
      <c r="L5583">
        <v>66.331999999999994</v>
      </c>
    </row>
    <row r="5584" spans="3:12" x14ac:dyDescent="0.25">
      <c r="E5584">
        <v>880398032</v>
      </c>
      <c r="F5584" s="3">
        <v>116.301</v>
      </c>
      <c r="I5584" t="s">
        <v>858</v>
      </c>
      <c r="J5584" t="s">
        <v>861</v>
      </c>
      <c r="K5584">
        <v>880398032</v>
      </c>
      <c r="L5584">
        <v>116.301</v>
      </c>
    </row>
    <row r="5585" spans="5:12" x14ac:dyDescent="0.25">
      <c r="E5585">
        <v>886976712</v>
      </c>
      <c r="F5585" s="3">
        <v>303.68400000000003</v>
      </c>
      <c r="I5585" t="s">
        <v>858</v>
      </c>
      <c r="J5585" t="s">
        <v>861</v>
      </c>
      <c r="K5585">
        <v>886976712</v>
      </c>
      <c r="L5585">
        <v>303.68400000000003</v>
      </c>
    </row>
    <row r="5586" spans="5:12" x14ac:dyDescent="0.25">
      <c r="E5586">
        <v>912225445</v>
      </c>
      <c r="F5586" s="3">
        <v>114.108</v>
      </c>
      <c r="I5586" t="s">
        <v>858</v>
      </c>
      <c r="J5586" t="s">
        <v>861</v>
      </c>
      <c r="K5586">
        <v>912225445</v>
      </c>
      <c r="L5586">
        <v>114.108</v>
      </c>
    </row>
    <row r="5587" spans="5:12" x14ac:dyDescent="0.25">
      <c r="E5587">
        <v>912225542</v>
      </c>
      <c r="F5587" s="3">
        <v>32.831000000000003</v>
      </c>
      <c r="I5587" t="s">
        <v>858</v>
      </c>
      <c r="J5587" t="s">
        <v>861</v>
      </c>
      <c r="K5587">
        <v>912225542</v>
      </c>
      <c r="L5587">
        <v>32.831000000000003</v>
      </c>
    </row>
    <row r="5588" spans="5:12" x14ac:dyDescent="0.25">
      <c r="E5588">
        <v>916350414</v>
      </c>
      <c r="F5588" s="3">
        <v>235.79900000000001</v>
      </c>
      <c r="I5588" t="s">
        <v>858</v>
      </c>
      <c r="J5588" t="s">
        <v>861</v>
      </c>
      <c r="K5588">
        <v>916350414</v>
      </c>
      <c r="L5588">
        <v>235.79900000000001</v>
      </c>
    </row>
    <row r="5589" spans="5:12" x14ac:dyDescent="0.25">
      <c r="E5589">
        <v>919117907</v>
      </c>
      <c r="F5589" s="3">
        <v>149.02099999999999</v>
      </c>
      <c r="I5589" t="s">
        <v>858</v>
      </c>
      <c r="J5589" t="s">
        <v>861</v>
      </c>
      <c r="K5589">
        <v>919117907</v>
      </c>
      <c r="L5589">
        <v>149.02099999999999</v>
      </c>
    </row>
    <row r="5590" spans="5:12" x14ac:dyDescent="0.25">
      <c r="E5590">
        <v>922066531</v>
      </c>
      <c r="F5590" s="3">
        <v>196.28399999999999</v>
      </c>
      <c r="I5590" t="s">
        <v>858</v>
      </c>
      <c r="J5590" t="s">
        <v>861</v>
      </c>
      <c r="K5590">
        <v>922066531</v>
      </c>
      <c r="L5590">
        <v>196.28399999999999</v>
      </c>
    </row>
    <row r="5591" spans="5:12" x14ac:dyDescent="0.25">
      <c r="E5591">
        <v>969138158</v>
      </c>
      <c r="F5591" s="3">
        <v>25.135999999999999</v>
      </c>
      <c r="I5591" t="s">
        <v>858</v>
      </c>
      <c r="J5591" t="s">
        <v>861</v>
      </c>
      <c r="K5591">
        <v>969138158</v>
      </c>
      <c r="L5591">
        <v>25.135999999999999</v>
      </c>
    </row>
    <row r="5592" spans="5:12" x14ac:dyDescent="0.25">
      <c r="E5592">
        <v>969139030</v>
      </c>
      <c r="F5592" s="3">
        <v>194.65100000000001</v>
      </c>
      <c r="I5592" t="s">
        <v>858</v>
      </c>
      <c r="J5592" t="s">
        <v>861</v>
      </c>
      <c r="K5592">
        <v>969139030</v>
      </c>
      <c r="L5592">
        <v>194.65100000000001</v>
      </c>
    </row>
    <row r="5593" spans="5:12" x14ac:dyDescent="0.25">
      <c r="E5593">
        <v>969142023</v>
      </c>
      <c r="F5593" s="3">
        <v>104.289</v>
      </c>
      <c r="I5593" t="s">
        <v>858</v>
      </c>
      <c r="J5593" t="s">
        <v>861</v>
      </c>
      <c r="K5593">
        <v>969142023</v>
      </c>
      <c r="L5593">
        <v>104.289</v>
      </c>
    </row>
    <row r="5594" spans="5:12" x14ac:dyDescent="0.25">
      <c r="E5594">
        <v>969142120</v>
      </c>
      <c r="F5594" s="3">
        <v>81.989000000000004</v>
      </c>
      <c r="I5594" t="s">
        <v>858</v>
      </c>
      <c r="J5594" t="s">
        <v>861</v>
      </c>
      <c r="K5594">
        <v>969142120</v>
      </c>
      <c r="L5594">
        <v>81.989000000000004</v>
      </c>
    </row>
    <row r="5595" spans="5:12" x14ac:dyDescent="0.25">
      <c r="E5595">
        <v>969196786</v>
      </c>
      <c r="F5595" s="3">
        <v>76.570999999999998</v>
      </c>
      <c r="I5595" t="s">
        <v>858</v>
      </c>
      <c r="J5595" t="s">
        <v>861</v>
      </c>
      <c r="K5595">
        <v>969196786</v>
      </c>
      <c r="L5595">
        <v>76.570999999999998</v>
      </c>
    </row>
    <row r="5596" spans="5:12" x14ac:dyDescent="0.25">
      <c r="E5596">
        <v>969277743</v>
      </c>
      <c r="F5596" s="3">
        <v>111.057</v>
      </c>
      <c r="I5596" t="s">
        <v>858</v>
      </c>
      <c r="J5596" t="s">
        <v>861</v>
      </c>
      <c r="K5596">
        <v>969277743</v>
      </c>
      <c r="L5596">
        <v>111.057</v>
      </c>
    </row>
    <row r="5597" spans="5:12" x14ac:dyDescent="0.25">
      <c r="E5597">
        <v>969317001</v>
      </c>
      <c r="F5597" s="3">
        <v>77.412999999999997</v>
      </c>
      <c r="I5597" t="s">
        <v>858</v>
      </c>
      <c r="J5597" t="s">
        <v>861</v>
      </c>
      <c r="K5597">
        <v>969317001</v>
      </c>
      <c r="L5597">
        <v>77.412999999999997</v>
      </c>
    </row>
    <row r="5598" spans="5:12" x14ac:dyDescent="0.25">
      <c r="E5598">
        <v>969317664</v>
      </c>
      <c r="F5598" s="3">
        <v>66.091999999999999</v>
      </c>
      <c r="I5598" t="s">
        <v>858</v>
      </c>
      <c r="J5598" t="s">
        <v>861</v>
      </c>
      <c r="K5598">
        <v>969317664</v>
      </c>
      <c r="L5598">
        <v>66.091999999999999</v>
      </c>
    </row>
    <row r="5599" spans="5:12" x14ac:dyDescent="0.25">
      <c r="E5599">
        <v>969907283</v>
      </c>
      <c r="F5599" s="3">
        <v>33.756999999999998</v>
      </c>
      <c r="I5599" t="s">
        <v>858</v>
      </c>
      <c r="J5599" t="s">
        <v>861</v>
      </c>
      <c r="K5599">
        <v>969907283</v>
      </c>
      <c r="L5599">
        <v>33.756999999999998</v>
      </c>
    </row>
    <row r="5600" spans="5:12" x14ac:dyDescent="0.25">
      <c r="E5600">
        <v>969913372</v>
      </c>
      <c r="F5600" s="3">
        <v>65.817999999999998</v>
      </c>
      <c r="I5600" t="s">
        <v>858</v>
      </c>
      <c r="J5600" t="s">
        <v>861</v>
      </c>
      <c r="K5600">
        <v>969913372</v>
      </c>
      <c r="L5600">
        <v>65.817999999999998</v>
      </c>
    </row>
    <row r="5601" spans="5:12" x14ac:dyDescent="0.25">
      <c r="E5601">
        <v>969914506</v>
      </c>
      <c r="F5601" s="3">
        <v>79.326999999999998</v>
      </c>
      <c r="I5601" t="s">
        <v>858</v>
      </c>
      <c r="J5601" t="s">
        <v>861</v>
      </c>
      <c r="K5601">
        <v>969914506</v>
      </c>
      <c r="L5601">
        <v>79.326999999999998</v>
      </c>
    </row>
    <row r="5602" spans="5:12" x14ac:dyDescent="0.25">
      <c r="E5602">
        <v>969920166</v>
      </c>
      <c r="F5602" s="3">
        <v>44.53</v>
      </c>
      <c r="I5602" t="s">
        <v>858</v>
      </c>
      <c r="J5602" t="s">
        <v>861</v>
      </c>
      <c r="K5602">
        <v>969920166</v>
      </c>
      <c r="L5602">
        <v>44.53</v>
      </c>
    </row>
    <row r="5603" spans="5:12" x14ac:dyDescent="0.25">
      <c r="E5603">
        <v>970004211</v>
      </c>
      <c r="F5603" s="3">
        <v>31.725999999999999</v>
      </c>
      <c r="I5603" t="s">
        <v>858</v>
      </c>
      <c r="J5603" t="s">
        <v>861</v>
      </c>
      <c r="K5603">
        <v>970004211</v>
      </c>
      <c r="L5603">
        <v>31.725999999999999</v>
      </c>
    </row>
    <row r="5604" spans="5:12" x14ac:dyDescent="0.25">
      <c r="E5604">
        <v>970050582</v>
      </c>
      <c r="F5604" s="3">
        <v>84.956999999999994</v>
      </c>
      <c r="I5604" t="s">
        <v>858</v>
      </c>
      <c r="J5604" t="s">
        <v>861</v>
      </c>
      <c r="K5604">
        <v>970050582</v>
      </c>
      <c r="L5604">
        <v>84.956999999999994</v>
      </c>
    </row>
    <row r="5605" spans="5:12" x14ac:dyDescent="0.25">
      <c r="E5605">
        <v>970319174</v>
      </c>
      <c r="F5605" s="3">
        <v>126.206</v>
      </c>
      <c r="I5605" t="s">
        <v>858</v>
      </c>
      <c r="J5605" t="s">
        <v>861</v>
      </c>
      <c r="K5605">
        <v>970319174</v>
      </c>
      <c r="L5605">
        <v>126.206</v>
      </c>
    </row>
    <row r="5606" spans="5:12" x14ac:dyDescent="0.25">
      <c r="E5606">
        <v>970392742</v>
      </c>
      <c r="F5606" s="3">
        <v>147.797</v>
      </c>
      <c r="I5606" t="s">
        <v>858</v>
      </c>
      <c r="J5606" t="s">
        <v>861</v>
      </c>
      <c r="K5606">
        <v>970392742</v>
      </c>
      <c r="L5606">
        <v>147.797</v>
      </c>
    </row>
    <row r="5607" spans="5:12" x14ac:dyDescent="0.25">
      <c r="E5607">
        <v>970393900</v>
      </c>
      <c r="F5607" s="3">
        <v>37.049999999999997</v>
      </c>
      <c r="I5607" t="s">
        <v>858</v>
      </c>
      <c r="J5607" t="s">
        <v>861</v>
      </c>
      <c r="K5607">
        <v>970393900</v>
      </c>
      <c r="L5607">
        <v>37.049999999999997</v>
      </c>
    </row>
    <row r="5608" spans="5:12" x14ac:dyDescent="0.25">
      <c r="E5608">
        <v>970469958</v>
      </c>
      <c r="F5608" s="3">
        <v>93.001999999999995</v>
      </c>
      <c r="I5608" t="s">
        <v>858</v>
      </c>
      <c r="J5608" t="s">
        <v>861</v>
      </c>
      <c r="K5608">
        <v>970469958</v>
      </c>
      <c r="L5608">
        <v>93.001999999999995</v>
      </c>
    </row>
    <row r="5609" spans="5:12" x14ac:dyDescent="0.25">
      <c r="E5609">
        <v>971584378</v>
      </c>
      <c r="F5609" s="3">
        <v>147.03</v>
      </c>
      <c r="I5609" t="s">
        <v>858</v>
      </c>
      <c r="J5609" t="s">
        <v>861</v>
      </c>
      <c r="K5609">
        <v>971584378</v>
      </c>
      <c r="L5609">
        <v>147.03</v>
      </c>
    </row>
    <row r="5610" spans="5:12" x14ac:dyDescent="0.25">
      <c r="E5610">
        <v>971594799</v>
      </c>
      <c r="F5610" s="3">
        <v>85.849000000000004</v>
      </c>
      <c r="I5610" t="s">
        <v>858</v>
      </c>
      <c r="J5610" t="s">
        <v>861</v>
      </c>
      <c r="K5610">
        <v>971594799</v>
      </c>
      <c r="L5610">
        <v>85.849000000000004</v>
      </c>
    </row>
    <row r="5611" spans="5:12" x14ac:dyDescent="0.25">
      <c r="E5611">
        <v>974344076</v>
      </c>
      <c r="F5611" s="3">
        <v>266.91899999999998</v>
      </c>
      <c r="I5611" t="s">
        <v>858</v>
      </c>
      <c r="J5611" t="s">
        <v>861</v>
      </c>
      <c r="K5611">
        <v>974344076</v>
      </c>
      <c r="L5611">
        <v>266.91899999999998</v>
      </c>
    </row>
    <row r="5612" spans="5:12" x14ac:dyDescent="0.25">
      <c r="E5612">
        <v>974521369</v>
      </c>
      <c r="F5612" s="3">
        <v>202.46799999999999</v>
      </c>
      <c r="I5612" t="s">
        <v>858</v>
      </c>
      <c r="J5612" t="s">
        <v>861</v>
      </c>
      <c r="K5612">
        <v>974521369</v>
      </c>
      <c r="L5612">
        <v>202.46799999999999</v>
      </c>
    </row>
    <row r="5613" spans="5:12" x14ac:dyDescent="0.25">
      <c r="E5613">
        <v>976003233</v>
      </c>
      <c r="F5613" s="3">
        <v>85.781000000000006</v>
      </c>
      <c r="I5613" t="s">
        <v>858</v>
      </c>
      <c r="J5613" t="s">
        <v>861</v>
      </c>
      <c r="K5613">
        <v>976003233</v>
      </c>
      <c r="L5613">
        <v>85.781000000000006</v>
      </c>
    </row>
    <row r="5614" spans="5:12" x14ac:dyDescent="0.25">
      <c r="E5614">
        <v>979574053</v>
      </c>
      <c r="F5614" s="3">
        <v>141.696</v>
      </c>
      <c r="I5614" t="s">
        <v>858</v>
      </c>
      <c r="J5614" t="s">
        <v>861</v>
      </c>
      <c r="K5614">
        <v>979574053</v>
      </c>
      <c r="L5614">
        <v>141.696</v>
      </c>
    </row>
    <row r="5615" spans="5:12" x14ac:dyDescent="0.25">
      <c r="E5615">
        <v>979760558</v>
      </c>
      <c r="F5615" s="3">
        <v>66.86</v>
      </c>
      <c r="I5615" t="s">
        <v>858</v>
      </c>
      <c r="J5615" t="s">
        <v>861</v>
      </c>
      <c r="K5615">
        <v>979760558</v>
      </c>
      <c r="L5615">
        <v>66.86</v>
      </c>
    </row>
    <row r="5616" spans="5:12" x14ac:dyDescent="0.25">
      <c r="E5616">
        <v>980680916</v>
      </c>
      <c r="F5616" s="3">
        <v>302.42599999999999</v>
      </c>
      <c r="I5616" t="s">
        <v>858</v>
      </c>
      <c r="J5616" t="s">
        <v>861</v>
      </c>
      <c r="K5616">
        <v>980680916</v>
      </c>
      <c r="L5616">
        <v>302.42599999999999</v>
      </c>
    </row>
    <row r="5617" spans="4:12" x14ac:dyDescent="0.25">
      <c r="E5617">
        <v>980929108</v>
      </c>
      <c r="F5617" s="3">
        <v>21.33</v>
      </c>
      <c r="I5617" t="s">
        <v>858</v>
      </c>
      <c r="J5617" t="s">
        <v>861</v>
      </c>
      <c r="K5617">
        <v>980929108</v>
      </c>
      <c r="L5617">
        <v>21.33</v>
      </c>
    </row>
    <row r="5618" spans="4:12" x14ac:dyDescent="0.25">
      <c r="E5618">
        <v>981641736</v>
      </c>
      <c r="F5618" s="3">
        <v>123.262</v>
      </c>
      <c r="I5618" t="s">
        <v>858</v>
      </c>
      <c r="J5618" t="s">
        <v>861</v>
      </c>
      <c r="K5618">
        <v>981641736</v>
      </c>
      <c r="L5618">
        <v>123.262</v>
      </c>
    </row>
    <row r="5619" spans="4:12" x14ac:dyDescent="0.25">
      <c r="E5619">
        <v>983741975</v>
      </c>
      <c r="F5619" s="3">
        <v>162.41300000000001</v>
      </c>
      <c r="I5619" t="s">
        <v>858</v>
      </c>
      <c r="J5619" t="s">
        <v>861</v>
      </c>
      <c r="K5619">
        <v>983741975</v>
      </c>
      <c r="L5619">
        <v>162.41300000000001</v>
      </c>
    </row>
    <row r="5620" spans="4:12" x14ac:dyDescent="0.25">
      <c r="E5620">
        <v>984219660</v>
      </c>
      <c r="F5620" s="3">
        <v>370.08800000000002</v>
      </c>
      <c r="I5620" t="s">
        <v>858</v>
      </c>
      <c r="J5620" t="s">
        <v>861</v>
      </c>
      <c r="K5620">
        <v>984219660</v>
      </c>
      <c r="L5620">
        <v>370.08800000000002</v>
      </c>
    </row>
    <row r="5621" spans="4:12" x14ac:dyDescent="0.25">
      <c r="E5621">
        <v>985923388</v>
      </c>
      <c r="F5621" s="3">
        <v>111.169</v>
      </c>
      <c r="I5621" t="s">
        <v>858</v>
      </c>
      <c r="J5621" t="s">
        <v>861</v>
      </c>
      <c r="K5621">
        <v>985923388</v>
      </c>
      <c r="L5621">
        <v>111.169</v>
      </c>
    </row>
    <row r="5622" spans="4:12" x14ac:dyDescent="0.25">
      <c r="E5622">
        <v>987422718</v>
      </c>
      <c r="F5622" s="3">
        <v>57.296999999999997</v>
      </c>
      <c r="I5622" t="s">
        <v>858</v>
      </c>
      <c r="J5622" t="s">
        <v>861</v>
      </c>
      <c r="K5622">
        <v>987422718</v>
      </c>
      <c r="L5622">
        <v>57.296999999999997</v>
      </c>
    </row>
    <row r="5623" spans="4:12" x14ac:dyDescent="0.25">
      <c r="E5623">
        <v>987451238</v>
      </c>
      <c r="F5623" s="3">
        <v>194.40700000000001</v>
      </c>
      <c r="I5623" t="s">
        <v>858</v>
      </c>
      <c r="J5623" t="s">
        <v>861</v>
      </c>
      <c r="K5623">
        <v>987451238</v>
      </c>
      <c r="L5623">
        <v>194.40700000000001</v>
      </c>
    </row>
    <row r="5624" spans="4:12" x14ac:dyDescent="0.25">
      <c r="E5624">
        <v>988728047</v>
      </c>
      <c r="F5624" s="3">
        <v>846.351</v>
      </c>
      <c r="I5624" t="s">
        <v>858</v>
      </c>
      <c r="J5624" t="s">
        <v>861</v>
      </c>
      <c r="K5624">
        <v>988728047</v>
      </c>
      <c r="L5624">
        <v>846.351</v>
      </c>
    </row>
    <row r="5625" spans="4:12" x14ac:dyDescent="0.25">
      <c r="E5625">
        <v>990101728</v>
      </c>
      <c r="F5625" s="3">
        <v>293.327</v>
      </c>
      <c r="I5625" t="s">
        <v>858</v>
      </c>
      <c r="J5625" t="s">
        <v>861</v>
      </c>
      <c r="K5625">
        <v>990101728</v>
      </c>
      <c r="L5625">
        <v>293.327</v>
      </c>
    </row>
    <row r="5626" spans="4:12" x14ac:dyDescent="0.25">
      <c r="E5626">
        <v>990268290</v>
      </c>
      <c r="F5626" s="3">
        <v>414.04300000000001</v>
      </c>
      <c r="I5626" t="s">
        <v>858</v>
      </c>
      <c r="J5626" t="s">
        <v>861</v>
      </c>
      <c r="K5626">
        <v>990268290</v>
      </c>
      <c r="L5626">
        <v>414.04300000000001</v>
      </c>
    </row>
    <row r="5627" spans="4:12" x14ac:dyDescent="0.25">
      <c r="E5627">
        <v>990661650</v>
      </c>
      <c r="F5627" s="3">
        <v>131.62</v>
      </c>
      <c r="I5627" t="s">
        <v>858</v>
      </c>
      <c r="J5627" t="s">
        <v>861</v>
      </c>
      <c r="K5627">
        <v>990661650</v>
      </c>
      <c r="L5627">
        <v>131.62</v>
      </c>
    </row>
    <row r="5628" spans="4:12" x14ac:dyDescent="0.25">
      <c r="E5628">
        <v>990679436</v>
      </c>
      <c r="F5628" s="3">
        <v>266.91300000000001</v>
      </c>
      <c r="I5628" t="s">
        <v>858</v>
      </c>
      <c r="J5628" t="s">
        <v>861</v>
      </c>
      <c r="K5628">
        <v>990679436</v>
      </c>
      <c r="L5628">
        <v>266.91300000000001</v>
      </c>
    </row>
    <row r="5629" spans="4:12" x14ac:dyDescent="0.25">
      <c r="E5629">
        <v>994879707</v>
      </c>
      <c r="F5629" s="3">
        <v>171.05099999999999</v>
      </c>
      <c r="I5629" t="s">
        <v>858</v>
      </c>
      <c r="J5629" t="s">
        <v>861</v>
      </c>
      <c r="K5629">
        <v>994879707</v>
      </c>
      <c r="L5629">
        <v>171.05099999999999</v>
      </c>
    </row>
    <row r="5630" spans="4:12" x14ac:dyDescent="0.25">
      <c r="E5630">
        <v>997741617</v>
      </c>
      <c r="F5630" s="3">
        <v>100.73399999999999</v>
      </c>
      <c r="I5630" t="s">
        <v>858</v>
      </c>
      <c r="J5630" t="s">
        <v>861</v>
      </c>
      <c r="K5630">
        <v>997741617</v>
      </c>
      <c r="L5630">
        <v>100.73399999999999</v>
      </c>
    </row>
    <row r="5631" spans="4:12" x14ac:dyDescent="0.25">
      <c r="D5631" t="s">
        <v>222</v>
      </c>
      <c r="E5631">
        <v>869236012</v>
      </c>
      <c r="F5631" s="3">
        <v>74.256</v>
      </c>
      <c r="I5631" t="s">
        <v>858</v>
      </c>
      <c r="J5631" t="s">
        <v>222</v>
      </c>
      <c r="K5631">
        <v>869236012</v>
      </c>
      <c r="L5631">
        <v>74.256</v>
      </c>
    </row>
    <row r="5632" spans="4:12" x14ac:dyDescent="0.25">
      <c r="E5632">
        <v>869832812</v>
      </c>
      <c r="F5632" s="3">
        <v>217.52199999999999</v>
      </c>
      <c r="I5632" t="s">
        <v>858</v>
      </c>
      <c r="J5632" t="s">
        <v>222</v>
      </c>
      <c r="K5632">
        <v>869832812</v>
      </c>
      <c r="L5632">
        <v>217.52199999999999</v>
      </c>
    </row>
    <row r="5633" spans="5:12" x14ac:dyDescent="0.25">
      <c r="E5633">
        <v>869836362</v>
      </c>
      <c r="F5633" s="3">
        <v>225.13499999999999</v>
      </c>
      <c r="I5633" t="s">
        <v>858</v>
      </c>
      <c r="J5633" t="s">
        <v>222</v>
      </c>
      <c r="K5633">
        <v>869836362</v>
      </c>
      <c r="L5633">
        <v>225.13499999999999</v>
      </c>
    </row>
    <row r="5634" spans="5:12" x14ac:dyDescent="0.25">
      <c r="E5634">
        <v>879881382</v>
      </c>
      <c r="F5634" s="3">
        <v>107.58199999999999</v>
      </c>
      <c r="I5634" t="s">
        <v>858</v>
      </c>
      <c r="J5634" t="s">
        <v>222</v>
      </c>
      <c r="K5634">
        <v>879881382</v>
      </c>
      <c r="L5634">
        <v>107.58199999999999</v>
      </c>
    </row>
    <row r="5635" spans="5:12" x14ac:dyDescent="0.25">
      <c r="E5635">
        <v>896949322</v>
      </c>
      <c r="F5635" s="3">
        <v>206.584</v>
      </c>
      <c r="I5635" t="s">
        <v>858</v>
      </c>
      <c r="J5635" t="s">
        <v>222</v>
      </c>
      <c r="K5635">
        <v>896949322</v>
      </c>
      <c r="L5635">
        <v>206.584</v>
      </c>
    </row>
    <row r="5636" spans="5:12" x14ac:dyDescent="0.25">
      <c r="E5636">
        <v>898631222</v>
      </c>
      <c r="F5636" s="3">
        <v>18.193999999999999</v>
      </c>
      <c r="I5636" t="s">
        <v>858</v>
      </c>
      <c r="J5636" t="s">
        <v>222</v>
      </c>
      <c r="K5636">
        <v>898631222</v>
      </c>
      <c r="L5636">
        <v>18.193999999999999</v>
      </c>
    </row>
    <row r="5637" spans="5:12" x14ac:dyDescent="0.25">
      <c r="E5637">
        <v>913002261</v>
      </c>
      <c r="F5637" s="3">
        <v>87.57</v>
      </c>
      <c r="I5637" t="s">
        <v>858</v>
      </c>
      <c r="J5637" t="s">
        <v>222</v>
      </c>
      <c r="K5637">
        <v>913002261</v>
      </c>
      <c r="L5637">
        <v>87.57</v>
      </c>
    </row>
    <row r="5638" spans="5:12" x14ac:dyDescent="0.25">
      <c r="E5638">
        <v>913141733</v>
      </c>
      <c r="F5638" s="3">
        <v>501.88799999999998</v>
      </c>
      <c r="I5638" t="s">
        <v>858</v>
      </c>
      <c r="J5638" t="s">
        <v>222</v>
      </c>
      <c r="K5638">
        <v>913141733</v>
      </c>
      <c r="L5638">
        <v>501.88799999999998</v>
      </c>
    </row>
    <row r="5639" spans="5:12" x14ac:dyDescent="0.25">
      <c r="E5639">
        <v>921459734</v>
      </c>
      <c r="F5639" s="3">
        <v>383.35599999999999</v>
      </c>
      <c r="I5639" t="s">
        <v>858</v>
      </c>
      <c r="J5639" t="s">
        <v>222</v>
      </c>
      <c r="K5639">
        <v>921459734</v>
      </c>
      <c r="L5639">
        <v>383.35599999999999</v>
      </c>
    </row>
    <row r="5640" spans="5:12" x14ac:dyDescent="0.25">
      <c r="E5640">
        <v>926358669</v>
      </c>
      <c r="F5640" s="3">
        <v>54.427</v>
      </c>
      <c r="I5640" t="s">
        <v>858</v>
      </c>
      <c r="J5640" t="s">
        <v>222</v>
      </c>
      <c r="K5640">
        <v>926358669</v>
      </c>
      <c r="L5640">
        <v>54.427</v>
      </c>
    </row>
    <row r="5641" spans="5:12" x14ac:dyDescent="0.25">
      <c r="E5641">
        <v>927709546</v>
      </c>
      <c r="F5641" s="3">
        <v>31.738</v>
      </c>
      <c r="I5641" t="s">
        <v>858</v>
      </c>
      <c r="J5641" t="s">
        <v>222</v>
      </c>
      <c r="K5641">
        <v>927709546</v>
      </c>
      <c r="L5641">
        <v>31.738</v>
      </c>
    </row>
    <row r="5642" spans="5:12" x14ac:dyDescent="0.25">
      <c r="E5642">
        <v>969237628</v>
      </c>
      <c r="F5642" s="3">
        <v>44.612000000000002</v>
      </c>
      <c r="I5642" t="s">
        <v>858</v>
      </c>
      <c r="J5642" t="s">
        <v>222</v>
      </c>
      <c r="K5642">
        <v>969237628</v>
      </c>
      <c r="L5642">
        <v>44.612000000000002</v>
      </c>
    </row>
    <row r="5643" spans="5:12" x14ac:dyDescent="0.25">
      <c r="E5643">
        <v>969289229</v>
      </c>
      <c r="F5643" s="3">
        <v>49.558999999999997</v>
      </c>
      <c r="I5643" t="s">
        <v>858</v>
      </c>
      <c r="J5643" t="s">
        <v>222</v>
      </c>
      <c r="K5643">
        <v>969289229</v>
      </c>
      <c r="L5643">
        <v>49.558999999999997</v>
      </c>
    </row>
    <row r="5644" spans="5:12" x14ac:dyDescent="0.25">
      <c r="E5644">
        <v>969310058</v>
      </c>
      <c r="F5644" s="3">
        <v>69.088999999999999</v>
      </c>
      <c r="I5644" t="s">
        <v>858</v>
      </c>
      <c r="J5644" t="s">
        <v>222</v>
      </c>
      <c r="K5644">
        <v>969310058</v>
      </c>
      <c r="L5644">
        <v>69.088999999999999</v>
      </c>
    </row>
    <row r="5645" spans="5:12" x14ac:dyDescent="0.25">
      <c r="E5645">
        <v>969410699</v>
      </c>
      <c r="F5645" s="3">
        <v>88.396000000000001</v>
      </c>
      <c r="I5645" t="s">
        <v>858</v>
      </c>
      <c r="J5645" t="s">
        <v>222</v>
      </c>
      <c r="K5645">
        <v>969410699</v>
      </c>
      <c r="L5645">
        <v>88.396000000000001</v>
      </c>
    </row>
    <row r="5646" spans="5:12" x14ac:dyDescent="0.25">
      <c r="E5646">
        <v>969411504</v>
      </c>
      <c r="F5646" s="3">
        <v>179.12200000000001</v>
      </c>
      <c r="I5646" t="s">
        <v>858</v>
      </c>
      <c r="J5646" t="s">
        <v>222</v>
      </c>
      <c r="K5646">
        <v>969411504</v>
      </c>
      <c r="L5646">
        <v>179.12200000000001</v>
      </c>
    </row>
    <row r="5647" spans="5:12" x14ac:dyDescent="0.25">
      <c r="E5647">
        <v>969411903</v>
      </c>
      <c r="F5647" s="3">
        <v>135.31</v>
      </c>
      <c r="I5647" t="s">
        <v>858</v>
      </c>
      <c r="J5647" t="s">
        <v>222</v>
      </c>
      <c r="K5647">
        <v>969411903</v>
      </c>
      <c r="L5647">
        <v>135.31</v>
      </c>
    </row>
    <row r="5648" spans="5:12" x14ac:dyDescent="0.25">
      <c r="E5648">
        <v>969413043</v>
      </c>
      <c r="F5648" s="3">
        <v>30.343</v>
      </c>
      <c r="I5648" t="s">
        <v>858</v>
      </c>
      <c r="J5648" t="s">
        <v>222</v>
      </c>
      <c r="K5648">
        <v>969413043</v>
      </c>
      <c r="L5648">
        <v>30.343</v>
      </c>
    </row>
    <row r="5649" spans="4:12" x14ac:dyDescent="0.25">
      <c r="E5649">
        <v>969587777</v>
      </c>
      <c r="F5649" s="3">
        <v>27.763000000000002</v>
      </c>
      <c r="I5649" t="s">
        <v>858</v>
      </c>
      <c r="J5649" t="s">
        <v>222</v>
      </c>
      <c r="K5649">
        <v>969587777</v>
      </c>
      <c r="L5649">
        <v>27.763000000000002</v>
      </c>
    </row>
    <row r="5650" spans="4:12" x14ac:dyDescent="0.25">
      <c r="E5650">
        <v>969592401</v>
      </c>
      <c r="F5650" s="3">
        <v>36.22</v>
      </c>
      <c r="I5650" t="s">
        <v>858</v>
      </c>
      <c r="J5650" t="s">
        <v>222</v>
      </c>
      <c r="K5650">
        <v>969592401</v>
      </c>
      <c r="L5650">
        <v>36.22</v>
      </c>
    </row>
    <row r="5651" spans="4:12" x14ac:dyDescent="0.25">
      <c r="E5651">
        <v>969827395</v>
      </c>
      <c r="F5651" s="3">
        <v>130.369</v>
      </c>
      <c r="I5651" t="s">
        <v>858</v>
      </c>
      <c r="J5651" t="s">
        <v>222</v>
      </c>
      <c r="K5651">
        <v>969827395</v>
      </c>
      <c r="L5651">
        <v>130.369</v>
      </c>
    </row>
    <row r="5652" spans="4:12" x14ac:dyDescent="0.25">
      <c r="E5652">
        <v>970279962</v>
      </c>
      <c r="F5652" s="3">
        <v>112.949</v>
      </c>
      <c r="I5652" t="s">
        <v>858</v>
      </c>
      <c r="J5652" t="s">
        <v>222</v>
      </c>
      <c r="K5652">
        <v>970279962</v>
      </c>
      <c r="L5652">
        <v>112.949</v>
      </c>
    </row>
    <row r="5653" spans="4:12" x14ac:dyDescent="0.25">
      <c r="E5653">
        <v>970401857</v>
      </c>
      <c r="F5653" s="3">
        <v>94.311000000000007</v>
      </c>
      <c r="I5653" t="s">
        <v>858</v>
      </c>
      <c r="J5653" t="s">
        <v>222</v>
      </c>
      <c r="K5653">
        <v>970401857</v>
      </c>
      <c r="L5653">
        <v>94.311000000000007</v>
      </c>
    </row>
    <row r="5654" spans="4:12" x14ac:dyDescent="0.25">
      <c r="E5654">
        <v>971364084</v>
      </c>
      <c r="F5654" s="3">
        <v>4.2089999999999996</v>
      </c>
      <c r="I5654" t="s">
        <v>858</v>
      </c>
      <c r="J5654" t="s">
        <v>222</v>
      </c>
      <c r="K5654">
        <v>971364084</v>
      </c>
      <c r="L5654">
        <v>4.2089999999999996</v>
      </c>
    </row>
    <row r="5655" spans="4:12" x14ac:dyDescent="0.25">
      <c r="E5655">
        <v>979287364</v>
      </c>
      <c r="F5655" s="3">
        <v>341.41899999999998</v>
      </c>
      <c r="I5655" t="s">
        <v>858</v>
      </c>
      <c r="J5655" t="s">
        <v>222</v>
      </c>
      <c r="K5655">
        <v>979287364</v>
      </c>
      <c r="L5655">
        <v>341.41899999999998</v>
      </c>
    </row>
    <row r="5656" spans="4:12" x14ac:dyDescent="0.25">
      <c r="E5656">
        <v>979431910</v>
      </c>
      <c r="F5656" s="3">
        <v>72.546000000000006</v>
      </c>
      <c r="I5656" t="s">
        <v>858</v>
      </c>
      <c r="J5656" t="s">
        <v>222</v>
      </c>
      <c r="K5656">
        <v>979431910</v>
      </c>
      <c r="L5656">
        <v>72.546000000000006</v>
      </c>
    </row>
    <row r="5657" spans="4:12" x14ac:dyDescent="0.25">
      <c r="E5657">
        <v>980468135</v>
      </c>
      <c r="F5657" s="3">
        <v>341.428</v>
      </c>
      <c r="I5657" t="s">
        <v>858</v>
      </c>
      <c r="J5657" t="s">
        <v>222</v>
      </c>
      <c r="K5657">
        <v>980468135</v>
      </c>
      <c r="L5657">
        <v>341.428</v>
      </c>
    </row>
    <row r="5658" spans="4:12" x14ac:dyDescent="0.25">
      <c r="E5658">
        <v>984169949</v>
      </c>
      <c r="F5658" s="3">
        <v>43.99</v>
      </c>
      <c r="I5658" t="s">
        <v>858</v>
      </c>
      <c r="J5658" t="s">
        <v>222</v>
      </c>
      <c r="K5658">
        <v>984169949</v>
      </c>
      <c r="L5658">
        <v>43.99</v>
      </c>
    </row>
    <row r="5659" spans="4:12" x14ac:dyDescent="0.25">
      <c r="E5659">
        <v>986542930</v>
      </c>
      <c r="F5659" s="3">
        <v>40.887999999999998</v>
      </c>
      <c r="I5659" t="s">
        <v>858</v>
      </c>
      <c r="J5659" t="s">
        <v>222</v>
      </c>
      <c r="K5659">
        <v>986542930</v>
      </c>
      <c r="L5659">
        <v>40.887999999999998</v>
      </c>
    </row>
    <row r="5660" spans="4:12" x14ac:dyDescent="0.25">
      <c r="E5660">
        <v>986860657</v>
      </c>
      <c r="F5660" s="3">
        <v>87.763000000000005</v>
      </c>
      <c r="I5660" t="s">
        <v>858</v>
      </c>
      <c r="J5660" t="s">
        <v>222</v>
      </c>
      <c r="K5660">
        <v>986860657</v>
      </c>
      <c r="L5660">
        <v>87.763000000000005</v>
      </c>
    </row>
    <row r="5661" spans="4:12" x14ac:dyDescent="0.25">
      <c r="E5661">
        <v>995100762</v>
      </c>
      <c r="F5661" s="3">
        <v>83.18</v>
      </c>
      <c r="I5661" t="s">
        <v>858</v>
      </c>
      <c r="J5661" t="s">
        <v>222</v>
      </c>
      <c r="K5661">
        <v>995100762</v>
      </c>
      <c r="L5661">
        <v>83.18</v>
      </c>
    </row>
    <row r="5662" spans="4:12" x14ac:dyDescent="0.25">
      <c r="E5662">
        <v>996385175</v>
      </c>
      <c r="F5662" s="3">
        <v>139.035</v>
      </c>
      <c r="I5662" t="s">
        <v>858</v>
      </c>
      <c r="J5662" t="s">
        <v>222</v>
      </c>
      <c r="K5662">
        <v>996385175</v>
      </c>
      <c r="L5662">
        <v>139.035</v>
      </c>
    </row>
    <row r="5663" spans="4:12" x14ac:dyDescent="0.25">
      <c r="E5663">
        <v>998448190</v>
      </c>
      <c r="F5663" s="3">
        <v>946.13400000000001</v>
      </c>
      <c r="I5663" t="s">
        <v>858</v>
      </c>
      <c r="J5663" t="s">
        <v>222</v>
      </c>
      <c r="K5663">
        <v>998448190</v>
      </c>
      <c r="L5663">
        <v>946.13400000000001</v>
      </c>
    </row>
    <row r="5664" spans="4:12" x14ac:dyDescent="0.25">
      <c r="D5664" t="s">
        <v>219</v>
      </c>
      <c r="E5664">
        <v>874571202</v>
      </c>
      <c r="F5664" s="3">
        <v>49.640999999999998</v>
      </c>
      <c r="I5664" t="s">
        <v>858</v>
      </c>
      <c r="J5664" t="s">
        <v>219</v>
      </c>
      <c r="K5664">
        <v>874571202</v>
      </c>
      <c r="L5664">
        <v>49.640999999999998</v>
      </c>
    </row>
    <row r="5665" spans="4:12" x14ac:dyDescent="0.25">
      <c r="E5665">
        <v>925636169</v>
      </c>
      <c r="F5665" s="3">
        <v>124.828</v>
      </c>
      <c r="I5665" t="s">
        <v>858</v>
      </c>
      <c r="J5665" t="s">
        <v>219</v>
      </c>
      <c r="K5665">
        <v>925636169</v>
      </c>
      <c r="L5665">
        <v>124.828</v>
      </c>
    </row>
    <row r="5666" spans="4:12" x14ac:dyDescent="0.25">
      <c r="E5666">
        <v>968691082</v>
      </c>
      <c r="F5666" s="3">
        <v>40.350999999999999</v>
      </c>
      <c r="I5666" t="s">
        <v>858</v>
      </c>
      <c r="J5666" t="s">
        <v>219</v>
      </c>
      <c r="K5666">
        <v>968691082</v>
      </c>
      <c r="L5666">
        <v>40.350999999999999</v>
      </c>
    </row>
    <row r="5667" spans="4:12" x14ac:dyDescent="0.25">
      <c r="D5667" t="s">
        <v>198</v>
      </c>
      <c r="E5667">
        <v>926029525</v>
      </c>
      <c r="F5667" s="3">
        <v>21.567</v>
      </c>
      <c r="I5667" t="s">
        <v>858</v>
      </c>
      <c r="J5667" t="s">
        <v>198</v>
      </c>
      <c r="K5667">
        <v>926029525</v>
      </c>
      <c r="L5667">
        <v>21.567</v>
      </c>
    </row>
    <row r="5668" spans="4:12" x14ac:dyDescent="0.25">
      <c r="E5668">
        <v>926100769</v>
      </c>
      <c r="F5668" s="3">
        <v>64.820999999999998</v>
      </c>
      <c r="I5668" t="s">
        <v>858</v>
      </c>
      <c r="J5668" t="s">
        <v>198</v>
      </c>
      <c r="K5668">
        <v>926100769</v>
      </c>
      <c r="L5668">
        <v>64.820999999999998</v>
      </c>
    </row>
    <row r="5669" spans="4:12" x14ac:dyDescent="0.25">
      <c r="E5669">
        <v>992257563</v>
      </c>
      <c r="F5669" s="3">
        <v>280.327</v>
      </c>
      <c r="I5669" t="s">
        <v>858</v>
      </c>
      <c r="J5669" t="s">
        <v>198</v>
      </c>
      <c r="K5669">
        <v>992257563</v>
      </c>
      <c r="L5669">
        <v>280.327</v>
      </c>
    </row>
    <row r="5670" spans="4:12" x14ac:dyDescent="0.25">
      <c r="D5670" t="s">
        <v>208</v>
      </c>
      <c r="E5670">
        <v>874365572</v>
      </c>
      <c r="F5670" s="3">
        <v>237.245</v>
      </c>
      <c r="I5670" t="s">
        <v>858</v>
      </c>
      <c r="J5670" t="s">
        <v>208</v>
      </c>
      <c r="K5670">
        <v>874365572</v>
      </c>
      <c r="L5670">
        <v>237.245</v>
      </c>
    </row>
    <row r="5671" spans="4:12" x14ac:dyDescent="0.25">
      <c r="E5671">
        <v>968579932</v>
      </c>
      <c r="F5671" s="3">
        <v>46.716000000000001</v>
      </c>
      <c r="I5671" t="s">
        <v>858</v>
      </c>
      <c r="J5671" t="s">
        <v>208</v>
      </c>
      <c r="K5671">
        <v>968579932</v>
      </c>
      <c r="L5671">
        <v>46.716000000000001</v>
      </c>
    </row>
    <row r="5672" spans="4:12" x14ac:dyDescent="0.25">
      <c r="E5672">
        <v>996345955</v>
      </c>
      <c r="F5672" s="3">
        <v>113.14400000000001</v>
      </c>
      <c r="I5672" t="s">
        <v>858</v>
      </c>
      <c r="J5672" t="s">
        <v>208</v>
      </c>
      <c r="K5672">
        <v>996345955</v>
      </c>
      <c r="L5672">
        <v>113.14400000000001</v>
      </c>
    </row>
    <row r="5673" spans="4:12" x14ac:dyDescent="0.25">
      <c r="D5673" t="s">
        <v>179</v>
      </c>
      <c r="E5673">
        <v>969473275</v>
      </c>
      <c r="F5673" s="3">
        <v>58.636000000000003</v>
      </c>
      <c r="I5673" t="s">
        <v>858</v>
      </c>
      <c r="J5673" t="s">
        <v>179</v>
      </c>
      <c r="K5673">
        <v>969473275</v>
      </c>
      <c r="L5673">
        <v>58.636000000000003</v>
      </c>
    </row>
    <row r="5674" spans="4:12" x14ac:dyDescent="0.25">
      <c r="E5674">
        <v>969583518</v>
      </c>
      <c r="F5674" s="3">
        <v>87.805999999999997</v>
      </c>
      <c r="I5674" t="s">
        <v>858</v>
      </c>
      <c r="J5674" t="s">
        <v>179</v>
      </c>
      <c r="K5674">
        <v>969583518</v>
      </c>
      <c r="L5674">
        <v>87.805999999999997</v>
      </c>
    </row>
    <row r="5675" spans="4:12" x14ac:dyDescent="0.25">
      <c r="E5675">
        <v>969918161</v>
      </c>
      <c r="F5675" s="3">
        <v>2.8879999999999999</v>
      </c>
      <c r="I5675" t="s">
        <v>858</v>
      </c>
      <c r="J5675" t="s">
        <v>179</v>
      </c>
      <c r="K5675">
        <v>969918161</v>
      </c>
      <c r="L5675">
        <v>2.8879999999999999</v>
      </c>
    </row>
    <row r="5676" spans="4:12" x14ac:dyDescent="0.25">
      <c r="E5676">
        <v>970514155</v>
      </c>
      <c r="F5676" s="3">
        <v>77.629000000000005</v>
      </c>
      <c r="I5676" t="s">
        <v>858</v>
      </c>
      <c r="J5676" t="s">
        <v>179</v>
      </c>
      <c r="K5676">
        <v>970514155</v>
      </c>
      <c r="L5676">
        <v>77.629000000000005</v>
      </c>
    </row>
    <row r="5677" spans="4:12" x14ac:dyDescent="0.25">
      <c r="E5677">
        <v>974278545</v>
      </c>
      <c r="F5677" s="3">
        <v>122.369</v>
      </c>
      <c r="I5677" t="s">
        <v>858</v>
      </c>
      <c r="J5677" t="s">
        <v>179</v>
      </c>
      <c r="K5677">
        <v>974278545</v>
      </c>
      <c r="L5677">
        <v>122.369</v>
      </c>
    </row>
    <row r="5678" spans="4:12" x14ac:dyDescent="0.25">
      <c r="E5678">
        <v>974739453</v>
      </c>
      <c r="F5678" s="3">
        <v>285.161</v>
      </c>
      <c r="I5678" t="s">
        <v>858</v>
      </c>
      <c r="J5678" t="s">
        <v>179</v>
      </c>
      <c r="K5678">
        <v>974739453</v>
      </c>
      <c r="L5678">
        <v>285.161</v>
      </c>
    </row>
    <row r="5679" spans="4:12" x14ac:dyDescent="0.25">
      <c r="E5679">
        <v>980562808</v>
      </c>
      <c r="F5679" s="3">
        <v>190.28</v>
      </c>
      <c r="I5679" t="s">
        <v>858</v>
      </c>
      <c r="J5679" t="s">
        <v>179</v>
      </c>
      <c r="K5679">
        <v>980562808</v>
      </c>
      <c r="L5679">
        <v>190.28</v>
      </c>
    </row>
    <row r="5680" spans="4:12" x14ac:dyDescent="0.25">
      <c r="E5680">
        <v>981621557</v>
      </c>
      <c r="F5680" s="3">
        <v>99.349000000000004</v>
      </c>
      <c r="I5680" t="s">
        <v>858</v>
      </c>
      <c r="J5680" t="s">
        <v>179</v>
      </c>
      <c r="K5680">
        <v>981621557</v>
      </c>
      <c r="L5680">
        <v>99.349000000000004</v>
      </c>
    </row>
    <row r="5681" spans="4:12" x14ac:dyDescent="0.25">
      <c r="E5681">
        <v>987650427</v>
      </c>
      <c r="F5681" s="3">
        <v>112.28400000000001</v>
      </c>
      <c r="I5681" t="s">
        <v>858</v>
      </c>
      <c r="J5681" t="s">
        <v>179</v>
      </c>
      <c r="K5681">
        <v>987650427</v>
      </c>
      <c r="L5681">
        <v>112.28400000000001</v>
      </c>
    </row>
    <row r="5682" spans="4:12" x14ac:dyDescent="0.25">
      <c r="D5682" t="s">
        <v>860</v>
      </c>
      <c r="E5682">
        <v>890782922</v>
      </c>
      <c r="F5682" s="3">
        <v>70.608000000000004</v>
      </c>
      <c r="I5682" t="s">
        <v>858</v>
      </c>
      <c r="J5682" t="s">
        <v>860</v>
      </c>
      <c r="K5682">
        <v>890782922</v>
      </c>
      <c r="L5682">
        <v>70.608000000000004</v>
      </c>
    </row>
    <row r="5683" spans="4:12" x14ac:dyDescent="0.25">
      <c r="E5683">
        <v>898648532</v>
      </c>
      <c r="F5683" s="3">
        <v>139.809</v>
      </c>
      <c r="I5683" t="s">
        <v>858</v>
      </c>
      <c r="J5683" t="s">
        <v>860</v>
      </c>
      <c r="K5683">
        <v>898648532</v>
      </c>
      <c r="L5683">
        <v>139.809</v>
      </c>
    </row>
    <row r="5684" spans="4:12" x14ac:dyDescent="0.25">
      <c r="E5684">
        <v>921464452</v>
      </c>
      <c r="F5684" s="3">
        <v>101.529</v>
      </c>
      <c r="I5684" t="s">
        <v>858</v>
      </c>
      <c r="J5684" t="s">
        <v>860</v>
      </c>
      <c r="K5684">
        <v>921464452</v>
      </c>
      <c r="L5684">
        <v>101.529</v>
      </c>
    </row>
    <row r="5685" spans="4:12" x14ac:dyDescent="0.25">
      <c r="E5685">
        <v>922430926</v>
      </c>
      <c r="F5685" s="3">
        <v>19.068999999999999</v>
      </c>
      <c r="I5685" t="s">
        <v>858</v>
      </c>
      <c r="J5685" t="s">
        <v>860</v>
      </c>
      <c r="K5685">
        <v>922430926</v>
      </c>
      <c r="L5685">
        <v>19.068999999999999</v>
      </c>
    </row>
    <row r="5686" spans="4:12" x14ac:dyDescent="0.25">
      <c r="E5686">
        <v>969141027</v>
      </c>
      <c r="F5686" s="3">
        <v>135.58699999999999</v>
      </c>
      <c r="I5686" t="s">
        <v>858</v>
      </c>
      <c r="J5686" t="s">
        <v>860</v>
      </c>
      <c r="K5686">
        <v>969141027</v>
      </c>
      <c r="L5686">
        <v>135.58699999999999</v>
      </c>
    </row>
    <row r="5687" spans="4:12" x14ac:dyDescent="0.25">
      <c r="E5687">
        <v>969275031</v>
      </c>
      <c r="F5687" s="3">
        <v>151.61799999999999</v>
      </c>
      <c r="I5687" t="s">
        <v>858</v>
      </c>
      <c r="J5687" t="s">
        <v>860</v>
      </c>
      <c r="K5687">
        <v>969275031</v>
      </c>
      <c r="L5687">
        <v>151.61799999999999</v>
      </c>
    </row>
    <row r="5688" spans="4:12" x14ac:dyDescent="0.25">
      <c r="E5688">
        <v>969478986</v>
      </c>
      <c r="F5688" s="3">
        <v>62.664999999999999</v>
      </c>
      <c r="I5688" t="s">
        <v>858</v>
      </c>
      <c r="J5688" t="s">
        <v>860</v>
      </c>
      <c r="K5688">
        <v>969478986</v>
      </c>
      <c r="L5688">
        <v>62.664999999999999</v>
      </c>
    </row>
    <row r="5689" spans="4:12" x14ac:dyDescent="0.25">
      <c r="E5689">
        <v>969479273</v>
      </c>
      <c r="F5689" s="3">
        <v>38.552</v>
      </c>
      <c r="I5689" t="s">
        <v>858</v>
      </c>
      <c r="J5689" t="s">
        <v>860</v>
      </c>
      <c r="K5689">
        <v>969479273</v>
      </c>
      <c r="L5689">
        <v>38.552</v>
      </c>
    </row>
    <row r="5690" spans="4:12" x14ac:dyDescent="0.25">
      <c r="E5690">
        <v>969627620</v>
      </c>
      <c r="F5690" s="3">
        <v>136.56399999999999</v>
      </c>
      <c r="I5690" t="s">
        <v>858</v>
      </c>
      <c r="J5690" t="s">
        <v>860</v>
      </c>
      <c r="K5690">
        <v>969627620</v>
      </c>
      <c r="L5690">
        <v>136.56399999999999</v>
      </c>
    </row>
    <row r="5691" spans="4:12" x14ac:dyDescent="0.25">
      <c r="E5691">
        <v>969915723</v>
      </c>
      <c r="F5691" s="3">
        <v>200.113</v>
      </c>
      <c r="I5691" t="s">
        <v>858</v>
      </c>
      <c r="J5691" t="s">
        <v>860</v>
      </c>
      <c r="K5691">
        <v>969915723</v>
      </c>
      <c r="L5691">
        <v>200.113</v>
      </c>
    </row>
    <row r="5692" spans="4:12" x14ac:dyDescent="0.25">
      <c r="E5692">
        <v>970532463</v>
      </c>
      <c r="F5692" s="3">
        <v>273.30599999999998</v>
      </c>
      <c r="I5692" t="s">
        <v>858</v>
      </c>
      <c r="J5692" t="s">
        <v>860</v>
      </c>
      <c r="K5692">
        <v>970532463</v>
      </c>
      <c r="L5692">
        <v>273.30599999999998</v>
      </c>
    </row>
    <row r="5693" spans="4:12" x14ac:dyDescent="0.25">
      <c r="E5693">
        <v>971020512</v>
      </c>
      <c r="F5693" s="3">
        <v>513.13099999999997</v>
      </c>
      <c r="I5693" t="s">
        <v>858</v>
      </c>
      <c r="J5693" t="s">
        <v>860</v>
      </c>
      <c r="K5693">
        <v>971020512</v>
      </c>
      <c r="L5693">
        <v>513.13099999999997</v>
      </c>
    </row>
    <row r="5694" spans="4:12" x14ac:dyDescent="0.25">
      <c r="E5694">
        <v>982771110</v>
      </c>
      <c r="F5694" s="3">
        <v>181.428</v>
      </c>
      <c r="I5694" t="s">
        <v>858</v>
      </c>
      <c r="J5694" t="s">
        <v>860</v>
      </c>
      <c r="K5694">
        <v>982771110</v>
      </c>
      <c r="L5694">
        <v>181.428</v>
      </c>
    </row>
    <row r="5695" spans="4:12" x14ac:dyDescent="0.25">
      <c r="E5695">
        <v>983516769</v>
      </c>
      <c r="F5695" s="3">
        <v>145.72499999999999</v>
      </c>
      <c r="I5695" t="s">
        <v>858</v>
      </c>
      <c r="J5695" t="s">
        <v>860</v>
      </c>
      <c r="K5695">
        <v>983516769</v>
      </c>
      <c r="L5695">
        <v>145.72499999999999</v>
      </c>
    </row>
    <row r="5696" spans="4:12" x14ac:dyDescent="0.25">
      <c r="E5696">
        <v>985224854</v>
      </c>
      <c r="F5696" s="3">
        <v>132.68</v>
      </c>
      <c r="I5696" t="s">
        <v>858</v>
      </c>
      <c r="J5696" t="s">
        <v>860</v>
      </c>
      <c r="K5696">
        <v>985224854</v>
      </c>
      <c r="L5696">
        <v>132.68</v>
      </c>
    </row>
    <row r="5697" spans="4:12" x14ac:dyDescent="0.25">
      <c r="E5697">
        <v>986052704</v>
      </c>
      <c r="F5697" s="3">
        <v>256.029</v>
      </c>
      <c r="I5697" t="s">
        <v>858</v>
      </c>
      <c r="J5697" t="s">
        <v>860</v>
      </c>
      <c r="K5697">
        <v>986052704</v>
      </c>
      <c r="L5697">
        <v>256.029</v>
      </c>
    </row>
    <row r="5698" spans="4:12" x14ac:dyDescent="0.25">
      <c r="E5698">
        <v>989036882</v>
      </c>
      <c r="F5698" s="3">
        <v>575.96600000000001</v>
      </c>
      <c r="I5698" t="s">
        <v>858</v>
      </c>
      <c r="J5698" t="s">
        <v>860</v>
      </c>
      <c r="K5698">
        <v>989036882</v>
      </c>
      <c r="L5698">
        <v>575.96600000000001</v>
      </c>
    </row>
    <row r="5699" spans="4:12" x14ac:dyDescent="0.25">
      <c r="D5699" t="s">
        <v>228</v>
      </c>
      <c r="E5699">
        <v>916688660</v>
      </c>
      <c r="F5699" s="3">
        <v>332.49099999999999</v>
      </c>
      <c r="I5699" t="s">
        <v>858</v>
      </c>
      <c r="J5699" t="s">
        <v>228</v>
      </c>
      <c r="K5699">
        <v>916688660</v>
      </c>
      <c r="L5699">
        <v>332.49099999999999</v>
      </c>
    </row>
    <row r="5700" spans="4:12" x14ac:dyDescent="0.25">
      <c r="E5700">
        <v>920672493</v>
      </c>
      <c r="F5700" s="3">
        <v>85.230999999999995</v>
      </c>
      <c r="I5700" t="s">
        <v>858</v>
      </c>
      <c r="J5700" t="s">
        <v>228</v>
      </c>
      <c r="K5700">
        <v>920672493</v>
      </c>
      <c r="L5700">
        <v>85.230999999999995</v>
      </c>
    </row>
    <row r="5701" spans="4:12" x14ac:dyDescent="0.25">
      <c r="E5701">
        <v>969165163</v>
      </c>
      <c r="F5701" s="3">
        <v>46.572000000000003</v>
      </c>
      <c r="I5701" t="s">
        <v>858</v>
      </c>
      <c r="J5701" t="s">
        <v>228</v>
      </c>
      <c r="K5701">
        <v>969165163</v>
      </c>
      <c r="L5701">
        <v>46.572000000000003</v>
      </c>
    </row>
    <row r="5702" spans="4:12" x14ac:dyDescent="0.25">
      <c r="E5702">
        <v>969238209</v>
      </c>
      <c r="F5702" s="3">
        <v>73.652000000000001</v>
      </c>
      <c r="I5702" t="s">
        <v>858</v>
      </c>
      <c r="J5702" t="s">
        <v>228</v>
      </c>
      <c r="K5702">
        <v>969238209</v>
      </c>
      <c r="L5702">
        <v>73.652000000000001</v>
      </c>
    </row>
    <row r="5703" spans="4:12" x14ac:dyDescent="0.25">
      <c r="E5703">
        <v>969819651</v>
      </c>
      <c r="F5703" s="3">
        <v>4.8159999999999998</v>
      </c>
      <c r="I5703" t="s">
        <v>858</v>
      </c>
      <c r="J5703" t="s">
        <v>228</v>
      </c>
      <c r="K5703">
        <v>969819651</v>
      </c>
      <c r="L5703">
        <v>4.8159999999999998</v>
      </c>
    </row>
    <row r="5704" spans="4:12" x14ac:dyDescent="0.25">
      <c r="E5704">
        <v>969830752</v>
      </c>
      <c r="F5704" s="3">
        <v>136.00899999999999</v>
      </c>
      <c r="I5704" t="s">
        <v>858</v>
      </c>
      <c r="J5704" t="s">
        <v>228</v>
      </c>
      <c r="K5704">
        <v>969830752</v>
      </c>
      <c r="L5704">
        <v>136.00899999999999</v>
      </c>
    </row>
    <row r="5705" spans="4:12" x14ac:dyDescent="0.25">
      <c r="E5705">
        <v>977342279</v>
      </c>
      <c r="F5705" s="3">
        <v>14.595000000000001</v>
      </c>
      <c r="I5705" t="s">
        <v>858</v>
      </c>
      <c r="J5705" t="s">
        <v>228</v>
      </c>
      <c r="K5705">
        <v>977342279</v>
      </c>
      <c r="L5705">
        <v>14.595000000000001</v>
      </c>
    </row>
    <row r="5706" spans="4:12" x14ac:dyDescent="0.25">
      <c r="E5706">
        <v>985235252</v>
      </c>
      <c r="F5706" s="3">
        <v>164.03899999999999</v>
      </c>
      <c r="I5706" t="s">
        <v>858</v>
      </c>
      <c r="J5706" t="s">
        <v>228</v>
      </c>
      <c r="K5706">
        <v>985235252</v>
      </c>
      <c r="L5706">
        <v>164.03899999999999</v>
      </c>
    </row>
    <row r="5707" spans="4:12" x14ac:dyDescent="0.25">
      <c r="E5707">
        <v>992221259</v>
      </c>
      <c r="F5707" s="3">
        <v>51.722999999999999</v>
      </c>
      <c r="I5707" t="s">
        <v>858</v>
      </c>
      <c r="J5707" t="s">
        <v>228</v>
      </c>
      <c r="K5707">
        <v>992221259</v>
      </c>
      <c r="L5707">
        <v>51.722999999999999</v>
      </c>
    </row>
    <row r="5708" spans="4:12" x14ac:dyDescent="0.25">
      <c r="E5708">
        <v>995044722</v>
      </c>
      <c r="F5708" s="3">
        <v>36.957999999999998</v>
      </c>
      <c r="I5708" t="s">
        <v>858</v>
      </c>
      <c r="J5708" t="s">
        <v>228</v>
      </c>
      <c r="K5708">
        <v>995044722</v>
      </c>
      <c r="L5708">
        <v>36.957999999999998</v>
      </c>
    </row>
    <row r="5709" spans="4:12" x14ac:dyDescent="0.25">
      <c r="D5709" t="s">
        <v>182</v>
      </c>
      <c r="E5709">
        <v>869142352</v>
      </c>
      <c r="F5709" s="3">
        <v>124.678</v>
      </c>
      <c r="I5709" t="s">
        <v>858</v>
      </c>
      <c r="J5709" t="s">
        <v>182</v>
      </c>
      <c r="K5709">
        <v>869142352</v>
      </c>
      <c r="L5709">
        <v>124.678</v>
      </c>
    </row>
    <row r="5710" spans="4:12" x14ac:dyDescent="0.25">
      <c r="E5710">
        <v>916502729</v>
      </c>
      <c r="F5710" s="3">
        <v>85.225999999999999</v>
      </c>
      <c r="I5710" t="s">
        <v>858</v>
      </c>
      <c r="J5710" t="s">
        <v>182</v>
      </c>
      <c r="K5710">
        <v>916502729</v>
      </c>
      <c r="L5710">
        <v>85.225999999999999</v>
      </c>
    </row>
    <row r="5711" spans="4:12" x14ac:dyDescent="0.25">
      <c r="E5711">
        <v>969478005</v>
      </c>
      <c r="F5711" s="3">
        <v>90.637</v>
      </c>
      <c r="I5711" t="s">
        <v>858</v>
      </c>
      <c r="J5711" t="s">
        <v>182</v>
      </c>
      <c r="K5711">
        <v>969478005</v>
      </c>
      <c r="L5711">
        <v>90.637</v>
      </c>
    </row>
    <row r="5712" spans="4:12" x14ac:dyDescent="0.25">
      <c r="E5712">
        <v>988870242</v>
      </c>
      <c r="F5712" s="3">
        <v>620.66399999999999</v>
      </c>
      <c r="I5712" t="s">
        <v>858</v>
      </c>
      <c r="J5712" t="s">
        <v>182</v>
      </c>
      <c r="K5712">
        <v>988870242</v>
      </c>
      <c r="L5712">
        <v>620.66399999999999</v>
      </c>
    </row>
    <row r="5713" spans="4:12" x14ac:dyDescent="0.25">
      <c r="D5713" t="s">
        <v>190</v>
      </c>
      <c r="E5713">
        <v>990873860</v>
      </c>
      <c r="F5713" s="3">
        <v>454.43</v>
      </c>
      <c r="I5713" t="s">
        <v>858</v>
      </c>
      <c r="J5713" t="s">
        <v>190</v>
      </c>
      <c r="K5713">
        <v>990873860</v>
      </c>
      <c r="L5713">
        <v>454.43</v>
      </c>
    </row>
    <row r="5714" spans="4:12" x14ac:dyDescent="0.25">
      <c r="D5714" t="s">
        <v>180</v>
      </c>
      <c r="E5714">
        <v>869479462</v>
      </c>
      <c r="F5714" s="3">
        <v>77.924000000000007</v>
      </c>
      <c r="I5714" t="s">
        <v>858</v>
      </c>
      <c r="J5714" t="s">
        <v>180</v>
      </c>
      <c r="K5714">
        <v>869479462</v>
      </c>
      <c r="L5714">
        <v>77.924000000000007</v>
      </c>
    </row>
    <row r="5715" spans="4:12" x14ac:dyDescent="0.25">
      <c r="E5715">
        <v>879866472</v>
      </c>
      <c r="F5715" s="3">
        <v>239.749</v>
      </c>
      <c r="I5715" t="s">
        <v>858</v>
      </c>
      <c r="J5715" t="s">
        <v>180</v>
      </c>
      <c r="K5715">
        <v>879866472</v>
      </c>
      <c r="L5715">
        <v>239.749</v>
      </c>
    </row>
    <row r="5716" spans="4:12" x14ac:dyDescent="0.25">
      <c r="E5716">
        <v>880832832</v>
      </c>
      <c r="F5716" s="3">
        <v>281.42599999999999</v>
      </c>
      <c r="I5716" t="s">
        <v>858</v>
      </c>
      <c r="J5716" t="s">
        <v>180</v>
      </c>
      <c r="K5716">
        <v>880832832</v>
      </c>
      <c r="L5716">
        <v>281.42599999999999</v>
      </c>
    </row>
    <row r="5717" spans="4:12" x14ac:dyDescent="0.25">
      <c r="E5717">
        <v>892138362</v>
      </c>
      <c r="F5717" s="3">
        <v>456.44499999999999</v>
      </c>
      <c r="I5717" t="s">
        <v>858</v>
      </c>
      <c r="J5717" t="s">
        <v>180</v>
      </c>
      <c r="K5717">
        <v>892138362</v>
      </c>
      <c r="L5717">
        <v>456.44499999999999</v>
      </c>
    </row>
    <row r="5718" spans="4:12" x14ac:dyDescent="0.25">
      <c r="E5718">
        <v>916491557</v>
      </c>
      <c r="F5718" s="3">
        <v>218.429</v>
      </c>
      <c r="I5718" t="s">
        <v>858</v>
      </c>
      <c r="J5718" t="s">
        <v>180</v>
      </c>
      <c r="K5718">
        <v>916491557</v>
      </c>
      <c r="L5718">
        <v>218.429</v>
      </c>
    </row>
    <row r="5719" spans="4:12" x14ac:dyDescent="0.25">
      <c r="E5719">
        <v>917143927</v>
      </c>
      <c r="F5719" s="3">
        <v>153.697</v>
      </c>
      <c r="I5719" t="s">
        <v>858</v>
      </c>
      <c r="J5719" t="s">
        <v>180</v>
      </c>
      <c r="K5719">
        <v>917143927</v>
      </c>
      <c r="L5719">
        <v>153.697</v>
      </c>
    </row>
    <row r="5720" spans="4:12" x14ac:dyDescent="0.25">
      <c r="E5720">
        <v>920167500</v>
      </c>
      <c r="F5720" s="3">
        <v>120.749</v>
      </c>
      <c r="I5720" t="s">
        <v>858</v>
      </c>
      <c r="J5720" t="s">
        <v>180</v>
      </c>
      <c r="K5720">
        <v>920167500</v>
      </c>
      <c r="L5720">
        <v>120.749</v>
      </c>
    </row>
    <row r="5721" spans="4:12" x14ac:dyDescent="0.25">
      <c r="E5721">
        <v>923973885</v>
      </c>
      <c r="F5721" s="3">
        <v>169.95500000000001</v>
      </c>
      <c r="I5721" t="s">
        <v>858</v>
      </c>
      <c r="J5721" t="s">
        <v>180</v>
      </c>
      <c r="K5721">
        <v>923973885</v>
      </c>
      <c r="L5721">
        <v>169.95500000000001</v>
      </c>
    </row>
    <row r="5722" spans="4:12" x14ac:dyDescent="0.25">
      <c r="E5722">
        <v>926504215</v>
      </c>
      <c r="F5722" s="3">
        <v>158.27199999999999</v>
      </c>
      <c r="I5722" t="s">
        <v>858</v>
      </c>
      <c r="J5722" t="s">
        <v>180</v>
      </c>
      <c r="K5722">
        <v>926504215</v>
      </c>
      <c r="L5722">
        <v>158.27199999999999</v>
      </c>
    </row>
    <row r="5723" spans="4:12" x14ac:dyDescent="0.25">
      <c r="E5723">
        <v>969140934</v>
      </c>
      <c r="F5723" s="3">
        <v>46.296999999999997</v>
      </c>
      <c r="I5723" t="s">
        <v>858</v>
      </c>
      <c r="J5723" t="s">
        <v>180</v>
      </c>
      <c r="K5723">
        <v>969140934</v>
      </c>
      <c r="L5723">
        <v>46.296999999999997</v>
      </c>
    </row>
    <row r="5724" spans="4:12" x14ac:dyDescent="0.25">
      <c r="E5724">
        <v>969142201</v>
      </c>
      <c r="F5724" s="3">
        <v>100.258</v>
      </c>
      <c r="I5724" t="s">
        <v>858</v>
      </c>
      <c r="J5724" t="s">
        <v>180</v>
      </c>
      <c r="K5724">
        <v>969142201</v>
      </c>
      <c r="L5724">
        <v>100.258</v>
      </c>
    </row>
    <row r="5725" spans="4:12" x14ac:dyDescent="0.25">
      <c r="E5725">
        <v>969276607</v>
      </c>
      <c r="F5725" s="3">
        <v>44.164000000000001</v>
      </c>
      <c r="I5725" t="s">
        <v>858</v>
      </c>
      <c r="J5725" t="s">
        <v>180</v>
      </c>
      <c r="K5725">
        <v>969276607</v>
      </c>
      <c r="L5725">
        <v>44.164000000000001</v>
      </c>
    </row>
    <row r="5726" spans="4:12" x14ac:dyDescent="0.25">
      <c r="E5726">
        <v>969406284</v>
      </c>
      <c r="F5726" s="3">
        <v>103.395</v>
      </c>
      <c r="I5726" t="s">
        <v>858</v>
      </c>
      <c r="J5726" t="s">
        <v>180</v>
      </c>
      <c r="K5726">
        <v>969406284</v>
      </c>
      <c r="L5726">
        <v>103.395</v>
      </c>
    </row>
    <row r="5727" spans="4:12" x14ac:dyDescent="0.25">
      <c r="E5727">
        <v>969625660</v>
      </c>
      <c r="F5727" s="3">
        <v>126.833</v>
      </c>
      <c r="I5727" t="s">
        <v>858</v>
      </c>
      <c r="J5727" t="s">
        <v>180</v>
      </c>
      <c r="K5727">
        <v>969625660</v>
      </c>
      <c r="L5727">
        <v>126.833</v>
      </c>
    </row>
    <row r="5728" spans="4:12" x14ac:dyDescent="0.25">
      <c r="E5728">
        <v>969628252</v>
      </c>
      <c r="F5728" s="3">
        <v>88.528000000000006</v>
      </c>
      <c r="I5728" t="s">
        <v>858</v>
      </c>
      <c r="J5728" t="s">
        <v>180</v>
      </c>
      <c r="K5728">
        <v>969628252</v>
      </c>
      <c r="L5728">
        <v>88.528000000000006</v>
      </c>
    </row>
    <row r="5729" spans="5:12" x14ac:dyDescent="0.25">
      <c r="E5729">
        <v>969906376</v>
      </c>
      <c r="F5729" s="3">
        <v>34.034999999999997</v>
      </c>
      <c r="I5729" t="s">
        <v>858</v>
      </c>
      <c r="J5729" t="s">
        <v>180</v>
      </c>
      <c r="K5729">
        <v>969906376</v>
      </c>
      <c r="L5729">
        <v>34.034999999999997</v>
      </c>
    </row>
    <row r="5730" spans="5:12" x14ac:dyDescent="0.25">
      <c r="E5730">
        <v>970395393</v>
      </c>
      <c r="F5730" s="3">
        <v>171.798</v>
      </c>
      <c r="I5730" t="s">
        <v>858</v>
      </c>
      <c r="J5730" t="s">
        <v>180</v>
      </c>
      <c r="K5730">
        <v>970395393</v>
      </c>
      <c r="L5730">
        <v>171.798</v>
      </c>
    </row>
    <row r="5731" spans="5:12" x14ac:dyDescent="0.25">
      <c r="E5731">
        <v>976197372</v>
      </c>
      <c r="F5731" s="3">
        <v>249.82900000000001</v>
      </c>
      <c r="I5731" t="s">
        <v>858</v>
      </c>
      <c r="J5731" t="s">
        <v>180</v>
      </c>
      <c r="K5731">
        <v>976197372</v>
      </c>
      <c r="L5731">
        <v>249.82900000000001</v>
      </c>
    </row>
    <row r="5732" spans="5:12" x14ac:dyDescent="0.25">
      <c r="E5732">
        <v>977236428</v>
      </c>
      <c r="F5732" s="3">
        <v>37.634</v>
      </c>
      <c r="I5732" t="s">
        <v>858</v>
      </c>
      <c r="J5732" t="s">
        <v>180</v>
      </c>
      <c r="K5732">
        <v>977236428</v>
      </c>
      <c r="L5732">
        <v>37.634</v>
      </c>
    </row>
    <row r="5733" spans="5:12" x14ac:dyDescent="0.25">
      <c r="E5733">
        <v>980219356</v>
      </c>
      <c r="F5733" s="3">
        <v>92.221000000000004</v>
      </c>
      <c r="I5733" t="s">
        <v>858</v>
      </c>
      <c r="J5733" t="s">
        <v>180</v>
      </c>
      <c r="K5733">
        <v>980219356</v>
      </c>
      <c r="L5733">
        <v>92.221000000000004</v>
      </c>
    </row>
    <row r="5734" spans="5:12" x14ac:dyDescent="0.25">
      <c r="E5734">
        <v>982907500</v>
      </c>
      <c r="F5734" s="3">
        <v>227.59200000000001</v>
      </c>
      <c r="I5734" t="s">
        <v>858</v>
      </c>
      <c r="J5734" t="s">
        <v>180</v>
      </c>
      <c r="K5734">
        <v>982907500</v>
      </c>
      <c r="L5734">
        <v>227.59200000000001</v>
      </c>
    </row>
    <row r="5735" spans="5:12" x14ac:dyDescent="0.25">
      <c r="E5735">
        <v>982925525</v>
      </c>
      <c r="F5735" s="3">
        <v>208.69</v>
      </c>
      <c r="I5735" t="s">
        <v>858</v>
      </c>
      <c r="J5735" t="s">
        <v>180</v>
      </c>
      <c r="K5735">
        <v>982925525</v>
      </c>
      <c r="L5735">
        <v>208.69</v>
      </c>
    </row>
    <row r="5736" spans="5:12" x14ac:dyDescent="0.25">
      <c r="E5736">
        <v>983357695</v>
      </c>
      <c r="F5736" s="3">
        <v>549.27099999999996</v>
      </c>
      <c r="I5736" t="s">
        <v>858</v>
      </c>
      <c r="J5736" t="s">
        <v>180</v>
      </c>
      <c r="K5736">
        <v>983357695</v>
      </c>
      <c r="L5736">
        <v>549.27099999999996</v>
      </c>
    </row>
    <row r="5737" spans="5:12" x14ac:dyDescent="0.25">
      <c r="E5737">
        <v>984481055</v>
      </c>
      <c r="F5737" s="3">
        <v>173.19200000000001</v>
      </c>
      <c r="I5737" t="s">
        <v>858</v>
      </c>
      <c r="J5737" t="s">
        <v>180</v>
      </c>
      <c r="K5737">
        <v>984481055</v>
      </c>
      <c r="L5737">
        <v>173.19200000000001</v>
      </c>
    </row>
    <row r="5738" spans="5:12" x14ac:dyDescent="0.25">
      <c r="E5738">
        <v>986560696</v>
      </c>
      <c r="F5738" s="3">
        <v>181.499</v>
      </c>
      <c r="I5738" t="s">
        <v>858</v>
      </c>
      <c r="J5738" t="s">
        <v>180</v>
      </c>
      <c r="K5738">
        <v>986560696</v>
      </c>
      <c r="L5738">
        <v>181.499</v>
      </c>
    </row>
    <row r="5739" spans="5:12" x14ac:dyDescent="0.25">
      <c r="E5739">
        <v>986566236</v>
      </c>
      <c r="F5739" s="3">
        <v>63.662999999999997</v>
      </c>
      <c r="I5739" t="s">
        <v>858</v>
      </c>
      <c r="J5739" t="s">
        <v>180</v>
      </c>
      <c r="K5739">
        <v>986566236</v>
      </c>
      <c r="L5739">
        <v>63.662999999999997</v>
      </c>
    </row>
    <row r="5740" spans="5:12" x14ac:dyDescent="0.25">
      <c r="E5740">
        <v>987018208</v>
      </c>
      <c r="F5740" s="3">
        <v>58.296999999999997</v>
      </c>
      <c r="I5740" t="s">
        <v>858</v>
      </c>
      <c r="J5740" t="s">
        <v>180</v>
      </c>
      <c r="K5740">
        <v>987018208</v>
      </c>
      <c r="L5740">
        <v>58.296999999999997</v>
      </c>
    </row>
    <row r="5741" spans="5:12" x14ac:dyDescent="0.25">
      <c r="E5741">
        <v>987543345</v>
      </c>
      <c r="F5741" s="3">
        <v>34.183</v>
      </c>
      <c r="I5741" t="s">
        <v>858</v>
      </c>
      <c r="J5741" t="s">
        <v>180</v>
      </c>
      <c r="K5741">
        <v>987543345</v>
      </c>
      <c r="L5741">
        <v>34.183</v>
      </c>
    </row>
    <row r="5742" spans="5:12" x14ac:dyDescent="0.25">
      <c r="E5742">
        <v>988467863</v>
      </c>
      <c r="F5742" s="3">
        <v>72.212999999999994</v>
      </c>
      <c r="I5742" t="s">
        <v>858</v>
      </c>
      <c r="J5742" t="s">
        <v>180</v>
      </c>
      <c r="K5742">
        <v>988467863</v>
      </c>
      <c r="L5742">
        <v>72.212999999999994</v>
      </c>
    </row>
    <row r="5743" spans="5:12" x14ac:dyDescent="0.25">
      <c r="E5743">
        <v>989160664</v>
      </c>
      <c r="F5743" s="3">
        <v>636.14300000000003</v>
      </c>
      <c r="I5743" t="s">
        <v>858</v>
      </c>
      <c r="J5743" t="s">
        <v>180</v>
      </c>
      <c r="K5743">
        <v>989160664</v>
      </c>
      <c r="L5743">
        <v>636.14300000000003</v>
      </c>
    </row>
    <row r="5744" spans="5:12" x14ac:dyDescent="0.25">
      <c r="E5744">
        <v>990886105</v>
      </c>
      <c r="F5744" s="3">
        <v>315.98399999999998</v>
      </c>
      <c r="I5744" t="s">
        <v>858</v>
      </c>
      <c r="J5744" t="s">
        <v>180</v>
      </c>
      <c r="K5744">
        <v>990886105</v>
      </c>
      <c r="L5744">
        <v>315.98399999999998</v>
      </c>
    </row>
    <row r="5745" spans="4:12" x14ac:dyDescent="0.25">
      <c r="E5745">
        <v>990896917</v>
      </c>
      <c r="F5745" s="3">
        <v>38.238</v>
      </c>
      <c r="I5745" t="s">
        <v>858</v>
      </c>
      <c r="J5745" t="s">
        <v>180</v>
      </c>
      <c r="K5745">
        <v>990896917</v>
      </c>
      <c r="L5745">
        <v>38.238</v>
      </c>
    </row>
    <row r="5746" spans="4:12" x14ac:dyDescent="0.25">
      <c r="E5746">
        <v>991990437</v>
      </c>
      <c r="F5746" s="3">
        <v>145.053</v>
      </c>
      <c r="I5746" t="s">
        <v>858</v>
      </c>
      <c r="J5746" t="s">
        <v>180</v>
      </c>
      <c r="K5746">
        <v>991990437</v>
      </c>
      <c r="L5746">
        <v>145.053</v>
      </c>
    </row>
    <row r="5747" spans="4:12" x14ac:dyDescent="0.25">
      <c r="E5747">
        <v>992537116</v>
      </c>
      <c r="F5747" s="3">
        <v>351.16300000000001</v>
      </c>
      <c r="I5747" t="s">
        <v>858</v>
      </c>
      <c r="J5747" t="s">
        <v>180</v>
      </c>
      <c r="K5747">
        <v>992537116</v>
      </c>
      <c r="L5747">
        <v>351.16300000000001</v>
      </c>
    </row>
    <row r="5748" spans="4:12" x14ac:dyDescent="0.25">
      <c r="E5748">
        <v>992625376</v>
      </c>
      <c r="F5748" s="3">
        <v>414.52100000000002</v>
      </c>
      <c r="I5748" t="s">
        <v>858</v>
      </c>
      <c r="J5748" t="s">
        <v>180</v>
      </c>
      <c r="K5748">
        <v>992625376</v>
      </c>
      <c r="L5748">
        <v>414.52100000000002</v>
      </c>
    </row>
    <row r="5749" spans="4:12" x14ac:dyDescent="0.25">
      <c r="E5749">
        <v>993320625</v>
      </c>
      <c r="F5749" s="3">
        <v>335.55399999999997</v>
      </c>
      <c r="I5749" t="s">
        <v>858</v>
      </c>
      <c r="J5749" t="s">
        <v>180</v>
      </c>
      <c r="K5749">
        <v>993320625</v>
      </c>
      <c r="L5749">
        <v>335.55399999999997</v>
      </c>
    </row>
    <row r="5750" spans="4:12" x14ac:dyDescent="0.25">
      <c r="E5750">
        <v>997330277</v>
      </c>
      <c r="F5750" s="3">
        <v>316.20400000000001</v>
      </c>
      <c r="I5750" t="s">
        <v>858</v>
      </c>
      <c r="J5750" t="s">
        <v>180</v>
      </c>
      <c r="K5750">
        <v>997330277</v>
      </c>
      <c r="L5750">
        <v>316.20400000000001</v>
      </c>
    </row>
    <row r="5751" spans="4:12" x14ac:dyDescent="0.25">
      <c r="D5751" t="s">
        <v>184</v>
      </c>
      <c r="E5751">
        <v>869913812</v>
      </c>
      <c r="F5751" s="3">
        <v>443.31599999999997</v>
      </c>
      <c r="I5751" t="s">
        <v>858</v>
      </c>
      <c r="J5751" t="s">
        <v>184</v>
      </c>
      <c r="K5751">
        <v>869913812</v>
      </c>
      <c r="L5751">
        <v>443.31599999999997</v>
      </c>
    </row>
    <row r="5752" spans="4:12" x14ac:dyDescent="0.25">
      <c r="E5752">
        <v>918168729</v>
      </c>
      <c r="F5752" s="3">
        <v>130.976</v>
      </c>
      <c r="I5752" t="s">
        <v>858</v>
      </c>
      <c r="J5752" t="s">
        <v>184</v>
      </c>
      <c r="K5752">
        <v>918168729</v>
      </c>
      <c r="L5752">
        <v>130.976</v>
      </c>
    </row>
    <row r="5753" spans="4:12" x14ac:dyDescent="0.25">
      <c r="E5753">
        <v>969229137</v>
      </c>
      <c r="F5753" s="3">
        <v>131.023</v>
      </c>
      <c r="I5753" t="s">
        <v>858</v>
      </c>
      <c r="J5753" t="s">
        <v>184</v>
      </c>
      <c r="K5753">
        <v>969229137</v>
      </c>
      <c r="L5753">
        <v>131.023</v>
      </c>
    </row>
    <row r="5754" spans="4:12" x14ac:dyDescent="0.25">
      <c r="E5754">
        <v>979532261</v>
      </c>
      <c r="F5754" s="3">
        <v>162.262</v>
      </c>
      <c r="I5754" t="s">
        <v>858</v>
      </c>
      <c r="J5754" t="s">
        <v>184</v>
      </c>
      <c r="K5754">
        <v>979532261</v>
      </c>
      <c r="L5754">
        <v>162.262</v>
      </c>
    </row>
    <row r="5755" spans="4:12" x14ac:dyDescent="0.25">
      <c r="E5755">
        <v>985072809</v>
      </c>
      <c r="F5755" s="3">
        <v>484.66699999999997</v>
      </c>
      <c r="I5755" t="s">
        <v>858</v>
      </c>
      <c r="J5755" t="s">
        <v>184</v>
      </c>
      <c r="K5755">
        <v>985072809</v>
      </c>
      <c r="L5755">
        <v>484.66699999999997</v>
      </c>
    </row>
    <row r="5756" spans="4:12" x14ac:dyDescent="0.25">
      <c r="E5756">
        <v>986348700</v>
      </c>
      <c r="F5756" s="3">
        <v>140.14400000000001</v>
      </c>
      <c r="I5756" t="s">
        <v>858</v>
      </c>
      <c r="J5756" t="s">
        <v>184</v>
      </c>
      <c r="K5756">
        <v>986348700</v>
      </c>
      <c r="L5756">
        <v>140.14400000000001</v>
      </c>
    </row>
    <row r="5757" spans="4:12" x14ac:dyDescent="0.25">
      <c r="E5757">
        <v>986364099</v>
      </c>
      <c r="F5757" s="3">
        <v>44.658999999999999</v>
      </c>
      <c r="I5757" t="s">
        <v>858</v>
      </c>
      <c r="J5757" t="s">
        <v>184</v>
      </c>
      <c r="K5757">
        <v>986364099</v>
      </c>
      <c r="L5757">
        <v>44.658999999999999</v>
      </c>
    </row>
    <row r="5758" spans="4:12" x14ac:dyDescent="0.25">
      <c r="E5758">
        <v>988554294</v>
      </c>
      <c r="F5758" s="3">
        <v>121.68</v>
      </c>
      <c r="I5758" t="s">
        <v>858</v>
      </c>
      <c r="J5758" t="s">
        <v>184</v>
      </c>
      <c r="K5758">
        <v>988554294</v>
      </c>
      <c r="L5758">
        <v>121.68</v>
      </c>
    </row>
    <row r="5759" spans="4:12" x14ac:dyDescent="0.25">
      <c r="E5759">
        <v>990075026</v>
      </c>
      <c r="F5759" s="3">
        <v>320.19900000000001</v>
      </c>
      <c r="I5759" t="s">
        <v>858</v>
      </c>
      <c r="J5759" t="s">
        <v>184</v>
      </c>
      <c r="K5759">
        <v>990075026</v>
      </c>
      <c r="L5759">
        <v>320.19900000000001</v>
      </c>
    </row>
    <row r="5760" spans="4:12" x14ac:dyDescent="0.25">
      <c r="E5760">
        <v>992287977</v>
      </c>
      <c r="F5760" s="3">
        <v>200.57400000000001</v>
      </c>
      <c r="I5760" t="s">
        <v>858</v>
      </c>
      <c r="J5760" t="s">
        <v>184</v>
      </c>
      <c r="K5760">
        <v>992287977</v>
      </c>
      <c r="L5760">
        <v>200.57400000000001</v>
      </c>
    </row>
    <row r="5761" spans="4:12" x14ac:dyDescent="0.25">
      <c r="D5761" t="s">
        <v>223</v>
      </c>
      <c r="E5761">
        <v>869587842</v>
      </c>
      <c r="F5761" s="3">
        <v>140.26599999999999</v>
      </c>
      <c r="I5761" t="s">
        <v>858</v>
      </c>
      <c r="J5761" t="s">
        <v>223</v>
      </c>
      <c r="K5761">
        <v>869587842</v>
      </c>
      <c r="L5761">
        <v>140.26599999999999</v>
      </c>
    </row>
    <row r="5762" spans="4:12" x14ac:dyDescent="0.25">
      <c r="E5762">
        <v>883537432</v>
      </c>
      <c r="F5762" s="3">
        <v>137.03899999999999</v>
      </c>
      <c r="I5762" t="s">
        <v>858</v>
      </c>
      <c r="J5762" t="s">
        <v>223</v>
      </c>
      <c r="K5762">
        <v>883537432</v>
      </c>
      <c r="L5762">
        <v>137.03899999999999</v>
      </c>
    </row>
    <row r="5763" spans="4:12" x14ac:dyDescent="0.25">
      <c r="E5763">
        <v>914772710</v>
      </c>
      <c r="F5763" s="3">
        <v>240.24199999999999</v>
      </c>
      <c r="I5763" t="s">
        <v>858</v>
      </c>
      <c r="J5763" t="s">
        <v>223</v>
      </c>
      <c r="K5763">
        <v>914772710</v>
      </c>
      <c r="L5763">
        <v>240.24199999999999</v>
      </c>
    </row>
    <row r="5764" spans="4:12" x14ac:dyDescent="0.25">
      <c r="E5764">
        <v>916551428</v>
      </c>
      <c r="F5764" s="3">
        <v>156.41300000000001</v>
      </c>
      <c r="I5764" t="s">
        <v>858</v>
      </c>
      <c r="J5764" t="s">
        <v>223</v>
      </c>
      <c r="K5764">
        <v>916551428</v>
      </c>
      <c r="L5764">
        <v>156.41300000000001</v>
      </c>
    </row>
    <row r="5765" spans="4:12" x14ac:dyDescent="0.25">
      <c r="E5765">
        <v>919282770</v>
      </c>
      <c r="F5765" s="3">
        <v>41.051000000000002</v>
      </c>
      <c r="I5765" t="s">
        <v>858</v>
      </c>
      <c r="J5765" t="s">
        <v>223</v>
      </c>
      <c r="K5765">
        <v>919282770</v>
      </c>
      <c r="L5765">
        <v>41.051000000000002</v>
      </c>
    </row>
    <row r="5766" spans="4:12" x14ac:dyDescent="0.25">
      <c r="E5766">
        <v>921158513</v>
      </c>
      <c r="F5766" s="3">
        <v>97.484999999999999</v>
      </c>
      <c r="I5766" t="s">
        <v>858</v>
      </c>
      <c r="J5766" t="s">
        <v>223</v>
      </c>
      <c r="K5766">
        <v>921158513</v>
      </c>
      <c r="L5766">
        <v>97.484999999999999</v>
      </c>
    </row>
    <row r="5767" spans="4:12" x14ac:dyDescent="0.25">
      <c r="E5767">
        <v>924330597</v>
      </c>
      <c r="F5767" s="3">
        <v>265.39100000000002</v>
      </c>
      <c r="I5767" t="s">
        <v>858</v>
      </c>
      <c r="J5767" t="s">
        <v>223</v>
      </c>
      <c r="K5767">
        <v>924330597</v>
      </c>
      <c r="L5767">
        <v>265.39100000000002</v>
      </c>
    </row>
    <row r="5768" spans="4:12" x14ac:dyDescent="0.25">
      <c r="E5768">
        <v>924661224</v>
      </c>
      <c r="F5768" s="3">
        <v>61.363999999999997</v>
      </c>
      <c r="I5768" t="s">
        <v>858</v>
      </c>
      <c r="J5768" t="s">
        <v>223</v>
      </c>
      <c r="K5768">
        <v>924661224</v>
      </c>
      <c r="L5768">
        <v>61.363999999999997</v>
      </c>
    </row>
    <row r="5769" spans="4:12" x14ac:dyDescent="0.25">
      <c r="E5769">
        <v>926369849</v>
      </c>
      <c r="F5769" s="3">
        <v>46.732999999999997</v>
      </c>
      <c r="I5769" t="s">
        <v>858</v>
      </c>
      <c r="J5769" t="s">
        <v>223</v>
      </c>
      <c r="K5769">
        <v>926369849</v>
      </c>
      <c r="L5769">
        <v>46.732999999999997</v>
      </c>
    </row>
    <row r="5770" spans="4:12" x14ac:dyDescent="0.25">
      <c r="E5770">
        <v>954547132</v>
      </c>
      <c r="F5770" s="3">
        <v>95.427999999999997</v>
      </c>
      <c r="I5770" t="s">
        <v>858</v>
      </c>
      <c r="J5770" t="s">
        <v>223</v>
      </c>
      <c r="K5770">
        <v>954547132</v>
      </c>
      <c r="L5770">
        <v>95.427999999999997</v>
      </c>
    </row>
    <row r="5771" spans="4:12" x14ac:dyDescent="0.25">
      <c r="E5771">
        <v>966511079</v>
      </c>
      <c r="F5771" s="3">
        <v>53.829000000000001</v>
      </c>
      <c r="I5771" t="s">
        <v>858</v>
      </c>
      <c r="J5771" t="s">
        <v>223</v>
      </c>
      <c r="K5771">
        <v>966511079</v>
      </c>
      <c r="L5771">
        <v>53.829000000000001</v>
      </c>
    </row>
    <row r="5772" spans="4:12" x14ac:dyDescent="0.25">
      <c r="E5772">
        <v>969202107</v>
      </c>
      <c r="F5772" s="3">
        <v>110.087</v>
      </c>
      <c r="I5772" t="s">
        <v>858</v>
      </c>
      <c r="J5772" t="s">
        <v>223</v>
      </c>
      <c r="K5772">
        <v>969202107</v>
      </c>
      <c r="L5772">
        <v>110.087</v>
      </c>
    </row>
    <row r="5773" spans="4:12" x14ac:dyDescent="0.25">
      <c r="E5773">
        <v>969289962</v>
      </c>
      <c r="F5773" s="3">
        <v>39.838000000000001</v>
      </c>
      <c r="I5773" t="s">
        <v>858</v>
      </c>
      <c r="J5773" t="s">
        <v>223</v>
      </c>
      <c r="K5773">
        <v>969289962</v>
      </c>
      <c r="L5773">
        <v>39.838000000000001</v>
      </c>
    </row>
    <row r="5774" spans="4:12" x14ac:dyDescent="0.25">
      <c r="E5774">
        <v>969343363</v>
      </c>
      <c r="F5774" s="3">
        <v>54.459000000000003</v>
      </c>
      <c r="I5774" t="s">
        <v>858</v>
      </c>
      <c r="J5774" t="s">
        <v>223</v>
      </c>
      <c r="K5774">
        <v>969343363</v>
      </c>
      <c r="L5774">
        <v>54.459000000000003</v>
      </c>
    </row>
    <row r="5775" spans="4:12" x14ac:dyDescent="0.25">
      <c r="E5775">
        <v>969586207</v>
      </c>
      <c r="F5775" s="3">
        <v>11.95</v>
      </c>
      <c r="I5775" t="s">
        <v>858</v>
      </c>
      <c r="J5775" t="s">
        <v>223</v>
      </c>
      <c r="K5775">
        <v>969586207</v>
      </c>
      <c r="L5775">
        <v>11.95</v>
      </c>
    </row>
    <row r="5776" spans="4:12" x14ac:dyDescent="0.25">
      <c r="E5776">
        <v>969823721</v>
      </c>
      <c r="F5776" s="3">
        <v>45.540999999999997</v>
      </c>
      <c r="I5776" t="s">
        <v>858</v>
      </c>
      <c r="J5776" t="s">
        <v>223</v>
      </c>
      <c r="K5776">
        <v>969823721</v>
      </c>
      <c r="L5776">
        <v>45.540999999999997</v>
      </c>
    </row>
    <row r="5777" spans="5:12" x14ac:dyDescent="0.25">
      <c r="E5777">
        <v>969829924</v>
      </c>
      <c r="F5777" s="3">
        <v>96.587999999999994</v>
      </c>
      <c r="I5777" t="s">
        <v>858</v>
      </c>
      <c r="J5777" t="s">
        <v>223</v>
      </c>
      <c r="K5777">
        <v>969829924</v>
      </c>
      <c r="L5777">
        <v>96.587999999999994</v>
      </c>
    </row>
    <row r="5778" spans="5:12" x14ac:dyDescent="0.25">
      <c r="E5778">
        <v>970591613</v>
      </c>
      <c r="F5778" s="3">
        <v>125.33</v>
      </c>
      <c r="I5778" t="s">
        <v>858</v>
      </c>
      <c r="J5778" t="s">
        <v>223</v>
      </c>
      <c r="K5778">
        <v>970591613</v>
      </c>
      <c r="L5778">
        <v>125.33</v>
      </c>
    </row>
    <row r="5779" spans="5:12" x14ac:dyDescent="0.25">
      <c r="E5779">
        <v>979598408</v>
      </c>
      <c r="F5779" s="3">
        <v>11.006</v>
      </c>
      <c r="I5779" t="s">
        <v>858</v>
      </c>
      <c r="J5779" t="s">
        <v>223</v>
      </c>
      <c r="K5779">
        <v>979598408</v>
      </c>
      <c r="L5779">
        <v>11.006</v>
      </c>
    </row>
    <row r="5780" spans="5:12" x14ac:dyDescent="0.25">
      <c r="E5780">
        <v>979901658</v>
      </c>
      <c r="F5780" s="3">
        <v>92.816999999999993</v>
      </c>
      <c r="I5780" t="s">
        <v>858</v>
      </c>
      <c r="J5780" t="s">
        <v>223</v>
      </c>
      <c r="K5780">
        <v>979901658</v>
      </c>
      <c r="L5780">
        <v>92.816999999999993</v>
      </c>
    </row>
    <row r="5781" spans="5:12" x14ac:dyDescent="0.25">
      <c r="E5781">
        <v>979912811</v>
      </c>
      <c r="F5781" s="3">
        <v>198.07900000000001</v>
      </c>
      <c r="I5781" t="s">
        <v>858</v>
      </c>
      <c r="J5781" t="s">
        <v>223</v>
      </c>
      <c r="K5781">
        <v>979912811</v>
      </c>
      <c r="L5781">
        <v>198.07900000000001</v>
      </c>
    </row>
    <row r="5782" spans="5:12" x14ac:dyDescent="0.25">
      <c r="E5782">
        <v>980944840</v>
      </c>
      <c r="F5782" s="3">
        <v>57.015000000000001</v>
      </c>
      <c r="I5782" t="s">
        <v>858</v>
      </c>
      <c r="J5782" t="s">
        <v>223</v>
      </c>
      <c r="K5782">
        <v>980944840</v>
      </c>
      <c r="L5782">
        <v>57.015000000000001</v>
      </c>
    </row>
    <row r="5783" spans="5:12" x14ac:dyDescent="0.25">
      <c r="E5783">
        <v>982965616</v>
      </c>
      <c r="F5783" s="3">
        <v>318.07799999999997</v>
      </c>
      <c r="I5783" t="s">
        <v>858</v>
      </c>
      <c r="J5783" t="s">
        <v>223</v>
      </c>
      <c r="K5783">
        <v>982965616</v>
      </c>
      <c r="L5783">
        <v>318.07799999999997</v>
      </c>
    </row>
    <row r="5784" spans="5:12" x14ac:dyDescent="0.25">
      <c r="E5784">
        <v>987038322</v>
      </c>
      <c r="F5784" s="3">
        <v>241.46</v>
      </c>
      <c r="I5784" t="s">
        <v>858</v>
      </c>
      <c r="J5784" t="s">
        <v>223</v>
      </c>
      <c r="K5784">
        <v>987038322</v>
      </c>
      <c r="L5784">
        <v>241.46</v>
      </c>
    </row>
    <row r="5785" spans="5:12" x14ac:dyDescent="0.25">
      <c r="E5785">
        <v>987294159</v>
      </c>
      <c r="F5785" s="3">
        <v>279.01299999999998</v>
      </c>
      <c r="I5785" t="s">
        <v>858</v>
      </c>
      <c r="J5785" t="s">
        <v>223</v>
      </c>
      <c r="K5785">
        <v>987294159</v>
      </c>
      <c r="L5785">
        <v>279.01299999999998</v>
      </c>
    </row>
    <row r="5786" spans="5:12" x14ac:dyDescent="0.25">
      <c r="E5786">
        <v>987702257</v>
      </c>
      <c r="F5786" s="3">
        <v>69.625</v>
      </c>
      <c r="I5786" t="s">
        <v>858</v>
      </c>
      <c r="J5786" t="s">
        <v>223</v>
      </c>
      <c r="K5786">
        <v>987702257</v>
      </c>
      <c r="L5786">
        <v>69.625</v>
      </c>
    </row>
    <row r="5787" spans="5:12" x14ac:dyDescent="0.25">
      <c r="E5787">
        <v>989207237</v>
      </c>
      <c r="F5787" s="3">
        <v>178.94300000000001</v>
      </c>
      <c r="I5787" t="s">
        <v>858</v>
      </c>
      <c r="J5787" t="s">
        <v>223</v>
      </c>
      <c r="K5787">
        <v>989207237</v>
      </c>
      <c r="L5787">
        <v>178.94300000000001</v>
      </c>
    </row>
    <row r="5788" spans="5:12" x14ac:dyDescent="0.25">
      <c r="E5788">
        <v>989596594</v>
      </c>
      <c r="F5788" s="3">
        <v>485.25099999999998</v>
      </c>
      <c r="I5788" t="s">
        <v>858</v>
      </c>
      <c r="J5788" t="s">
        <v>223</v>
      </c>
      <c r="K5788">
        <v>989596594</v>
      </c>
      <c r="L5788">
        <v>485.25099999999998</v>
      </c>
    </row>
    <row r="5789" spans="5:12" x14ac:dyDescent="0.25">
      <c r="E5789">
        <v>990667179</v>
      </c>
      <c r="F5789" s="3">
        <v>13.122999999999999</v>
      </c>
      <c r="I5789" t="s">
        <v>858</v>
      </c>
      <c r="J5789" t="s">
        <v>223</v>
      </c>
      <c r="K5789">
        <v>990667179</v>
      </c>
      <c r="L5789">
        <v>13.122999999999999</v>
      </c>
    </row>
    <row r="5790" spans="5:12" x14ac:dyDescent="0.25">
      <c r="E5790">
        <v>990711887</v>
      </c>
      <c r="F5790" s="3">
        <v>73.528999999999996</v>
      </c>
      <c r="I5790" t="s">
        <v>858</v>
      </c>
      <c r="J5790" t="s">
        <v>223</v>
      </c>
      <c r="K5790">
        <v>990711887</v>
      </c>
      <c r="L5790">
        <v>73.528999999999996</v>
      </c>
    </row>
    <row r="5791" spans="5:12" x14ac:dyDescent="0.25">
      <c r="E5791">
        <v>991109587</v>
      </c>
      <c r="F5791" s="3">
        <v>107.13</v>
      </c>
      <c r="I5791" t="s">
        <v>858</v>
      </c>
      <c r="J5791" t="s">
        <v>223</v>
      </c>
      <c r="K5791">
        <v>991109587</v>
      </c>
      <c r="L5791">
        <v>107.13</v>
      </c>
    </row>
    <row r="5792" spans="5:12" x14ac:dyDescent="0.25">
      <c r="E5792">
        <v>992039051</v>
      </c>
      <c r="F5792" s="3">
        <v>187.65899999999999</v>
      </c>
      <c r="I5792" t="s">
        <v>858</v>
      </c>
      <c r="J5792" t="s">
        <v>223</v>
      </c>
      <c r="K5792">
        <v>992039051</v>
      </c>
      <c r="L5792">
        <v>187.65899999999999</v>
      </c>
    </row>
    <row r="5793" spans="4:12" x14ac:dyDescent="0.25">
      <c r="E5793">
        <v>997377710</v>
      </c>
      <c r="F5793" s="3">
        <v>28.311</v>
      </c>
      <c r="I5793" t="s">
        <v>858</v>
      </c>
      <c r="J5793" t="s">
        <v>223</v>
      </c>
      <c r="K5793">
        <v>997377710</v>
      </c>
      <c r="L5793">
        <v>28.311</v>
      </c>
    </row>
    <row r="5794" spans="4:12" x14ac:dyDescent="0.25">
      <c r="E5794">
        <v>998562430</v>
      </c>
      <c r="F5794" s="3">
        <v>95.094999999999999</v>
      </c>
      <c r="I5794" t="s">
        <v>858</v>
      </c>
      <c r="J5794" t="s">
        <v>223</v>
      </c>
      <c r="K5794">
        <v>998562430</v>
      </c>
      <c r="L5794">
        <v>95.094999999999999</v>
      </c>
    </row>
    <row r="5795" spans="4:12" x14ac:dyDescent="0.25">
      <c r="D5795" t="s">
        <v>233</v>
      </c>
      <c r="E5795">
        <v>869236632</v>
      </c>
      <c r="F5795" s="3">
        <v>118.759</v>
      </c>
      <c r="I5795" t="s">
        <v>858</v>
      </c>
      <c r="J5795" t="s">
        <v>233</v>
      </c>
      <c r="K5795">
        <v>869236632</v>
      </c>
      <c r="L5795">
        <v>118.759</v>
      </c>
    </row>
    <row r="5796" spans="4:12" x14ac:dyDescent="0.25">
      <c r="E5796">
        <v>869449962</v>
      </c>
      <c r="F5796" s="3">
        <v>341.06900000000002</v>
      </c>
      <c r="I5796" t="s">
        <v>858</v>
      </c>
      <c r="J5796" t="s">
        <v>233</v>
      </c>
      <c r="K5796">
        <v>869449962</v>
      </c>
      <c r="L5796">
        <v>341.06900000000002</v>
      </c>
    </row>
    <row r="5797" spans="4:12" x14ac:dyDescent="0.25">
      <c r="E5797">
        <v>869828092</v>
      </c>
      <c r="F5797" s="3">
        <v>155.05799999999999</v>
      </c>
      <c r="I5797" t="s">
        <v>858</v>
      </c>
      <c r="J5797" t="s">
        <v>233</v>
      </c>
      <c r="K5797">
        <v>869828092</v>
      </c>
      <c r="L5797">
        <v>155.05799999999999</v>
      </c>
    </row>
    <row r="5798" spans="4:12" x14ac:dyDescent="0.25">
      <c r="E5798">
        <v>870998732</v>
      </c>
      <c r="F5798" s="3">
        <v>284.90499999999997</v>
      </c>
      <c r="I5798" t="s">
        <v>858</v>
      </c>
      <c r="J5798" t="s">
        <v>233</v>
      </c>
      <c r="K5798">
        <v>870998732</v>
      </c>
      <c r="L5798">
        <v>284.90499999999997</v>
      </c>
    </row>
    <row r="5799" spans="4:12" x14ac:dyDescent="0.25">
      <c r="E5799">
        <v>882793982</v>
      </c>
      <c r="F5799" s="3">
        <v>92.698999999999998</v>
      </c>
      <c r="I5799" t="s">
        <v>858</v>
      </c>
      <c r="J5799" t="s">
        <v>233</v>
      </c>
      <c r="K5799">
        <v>882793982</v>
      </c>
      <c r="L5799">
        <v>92.698999999999998</v>
      </c>
    </row>
    <row r="5800" spans="4:12" x14ac:dyDescent="0.25">
      <c r="E5800">
        <v>888977732</v>
      </c>
      <c r="F5800" s="3">
        <v>141.93</v>
      </c>
      <c r="I5800" t="s">
        <v>858</v>
      </c>
      <c r="J5800" t="s">
        <v>233</v>
      </c>
      <c r="K5800">
        <v>888977732</v>
      </c>
      <c r="L5800">
        <v>141.93</v>
      </c>
    </row>
    <row r="5801" spans="4:12" x14ac:dyDescent="0.25">
      <c r="E5801">
        <v>889246812</v>
      </c>
      <c r="F5801" s="3">
        <v>488.97800000000001</v>
      </c>
      <c r="I5801" t="s">
        <v>858</v>
      </c>
      <c r="J5801" t="s">
        <v>233</v>
      </c>
      <c r="K5801">
        <v>889246812</v>
      </c>
      <c r="L5801">
        <v>488.97800000000001</v>
      </c>
    </row>
    <row r="5802" spans="4:12" x14ac:dyDescent="0.25">
      <c r="E5802">
        <v>890219292</v>
      </c>
      <c r="F5802" s="3">
        <v>615.63699999999994</v>
      </c>
      <c r="I5802" t="s">
        <v>858</v>
      </c>
      <c r="J5802" t="s">
        <v>233</v>
      </c>
      <c r="K5802">
        <v>890219292</v>
      </c>
      <c r="L5802">
        <v>615.63699999999994</v>
      </c>
    </row>
    <row r="5803" spans="4:12" x14ac:dyDescent="0.25">
      <c r="E5803">
        <v>896846582</v>
      </c>
      <c r="F5803" s="3">
        <v>68.454999999999998</v>
      </c>
      <c r="I5803" t="s">
        <v>858</v>
      </c>
      <c r="J5803" t="s">
        <v>233</v>
      </c>
      <c r="K5803">
        <v>896846582</v>
      </c>
      <c r="L5803">
        <v>68.454999999999998</v>
      </c>
    </row>
    <row r="5804" spans="4:12" x14ac:dyDescent="0.25">
      <c r="E5804">
        <v>912791122</v>
      </c>
      <c r="F5804" s="3">
        <v>32.107999999999997</v>
      </c>
      <c r="I5804" t="s">
        <v>858</v>
      </c>
      <c r="J5804" t="s">
        <v>233</v>
      </c>
      <c r="K5804">
        <v>912791122</v>
      </c>
      <c r="L5804">
        <v>32.107999999999997</v>
      </c>
    </row>
    <row r="5805" spans="4:12" x14ac:dyDescent="0.25">
      <c r="E5805">
        <v>912804364</v>
      </c>
      <c r="F5805" s="3">
        <v>275.00200000000001</v>
      </c>
      <c r="I5805" t="s">
        <v>858</v>
      </c>
      <c r="J5805" t="s">
        <v>233</v>
      </c>
      <c r="K5805">
        <v>912804364</v>
      </c>
      <c r="L5805">
        <v>275.00200000000001</v>
      </c>
    </row>
    <row r="5806" spans="4:12" x14ac:dyDescent="0.25">
      <c r="E5806">
        <v>912846970</v>
      </c>
      <c r="F5806" s="3">
        <v>310.959</v>
      </c>
      <c r="I5806" t="s">
        <v>858</v>
      </c>
      <c r="J5806" t="s">
        <v>233</v>
      </c>
      <c r="K5806">
        <v>912846970</v>
      </c>
      <c r="L5806">
        <v>310.959</v>
      </c>
    </row>
    <row r="5807" spans="4:12" x14ac:dyDescent="0.25">
      <c r="E5807">
        <v>919551011</v>
      </c>
      <c r="F5807" s="3">
        <v>4.5970000000000004</v>
      </c>
      <c r="I5807" t="s">
        <v>858</v>
      </c>
      <c r="J5807" t="s">
        <v>233</v>
      </c>
      <c r="K5807">
        <v>919551011</v>
      </c>
      <c r="L5807">
        <v>4.5970000000000004</v>
      </c>
    </row>
    <row r="5808" spans="4:12" x14ac:dyDescent="0.25">
      <c r="E5808">
        <v>920053408</v>
      </c>
      <c r="F5808" s="3">
        <v>175.36600000000001</v>
      </c>
      <c r="I5808" t="s">
        <v>858</v>
      </c>
      <c r="J5808" t="s">
        <v>233</v>
      </c>
      <c r="K5808">
        <v>920053408</v>
      </c>
      <c r="L5808">
        <v>175.36600000000001</v>
      </c>
    </row>
    <row r="5809" spans="5:12" x14ac:dyDescent="0.25">
      <c r="E5809">
        <v>920429157</v>
      </c>
      <c r="F5809" s="3">
        <v>302.863</v>
      </c>
      <c r="I5809" t="s">
        <v>858</v>
      </c>
      <c r="J5809" t="s">
        <v>233</v>
      </c>
      <c r="K5809">
        <v>920429157</v>
      </c>
      <c r="L5809">
        <v>302.863</v>
      </c>
    </row>
    <row r="5810" spans="5:12" x14ac:dyDescent="0.25">
      <c r="E5810">
        <v>922093512</v>
      </c>
      <c r="F5810" s="3">
        <v>96.831000000000003</v>
      </c>
      <c r="I5810" t="s">
        <v>858</v>
      </c>
      <c r="J5810" t="s">
        <v>233</v>
      </c>
      <c r="K5810">
        <v>922093512</v>
      </c>
      <c r="L5810">
        <v>96.831000000000003</v>
      </c>
    </row>
    <row r="5811" spans="5:12" x14ac:dyDescent="0.25">
      <c r="E5811">
        <v>923945091</v>
      </c>
      <c r="F5811" s="3">
        <v>29.530999999999999</v>
      </c>
      <c r="I5811" t="s">
        <v>858</v>
      </c>
      <c r="J5811" t="s">
        <v>233</v>
      </c>
      <c r="K5811">
        <v>923945091</v>
      </c>
      <c r="L5811">
        <v>29.530999999999999</v>
      </c>
    </row>
    <row r="5812" spans="5:12" x14ac:dyDescent="0.25">
      <c r="E5812">
        <v>969165287</v>
      </c>
      <c r="F5812" s="3">
        <v>315.05099999999999</v>
      </c>
      <c r="I5812" t="s">
        <v>858</v>
      </c>
      <c r="J5812" t="s">
        <v>233</v>
      </c>
      <c r="K5812">
        <v>969165287</v>
      </c>
      <c r="L5812">
        <v>315.05099999999999</v>
      </c>
    </row>
    <row r="5813" spans="5:12" x14ac:dyDescent="0.25">
      <c r="E5813">
        <v>969165341</v>
      </c>
      <c r="F5813" s="3">
        <v>85.668999999999997</v>
      </c>
      <c r="I5813" t="s">
        <v>858</v>
      </c>
      <c r="J5813" t="s">
        <v>233</v>
      </c>
      <c r="K5813">
        <v>969165341</v>
      </c>
      <c r="L5813">
        <v>85.668999999999997</v>
      </c>
    </row>
    <row r="5814" spans="5:12" x14ac:dyDescent="0.25">
      <c r="E5814">
        <v>969288788</v>
      </c>
      <c r="F5814" s="3">
        <v>119.499</v>
      </c>
      <c r="I5814" t="s">
        <v>858</v>
      </c>
      <c r="J5814" t="s">
        <v>233</v>
      </c>
      <c r="K5814">
        <v>969288788</v>
      </c>
      <c r="L5814">
        <v>119.499</v>
      </c>
    </row>
    <row r="5815" spans="5:12" x14ac:dyDescent="0.25">
      <c r="E5815">
        <v>969290308</v>
      </c>
      <c r="F5815" s="3">
        <v>169.501</v>
      </c>
      <c r="I5815" t="s">
        <v>858</v>
      </c>
      <c r="J5815" t="s">
        <v>233</v>
      </c>
      <c r="K5815">
        <v>969290308</v>
      </c>
      <c r="L5815">
        <v>169.501</v>
      </c>
    </row>
    <row r="5816" spans="5:12" x14ac:dyDescent="0.25">
      <c r="E5816">
        <v>969310481</v>
      </c>
      <c r="F5816" s="3">
        <v>74.168000000000006</v>
      </c>
      <c r="I5816" t="s">
        <v>858</v>
      </c>
      <c r="J5816" t="s">
        <v>233</v>
      </c>
      <c r="K5816">
        <v>969310481</v>
      </c>
      <c r="L5816">
        <v>74.168000000000006</v>
      </c>
    </row>
    <row r="5817" spans="5:12" x14ac:dyDescent="0.25">
      <c r="E5817">
        <v>969310740</v>
      </c>
      <c r="F5817" s="3">
        <v>51.218000000000004</v>
      </c>
      <c r="I5817" t="s">
        <v>858</v>
      </c>
      <c r="J5817" t="s">
        <v>233</v>
      </c>
      <c r="K5817">
        <v>969310740</v>
      </c>
      <c r="L5817">
        <v>51.218000000000004</v>
      </c>
    </row>
    <row r="5818" spans="5:12" x14ac:dyDescent="0.25">
      <c r="E5818">
        <v>969343568</v>
      </c>
      <c r="F5818" s="3">
        <v>127.13</v>
      </c>
      <c r="I5818" t="s">
        <v>858</v>
      </c>
      <c r="J5818" t="s">
        <v>233</v>
      </c>
      <c r="K5818">
        <v>969343568</v>
      </c>
      <c r="L5818">
        <v>127.13</v>
      </c>
    </row>
    <row r="5819" spans="5:12" x14ac:dyDescent="0.25">
      <c r="E5819">
        <v>969411067</v>
      </c>
      <c r="F5819" s="3">
        <v>122.50700000000001</v>
      </c>
      <c r="I5819" t="s">
        <v>858</v>
      </c>
      <c r="J5819" t="s">
        <v>233</v>
      </c>
      <c r="K5819">
        <v>969411067</v>
      </c>
      <c r="L5819">
        <v>122.50700000000001</v>
      </c>
    </row>
    <row r="5820" spans="5:12" x14ac:dyDescent="0.25">
      <c r="E5820">
        <v>969448009</v>
      </c>
      <c r="F5820" s="3">
        <v>90.292000000000002</v>
      </c>
      <c r="I5820" t="s">
        <v>858</v>
      </c>
      <c r="J5820" t="s">
        <v>233</v>
      </c>
      <c r="K5820">
        <v>969448009</v>
      </c>
      <c r="L5820">
        <v>90.292000000000002</v>
      </c>
    </row>
    <row r="5821" spans="5:12" x14ac:dyDescent="0.25">
      <c r="E5821">
        <v>969449196</v>
      </c>
      <c r="F5821" s="3">
        <v>52.01</v>
      </c>
      <c r="I5821" t="s">
        <v>858</v>
      </c>
      <c r="J5821" t="s">
        <v>233</v>
      </c>
      <c r="K5821">
        <v>969449196</v>
      </c>
      <c r="L5821">
        <v>52.01</v>
      </c>
    </row>
    <row r="5822" spans="5:12" x14ac:dyDescent="0.25">
      <c r="E5822">
        <v>969592762</v>
      </c>
      <c r="F5822" s="3">
        <v>171.858</v>
      </c>
      <c r="I5822" t="s">
        <v>858</v>
      </c>
      <c r="J5822" t="s">
        <v>233</v>
      </c>
      <c r="K5822">
        <v>969592762</v>
      </c>
      <c r="L5822">
        <v>171.858</v>
      </c>
    </row>
    <row r="5823" spans="5:12" x14ac:dyDescent="0.25">
      <c r="E5823">
        <v>969630133</v>
      </c>
      <c r="F5823" s="3">
        <v>37.768000000000001</v>
      </c>
      <c r="I5823" t="s">
        <v>858</v>
      </c>
      <c r="J5823" t="s">
        <v>233</v>
      </c>
      <c r="K5823">
        <v>969630133</v>
      </c>
      <c r="L5823">
        <v>37.768000000000001</v>
      </c>
    </row>
    <row r="5824" spans="5:12" x14ac:dyDescent="0.25">
      <c r="E5824">
        <v>969822385</v>
      </c>
      <c r="F5824" s="3">
        <v>363.15899999999999</v>
      </c>
      <c r="I5824" t="s">
        <v>858</v>
      </c>
      <c r="J5824" t="s">
        <v>233</v>
      </c>
      <c r="K5824">
        <v>969822385</v>
      </c>
      <c r="L5824">
        <v>363.15899999999999</v>
      </c>
    </row>
    <row r="5825" spans="5:12" x14ac:dyDescent="0.25">
      <c r="E5825">
        <v>969824388</v>
      </c>
      <c r="F5825" s="3">
        <v>50.475999999999999</v>
      </c>
      <c r="I5825" t="s">
        <v>858</v>
      </c>
      <c r="J5825" t="s">
        <v>233</v>
      </c>
      <c r="K5825">
        <v>969824388</v>
      </c>
      <c r="L5825">
        <v>50.475999999999999</v>
      </c>
    </row>
    <row r="5826" spans="5:12" x14ac:dyDescent="0.25">
      <c r="E5826">
        <v>969827484</v>
      </c>
      <c r="F5826" s="3">
        <v>32.26</v>
      </c>
      <c r="I5826" t="s">
        <v>858</v>
      </c>
      <c r="J5826" t="s">
        <v>233</v>
      </c>
      <c r="K5826">
        <v>969827484</v>
      </c>
      <c r="L5826">
        <v>32.26</v>
      </c>
    </row>
    <row r="5827" spans="5:12" x14ac:dyDescent="0.25">
      <c r="E5827">
        <v>969830477</v>
      </c>
      <c r="F5827" s="3">
        <v>466.779</v>
      </c>
      <c r="I5827" t="s">
        <v>858</v>
      </c>
      <c r="J5827" t="s">
        <v>233</v>
      </c>
      <c r="K5827">
        <v>969830477</v>
      </c>
      <c r="L5827">
        <v>466.779</v>
      </c>
    </row>
    <row r="5828" spans="5:12" x14ac:dyDescent="0.25">
      <c r="E5828">
        <v>969832364</v>
      </c>
      <c r="F5828" s="3">
        <v>155.23400000000001</v>
      </c>
      <c r="I5828" t="s">
        <v>858</v>
      </c>
      <c r="J5828" t="s">
        <v>233</v>
      </c>
      <c r="K5828">
        <v>969832364</v>
      </c>
      <c r="L5828">
        <v>155.23400000000001</v>
      </c>
    </row>
    <row r="5829" spans="5:12" x14ac:dyDescent="0.25">
      <c r="E5829">
        <v>969834693</v>
      </c>
      <c r="F5829" s="3">
        <v>50.02</v>
      </c>
      <c r="I5829" t="s">
        <v>858</v>
      </c>
      <c r="J5829" t="s">
        <v>233</v>
      </c>
      <c r="K5829">
        <v>969834693</v>
      </c>
      <c r="L5829">
        <v>50.02</v>
      </c>
    </row>
    <row r="5830" spans="5:12" x14ac:dyDescent="0.25">
      <c r="E5830">
        <v>969835576</v>
      </c>
      <c r="F5830" s="3">
        <v>26.863</v>
      </c>
      <c r="I5830" t="s">
        <v>858</v>
      </c>
      <c r="J5830" t="s">
        <v>233</v>
      </c>
      <c r="K5830">
        <v>969835576</v>
      </c>
      <c r="L5830">
        <v>26.863</v>
      </c>
    </row>
    <row r="5831" spans="5:12" x14ac:dyDescent="0.25">
      <c r="E5831">
        <v>969836009</v>
      </c>
      <c r="F5831" s="3">
        <v>48.445</v>
      </c>
      <c r="I5831" t="s">
        <v>858</v>
      </c>
      <c r="J5831" t="s">
        <v>233</v>
      </c>
      <c r="K5831">
        <v>969836009</v>
      </c>
      <c r="L5831">
        <v>48.445</v>
      </c>
    </row>
    <row r="5832" spans="5:12" x14ac:dyDescent="0.25">
      <c r="E5832">
        <v>970591184</v>
      </c>
      <c r="F5832" s="3">
        <v>108.96599999999999</v>
      </c>
      <c r="I5832" t="s">
        <v>858</v>
      </c>
      <c r="J5832" t="s">
        <v>233</v>
      </c>
      <c r="K5832">
        <v>970591184</v>
      </c>
      <c r="L5832">
        <v>108.96599999999999</v>
      </c>
    </row>
    <row r="5833" spans="5:12" x14ac:dyDescent="0.25">
      <c r="E5833">
        <v>970972617</v>
      </c>
      <c r="F5833" s="3">
        <v>717.14</v>
      </c>
      <c r="I5833" t="s">
        <v>858</v>
      </c>
      <c r="J5833" t="s">
        <v>233</v>
      </c>
      <c r="K5833">
        <v>970972617</v>
      </c>
      <c r="L5833">
        <v>717.14</v>
      </c>
    </row>
    <row r="5834" spans="5:12" x14ac:dyDescent="0.25">
      <c r="E5834">
        <v>971202785</v>
      </c>
      <c r="F5834" s="3">
        <v>174.05</v>
      </c>
      <c r="I5834" t="s">
        <v>858</v>
      </c>
      <c r="J5834" t="s">
        <v>233</v>
      </c>
      <c r="K5834">
        <v>971202785</v>
      </c>
      <c r="L5834">
        <v>174.05</v>
      </c>
    </row>
    <row r="5835" spans="5:12" x14ac:dyDescent="0.25">
      <c r="E5835">
        <v>971236442</v>
      </c>
      <c r="F5835" s="3">
        <v>70.531999999999996</v>
      </c>
      <c r="I5835" t="s">
        <v>858</v>
      </c>
      <c r="J5835" t="s">
        <v>233</v>
      </c>
      <c r="K5835">
        <v>971236442</v>
      </c>
      <c r="L5835">
        <v>70.531999999999996</v>
      </c>
    </row>
    <row r="5836" spans="5:12" x14ac:dyDescent="0.25">
      <c r="E5836">
        <v>976113306</v>
      </c>
      <c r="F5836" s="3">
        <v>134.91300000000001</v>
      </c>
      <c r="I5836" t="s">
        <v>858</v>
      </c>
      <c r="J5836" t="s">
        <v>233</v>
      </c>
      <c r="K5836">
        <v>976113306</v>
      </c>
      <c r="L5836">
        <v>134.91300000000001</v>
      </c>
    </row>
    <row r="5837" spans="5:12" x14ac:dyDescent="0.25">
      <c r="E5837">
        <v>977061962</v>
      </c>
      <c r="F5837" s="3">
        <v>146.06399999999999</v>
      </c>
      <c r="I5837" t="s">
        <v>858</v>
      </c>
      <c r="J5837" t="s">
        <v>233</v>
      </c>
      <c r="K5837">
        <v>977061962</v>
      </c>
      <c r="L5837">
        <v>146.06399999999999</v>
      </c>
    </row>
    <row r="5838" spans="5:12" x14ac:dyDescent="0.25">
      <c r="E5838">
        <v>979340362</v>
      </c>
      <c r="F5838" s="3">
        <v>56.591999999999999</v>
      </c>
      <c r="I5838" t="s">
        <v>858</v>
      </c>
      <c r="J5838" t="s">
        <v>233</v>
      </c>
      <c r="K5838">
        <v>979340362</v>
      </c>
      <c r="L5838">
        <v>56.591999999999999</v>
      </c>
    </row>
    <row r="5839" spans="5:12" x14ac:dyDescent="0.25">
      <c r="E5839">
        <v>979347650</v>
      </c>
      <c r="F5839" s="3">
        <v>124.779</v>
      </c>
      <c r="I5839" t="s">
        <v>858</v>
      </c>
      <c r="J5839" t="s">
        <v>233</v>
      </c>
      <c r="K5839">
        <v>979347650</v>
      </c>
      <c r="L5839">
        <v>124.779</v>
      </c>
    </row>
    <row r="5840" spans="5:12" x14ac:dyDescent="0.25">
      <c r="E5840">
        <v>979354738</v>
      </c>
      <c r="F5840" s="3">
        <v>310.93200000000002</v>
      </c>
      <c r="I5840" t="s">
        <v>858</v>
      </c>
      <c r="J5840" t="s">
        <v>233</v>
      </c>
      <c r="K5840">
        <v>979354738</v>
      </c>
      <c r="L5840">
        <v>310.93200000000002</v>
      </c>
    </row>
    <row r="5841" spans="5:12" x14ac:dyDescent="0.25">
      <c r="E5841">
        <v>979632231</v>
      </c>
      <c r="F5841" s="3">
        <v>92.878</v>
      </c>
      <c r="I5841" t="s">
        <v>858</v>
      </c>
      <c r="J5841" t="s">
        <v>233</v>
      </c>
      <c r="K5841">
        <v>979632231</v>
      </c>
      <c r="L5841">
        <v>92.878</v>
      </c>
    </row>
    <row r="5842" spans="5:12" x14ac:dyDescent="0.25">
      <c r="E5842">
        <v>981902505</v>
      </c>
      <c r="F5842" s="3">
        <v>133.548</v>
      </c>
      <c r="I5842" t="s">
        <v>858</v>
      </c>
      <c r="J5842" t="s">
        <v>233</v>
      </c>
      <c r="K5842">
        <v>981902505</v>
      </c>
      <c r="L5842">
        <v>133.548</v>
      </c>
    </row>
    <row r="5843" spans="5:12" x14ac:dyDescent="0.25">
      <c r="E5843">
        <v>982210291</v>
      </c>
      <c r="F5843" s="3">
        <v>353.92099999999999</v>
      </c>
      <c r="I5843" t="s">
        <v>858</v>
      </c>
      <c r="J5843" t="s">
        <v>233</v>
      </c>
      <c r="K5843">
        <v>982210291</v>
      </c>
      <c r="L5843">
        <v>353.92099999999999</v>
      </c>
    </row>
    <row r="5844" spans="5:12" x14ac:dyDescent="0.25">
      <c r="E5844">
        <v>983468926</v>
      </c>
      <c r="F5844" s="3">
        <v>283.83999999999997</v>
      </c>
      <c r="I5844" t="s">
        <v>858</v>
      </c>
      <c r="J5844" t="s">
        <v>233</v>
      </c>
      <c r="K5844">
        <v>983468926</v>
      </c>
      <c r="L5844">
        <v>283.83999999999997</v>
      </c>
    </row>
    <row r="5845" spans="5:12" x14ac:dyDescent="0.25">
      <c r="E5845">
        <v>983782205</v>
      </c>
      <c r="F5845" s="3">
        <v>306.75299999999999</v>
      </c>
      <c r="I5845" t="s">
        <v>858</v>
      </c>
      <c r="J5845" t="s">
        <v>233</v>
      </c>
      <c r="K5845">
        <v>983782205</v>
      </c>
      <c r="L5845">
        <v>306.75299999999999</v>
      </c>
    </row>
    <row r="5846" spans="5:12" x14ac:dyDescent="0.25">
      <c r="E5846">
        <v>984140347</v>
      </c>
      <c r="F5846" s="3">
        <v>86.144000000000005</v>
      </c>
      <c r="I5846" t="s">
        <v>858</v>
      </c>
      <c r="J5846" t="s">
        <v>233</v>
      </c>
      <c r="K5846">
        <v>984140347</v>
      </c>
      <c r="L5846">
        <v>86.144000000000005</v>
      </c>
    </row>
    <row r="5847" spans="5:12" x14ac:dyDescent="0.25">
      <c r="E5847">
        <v>984206488</v>
      </c>
      <c r="F5847" s="3">
        <v>336.09199999999998</v>
      </c>
      <c r="I5847" t="s">
        <v>858</v>
      </c>
      <c r="J5847" t="s">
        <v>233</v>
      </c>
      <c r="K5847">
        <v>984206488</v>
      </c>
      <c r="L5847">
        <v>336.09199999999998</v>
      </c>
    </row>
    <row r="5848" spans="5:12" x14ac:dyDescent="0.25">
      <c r="E5848">
        <v>985969078</v>
      </c>
      <c r="F5848" s="3">
        <v>147.857</v>
      </c>
      <c r="I5848" t="s">
        <v>858</v>
      </c>
      <c r="J5848" t="s">
        <v>233</v>
      </c>
      <c r="K5848">
        <v>985969078</v>
      </c>
      <c r="L5848">
        <v>147.857</v>
      </c>
    </row>
    <row r="5849" spans="5:12" x14ac:dyDescent="0.25">
      <c r="E5849">
        <v>986474927</v>
      </c>
      <c r="F5849" s="3">
        <v>128.90600000000001</v>
      </c>
      <c r="I5849" t="s">
        <v>858</v>
      </c>
      <c r="J5849" t="s">
        <v>233</v>
      </c>
      <c r="K5849">
        <v>986474927</v>
      </c>
      <c r="L5849">
        <v>128.90600000000001</v>
      </c>
    </row>
    <row r="5850" spans="5:12" x14ac:dyDescent="0.25">
      <c r="E5850">
        <v>986737898</v>
      </c>
      <c r="F5850" s="3">
        <v>330.97199999999998</v>
      </c>
      <c r="I5850" t="s">
        <v>858</v>
      </c>
      <c r="J5850" t="s">
        <v>233</v>
      </c>
      <c r="K5850">
        <v>986737898</v>
      </c>
      <c r="L5850">
        <v>330.97199999999998</v>
      </c>
    </row>
    <row r="5851" spans="5:12" x14ac:dyDescent="0.25">
      <c r="E5851">
        <v>987514825</v>
      </c>
      <c r="F5851" s="3">
        <v>175.13</v>
      </c>
      <c r="I5851" t="s">
        <v>858</v>
      </c>
      <c r="J5851" t="s">
        <v>233</v>
      </c>
      <c r="K5851">
        <v>987514825</v>
      </c>
      <c r="L5851">
        <v>175.13</v>
      </c>
    </row>
    <row r="5852" spans="5:12" x14ac:dyDescent="0.25">
      <c r="E5852">
        <v>987632682</v>
      </c>
      <c r="F5852" s="3">
        <v>102.869</v>
      </c>
      <c r="I5852" t="s">
        <v>858</v>
      </c>
      <c r="J5852" t="s">
        <v>233</v>
      </c>
      <c r="K5852">
        <v>987632682</v>
      </c>
      <c r="L5852">
        <v>102.869</v>
      </c>
    </row>
    <row r="5853" spans="5:12" x14ac:dyDescent="0.25">
      <c r="E5853">
        <v>987663707</v>
      </c>
      <c r="F5853" s="3">
        <v>250.22499999999999</v>
      </c>
      <c r="I5853" t="s">
        <v>858</v>
      </c>
      <c r="J5853" t="s">
        <v>233</v>
      </c>
      <c r="K5853">
        <v>987663707</v>
      </c>
      <c r="L5853">
        <v>250.22499999999999</v>
      </c>
    </row>
    <row r="5854" spans="5:12" x14ac:dyDescent="0.25">
      <c r="E5854">
        <v>987669977</v>
      </c>
      <c r="F5854" s="3">
        <v>41.235999999999997</v>
      </c>
      <c r="I5854" t="s">
        <v>858</v>
      </c>
      <c r="J5854" t="s">
        <v>233</v>
      </c>
      <c r="K5854">
        <v>987669977</v>
      </c>
      <c r="L5854">
        <v>41.235999999999997</v>
      </c>
    </row>
    <row r="5855" spans="5:12" x14ac:dyDescent="0.25">
      <c r="E5855">
        <v>988450081</v>
      </c>
      <c r="F5855" s="3">
        <v>93.816999999999993</v>
      </c>
      <c r="I5855" t="s">
        <v>858</v>
      </c>
      <c r="J5855" t="s">
        <v>233</v>
      </c>
      <c r="K5855">
        <v>988450081</v>
      </c>
      <c r="L5855">
        <v>93.816999999999993</v>
      </c>
    </row>
    <row r="5856" spans="5:12" x14ac:dyDescent="0.25">
      <c r="E5856">
        <v>989264729</v>
      </c>
      <c r="F5856" s="3">
        <v>243.58600000000001</v>
      </c>
      <c r="I5856" t="s">
        <v>858</v>
      </c>
      <c r="J5856" t="s">
        <v>233</v>
      </c>
      <c r="K5856">
        <v>989264729</v>
      </c>
      <c r="L5856">
        <v>243.58600000000001</v>
      </c>
    </row>
    <row r="5857" spans="4:12" x14ac:dyDescent="0.25">
      <c r="E5857">
        <v>989336134</v>
      </c>
      <c r="F5857" s="3">
        <v>513.81100000000004</v>
      </c>
      <c r="I5857" t="s">
        <v>858</v>
      </c>
      <c r="J5857" t="s">
        <v>233</v>
      </c>
      <c r="K5857">
        <v>989336134</v>
      </c>
      <c r="L5857">
        <v>513.81100000000004</v>
      </c>
    </row>
    <row r="5858" spans="4:12" x14ac:dyDescent="0.25">
      <c r="E5858">
        <v>989522132</v>
      </c>
      <c r="F5858" s="3">
        <v>167.70599999999999</v>
      </c>
      <c r="I5858" t="s">
        <v>858</v>
      </c>
      <c r="J5858" t="s">
        <v>233</v>
      </c>
      <c r="K5858">
        <v>989522132</v>
      </c>
      <c r="L5858">
        <v>167.70599999999999</v>
      </c>
    </row>
    <row r="5859" spans="4:12" x14ac:dyDescent="0.25">
      <c r="E5859">
        <v>989678620</v>
      </c>
      <c r="F5859" s="3">
        <v>611.06600000000003</v>
      </c>
      <c r="I5859" t="s">
        <v>858</v>
      </c>
      <c r="J5859" t="s">
        <v>233</v>
      </c>
      <c r="K5859">
        <v>989678620</v>
      </c>
      <c r="L5859">
        <v>611.06600000000003</v>
      </c>
    </row>
    <row r="5860" spans="4:12" x14ac:dyDescent="0.25">
      <c r="E5860">
        <v>989999222</v>
      </c>
      <c r="F5860" s="3">
        <v>519.36599999999999</v>
      </c>
      <c r="I5860" t="s">
        <v>858</v>
      </c>
      <c r="J5860" t="s">
        <v>233</v>
      </c>
      <c r="K5860">
        <v>989999222</v>
      </c>
      <c r="L5860">
        <v>519.36599999999999</v>
      </c>
    </row>
    <row r="5861" spans="4:12" x14ac:dyDescent="0.25">
      <c r="E5861">
        <v>990731853</v>
      </c>
      <c r="F5861" s="3">
        <v>267.19</v>
      </c>
      <c r="I5861" t="s">
        <v>858</v>
      </c>
      <c r="J5861" t="s">
        <v>233</v>
      </c>
      <c r="K5861">
        <v>990731853</v>
      </c>
      <c r="L5861">
        <v>267.19</v>
      </c>
    </row>
    <row r="5862" spans="4:12" x14ac:dyDescent="0.25">
      <c r="E5862">
        <v>990750858</v>
      </c>
      <c r="F5862" s="3">
        <v>55.140999999999998</v>
      </c>
      <c r="I5862" t="s">
        <v>858</v>
      </c>
      <c r="J5862" t="s">
        <v>233</v>
      </c>
      <c r="K5862">
        <v>990750858</v>
      </c>
      <c r="L5862">
        <v>55.140999999999998</v>
      </c>
    </row>
    <row r="5863" spans="4:12" x14ac:dyDescent="0.25">
      <c r="E5863">
        <v>991467440</v>
      </c>
      <c r="F5863" s="3">
        <v>114.286</v>
      </c>
      <c r="I5863" t="s">
        <v>858</v>
      </c>
      <c r="J5863" t="s">
        <v>233</v>
      </c>
      <c r="K5863">
        <v>991467440</v>
      </c>
      <c r="L5863">
        <v>114.286</v>
      </c>
    </row>
    <row r="5864" spans="4:12" x14ac:dyDescent="0.25">
      <c r="E5864">
        <v>992159766</v>
      </c>
      <c r="F5864" s="3">
        <v>438.65699999999998</v>
      </c>
      <c r="I5864" t="s">
        <v>858</v>
      </c>
      <c r="J5864" t="s">
        <v>233</v>
      </c>
      <c r="K5864">
        <v>992159766</v>
      </c>
      <c r="L5864">
        <v>438.65699999999998</v>
      </c>
    </row>
    <row r="5865" spans="4:12" x14ac:dyDescent="0.25">
      <c r="E5865">
        <v>992305991</v>
      </c>
      <c r="F5865" s="3">
        <v>520.28800000000001</v>
      </c>
      <c r="I5865" t="s">
        <v>858</v>
      </c>
      <c r="J5865" t="s">
        <v>233</v>
      </c>
      <c r="K5865">
        <v>992305991</v>
      </c>
      <c r="L5865">
        <v>520.28800000000001</v>
      </c>
    </row>
    <row r="5866" spans="4:12" x14ac:dyDescent="0.25">
      <c r="E5866">
        <v>992887494</v>
      </c>
      <c r="F5866" s="3">
        <v>175.62100000000001</v>
      </c>
      <c r="I5866" t="s">
        <v>858</v>
      </c>
      <c r="J5866" t="s">
        <v>233</v>
      </c>
      <c r="K5866">
        <v>992887494</v>
      </c>
      <c r="L5866">
        <v>175.62100000000001</v>
      </c>
    </row>
    <row r="5867" spans="4:12" x14ac:dyDescent="0.25">
      <c r="E5867">
        <v>996338843</v>
      </c>
      <c r="F5867" s="3">
        <v>57.027000000000001</v>
      </c>
      <c r="I5867" t="s">
        <v>858</v>
      </c>
      <c r="J5867" t="s">
        <v>233</v>
      </c>
      <c r="K5867">
        <v>996338843</v>
      </c>
      <c r="L5867">
        <v>57.027000000000001</v>
      </c>
    </row>
    <row r="5868" spans="4:12" x14ac:dyDescent="0.25">
      <c r="E5868">
        <v>996606112</v>
      </c>
      <c r="F5868" s="3">
        <v>654.77099999999996</v>
      </c>
      <c r="I5868" t="s">
        <v>858</v>
      </c>
      <c r="J5868" t="s">
        <v>233</v>
      </c>
      <c r="K5868">
        <v>996606112</v>
      </c>
      <c r="L5868">
        <v>654.77099999999996</v>
      </c>
    </row>
    <row r="5869" spans="4:12" x14ac:dyDescent="0.25">
      <c r="D5869" t="s">
        <v>211</v>
      </c>
      <c r="E5869">
        <v>869411752</v>
      </c>
      <c r="F5869" s="3">
        <v>24.632999999999999</v>
      </c>
      <c r="I5869" t="s">
        <v>858</v>
      </c>
      <c r="J5869" t="s">
        <v>211</v>
      </c>
      <c r="K5869">
        <v>869411752</v>
      </c>
      <c r="L5869">
        <v>24.632999999999999</v>
      </c>
    </row>
    <row r="5870" spans="4:12" x14ac:dyDescent="0.25">
      <c r="E5870">
        <v>869630802</v>
      </c>
      <c r="F5870" s="3">
        <v>230.69499999999999</v>
      </c>
      <c r="I5870" t="s">
        <v>858</v>
      </c>
      <c r="J5870" t="s">
        <v>211</v>
      </c>
      <c r="K5870">
        <v>869630802</v>
      </c>
      <c r="L5870">
        <v>230.69499999999999</v>
      </c>
    </row>
    <row r="5871" spans="4:12" x14ac:dyDescent="0.25">
      <c r="E5871">
        <v>869835072</v>
      </c>
      <c r="F5871" s="3">
        <v>125.497</v>
      </c>
      <c r="I5871" t="s">
        <v>858</v>
      </c>
      <c r="J5871" t="s">
        <v>211</v>
      </c>
      <c r="K5871">
        <v>869835072</v>
      </c>
      <c r="L5871">
        <v>125.497</v>
      </c>
    </row>
    <row r="5872" spans="4:12" x14ac:dyDescent="0.25">
      <c r="E5872">
        <v>885277292</v>
      </c>
      <c r="F5872" s="3">
        <v>475.65600000000001</v>
      </c>
      <c r="I5872" t="s">
        <v>858</v>
      </c>
      <c r="J5872" t="s">
        <v>211</v>
      </c>
      <c r="K5872">
        <v>885277292</v>
      </c>
      <c r="L5872">
        <v>475.65600000000001</v>
      </c>
    </row>
    <row r="5873" spans="5:12" x14ac:dyDescent="0.25">
      <c r="E5873">
        <v>919347740</v>
      </c>
      <c r="F5873" s="3">
        <v>154.22999999999999</v>
      </c>
      <c r="I5873" t="s">
        <v>858</v>
      </c>
      <c r="J5873" t="s">
        <v>211</v>
      </c>
      <c r="K5873">
        <v>919347740</v>
      </c>
      <c r="L5873">
        <v>154.22999999999999</v>
      </c>
    </row>
    <row r="5874" spans="5:12" x14ac:dyDescent="0.25">
      <c r="E5874">
        <v>921426895</v>
      </c>
      <c r="F5874" s="3">
        <v>290.262</v>
      </c>
      <c r="I5874" t="s">
        <v>858</v>
      </c>
      <c r="J5874" t="s">
        <v>211</v>
      </c>
      <c r="K5874">
        <v>921426895</v>
      </c>
      <c r="L5874">
        <v>290.262</v>
      </c>
    </row>
    <row r="5875" spans="5:12" x14ac:dyDescent="0.25">
      <c r="E5875">
        <v>969238055</v>
      </c>
      <c r="F5875" s="3">
        <v>76.641000000000005</v>
      </c>
      <c r="I5875" t="s">
        <v>858</v>
      </c>
      <c r="J5875" t="s">
        <v>211</v>
      </c>
      <c r="K5875">
        <v>969238055</v>
      </c>
      <c r="L5875">
        <v>76.641000000000005</v>
      </c>
    </row>
    <row r="5876" spans="5:12" x14ac:dyDescent="0.25">
      <c r="E5876">
        <v>969343207</v>
      </c>
      <c r="F5876" s="3">
        <v>49.472999999999999</v>
      </c>
      <c r="I5876" t="s">
        <v>858</v>
      </c>
      <c r="J5876" t="s">
        <v>211</v>
      </c>
      <c r="K5876">
        <v>969343207</v>
      </c>
      <c r="L5876">
        <v>49.472999999999999</v>
      </c>
    </row>
    <row r="5877" spans="5:12" x14ac:dyDescent="0.25">
      <c r="E5877">
        <v>969411334</v>
      </c>
      <c r="F5877" s="3">
        <v>35.148000000000003</v>
      </c>
      <c r="I5877" t="s">
        <v>858</v>
      </c>
      <c r="J5877" t="s">
        <v>211</v>
      </c>
      <c r="K5877">
        <v>969411334</v>
      </c>
      <c r="L5877">
        <v>35.148000000000003</v>
      </c>
    </row>
    <row r="5878" spans="5:12" x14ac:dyDescent="0.25">
      <c r="E5878">
        <v>969448777</v>
      </c>
      <c r="F5878" s="3">
        <v>30.24</v>
      </c>
      <c r="I5878" t="s">
        <v>858</v>
      </c>
      <c r="J5878" t="s">
        <v>211</v>
      </c>
      <c r="K5878">
        <v>969448777</v>
      </c>
      <c r="L5878">
        <v>30.24</v>
      </c>
    </row>
    <row r="5879" spans="5:12" x14ac:dyDescent="0.25">
      <c r="E5879">
        <v>969590077</v>
      </c>
      <c r="F5879" s="3">
        <v>41.345999999999997</v>
      </c>
      <c r="I5879" t="s">
        <v>858</v>
      </c>
      <c r="J5879" t="s">
        <v>211</v>
      </c>
      <c r="K5879">
        <v>969590077</v>
      </c>
      <c r="L5879">
        <v>41.345999999999997</v>
      </c>
    </row>
    <row r="5880" spans="5:12" x14ac:dyDescent="0.25">
      <c r="E5880">
        <v>969630524</v>
      </c>
      <c r="F5880" s="3">
        <v>109.97499999999999</v>
      </c>
      <c r="I5880" t="s">
        <v>858</v>
      </c>
      <c r="J5880" t="s">
        <v>211</v>
      </c>
      <c r="K5880">
        <v>969630524</v>
      </c>
      <c r="L5880">
        <v>109.97499999999999</v>
      </c>
    </row>
    <row r="5881" spans="5:12" x14ac:dyDescent="0.25">
      <c r="E5881">
        <v>969828529</v>
      </c>
      <c r="F5881" s="3">
        <v>106.633</v>
      </c>
      <c r="I5881" t="s">
        <v>858</v>
      </c>
      <c r="J5881" t="s">
        <v>211</v>
      </c>
      <c r="K5881">
        <v>969828529</v>
      </c>
      <c r="L5881">
        <v>106.633</v>
      </c>
    </row>
    <row r="5882" spans="5:12" x14ac:dyDescent="0.25">
      <c r="E5882">
        <v>969829827</v>
      </c>
      <c r="F5882" s="3">
        <v>110.251</v>
      </c>
      <c r="I5882" t="s">
        <v>858</v>
      </c>
      <c r="J5882" t="s">
        <v>211</v>
      </c>
      <c r="K5882">
        <v>969829827</v>
      </c>
      <c r="L5882">
        <v>110.251</v>
      </c>
    </row>
    <row r="5883" spans="5:12" x14ac:dyDescent="0.25">
      <c r="E5883">
        <v>969834871</v>
      </c>
      <c r="F5883" s="3">
        <v>125.143</v>
      </c>
      <c r="I5883" t="s">
        <v>858</v>
      </c>
      <c r="J5883" t="s">
        <v>211</v>
      </c>
      <c r="K5883">
        <v>969834871</v>
      </c>
      <c r="L5883">
        <v>125.143</v>
      </c>
    </row>
    <row r="5884" spans="5:12" x14ac:dyDescent="0.25">
      <c r="E5884">
        <v>969837919</v>
      </c>
      <c r="F5884" s="3">
        <v>84.638000000000005</v>
      </c>
      <c r="I5884" t="s">
        <v>858</v>
      </c>
      <c r="J5884" t="s">
        <v>211</v>
      </c>
      <c r="K5884">
        <v>969837919</v>
      </c>
      <c r="L5884">
        <v>84.638000000000005</v>
      </c>
    </row>
    <row r="5885" spans="5:12" x14ac:dyDescent="0.25">
      <c r="E5885">
        <v>970123601</v>
      </c>
      <c r="F5885" s="3">
        <v>29.602</v>
      </c>
      <c r="I5885" t="s">
        <v>858</v>
      </c>
      <c r="J5885" t="s">
        <v>211</v>
      </c>
      <c r="K5885">
        <v>970123601</v>
      </c>
      <c r="L5885">
        <v>29.602</v>
      </c>
    </row>
    <row r="5886" spans="5:12" x14ac:dyDescent="0.25">
      <c r="E5886">
        <v>970125507</v>
      </c>
      <c r="F5886" s="3">
        <v>116.52500000000001</v>
      </c>
      <c r="I5886" t="s">
        <v>858</v>
      </c>
      <c r="J5886" t="s">
        <v>211</v>
      </c>
      <c r="K5886">
        <v>970125507</v>
      </c>
      <c r="L5886">
        <v>116.52500000000001</v>
      </c>
    </row>
    <row r="5887" spans="5:12" x14ac:dyDescent="0.25">
      <c r="E5887">
        <v>970449353</v>
      </c>
      <c r="F5887" s="3">
        <v>106.517</v>
      </c>
      <c r="I5887" t="s">
        <v>858</v>
      </c>
      <c r="J5887" t="s">
        <v>211</v>
      </c>
      <c r="K5887">
        <v>970449353</v>
      </c>
      <c r="L5887">
        <v>106.517</v>
      </c>
    </row>
    <row r="5888" spans="5:12" x14ac:dyDescent="0.25">
      <c r="E5888">
        <v>970560831</v>
      </c>
      <c r="F5888" s="3">
        <v>68.388000000000005</v>
      </c>
      <c r="I5888" t="s">
        <v>858</v>
      </c>
      <c r="J5888" t="s">
        <v>211</v>
      </c>
      <c r="K5888">
        <v>970560831</v>
      </c>
      <c r="L5888">
        <v>68.388000000000005</v>
      </c>
    </row>
    <row r="5889" spans="4:12" x14ac:dyDescent="0.25">
      <c r="E5889">
        <v>976025768</v>
      </c>
      <c r="F5889" s="3">
        <v>321.19900000000001</v>
      </c>
      <c r="I5889" t="s">
        <v>858</v>
      </c>
      <c r="J5889" t="s">
        <v>211</v>
      </c>
      <c r="K5889">
        <v>976025768</v>
      </c>
      <c r="L5889">
        <v>321.19900000000001</v>
      </c>
    </row>
    <row r="5890" spans="4:12" x14ac:dyDescent="0.25">
      <c r="E5890">
        <v>976914074</v>
      </c>
      <c r="F5890" s="3">
        <v>90.105000000000004</v>
      </c>
      <c r="I5890" t="s">
        <v>858</v>
      </c>
      <c r="J5890" t="s">
        <v>211</v>
      </c>
      <c r="K5890">
        <v>976914074</v>
      </c>
      <c r="L5890">
        <v>90.105000000000004</v>
      </c>
    </row>
    <row r="5891" spans="4:12" x14ac:dyDescent="0.25">
      <c r="E5891">
        <v>979302150</v>
      </c>
      <c r="F5891" s="3">
        <v>91.655000000000001</v>
      </c>
      <c r="I5891" t="s">
        <v>858</v>
      </c>
      <c r="J5891" t="s">
        <v>211</v>
      </c>
      <c r="K5891">
        <v>979302150</v>
      </c>
      <c r="L5891">
        <v>91.655000000000001</v>
      </c>
    </row>
    <row r="5892" spans="4:12" x14ac:dyDescent="0.25">
      <c r="E5892">
        <v>980671178</v>
      </c>
      <c r="F5892" s="3">
        <v>51.192</v>
      </c>
      <c r="I5892" t="s">
        <v>858</v>
      </c>
      <c r="J5892" t="s">
        <v>211</v>
      </c>
      <c r="K5892">
        <v>980671178</v>
      </c>
      <c r="L5892">
        <v>51.192</v>
      </c>
    </row>
    <row r="5893" spans="4:12" x14ac:dyDescent="0.25">
      <c r="E5893">
        <v>981389425</v>
      </c>
      <c r="F5893" s="3">
        <v>63.447000000000003</v>
      </c>
      <c r="I5893" t="s">
        <v>858</v>
      </c>
      <c r="J5893" t="s">
        <v>211</v>
      </c>
      <c r="K5893">
        <v>981389425</v>
      </c>
      <c r="L5893">
        <v>63.447000000000003</v>
      </c>
    </row>
    <row r="5894" spans="4:12" x14ac:dyDescent="0.25">
      <c r="E5894">
        <v>981438582</v>
      </c>
      <c r="F5894" s="3">
        <v>318.988</v>
      </c>
      <c r="I5894" t="s">
        <v>858</v>
      </c>
      <c r="J5894" t="s">
        <v>211</v>
      </c>
      <c r="K5894">
        <v>981438582</v>
      </c>
      <c r="L5894">
        <v>318.988</v>
      </c>
    </row>
    <row r="5895" spans="4:12" x14ac:dyDescent="0.25">
      <c r="E5895">
        <v>981460499</v>
      </c>
      <c r="F5895" s="3">
        <v>123.169</v>
      </c>
      <c r="I5895" t="s">
        <v>858</v>
      </c>
      <c r="J5895" t="s">
        <v>211</v>
      </c>
      <c r="K5895">
        <v>981460499</v>
      </c>
      <c r="L5895">
        <v>123.169</v>
      </c>
    </row>
    <row r="5896" spans="4:12" x14ac:dyDescent="0.25">
      <c r="E5896">
        <v>985037183</v>
      </c>
      <c r="F5896" s="3">
        <v>236.91900000000001</v>
      </c>
      <c r="I5896" t="s">
        <v>858</v>
      </c>
      <c r="J5896" t="s">
        <v>211</v>
      </c>
      <c r="K5896">
        <v>985037183</v>
      </c>
      <c r="L5896">
        <v>236.91900000000001</v>
      </c>
    </row>
    <row r="5897" spans="4:12" x14ac:dyDescent="0.25">
      <c r="E5897">
        <v>985362483</v>
      </c>
      <c r="F5897" s="3">
        <v>135.20699999999999</v>
      </c>
      <c r="I5897" t="s">
        <v>858</v>
      </c>
      <c r="J5897" t="s">
        <v>211</v>
      </c>
      <c r="K5897">
        <v>985362483</v>
      </c>
      <c r="L5897">
        <v>135.20699999999999</v>
      </c>
    </row>
    <row r="5898" spans="4:12" x14ac:dyDescent="0.25">
      <c r="E5898">
        <v>988470600</v>
      </c>
      <c r="F5898" s="3">
        <v>162.66300000000001</v>
      </c>
      <c r="I5898" t="s">
        <v>858</v>
      </c>
      <c r="J5898" t="s">
        <v>211</v>
      </c>
      <c r="K5898">
        <v>988470600</v>
      </c>
      <c r="L5898">
        <v>162.66300000000001</v>
      </c>
    </row>
    <row r="5899" spans="4:12" x14ac:dyDescent="0.25">
      <c r="E5899">
        <v>988708860</v>
      </c>
      <c r="F5899" s="3">
        <v>107.863</v>
      </c>
      <c r="I5899" t="s">
        <v>858</v>
      </c>
      <c r="J5899" t="s">
        <v>211</v>
      </c>
      <c r="K5899">
        <v>988708860</v>
      </c>
      <c r="L5899">
        <v>107.863</v>
      </c>
    </row>
    <row r="5900" spans="4:12" x14ac:dyDescent="0.25">
      <c r="E5900">
        <v>990691851</v>
      </c>
      <c r="F5900" s="3">
        <v>81.903999999999996</v>
      </c>
      <c r="I5900" t="s">
        <v>858</v>
      </c>
      <c r="J5900" t="s">
        <v>211</v>
      </c>
      <c r="K5900">
        <v>990691851</v>
      </c>
      <c r="L5900">
        <v>81.903999999999996</v>
      </c>
    </row>
    <row r="5901" spans="4:12" x14ac:dyDescent="0.25">
      <c r="E5901">
        <v>990797765</v>
      </c>
      <c r="F5901" s="3">
        <v>106.437</v>
      </c>
      <c r="I5901" t="s">
        <v>858</v>
      </c>
      <c r="J5901" t="s">
        <v>211</v>
      </c>
      <c r="K5901">
        <v>990797765</v>
      </c>
      <c r="L5901">
        <v>106.437</v>
      </c>
    </row>
    <row r="5902" spans="4:12" x14ac:dyDescent="0.25">
      <c r="E5902">
        <v>993474436</v>
      </c>
      <c r="F5902" s="3">
        <v>110.926</v>
      </c>
      <c r="I5902" t="s">
        <v>858</v>
      </c>
      <c r="J5902" t="s">
        <v>211</v>
      </c>
      <c r="K5902">
        <v>993474436</v>
      </c>
      <c r="L5902">
        <v>110.926</v>
      </c>
    </row>
    <row r="5903" spans="4:12" x14ac:dyDescent="0.25">
      <c r="D5903" t="s">
        <v>213</v>
      </c>
      <c r="E5903">
        <v>869833282</v>
      </c>
      <c r="F5903" s="3">
        <v>163.94300000000001</v>
      </c>
      <c r="I5903" t="s">
        <v>858</v>
      </c>
      <c r="J5903" t="s">
        <v>213</v>
      </c>
      <c r="K5903">
        <v>869833282</v>
      </c>
      <c r="L5903">
        <v>163.94300000000001</v>
      </c>
    </row>
    <row r="5904" spans="4:12" x14ac:dyDescent="0.25">
      <c r="E5904">
        <v>912191842</v>
      </c>
      <c r="F5904" s="3">
        <v>38.585000000000001</v>
      </c>
      <c r="I5904" t="s">
        <v>858</v>
      </c>
      <c r="J5904" t="s">
        <v>213</v>
      </c>
      <c r="K5904">
        <v>912191842</v>
      </c>
      <c r="L5904">
        <v>38.585000000000001</v>
      </c>
    </row>
    <row r="5905" spans="4:12" x14ac:dyDescent="0.25">
      <c r="E5905">
        <v>922144133</v>
      </c>
      <c r="F5905" s="3">
        <v>176.58799999999999</v>
      </c>
      <c r="I5905" t="s">
        <v>858</v>
      </c>
      <c r="J5905" t="s">
        <v>213</v>
      </c>
      <c r="K5905">
        <v>922144133</v>
      </c>
      <c r="L5905">
        <v>176.58799999999999</v>
      </c>
    </row>
    <row r="5906" spans="4:12" x14ac:dyDescent="0.25">
      <c r="E5906">
        <v>969165481</v>
      </c>
      <c r="F5906" s="3">
        <v>168.06299999999999</v>
      </c>
      <c r="I5906" t="s">
        <v>858</v>
      </c>
      <c r="J5906" t="s">
        <v>213</v>
      </c>
      <c r="K5906">
        <v>969165481</v>
      </c>
      <c r="L5906">
        <v>168.06299999999999</v>
      </c>
    </row>
    <row r="5907" spans="4:12" x14ac:dyDescent="0.25">
      <c r="E5907">
        <v>969203014</v>
      </c>
      <c r="F5907" s="3">
        <v>30.03</v>
      </c>
      <c r="I5907" t="s">
        <v>858</v>
      </c>
      <c r="J5907" t="s">
        <v>213</v>
      </c>
      <c r="K5907">
        <v>969203014</v>
      </c>
      <c r="L5907">
        <v>30.03</v>
      </c>
    </row>
    <row r="5908" spans="4:12" x14ac:dyDescent="0.25">
      <c r="E5908">
        <v>969830353</v>
      </c>
      <c r="F5908" s="3">
        <v>150.97399999999999</v>
      </c>
      <c r="I5908" t="s">
        <v>858</v>
      </c>
      <c r="J5908" t="s">
        <v>213</v>
      </c>
      <c r="K5908">
        <v>969830353</v>
      </c>
      <c r="L5908">
        <v>150.97399999999999</v>
      </c>
    </row>
    <row r="5909" spans="4:12" x14ac:dyDescent="0.25">
      <c r="E5909">
        <v>984094507</v>
      </c>
      <c r="F5909" s="3">
        <v>66.144000000000005</v>
      </c>
      <c r="I5909" t="s">
        <v>858</v>
      </c>
      <c r="J5909" t="s">
        <v>213</v>
      </c>
      <c r="K5909">
        <v>984094507</v>
      </c>
      <c r="L5909">
        <v>66.144000000000005</v>
      </c>
    </row>
    <row r="5910" spans="4:12" x14ac:dyDescent="0.25">
      <c r="E5910">
        <v>987036109</v>
      </c>
      <c r="F5910" s="3">
        <v>76.861999999999995</v>
      </c>
      <c r="I5910" t="s">
        <v>858</v>
      </c>
      <c r="J5910" t="s">
        <v>213</v>
      </c>
      <c r="K5910">
        <v>987036109</v>
      </c>
      <c r="L5910">
        <v>76.861999999999995</v>
      </c>
    </row>
    <row r="5911" spans="4:12" x14ac:dyDescent="0.25">
      <c r="E5911">
        <v>990301530</v>
      </c>
      <c r="F5911" s="3">
        <v>169.12700000000001</v>
      </c>
      <c r="I5911" t="s">
        <v>858</v>
      </c>
      <c r="J5911" t="s">
        <v>213</v>
      </c>
      <c r="K5911">
        <v>990301530</v>
      </c>
      <c r="L5911">
        <v>169.12700000000001</v>
      </c>
    </row>
    <row r="5912" spans="4:12" x14ac:dyDescent="0.25">
      <c r="E5912">
        <v>992209127</v>
      </c>
      <c r="F5912" s="3">
        <v>22.843</v>
      </c>
      <c r="I5912" t="s">
        <v>858</v>
      </c>
      <c r="J5912" t="s">
        <v>213</v>
      </c>
      <c r="K5912">
        <v>992209127</v>
      </c>
      <c r="L5912">
        <v>22.843</v>
      </c>
    </row>
    <row r="5913" spans="4:12" x14ac:dyDescent="0.25">
      <c r="D5913" t="s">
        <v>214</v>
      </c>
      <c r="E5913">
        <v>876896982</v>
      </c>
      <c r="F5913" s="3">
        <v>46.188000000000002</v>
      </c>
      <c r="I5913" t="s">
        <v>858</v>
      </c>
      <c r="J5913" t="s">
        <v>214</v>
      </c>
      <c r="K5913">
        <v>876896982</v>
      </c>
      <c r="L5913">
        <v>46.188000000000002</v>
      </c>
    </row>
    <row r="5914" spans="4:12" x14ac:dyDescent="0.25">
      <c r="E5914">
        <v>889498382</v>
      </c>
      <c r="F5914" s="3">
        <v>141.291</v>
      </c>
      <c r="I5914" t="s">
        <v>858</v>
      </c>
      <c r="J5914" t="s">
        <v>214</v>
      </c>
      <c r="K5914">
        <v>889498382</v>
      </c>
      <c r="L5914">
        <v>141.291</v>
      </c>
    </row>
    <row r="5915" spans="4:12" x14ac:dyDescent="0.25">
      <c r="E5915">
        <v>917713960</v>
      </c>
      <c r="F5915" s="3">
        <v>156.41900000000001</v>
      </c>
      <c r="I5915" t="s">
        <v>858</v>
      </c>
      <c r="J5915" t="s">
        <v>214</v>
      </c>
      <c r="K5915">
        <v>917713960</v>
      </c>
      <c r="L5915">
        <v>156.41900000000001</v>
      </c>
    </row>
    <row r="5916" spans="4:12" x14ac:dyDescent="0.25">
      <c r="E5916">
        <v>926273299</v>
      </c>
      <c r="F5916" s="3">
        <v>168.07499999999999</v>
      </c>
      <c r="I5916" t="s">
        <v>858</v>
      </c>
      <c r="J5916" t="s">
        <v>214</v>
      </c>
      <c r="K5916">
        <v>926273299</v>
      </c>
      <c r="L5916">
        <v>168.07499999999999</v>
      </c>
    </row>
    <row r="5917" spans="4:12" x14ac:dyDescent="0.25">
      <c r="E5917">
        <v>926485148</v>
      </c>
      <c r="F5917" s="3">
        <v>79.936000000000007</v>
      </c>
      <c r="I5917" t="s">
        <v>858</v>
      </c>
      <c r="J5917" t="s">
        <v>214</v>
      </c>
      <c r="K5917">
        <v>926485148</v>
      </c>
      <c r="L5917">
        <v>79.936000000000007</v>
      </c>
    </row>
    <row r="5918" spans="4:12" x14ac:dyDescent="0.25">
      <c r="E5918">
        <v>964268657</v>
      </c>
      <c r="F5918" s="3">
        <v>80.728999999999999</v>
      </c>
      <c r="I5918" t="s">
        <v>858</v>
      </c>
      <c r="J5918" t="s">
        <v>214</v>
      </c>
      <c r="K5918">
        <v>964268657</v>
      </c>
      <c r="L5918">
        <v>80.728999999999999</v>
      </c>
    </row>
    <row r="5919" spans="4:12" x14ac:dyDescent="0.25">
      <c r="E5919">
        <v>969343967</v>
      </c>
      <c r="F5919" s="3">
        <v>117.95099999999999</v>
      </c>
      <c r="I5919" t="s">
        <v>858</v>
      </c>
      <c r="J5919" t="s">
        <v>214</v>
      </c>
      <c r="K5919">
        <v>969343967</v>
      </c>
      <c r="L5919">
        <v>117.95099999999999</v>
      </c>
    </row>
    <row r="5920" spans="4:12" x14ac:dyDescent="0.25">
      <c r="E5920">
        <v>969588277</v>
      </c>
      <c r="F5920" s="3">
        <v>85.259</v>
      </c>
      <c r="I5920" t="s">
        <v>858</v>
      </c>
      <c r="J5920" t="s">
        <v>214</v>
      </c>
      <c r="K5920">
        <v>969588277</v>
      </c>
      <c r="L5920">
        <v>85.259</v>
      </c>
    </row>
    <row r="5921" spans="4:12" x14ac:dyDescent="0.25">
      <c r="E5921">
        <v>969589915</v>
      </c>
      <c r="F5921" s="3">
        <v>8.0069999999999997</v>
      </c>
      <c r="I5921" t="s">
        <v>858</v>
      </c>
      <c r="J5921" t="s">
        <v>214</v>
      </c>
      <c r="K5921">
        <v>969589915</v>
      </c>
      <c r="L5921">
        <v>8.0069999999999997</v>
      </c>
    </row>
    <row r="5922" spans="4:12" x14ac:dyDescent="0.25">
      <c r="E5922">
        <v>969833077</v>
      </c>
      <c r="F5922" s="3">
        <v>89.335999999999999</v>
      </c>
      <c r="I5922" t="s">
        <v>858</v>
      </c>
      <c r="J5922" t="s">
        <v>214</v>
      </c>
      <c r="K5922">
        <v>969833077</v>
      </c>
      <c r="L5922">
        <v>89.335999999999999</v>
      </c>
    </row>
    <row r="5923" spans="4:12" x14ac:dyDescent="0.25">
      <c r="E5923">
        <v>969836505</v>
      </c>
      <c r="F5923" s="3">
        <v>305.55900000000003</v>
      </c>
      <c r="I5923" t="s">
        <v>858</v>
      </c>
      <c r="J5923" t="s">
        <v>214</v>
      </c>
      <c r="K5923">
        <v>969836505</v>
      </c>
      <c r="L5923">
        <v>305.55900000000003</v>
      </c>
    </row>
    <row r="5924" spans="4:12" x14ac:dyDescent="0.25">
      <c r="E5924">
        <v>970568913</v>
      </c>
      <c r="F5924" s="3">
        <v>30.363</v>
      </c>
      <c r="I5924" t="s">
        <v>858</v>
      </c>
      <c r="J5924" t="s">
        <v>214</v>
      </c>
      <c r="K5924">
        <v>970568913</v>
      </c>
      <c r="L5924">
        <v>30.363</v>
      </c>
    </row>
    <row r="5925" spans="4:12" x14ac:dyDescent="0.25">
      <c r="E5925">
        <v>970893008</v>
      </c>
      <c r="F5925" s="3">
        <v>158.054</v>
      </c>
      <c r="I5925" t="s">
        <v>858</v>
      </c>
      <c r="J5925" t="s">
        <v>214</v>
      </c>
      <c r="K5925">
        <v>970893008</v>
      </c>
      <c r="L5925">
        <v>158.054</v>
      </c>
    </row>
    <row r="5926" spans="4:12" x14ac:dyDescent="0.25">
      <c r="E5926">
        <v>971221216</v>
      </c>
      <c r="F5926" s="3">
        <v>154.54900000000001</v>
      </c>
      <c r="I5926" t="s">
        <v>858</v>
      </c>
      <c r="J5926" t="s">
        <v>214</v>
      </c>
      <c r="K5926">
        <v>971221216</v>
      </c>
      <c r="L5926">
        <v>154.54900000000001</v>
      </c>
    </row>
    <row r="5927" spans="4:12" x14ac:dyDescent="0.25">
      <c r="E5927">
        <v>974942011</v>
      </c>
      <c r="F5927" s="3">
        <v>53.036999999999999</v>
      </c>
      <c r="I5927" t="s">
        <v>858</v>
      </c>
      <c r="J5927" t="s">
        <v>214</v>
      </c>
      <c r="K5927">
        <v>974942011</v>
      </c>
      <c r="L5927">
        <v>53.036999999999999</v>
      </c>
    </row>
    <row r="5928" spans="4:12" x14ac:dyDescent="0.25">
      <c r="E5928">
        <v>977488192</v>
      </c>
      <c r="F5928" s="3">
        <v>150.131</v>
      </c>
      <c r="I5928" t="s">
        <v>858</v>
      </c>
      <c r="J5928" t="s">
        <v>214</v>
      </c>
      <c r="K5928">
        <v>977488192</v>
      </c>
      <c r="L5928">
        <v>150.131</v>
      </c>
    </row>
    <row r="5929" spans="4:12" x14ac:dyDescent="0.25">
      <c r="E5929">
        <v>981448359</v>
      </c>
      <c r="F5929" s="3">
        <v>136.214</v>
      </c>
      <c r="I5929" t="s">
        <v>858</v>
      </c>
      <c r="J5929" t="s">
        <v>214</v>
      </c>
      <c r="K5929">
        <v>981448359</v>
      </c>
      <c r="L5929">
        <v>136.214</v>
      </c>
    </row>
    <row r="5930" spans="4:12" x14ac:dyDescent="0.25">
      <c r="E5930">
        <v>986944389</v>
      </c>
      <c r="F5930" s="3">
        <v>353.32499999999999</v>
      </c>
      <c r="I5930" t="s">
        <v>858</v>
      </c>
      <c r="J5930" t="s">
        <v>214</v>
      </c>
      <c r="K5930">
        <v>986944389</v>
      </c>
      <c r="L5930">
        <v>353.32499999999999</v>
      </c>
    </row>
    <row r="5931" spans="4:12" x14ac:dyDescent="0.25">
      <c r="E5931">
        <v>987648619</v>
      </c>
      <c r="F5931" s="3">
        <v>224.202</v>
      </c>
      <c r="I5931" t="s">
        <v>858</v>
      </c>
      <c r="J5931" t="s">
        <v>214</v>
      </c>
      <c r="K5931">
        <v>987648619</v>
      </c>
      <c r="L5931">
        <v>224.202</v>
      </c>
    </row>
    <row r="5932" spans="4:12" x14ac:dyDescent="0.25">
      <c r="E5932">
        <v>987670975</v>
      </c>
      <c r="F5932" s="3">
        <v>134.95400000000001</v>
      </c>
      <c r="I5932" t="s">
        <v>858</v>
      </c>
      <c r="J5932" t="s">
        <v>214</v>
      </c>
      <c r="K5932">
        <v>987670975</v>
      </c>
      <c r="L5932">
        <v>134.95400000000001</v>
      </c>
    </row>
    <row r="5933" spans="4:12" x14ac:dyDescent="0.25">
      <c r="E5933">
        <v>990628157</v>
      </c>
      <c r="F5933" s="3">
        <v>139.97300000000001</v>
      </c>
      <c r="I5933" t="s">
        <v>858</v>
      </c>
      <c r="J5933" t="s">
        <v>214</v>
      </c>
      <c r="K5933">
        <v>990628157</v>
      </c>
      <c r="L5933">
        <v>139.97300000000001</v>
      </c>
    </row>
    <row r="5934" spans="4:12" x14ac:dyDescent="0.25">
      <c r="E5934">
        <v>999335306</v>
      </c>
      <c r="F5934" s="3">
        <v>168.37700000000001</v>
      </c>
      <c r="I5934" t="s">
        <v>858</v>
      </c>
      <c r="J5934" t="s">
        <v>214</v>
      </c>
      <c r="K5934">
        <v>999335306</v>
      </c>
      <c r="L5934">
        <v>168.37700000000001</v>
      </c>
    </row>
    <row r="5935" spans="4:12" x14ac:dyDescent="0.25">
      <c r="D5935" t="s">
        <v>859</v>
      </c>
      <c r="E5935">
        <v>871056382</v>
      </c>
      <c r="F5935" s="3">
        <v>81.727000000000004</v>
      </c>
      <c r="I5935" t="s">
        <v>858</v>
      </c>
      <c r="J5935" t="s">
        <v>859</v>
      </c>
      <c r="K5935">
        <v>871056382</v>
      </c>
      <c r="L5935">
        <v>81.727000000000004</v>
      </c>
    </row>
    <row r="5936" spans="4:12" x14ac:dyDescent="0.25">
      <c r="E5936">
        <v>882304302</v>
      </c>
      <c r="F5936" s="3">
        <v>99.688000000000002</v>
      </c>
      <c r="I5936" t="s">
        <v>858</v>
      </c>
      <c r="J5936" t="s">
        <v>859</v>
      </c>
      <c r="K5936">
        <v>882304302</v>
      </c>
      <c r="L5936">
        <v>99.688000000000002</v>
      </c>
    </row>
    <row r="5937" spans="5:12" x14ac:dyDescent="0.25">
      <c r="E5937">
        <v>915276555</v>
      </c>
      <c r="F5937" s="3">
        <v>83.057000000000002</v>
      </c>
      <c r="I5937" t="s">
        <v>858</v>
      </c>
      <c r="J5937" t="s">
        <v>859</v>
      </c>
      <c r="K5937">
        <v>915276555</v>
      </c>
      <c r="L5937">
        <v>83.057000000000002</v>
      </c>
    </row>
    <row r="5938" spans="5:12" x14ac:dyDescent="0.25">
      <c r="E5938">
        <v>923995412</v>
      </c>
      <c r="F5938" s="3">
        <v>199.672</v>
      </c>
      <c r="I5938" t="s">
        <v>858</v>
      </c>
      <c r="J5938" t="s">
        <v>859</v>
      </c>
      <c r="K5938">
        <v>923995412</v>
      </c>
      <c r="L5938">
        <v>199.672</v>
      </c>
    </row>
    <row r="5939" spans="5:12" x14ac:dyDescent="0.25">
      <c r="E5939">
        <v>924611170</v>
      </c>
      <c r="F5939" s="3">
        <v>95.027000000000001</v>
      </c>
      <c r="I5939" t="s">
        <v>858</v>
      </c>
      <c r="J5939" t="s">
        <v>859</v>
      </c>
      <c r="K5939">
        <v>924611170</v>
      </c>
      <c r="L5939">
        <v>95.027000000000001</v>
      </c>
    </row>
    <row r="5940" spans="5:12" x14ac:dyDescent="0.25">
      <c r="E5940">
        <v>925878502</v>
      </c>
      <c r="F5940" s="3">
        <v>82.986000000000004</v>
      </c>
      <c r="I5940" t="s">
        <v>858</v>
      </c>
      <c r="J5940" t="s">
        <v>859</v>
      </c>
      <c r="K5940">
        <v>925878502</v>
      </c>
      <c r="L5940">
        <v>82.986000000000004</v>
      </c>
    </row>
    <row r="5941" spans="5:12" x14ac:dyDescent="0.25">
      <c r="E5941">
        <v>958246684</v>
      </c>
      <c r="F5941" s="3">
        <v>107.64100000000001</v>
      </c>
      <c r="I5941" t="s">
        <v>858</v>
      </c>
      <c r="J5941" t="s">
        <v>859</v>
      </c>
      <c r="K5941">
        <v>958246684</v>
      </c>
      <c r="L5941">
        <v>107.64100000000001</v>
      </c>
    </row>
    <row r="5942" spans="5:12" x14ac:dyDescent="0.25">
      <c r="E5942">
        <v>969166305</v>
      </c>
      <c r="F5942" s="3">
        <v>31.42</v>
      </c>
      <c r="I5942" t="s">
        <v>858</v>
      </c>
      <c r="J5942" t="s">
        <v>859</v>
      </c>
      <c r="K5942">
        <v>969166305</v>
      </c>
      <c r="L5942">
        <v>31.42</v>
      </c>
    </row>
    <row r="5943" spans="5:12" x14ac:dyDescent="0.25">
      <c r="E5943">
        <v>969290421</v>
      </c>
      <c r="F5943" s="3">
        <v>22.257999999999999</v>
      </c>
      <c r="I5943" t="s">
        <v>858</v>
      </c>
      <c r="J5943" t="s">
        <v>859</v>
      </c>
      <c r="K5943">
        <v>969290421</v>
      </c>
      <c r="L5943">
        <v>22.257999999999999</v>
      </c>
    </row>
    <row r="5944" spans="5:12" x14ac:dyDescent="0.25">
      <c r="E5944">
        <v>969342944</v>
      </c>
      <c r="F5944" s="3">
        <v>19.777999999999999</v>
      </c>
      <c r="I5944" t="s">
        <v>858</v>
      </c>
      <c r="J5944" t="s">
        <v>859</v>
      </c>
      <c r="K5944">
        <v>969342944</v>
      </c>
      <c r="L5944">
        <v>19.777999999999999</v>
      </c>
    </row>
    <row r="5945" spans="5:12" x14ac:dyDescent="0.25">
      <c r="E5945">
        <v>969822180</v>
      </c>
      <c r="F5945" s="3">
        <v>49.973999999999997</v>
      </c>
      <c r="I5945" t="s">
        <v>858</v>
      </c>
      <c r="J5945" t="s">
        <v>859</v>
      </c>
      <c r="K5945">
        <v>969822180</v>
      </c>
      <c r="L5945">
        <v>49.973999999999997</v>
      </c>
    </row>
    <row r="5946" spans="5:12" x14ac:dyDescent="0.25">
      <c r="E5946">
        <v>969834065</v>
      </c>
      <c r="F5946" s="3">
        <v>51.927</v>
      </c>
      <c r="I5946" t="s">
        <v>858</v>
      </c>
      <c r="J5946" t="s">
        <v>859</v>
      </c>
      <c r="K5946">
        <v>969834065</v>
      </c>
      <c r="L5946">
        <v>51.927</v>
      </c>
    </row>
    <row r="5947" spans="5:12" x14ac:dyDescent="0.25">
      <c r="E5947">
        <v>969837323</v>
      </c>
      <c r="F5947" s="3">
        <v>49.33</v>
      </c>
      <c r="I5947" t="s">
        <v>858</v>
      </c>
      <c r="J5947" t="s">
        <v>859</v>
      </c>
      <c r="K5947">
        <v>969837323</v>
      </c>
      <c r="L5947">
        <v>49.33</v>
      </c>
    </row>
    <row r="5948" spans="5:12" x14ac:dyDescent="0.25">
      <c r="E5948">
        <v>969837722</v>
      </c>
      <c r="F5948" s="3">
        <v>39.389000000000003</v>
      </c>
      <c r="I5948" t="s">
        <v>858</v>
      </c>
      <c r="J5948" t="s">
        <v>859</v>
      </c>
      <c r="K5948">
        <v>969837722</v>
      </c>
      <c r="L5948">
        <v>39.389000000000003</v>
      </c>
    </row>
    <row r="5949" spans="5:12" x14ac:dyDescent="0.25">
      <c r="E5949">
        <v>970564438</v>
      </c>
      <c r="F5949" s="3">
        <v>115.482</v>
      </c>
      <c r="I5949" t="s">
        <v>858</v>
      </c>
      <c r="J5949" t="s">
        <v>859</v>
      </c>
      <c r="K5949">
        <v>970564438</v>
      </c>
      <c r="L5949">
        <v>115.482</v>
      </c>
    </row>
    <row r="5950" spans="5:12" x14ac:dyDescent="0.25">
      <c r="E5950">
        <v>977543991</v>
      </c>
      <c r="F5950" s="3">
        <v>46.462000000000003</v>
      </c>
      <c r="I5950" t="s">
        <v>858</v>
      </c>
      <c r="J5950" t="s">
        <v>859</v>
      </c>
      <c r="K5950">
        <v>977543991</v>
      </c>
      <c r="L5950">
        <v>46.462000000000003</v>
      </c>
    </row>
    <row r="5951" spans="5:12" x14ac:dyDescent="0.25">
      <c r="E5951">
        <v>980173534</v>
      </c>
      <c r="F5951" s="3">
        <v>146.06800000000001</v>
      </c>
      <c r="I5951" t="s">
        <v>858</v>
      </c>
      <c r="J5951" t="s">
        <v>859</v>
      </c>
      <c r="K5951">
        <v>980173534</v>
      </c>
      <c r="L5951">
        <v>146.06800000000001</v>
      </c>
    </row>
    <row r="5952" spans="5:12" x14ac:dyDescent="0.25">
      <c r="E5952">
        <v>982186137</v>
      </c>
      <c r="F5952" s="3">
        <v>190.05099999999999</v>
      </c>
      <c r="I5952" t="s">
        <v>858</v>
      </c>
      <c r="J5952" t="s">
        <v>859</v>
      </c>
      <c r="K5952">
        <v>982186137</v>
      </c>
      <c r="L5952">
        <v>190.05099999999999</v>
      </c>
    </row>
    <row r="5953" spans="4:12" x14ac:dyDescent="0.25">
      <c r="E5953">
        <v>983440738</v>
      </c>
      <c r="F5953" s="3">
        <v>108.02200000000001</v>
      </c>
      <c r="I5953" t="s">
        <v>858</v>
      </c>
      <c r="J5953" t="s">
        <v>859</v>
      </c>
      <c r="K5953">
        <v>983440738</v>
      </c>
      <c r="L5953">
        <v>108.02200000000001</v>
      </c>
    </row>
    <row r="5954" spans="4:12" x14ac:dyDescent="0.25">
      <c r="E5954">
        <v>984785666</v>
      </c>
      <c r="F5954" s="3">
        <v>147.27500000000001</v>
      </c>
      <c r="I5954" t="s">
        <v>858</v>
      </c>
      <c r="J5954" t="s">
        <v>859</v>
      </c>
      <c r="K5954">
        <v>984785666</v>
      </c>
      <c r="L5954">
        <v>147.27500000000001</v>
      </c>
    </row>
    <row r="5955" spans="4:12" x14ac:dyDescent="0.25">
      <c r="E5955">
        <v>984885601</v>
      </c>
      <c r="F5955" s="3">
        <v>192.84200000000001</v>
      </c>
      <c r="I5955" t="s">
        <v>858</v>
      </c>
      <c r="J5955" t="s">
        <v>859</v>
      </c>
      <c r="K5955">
        <v>984885601</v>
      </c>
      <c r="L5955">
        <v>192.84200000000001</v>
      </c>
    </row>
    <row r="5956" spans="4:12" x14ac:dyDescent="0.25">
      <c r="E5956">
        <v>985672253</v>
      </c>
      <c r="F5956" s="3">
        <v>108.577</v>
      </c>
      <c r="I5956" t="s">
        <v>858</v>
      </c>
      <c r="J5956" t="s">
        <v>859</v>
      </c>
      <c r="K5956">
        <v>985672253</v>
      </c>
      <c r="L5956">
        <v>108.577</v>
      </c>
    </row>
    <row r="5957" spans="4:12" x14ac:dyDescent="0.25">
      <c r="E5957">
        <v>985950156</v>
      </c>
      <c r="F5957" s="3">
        <v>259.49700000000001</v>
      </c>
      <c r="I5957" t="s">
        <v>858</v>
      </c>
      <c r="J5957" t="s">
        <v>859</v>
      </c>
      <c r="K5957">
        <v>985950156</v>
      </c>
      <c r="L5957">
        <v>259.49700000000001</v>
      </c>
    </row>
    <row r="5958" spans="4:12" x14ac:dyDescent="0.25">
      <c r="E5958">
        <v>988593591</v>
      </c>
      <c r="F5958" s="3">
        <v>75.965999999999994</v>
      </c>
      <c r="I5958" t="s">
        <v>858</v>
      </c>
      <c r="J5958" t="s">
        <v>859</v>
      </c>
      <c r="K5958">
        <v>988593591</v>
      </c>
      <c r="L5958">
        <v>75.965999999999994</v>
      </c>
    </row>
    <row r="5959" spans="4:12" x14ac:dyDescent="0.25">
      <c r="E5959">
        <v>988948004</v>
      </c>
      <c r="F5959" s="3">
        <v>50.037999999999997</v>
      </c>
      <c r="I5959" t="s">
        <v>858</v>
      </c>
      <c r="J5959" t="s">
        <v>859</v>
      </c>
      <c r="K5959">
        <v>988948004</v>
      </c>
      <c r="L5959">
        <v>50.037999999999997</v>
      </c>
    </row>
    <row r="5960" spans="4:12" x14ac:dyDescent="0.25">
      <c r="E5960">
        <v>997619706</v>
      </c>
      <c r="F5960" s="3">
        <v>58.591000000000001</v>
      </c>
      <c r="I5960" t="s">
        <v>858</v>
      </c>
      <c r="J5960" t="s">
        <v>859</v>
      </c>
      <c r="K5960">
        <v>997619706</v>
      </c>
      <c r="L5960">
        <v>58.591000000000001</v>
      </c>
    </row>
    <row r="5961" spans="4:12" x14ac:dyDescent="0.25">
      <c r="D5961" t="s">
        <v>194</v>
      </c>
      <c r="E5961">
        <v>869354252</v>
      </c>
      <c r="F5961" s="3">
        <v>16.817</v>
      </c>
      <c r="I5961" t="s">
        <v>858</v>
      </c>
      <c r="J5961" t="s">
        <v>194</v>
      </c>
      <c r="K5961">
        <v>869354252</v>
      </c>
      <c r="L5961">
        <v>16.817</v>
      </c>
    </row>
    <row r="5962" spans="4:12" x14ac:dyDescent="0.25">
      <c r="E5962">
        <v>869914592</v>
      </c>
      <c r="F5962" s="3">
        <v>125.44199999999999</v>
      </c>
      <c r="I5962" t="s">
        <v>858</v>
      </c>
      <c r="J5962" t="s">
        <v>194</v>
      </c>
      <c r="K5962">
        <v>869914592</v>
      </c>
      <c r="L5962">
        <v>125.44199999999999</v>
      </c>
    </row>
    <row r="5963" spans="4:12" x14ac:dyDescent="0.25">
      <c r="E5963">
        <v>870562012</v>
      </c>
      <c r="F5963" s="3">
        <v>47.985999999999997</v>
      </c>
      <c r="I5963" t="s">
        <v>858</v>
      </c>
      <c r="J5963" t="s">
        <v>194</v>
      </c>
      <c r="K5963">
        <v>870562012</v>
      </c>
      <c r="L5963">
        <v>47.985999999999997</v>
      </c>
    </row>
    <row r="5964" spans="4:12" x14ac:dyDescent="0.25">
      <c r="E5964">
        <v>884080002</v>
      </c>
      <c r="F5964" s="3">
        <v>308.38799999999998</v>
      </c>
      <c r="I5964" t="s">
        <v>858</v>
      </c>
      <c r="J5964" t="s">
        <v>194</v>
      </c>
      <c r="K5964">
        <v>884080002</v>
      </c>
      <c r="L5964">
        <v>308.38799999999998</v>
      </c>
    </row>
    <row r="5965" spans="4:12" x14ac:dyDescent="0.25">
      <c r="E5965">
        <v>897787342</v>
      </c>
      <c r="F5965" s="3">
        <v>272.97800000000001</v>
      </c>
      <c r="I5965" t="s">
        <v>858</v>
      </c>
      <c r="J5965" t="s">
        <v>194</v>
      </c>
      <c r="K5965">
        <v>897787342</v>
      </c>
      <c r="L5965">
        <v>272.97800000000001</v>
      </c>
    </row>
    <row r="5966" spans="4:12" x14ac:dyDescent="0.25">
      <c r="E5966">
        <v>912483622</v>
      </c>
      <c r="F5966" s="3">
        <v>129.155</v>
      </c>
      <c r="I5966" t="s">
        <v>858</v>
      </c>
      <c r="J5966" t="s">
        <v>194</v>
      </c>
      <c r="K5966">
        <v>912483622</v>
      </c>
      <c r="L5966">
        <v>129.155</v>
      </c>
    </row>
    <row r="5967" spans="4:12" x14ac:dyDescent="0.25">
      <c r="E5967">
        <v>912810151</v>
      </c>
      <c r="F5967" s="3">
        <v>38.951000000000001</v>
      </c>
      <c r="I5967" t="s">
        <v>858</v>
      </c>
      <c r="J5967" t="s">
        <v>194</v>
      </c>
      <c r="K5967">
        <v>912810151</v>
      </c>
      <c r="L5967">
        <v>38.951000000000001</v>
      </c>
    </row>
    <row r="5968" spans="4:12" x14ac:dyDescent="0.25">
      <c r="E5968">
        <v>914341299</v>
      </c>
      <c r="F5968" s="3">
        <v>123.596</v>
      </c>
      <c r="I5968" t="s">
        <v>858</v>
      </c>
      <c r="J5968" t="s">
        <v>194</v>
      </c>
      <c r="K5968">
        <v>914341299</v>
      </c>
      <c r="L5968">
        <v>123.596</v>
      </c>
    </row>
    <row r="5969" spans="5:12" x14ac:dyDescent="0.25">
      <c r="E5969">
        <v>917802351</v>
      </c>
      <c r="F5969" s="3">
        <v>473.64600000000002</v>
      </c>
      <c r="I5969" t="s">
        <v>858</v>
      </c>
      <c r="J5969" t="s">
        <v>194</v>
      </c>
      <c r="K5969">
        <v>917802351</v>
      </c>
      <c r="L5969">
        <v>473.64600000000002</v>
      </c>
    </row>
    <row r="5970" spans="5:12" x14ac:dyDescent="0.25">
      <c r="E5970">
        <v>919596198</v>
      </c>
      <c r="F5970" s="3">
        <v>408.26100000000002</v>
      </c>
      <c r="I5970" t="s">
        <v>858</v>
      </c>
      <c r="J5970" t="s">
        <v>194</v>
      </c>
      <c r="K5970">
        <v>919596198</v>
      </c>
      <c r="L5970">
        <v>408.26100000000002</v>
      </c>
    </row>
    <row r="5971" spans="5:12" x14ac:dyDescent="0.25">
      <c r="E5971">
        <v>921574193</v>
      </c>
      <c r="F5971" s="3">
        <v>87.927999999999997</v>
      </c>
      <c r="I5971" t="s">
        <v>858</v>
      </c>
      <c r="J5971" t="s">
        <v>194</v>
      </c>
      <c r="K5971">
        <v>921574193</v>
      </c>
      <c r="L5971">
        <v>87.927999999999997</v>
      </c>
    </row>
    <row r="5972" spans="5:12" x14ac:dyDescent="0.25">
      <c r="E5972">
        <v>925717401</v>
      </c>
      <c r="F5972" s="3">
        <v>86.244</v>
      </c>
      <c r="I5972" t="s">
        <v>858</v>
      </c>
      <c r="J5972" t="s">
        <v>194</v>
      </c>
      <c r="K5972">
        <v>925717401</v>
      </c>
      <c r="L5972">
        <v>86.244</v>
      </c>
    </row>
    <row r="5973" spans="5:12" x14ac:dyDescent="0.25">
      <c r="E5973">
        <v>969141132</v>
      </c>
      <c r="F5973" s="3">
        <v>80.632000000000005</v>
      </c>
      <c r="I5973" t="s">
        <v>858</v>
      </c>
      <c r="J5973" t="s">
        <v>194</v>
      </c>
      <c r="K5973">
        <v>969141132</v>
      </c>
      <c r="L5973">
        <v>80.632000000000005</v>
      </c>
    </row>
    <row r="5974" spans="5:12" x14ac:dyDescent="0.25">
      <c r="E5974">
        <v>969163578</v>
      </c>
      <c r="F5974" s="3">
        <v>486.673</v>
      </c>
      <c r="I5974" t="s">
        <v>858</v>
      </c>
      <c r="J5974" t="s">
        <v>194</v>
      </c>
      <c r="K5974">
        <v>969163578</v>
      </c>
      <c r="L5974">
        <v>486.673</v>
      </c>
    </row>
    <row r="5975" spans="5:12" x14ac:dyDescent="0.25">
      <c r="E5975">
        <v>969276313</v>
      </c>
      <c r="F5975" s="3">
        <v>26.696000000000002</v>
      </c>
      <c r="I5975" t="s">
        <v>858</v>
      </c>
      <c r="J5975" t="s">
        <v>194</v>
      </c>
      <c r="K5975">
        <v>969276313</v>
      </c>
      <c r="L5975">
        <v>26.696000000000002</v>
      </c>
    </row>
    <row r="5976" spans="5:12" x14ac:dyDescent="0.25">
      <c r="E5976">
        <v>969317036</v>
      </c>
      <c r="F5976" s="3">
        <v>65.570999999999998</v>
      </c>
      <c r="I5976" t="s">
        <v>858</v>
      </c>
      <c r="J5976" t="s">
        <v>194</v>
      </c>
      <c r="K5976">
        <v>969317036</v>
      </c>
      <c r="L5976">
        <v>65.570999999999998</v>
      </c>
    </row>
    <row r="5977" spans="5:12" x14ac:dyDescent="0.25">
      <c r="E5977">
        <v>969369370</v>
      </c>
      <c r="F5977" s="3">
        <v>32.567999999999998</v>
      </c>
      <c r="I5977" t="s">
        <v>858</v>
      </c>
      <c r="J5977" t="s">
        <v>194</v>
      </c>
      <c r="K5977">
        <v>969369370</v>
      </c>
      <c r="L5977">
        <v>32.567999999999998</v>
      </c>
    </row>
    <row r="5978" spans="5:12" x14ac:dyDescent="0.25">
      <c r="E5978">
        <v>969474077</v>
      </c>
      <c r="F5978" s="3">
        <v>43.375</v>
      </c>
      <c r="I5978" t="s">
        <v>858</v>
      </c>
      <c r="J5978" t="s">
        <v>194</v>
      </c>
      <c r="K5978">
        <v>969474077</v>
      </c>
      <c r="L5978">
        <v>43.375</v>
      </c>
    </row>
    <row r="5979" spans="5:12" x14ac:dyDescent="0.25">
      <c r="E5979">
        <v>969477181</v>
      </c>
      <c r="F5979" s="3">
        <v>76.805999999999997</v>
      </c>
      <c r="I5979" t="s">
        <v>858</v>
      </c>
      <c r="J5979" t="s">
        <v>194</v>
      </c>
      <c r="K5979">
        <v>969477181</v>
      </c>
      <c r="L5979">
        <v>76.805999999999997</v>
      </c>
    </row>
    <row r="5980" spans="5:12" x14ac:dyDescent="0.25">
      <c r="E5980">
        <v>969585413</v>
      </c>
      <c r="F5980" s="3">
        <v>22.141999999999999</v>
      </c>
      <c r="I5980" t="s">
        <v>858</v>
      </c>
      <c r="J5980" t="s">
        <v>194</v>
      </c>
      <c r="K5980">
        <v>969585413</v>
      </c>
      <c r="L5980">
        <v>22.141999999999999</v>
      </c>
    </row>
    <row r="5981" spans="5:12" x14ac:dyDescent="0.25">
      <c r="E5981">
        <v>969627744</v>
      </c>
      <c r="F5981" s="3">
        <v>81.087000000000003</v>
      </c>
      <c r="I5981" t="s">
        <v>858</v>
      </c>
      <c r="J5981" t="s">
        <v>194</v>
      </c>
      <c r="K5981">
        <v>969627744</v>
      </c>
      <c r="L5981">
        <v>81.087000000000003</v>
      </c>
    </row>
    <row r="5982" spans="5:12" x14ac:dyDescent="0.25">
      <c r="E5982">
        <v>969627817</v>
      </c>
      <c r="F5982" s="3">
        <v>125.568</v>
      </c>
      <c r="I5982" t="s">
        <v>858</v>
      </c>
      <c r="J5982" t="s">
        <v>194</v>
      </c>
      <c r="K5982">
        <v>969627817</v>
      </c>
      <c r="L5982">
        <v>125.568</v>
      </c>
    </row>
    <row r="5983" spans="5:12" x14ac:dyDescent="0.25">
      <c r="E5983">
        <v>976540514</v>
      </c>
      <c r="F5983" s="3">
        <v>79.754999999999995</v>
      </c>
      <c r="I5983" t="s">
        <v>858</v>
      </c>
      <c r="J5983" t="s">
        <v>194</v>
      </c>
      <c r="K5983">
        <v>976540514</v>
      </c>
      <c r="L5983">
        <v>79.754999999999995</v>
      </c>
    </row>
    <row r="5984" spans="5:12" x14ac:dyDescent="0.25">
      <c r="E5984">
        <v>979670249</v>
      </c>
      <c r="F5984" s="3">
        <v>129.851</v>
      </c>
      <c r="I5984" t="s">
        <v>858</v>
      </c>
      <c r="J5984" t="s">
        <v>194</v>
      </c>
      <c r="K5984">
        <v>979670249</v>
      </c>
      <c r="L5984">
        <v>129.851</v>
      </c>
    </row>
    <row r="5985" spans="4:12" x14ac:dyDescent="0.25">
      <c r="E5985">
        <v>981027744</v>
      </c>
      <c r="F5985" s="3">
        <v>434.733</v>
      </c>
      <c r="I5985" t="s">
        <v>858</v>
      </c>
      <c r="J5985" t="s">
        <v>194</v>
      </c>
      <c r="K5985">
        <v>981027744</v>
      </c>
      <c r="L5985">
        <v>434.733</v>
      </c>
    </row>
    <row r="5986" spans="4:12" x14ac:dyDescent="0.25">
      <c r="E5986">
        <v>983998976</v>
      </c>
      <c r="F5986" s="3">
        <v>205.1</v>
      </c>
      <c r="I5986" t="s">
        <v>858</v>
      </c>
      <c r="J5986" t="s">
        <v>194</v>
      </c>
      <c r="K5986">
        <v>983998976</v>
      </c>
      <c r="L5986">
        <v>205.1</v>
      </c>
    </row>
    <row r="5987" spans="4:12" x14ac:dyDescent="0.25">
      <c r="E5987">
        <v>984012918</v>
      </c>
      <c r="F5987" s="3">
        <v>102.852</v>
      </c>
      <c r="I5987" t="s">
        <v>858</v>
      </c>
      <c r="J5987" t="s">
        <v>194</v>
      </c>
      <c r="K5987">
        <v>984012918</v>
      </c>
      <c r="L5987">
        <v>102.852</v>
      </c>
    </row>
    <row r="5988" spans="4:12" x14ac:dyDescent="0.25">
      <c r="E5988">
        <v>984128126</v>
      </c>
      <c r="F5988" s="3">
        <v>363.71100000000001</v>
      </c>
      <c r="I5988" t="s">
        <v>858</v>
      </c>
      <c r="J5988" t="s">
        <v>194</v>
      </c>
      <c r="K5988">
        <v>984128126</v>
      </c>
      <c r="L5988">
        <v>363.71100000000001</v>
      </c>
    </row>
    <row r="5989" spans="4:12" x14ac:dyDescent="0.25">
      <c r="E5989">
        <v>984323298</v>
      </c>
      <c r="F5989" s="3">
        <v>121.56</v>
      </c>
      <c r="I5989" t="s">
        <v>858</v>
      </c>
      <c r="J5989" t="s">
        <v>194</v>
      </c>
      <c r="K5989">
        <v>984323298</v>
      </c>
      <c r="L5989">
        <v>121.56</v>
      </c>
    </row>
    <row r="5990" spans="4:12" x14ac:dyDescent="0.25">
      <c r="E5990">
        <v>984482760</v>
      </c>
      <c r="F5990" s="3">
        <v>520.827</v>
      </c>
      <c r="I5990" t="s">
        <v>858</v>
      </c>
      <c r="J5990" t="s">
        <v>194</v>
      </c>
      <c r="K5990">
        <v>984482760</v>
      </c>
      <c r="L5990">
        <v>520.827</v>
      </c>
    </row>
    <row r="5991" spans="4:12" x14ac:dyDescent="0.25">
      <c r="E5991">
        <v>985028370</v>
      </c>
      <c r="F5991" s="3">
        <v>81.763000000000005</v>
      </c>
      <c r="I5991" t="s">
        <v>858</v>
      </c>
      <c r="J5991" t="s">
        <v>194</v>
      </c>
      <c r="K5991">
        <v>985028370</v>
      </c>
      <c r="L5991">
        <v>81.763000000000005</v>
      </c>
    </row>
    <row r="5992" spans="4:12" x14ac:dyDescent="0.25">
      <c r="E5992">
        <v>987135956</v>
      </c>
      <c r="F5992" s="3">
        <v>149.697</v>
      </c>
      <c r="I5992" t="s">
        <v>858</v>
      </c>
      <c r="J5992" t="s">
        <v>194</v>
      </c>
      <c r="K5992">
        <v>987135956</v>
      </c>
      <c r="L5992">
        <v>149.697</v>
      </c>
    </row>
    <row r="5993" spans="4:12" x14ac:dyDescent="0.25">
      <c r="E5993">
        <v>987510331</v>
      </c>
      <c r="F5993" s="3">
        <v>211.876</v>
      </c>
      <c r="I5993" t="s">
        <v>858</v>
      </c>
      <c r="J5993" t="s">
        <v>194</v>
      </c>
      <c r="K5993">
        <v>987510331</v>
      </c>
      <c r="L5993">
        <v>211.876</v>
      </c>
    </row>
    <row r="5994" spans="4:12" x14ac:dyDescent="0.25">
      <c r="E5994">
        <v>989308866</v>
      </c>
      <c r="F5994" s="3">
        <v>229.572</v>
      </c>
      <c r="I5994" t="s">
        <v>858</v>
      </c>
      <c r="J5994" t="s">
        <v>194</v>
      </c>
      <c r="K5994">
        <v>989308866</v>
      </c>
      <c r="L5994">
        <v>229.572</v>
      </c>
    </row>
    <row r="5995" spans="4:12" x14ac:dyDescent="0.25">
      <c r="E5995">
        <v>990667608</v>
      </c>
      <c r="F5995" s="3">
        <v>123.806</v>
      </c>
      <c r="I5995" t="s">
        <v>858</v>
      </c>
      <c r="J5995" t="s">
        <v>194</v>
      </c>
      <c r="K5995">
        <v>990667608</v>
      </c>
      <c r="L5995">
        <v>123.806</v>
      </c>
    </row>
    <row r="5996" spans="4:12" x14ac:dyDescent="0.25">
      <c r="E5996">
        <v>993096474</v>
      </c>
      <c r="F5996" s="3">
        <v>265.98899999999998</v>
      </c>
      <c r="I5996" t="s">
        <v>858</v>
      </c>
      <c r="J5996" t="s">
        <v>194</v>
      </c>
      <c r="K5996">
        <v>993096474</v>
      </c>
      <c r="L5996">
        <v>265.98899999999998</v>
      </c>
    </row>
    <row r="5997" spans="4:12" x14ac:dyDescent="0.25">
      <c r="E5997">
        <v>995954699</v>
      </c>
      <c r="F5997" s="3">
        <v>77.837000000000003</v>
      </c>
      <c r="I5997" t="s">
        <v>858</v>
      </c>
      <c r="J5997" t="s">
        <v>194</v>
      </c>
      <c r="K5997">
        <v>995954699</v>
      </c>
      <c r="L5997">
        <v>77.837000000000003</v>
      </c>
    </row>
    <row r="5998" spans="4:12" x14ac:dyDescent="0.25">
      <c r="E5998">
        <v>997992458</v>
      </c>
      <c r="F5998" s="3">
        <v>457</v>
      </c>
      <c r="I5998" t="s">
        <v>858</v>
      </c>
      <c r="J5998" t="s">
        <v>194</v>
      </c>
      <c r="K5998">
        <v>997992458</v>
      </c>
      <c r="L5998">
        <v>457</v>
      </c>
    </row>
    <row r="5999" spans="4:12" x14ac:dyDescent="0.25">
      <c r="D5999" t="s">
        <v>186</v>
      </c>
      <c r="E5999">
        <v>812459902</v>
      </c>
      <c r="F5999" s="3">
        <v>53.603000000000002</v>
      </c>
      <c r="I5999" t="s">
        <v>858</v>
      </c>
      <c r="J5999" t="s">
        <v>186</v>
      </c>
      <c r="K5999">
        <v>812459902</v>
      </c>
      <c r="L5999">
        <v>53.603000000000002</v>
      </c>
    </row>
    <row r="6000" spans="4:12" x14ac:dyDescent="0.25">
      <c r="E6000">
        <v>822049672</v>
      </c>
      <c r="F6000" s="3">
        <v>237.89400000000001</v>
      </c>
      <c r="I6000" t="s">
        <v>858</v>
      </c>
      <c r="J6000" t="s">
        <v>186</v>
      </c>
      <c r="K6000">
        <v>822049672</v>
      </c>
      <c r="L6000">
        <v>237.89400000000001</v>
      </c>
    </row>
    <row r="6001" spans="5:12" x14ac:dyDescent="0.25">
      <c r="E6001">
        <v>869164712</v>
      </c>
      <c r="F6001" s="3">
        <v>44.985999999999997</v>
      </c>
      <c r="I6001" t="s">
        <v>858</v>
      </c>
      <c r="J6001" t="s">
        <v>186</v>
      </c>
      <c r="K6001">
        <v>869164712</v>
      </c>
      <c r="L6001">
        <v>44.985999999999997</v>
      </c>
    </row>
    <row r="6002" spans="5:12" x14ac:dyDescent="0.25">
      <c r="E6002">
        <v>869319112</v>
      </c>
      <c r="F6002" s="3">
        <v>139.28</v>
      </c>
      <c r="I6002" t="s">
        <v>858</v>
      </c>
      <c r="J6002" t="s">
        <v>186</v>
      </c>
      <c r="K6002">
        <v>869319112</v>
      </c>
      <c r="L6002">
        <v>139.28</v>
      </c>
    </row>
    <row r="6003" spans="5:12" x14ac:dyDescent="0.25">
      <c r="E6003">
        <v>879519632</v>
      </c>
      <c r="F6003" s="3">
        <v>71.816000000000003</v>
      </c>
      <c r="I6003" t="s">
        <v>858</v>
      </c>
      <c r="J6003" t="s">
        <v>186</v>
      </c>
      <c r="K6003">
        <v>879519632</v>
      </c>
      <c r="L6003">
        <v>71.816000000000003</v>
      </c>
    </row>
    <row r="6004" spans="5:12" x14ac:dyDescent="0.25">
      <c r="E6004">
        <v>889757272</v>
      </c>
      <c r="F6004" s="3">
        <v>222.21799999999999</v>
      </c>
      <c r="I6004" t="s">
        <v>858</v>
      </c>
      <c r="J6004" t="s">
        <v>186</v>
      </c>
      <c r="K6004">
        <v>889757272</v>
      </c>
      <c r="L6004">
        <v>222.21799999999999</v>
      </c>
    </row>
    <row r="6005" spans="5:12" x14ac:dyDescent="0.25">
      <c r="E6005">
        <v>912076407</v>
      </c>
      <c r="F6005" s="3">
        <v>397</v>
      </c>
      <c r="I6005" t="s">
        <v>858</v>
      </c>
      <c r="J6005" t="s">
        <v>186</v>
      </c>
      <c r="K6005">
        <v>912076407</v>
      </c>
      <c r="L6005">
        <v>397</v>
      </c>
    </row>
    <row r="6006" spans="5:12" x14ac:dyDescent="0.25">
      <c r="E6006">
        <v>913007972</v>
      </c>
      <c r="F6006" s="3">
        <v>44.484000000000002</v>
      </c>
      <c r="I6006" t="s">
        <v>858</v>
      </c>
      <c r="J6006" t="s">
        <v>186</v>
      </c>
      <c r="K6006">
        <v>913007972</v>
      </c>
      <c r="L6006">
        <v>44.484000000000002</v>
      </c>
    </row>
    <row r="6007" spans="5:12" x14ac:dyDescent="0.25">
      <c r="E6007">
        <v>913016750</v>
      </c>
      <c r="F6007" s="3">
        <v>59.587000000000003</v>
      </c>
      <c r="I6007" t="s">
        <v>858</v>
      </c>
      <c r="J6007" t="s">
        <v>186</v>
      </c>
      <c r="K6007">
        <v>913016750</v>
      </c>
      <c r="L6007">
        <v>59.587000000000003</v>
      </c>
    </row>
    <row r="6008" spans="5:12" x14ac:dyDescent="0.25">
      <c r="E6008">
        <v>913025210</v>
      </c>
      <c r="F6008" s="3">
        <v>45.515000000000001</v>
      </c>
      <c r="I6008" t="s">
        <v>858</v>
      </c>
      <c r="J6008" t="s">
        <v>186</v>
      </c>
      <c r="K6008">
        <v>913025210</v>
      </c>
      <c r="L6008">
        <v>45.515000000000001</v>
      </c>
    </row>
    <row r="6009" spans="5:12" x14ac:dyDescent="0.25">
      <c r="E6009">
        <v>914481171</v>
      </c>
      <c r="F6009" s="3">
        <v>95.191999999999993</v>
      </c>
      <c r="I6009" t="s">
        <v>858</v>
      </c>
      <c r="J6009" t="s">
        <v>186</v>
      </c>
      <c r="K6009">
        <v>914481171</v>
      </c>
      <c r="L6009">
        <v>95.191999999999993</v>
      </c>
    </row>
    <row r="6010" spans="5:12" x14ac:dyDescent="0.25">
      <c r="E6010">
        <v>915517390</v>
      </c>
      <c r="F6010" s="3">
        <v>136.66</v>
      </c>
      <c r="I6010" t="s">
        <v>858</v>
      </c>
      <c r="J6010" t="s">
        <v>186</v>
      </c>
      <c r="K6010">
        <v>915517390</v>
      </c>
      <c r="L6010">
        <v>136.66</v>
      </c>
    </row>
    <row r="6011" spans="5:12" x14ac:dyDescent="0.25">
      <c r="E6011">
        <v>916361742</v>
      </c>
      <c r="F6011" s="3">
        <v>506.96899999999999</v>
      </c>
      <c r="I6011" t="s">
        <v>858</v>
      </c>
      <c r="J6011" t="s">
        <v>186</v>
      </c>
      <c r="K6011">
        <v>916361742</v>
      </c>
      <c r="L6011">
        <v>506.96899999999999</v>
      </c>
    </row>
    <row r="6012" spans="5:12" x14ac:dyDescent="0.25">
      <c r="E6012">
        <v>918323864</v>
      </c>
      <c r="F6012" s="3">
        <v>97.561999999999998</v>
      </c>
      <c r="I6012" t="s">
        <v>858</v>
      </c>
      <c r="J6012" t="s">
        <v>186</v>
      </c>
      <c r="K6012">
        <v>918323864</v>
      </c>
      <c r="L6012">
        <v>97.561999999999998</v>
      </c>
    </row>
    <row r="6013" spans="5:12" x14ac:dyDescent="0.25">
      <c r="E6013">
        <v>919163232</v>
      </c>
      <c r="F6013" s="3">
        <v>347.41300000000001</v>
      </c>
      <c r="I6013" t="s">
        <v>858</v>
      </c>
      <c r="J6013" t="s">
        <v>186</v>
      </c>
      <c r="K6013">
        <v>919163232</v>
      </c>
      <c r="L6013">
        <v>347.41300000000001</v>
      </c>
    </row>
    <row r="6014" spans="5:12" x14ac:dyDescent="0.25">
      <c r="E6014">
        <v>919417633</v>
      </c>
      <c r="F6014" s="3">
        <v>239.131</v>
      </c>
      <c r="I6014" t="s">
        <v>858</v>
      </c>
      <c r="J6014" t="s">
        <v>186</v>
      </c>
      <c r="K6014">
        <v>919417633</v>
      </c>
      <c r="L6014">
        <v>239.131</v>
      </c>
    </row>
    <row r="6015" spans="5:12" x14ac:dyDescent="0.25">
      <c r="E6015">
        <v>924589779</v>
      </c>
      <c r="F6015" s="3">
        <v>301.77600000000001</v>
      </c>
      <c r="I6015" t="s">
        <v>858</v>
      </c>
      <c r="J6015" t="s">
        <v>186</v>
      </c>
      <c r="K6015">
        <v>924589779</v>
      </c>
      <c r="L6015">
        <v>301.77600000000001</v>
      </c>
    </row>
    <row r="6016" spans="5:12" x14ac:dyDescent="0.25">
      <c r="E6016">
        <v>926891634</v>
      </c>
      <c r="F6016" s="3">
        <v>17.814</v>
      </c>
      <c r="I6016" t="s">
        <v>858</v>
      </c>
      <c r="J6016" t="s">
        <v>186</v>
      </c>
      <c r="K6016">
        <v>926891634</v>
      </c>
      <c r="L6016">
        <v>17.814</v>
      </c>
    </row>
    <row r="6017" spans="5:12" x14ac:dyDescent="0.25">
      <c r="E6017">
        <v>969139162</v>
      </c>
      <c r="F6017" s="3">
        <v>423.08600000000001</v>
      </c>
      <c r="I6017" t="s">
        <v>858</v>
      </c>
      <c r="J6017" t="s">
        <v>186</v>
      </c>
      <c r="K6017">
        <v>969139162</v>
      </c>
      <c r="L6017">
        <v>423.08600000000001</v>
      </c>
    </row>
    <row r="6018" spans="5:12" x14ac:dyDescent="0.25">
      <c r="E6018">
        <v>969139596</v>
      </c>
      <c r="F6018" s="3">
        <v>179.90899999999999</v>
      </c>
      <c r="I6018" t="s">
        <v>858</v>
      </c>
      <c r="J6018" t="s">
        <v>186</v>
      </c>
      <c r="K6018">
        <v>969139596</v>
      </c>
      <c r="L6018">
        <v>179.90899999999999</v>
      </c>
    </row>
    <row r="6019" spans="5:12" x14ac:dyDescent="0.25">
      <c r="E6019">
        <v>969140179</v>
      </c>
      <c r="F6019" s="3">
        <v>93.412999999999997</v>
      </c>
      <c r="I6019" t="s">
        <v>858</v>
      </c>
      <c r="J6019" t="s">
        <v>186</v>
      </c>
      <c r="K6019">
        <v>969140179</v>
      </c>
      <c r="L6019">
        <v>93.412999999999997</v>
      </c>
    </row>
    <row r="6020" spans="5:12" x14ac:dyDescent="0.25">
      <c r="E6020">
        <v>969141051</v>
      </c>
      <c r="F6020" s="3">
        <v>367.04199999999997</v>
      </c>
      <c r="I6020" t="s">
        <v>858</v>
      </c>
      <c r="J6020" t="s">
        <v>186</v>
      </c>
      <c r="K6020">
        <v>969141051</v>
      </c>
      <c r="L6020">
        <v>367.04199999999997</v>
      </c>
    </row>
    <row r="6021" spans="5:12" x14ac:dyDescent="0.25">
      <c r="E6021">
        <v>969196859</v>
      </c>
      <c r="F6021" s="3">
        <v>72.992999999999995</v>
      </c>
      <c r="I6021" t="s">
        <v>858</v>
      </c>
      <c r="J6021" t="s">
        <v>186</v>
      </c>
      <c r="K6021">
        <v>969196859</v>
      </c>
      <c r="L6021">
        <v>72.992999999999995</v>
      </c>
    </row>
    <row r="6022" spans="5:12" x14ac:dyDescent="0.25">
      <c r="E6022">
        <v>969277638</v>
      </c>
      <c r="F6022" s="3">
        <v>28.92</v>
      </c>
      <c r="I6022" t="s">
        <v>858</v>
      </c>
      <c r="J6022" t="s">
        <v>186</v>
      </c>
      <c r="K6022">
        <v>969277638</v>
      </c>
      <c r="L6022">
        <v>28.92</v>
      </c>
    </row>
    <row r="6023" spans="5:12" x14ac:dyDescent="0.25">
      <c r="E6023">
        <v>969318237</v>
      </c>
      <c r="F6023" s="3">
        <v>20.084</v>
      </c>
      <c r="I6023" t="s">
        <v>858</v>
      </c>
      <c r="J6023" t="s">
        <v>186</v>
      </c>
      <c r="K6023">
        <v>969318237</v>
      </c>
      <c r="L6023">
        <v>20.084</v>
      </c>
    </row>
    <row r="6024" spans="5:12" x14ac:dyDescent="0.25">
      <c r="E6024">
        <v>969477785</v>
      </c>
      <c r="F6024" s="3">
        <v>41.348999999999997</v>
      </c>
      <c r="I6024" t="s">
        <v>858</v>
      </c>
      <c r="J6024" t="s">
        <v>186</v>
      </c>
      <c r="K6024">
        <v>969477785</v>
      </c>
      <c r="L6024">
        <v>41.348999999999997</v>
      </c>
    </row>
    <row r="6025" spans="5:12" x14ac:dyDescent="0.25">
      <c r="E6025">
        <v>969907615</v>
      </c>
      <c r="F6025" s="3">
        <v>64.459000000000003</v>
      </c>
      <c r="I6025" t="s">
        <v>858</v>
      </c>
      <c r="J6025" t="s">
        <v>186</v>
      </c>
      <c r="K6025">
        <v>969907615</v>
      </c>
      <c r="L6025">
        <v>64.459000000000003</v>
      </c>
    </row>
    <row r="6026" spans="5:12" x14ac:dyDescent="0.25">
      <c r="E6026">
        <v>969909235</v>
      </c>
      <c r="F6026" s="3">
        <v>126.791</v>
      </c>
      <c r="I6026" t="s">
        <v>858</v>
      </c>
      <c r="J6026" t="s">
        <v>186</v>
      </c>
      <c r="K6026">
        <v>969909235</v>
      </c>
      <c r="L6026">
        <v>126.791</v>
      </c>
    </row>
    <row r="6027" spans="5:12" x14ac:dyDescent="0.25">
      <c r="E6027">
        <v>969910365</v>
      </c>
      <c r="F6027" s="3">
        <v>27.946000000000002</v>
      </c>
      <c r="I6027" t="s">
        <v>858</v>
      </c>
      <c r="J6027" t="s">
        <v>186</v>
      </c>
      <c r="K6027">
        <v>969910365</v>
      </c>
      <c r="L6027">
        <v>27.946000000000002</v>
      </c>
    </row>
    <row r="6028" spans="5:12" x14ac:dyDescent="0.25">
      <c r="E6028">
        <v>970051813</v>
      </c>
      <c r="F6028" s="3">
        <v>27.151</v>
      </c>
      <c r="I6028" t="s">
        <v>858</v>
      </c>
      <c r="J6028" t="s">
        <v>186</v>
      </c>
      <c r="K6028">
        <v>970051813</v>
      </c>
      <c r="L6028">
        <v>27.151</v>
      </c>
    </row>
    <row r="6029" spans="5:12" x14ac:dyDescent="0.25">
      <c r="E6029">
        <v>970404341</v>
      </c>
      <c r="F6029" s="3">
        <v>244.239</v>
      </c>
      <c r="I6029" t="s">
        <v>858</v>
      </c>
      <c r="J6029" t="s">
        <v>186</v>
      </c>
      <c r="K6029">
        <v>970404341</v>
      </c>
      <c r="L6029">
        <v>244.239</v>
      </c>
    </row>
    <row r="6030" spans="5:12" x14ac:dyDescent="0.25">
      <c r="E6030">
        <v>970597263</v>
      </c>
      <c r="F6030" s="3">
        <v>160.946</v>
      </c>
      <c r="I6030" t="s">
        <v>858</v>
      </c>
      <c r="J6030" t="s">
        <v>186</v>
      </c>
      <c r="K6030">
        <v>970597263</v>
      </c>
      <c r="L6030">
        <v>160.946</v>
      </c>
    </row>
    <row r="6031" spans="5:12" x14ac:dyDescent="0.25">
      <c r="E6031">
        <v>974275708</v>
      </c>
      <c r="F6031" s="3">
        <v>589.10799999999995</v>
      </c>
      <c r="I6031" t="s">
        <v>858</v>
      </c>
      <c r="J6031" t="s">
        <v>186</v>
      </c>
      <c r="K6031">
        <v>974275708</v>
      </c>
      <c r="L6031">
        <v>589.10799999999995</v>
      </c>
    </row>
    <row r="6032" spans="5:12" x14ac:dyDescent="0.25">
      <c r="E6032">
        <v>974416468</v>
      </c>
      <c r="F6032" s="3">
        <v>125.923</v>
      </c>
      <c r="I6032" t="s">
        <v>858</v>
      </c>
      <c r="J6032" t="s">
        <v>186</v>
      </c>
      <c r="K6032">
        <v>974416468</v>
      </c>
      <c r="L6032">
        <v>125.923</v>
      </c>
    </row>
    <row r="6033" spans="5:12" x14ac:dyDescent="0.25">
      <c r="E6033">
        <v>974686163</v>
      </c>
      <c r="F6033" s="3">
        <v>223.45099999999999</v>
      </c>
      <c r="I6033" t="s">
        <v>858</v>
      </c>
      <c r="J6033" t="s">
        <v>186</v>
      </c>
      <c r="K6033">
        <v>974686163</v>
      </c>
      <c r="L6033">
        <v>223.45099999999999</v>
      </c>
    </row>
    <row r="6034" spans="5:12" x14ac:dyDescent="0.25">
      <c r="E6034">
        <v>976501411</v>
      </c>
      <c r="F6034" s="3">
        <v>190.52600000000001</v>
      </c>
      <c r="I6034" t="s">
        <v>858</v>
      </c>
      <c r="J6034" t="s">
        <v>186</v>
      </c>
      <c r="K6034">
        <v>976501411</v>
      </c>
      <c r="L6034">
        <v>190.52600000000001</v>
      </c>
    </row>
    <row r="6035" spans="5:12" x14ac:dyDescent="0.25">
      <c r="E6035">
        <v>979320515</v>
      </c>
      <c r="F6035" s="3">
        <v>153.816</v>
      </c>
      <c r="I6035" t="s">
        <v>858</v>
      </c>
      <c r="J6035" t="s">
        <v>186</v>
      </c>
      <c r="K6035">
        <v>979320515</v>
      </c>
      <c r="L6035">
        <v>153.816</v>
      </c>
    </row>
    <row r="6036" spans="5:12" x14ac:dyDescent="0.25">
      <c r="E6036">
        <v>979637888</v>
      </c>
      <c r="F6036" s="3">
        <v>89.953000000000003</v>
      </c>
      <c r="I6036" t="s">
        <v>858</v>
      </c>
      <c r="J6036" t="s">
        <v>186</v>
      </c>
      <c r="K6036">
        <v>979637888</v>
      </c>
      <c r="L6036">
        <v>89.953000000000003</v>
      </c>
    </row>
    <row r="6037" spans="5:12" x14ac:dyDescent="0.25">
      <c r="E6037">
        <v>980486397</v>
      </c>
      <c r="F6037" s="3">
        <v>334.221</v>
      </c>
      <c r="I6037" t="s">
        <v>858</v>
      </c>
      <c r="J6037" t="s">
        <v>186</v>
      </c>
      <c r="K6037">
        <v>980486397</v>
      </c>
      <c r="L6037">
        <v>334.221</v>
      </c>
    </row>
    <row r="6038" spans="5:12" x14ac:dyDescent="0.25">
      <c r="E6038">
        <v>980550389</v>
      </c>
      <c r="F6038" s="3">
        <v>96.76</v>
      </c>
      <c r="I6038" t="s">
        <v>858</v>
      </c>
      <c r="J6038" t="s">
        <v>186</v>
      </c>
      <c r="K6038">
        <v>980550389</v>
      </c>
      <c r="L6038">
        <v>96.76</v>
      </c>
    </row>
    <row r="6039" spans="5:12" x14ac:dyDescent="0.25">
      <c r="E6039">
        <v>982244579</v>
      </c>
      <c r="F6039" s="3">
        <v>347.04700000000003</v>
      </c>
      <c r="I6039" t="s">
        <v>858</v>
      </c>
      <c r="J6039" t="s">
        <v>186</v>
      </c>
      <c r="K6039">
        <v>982244579</v>
      </c>
      <c r="L6039">
        <v>347.04700000000003</v>
      </c>
    </row>
    <row r="6040" spans="5:12" x14ac:dyDescent="0.25">
      <c r="E6040">
        <v>982832160</v>
      </c>
      <c r="F6040" s="3">
        <v>206.29400000000001</v>
      </c>
      <c r="I6040" t="s">
        <v>858</v>
      </c>
      <c r="J6040" t="s">
        <v>186</v>
      </c>
      <c r="K6040">
        <v>982832160</v>
      </c>
      <c r="L6040">
        <v>206.29400000000001</v>
      </c>
    </row>
    <row r="6041" spans="5:12" x14ac:dyDescent="0.25">
      <c r="E6041">
        <v>982897165</v>
      </c>
      <c r="F6041" s="3">
        <v>149.88800000000001</v>
      </c>
      <c r="I6041" t="s">
        <v>858</v>
      </c>
      <c r="J6041" t="s">
        <v>186</v>
      </c>
      <c r="K6041">
        <v>982897165</v>
      </c>
      <c r="L6041">
        <v>149.88800000000001</v>
      </c>
    </row>
    <row r="6042" spans="5:12" x14ac:dyDescent="0.25">
      <c r="E6042">
        <v>983270646</v>
      </c>
      <c r="F6042" s="3">
        <v>341.74799999999999</v>
      </c>
      <c r="I6042" t="s">
        <v>858</v>
      </c>
      <c r="J6042" t="s">
        <v>186</v>
      </c>
      <c r="K6042">
        <v>983270646</v>
      </c>
      <c r="L6042">
        <v>341.74799999999999</v>
      </c>
    </row>
    <row r="6043" spans="5:12" x14ac:dyDescent="0.25">
      <c r="E6043">
        <v>983528422</v>
      </c>
      <c r="F6043" s="3">
        <v>163.67699999999999</v>
      </c>
      <c r="I6043" t="s">
        <v>858</v>
      </c>
      <c r="J6043" t="s">
        <v>186</v>
      </c>
      <c r="K6043">
        <v>983528422</v>
      </c>
      <c r="L6043">
        <v>163.67699999999999</v>
      </c>
    </row>
    <row r="6044" spans="5:12" x14ac:dyDescent="0.25">
      <c r="E6044">
        <v>985082952</v>
      </c>
      <c r="F6044" s="3">
        <v>40.677</v>
      </c>
      <c r="I6044" t="s">
        <v>858</v>
      </c>
      <c r="J6044" t="s">
        <v>186</v>
      </c>
      <c r="K6044">
        <v>985082952</v>
      </c>
      <c r="L6044">
        <v>40.677</v>
      </c>
    </row>
    <row r="6045" spans="5:12" x14ac:dyDescent="0.25">
      <c r="E6045">
        <v>985514690</v>
      </c>
      <c r="F6045" s="3">
        <v>299.65899999999999</v>
      </c>
      <c r="I6045" t="s">
        <v>858</v>
      </c>
      <c r="J6045" t="s">
        <v>186</v>
      </c>
      <c r="K6045">
        <v>985514690</v>
      </c>
      <c r="L6045">
        <v>299.65899999999999</v>
      </c>
    </row>
    <row r="6046" spans="5:12" x14ac:dyDescent="0.25">
      <c r="E6046">
        <v>986380191</v>
      </c>
      <c r="F6046" s="3">
        <v>57.106000000000002</v>
      </c>
      <c r="I6046" t="s">
        <v>858</v>
      </c>
      <c r="J6046" t="s">
        <v>186</v>
      </c>
      <c r="K6046">
        <v>986380191</v>
      </c>
      <c r="L6046">
        <v>57.106000000000002</v>
      </c>
    </row>
    <row r="6047" spans="5:12" x14ac:dyDescent="0.25">
      <c r="E6047">
        <v>987003928</v>
      </c>
      <c r="F6047" s="3">
        <v>932.303</v>
      </c>
      <c r="I6047" t="s">
        <v>858</v>
      </c>
      <c r="J6047" t="s">
        <v>186</v>
      </c>
      <c r="K6047">
        <v>987003928</v>
      </c>
      <c r="L6047">
        <v>932.303</v>
      </c>
    </row>
    <row r="6048" spans="5:12" x14ac:dyDescent="0.25">
      <c r="E6048">
        <v>987521015</v>
      </c>
      <c r="F6048" s="3">
        <v>85.168999999999997</v>
      </c>
      <c r="I6048" t="s">
        <v>858</v>
      </c>
      <c r="J6048" t="s">
        <v>186</v>
      </c>
      <c r="K6048">
        <v>987521015</v>
      </c>
      <c r="L6048">
        <v>85.168999999999997</v>
      </c>
    </row>
    <row r="6049" spans="4:12" x14ac:dyDescent="0.25">
      <c r="E6049">
        <v>988076945</v>
      </c>
      <c r="F6049" s="3">
        <v>99.703000000000003</v>
      </c>
      <c r="I6049" t="s">
        <v>858</v>
      </c>
      <c r="J6049" t="s">
        <v>186</v>
      </c>
      <c r="K6049">
        <v>988076945</v>
      </c>
      <c r="L6049">
        <v>99.703000000000003</v>
      </c>
    </row>
    <row r="6050" spans="4:12" x14ac:dyDescent="0.25">
      <c r="E6050">
        <v>988377082</v>
      </c>
      <c r="F6050" s="3">
        <v>456.43099999999998</v>
      </c>
      <c r="I6050" t="s">
        <v>858</v>
      </c>
      <c r="J6050" t="s">
        <v>186</v>
      </c>
      <c r="K6050">
        <v>988377082</v>
      </c>
      <c r="L6050">
        <v>456.43099999999998</v>
      </c>
    </row>
    <row r="6051" spans="4:12" x14ac:dyDescent="0.25">
      <c r="E6051">
        <v>989177125</v>
      </c>
      <c r="F6051" s="3">
        <v>121.636</v>
      </c>
      <c r="I6051" t="s">
        <v>858</v>
      </c>
      <c r="J6051" t="s">
        <v>186</v>
      </c>
      <c r="K6051">
        <v>989177125</v>
      </c>
      <c r="L6051">
        <v>121.636</v>
      </c>
    </row>
    <row r="6052" spans="4:12" x14ac:dyDescent="0.25">
      <c r="E6052">
        <v>990713278</v>
      </c>
      <c r="F6052" s="3">
        <v>89.811999999999998</v>
      </c>
      <c r="I6052" t="s">
        <v>858</v>
      </c>
      <c r="J6052" t="s">
        <v>186</v>
      </c>
      <c r="K6052">
        <v>990713278</v>
      </c>
      <c r="L6052">
        <v>89.811999999999998</v>
      </c>
    </row>
    <row r="6053" spans="4:12" x14ac:dyDescent="0.25">
      <c r="E6053">
        <v>993194999</v>
      </c>
      <c r="F6053" s="3">
        <v>557.61599999999999</v>
      </c>
      <c r="I6053" t="s">
        <v>858</v>
      </c>
      <c r="J6053" t="s">
        <v>186</v>
      </c>
      <c r="K6053">
        <v>993194999</v>
      </c>
      <c r="L6053">
        <v>557.61599999999999</v>
      </c>
    </row>
    <row r="6054" spans="4:12" x14ac:dyDescent="0.25">
      <c r="E6054">
        <v>994915150</v>
      </c>
      <c r="F6054" s="3">
        <v>67.135999999999996</v>
      </c>
      <c r="I6054" t="s">
        <v>858</v>
      </c>
      <c r="J6054" t="s">
        <v>186</v>
      </c>
      <c r="K6054">
        <v>994915150</v>
      </c>
      <c r="L6054">
        <v>67.135999999999996</v>
      </c>
    </row>
    <row r="6055" spans="4:12" x14ac:dyDescent="0.25">
      <c r="E6055">
        <v>995250691</v>
      </c>
      <c r="F6055" s="3">
        <v>33.18</v>
      </c>
      <c r="I6055" t="s">
        <v>858</v>
      </c>
      <c r="J6055" t="s">
        <v>186</v>
      </c>
      <c r="K6055">
        <v>995250691</v>
      </c>
      <c r="L6055">
        <v>33.18</v>
      </c>
    </row>
    <row r="6056" spans="4:12" x14ac:dyDescent="0.25">
      <c r="E6056">
        <v>996193489</v>
      </c>
      <c r="F6056" s="3">
        <v>87.944999999999993</v>
      </c>
      <c r="I6056" t="s">
        <v>858</v>
      </c>
      <c r="J6056" t="s">
        <v>186</v>
      </c>
      <c r="K6056">
        <v>996193489</v>
      </c>
      <c r="L6056">
        <v>87.944999999999993</v>
      </c>
    </row>
    <row r="6057" spans="4:12" x14ac:dyDescent="0.25">
      <c r="E6057">
        <v>997780221</v>
      </c>
      <c r="F6057" s="3">
        <v>281.375</v>
      </c>
      <c r="I6057" t="s">
        <v>858</v>
      </c>
      <c r="J6057" t="s">
        <v>186</v>
      </c>
      <c r="K6057">
        <v>997780221</v>
      </c>
      <c r="L6057">
        <v>281.375</v>
      </c>
    </row>
    <row r="6058" spans="4:12" x14ac:dyDescent="0.25">
      <c r="E6058">
        <v>998200091</v>
      </c>
      <c r="F6058" s="3">
        <v>347.41</v>
      </c>
      <c r="I6058" t="s">
        <v>858</v>
      </c>
      <c r="J6058" t="s">
        <v>186</v>
      </c>
      <c r="K6058">
        <v>998200091</v>
      </c>
      <c r="L6058">
        <v>347.41</v>
      </c>
    </row>
    <row r="6059" spans="4:12" x14ac:dyDescent="0.25">
      <c r="E6059">
        <v>998424194</v>
      </c>
      <c r="F6059" s="3">
        <v>62.613999999999997</v>
      </c>
      <c r="I6059" t="s">
        <v>858</v>
      </c>
      <c r="J6059" t="s">
        <v>186</v>
      </c>
      <c r="K6059">
        <v>998424194</v>
      </c>
      <c r="L6059">
        <v>62.613999999999997</v>
      </c>
    </row>
    <row r="6060" spans="4:12" x14ac:dyDescent="0.25">
      <c r="D6060" t="s">
        <v>221</v>
      </c>
      <c r="E6060">
        <v>819943842</v>
      </c>
      <c r="F6060" s="3">
        <v>185.82400000000001</v>
      </c>
      <c r="I6060" t="s">
        <v>858</v>
      </c>
      <c r="J6060" t="s">
        <v>221</v>
      </c>
      <c r="K6060">
        <v>819943842</v>
      </c>
      <c r="L6060">
        <v>185.82400000000001</v>
      </c>
    </row>
    <row r="6061" spans="4:12" x14ac:dyDescent="0.25">
      <c r="E6061">
        <v>869450022</v>
      </c>
      <c r="F6061" s="3">
        <v>235.45400000000001</v>
      </c>
      <c r="I6061" t="s">
        <v>858</v>
      </c>
      <c r="J6061" t="s">
        <v>221</v>
      </c>
      <c r="K6061">
        <v>869450022</v>
      </c>
      <c r="L6061">
        <v>235.45400000000001</v>
      </c>
    </row>
    <row r="6062" spans="4:12" x14ac:dyDescent="0.25">
      <c r="E6062">
        <v>871202672</v>
      </c>
      <c r="F6062" s="3">
        <v>114.46</v>
      </c>
      <c r="I6062" t="s">
        <v>858</v>
      </c>
      <c r="J6062" t="s">
        <v>221</v>
      </c>
      <c r="K6062">
        <v>871202672</v>
      </c>
      <c r="L6062">
        <v>114.46</v>
      </c>
    </row>
    <row r="6063" spans="4:12" x14ac:dyDescent="0.25">
      <c r="E6063">
        <v>877354512</v>
      </c>
      <c r="F6063" s="3">
        <v>91.804000000000002</v>
      </c>
      <c r="I6063" t="s">
        <v>858</v>
      </c>
      <c r="J6063" t="s">
        <v>221</v>
      </c>
      <c r="K6063">
        <v>877354512</v>
      </c>
      <c r="L6063">
        <v>91.804000000000002</v>
      </c>
    </row>
    <row r="6064" spans="4:12" x14ac:dyDescent="0.25">
      <c r="E6064">
        <v>880949632</v>
      </c>
      <c r="F6064" s="3">
        <v>303.779</v>
      </c>
      <c r="I6064" t="s">
        <v>858</v>
      </c>
      <c r="J6064" t="s">
        <v>221</v>
      </c>
      <c r="K6064">
        <v>880949632</v>
      </c>
      <c r="L6064">
        <v>303.779</v>
      </c>
    </row>
    <row r="6065" spans="5:12" x14ac:dyDescent="0.25">
      <c r="E6065">
        <v>895805882</v>
      </c>
      <c r="F6065" s="3">
        <v>121.77500000000001</v>
      </c>
      <c r="I6065" t="s">
        <v>858</v>
      </c>
      <c r="J6065" t="s">
        <v>221</v>
      </c>
      <c r="K6065">
        <v>895805882</v>
      </c>
      <c r="L6065">
        <v>121.77500000000001</v>
      </c>
    </row>
    <row r="6066" spans="5:12" x14ac:dyDescent="0.25">
      <c r="E6066">
        <v>897695332</v>
      </c>
      <c r="F6066" s="3">
        <v>164.57499999999999</v>
      </c>
      <c r="I6066" t="s">
        <v>858</v>
      </c>
      <c r="J6066" t="s">
        <v>221</v>
      </c>
      <c r="K6066">
        <v>897695332</v>
      </c>
      <c r="L6066">
        <v>164.57499999999999</v>
      </c>
    </row>
    <row r="6067" spans="5:12" x14ac:dyDescent="0.25">
      <c r="E6067">
        <v>913002172</v>
      </c>
      <c r="F6067" s="3">
        <v>202.33600000000001</v>
      </c>
      <c r="I6067" t="s">
        <v>858</v>
      </c>
      <c r="J6067" t="s">
        <v>221</v>
      </c>
      <c r="K6067">
        <v>913002172</v>
      </c>
      <c r="L6067">
        <v>202.33600000000001</v>
      </c>
    </row>
    <row r="6068" spans="5:12" x14ac:dyDescent="0.25">
      <c r="E6068">
        <v>914019427</v>
      </c>
      <c r="F6068" s="3">
        <v>90.024000000000001</v>
      </c>
      <c r="I6068" t="s">
        <v>858</v>
      </c>
      <c r="J6068" t="s">
        <v>221</v>
      </c>
      <c r="K6068">
        <v>914019427</v>
      </c>
      <c r="L6068">
        <v>90.024000000000001</v>
      </c>
    </row>
    <row r="6069" spans="5:12" x14ac:dyDescent="0.25">
      <c r="E6069">
        <v>917974535</v>
      </c>
      <c r="F6069" s="3">
        <v>22.922999999999998</v>
      </c>
      <c r="I6069" t="s">
        <v>858</v>
      </c>
      <c r="J6069" t="s">
        <v>221</v>
      </c>
      <c r="K6069">
        <v>917974535</v>
      </c>
      <c r="L6069">
        <v>22.922999999999998</v>
      </c>
    </row>
    <row r="6070" spans="5:12" x14ac:dyDescent="0.25">
      <c r="E6070">
        <v>919281626</v>
      </c>
      <c r="F6070" s="3">
        <v>102.51300000000001</v>
      </c>
      <c r="I6070" t="s">
        <v>858</v>
      </c>
      <c r="J6070" t="s">
        <v>221</v>
      </c>
      <c r="K6070">
        <v>919281626</v>
      </c>
      <c r="L6070">
        <v>102.51300000000001</v>
      </c>
    </row>
    <row r="6071" spans="5:12" x14ac:dyDescent="0.25">
      <c r="E6071">
        <v>920009220</v>
      </c>
      <c r="F6071" s="3">
        <v>140.60300000000001</v>
      </c>
      <c r="I6071" t="s">
        <v>858</v>
      </c>
      <c r="J6071" t="s">
        <v>221</v>
      </c>
      <c r="K6071">
        <v>920009220</v>
      </c>
      <c r="L6071">
        <v>140.60300000000001</v>
      </c>
    </row>
    <row r="6072" spans="5:12" x14ac:dyDescent="0.25">
      <c r="E6072">
        <v>921997299</v>
      </c>
      <c r="F6072" s="3">
        <v>178.107</v>
      </c>
      <c r="I6072" t="s">
        <v>858</v>
      </c>
      <c r="J6072" t="s">
        <v>221</v>
      </c>
      <c r="K6072">
        <v>921997299</v>
      </c>
      <c r="L6072">
        <v>178.107</v>
      </c>
    </row>
    <row r="6073" spans="5:12" x14ac:dyDescent="0.25">
      <c r="E6073">
        <v>926490737</v>
      </c>
      <c r="F6073" s="3">
        <v>28.683</v>
      </c>
      <c r="I6073" t="s">
        <v>858</v>
      </c>
      <c r="J6073" t="s">
        <v>221</v>
      </c>
      <c r="K6073">
        <v>926490737</v>
      </c>
      <c r="L6073">
        <v>28.683</v>
      </c>
    </row>
    <row r="6074" spans="5:12" x14ac:dyDescent="0.25">
      <c r="E6074">
        <v>969235838</v>
      </c>
      <c r="F6074" s="3">
        <v>326.64400000000001</v>
      </c>
      <c r="I6074" t="s">
        <v>858</v>
      </c>
      <c r="J6074" t="s">
        <v>221</v>
      </c>
      <c r="K6074">
        <v>969235838</v>
      </c>
      <c r="L6074">
        <v>326.64400000000001</v>
      </c>
    </row>
    <row r="6075" spans="5:12" x14ac:dyDescent="0.25">
      <c r="E6075">
        <v>969236672</v>
      </c>
      <c r="F6075" s="3">
        <v>307.92500000000001</v>
      </c>
      <c r="I6075" t="s">
        <v>858</v>
      </c>
      <c r="J6075" t="s">
        <v>221</v>
      </c>
      <c r="K6075">
        <v>969236672</v>
      </c>
      <c r="L6075">
        <v>307.92500000000001</v>
      </c>
    </row>
    <row r="6076" spans="5:12" x14ac:dyDescent="0.25">
      <c r="E6076">
        <v>969289059</v>
      </c>
      <c r="F6076" s="3">
        <v>34.793999999999997</v>
      </c>
      <c r="I6076" t="s">
        <v>858</v>
      </c>
      <c r="J6076" t="s">
        <v>221</v>
      </c>
      <c r="K6076">
        <v>969289059</v>
      </c>
      <c r="L6076">
        <v>34.793999999999997</v>
      </c>
    </row>
    <row r="6077" spans="5:12" x14ac:dyDescent="0.25">
      <c r="E6077">
        <v>969412640</v>
      </c>
      <c r="F6077" s="3">
        <v>98.304000000000002</v>
      </c>
      <c r="I6077" t="s">
        <v>858</v>
      </c>
      <c r="J6077" t="s">
        <v>221</v>
      </c>
      <c r="K6077">
        <v>969412640</v>
      </c>
      <c r="L6077">
        <v>98.304000000000002</v>
      </c>
    </row>
    <row r="6078" spans="5:12" x14ac:dyDescent="0.25">
      <c r="E6078">
        <v>969629054</v>
      </c>
      <c r="F6078" s="3">
        <v>99.885999999999996</v>
      </c>
      <c r="I6078" t="s">
        <v>858</v>
      </c>
      <c r="J6078" t="s">
        <v>221</v>
      </c>
      <c r="K6078">
        <v>969629054</v>
      </c>
      <c r="L6078">
        <v>99.885999999999996</v>
      </c>
    </row>
    <row r="6079" spans="5:12" x14ac:dyDescent="0.25">
      <c r="E6079">
        <v>969821850</v>
      </c>
      <c r="F6079" s="3">
        <v>42.935000000000002</v>
      </c>
      <c r="I6079" t="s">
        <v>858</v>
      </c>
      <c r="J6079" t="s">
        <v>221</v>
      </c>
      <c r="K6079">
        <v>969821850</v>
      </c>
      <c r="L6079">
        <v>42.935000000000002</v>
      </c>
    </row>
    <row r="6080" spans="5:12" x14ac:dyDescent="0.25">
      <c r="E6080">
        <v>969823136</v>
      </c>
      <c r="F6080" s="3">
        <v>85.102999999999994</v>
      </c>
      <c r="I6080" t="s">
        <v>858</v>
      </c>
      <c r="J6080" t="s">
        <v>221</v>
      </c>
      <c r="K6080">
        <v>969823136</v>
      </c>
      <c r="L6080">
        <v>85.102999999999994</v>
      </c>
    </row>
    <row r="6081" spans="5:12" x14ac:dyDescent="0.25">
      <c r="E6081">
        <v>969830647</v>
      </c>
      <c r="F6081" s="3">
        <v>76.578999999999994</v>
      </c>
      <c r="I6081" t="s">
        <v>858</v>
      </c>
      <c r="J6081" t="s">
        <v>221</v>
      </c>
      <c r="K6081">
        <v>969830647</v>
      </c>
      <c r="L6081">
        <v>76.578999999999994</v>
      </c>
    </row>
    <row r="6082" spans="5:12" x14ac:dyDescent="0.25">
      <c r="E6082">
        <v>969832534</v>
      </c>
      <c r="F6082" s="3">
        <v>92.570999999999998</v>
      </c>
      <c r="I6082" t="s">
        <v>858</v>
      </c>
      <c r="J6082" t="s">
        <v>221</v>
      </c>
      <c r="K6082">
        <v>969832534</v>
      </c>
      <c r="L6082">
        <v>92.570999999999998</v>
      </c>
    </row>
    <row r="6083" spans="5:12" x14ac:dyDescent="0.25">
      <c r="E6083">
        <v>969836130</v>
      </c>
      <c r="F6083" s="3">
        <v>37.539000000000001</v>
      </c>
      <c r="I6083" t="s">
        <v>858</v>
      </c>
      <c r="J6083" t="s">
        <v>221</v>
      </c>
      <c r="K6083">
        <v>969836130</v>
      </c>
      <c r="L6083">
        <v>37.539000000000001</v>
      </c>
    </row>
    <row r="6084" spans="5:12" x14ac:dyDescent="0.25">
      <c r="E6084">
        <v>970368639</v>
      </c>
      <c r="F6084" s="3">
        <v>134.79499999999999</v>
      </c>
      <c r="I6084" t="s">
        <v>858</v>
      </c>
      <c r="J6084" t="s">
        <v>221</v>
      </c>
      <c r="K6084">
        <v>970368639</v>
      </c>
      <c r="L6084">
        <v>134.79499999999999</v>
      </c>
    </row>
    <row r="6085" spans="5:12" x14ac:dyDescent="0.25">
      <c r="E6085">
        <v>970392432</v>
      </c>
      <c r="F6085" s="3">
        <v>104.532</v>
      </c>
      <c r="I6085" t="s">
        <v>858</v>
      </c>
      <c r="J6085" t="s">
        <v>221</v>
      </c>
      <c r="K6085">
        <v>970392432</v>
      </c>
      <c r="L6085">
        <v>104.532</v>
      </c>
    </row>
    <row r="6086" spans="5:12" x14ac:dyDescent="0.25">
      <c r="E6086">
        <v>971200855</v>
      </c>
      <c r="F6086" s="3">
        <v>42.301000000000002</v>
      </c>
      <c r="I6086" t="s">
        <v>858</v>
      </c>
      <c r="J6086" t="s">
        <v>221</v>
      </c>
      <c r="K6086">
        <v>971200855</v>
      </c>
      <c r="L6086">
        <v>42.301000000000002</v>
      </c>
    </row>
    <row r="6087" spans="5:12" x14ac:dyDescent="0.25">
      <c r="E6087">
        <v>980745155</v>
      </c>
      <c r="F6087" s="3">
        <v>364.96800000000002</v>
      </c>
      <c r="I6087" t="s">
        <v>858</v>
      </c>
      <c r="J6087" t="s">
        <v>221</v>
      </c>
      <c r="K6087">
        <v>980745155</v>
      </c>
      <c r="L6087">
        <v>364.96800000000002</v>
      </c>
    </row>
    <row r="6088" spans="5:12" x14ac:dyDescent="0.25">
      <c r="E6088">
        <v>980815129</v>
      </c>
      <c r="F6088" s="3">
        <v>412.99299999999999</v>
      </c>
      <c r="I6088" t="s">
        <v>858</v>
      </c>
      <c r="J6088" t="s">
        <v>221</v>
      </c>
      <c r="K6088">
        <v>980815129</v>
      </c>
      <c r="L6088">
        <v>412.99299999999999</v>
      </c>
    </row>
    <row r="6089" spans="5:12" x14ac:dyDescent="0.25">
      <c r="E6089">
        <v>981338804</v>
      </c>
      <c r="F6089" s="3">
        <v>137.82900000000001</v>
      </c>
      <c r="I6089" t="s">
        <v>858</v>
      </c>
      <c r="J6089" t="s">
        <v>221</v>
      </c>
      <c r="K6089">
        <v>981338804</v>
      </c>
      <c r="L6089">
        <v>137.82900000000001</v>
      </c>
    </row>
    <row r="6090" spans="5:12" x14ac:dyDescent="0.25">
      <c r="E6090">
        <v>982740401</v>
      </c>
      <c r="F6090" s="3">
        <v>68.715000000000003</v>
      </c>
      <c r="I6090" t="s">
        <v>858</v>
      </c>
      <c r="J6090" t="s">
        <v>221</v>
      </c>
      <c r="K6090">
        <v>982740401</v>
      </c>
      <c r="L6090">
        <v>68.715000000000003</v>
      </c>
    </row>
    <row r="6091" spans="5:12" x14ac:dyDescent="0.25">
      <c r="E6091">
        <v>983987710</v>
      </c>
      <c r="F6091" s="3">
        <v>250.399</v>
      </c>
      <c r="I6091" t="s">
        <v>858</v>
      </c>
      <c r="J6091" t="s">
        <v>221</v>
      </c>
      <c r="K6091">
        <v>983987710</v>
      </c>
      <c r="L6091">
        <v>250.399</v>
      </c>
    </row>
    <row r="6092" spans="5:12" x14ac:dyDescent="0.25">
      <c r="E6092">
        <v>984083629</v>
      </c>
      <c r="F6092" s="3">
        <v>183.779</v>
      </c>
      <c r="I6092" t="s">
        <v>858</v>
      </c>
      <c r="J6092" t="s">
        <v>221</v>
      </c>
      <c r="K6092">
        <v>984083629</v>
      </c>
      <c r="L6092">
        <v>183.779</v>
      </c>
    </row>
    <row r="6093" spans="5:12" x14ac:dyDescent="0.25">
      <c r="E6093">
        <v>984727364</v>
      </c>
      <c r="F6093" s="3">
        <v>262.91399999999999</v>
      </c>
      <c r="I6093" t="s">
        <v>858</v>
      </c>
      <c r="J6093" t="s">
        <v>221</v>
      </c>
      <c r="K6093">
        <v>984727364</v>
      </c>
      <c r="L6093">
        <v>262.91399999999999</v>
      </c>
    </row>
    <row r="6094" spans="5:12" x14ac:dyDescent="0.25">
      <c r="E6094">
        <v>984771045</v>
      </c>
      <c r="F6094" s="3">
        <v>162.79300000000001</v>
      </c>
      <c r="I6094" t="s">
        <v>858</v>
      </c>
      <c r="J6094" t="s">
        <v>221</v>
      </c>
      <c r="K6094">
        <v>984771045</v>
      </c>
      <c r="L6094">
        <v>162.79300000000001</v>
      </c>
    </row>
    <row r="6095" spans="5:12" x14ac:dyDescent="0.25">
      <c r="E6095">
        <v>985620083</v>
      </c>
      <c r="F6095" s="3">
        <v>66.522999999999996</v>
      </c>
      <c r="I6095" t="s">
        <v>858</v>
      </c>
      <c r="J6095" t="s">
        <v>221</v>
      </c>
      <c r="K6095">
        <v>985620083</v>
      </c>
      <c r="L6095">
        <v>66.522999999999996</v>
      </c>
    </row>
    <row r="6096" spans="5:12" x14ac:dyDescent="0.25">
      <c r="E6096">
        <v>989749595</v>
      </c>
      <c r="F6096" s="3">
        <v>119.161</v>
      </c>
      <c r="I6096" t="s">
        <v>858</v>
      </c>
      <c r="J6096" t="s">
        <v>221</v>
      </c>
      <c r="K6096">
        <v>989749595</v>
      </c>
      <c r="L6096">
        <v>119.161</v>
      </c>
    </row>
    <row r="6097" spans="4:12" x14ac:dyDescent="0.25">
      <c r="E6097">
        <v>990673373</v>
      </c>
      <c r="F6097" s="3">
        <v>380.83100000000002</v>
      </c>
      <c r="I6097" t="s">
        <v>858</v>
      </c>
      <c r="J6097" t="s">
        <v>221</v>
      </c>
      <c r="K6097">
        <v>990673373</v>
      </c>
      <c r="L6097">
        <v>380.83100000000002</v>
      </c>
    </row>
    <row r="6098" spans="4:12" x14ac:dyDescent="0.25">
      <c r="E6098">
        <v>990978212</v>
      </c>
      <c r="F6098" s="3">
        <v>43.866</v>
      </c>
      <c r="I6098" t="s">
        <v>858</v>
      </c>
      <c r="J6098" t="s">
        <v>221</v>
      </c>
      <c r="K6098">
        <v>990978212</v>
      </c>
      <c r="L6098">
        <v>43.866</v>
      </c>
    </row>
    <row r="6099" spans="4:12" x14ac:dyDescent="0.25">
      <c r="E6099">
        <v>993310182</v>
      </c>
      <c r="F6099" s="3">
        <v>97.679000000000002</v>
      </c>
      <c r="I6099" t="s">
        <v>858</v>
      </c>
      <c r="J6099" t="s">
        <v>221</v>
      </c>
      <c r="K6099">
        <v>993310182</v>
      </c>
      <c r="L6099">
        <v>97.679000000000002</v>
      </c>
    </row>
    <row r="6100" spans="4:12" x14ac:dyDescent="0.25">
      <c r="E6100">
        <v>993868019</v>
      </c>
      <c r="F6100" s="3">
        <v>208.339</v>
      </c>
      <c r="I6100" t="s">
        <v>858</v>
      </c>
      <c r="J6100" t="s">
        <v>221</v>
      </c>
      <c r="K6100">
        <v>993868019</v>
      </c>
      <c r="L6100">
        <v>208.339</v>
      </c>
    </row>
    <row r="6101" spans="4:12" x14ac:dyDescent="0.25">
      <c r="E6101">
        <v>997515897</v>
      </c>
      <c r="F6101" s="3">
        <v>73.022999999999996</v>
      </c>
      <c r="I6101" t="s">
        <v>858</v>
      </c>
      <c r="J6101" t="s">
        <v>221</v>
      </c>
      <c r="K6101">
        <v>997515897</v>
      </c>
      <c r="L6101">
        <v>73.022999999999996</v>
      </c>
    </row>
    <row r="6102" spans="4:12" x14ac:dyDescent="0.25">
      <c r="E6102">
        <v>997749723</v>
      </c>
      <c r="F6102" s="3">
        <v>71.263999999999996</v>
      </c>
      <c r="I6102" t="s">
        <v>858</v>
      </c>
      <c r="J6102" t="s">
        <v>221</v>
      </c>
      <c r="K6102">
        <v>997749723</v>
      </c>
      <c r="L6102">
        <v>71.263999999999996</v>
      </c>
    </row>
    <row r="6103" spans="4:12" x14ac:dyDescent="0.25">
      <c r="E6103">
        <v>998585651</v>
      </c>
      <c r="F6103" s="3">
        <v>165.08199999999999</v>
      </c>
      <c r="I6103" t="s">
        <v>858</v>
      </c>
      <c r="J6103" t="s">
        <v>221</v>
      </c>
      <c r="K6103">
        <v>998585651</v>
      </c>
      <c r="L6103">
        <v>165.08199999999999</v>
      </c>
    </row>
    <row r="6104" spans="4:12" x14ac:dyDescent="0.25">
      <c r="D6104" t="s">
        <v>220</v>
      </c>
      <c r="E6104">
        <v>877300072</v>
      </c>
      <c r="F6104" s="3">
        <v>96.531000000000006</v>
      </c>
      <c r="I6104" t="s">
        <v>858</v>
      </c>
      <c r="J6104" t="s">
        <v>220</v>
      </c>
      <c r="K6104">
        <v>877300072</v>
      </c>
      <c r="L6104">
        <v>96.531000000000006</v>
      </c>
    </row>
    <row r="6105" spans="4:12" x14ac:dyDescent="0.25">
      <c r="E6105">
        <v>882486192</v>
      </c>
      <c r="F6105" s="3">
        <v>526.548</v>
      </c>
      <c r="I6105" t="s">
        <v>858</v>
      </c>
      <c r="J6105" t="s">
        <v>220</v>
      </c>
      <c r="K6105">
        <v>882486192</v>
      </c>
      <c r="L6105">
        <v>526.548</v>
      </c>
    </row>
    <row r="6106" spans="4:12" x14ac:dyDescent="0.25">
      <c r="E6106">
        <v>926382829</v>
      </c>
      <c r="F6106" s="3">
        <v>83.213999999999999</v>
      </c>
      <c r="I6106" t="s">
        <v>858</v>
      </c>
      <c r="J6106" t="s">
        <v>220</v>
      </c>
      <c r="K6106">
        <v>926382829</v>
      </c>
      <c r="L6106">
        <v>83.213999999999999</v>
      </c>
    </row>
    <row r="6107" spans="4:12" x14ac:dyDescent="0.25">
      <c r="E6107">
        <v>969236125</v>
      </c>
      <c r="F6107" s="3">
        <v>58.152000000000001</v>
      </c>
      <c r="I6107" t="s">
        <v>858</v>
      </c>
      <c r="J6107" t="s">
        <v>220</v>
      </c>
      <c r="K6107">
        <v>969236125</v>
      </c>
      <c r="L6107">
        <v>58.152000000000001</v>
      </c>
    </row>
    <row r="6108" spans="4:12" x14ac:dyDescent="0.25">
      <c r="E6108">
        <v>969412179</v>
      </c>
      <c r="F6108" s="3">
        <v>57.896000000000001</v>
      </c>
      <c r="I6108" t="s">
        <v>858</v>
      </c>
      <c r="J6108" t="s">
        <v>220</v>
      </c>
      <c r="K6108">
        <v>969412179</v>
      </c>
      <c r="L6108">
        <v>57.896000000000001</v>
      </c>
    </row>
    <row r="6109" spans="4:12" x14ac:dyDescent="0.25">
      <c r="E6109">
        <v>969824353</v>
      </c>
      <c r="F6109" s="3">
        <v>109.504</v>
      </c>
      <c r="I6109" t="s">
        <v>858</v>
      </c>
      <c r="J6109" t="s">
        <v>220</v>
      </c>
      <c r="K6109">
        <v>969824353</v>
      </c>
      <c r="L6109">
        <v>109.504</v>
      </c>
    </row>
    <row r="6110" spans="4:12" x14ac:dyDescent="0.25">
      <c r="E6110">
        <v>971201584</v>
      </c>
      <c r="F6110" s="3">
        <v>86.972999999999999</v>
      </c>
      <c r="I6110" t="s">
        <v>858</v>
      </c>
      <c r="J6110" t="s">
        <v>220</v>
      </c>
      <c r="K6110">
        <v>971201584</v>
      </c>
      <c r="L6110">
        <v>86.972999999999999</v>
      </c>
    </row>
    <row r="6111" spans="4:12" x14ac:dyDescent="0.25">
      <c r="E6111">
        <v>997823990</v>
      </c>
      <c r="F6111" s="3">
        <v>124.52200000000001</v>
      </c>
      <c r="I6111" t="s">
        <v>858</v>
      </c>
      <c r="J6111" t="s">
        <v>220</v>
      </c>
      <c r="K6111">
        <v>997823990</v>
      </c>
      <c r="L6111">
        <v>124.52200000000001</v>
      </c>
    </row>
    <row r="6112" spans="4:12" x14ac:dyDescent="0.25">
      <c r="D6112" t="s">
        <v>209</v>
      </c>
      <c r="E6112">
        <v>918318461</v>
      </c>
      <c r="F6112" s="3">
        <v>31.331</v>
      </c>
      <c r="I6112" t="s">
        <v>858</v>
      </c>
      <c r="J6112" t="s">
        <v>209</v>
      </c>
      <c r="K6112">
        <v>918318461</v>
      </c>
      <c r="L6112">
        <v>31.331</v>
      </c>
    </row>
    <row r="6113" spans="4:12" x14ac:dyDescent="0.25">
      <c r="E6113">
        <v>969318253</v>
      </c>
      <c r="F6113" s="3">
        <v>98.572999999999993</v>
      </c>
      <c r="I6113" t="s">
        <v>858</v>
      </c>
      <c r="J6113" t="s">
        <v>209</v>
      </c>
      <c r="K6113">
        <v>969318253</v>
      </c>
      <c r="L6113">
        <v>98.572999999999993</v>
      </c>
    </row>
    <row r="6114" spans="4:12" x14ac:dyDescent="0.25">
      <c r="E6114">
        <v>976217640</v>
      </c>
      <c r="F6114" s="3">
        <v>112.479</v>
      </c>
      <c r="I6114" t="s">
        <v>858</v>
      </c>
      <c r="J6114" t="s">
        <v>209</v>
      </c>
      <c r="K6114">
        <v>976217640</v>
      </c>
      <c r="L6114">
        <v>112.479</v>
      </c>
    </row>
    <row r="6115" spans="4:12" x14ac:dyDescent="0.25">
      <c r="E6115">
        <v>981884647</v>
      </c>
      <c r="F6115" s="3">
        <v>38.302</v>
      </c>
      <c r="I6115" t="s">
        <v>858</v>
      </c>
      <c r="J6115" t="s">
        <v>209</v>
      </c>
      <c r="K6115">
        <v>981884647</v>
      </c>
      <c r="L6115">
        <v>38.302</v>
      </c>
    </row>
    <row r="6116" spans="4:12" x14ac:dyDescent="0.25">
      <c r="E6116">
        <v>984780524</v>
      </c>
      <c r="F6116" s="3">
        <v>116.432</v>
      </c>
      <c r="I6116" t="s">
        <v>858</v>
      </c>
      <c r="J6116" t="s">
        <v>209</v>
      </c>
      <c r="K6116">
        <v>984780524</v>
      </c>
      <c r="L6116">
        <v>116.432</v>
      </c>
    </row>
    <row r="6117" spans="4:12" x14ac:dyDescent="0.25">
      <c r="E6117">
        <v>987535822</v>
      </c>
      <c r="F6117" s="3">
        <v>37.231999999999999</v>
      </c>
      <c r="I6117" t="s">
        <v>858</v>
      </c>
      <c r="J6117" t="s">
        <v>209</v>
      </c>
      <c r="K6117">
        <v>987535822</v>
      </c>
      <c r="L6117">
        <v>37.231999999999999</v>
      </c>
    </row>
    <row r="6118" spans="4:12" x14ac:dyDescent="0.25">
      <c r="E6118">
        <v>988222712</v>
      </c>
      <c r="F6118" s="3">
        <v>173.03</v>
      </c>
      <c r="I6118" t="s">
        <v>858</v>
      </c>
      <c r="J6118" t="s">
        <v>209</v>
      </c>
      <c r="K6118">
        <v>988222712</v>
      </c>
      <c r="L6118">
        <v>173.03</v>
      </c>
    </row>
    <row r="6119" spans="4:12" x14ac:dyDescent="0.25">
      <c r="E6119">
        <v>991604596</v>
      </c>
      <c r="F6119" s="3">
        <v>112.32299999999999</v>
      </c>
      <c r="I6119" t="s">
        <v>858</v>
      </c>
      <c r="J6119" t="s">
        <v>209</v>
      </c>
      <c r="K6119">
        <v>991604596</v>
      </c>
      <c r="L6119">
        <v>112.32299999999999</v>
      </c>
    </row>
    <row r="6120" spans="4:12" x14ac:dyDescent="0.25">
      <c r="E6120">
        <v>992829311</v>
      </c>
      <c r="F6120" s="3">
        <v>61.613</v>
      </c>
      <c r="I6120" t="s">
        <v>858</v>
      </c>
      <c r="J6120" t="s">
        <v>209</v>
      </c>
      <c r="K6120">
        <v>992829311</v>
      </c>
      <c r="L6120">
        <v>61.613</v>
      </c>
    </row>
    <row r="6121" spans="4:12" x14ac:dyDescent="0.25">
      <c r="E6121">
        <v>996783243</v>
      </c>
      <c r="F6121" s="3">
        <v>136.976</v>
      </c>
      <c r="I6121" t="s">
        <v>858</v>
      </c>
      <c r="J6121" t="s">
        <v>209</v>
      </c>
      <c r="K6121">
        <v>996783243</v>
      </c>
      <c r="L6121">
        <v>136.976</v>
      </c>
    </row>
    <row r="6122" spans="4:12" x14ac:dyDescent="0.25">
      <c r="E6122">
        <v>997807618</v>
      </c>
      <c r="F6122" s="3">
        <v>118.184</v>
      </c>
      <c r="I6122" t="s">
        <v>858</v>
      </c>
      <c r="J6122" t="s">
        <v>209</v>
      </c>
      <c r="K6122">
        <v>997807618</v>
      </c>
      <c r="L6122">
        <v>118.184</v>
      </c>
    </row>
    <row r="6123" spans="4:12" x14ac:dyDescent="0.25">
      <c r="D6123" t="s">
        <v>202</v>
      </c>
      <c r="E6123">
        <v>969907224</v>
      </c>
      <c r="F6123" s="3">
        <v>77.355000000000004</v>
      </c>
      <c r="I6123" t="s">
        <v>858</v>
      </c>
      <c r="J6123" t="s">
        <v>202</v>
      </c>
      <c r="K6123">
        <v>969907224</v>
      </c>
      <c r="L6123">
        <v>77.355000000000004</v>
      </c>
    </row>
    <row r="6124" spans="4:12" x14ac:dyDescent="0.25">
      <c r="E6124">
        <v>981524004</v>
      </c>
      <c r="F6124" s="3">
        <v>121.29300000000001</v>
      </c>
      <c r="I6124" t="s">
        <v>858</v>
      </c>
      <c r="J6124" t="s">
        <v>202</v>
      </c>
      <c r="K6124">
        <v>981524004</v>
      </c>
      <c r="L6124">
        <v>121.29300000000001</v>
      </c>
    </row>
    <row r="6125" spans="4:12" x14ac:dyDescent="0.25">
      <c r="E6125">
        <v>992190922</v>
      </c>
      <c r="F6125" s="3">
        <v>87.86</v>
      </c>
      <c r="I6125" t="s">
        <v>858</v>
      </c>
      <c r="J6125" t="s">
        <v>202</v>
      </c>
      <c r="K6125">
        <v>992190922</v>
      </c>
      <c r="L6125">
        <v>87.86</v>
      </c>
    </row>
    <row r="6126" spans="4:12" x14ac:dyDescent="0.25">
      <c r="D6126" t="s">
        <v>203</v>
      </c>
      <c r="E6126">
        <v>914601444</v>
      </c>
      <c r="F6126" s="3">
        <v>156.31100000000001</v>
      </c>
      <c r="I6126" t="s">
        <v>858</v>
      </c>
      <c r="J6126" t="s">
        <v>203</v>
      </c>
      <c r="K6126">
        <v>914601444</v>
      </c>
      <c r="L6126">
        <v>156.31100000000001</v>
      </c>
    </row>
    <row r="6127" spans="4:12" x14ac:dyDescent="0.25">
      <c r="E6127">
        <v>919641118</v>
      </c>
      <c r="F6127" s="3">
        <v>189.58500000000001</v>
      </c>
      <c r="I6127" t="s">
        <v>858</v>
      </c>
      <c r="J6127" t="s">
        <v>203</v>
      </c>
      <c r="K6127">
        <v>919641118</v>
      </c>
      <c r="L6127">
        <v>189.58500000000001</v>
      </c>
    </row>
    <row r="6128" spans="4:12" x14ac:dyDescent="0.25">
      <c r="E6128">
        <v>920843883</v>
      </c>
      <c r="F6128" s="3">
        <v>96.131</v>
      </c>
      <c r="I6128" t="s">
        <v>858</v>
      </c>
      <c r="J6128" t="s">
        <v>203</v>
      </c>
      <c r="K6128">
        <v>920843883</v>
      </c>
      <c r="L6128">
        <v>96.131</v>
      </c>
    </row>
    <row r="6129" spans="5:12" x14ac:dyDescent="0.25">
      <c r="E6129">
        <v>920971644</v>
      </c>
      <c r="F6129" s="3">
        <v>135.55500000000001</v>
      </c>
      <c r="I6129" t="s">
        <v>858</v>
      </c>
      <c r="J6129" t="s">
        <v>203</v>
      </c>
      <c r="K6129">
        <v>920971644</v>
      </c>
      <c r="L6129">
        <v>135.55500000000001</v>
      </c>
    </row>
    <row r="6130" spans="5:12" x14ac:dyDescent="0.25">
      <c r="E6130">
        <v>922780153</v>
      </c>
      <c r="F6130" s="3">
        <v>140.792</v>
      </c>
      <c r="I6130" t="s">
        <v>858</v>
      </c>
      <c r="J6130" t="s">
        <v>203</v>
      </c>
      <c r="K6130">
        <v>922780153</v>
      </c>
      <c r="L6130">
        <v>140.792</v>
      </c>
    </row>
    <row r="6131" spans="5:12" x14ac:dyDescent="0.25">
      <c r="E6131">
        <v>923230297</v>
      </c>
      <c r="F6131" s="3">
        <v>90.644000000000005</v>
      </c>
      <c r="I6131" t="s">
        <v>858</v>
      </c>
      <c r="J6131" t="s">
        <v>203</v>
      </c>
      <c r="K6131">
        <v>923230297</v>
      </c>
      <c r="L6131">
        <v>90.644000000000005</v>
      </c>
    </row>
    <row r="6132" spans="5:12" x14ac:dyDescent="0.25">
      <c r="E6132">
        <v>925162507</v>
      </c>
      <c r="F6132" s="3">
        <v>254.49</v>
      </c>
      <c r="I6132" t="s">
        <v>858</v>
      </c>
      <c r="J6132" t="s">
        <v>203</v>
      </c>
      <c r="K6132">
        <v>925162507</v>
      </c>
      <c r="L6132">
        <v>254.49</v>
      </c>
    </row>
    <row r="6133" spans="5:12" x14ac:dyDescent="0.25">
      <c r="E6133">
        <v>969142236</v>
      </c>
      <c r="F6133" s="3">
        <v>69.504999999999995</v>
      </c>
      <c r="I6133" t="s">
        <v>858</v>
      </c>
      <c r="J6133" t="s">
        <v>203</v>
      </c>
      <c r="K6133">
        <v>969142236</v>
      </c>
      <c r="L6133">
        <v>69.504999999999995</v>
      </c>
    </row>
    <row r="6134" spans="5:12" x14ac:dyDescent="0.25">
      <c r="E6134">
        <v>969152258</v>
      </c>
      <c r="F6134" s="3">
        <v>189.33600000000001</v>
      </c>
      <c r="I6134" t="s">
        <v>858</v>
      </c>
      <c r="J6134" t="s">
        <v>203</v>
      </c>
      <c r="K6134">
        <v>969152258</v>
      </c>
      <c r="L6134">
        <v>189.33600000000001</v>
      </c>
    </row>
    <row r="6135" spans="5:12" x14ac:dyDescent="0.25">
      <c r="E6135">
        <v>969230569</v>
      </c>
      <c r="F6135" s="3">
        <v>233.82300000000001</v>
      </c>
      <c r="I6135" t="s">
        <v>858</v>
      </c>
      <c r="J6135" t="s">
        <v>203</v>
      </c>
      <c r="K6135">
        <v>969230569</v>
      </c>
      <c r="L6135">
        <v>233.82300000000001</v>
      </c>
    </row>
    <row r="6136" spans="5:12" x14ac:dyDescent="0.25">
      <c r="E6136">
        <v>969317605</v>
      </c>
      <c r="F6136" s="3">
        <v>131.44</v>
      </c>
      <c r="I6136" t="s">
        <v>858</v>
      </c>
      <c r="J6136" t="s">
        <v>203</v>
      </c>
      <c r="K6136">
        <v>969317605</v>
      </c>
      <c r="L6136">
        <v>131.44</v>
      </c>
    </row>
    <row r="6137" spans="5:12" x14ac:dyDescent="0.25">
      <c r="E6137">
        <v>969352826</v>
      </c>
      <c r="F6137" s="3">
        <v>353.38</v>
      </c>
      <c r="I6137" t="s">
        <v>858</v>
      </c>
      <c r="J6137" t="s">
        <v>203</v>
      </c>
      <c r="K6137">
        <v>969352826</v>
      </c>
      <c r="L6137">
        <v>353.38</v>
      </c>
    </row>
    <row r="6138" spans="5:12" x14ac:dyDescent="0.25">
      <c r="E6138">
        <v>971166126</v>
      </c>
      <c r="F6138" s="3">
        <v>148.773</v>
      </c>
      <c r="I6138" t="s">
        <v>858</v>
      </c>
      <c r="J6138" t="s">
        <v>203</v>
      </c>
      <c r="K6138">
        <v>971166126</v>
      </c>
      <c r="L6138">
        <v>148.773</v>
      </c>
    </row>
    <row r="6139" spans="5:12" x14ac:dyDescent="0.25">
      <c r="E6139">
        <v>971584610</v>
      </c>
      <c r="F6139" s="3">
        <v>96.231999999999999</v>
      </c>
      <c r="I6139" t="s">
        <v>858</v>
      </c>
      <c r="J6139" t="s">
        <v>203</v>
      </c>
      <c r="K6139">
        <v>971584610</v>
      </c>
      <c r="L6139">
        <v>96.231999999999999</v>
      </c>
    </row>
    <row r="6140" spans="5:12" x14ac:dyDescent="0.25">
      <c r="E6140">
        <v>977534429</v>
      </c>
      <c r="F6140" s="3">
        <v>360</v>
      </c>
      <c r="I6140" t="s">
        <v>858</v>
      </c>
      <c r="J6140" t="s">
        <v>203</v>
      </c>
      <c r="K6140">
        <v>977534429</v>
      </c>
      <c r="L6140">
        <v>360</v>
      </c>
    </row>
    <row r="6141" spans="5:12" x14ac:dyDescent="0.25">
      <c r="E6141">
        <v>980706699</v>
      </c>
      <c r="F6141" s="3">
        <v>376.31200000000001</v>
      </c>
      <c r="I6141" t="s">
        <v>858</v>
      </c>
      <c r="J6141" t="s">
        <v>203</v>
      </c>
      <c r="K6141">
        <v>980706699</v>
      </c>
      <c r="L6141">
        <v>376.31200000000001</v>
      </c>
    </row>
    <row r="6142" spans="5:12" x14ac:dyDescent="0.25">
      <c r="E6142">
        <v>985687641</v>
      </c>
      <c r="F6142" s="3">
        <v>525.66</v>
      </c>
      <c r="I6142" t="s">
        <v>858</v>
      </c>
      <c r="J6142" t="s">
        <v>203</v>
      </c>
      <c r="K6142">
        <v>985687641</v>
      </c>
      <c r="L6142">
        <v>525.66</v>
      </c>
    </row>
    <row r="6143" spans="5:12" x14ac:dyDescent="0.25">
      <c r="E6143">
        <v>986384359</v>
      </c>
      <c r="F6143" s="3">
        <v>124.84699999999999</v>
      </c>
      <c r="I6143" t="s">
        <v>858</v>
      </c>
      <c r="J6143" t="s">
        <v>203</v>
      </c>
      <c r="K6143">
        <v>986384359</v>
      </c>
      <c r="L6143">
        <v>124.84699999999999</v>
      </c>
    </row>
    <row r="6144" spans="5:12" x14ac:dyDescent="0.25">
      <c r="E6144">
        <v>987521732</v>
      </c>
      <c r="F6144" s="3">
        <v>134.131</v>
      </c>
      <c r="I6144" t="s">
        <v>858</v>
      </c>
      <c r="J6144" t="s">
        <v>203</v>
      </c>
      <c r="K6144">
        <v>987521732</v>
      </c>
      <c r="L6144">
        <v>134.131</v>
      </c>
    </row>
    <row r="6145" spans="4:12" x14ac:dyDescent="0.25">
      <c r="E6145">
        <v>996899896</v>
      </c>
      <c r="F6145" s="3">
        <v>35.939</v>
      </c>
      <c r="I6145" t="s">
        <v>858</v>
      </c>
      <c r="J6145" t="s">
        <v>203</v>
      </c>
      <c r="K6145">
        <v>996899896</v>
      </c>
      <c r="L6145">
        <v>35.939</v>
      </c>
    </row>
    <row r="6146" spans="4:12" x14ac:dyDescent="0.25">
      <c r="E6146">
        <v>999268676</v>
      </c>
      <c r="F6146" s="3">
        <v>212.374</v>
      </c>
      <c r="I6146" t="s">
        <v>858</v>
      </c>
      <c r="J6146" t="s">
        <v>203</v>
      </c>
      <c r="K6146">
        <v>999268676</v>
      </c>
      <c r="L6146">
        <v>212.374</v>
      </c>
    </row>
    <row r="6147" spans="4:12" x14ac:dyDescent="0.25">
      <c r="D6147" t="s">
        <v>196</v>
      </c>
      <c r="E6147">
        <v>913795458</v>
      </c>
      <c r="F6147" s="3">
        <v>171.12899999999999</v>
      </c>
      <c r="I6147" t="s">
        <v>858</v>
      </c>
      <c r="J6147" t="s">
        <v>196</v>
      </c>
      <c r="K6147">
        <v>913795458</v>
      </c>
      <c r="L6147">
        <v>171.12899999999999</v>
      </c>
    </row>
    <row r="6148" spans="4:12" x14ac:dyDescent="0.25">
      <c r="E6148">
        <v>969230879</v>
      </c>
      <c r="F6148" s="3">
        <v>50.164000000000001</v>
      </c>
      <c r="I6148" t="s">
        <v>858</v>
      </c>
      <c r="J6148" t="s">
        <v>196</v>
      </c>
      <c r="K6148">
        <v>969230879</v>
      </c>
      <c r="L6148">
        <v>50.164000000000001</v>
      </c>
    </row>
    <row r="6149" spans="4:12" x14ac:dyDescent="0.25">
      <c r="E6149">
        <v>994941763</v>
      </c>
      <c r="F6149" s="3">
        <v>75.448999999999998</v>
      </c>
      <c r="I6149" t="s">
        <v>858</v>
      </c>
      <c r="J6149" t="s">
        <v>196</v>
      </c>
      <c r="K6149">
        <v>994941763</v>
      </c>
      <c r="L6149">
        <v>75.448999999999998</v>
      </c>
    </row>
    <row r="6150" spans="4:12" x14ac:dyDescent="0.25">
      <c r="E6150">
        <v>997666283</v>
      </c>
      <c r="F6150" s="3">
        <v>190.37700000000001</v>
      </c>
      <c r="I6150" t="s">
        <v>858</v>
      </c>
      <c r="J6150" t="s">
        <v>196</v>
      </c>
      <c r="K6150">
        <v>997666283</v>
      </c>
      <c r="L6150">
        <v>190.37700000000001</v>
      </c>
    </row>
    <row r="6151" spans="4:12" x14ac:dyDescent="0.25">
      <c r="D6151" t="s">
        <v>218</v>
      </c>
      <c r="E6151">
        <v>814595382</v>
      </c>
      <c r="F6151" s="3">
        <v>261.55399999999997</v>
      </c>
      <c r="I6151" t="s">
        <v>858</v>
      </c>
      <c r="J6151" t="s">
        <v>218</v>
      </c>
      <c r="K6151">
        <v>814595382</v>
      </c>
      <c r="L6151">
        <v>261.55399999999997</v>
      </c>
    </row>
    <row r="6152" spans="4:12" x14ac:dyDescent="0.25">
      <c r="E6152">
        <v>869235792</v>
      </c>
      <c r="F6152" s="3">
        <v>138.53899999999999</v>
      </c>
      <c r="I6152" t="s">
        <v>858</v>
      </c>
      <c r="J6152" t="s">
        <v>218</v>
      </c>
      <c r="K6152">
        <v>869235792</v>
      </c>
      <c r="L6152">
        <v>138.53899999999999</v>
      </c>
    </row>
    <row r="6153" spans="4:12" x14ac:dyDescent="0.25">
      <c r="E6153">
        <v>869589632</v>
      </c>
      <c r="F6153" s="3">
        <v>57.670999999999999</v>
      </c>
      <c r="I6153" t="s">
        <v>858</v>
      </c>
      <c r="J6153" t="s">
        <v>218</v>
      </c>
      <c r="K6153">
        <v>869589632</v>
      </c>
      <c r="L6153">
        <v>57.670999999999999</v>
      </c>
    </row>
    <row r="6154" spans="4:12" x14ac:dyDescent="0.25">
      <c r="E6154">
        <v>880503812</v>
      </c>
      <c r="F6154" s="3">
        <v>127.61799999999999</v>
      </c>
      <c r="I6154" t="s">
        <v>858</v>
      </c>
      <c r="J6154" t="s">
        <v>218</v>
      </c>
      <c r="K6154">
        <v>880503812</v>
      </c>
      <c r="L6154">
        <v>127.61799999999999</v>
      </c>
    </row>
    <row r="6155" spans="4:12" x14ac:dyDescent="0.25">
      <c r="E6155">
        <v>914740622</v>
      </c>
      <c r="F6155" s="3">
        <v>290.97500000000002</v>
      </c>
      <c r="I6155" t="s">
        <v>858</v>
      </c>
      <c r="J6155" t="s">
        <v>218</v>
      </c>
      <c r="K6155">
        <v>914740622</v>
      </c>
      <c r="L6155">
        <v>290.97500000000002</v>
      </c>
    </row>
    <row r="6156" spans="4:12" x14ac:dyDescent="0.25">
      <c r="E6156">
        <v>915028500</v>
      </c>
      <c r="F6156" s="3">
        <v>33.167000000000002</v>
      </c>
      <c r="I6156" t="s">
        <v>858</v>
      </c>
      <c r="J6156" t="s">
        <v>218</v>
      </c>
      <c r="K6156">
        <v>915028500</v>
      </c>
      <c r="L6156">
        <v>33.167000000000002</v>
      </c>
    </row>
    <row r="6157" spans="4:12" x14ac:dyDescent="0.25">
      <c r="E6157">
        <v>922999236</v>
      </c>
      <c r="F6157" s="3">
        <v>51.784999999999997</v>
      </c>
      <c r="I6157" t="s">
        <v>858</v>
      </c>
      <c r="J6157" t="s">
        <v>218</v>
      </c>
      <c r="K6157">
        <v>922999236</v>
      </c>
      <c r="L6157">
        <v>51.784999999999997</v>
      </c>
    </row>
    <row r="6158" spans="4:12" x14ac:dyDescent="0.25">
      <c r="E6158">
        <v>926163507</v>
      </c>
      <c r="F6158" s="3">
        <v>60.67</v>
      </c>
      <c r="I6158" t="s">
        <v>858</v>
      </c>
      <c r="J6158" t="s">
        <v>218</v>
      </c>
      <c r="K6158">
        <v>926163507</v>
      </c>
      <c r="L6158">
        <v>60.67</v>
      </c>
    </row>
    <row r="6159" spans="4:12" x14ac:dyDescent="0.25">
      <c r="E6159">
        <v>926317911</v>
      </c>
      <c r="F6159" s="3">
        <v>50.225000000000001</v>
      </c>
      <c r="I6159" t="s">
        <v>858</v>
      </c>
      <c r="J6159" t="s">
        <v>218</v>
      </c>
      <c r="K6159">
        <v>926317911</v>
      </c>
      <c r="L6159">
        <v>50.225000000000001</v>
      </c>
    </row>
    <row r="6160" spans="4:12" x14ac:dyDescent="0.25">
      <c r="E6160">
        <v>955244125</v>
      </c>
      <c r="F6160" s="3">
        <v>76.453000000000003</v>
      </c>
      <c r="I6160" t="s">
        <v>858</v>
      </c>
      <c r="J6160" t="s">
        <v>218</v>
      </c>
      <c r="K6160">
        <v>955244125</v>
      </c>
      <c r="L6160">
        <v>76.453000000000003</v>
      </c>
    </row>
    <row r="6161" spans="5:12" x14ac:dyDescent="0.25">
      <c r="E6161">
        <v>969165082</v>
      </c>
      <c r="F6161" s="3">
        <v>73.346000000000004</v>
      </c>
      <c r="I6161" t="s">
        <v>858</v>
      </c>
      <c r="J6161" t="s">
        <v>218</v>
      </c>
      <c r="K6161">
        <v>969165082</v>
      </c>
      <c r="L6161">
        <v>73.346000000000004</v>
      </c>
    </row>
    <row r="6162" spans="5:12" x14ac:dyDescent="0.25">
      <c r="E6162">
        <v>969289954</v>
      </c>
      <c r="F6162" s="3">
        <v>45.017000000000003</v>
      </c>
      <c r="I6162" t="s">
        <v>858</v>
      </c>
      <c r="J6162" t="s">
        <v>218</v>
      </c>
      <c r="K6162">
        <v>969289954</v>
      </c>
      <c r="L6162">
        <v>45.017000000000003</v>
      </c>
    </row>
    <row r="6163" spans="5:12" x14ac:dyDescent="0.25">
      <c r="E6163">
        <v>969411326</v>
      </c>
      <c r="F6163" s="3">
        <v>121.873</v>
      </c>
      <c r="I6163" t="s">
        <v>858</v>
      </c>
      <c r="J6163" t="s">
        <v>218</v>
      </c>
      <c r="K6163">
        <v>969411326</v>
      </c>
      <c r="L6163">
        <v>121.873</v>
      </c>
    </row>
    <row r="6164" spans="5:12" x14ac:dyDescent="0.25">
      <c r="E6164">
        <v>969588927</v>
      </c>
      <c r="F6164" s="3">
        <v>33.481999999999999</v>
      </c>
      <c r="I6164" t="s">
        <v>858</v>
      </c>
      <c r="J6164" t="s">
        <v>218</v>
      </c>
      <c r="K6164">
        <v>969588927</v>
      </c>
      <c r="L6164">
        <v>33.481999999999999</v>
      </c>
    </row>
    <row r="6165" spans="5:12" x14ac:dyDescent="0.25">
      <c r="E6165">
        <v>969630494</v>
      </c>
      <c r="F6165" s="3">
        <v>130.26499999999999</v>
      </c>
      <c r="I6165" t="s">
        <v>858</v>
      </c>
      <c r="J6165" t="s">
        <v>218</v>
      </c>
      <c r="K6165">
        <v>969630494</v>
      </c>
      <c r="L6165">
        <v>130.26499999999999</v>
      </c>
    </row>
    <row r="6166" spans="5:12" x14ac:dyDescent="0.25">
      <c r="E6166">
        <v>969823284</v>
      </c>
      <c r="F6166" s="3">
        <v>22.61</v>
      </c>
      <c r="I6166" t="s">
        <v>858</v>
      </c>
      <c r="J6166" t="s">
        <v>218</v>
      </c>
      <c r="K6166">
        <v>969823284</v>
      </c>
      <c r="L6166">
        <v>22.61</v>
      </c>
    </row>
    <row r="6167" spans="5:12" x14ac:dyDescent="0.25">
      <c r="E6167">
        <v>969823535</v>
      </c>
      <c r="F6167" s="3">
        <v>1.6080000000000001</v>
      </c>
      <c r="I6167" t="s">
        <v>858</v>
      </c>
      <c r="J6167" t="s">
        <v>218</v>
      </c>
      <c r="K6167">
        <v>969823535</v>
      </c>
      <c r="L6167">
        <v>1.6080000000000001</v>
      </c>
    </row>
    <row r="6168" spans="5:12" x14ac:dyDescent="0.25">
      <c r="E6168">
        <v>969828243</v>
      </c>
      <c r="F6168" s="3">
        <v>62.027000000000001</v>
      </c>
      <c r="I6168" t="s">
        <v>858</v>
      </c>
      <c r="J6168" t="s">
        <v>218</v>
      </c>
      <c r="K6168">
        <v>969828243</v>
      </c>
      <c r="L6168">
        <v>62.027000000000001</v>
      </c>
    </row>
    <row r="6169" spans="5:12" x14ac:dyDescent="0.25">
      <c r="E6169">
        <v>976115708</v>
      </c>
      <c r="F6169" s="3">
        <v>101.26</v>
      </c>
      <c r="I6169" t="s">
        <v>858</v>
      </c>
      <c r="J6169" t="s">
        <v>218</v>
      </c>
      <c r="K6169">
        <v>976115708</v>
      </c>
      <c r="L6169">
        <v>101.26</v>
      </c>
    </row>
    <row r="6170" spans="5:12" x14ac:dyDescent="0.25">
      <c r="E6170">
        <v>976845749</v>
      </c>
      <c r="F6170" s="3">
        <v>207.53800000000001</v>
      </c>
      <c r="I6170" t="s">
        <v>858</v>
      </c>
      <c r="J6170" t="s">
        <v>218</v>
      </c>
      <c r="K6170">
        <v>976845749</v>
      </c>
      <c r="L6170">
        <v>207.53800000000001</v>
      </c>
    </row>
    <row r="6171" spans="5:12" x14ac:dyDescent="0.25">
      <c r="E6171">
        <v>979901054</v>
      </c>
      <c r="F6171" s="3">
        <v>48.447000000000003</v>
      </c>
      <c r="I6171" t="s">
        <v>858</v>
      </c>
      <c r="J6171" t="s">
        <v>218</v>
      </c>
      <c r="K6171">
        <v>979901054</v>
      </c>
      <c r="L6171">
        <v>48.447000000000003</v>
      </c>
    </row>
    <row r="6172" spans="5:12" x14ac:dyDescent="0.25">
      <c r="E6172">
        <v>980428354</v>
      </c>
      <c r="F6172" s="3">
        <v>122.1</v>
      </c>
      <c r="I6172" t="s">
        <v>858</v>
      </c>
      <c r="J6172" t="s">
        <v>218</v>
      </c>
      <c r="K6172">
        <v>980428354</v>
      </c>
      <c r="L6172">
        <v>122.1</v>
      </c>
    </row>
    <row r="6173" spans="5:12" x14ac:dyDescent="0.25">
      <c r="E6173">
        <v>980649644</v>
      </c>
      <c r="F6173" s="3">
        <v>380.25299999999999</v>
      </c>
      <c r="I6173" t="s">
        <v>858</v>
      </c>
      <c r="J6173" t="s">
        <v>218</v>
      </c>
      <c r="K6173">
        <v>980649644</v>
      </c>
      <c r="L6173">
        <v>380.25299999999999</v>
      </c>
    </row>
    <row r="6174" spans="5:12" x14ac:dyDescent="0.25">
      <c r="E6174">
        <v>981511298</v>
      </c>
      <c r="F6174" s="3">
        <v>49.439</v>
      </c>
      <c r="I6174" t="s">
        <v>858</v>
      </c>
      <c r="J6174" t="s">
        <v>218</v>
      </c>
      <c r="K6174">
        <v>981511298</v>
      </c>
      <c r="L6174">
        <v>49.439</v>
      </c>
    </row>
    <row r="6175" spans="5:12" x14ac:dyDescent="0.25">
      <c r="E6175">
        <v>982182212</v>
      </c>
      <c r="F6175" s="3">
        <v>130.61500000000001</v>
      </c>
      <c r="I6175" t="s">
        <v>858</v>
      </c>
      <c r="J6175" t="s">
        <v>218</v>
      </c>
      <c r="K6175">
        <v>982182212</v>
      </c>
      <c r="L6175">
        <v>130.61500000000001</v>
      </c>
    </row>
    <row r="6176" spans="5:12" x14ac:dyDescent="0.25">
      <c r="E6176">
        <v>982592097</v>
      </c>
      <c r="F6176" s="3">
        <v>38.58</v>
      </c>
      <c r="I6176" t="s">
        <v>858</v>
      </c>
      <c r="J6176" t="s">
        <v>218</v>
      </c>
      <c r="K6176">
        <v>982592097</v>
      </c>
      <c r="L6176">
        <v>38.58</v>
      </c>
    </row>
    <row r="6177" spans="4:12" x14ac:dyDescent="0.25">
      <c r="E6177">
        <v>983593151</v>
      </c>
      <c r="F6177" s="3">
        <v>132.01599999999999</v>
      </c>
      <c r="I6177" t="s">
        <v>858</v>
      </c>
      <c r="J6177" t="s">
        <v>218</v>
      </c>
      <c r="K6177">
        <v>983593151</v>
      </c>
      <c r="L6177">
        <v>132.01599999999999</v>
      </c>
    </row>
    <row r="6178" spans="4:12" x14ac:dyDescent="0.25">
      <c r="E6178">
        <v>983638848</v>
      </c>
      <c r="F6178" s="3">
        <v>34.234999999999999</v>
      </c>
      <c r="I6178" t="s">
        <v>858</v>
      </c>
      <c r="J6178" t="s">
        <v>218</v>
      </c>
      <c r="K6178">
        <v>983638848</v>
      </c>
      <c r="L6178">
        <v>34.234999999999999</v>
      </c>
    </row>
    <row r="6179" spans="4:12" x14ac:dyDescent="0.25">
      <c r="E6179">
        <v>986377476</v>
      </c>
      <c r="F6179" s="3">
        <v>107.807</v>
      </c>
      <c r="I6179" t="s">
        <v>858</v>
      </c>
      <c r="J6179" t="s">
        <v>218</v>
      </c>
      <c r="K6179">
        <v>986377476</v>
      </c>
      <c r="L6179">
        <v>107.807</v>
      </c>
    </row>
    <row r="6180" spans="4:12" x14ac:dyDescent="0.25">
      <c r="E6180">
        <v>988100978</v>
      </c>
      <c r="F6180" s="3">
        <v>339.238</v>
      </c>
      <c r="I6180" t="s">
        <v>858</v>
      </c>
      <c r="J6180" t="s">
        <v>218</v>
      </c>
      <c r="K6180">
        <v>988100978</v>
      </c>
      <c r="L6180">
        <v>339.238</v>
      </c>
    </row>
    <row r="6181" spans="4:12" x14ac:dyDescent="0.25">
      <c r="E6181">
        <v>989035444</v>
      </c>
      <c r="F6181" s="3">
        <v>99.274000000000001</v>
      </c>
      <c r="I6181" t="s">
        <v>858</v>
      </c>
      <c r="J6181" t="s">
        <v>218</v>
      </c>
      <c r="K6181">
        <v>989035444</v>
      </c>
      <c r="L6181">
        <v>99.274000000000001</v>
      </c>
    </row>
    <row r="6182" spans="4:12" x14ac:dyDescent="0.25">
      <c r="E6182">
        <v>992124717</v>
      </c>
      <c r="F6182" s="3">
        <v>45.567</v>
      </c>
      <c r="I6182" t="s">
        <v>858</v>
      </c>
      <c r="J6182" t="s">
        <v>218</v>
      </c>
      <c r="K6182">
        <v>992124717</v>
      </c>
      <c r="L6182">
        <v>45.567</v>
      </c>
    </row>
    <row r="6183" spans="4:12" x14ac:dyDescent="0.25">
      <c r="E6183">
        <v>992124938</v>
      </c>
      <c r="F6183" s="3">
        <v>553.39</v>
      </c>
      <c r="I6183" t="s">
        <v>858</v>
      </c>
      <c r="J6183" t="s">
        <v>218</v>
      </c>
      <c r="K6183">
        <v>992124938</v>
      </c>
      <c r="L6183">
        <v>553.39</v>
      </c>
    </row>
    <row r="6184" spans="4:12" x14ac:dyDescent="0.25">
      <c r="D6184" t="s">
        <v>212</v>
      </c>
      <c r="E6184">
        <v>921898525</v>
      </c>
      <c r="F6184" s="3">
        <v>175.405</v>
      </c>
      <c r="I6184" t="s">
        <v>858</v>
      </c>
      <c r="J6184" t="s">
        <v>212</v>
      </c>
      <c r="K6184">
        <v>921898525</v>
      </c>
      <c r="L6184">
        <v>175.405</v>
      </c>
    </row>
    <row r="6185" spans="4:12" x14ac:dyDescent="0.25">
      <c r="E6185">
        <v>969449005</v>
      </c>
      <c r="F6185" s="3">
        <v>32.779000000000003</v>
      </c>
      <c r="I6185" t="s">
        <v>858</v>
      </c>
      <c r="J6185" t="s">
        <v>212</v>
      </c>
      <c r="K6185">
        <v>969449005</v>
      </c>
      <c r="L6185">
        <v>32.779000000000003</v>
      </c>
    </row>
    <row r="6186" spans="4:12" x14ac:dyDescent="0.25">
      <c r="D6186" t="s">
        <v>863</v>
      </c>
      <c r="E6186">
        <v>869412732</v>
      </c>
      <c r="F6186" s="3">
        <v>82.774000000000001</v>
      </c>
      <c r="I6186" t="s">
        <v>858</v>
      </c>
      <c r="J6186" t="s">
        <v>863</v>
      </c>
      <c r="K6186">
        <v>869412732</v>
      </c>
      <c r="L6186">
        <v>82.774000000000001</v>
      </c>
    </row>
    <row r="6187" spans="4:12" x14ac:dyDescent="0.25">
      <c r="E6187">
        <v>869829242</v>
      </c>
      <c r="F6187" s="3">
        <v>129.251</v>
      </c>
      <c r="I6187" t="s">
        <v>858</v>
      </c>
      <c r="J6187" t="s">
        <v>863</v>
      </c>
      <c r="K6187">
        <v>869829242</v>
      </c>
      <c r="L6187">
        <v>129.251</v>
      </c>
    </row>
    <row r="6188" spans="4:12" x14ac:dyDescent="0.25">
      <c r="E6188">
        <v>880921932</v>
      </c>
      <c r="F6188" s="3">
        <v>85.908000000000001</v>
      </c>
      <c r="I6188" t="s">
        <v>858</v>
      </c>
      <c r="J6188" t="s">
        <v>863</v>
      </c>
      <c r="K6188">
        <v>880921932</v>
      </c>
      <c r="L6188">
        <v>85.908000000000001</v>
      </c>
    </row>
    <row r="6189" spans="4:12" x14ac:dyDescent="0.25">
      <c r="E6189">
        <v>887472432</v>
      </c>
      <c r="F6189" s="3">
        <v>146.36600000000001</v>
      </c>
      <c r="I6189" t="s">
        <v>858</v>
      </c>
      <c r="J6189" t="s">
        <v>863</v>
      </c>
      <c r="K6189">
        <v>887472432</v>
      </c>
      <c r="L6189">
        <v>146.36600000000001</v>
      </c>
    </row>
    <row r="6190" spans="4:12" x14ac:dyDescent="0.25">
      <c r="E6190">
        <v>912976599</v>
      </c>
      <c r="F6190" s="3">
        <v>150.459</v>
      </c>
      <c r="I6190" t="s">
        <v>858</v>
      </c>
      <c r="J6190" t="s">
        <v>863</v>
      </c>
      <c r="K6190">
        <v>912976599</v>
      </c>
      <c r="L6190">
        <v>150.459</v>
      </c>
    </row>
    <row r="6191" spans="4:12" x14ac:dyDescent="0.25">
      <c r="E6191">
        <v>913403991</v>
      </c>
      <c r="F6191" s="3">
        <v>111.155</v>
      </c>
      <c r="I6191" t="s">
        <v>858</v>
      </c>
      <c r="J6191" t="s">
        <v>863</v>
      </c>
      <c r="K6191">
        <v>913403991</v>
      </c>
      <c r="L6191">
        <v>111.155</v>
      </c>
    </row>
    <row r="6192" spans="4:12" x14ac:dyDescent="0.25">
      <c r="E6192">
        <v>914605768</v>
      </c>
      <c r="F6192" s="3">
        <v>169.321</v>
      </c>
      <c r="I6192" t="s">
        <v>858</v>
      </c>
      <c r="J6192" t="s">
        <v>863</v>
      </c>
      <c r="K6192">
        <v>914605768</v>
      </c>
      <c r="L6192">
        <v>169.321</v>
      </c>
    </row>
    <row r="6193" spans="5:12" x14ac:dyDescent="0.25">
      <c r="E6193">
        <v>916476132</v>
      </c>
      <c r="F6193" s="3">
        <v>163.36799999999999</v>
      </c>
      <c r="I6193" t="s">
        <v>858</v>
      </c>
      <c r="J6193" t="s">
        <v>863</v>
      </c>
      <c r="K6193">
        <v>916476132</v>
      </c>
      <c r="L6193">
        <v>163.36799999999999</v>
      </c>
    </row>
    <row r="6194" spans="5:12" x14ac:dyDescent="0.25">
      <c r="E6194">
        <v>920365701</v>
      </c>
      <c r="F6194" s="3">
        <v>135.46899999999999</v>
      </c>
      <c r="I6194" t="s">
        <v>858</v>
      </c>
      <c r="J6194" t="s">
        <v>863</v>
      </c>
      <c r="K6194">
        <v>920365701</v>
      </c>
      <c r="L6194">
        <v>135.46899999999999</v>
      </c>
    </row>
    <row r="6195" spans="5:12" x14ac:dyDescent="0.25">
      <c r="E6195">
        <v>925201200</v>
      </c>
      <c r="F6195" s="3">
        <v>196.3</v>
      </c>
      <c r="I6195" t="s">
        <v>858</v>
      </c>
      <c r="J6195" t="s">
        <v>863</v>
      </c>
      <c r="K6195">
        <v>925201200</v>
      </c>
      <c r="L6195">
        <v>196.3</v>
      </c>
    </row>
    <row r="6196" spans="5:12" x14ac:dyDescent="0.25">
      <c r="E6196">
        <v>969165368</v>
      </c>
      <c r="F6196" s="3">
        <v>84.061999999999998</v>
      </c>
      <c r="I6196" t="s">
        <v>858</v>
      </c>
      <c r="J6196" t="s">
        <v>863</v>
      </c>
      <c r="K6196">
        <v>969165368</v>
      </c>
      <c r="L6196">
        <v>84.061999999999998</v>
      </c>
    </row>
    <row r="6197" spans="5:12" x14ac:dyDescent="0.25">
      <c r="E6197">
        <v>969166313</v>
      </c>
      <c r="F6197" s="3">
        <v>39.383000000000003</v>
      </c>
      <c r="I6197" t="s">
        <v>858</v>
      </c>
      <c r="J6197" t="s">
        <v>863</v>
      </c>
      <c r="K6197">
        <v>969166313</v>
      </c>
      <c r="L6197">
        <v>39.383000000000003</v>
      </c>
    </row>
    <row r="6198" spans="5:12" x14ac:dyDescent="0.25">
      <c r="E6198">
        <v>969202670</v>
      </c>
      <c r="F6198" s="3">
        <v>46.289000000000001</v>
      </c>
      <c r="I6198" t="s">
        <v>858</v>
      </c>
      <c r="J6198" t="s">
        <v>863</v>
      </c>
      <c r="K6198">
        <v>969202670</v>
      </c>
      <c r="L6198">
        <v>46.289000000000001</v>
      </c>
    </row>
    <row r="6199" spans="5:12" x14ac:dyDescent="0.25">
      <c r="E6199">
        <v>969237083</v>
      </c>
      <c r="F6199" s="3">
        <v>101.767</v>
      </c>
      <c r="I6199" t="s">
        <v>858</v>
      </c>
      <c r="J6199" t="s">
        <v>863</v>
      </c>
      <c r="K6199">
        <v>969237083</v>
      </c>
      <c r="L6199">
        <v>101.767</v>
      </c>
    </row>
    <row r="6200" spans="5:12" x14ac:dyDescent="0.25">
      <c r="E6200">
        <v>969238047</v>
      </c>
      <c r="F6200" s="3">
        <v>113.545</v>
      </c>
      <c r="I6200" t="s">
        <v>858</v>
      </c>
      <c r="J6200" t="s">
        <v>863</v>
      </c>
      <c r="K6200">
        <v>969238047</v>
      </c>
      <c r="L6200">
        <v>113.545</v>
      </c>
    </row>
    <row r="6201" spans="5:12" x14ac:dyDescent="0.25">
      <c r="E6201">
        <v>969290413</v>
      </c>
      <c r="F6201" s="3">
        <v>90.872</v>
      </c>
      <c r="I6201" t="s">
        <v>858</v>
      </c>
      <c r="J6201" t="s">
        <v>863</v>
      </c>
      <c r="K6201">
        <v>969290413</v>
      </c>
      <c r="L6201">
        <v>90.872</v>
      </c>
    </row>
    <row r="6202" spans="5:12" x14ac:dyDescent="0.25">
      <c r="E6202">
        <v>969311437</v>
      </c>
      <c r="F6202" s="3">
        <v>51.295999999999999</v>
      </c>
      <c r="I6202" t="s">
        <v>858</v>
      </c>
      <c r="J6202" t="s">
        <v>863</v>
      </c>
      <c r="K6202">
        <v>969311437</v>
      </c>
      <c r="L6202">
        <v>51.295999999999999</v>
      </c>
    </row>
    <row r="6203" spans="5:12" x14ac:dyDescent="0.25">
      <c r="E6203">
        <v>969587114</v>
      </c>
      <c r="F6203" s="3">
        <v>107.884</v>
      </c>
      <c r="I6203" t="s">
        <v>858</v>
      </c>
      <c r="J6203" t="s">
        <v>863</v>
      </c>
      <c r="K6203">
        <v>969587114</v>
      </c>
      <c r="L6203">
        <v>107.884</v>
      </c>
    </row>
    <row r="6204" spans="5:12" x14ac:dyDescent="0.25">
      <c r="E6204">
        <v>969589524</v>
      </c>
      <c r="F6204" s="3">
        <v>11.329000000000001</v>
      </c>
      <c r="I6204" t="s">
        <v>858</v>
      </c>
      <c r="J6204" t="s">
        <v>863</v>
      </c>
      <c r="K6204">
        <v>969589524</v>
      </c>
      <c r="L6204">
        <v>11.329000000000001</v>
      </c>
    </row>
    <row r="6205" spans="5:12" x14ac:dyDescent="0.25">
      <c r="E6205">
        <v>969820277</v>
      </c>
      <c r="F6205" s="3">
        <v>106.23699999999999</v>
      </c>
      <c r="I6205" t="s">
        <v>858</v>
      </c>
      <c r="J6205" t="s">
        <v>863</v>
      </c>
      <c r="K6205">
        <v>969820277</v>
      </c>
      <c r="L6205">
        <v>106.23699999999999</v>
      </c>
    </row>
    <row r="6206" spans="5:12" x14ac:dyDescent="0.25">
      <c r="E6206">
        <v>969822822</v>
      </c>
      <c r="F6206" s="3">
        <v>134.50800000000001</v>
      </c>
      <c r="I6206" t="s">
        <v>858</v>
      </c>
      <c r="J6206" t="s">
        <v>863</v>
      </c>
      <c r="K6206">
        <v>969822822</v>
      </c>
      <c r="L6206">
        <v>134.50800000000001</v>
      </c>
    </row>
    <row r="6207" spans="5:12" x14ac:dyDescent="0.25">
      <c r="E6207">
        <v>969825759</v>
      </c>
      <c r="F6207" s="3">
        <v>37.094999999999999</v>
      </c>
      <c r="I6207" t="s">
        <v>858</v>
      </c>
      <c r="J6207" t="s">
        <v>863</v>
      </c>
      <c r="K6207">
        <v>969825759</v>
      </c>
      <c r="L6207">
        <v>37.094999999999999</v>
      </c>
    </row>
    <row r="6208" spans="5:12" x14ac:dyDescent="0.25">
      <c r="E6208">
        <v>969826356</v>
      </c>
      <c r="F6208" s="3">
        <v>111.09399999999999</v>
      </c>
      <c r="I6208" t="s">
        <v>858</v>
      </c>
      <c r="J6208" t="s">
        <v>863</v>
      </c>
      <c r="K6208">
        <v>969826356</v>
      </c>
      <c r="L6208">
        <v>111.09399999999999</v>
      </c>
    </row>
    <row r="6209" spans="5:12" x14ac:dyDescent="0.25">
      <c r="E6209">
        <v>969828251</v>
      </c>
      <c r="F6209" s="3">
        <v>74.177999999999997</v>
      </c>
      <c r="I6209" t="s">
        <v>858</v>
      </c>
      <c r="J6209" t="s">
        <v>863</v>
      </c>
      <c r="K6209">
        <v>969828251</v>
      </c>
      <c r="L6209">
        <v>74.177999999999997</v>
      </c>
    </row>
    <row r="6210" spans="5:12" x14ac:dyDescent="0.25">
      <c r="E6210">
        <v>970267352</v>
      </c>
      <c r="F6210" s="3">
        <v>70.667000000000002</v>
      </c>
      <c r="I6210" t="s">
        <v>858</v>
      </c>
      <c r="J6210" t="s">
        <v>863</v>
      </c>
      <c r="K6210">
        <v>970267352</v>
      </c>
      <c r="L6210">
        <v>70.667000000000002</v>
      </c>
    </row>
    <row r="6211" spans="5:12" x14ac:dyDescent="0.25">
      <c r="E6211">
        <v>970292551</v>
      </c>
      <c r="F6211" s="3">
        <v>279.26299999999998</v>
      </c>
      <c r="I6211" t="s">
        <v>858</v>
      </c>
      <c r="J6211" t="s">
        <v>863</v>
      </c>
      <c r="K6211">
        <v>970292551</v>
      </c>
      <c r="L6211">
        <v>279.26299999999998</v>
      </c>
    </row>
    <row r="6212" spans="5:12" x14ac:dyDescent="0.25">
      <c r="E6212">
        <v>970449132</v>
      </c>
      <c r="F6212" s="3">
        <v>95.613</v>
      </c>
      <c r="I6212" t="s">
        <v>858</v>
      </c>
      <c r="J6212" t="s">
        <v>863</v>
      </c>
      <c r="K6212">
        <v>970449132</v>
      </c>
      <c r="L6212">
        <v>95.613</v>
      </c>
    </row>
    <row r="6213" spans="5:12" x14ac:dyDescent="0.25">
      <c r="E6213">
        <v>974421704</v>
      </c>
      <c r="F6213" s="3">
        <v>64.900000000000006</v>
      </c>
      <c r="I6213" t="s">
        <v>858</v>
      </c>
      <c r="J6213" t="s">
        <v>863</v>
      </c>
      <c r="K6213">
        <v>974421704</v>
      </c>
      <c r="L6213">
        <v>64.900000000000006</v>
      </c>
    </row>
    <row r="6214" spans="5:12" x14ac:dyDescent="0.25">
      <c r="E6214">
        <v>976869834</v>
      </c>
      <c r="F6214" s="3">
        <v>282.81799999999998</v>
      </c>
      <c r="I6214" t="s">
        <v>858</v>
      </c>
      <c r="J6214" t="s">
        <v>863</v>
      </c>
      <c r="K6214">
        <v>976869834</v>
      </c>
      <c r="L6214">
        <v>282.81799999999998</v>
      </c>
    </row>
    <row r="6215" spans="5:12" x14ac:dyDescent="0.25">
      <c r="E6215">
        <v>979120893</v>
      </c>
      <c r="F6215" s="3">
        <v>323.88200000000001</v>
      </c>
      <c r="I6215" t="s">
        <v>858</v>
      </c>
      <c r="J6215" t="s">
        <v>863</v>
      </c>
      <c r="K6215">
        <v>979120893</v>
      </c>
      <c r="L6215">
        <v>323.88200000000001</v>
      </c>
    </row>
    <row r="6216" spans="5:12" x14ac:dyDescent="0.25">
      <c r="E6216">
        <v>979779356</v>
      </c>
      <c r="F6216" s="3">
        <v>140.15700000000001</v>
      </c>
      <c r="I6216" t="s">
        <v>858</v>
      </c>
      <c r="J6216" t="s">
        <v>863</v>
      </c>
      <c r="K6216">
        <v>979779356</v>
      </c>
      <c r="L6216">
        <v>140.15700000000001</v>
      </c>
    </row>
    <row r="6217" spans="5:12" x14ac:dyDescent="0.25">
      <c r="E6217">
        <v>979787782</v>
      </c>
      <c r="F6217" s="3">
        <v>234.09200000000001</v>
      </c>
      <c r="I6217" t="s">
        <v>858</v>
      </c>
      <c r="J6217" t="s">
        <v>863</v>
      </c>
      <c r="K6217">
        <v>979787782</v>
      </c>
      <c r="L6217">
        <v>234.09200000000001</v>
      </c>
    </row>
    <row r="6218" spans="5:12" x14ac:dyDescent="0.25">
      <c r="E6218">
        <v>980792722</v>
      </c>
      <c r="F6218" s="3">
        <v>119.447</v>
      </c>
      <c r="I6218" t="s">
        <v>858</v>
      </c>
      <c r="J6218" t="s">
        <v>863</v>
      </c>
      <c r="K6218">
        <v>980792722</v>
      </c>
      <c r="L6218">
        <v>119.447</v>
      </c>
    </row>
    <row r="6219" spans="5:12" x14ac:dyDescent="0.25">
      <c r="E6219">
        <v>981054296</v>
      </c>
      <c r="F6219" s="3">
        <v>242.90600000000001</v>
      </c>
      <c r="I6219" t="s">
        <v>858</v>
      </c>
      <c r="J6219" t="s">
        <v>863</v>
      </c>
      <c r="K6219">
        <v>981054296</v>
      </c>
      <c r="L6219">
        <v>242.90600000000001</v>
      </c>
    </row>
    <row r="6220" spans="5:12" x14ac:dyDescent="0.25">
      <c r="E6220">
        <v>983764177</v>
      </c>
      <c r="F6220" s="3">
        <v>152.953</v>
      </c>
      <c r="I6220" t="s">
        <v>858</v>
      </c>
      <c r="J6220" t="s">
        <v>863</v>
      </c>
      <c r="K6220">
        <v>983764177</v>
      </c>
      <c r="L6220">
        <v>152.953</v>
      </c>
    </row>
    <row r="6221" spans="5:12" x14ac:dyDescent="0.25">
      <c r="E6221">
        <v>984094809</v>
      </c>
      <c r="F6221" s="3">
        <v>321.12700000000001</v>
      </c>
      <c r="I6221" t="s">
        <v>858</v>
      </c>
      <c r="J6221" t="s">
        <v>863</v>
      </c>
      <c r="K6221">
        <v>984094809</v>
      </c>
      <c r="L6221">
        <v>321.12700000000001</v>
      </c>
    </row>
    <row r="6222" spans="5:12" x14ac:dyDescent="0.25">
      <c r="E6222">
        <v>984848455</v>
      </c>
      <c r="F6222" s="3">
        <v>19.635000000000002</v>
      </c>
      <c r="I6222" t="s">
        <v>858</v>
      </c>
      <c r="J6222" t="s">
        <v>863</v>
      </c>
      <c r="K6222">
        <v>984848455</v>
      </c>
      <c r="L6222">
        <v>19.635000000000002</v>
      </c>
    </row>
    <row r="6223" spans="5:12" x14ac:dyDescent="0.25">
      <c r="E6223">
        <v>985183244</v>
      </c>
      <c r="F6223" s="3">
        <v>293.27199999999999</v>
      </c>
      <c r="I6223" t="s">
        <v>858</v>
      </c>
      <c r="J6223" t="s">
        <v>863</v>
      </c>
      <c r="K6223">
        <v>985183244</v>
      </c>
      <c r="L6223">
        <v>293.27199999999999</v>
      </c>
    </row>
    <row r="6224" spans="5:12" x14ac:dyDescent="0.25">
      <c r="E6224">
        <v>985223580</v>
      </c>
      <c r="F6224" s="3">
        <v>366.45100000000002</v>
      </c>
      <c r="I6224" t="s">
        <v>858</v>
      </c>
      <c r="J6224" t="s">
        <v>863</v>
      </c>
      <c r="K6224">
        <v>985223580</v>
      </c>
      <c r="L6224">
        <v>366.45100000000002</v>
      </c>
    </row>
    <row r="6225" spans="4:12" x14ac:dyDescent="0.25">
      <c r="E6225">
        <v>986350292</v>
      </c>
      <c r="F6225" s="3">
        <v>476.399</v>
      </c>
      <c r="I6225" t="s">
        <v>858</v>
      </c>
      <c r="J6225" t="s">
        <v>863</v>
      </c>
      <c r="K6225">
        <v>986350292</v>
      </c>
      <c r="L6225">
        <v>476.399</v>
      </c>
    </row>
    <row r="6226" spans="4:12" x14ac:dyDescent="0.25">
      <c r="E6226">
        <v>987482109</v>
      </c>
      <c r="F6226" s="3">
        <v>60.085000000000001</v>
      </c>
      <c r="I6226" t="s">
        <v>858</v>
      </c>
      <c r="J6226" t="s">
        <v>863</v>
      </c>
      <c r="K6226">
        <v>987482109</v>
      </c>
      <c r="L6226">
        <v>60.085000000000001</v>
      </c>
    </row>
    <row r="6227" spans="4:12" x14ac:dyDescent="0.25">
      <c r="E6227">
        <v>987581093</v>
      </c>
      <c r="F6227" s="3">
        <v>594.30899999999997</v>
      </c>
      <c r="I6227" t="s">
        <v>858</v>
      </c>
      <c r="J6227" t="s">
        <v>863</v>
      </c>
      <c r="K6227">
        <v>987581093</v>
      </c>
      <c r="L6227">
        <v>594.30899999999997</v>
      </c>
    </row>
    <row r="6228" spans="4:12" x14ac:dyDescent="0.25">
      <c r="E6228">
        <v>988527904</v>
      </c>
      <c r="F6228" s="3">
        <v>201.321</v>
      </c>
      <c r="I6228" t="s">
        <v>858</v>
      </c>
      <c r="J6228" t="s">
        <v>863</v>
      </c>
      <c r="K6228">
        <v>988527904</v>
      </c>
      <c r="L6228">
        <v>201.321</v>
      </c>
    </row>
    <row r="6229" spans="4:12" x14ac:dyDescent="0.25">
      <c r="E6229">
        <v>988754455</v>
      </c>
      <c r="F6229" s="3">
        <v>129.12299999999999</v>
      </c>
      <c r="I6229" t="s">
        <v>858</v>
      </c>
      <c r="J6229" t="s">
        <v>863</v>
      </c>
      <c r="K6229">
        <v>988754455</v>
      </c>
      <c r="L6229">
        <v>129.12299999999999</v>
      </c>
    </row>
    <row r="6230" spans="4:12" x14ac:dyDescent="0.25">
      <c r="E6230">
        <v>988906379</v>
      </c>
      <c r="F6230" s="3">
        <v>534.62</v>
      </c>
      <c r="I6230" t="s">
        <v>858</v>
      </c>
      <c r="J6230" t="s">
        <v>863</v>
      </c>
      <c r="K6230">
        <v>988906379</v>
      </c>
      <c r="L6230">
        <v>534.62</v>
      </c>
    </row>
    <row r="6231" spans="4:12" x14ac:dyDescent="0.25">
      <c r="E6231">
        <v>989244302</v>
      </c>
      <c r="F6231" s="3">
        <v>186.41800000000001</v>
      </c>
      <c r="I6231" t="s">
        <v>858</v>
      </c>
      <c r="J6231" t="s">
        <v>863</v>
      </c>
      <c r="K6231">
        <v>989244302</v>
      </c>
      <c r="L6231">
        <v>186.41800000000001</v>
      </c>
    </row>
    <row r="6232" spans="4:12" x14ac:dyDescent="0.25">
      <c r="E6232">
        <v>990674329</v>
      </c>
      <c r="F6232" s="3">
        <v>150.732</v>
      </c>
      <c r="I6232" t="s">
        <v>858</v>
      </c>
      <c r="J6232" t="s">
        <v>863</v>
      </c>
      <c r="K6232">
        <v>990674329</v>
      </c>
      <c r="L6232">
        <v>150.732</v>
      </c>
    </row>
    <row r="6233" spans="4:12" x14ac:dyDescent="0.25">
      <c r="E6233">
        <v>991223312</v>
      </c>
      <c r="F6233" s="3">
        <v>630.50400000000002</v>
      </c>
      <c r="I6233" t="s">
        <v>858</v>
      </c>
      <c r="J6233" t="s">
        <v>863</v>
      </c>
      <c r="K6233">
        <v>991223312</v>
      </c>
      <c r="L6233">
        <v>630.50400000000002</v>
      </c>
    </row>
    <row r="6234" spans="4:12" x14ac:dyDescent="0.25">
      <c r="E6234">
        <v>995015668</v>
      </c>
      <c r="F6234" s="3">
        <v>58.648000000000003</v>
      </c>
      <c r="I6234" t="s">
        <v>858</v>
      </c>
      <c r="J6234" t="s">
        <v>863</v>
      </c>
      <c r="K6234">
        <v>995015668</v>
      </c>
      <c r="L6234">
        <v>58.648000000000003</v>
      </c>
    </row>
    <row r="6235" spans="4:12" x14ac:dyDescent="0.25">
      <c r="E6235">
        <v>997765826</v>
      </c>
      <c r="F6235" s="3">
        <v>199.40700000000001</v>
      </c>
      <c r="I6235" t="s">
        <v>858</v>
      </c>
      <c r="J6235" t="s">
        <v>863</v>
      </c>
      <c r="K6235">
        <v>997765826</v>
      </c>
      <c r="L6235">
        <v>199.40700000000001</v>
      </c>
    </row>
    <row r="6236" spans="4:12" x14ac:dyDescent="0.25">
      <c r="E6236">
        <v>997913795</v>
      </c>
      <c r="F6236" s="3">
        <v>348.77</v>
      </c>
      <c r="I6236" t="s">
        <v>858</v>
      </c>
      <c r="J6236" t="s">
        <v>863</v>
      </c>
      <c r="K6236">
        <v>997913795</v>
      </c>
      <c r="L6236">
        <v>348.77</v>
      </c>
    </row>
    <row r="6237" spans="4:12" x14ac:dyDescent="0.25">
      <c r="D6237" t="s">
        <v>183</v>
      </c>
      <c r="E6237">
        <v>969918900</v>
      </c>
      <c r="F6237" s="3">
        <v>206.43299999999999</v>
      </c>
      <c r="I6237" t="s">
        <v>858</v>
      </c>
      <c r="J6237" t="s">
        <v>183</v>
      </c>
      <c r="K6237">
        <v>969918900</v>
      </c>
      <c r="L6237">
        <v>206.43299999999999</v>
      </c>
    </row>
    <row r="6238" spans="4:12" x14ac:dyDescent="0.25">
      <c r="E6238">
        <v>983559808</v>
      </c>
      <c r="F6238" s="3">
        <v>230.31700000000001</v>
      </c>
      <c r="I6238" t="s">
        <v>858</v>
      </c>
      <c r="J6238" t="s">
        <v>183</v>
      </c>
      <c r="K6238">
        <v>983559808</v>
      </c>
      <c r="L6238">
        <v>230.31700000000001</v>
      </c>
    </row>
    <row r="6239" spans="4:12" x14ac:dyDescent="0.25">
      <c r="E6239">
        <v>986368965</v>
      </c>
      <c r="F6239" s="3">
        <v>521.67100000000005</v>
      </c>
      <c r="I6239" t="s">
        <v>858</v>
      </c>
      <c r="J6239" t="s">
        <v>183</v>
      </c>
      <c r="K6239">
        <v>986368965</v>
      </c>
      <c r="L6239">
        <v>521.67100000000005</v>
      </c>
    </row>
    <row r="6240" spans="4:12" x14ac:dyDescent="0.25">
      <c r="D6240" t="s">
        <v>234</v>
      </c>
      <c r="E6240">
        <v>818611692</v>
      </c>
      <c r="F6240" s="3">
        <v>655.39499999999998</v>
      </c>
      <c r="I6240" t="s">
        <v>858</v>
      </c>
      <c r="J6240" t="s">
        <v>234</v>
      </c>
      <c r="K6240">
        <v>818611692</v>
      </c>
      <c r="L6240">
        <v>655.39499999999998</v>
      </c>
    </row>
    <row r="6241" spans="5:12" x14ac:dyDescent="0.25">
      <c r="E6241">
        <v>869202312</v>
      </c>
      <c r="F6241" s="3">
        <v>216.10499999999999</v>
      </c>
      <c r="I6241" t="s">
        <v>858</v>
      </c>
      <c r="J6241" t="s">
        <v>234</v>
      </c>
      <c r="K6241">
        <v>869202312</v>
      </c>
      <c r="L6241">
        <v>216.10499999999999</v>
      </c>
    </row>
    <row r="6242" spans="5:12" x14ac:dyDescent="0.25">
      <c r="E6242">
        <v>869343102</v>
      </c>
      <c r="F6242" s="3">
        <v>124.995</v>
      </c>
      <c r="I6242" t="s">
        <v>858</v>
      </c>
      <c r="J6242" t="s">
        <v>234</v>
      </c>
      <c r="K6242">
        <v>869343102</v>
      </c>
      <c r="L6242">
        <v>124.995</v>
      </c>
    </row>
    <row r="6243" spans="5:12" x14ac:dyDescent="0.25">
      <c r="E6243">
        <v>869825492</v>
      </c>
      <c r="F6243" s="3">
        <v>42.451000000000001</v>
      </c>
      <c r="I6243" t="s">
        <v>858</v>
      </c>
      <c r="J6243" t="s">
        <v>234</v>
      </c>
      <c r="K6243">
        <v>869825492</v>
      </c>
      <c r="L6243">
        <v>42.451000000000001</v>
      </c>
    </row>
    <row r="6244" spans="5:12" x14ac:dyDescent="0.25">
      <c r="E6244">
        <v>869833762</v>
      </c>
      <c r="F6244" s="3">
        <v>102.05200000000001</v>
      </c>
      <c r="I6244" t="s">
        <v>858</v>
      </c>
      <c r="J6244" t="s">
        <v>234</v>
      </c>
      <c r="K6244">
        <v>869833762</v>
      </c>
      <c r="L6244">
        <v>102.05200000000001</v>
      </c>
    </row>
    <row r="6245" spans="5:12" x14ac:dyDescent="0.25">
      <c r="E6245">
        <v>870562322</v>
      </c>
      <c r="F6245" s="3">
        <v>147.90199999999999</v>
      </c>
      <c r="I6245" t="s">
        <v>858</v>
      </c>
      <c r="J6245" t="s">
        <v>234</v>
      </c>
      <c r="K6245">
        <v>870562322</v>
      </c>
      <c r="L6245">
        <v>147.90199999999999</v>
      </c>
    </row>
    <row r="6246" spans="5:12" x14ac:dyDescent="0.25">
      <c r="E6246">
        <v>880358332</v>
      </c>
      <c r="F6246" s="3">
        <v>182.10499999999999</v>
      </c>
      <c r="I6246" t="s">
        <v>858</v>
      </c>
      <c r="J6246" t="s">
        <v>234</v>
      </c>
      <c r="K6246">
        <v>880358332</v>
      </c>
      <c r="L6246">
        <v>182.10499999999999</v>
      </c>
    </row>
    <row r="6247" spans="5:12" x14ac:dyDescent="0.25">
      <c r="E6247">
        <v>913005147</v>
      </c>
      <c r="F6247" s="3">
        <v>88.385000000000005</v>
      </c>
      <c r="I6247" t="s">
        <v>858</v>
      </c>
      <c r="J6247" t="s">
        <v>234</v>
      </c>
      <c r="K6247">
        <v>913005147</v>
      </c>
      <c r="L6247">
        <v>88.385000000000005</v>
      </c>
    </row>
    <row r="6248" spans="5:12" x14ac:dyDescent="0.25">
      <c r="E6248">
        <v>913046099</v>
      </c>
      <c r="F6248" s="3">
        <v>92.623999999999995</v>
      </c>
      <c r="I6248" t="s">
        <v>858</v>
      </c>
      <c r="J6248" t="s">
        <v>234</v>
      </c>
      <c r="K6248">
        <v>913046099</v>
      </c>
      <c r="L6248">
        <v>92.623999999999995</v>
      </c>
    </row>
    <row r="6249" spans="5:12" x14ac:dyDescent="0.25">
      <c r="E6249">
        <v>913436601</v>
      </c>
      <c r="F6249" s="3">
        <v>166.624</v>
      </c>
      <c r="I6249" t="s">
        <v>858</v>
      </c>
      <c r="J6249" t="s">
        <v>234</v>
      </c>
      <c r="K6249">
        <v>913436601</v>
      </c>
      <c r="L6249">
        <v>166.624</v>
      </c>
    </row>
    <row r="6250" spans="5:12" x14ac:dyDescent="0.25">
      <c r="E6250">
        <v>916365691</v>
      </c>
      <c r="F6250" s="3">
        <v>96.358999999999995</v>
      </c>
      <c r="I6250" t="s">
        <v>858</v>
      </c>
      <c r="J6250" t="s">
        <v>234</v>
      </c>
      <c r="K6250">
        <v>916365691</v>
      </c>
      <c r="L6250">
        <v>96.358999999999995</v>
      </c>
    </row>
    <row r="6251" spans="5:12" x14ac:dyDescent="0.25">
      <c r="E6251">
        <v>918100466</v>
      </c>
      <c r="F6251" s="3">
        <v>456.69</v>
      </c>
      <c r="I6251" t="s">
        <v>858</v>
      </c>
      <c r="J6251" t="s">
        <v>234</v>
      </c>
      <c r="K6251">
        <v>918100466</v>
      </c>
      <c r="L6251">
        <v>456.69</v>
      </c>
    </row>
    <row r="6252" spans="5:12" x14ac:dyDescent="0.25">
      <c r="E6252">
        <v>919792337</v>
      </c>
      <c r="F6252" s="3">
        <v>253.25899999999999</v>
      </c>
      <c r="I6252" t="s">
        <v>858</v>
      </c>
      <c r="J6252" t="s">
        <v>234</v>
      </c>
      <c r="K6252">
        <v>919792337</v>
      </c>
      <c r="L6252">
        <v>253.25899999999999</v>
      </c>
    </row>
    <row r="6253" spans="5:12" x14ac:dyDescent="0.25">
      <c r="E6253">
        <v>920228194</v>
      </c>
      <c r="F6253" s="3">
        <v>58.878999999999998</v>
      </c>
      <c r="I6253" t="s">
        <v>858</v>
      </c>
      <c r="J6253" t="s">
        <v>234</v>
      </c>
      <c r="K6253">
        <v>920228194</v>
      </c>
      <c r="L6253">
        <v>58.878999999999998</v>
      </c>
    </row>
    <row r="6254" spans="5:12" x14ac:dyDescent="0.25">
      <c r="E6254">
        <v>921357370</v>
      </c>
      <c r="F6254" s="3">
        <v>398.27</v>
      </c>
      <c r="I6254" t="s">
        <v>858</v>
      </c>
      <c r="J6254" t="s">
        <v>234</v>
      </c>
      <c r="K6254">
        <v>921357370</v>
      </c>
      <c r="L6254">
        <v>398.27</v>
      </c>
    </row>
    <row r="6255" spans="5:12" x14ac:dyDescent="0.25">
      <c r="E6255">
        <v>924985275</v>
      </c>
      <c r="F6255" s="3">
        <v>119.277</v>
      </c>
      <c r="I6255" t="s">
        <v>858</v>
      </c>
      <c r="J6255" t="s">
        <v>234</v>
      </c>
      <c r="K6255">
        <v>924985275</v>
      </c>
      <c r="L6255">
        <v>119.277</v>
      </c>
    </row>
    <row r="6256" spans="5:12" x14ac:dyDescent="0.25">
      <c r="E6256">
        <v>926397605</v>
      </c>
      <c r="F6256" s="3">
        <v>111.798</v>
      </c>
      <c r="I6256" t="s">
        <v>858</v>
      </c>
      <c r="J6256" t="s">
        <v>234</v>
      </c>
      <c r="K6256">
        <v>926397605</v>
      </c>
      <c r="L6256">
        <v>111.798</v>
      </c>
    </row>
    <row r="6257" spans="5:12" x14ac:dyDescent="0.25">
      <c r="E6257">
        <v>927519224</v>
      </c>
      <c r="F6257" s="3">
        <v>13.782</v>
      </c>
      <c r="I6257" t="s">
        <v>858</v>
      </c>
      <c r="J6257" t="s">
        <v>234</v>
      </c>
      <c r="K6257">
        <v>927519224</v>
      </c>
      <c r="L6257">
        <v>13.782</v>
      </c>
    </row>
    <row r="6258" spans="5:12" x14ac:dyDescent="0.25">
      <c r="E6258">
        <v>969165961</v>
      </c>
      <c r="F6258" s="3">
        <v>27.225000000000001</v>
      </c>
      <c r="I6258" t="s">
        <v>858</v>
      </c>
      <c r="J6258" t="s">
        <v>234</v>
      </c>
      <c r="K6258">
        <v>969165961</v>
      </c>
      <c r="L6258">
        <v>27.225000000000001</v>
      </c>
    </row>
    <row r="6259" spans="5:12" x14ac:dyDescent="0.25">
      <c r="E6259">
        <v>969166062</v>
      </c>
      <c r="F6259" s="3">
        <v>74.123999999999995</v>
      </c>
      <c r="I6259" t="s">
        <v>858</v>
      </c>
      <c r="J6259" t="s">
        <v>234</v>
      </c>
      <c r="K6259">
        <v>969166062</v>
      </c>
      <c r="L6259">
        <v>74.123999999999995</v>
      </c>
    </row>
    <row r="6260" spans="5:12" x14ac:dyDescent="0.25">
      <c r="E6260">
        <v>969202301</v>
      </c>
      <c r="F6260" s="3">
        <v>87.028999999999996</v>
      </c>
      <c r="I6260" t="s">
        <v>858</v>
      </c>
      <c r="J6260" t="s">
        <v>234</v>
      </c>
      <c r="K6260">
        <v>969202301</v>
      </c>
      <c r="L6260">
        <v>87.028999999999996</v>
      </c>
    </row>
    <row r="6261" spans="5:12" x14ac:dyDescent="0.25">
      <c r="E6261">
        <v>969202379</v>
      </c>
      <c r="F6261" s="3">
        <v>65.534999999999997</v>
      </c>
      <c r="I6261" t="s">
        <v>858</v>
      </c>
      <c r="J6261" t="s">
        <v>234</v>
      </c>
      <c r="K6261">
        <v>969202379</v>
      </c>
      <c r="L6261">
        <v>65.534999999999997</v>
      </c>
    </row>
    <row r="6262" spans="5:12" x14ac:dyDescent="0.25">
      <c r="E6262">
        <v>969202891</v>
      </c>
      <c r="F6262" s="3">
        <v>31.236000000000001</v>
      </c>
      <c r="I6262" t="s">
        <v>858</v>
      </c>
      <c r="J6262" t="s">
        <v>234</v>
      </c>
      <c r="K6262">
        <v>969202891</v>
      </c>
      <c r="L6262">
        <v>31.236000000000001</v>
      </c>
    </row>
    <row r="6263" spans="5:12" x14ac:dyDescent="0.25">
      <c r="E6263">
        <v>969288877</v>
      </c>
      <c r="F6263" s="3">
        <v>1.645</v>
      </c>
      <c r="I6263" t="s">
        <v>858</v>
      </c>
      <c r="J6263" t="s">
        <v>234</v>
      </c>
      <c r="K6263">
        <v>969288877</v>
      </c>
      <c r="L6263">
        <v>1.645</v>
      </c>
    </row>
    <row r="6264" spans="5:12" x14ac:dyDescent="0.25">
      <c r="E6264">
        <v>969290200</v>
      </c>
      <c r="F6264" s="3">
        <v>34.997</v>
      </c>
      <c r="I6264" t="s">
        <v>858</v>
      </c>
      <c r="J6264" t="s">
        <v>234</v>
      </c>
      <c r="K6264">
        <v>969290200</v>
      </c>
      <c r="L6264">
        <v>34.997</v>
      </c>
    </row>
    <row r="6265" spans="5:12" x14ac:dyDescent="0.25">
      <c r="E6265">
        <v>969311453</v>
      </c>
      <c r="F6265" s="3">
        <v>61.043999999999997</v>
      </c>
      <c r="I6265" t="s">
        <v>858</v>
      </c>
      <c r="J6265" t="s">
        <v>234</v>
      </c>
      <c r="K6265">
        <v>969311453</v>
      </c>
      <c r="L6265">
        <v>61.043999999999997</v>
      </c>
    </row>
    <row r="6266" spans="5:12" x14ac:dyDescent="0.25">
      <c r="E6266">
        <v>969410052</v>
      </c>
      <c r="F6266" s="3">
        <v>64.878</v>
      </c>
      <c r="I6266" t="s">
        <v>858</v>
      </c>
      <c r="J6266" t="s">
        <v>234</v>
      </c>
      <c r="K6266">
        <v>969410052</v>
      </c>
      <c r="L6266">
        <v>64.878</v>
      </c>
    </row>
    <row r="6267" spans="5:12" x14ac:dyDescent="0.25">
      <c r="E6267">
        <v>969410370</v>
      </c>
      <c r="F6267" s="3">
        <v>23.236000000000001</v>
      </c>
      <c r="I6267" t="s">
        <v>858</v>
      </c>
      <c r="J6267" t="s">
        <v>234</v>
      </c>
      <c r="K6267">
        <v>969410370</v>
      </c>
      <c r="L6267">
        <v>23.236000000000001</v>
      </c>
    </row>
    <row r="6268" spans="5:12" x14ac:dyDescent="0.25">
      <c r="E6268">
        <v>969410508</v>
      </c>
      <c r="F6268" s="3">
        <v>82.763000000000005</v>
      </c>
      <c r="I6268" t="s">
        <v>858</v>
      </c>
      <c r="J6268" t="s">
        <v>234</v>
      </c>
      <c r="K6268">
        <v>969410508</v>
      </c>
      <c r="L6268">
        <v>82.763000000000005</v>
      </c>
    </row>
    <row r="6269" spans="5:12" x14ac:dyDescent="0.25">
      <c r="E6269">
        <v>969413051</v>
      </c>
      <c r="F6269" s="3">
        <v>121.685</v>
      </c>
      <c r="I6269" t="s">
        <v>858</v>
      </c>
      <c r="J6269" t="s">
        <v>234</v>
      </c>
      <c r="K6269">
        <v>969413051</v>
      </c>
      <c r="L6269">
        <v>121.685</v>
      </c>
    </row>
    <row r="6270" spans="5:12" x14ac:dyDescent="0.25">
      <c r="E6270">
        <v>969413094</v>
      </c>
      <c r="F6270" s="3">
        <v>49.073999999999998</v>
      </c>
      <c r="I6270" t="s">
        <v>858</v>
      </c>
      <c r="J6270" t="s">
        <v>234</v>
      </c>
      <c r="K6270">
        <v>969413094</v>
      </c>
      <c r="L6270">
        <v>49.073999999999998</v>
      </c>
    </row>
    <row r="6271" spans="5:12" x14ac:dyDescent="0.25">
      <c r="E6271">
        <v>969448084</v>
      </c>
      <c r="F6271" s="3">
        <v>134.42500000000001</v>
      </c>
      <c r="I6271" t="s">
        <v>858</v>
      </c>
      <c r="J6271" t="s">
        <v>234</v>
      </c>
      <c r="K6271">
        <v>969448084</v>
      </c>
      <c r="L6271">
        <v>134.42500000000001</v>
      </c>
    </row>
    <row r="6272" spans="5:12" x14ac:dyDescent="0.25">
      <c r="E6272">
        <v>969448718</v>
      </c>
      <c r="F6272" s="3">
        <v>116.776</v>
      </c>
      <c r="I6272" t="s">
        <v>858</v>
      </c>
      <c r="J6272" t="s">
        <v>234</v>
      </c>
      <c r="K6272">
        <v>969448718</v>
      </c>
      <c r="L6272">
        <v>116.776</v>
      </c>
    </row>
    <row r="6273" spans="5:12" x14ac:dyDescent="0.25">
      <c r="E6273">
        <v>969448963</v>
      </c>
      <c r="F6273" s="3">
        <v>173.12799999999999</v>
      </c>
      <c r="I6273" t="s">
        <v>858</v>
      </c>
      <c r="J6273" t="s">
        <v>234</v>
      </c>
      <c r="K6273">
        <v>969448963</v>
      </c>
      <c r="L6273">
        <v>173.12799999999999</v>
      </c>
    </row>
    <row r="6274" spans="5:12" x14ac:dyDescent="0.25">
      <c r="E6274">
        <v>969630834</v>
      </c>
      <c r="F6274" s="3">
        <v>155.59</v>
      </c>
      <c r="I6274" t="s">
        <v>858</v>
      </c>
      <c r="J6274" t="s">
        <v>234</v>
      </c>
      <c r="K6274">
        <v>969630834</v>
      </c>
      <c r="L6274">
        <v>155.59</v>
      </c>
    </row>
    <row r="6275" spans="5:12" x14ac:dyDescent="0.25">
      <c r="E6275">
        <v>969822423</v>
      </c>
      <c r="F6275" s="3">
        <v>88.941999999999993</v>
      </c>
      <c r="I6275" t="s">
        <v>858</v>
      </c>
      <c r="J6275" t="s">
        <v>234</v>
      </c>
      <c r="K6275">
        <v>969822423</v>
      </c>
      <c r="L6275">
        <v>88.941999999999993</v>
      </c>
    </row>
    <row r="6276" spans="5:12" x14ac:dyDescent="0.25">
      <c r="E6276">
        <v>969824280</v>
      </c>
      <c r="F6276" s="3">
        <v>126.801</v>
      </c>
      <c r="I6276" t="s">
        <v>858</v>
      </c>
      <c r="J6276" t="s">
        <v>234</v>
      </c>
      <c r="K6276">
        <v>969824280</v>
      </c>
      <c r="L6276">
        <v>126.801</v>
      </c>
    </row>
    <row r="6277" spans="5:12" x14ac:dyDescent="0.25">
      <c r="E6277">
        <v>969826275</v>
      </c>
      <c r="F6277" s="3">
        <v>132.57</v>
      </c>
      <c r="I6277" t="s">
        <v>858</v>
      </c>
      <c r="J6277" t="s">
        <v>234</v>
      </c>
      <c r="K6277">
        <v>969826275</v>
      </c>
      <c r="L6277">
        <v>132.57</v>
      </c>
    </row>
    <row r="6278" spans="5:12" x14ac:dyDescent="0.25">
      <c r="E6278">
        <v>969829843</v>
      </c>
      <c r="F6278" s="3">
        <v>110.80800000000001</v>
      </c>
      <c r="I6278" t="s">
        <v>858</v>
      </c>
      <c r="J6278" t="s">
        <v>234</v>
      </c>
      <c r="K6278">
        <v>969829843</v>
      </c>
      <c r="L6278">
        <v>110.80800000000001</v>
      </c>
    </row>
    <row r="6279" spans="5:12" x14ac:dyDescent="0.25">
      <c r="E6279">
        <v>969834502</v>
      </c>
      <c r="F6279" s="3">
        <v>69.744</v>
      </c>
      <c r="I6279" t="s">
        <v>858</v>
      </c>
      <c r="J6279" t="s">
        <v>234</v>
      </c>
      <c r="K6279">
        <v>969834502</v>
      </c>
      <c r="L6279">
        <v>69.744</v>
      </c>
    </row>
    <row r="6280" spans="5:12" x14ac:dyDescent="0.25">
      <c r="E6280">
        <v>969834677</v>
      </c>
      <c r="F6280" s="3">
        <v>34.344999999999999</v>
      </c>
      <c r="I6280" t="s">
        <v>858</v>
      </c>
      <c r="J6280" t="s">
        <v>234</v>
      </c>
      <c r="K6280">
        <v>969834677</v>
      </c>
      <c r="L6280">
        <v>34.344999999999999</v>
      </c>
    </row>
    <row r="6281" spans="5:12" x14ac:dyDescent="0.25">
      <c r="E6281">
        <v>969835363</v>
      </c>
      <c r="F6281" s="3">
        <v>105.626</v>
      </c>
      <c r="I6281" t="s">
        <v>858</v>
      </c>
      <c r="J6281" t="s">
        <v>234</v>
      </c>
      <c r="K6281">
        <v>969835363</v>
      </c>
      <c r="L6281">
        <v>105.626</v>
      </c>
    </row>
    <row r="6282" spans="5:12" x14ac:dyDescent="0.25">
      <c r="E6282">
        <v>969835762</v>
      </c>
      <c r="F6282" s="3">
        <v>99.471999999999994</v>
      </c>
      <c r="I6282" t="s">
        <v>858</v>
      </c>
      <c r="J6282" t="s">
        <v>234</v>
      </c>
      <c r="K6282">
        <v>969835762</v>
      </c>
      <c r="L6282">
        <v>99.471999999999994</v>
      </c>
    </row>
    <row r="6283" spans="5:12" x14ac:dyDescent="0.25">
      <c r="E6283">
        <v>969835983</v>
      </c>
      <c r="F6283" s="3">
        <v>78.257000000000005</v>
      </c>
      <c r="I6283" t="s">
        <v>858</v>
      </c>
      <c r="J6283" t="s">
        <v>234</v>
      </c>
      <c r="K6283">
        <v>969835983</v>
      </c>
      <c r="L6283">
        <v>78.257000000000005</v>
      </c>
    </row>
    <row r="6284" spans="5:12" x14ac:dyDescent="0.25">
      <c r="E6284">
        <v>969839113</v>
      </c>
      <c r="F6284" s="3">
        <v>78.626000000000005</v>
      </c>
      <c r="I6284" t="s">
        <v>858</v>
      </c>
      <c r="J6284" t="s">
        <v>234</v>
      </c>
      <c r="K6284">
        <v>969839113</v>
      </c>
      <c r="L6284">
        <v>78.626000000000005</v>
      </c>
    </row>
    <row r="6285" spans="5:12" x14ac:dyDescent="0.25">
      <c r="E6285">
        <v>969840308</v>
      </c>
      <c r="F6285" s="3">
        <v>339.48899999999998</v>
      </c>
      <c r="I6285" t="s">
        <v>858</v>
      </c>
      <c r="J6285" t="s">
        <v>234</v>
      </c>
      <c r="K6285">
        <v>969840308</v>
      </c>
      <c r="L6285">
        <v>339.48899999999998</v>
      </c>
    </row>
    <row r="6286" spans="5:12" x14ac:dyDescent="0.25">
      <c r="E6286">
        <v>970125108</v>
      </c>
      <c r="F6286" s="3">
        <v>33.912999999999997</v>
      </c>
      <c r="I6286" t="s">
        <v>858</v>
      </c>
      <c r="J6286" t="s">
        <v>234</v>
      </c>
      <c r="K6286">
        <v>970125108</v>
      </c>
      <c r="L6286">
        <v>33.912999999999997</v>
      </c>
    </row>
    <row r="6287" spans="5:12" x14ac:dyDescent="0.25">
      <c r="E6287">
        <v>970125256</v>
      </c>
      <c r="F6287" s="3">
        <v>120.01</v>
      </c>
      <c r="I6287" t="s">
        <v>858</v>
      </c>
      <c r="J6287" t="s">
        <v>234</v>
      </c>
      <c r="K6287">
        <v>970125256</v>
      </c>
      <c r="L6287">
        <v>120.01</v>
      </c>
    </row>
    <row r="6288" spans="5:12" x14ac:dyDescent="0.25">
      <c r="E6288">
        <v>970292659</v>
      </c>
      <c r="F6288" s="3">
        <v>0.71499999999999997</v>
      </c>
      <c r="I6288" t="s">
        <v>858</v>
      </c>
      <c r="J6288" t="s">
        <v>234</v>
      </c>
      <c r="K6288">
        <v>970292659</v>
      </c>
      <c r="L6288">
        <v>0.71499999999999997</v>
      </c>
    </row>
    <row r="6289" spans="5:12" x14ac:dyDescent="0.25">
      <c r="E6289">
        <v>971112638</v>
      </c>
      <c r="F6289" s="3">
        <v>236.01599999999999</v>
      </c>
      <c r="I6289" t="s">
        <v>858</v>
      </c>
      <c r="J6289" t="s">
        <v>234</v>
      </c>
      <c r="K6289">
        <v>971112638</v>
      </c>
      <c r="L6289">
        <v>236.01599999999999</v>
      </c>
    </row>
    <row r="6290" spans="5:12" x14ac:dyDescent="0.25">
      <c r="E6290">
        <v>971235160</v>
      </c>
      <c r="F6290" s="3">
        <v>470.53</v>
      </c>
      <c r="I6290" t="s">
        <v>858</v>
      </c>
      <c r="J6290" t="s">
        <v>234</v>
      </c>
      <c r="K6290">
        <v>971235160</v>
      </c>
      <c r="L6290">
        <v>470.53</v>
      </c>
    </row>
    <row r="6291" spans="5:12" x14ac:dyDescent="0.25">
      <c r="E6291">
        <v>975877981</v>
      </c>
      <c r="F6291" s="3">
        <v>115.65</v>
      </c>
      <c r="I6291" t="s">
        <v>858</v>
      </c>
      <c r="J6291" t="s">
        <v>234</v>
      </c>
      <c r="K6291">
        <v>975877981</v>
      </c>
      <c r="L6291">
        <v>115.65</v>
      </c>
    </row>
    <row r="6292" spans="5:12" x14ac:dyDescent="0.25">
      <c r="E6292">
        <v>976684702</v>
      </c>
      <c r="F6292" s="3">
        <v>33.244</v>
      </c>
      <c r="I6292" t="s">
        <v>858</v>
      </c>
      <c r="J6292" t="s">
        <v>234</v>
      </c>
      <c r="K6292">
        <v>976684702</v>
      </c>
      <c r="L6292">
        <v>33.244</v>
      </c>
    </row>
    <row r="6293" spans="5:12" x14ac:dyDescent="0.25">
      <c r="E6293">
        <v>977095417</v>
      </c>
      <c r="F6293" s="3">
        <v>71.426000000000002</v>
      </c>
      <c r="I6293" t="s">
        <v>858</v>
      </c>
      <c r="J6293" t="s">
        <v>234</v>
      </c>
      <c r="K6293">
        <v>977095417</v>
      </c>
      <c r="L6293">
        <v>71.426000000000002</v>
      </c>
    </row>
    <row r="6294" spans="5:12" x14ac:dyDescent="0.25">
      <c r="E6294">
        <v>977253675</v>
      </c>
      <c r="F6294" s="3">
        <v>89.632000000000005</v>
      </c>
      <c r="I6294" t="s">
        <v>858</v>
      </c>
      <c r="J6294" t="s">
        <v>234</v>
      </c>
      <c r="K6294">
        <v>977253675</v>
      </c>
      <c r="L6294">
        <v>89.632000000000005</v>
      </c>
    </row>
    <row r="6295" spans="5:12" x14ac:dyDescent="0.25">
      <c r="E6295">
        <v>979475748</v>
      </c>
      <c r="F6295" s="3">
        <v>231.88200000000001</v>
      </c>
      <c r="I6295" t="s">
        <v>858</v>
      </c>
      <c r="J6295" t="s">
        <v>234</v>
      </c>
      <c r="K6295">
        <v>979475748</v>
      </c>
      <c r="L6295">
        <v>231.88200000000001</v>
      </c>
    </row>
    <row r="6296" spans="5:12" x14ac:dyDescent="0.25">
      <c r="E6296">
        <v>979781091</v>
      </c>
      <c r="F6296" s="3">
        <v>13.914</v>
      </c>
      <c r="I6296" t="s">
        <v>858</v>
      </c>
      <c r="J6296" t="s">
        <v>234</v>
      </c>
      <c r="K6296">
        <v>979781091</v>
      </c>
      <c r="L6296">
        <v>13.914</v>
      </c>
    </row>
    <row r="6297" spans="5:12" x14ac:dyDescent="0.25">
      <c r="E6297">
        <v>980435830</v>
      </c>
      <c r="F6297" s="3">
        <v>60.283999999999999</v>
      </c>
      <c r="I6297" t="s">
        <v>858</v>
      </c>
      <c r="J6297" t="s">
        <v>234</v>
      </c>
      <c r="K6297">
        <v>980435830</v>
      </c>
      <c r="L6297">
        <v>60.283999999999999</v>
      </c>
    </row>
    <row r="6298" spans="5:12" x14ac:dyDescent="0.25">
      <c r="E6298">
        <v>980468232</v>
      </c>
      <c r="F6298" s="3">
        <v>592.91600000000005</v>
      </c>
      <c r="I6298" t="s">
        <v>858</v>
      </c>
      <c r="J6298" t="s">
        <v>234</v>
      </c>
      <c r="K6298">
        <v>980468232</v>
      </c>
      <c r="L6298">
        <v>592.91600000000005</v>
      </c>
    </row>
    <row r="6299" spans="5:12" x14ac:dyDescent="0.25">
      <c r="E6299">
        <v>980971066</v>
      </c>
      <c r="F6299" s="3">
        <v>79.866</v>
      </c>
      <c r="I6299" t="s">
        <v>858</v>
      </c>
      <c r="J6299" t="s">
        <v>234</v>
      </c>
      <c r="K6299">
        <v>980971066</v>
      </c>
      <c r="L6299">
        <v>79.866</v>
      </c>
    </row>
    <row r="6300" spans="5:12" x14ac:dyDescent="0.25">
      <c r="E6300">
        <v>982261643</v>
      </c>
      <c r="F6300" s="3">
        <v>91.301000000000002</v>
      </c>
      <c r="I6300" t="s">
        <v>858</v>
      </c>
      <c r="J6300" t="s">
        <v>234</v>
      </c>
      <c r="K6300">
        <v>982261643</v>
      </c>
      <c r="L6300">
        <v>91.301000000000002</v>
      </c>
    </row>
    <row r="6301" spans="5:12" x14ac:dyDescent="0.25">
      <c r="E6301">
        <v>982831091</v>
      </c>
      <c r="F6301" s="3">
        <v>87.855999999999995</v>
      </c>
      <c r="I6301" t="s">
        <v>858</v>
      </c>
      <c r="J6301" t="s">
        <v>234</v>
      </c>
      <c r="K6301">
        <v>982831091</v>
      </c>
      <c r="L6301">
        <v>87.855999999999995</v>
      </c>
    </row>
    <row r="6302" spans="5:12" x14ac:dyDescent="0.25">
      <c r="E6302">
        <v>984689888</v>
      </c>
      <c r="F6302" s="3">
        <v>106.501</v>
      </c>
      <c r="I6302" t="s">
        <v>858</v>
      </c>
      <c r="J6302" t="s">
        <v>234</v>
      </c>
      <c r="K6302">
        <v>984689888</v>
      </c>
      <c r="L6302">
        <v>106.501</v>
      </c>
    </row>
    <row r="6303" spans="5:12" x14ac:dyDescent="0.25">
      <c r="E6303">
        <v>986456066</v>
      </c>
      <c r="F6303" s="3">
        <v>54.613</v>
      </c>
      <c r="I6303" t="s">
        <v>858</v>
      </c>
      <c r="J6303" t="s">
        <v>234</v>
      </c>
      <c r="K6303">
        <v>986456066</v>
      </c>
      <c r="L6303">
        <v>54.613</v>
      </c>
    </row>
    <row r="6304" spans="5:12" x14ac:dyDescent="0.25">
      <c r="E6304">
        <v>986978321</v>
      </c>
      <c r="F6304" s="3">
        <v>617.33900000000006</v>
      </c>
      <c r="I6304" t="s">
        <v>858</v>
      </c>
      <c r="J6304" t="s">
        <v>234</v>
      </c>
      <c r="K6304">
        <v>986978321</v>
      </c>
      <c r="L6304">
        <v>617.33900000000006</v>
      </c>
    </row>
    <row r="6305" spans="4:12" x14ac:dyDescent="0.25">
      <c r="E6305">
        <v>987054794</v>
      </c>
      <c r="F6305" s="3">
        <v>361.90300000000002</v>
      </c>
      <c r="I6305" t="s">
        <v>858</v>
      </c>
      <c r="J6305" t="s">
        <v>234</v>
      </c>
      <c r="K6305">
        <v>987054794</v>
      </c>
      <c r="L6305">
        <v>361.90300000000002</v>
      </c>
    </row>
    <row r="6306" spans="4:12" x14ac:dyDescent="0.25">
      <c r="E6306">
        <v>987549297</v>
      </c>
      <c r="F6306" s="3">
        <v>45.106999999999999</v>
      </c>
      <c r="I6306" t="s">
        <v>858</v>
      </c>
      <c r="J6306" t="s">
        <v>234</v>
      </c>
      <c r="K6306">
        <v>987549297</v>
      </c>
      <c r="L6306">
        <v>45.106999999999999</v>
      </c>
    </row>
    <row r="6307" spans="4:12" x14ac:dyDescent="0.25">
      <c r="E6307">
        <v>987707844</v>
      </c>
      <c r="F6307" s="3">
        <v>42.119</v>
      </c>
      <c r="I6307" t="s">
        <v>858</v>
      </c>
      <c r="J6307" t="s">
        <v>234</v>
      </c>
      <c r="K6307">
        <v>987707844</v>
      </c>
      <c r="L6307">
        <v>42.119</v>
      </c>
    </row>
    <row r="6308" spans="4:12" x14ac:dyDescent="0.25">
      <c r="E6308">
        <v>989637894</v>
      </c>
      <c r="F6308" s="3">
        <v>72.150999999999996</v>
      </c>
      <c r="I6308" t="s">
        <v>858</v>
      </c>
      <c r="J6308" t="s">
        <v>234</v>
      </c>
      <c r="K6308">
        <v>989637894</v>
      </c>
      <c r="L6308">
        <v>72.150999999999996</v>
      </c>
    </row>
    <row r="6309" spans="4:12" x14ac:dyDescent="0.25">
      <c r="E6309">
        <v>990016771</v>
      </c>
      <c r="F6309" s="3">
        <v>95.787000000000006</v>
      </c>
      <c r="I6309" t="s">
        <v>858</v>
      </c>
      <c r="J6309" t="s">
        <v>234</v>
      </c>
      <c r="K6309">
        <v>990016771</v>
      </c>
      <c r="L6309">
        <v>95.787000000000006</v>
      </c>
    </row>
    <row r="6310" spans="4:12" x14ac:dyDescent="0.25">
      <c r="E6310">
        <v>990769257</v>
      </c>
      <c r="F6310" s="3">
        <v>81.340999999999994</v>
      </c>
      <c r="I6310" t="s">
        <v>858</v>
      </c>
      <c r="J6310" t="s">
        <v>234</v>
      </c>
      <c r="K6310">
        <v>990769257</v>
      </c>
      <c r="L6310">
        <v>81.340999999999994</v>
      </c>
    </row>
    <row r="6311" spans="4:12" x14ac:dyDescent="0.25">
      <c r="E6311">
        <v>990931151</v>
      </c>
      <c r="F6311" s="3">
        <v>3.6629999999999998</v>
      </c>
      <c r="I6311" t="s">
        <v>858</v>
      </c>
      <c r="J6311" t="s">
        <v>234</v>
      </c>
      <c r="K6311">
        <v>990931151</v>
      </c>
      <c r="L6311">
        <v>3.6629999999999998</v>
      </c>
    </row>
    <row r="6312" spans="4:12" x14ac:dyDescent="0.25">
      <c r="E6312">
        <v>991833056</v>
      </c>
      <c r="F6312" s="3">
        <v>85.906000000000006</v>
      </c>
      <c r="I6312" t="s">
        <v>858</v>
      </c>
      <c r="J6312" t="s">
        <v>234</v>
      </c>
      <c r="K6312">
        <v>991833056</v>
      </c>
      <c r="L6312">
        <v>85.906000000000006</v>
      </c>
    </row>
    <row r="6313" spans="4:12" x14ac:dyDescent="0.25">
      <c r="E6313">
        <v>991934340</v>
      </c>
      <c r="F6313" s="3">
        <v>193.185</v>
      </c>
      <c r="I6313" t="s">
        <v>858</v>
      </c>
      <c r="J6313" t="s">
        <v>234</v>
      </c>
      <c r="K6313">
        <v>991934340</v>
      </c>
      <c r="L6313">
        <v>193.185</v>
      </c>
    </row>
    <row r="6314" spans="4:12" x14ac:dyDescent="0.25">
      <c r="E6314">
        <v>994791400</v>
      </c>
      <c r="F6314" s="3">
        <v>48.863</v>
      </c>
      <c r="I6314" t="s">
        <v>858</v>
      </c>
      <c r="J6314" t="s">
        <v>234</v>
      </c>
      <c r="K6314">
        <v>994791400</v>
      </c>
      <c r="L6314">
        <v>48.863</v>
      </c>
    </row>
    <row r="6315" spans="4:12" x14ac:dyDescent="0.25">
      <c r="E6315">
        <v>995135515</v>
      </c>
      <c r="F6315" s="3">
        <v>519.48</v>
      </c>
      <c r="I6315" t="s">
        <v>858</v>
      </c>
      <c r="J6315" t="s">
        <v>234</v>
      </c>
      <c r="K6315">
        <v>995135515</v>
      </c>
      <c r="L6315">
        <v>519.48</v>
      </c>
    </row>
    <row r="6316" spans="4:12" x14ac:dyDescent="0.25">
      <c r="D6316" t="s">
        <v>862</v>
      </c>
      <c r="E6316">
        <v>813048302</v>
      </c>
      <c r="F6316" s="3">
        <v>217.99199999999999</v>
      </c>
      <c r="I6316" t="s">
        <v>858</v>
      </c>
      <c r="J6316" t="s">
        <v>862</v>
      </c>
      <c r="K6316">
        <v>813048302</v>
      </c>
      <c r="L6316">
        <v>217.99199999999999</v>
      </c>
    </row>
    <row r="6317" spans="4:12" x14ac:dyDescent="0.25">
      <c r="E6317">
        <v>869412902</v>
      </c>
      <c r="F6317" s="3">
        <v>55.63</v>
      </c>
      <c r="I6317" t="s">
        <v>858</v>
      </c>
      <c r="J6317" t="s">
        <v>862</v>
      </c>
      <c r="K6317">
        <v>869412902</v>
      </c>
      <c r="L6317">
        <v>55.63</v>
      </c>
    </row>
    <row r="6318" spans="4:12" x14ac:dyDescent="0.25">
      <c r="E6318">
        <v>869449792</v>
      </c>
      <c r="F6318" s="3">
        <v>111.43899999999999</v>
      </c>
      <c r="I6318" t="s">
        <v>858</v>
      </c>
      <c r="J6318" t="s">
        <v>862</v>
      </c>
      <c r="K6318">
        <v>869449792</v>
      </c>
      <c r="L6318">
        <v>111.43899999999999</v>
      </c>
    </row>
    <row r="6319" spans="4:12" x14ac:dyDescent="0.25">
      <c r="E6319">
        <v>869825972</v>
      </c>
      <c r="F6319" s="3">
        <v>55.231000000000002</v>
      </c>
      <c r="I6319" t="s">
        <v>858</v>
      </c>
      <c r="J6319" t="s">
        <v>862</v>
      </c>
      <c r="K6319">
        <v>869825972</v>
      </c>
      <c r="L6319">
        <v>55.231000000000002</v>
      </c>
    </row>
    <row r="6320" spans="4:12" x14ac:dyDescent="0.25">
      <c r="E6320">
        <v>869831522</v>
      </c>
      <c r="F6320" s="3">
        <v>113.145</v>
      </c>
      <c r="I6320" t="s">
        <v>858</v>
      </c>
      <c r="J6320" t="s">
        <v>862</v>
      </c>
      <c r="K6320">
        <v>869831522</v>
      </c>
      <c r="L6320">
        <v>113.145</v>
      </c>
    </row>
    <row r="6321" spans="5:12" x14ac:dyDescent="0.25">
      <c r="E6321">
        <v>869832642</v>
      </c>
      <c r="F6321" s="3">
        <v>66.888000000000005</v>
      </c>
      <c r="I6321" t="s">
        <v>858</v>
      </c>
      <c r="J6321" t="s">
        <v>862</v>
      </c>
      <c r="K6321">
        <v>869832642</v>
      </c>
      <c r="L6321">
        <v>66.888000000000005</v>
      </c>
    </row>
    <row r="6322" spans="5:12" x14ac:dyDescent="0.25">
      <c r="E6322">
        <v>870123582</v>
      </c>
      <c r="F6322" s="3">
        <v>76.096999999999994</v>
      </c>
      <c r="I6322" t="s">
        <v>858</v>
      </c>
      <c r="J6322" t="s">
        <v>862</v>
      </c>
      <c r="K6322">
        <v>870123582</v>
      </c>
      <c r="L6322">
        <v>76.096999999999994</v>
      </c>
    </row>
    <row r="6323" spans="5:12" x14ac:dyDescent="0.25">
      <c r="E6323">
        <v>877360962</v>
      </c>
      <c r="F6323" s="3">
        <v>105.446</v>
      </c>
      <c r="I6323" t="s">
        <v>858</v>
      </c>
      <c r="J6323" t="s">
        <v>862</v>
      </c>
      <c r="K6323">
        <v>877360962</v>
      </c>
      <c r="L6323">
        <v>105.446</v>
      </c>
    </row>
    <row r="6324" spans="5:12" x14ac:dyDescent="0.25">
      <c r="E6324">
        <v>880435442</v>
      </c>
      <c r="F6324" s="3">
        <v>56.875</v>
      </c>
      <c r="I6324" t="s">
        <v>858</v>
      </c>
      <c r="J6324" t="s">
        <v>862</v>
      </c>
      <c r="K6324">
        <v>880435442</v>
      </c>
      <c r="L6324">
        <v>56.875</v>
      </c>
    </row>
    <row r="6325" spans="5:12" x14ac:dyDescent="0.25">
      <c r="E6325">
        <v>881633442</v>
      </c>
      <c r="F6325" s="3">
        <v>36.445</v>
      </c>
      <c r="I6325" t="s">
        <v>858</v>
      </c>
      <c r="J6325" t="s">
        <v>862</v>
      </c>
      <c r="K6325">
        <v>881633442</v>
      </c>
      <c r="L6325">
        <v>36.445</v>
      </c>
    </row>
    <row r="6326" spans="5:12" x14ac:dyDescent="0.25">
      <c r="E6326">
        <v>885221742</v>
      </c>
      <c r="F6326" s="3">
        <v>46.750999999999998</v>
      </c>
      <c r="I6326" t="s">
        <v>858</v>
      </c>
      <c r="J6326" t="s">
        <v>862</v>
      </c>
      <c r="K6326">
        <v>885221742</v>
      </c>
      <c r="L6326">
        <v>46.750999999999998</v>
      </c>
    </row>
    <row r="6327" spans="5:12" x14ac:dyDescent="0.25">
      <c r="E6327">
        <v>894978562</v>
      </c>
      <c r="F6327" s="3">
        <v>520.77099999999996</v>
      </c>
      <c r="I6327" t="s">
        <v>858</v>
      </c>
      <c r="J6327" t="s">
        <v>862</v>
      </c>
      <c r="K6327">
        <v>894978562</v>
      </c>
      <c r="L6327">
        <v>520.77099999999996</v>
      </c>
    </row>
    <row r="6328" spans="5:12" x14ac:dyDescent="0.25">
      <c r="E6328">
        <v>911731363</v>
      </c>
      <c r="F6328" s="3">
        <v>134.96700000000001</v>
      </c>
      <c r="I6328" t="s">
        <v>858</v>
      </c>
      <c r="J6328" t="s">
        <v>862</v>
      </c>
      <c r="K6328">
        <v>911731363</v>
      </c>
      <c r="L6328">
        <v>134.96700000000001</v>
      </c>
    </row>
    <row r="6329" spans="5:12" x14ac:dyDescent="0.25">
      <c r="E6329">
        <v>912793990</v>
      </c>
      <c r="F6329" s="3">
        <v>57.337000000000003</v>
      </c>
      <c r="I6329" t="s">
        <v>858</v>
      </c>
      <c r="J6329" t="s">
        <v>862</v>
      </c>
      <c r="K6329">
        <v>912793990</v>
      </c>
      <c r="L6329">
        <v>57.337000000000003</v>
      </c>
    </row>
    <row r="6330" spans="5:12" x14ac:dyDescent="0.25">
      <c r="E6330">
        <v>912874613</v>
      </c>
      <c r="F6330" s="3">
        <v>102.68899999999999</v>
      </c>
      <c r="I6330" t="s">
        <v>858</v>
      </c>
      <c r="J6330" t="s">
        <v>862</v>
      </c>
      <c r="K6330">
        <v>912874613</v>
      </c>
      <c r="L6330">
        <v>102.68899999999999</v>
      </c>
    </row>
    <row r="6331" spans="5:12" x14ac:dyDescent="0.25">
      <c r="E6331">
        <v>913038193</v>
      </c>
      <c r="F6331" s="3">
        <v>118.84399999999999</v>
      </c>
      <c r="I6331" t="s">
        <v>858</v>
      </c>
      <c r="J6331" t="s">
        <v>862</v>
      </c>
      <c r="K6331">
        <v>913038193</v>
      </c>
      <c r="L6331">
        <v>118.84399999999999</v>
      </c>
    </row>
    <row r="6332" spans="5:12" x14ac:dyDescent="0.25">
      <c r="E6332">
        <v>913956117</v>
      </c>
      <c r="F6332" s="3">
        <v>186.62100000000001</v>
      </c>
      <c r="I6332" t="s">
        <v>858</v>
      </c>
      <c r="J6332" t="s">
        <v>862</v>
      </c>
      <c r="K6332">
        <v>913956117</v>
      </c>
      <c r="L6332">
        <v>186.62100000000001</v>
      </c>
    </row>
    <row r="6333" spans="5:12" x14ac:dyDescent="0.25">
      <c r="E6333">
        <v>914756847</v>
      </c>
      <c r="F6333" s="3">
        <v>138.566</v>
      </c>
      <c r="I6333" t="s">
        <v>858</v>
      </c>
      <c r="J6333" t="s">
        <v>862</v>
      </c>
      <c r="K6333">
        <v>914756847</v>
      </c>
      <c r="L6333">
        <v>138.566</v>
      </c>
    </row>
    <row r="6334" spans="5:12" x14ac:dyDescent="0.25">
      <c r="E6334">
        <v>914789788</v>
      </c>
      <c r="F6334" s="3">
        <v>185.011</v>
      </c>
      <c r="I6334" t="s">
        <v>858</v>
      </c>
      <c r="J6334" t="s">
        <v>862</v>
      </c>
      <c r="K6334">
        <v>914789788</v>
      </c>
      <c r="L6334">
        <v>185.011</v>
      </c>
    </row>
    <row r="6335" spans="5:12" x14ac:dyDescent="0.25">
      <c r="E6335">
        <v>915841740</v>
      </c>
      <c r="F6335" s="3">
        <v>180.458</v>
      </c>
      <c r="I6335" t="s">
        <v>858</v>
      </c>
      <c r="J6335" t="s">
        <v>862</v>
      </c>
      <c r="K6335">
        <v>915841740</v>
      </c>
      <c r="L6335">
        <v>180.458</v>
      </c>
    </row>
    <row r="6336" spans="5:12" x14ac:dyDescent="0.25">
      <c r="E6336">
        <v>916359578</v>
      </c>
      <c r="F6336" s="3">
        <v>274.10899999999998</v>
      </c>
      <c r="I6336" t="s">
        <v>858</v>
      </c>
      <c r="J6336" t="s">
        <v>862</v>
      </c>
      <c r="K6336">
        <v>916359578</v>
      </c>
      <c r="L6336">
        <v>274.10899999999998</v>
      </c>
    </row>
    <row r="6337" spans="5:12" x14ac:dyDescent="0.25">
      <c r="E6337">
        <v>916514336</v>
      </c>
      <c r="F6337" s="3">
        <v>90.19</v>
      </c>
      <c r="I6337" t="s">
        <v>858</v>
      </c>
      <c r="J6337" t="s">
        <v>862</v>
      </c>
      <c r="K6337">
        <v>916514336</v>
      </c>
      <c r="L6337">
        <v>90.19</v>
      </c>
    </row>
    <row r="6338" spans="5:12" x14ac:dyDescent="0.25">
      <c r="E6338">
        <v>916514972</v>
      </c>
      <c r="F6338" s="3">
        <v>344.10500000000002</v>
      </c>
      <c r="I6338" t="s">
        <v>858</v>
      </c>
      <c r="J6338" t="s">
        <v>862</v>
      </c>
      <c r="K6338">
        <v>916514972</v>
      </c>
      <c r="L6338">
        <v>344.10500000000002</v>
      </c>
    </row>
    <row r="6339" spans="5:12" x14ac:dyDescent="0.25">
      <c r="E6339">
        <v>918914617</v>
      </c>
      <c r="F6339" s="3">
        <v>119.33499999999999</v>
      </c>
      <c r="I6339" t="s">
        <v>858</v>
      </c>
      <c r="J6339" t="s">
        <v>862</v>
      </c>
      <c r="K6339">
        <v>918914617</v>
      </c>
      <c r="L6339">
        <v>119.33499999999999</v>
      </c>
    </row>
    <row r="6340" spans="5:12" x14ac:dyDescent="0.25">
      <c r="E6340">
        <v>920246222</v>
      </c>
      <c r="F6340" s="3">
        <v>108.46599999999999</v>
      </c>
      <c r="I6340" t="s">
        <v>858</v>
      </c>
      <c r="J6340" t="s">
        <v>862</v>
      </c>
      <c r="K6340">
        <v>920246222</v>
      </c>
      <c r="L6340">
        <v>108.46599999999999</v>
      </c>
    </row>
    <row r="6341" spans="5:12" x14ac:dyDescent="0.25">
      <c r="E6341">
        <v>920600050</v>
      </c>
      <c r="F6341" s="3">
        <v>57.704999999999998</v>
      </c>
      <c r="I6341" t="s">
        <v>858</v>
      </c>
      <c r="J6341" t="s">
        <v>862</v>
      </c>
      <c r="K6341">
        <v>920600050</v>
      </c>
      <c r="L6341">
        <v>57.704999999999998</v>
      </c>
    </row>
    <row r="6342" spans="5:12" x14ac:dyDescent="0.25">
      <c r="E6342">
        <v>920675336</v>
      </c>
      <c r="F6342" s="3">
        <v>7.923</v>
      </c>
      <c r="I6342" t="s">
        <v>858</v>
      </c>
      <c r="J6342" t="s">
        <v>862</v>
      </c>
      <c r="K6342">
        <v>920675336</v>
      </c>
      <c r="L6342">
        <v>7.923</v>
      </c>
    </row>
    <row r="6343" spans="5:12" x14ac:dyDescent="0.25">
      <c r="E6343">
        <v>921962320</v>
      </c>
      <c r="F6343" s="3">
        <v>240.35900000000001</v>
      </c>
      <c r="I6343" t="s">
        <v>858</v>
      </c>
      <c r="J6343" t="s">
        <v>862</v>
      </c>
      <c r="K6343">
        <v>921962320</v>
      </c>
      <c r="L6343">
        <v>240.35900000000001</v>
      </c>
    </row>
    <row r="6344" spans="5:12" x14ac:dyDescent="0.25">
      <c r="E6344">
        <v>924357118</v>
      </c>
      <c r="F6344" s="3">
        <v>34.472999999999999</v>
      </c>
      <c r="I6344" t="s">
        <v>858</v>
      </c>
      <c r="J6344" t="s">
        <v>862</v>
      </c>
      <c r="K6344">
        <v>924357118</v>
      </c>
      <c r="L6344">
        <v>34.472999999999999</v>
      </c>
    </row>
    <row r="6345" spans="5:12" x14ac:dyDescent="0.25">
      <c r="E6345">
        <v>924888040</v>
      </c>
      <c r="F6345" s="3">
        <v>124.70699999999999</v>
      </c>
      <c r="I6345" t="s">
        <v>858</v>
      </c>
      <c r="J6345" t="s">
        <v>862</v>
      </c>
      <c r="K6345">
        <v>924888040</v>
      </c>
      <c r="L6345">
        <v>124.70699999999999</v>
      </c>
    </row>
    <row r="6346" spans="5:12" x14ac:dyDescent="0.25">
      <c r="E6346">
        <v>925422843</v>
      </c>
      <c r="F6346" s="3">
        <v>126.452</v>
      </c>
      <c r="I6346" t="s">
        <v>858</v>
      </c>
      <c r="J6346" t="s">
        <v>862</v>
      </c>
      <c r="K6346">
        <v>925422843</v>
      </c>
      <c r="L6346">
        <v>126.452</v>
      </c>
    </row>
    <row r="6347" spans="5:12" x14ac:dyDescent="0.25">
      <c r="E6347">
        <v>969166240</v>
      </c>
      <c r="F6347" s="3">
        <v>52.802999999999997</v>
      </c>
      <c r="I6347" t="s">
        <v>858</v>
      </c>
      <c r="J6347" t="s">
        <v>862</v>
      </c>
      <c r="K6347">
        <v>969166240</v>
      </c>
      <c r="L6347">
        <v>52.802999999999997</v>
      </c>
    </row>
    <row r="6348" spans="5:12" x14ac:dyDescent="0.25">
      <c r="E6348">
        <v>969166410</v>
      </c>
      <c r="F6348" s="3">
        <v>63.945</v>
      </c>
      <c r="I6348" t="s">
        <v>858</v>
      </c>
      <c r="J6348" t="s">
        <v>862</v>
      </c>
      <c r="K6348">
        <v>969166410</v>
      </c>
      <c r="L6348">
        <v>63.945</v>
      </c>
    </row>
    <row r="6349" spans="5:12" x14ac:dyDescent="0.25">
      <c r="E6349">
        <v>969202182</v>
      </c>
      <c r="F6349" s="3">
        <v>71.007999999999996</v>
      </c>
      <c r="I6349" t="s">
        <v>858</v>
      </c>
      <c r="J6349" t="s">
        <v>862</v>
      </c>
      <c r="K6349">
        <v>969202182</v>
      </c>
      <c r="L6349">
        <v>71.007999999999996</v>
      </c>
    </row>
    <row r="6350" spans="5:12" x14ac:dyDescent="0.25">
      <c r="E6350">
        <v>969202743</v>
      </c>
      <c r="F6350" s="3">
        <v>68.427999999999997</v>
      </c>
      <c r="I6350" t="s">
        <v>858</v>
      </c>
      <c r="J6350" t="s">
        <v>862</v>
      </c>
      <c r="K6350">
        <v>969202743</v>
      </c>
      <c r="L6350">
        <v>68.427999999999997</v>
      </c>
    </row>
    <row r="6351" spans="5:12" x14ac:dyDescent="0.25">
      <c r="E6351">
        <v>969203154</v>
      </c>
      <c r="F6351" s="3">
        <v>95.146000000000001</v>
      </c>
      <c r="I6351" t="s">
        <v>858</v>
      </c>
      <c r="J6351" t="s">
        <v>862</v>
      </c>
      <c r="K6351">
        <v>969203154</v>
      </c>
      <c r="L6351">
        <v>95.146000000000001</v>
      </c>
    </row>
    <row r="6352" spans="5:12" x14ac:dyDescent="0.25">
      <c r="E6352">
        <v>969236877</v>
      </c>
      <c r="F6352" s="3">
        <v>191.27500000000001</v>
      </c>
      <c r="I6352" t="s">
        <v>858</v>
      </c>
      <c r="J6352" t="s">
        <v>862</v>
      </c>
      <c r="K6352">
        <v>969236877</v>
      </c>
      <c r="L6352">
        <v>191.27500000000001</v>
      </c>
    </row>
    <row r="6353" spans="5:12" x14ac:dyDescent="0.25">
      <c r="E6353">
        <v>969236923</v>
      </c>
      <c r="F6353" s="3">
        <v>50.976999999999997</v>
      </c>
      <c r="I6353" t="s">
        <v>858</v>
      </c>
      <c r="J6353" t="s">
        <v>862</v>
      </c>
      <c r="K6353">
        <v>969236923</v>
      </c>
      <c r="L6353">
        <v>50.976999999999997</v>
      </c>
    </row>
    <row r="6354" spans="5:12" x14ac:dyDescent="0.25">
      <c r="E6354">
        <v>969237105</v>
      </c>
      <c r="F6354" s="3">
        <v>106.26600000000001</v>
      </c>
      <c r="I6354" t="s">
        <v>858</v>
      </c>
      <c r="J6354" t="s">
        <v>862</v>
      </c>
      <c r="K6354">
        <v>969237105</v>
      </c>
      <c r="L6354">
        <v>106.26600000000001</v>
      </c>
    </row>
    <row r="6355" spans="5:12" x14ac:dyDescent="0.25">
      <c r="E6355">
        <v>969237210</v>
      </c>
      <c r="F6355" s="3">
        <v>145.93700000000001</v>
      </c>
      <c r="I6355" t="s">
        <v>858</v>
      </c>
      <c r="J6355" t="s">
        <v>862</v>
      </c>
      <c r="K6355">
        <v>969237210</v>
      </c>
      <c r="L6355">
        <v>145.93700000000001</v>
      </c>
    </row>
    <row r="6356" spans="5:12" x14ac:dyDescent="0.25">
      <c r="E6356">
        <v>969287781</v>
      </c>
      <c r="F6356" s="3">
        <v>157.80799999999999</v>
      </c>
      <c r="I6356" t="s">
        <v>858</v>
      </c>
      <c r="J6356" t="s">
        <v>862</v>
      </c>
      <c r="K6356">
        <v>969287781</v>
      </c>
      <c r="L6356">
        <v>157.80799999999999</v>
      </c>
    </row>
    <row r="6357" spans="5:12" x14ac:dyDescent="0.25">
      <c r="E6357">
        <v>969288710</v>
      </c>
      <c r="F6357" s="3">
        <v>265.76299999999998</v>
      </c>
      <c r="I6357" t="s">
        <v>858</v>
      </c>
      <c r="J6357" t="s">
        <v>862</v>
      </c>
      <c r="K6357">
        <v>969288710</v>
      </c>
      <c r="L6357">
        <v>265.76299999999998</v>
      </c>
    </row>
    <row r="6358" spans="5:12" x14ac:dyDescent="0.25">
      <c r="E6358">
        <v>969289261</v>
      </c>
      <c r="F6358" s="3">
        <v>82.903999999999996</v>
      </c>
      <c r="I6358" t="s">
        <v>858</v>
      </c>
      <c r="J6358" t="s">
        <v>862</v>
      </c>
      <c r="K6358">
        <v>969289261</v>
      </c>
      <c r="L6358">
        <v>82.903999999999996</v>
      </c>
    </row>
    <row r="6359" spans="5:12" x14ac:dyDescent="0.25">
      <c r="E6359">
        <v>969310066</v>
      </c>
      <c r="F6359" s="3">
        <v>130.357</v>
      </c>
      <c r="I6359" t="s">
        <v>858</v>
      </c>
      <c r="J6359" t="s">
        <v>862</v>
      </c>
      <c r="K6359">
        <v>969310066</v>
      </c>
      <c r="L6359">
        <v>130.357</v>
      </c>
    </row>
    <row r="6360" spans="5:12" x14ac:dyDescent="0.25">
      <c r="E6360">
        <v>969409542</v>
      </c>
      <c r="F6360" s="3">
        <v>79.965999999999994</v>
      </c>
      <c r="I6360" t="s">
        <v>858</v>
      </c>
      <c r="J6360" t="s">
        <v>862</v>
      </c>
      <c r="K6360">
        <v>969409542</v>
      </c>
      <c r="L6360">
        <v>79.965999999999994</v>
      </c>
    </row>
    <row r="6361" spans="5:12" x14ac:dyDescent="0.25">
      <c r="E6361">
        <v>969412683</v>
      </c>
      <c r="F6361" s="3">
        <v>75.415000000000006</v>
      </c>
      <c r="I6361" t="s">
        <v>858</v>
      </c>
      <c r="J6361" t="s">
        <v>862</v>
      </c>
      <c r="K6361">
        <v>969412683</v>
      </c>
      <c r="L6361">
        <v>75.415000000000006</v>
      </c>
    </row>
    <row r="6362" spans="5:12" x14ac:dyDescent="0.25">
      <c r="E6362">
        <v>969412977</v>
      </c>
      <c r="F6362" s="3">
        <v>54.46</v>
      </c>
      <c r="I6362" t="s">
        <v>858</v>
      </c>
      <c r="J6362" t="s">
        <v>862</v>
      </c>
      <c r="K6362">
        <v>969412977</v>
      </c>
      <c r="L6362">
        <v>54.46</v>
      </c>
    </row>
    <row r="6363" spans="5:12" x14ac:dyDescent="0.25">
      <c r="E6363">
        <v>969587238</v>
      </c>
      <c r="F6363" s="3">
        <v>38.747999999999998</v>
      </c>
      <c r="I6363" t="s">
        <v>858</v>
      </c>
      <c r="J6363" t="s">
        <v>862</v>
      </c>
      <c r="K6363">
        <v>969587238</v>
      </c>
      <c r="L6363">
        <v>38.747999999999998</v>
      </c>
    </row>
    <row r="6364" spans="5:12" x14ac:dyDescent="0.25">
      <c r="E6364">
        <v>969590883</v>
      </c>
      <c r="F6364" s="3">
        <v>92.807000000000002</v>
      </c>
      <c r="I6364" t="s">
        <v>858</v>
      </c>
      <c r="J6364" t="s">
        <v>862</v>
      </c>
      <c r="K6364">
        <v>969590883</v>
      </c>
      <c r="L6364">
        <v>92.807000000000002</v>
      </c>
    </row>
    <row r="6365" spans="5:12" x14ac:dyDescent="0.25">
      <c r="E6365">
        <v>969819635</v>
      </c>
      <c r="F6365" s="3">
        <v>22.405000000000001</v>
      </c>
      <c r="I6365" t="s">
        <v>858</v>
      </c>
      <c r="J6365" t="s">
        <v>862</v>
      </c>
      <c r="K6365">
        <v>969819635</v>
      </c>
      <c r="L6365">
        <v>22.405000000000001</v>
      </c>
    </row>
    <row r="6366" spans="5:12" x14ac:dyDescent="0.25">
      <c r="E6366">
        <v>969823403</v>
      </c>
      <c r="F6366" s="3">
        <v>108.379</v>
      </c>
      <c r="I6366" t="s">
        <v>858</v>
      </c>
      <c r="J6366" t="s">
        <v>862</v>
      </c>
      <c r="K6366">
        <v>969823403</v>
      </c>
      <c r="L6366">
        <v>108.379</v>
      </c>
    </row>
    <row r="6367" spans="5:12" x14ac:dyDescent="0.25">
      <c r="E6367">
        <v>969825112</v>
      </c>
      <c r="F6367" s="3">
        <v>323.55099999999999</v>
      </c>
      <c r="I6367" t="s">
        <v>858</v>
      </c>
      <c r="J6367" t="s">
        <v>862</v>
      </c>
      <c r="K6367">
        <v>969825112</v>
      </c>
      <c r="L6367">
        <v>323.55099999999999</v>
      </c>
    </row>
    <row r="6368" spans="5:12" x14ac:dyDescent="0.25">
      <c r="E6368">
        <v>969826046</v>
      </c>
      <c r="F6368" s="3">
        <v>112.045</v>
      </c>
      <c r="I6368" t="s">
        <v>858</v>
      </c>
      <c r="J6368" t="s">
        <v>862</v>
      </c>
      <c r="K6368">
        <v>969826046</v>
      </c>
      <c r="L6368">
        <v>112.045</v>
      </c>
    </row>
    <row r="6369" spans="5:12" x14ac:dyDescent="0.25">
      <c r="E6369">
        <v>969827492</v>
      </c>
      <c r="F6369" s="3">
        <v>105.108</v>
      </c>
      <c r="I6369" t="s">
        <v>858</v>
      </c>
      <c r="J6369" t="s">
        <v>862</v>
      </c>
      <c r="K6369">
        <v>969827492</v>
      </c>
      <c r="L6369">
        <v>105.108</v>
      </c>
    </row>
    <row r="6370" spans="5:12" x14ac:dyDescent="0.25">
      <c r="E6370">
        <v>969829894</v>
      </c>
      <c r="F6370" s="3">
        <v>60.545000000000002</v>
      </c>
      <c r="I6370" t="s">
        <v>858</v>
      </c>
      <c r="J6370" t="s">
        <v>862</v>
      </c>
      <c r="K6370">
        <v>969829894</v>
      </c>
      <c r="L6370">
        <v>60.545000000000002</v>
      </c>
    </row>
    <row r="6371" spans="5:12" x14ac:dyDescent="0.25">
      <c r="E6371">
        <v>969830000</v>
      </c>
      <c r="F6371" s="3">
        <v>72.239999999999995</v>
      </c>
      <c r="I6371" t="s">
        <v>858</v>
      </c>
      <c r="J6371" t="s">
        <v>862</v>
      </c>
      <c r="K6371">
        <v>969830000</v>
      </c>
      <c r="L6371">
        <v>72.239999999999995</v>
      </c>
    </row>
    <row r="6372" spans="5:12" x14ac:dyDescent="0.25">
      <c r="E6372">
        <v>969830094</v>
      </c>
      <c r="F6372" s="3">
        <v>79.078999999999994</v>
      </c>
      <c r="I6372" t="s">
        <v>858</v>
      </c>
      <c r="J6372" t="s">
        <v>862</v>
      </c>
      <c r="K6372">
        <v>969830094</v>
      </c>
      <c r="L6372">
        <v>79.078999999999994</v>
      </c>
    </row>
    <row r="6373" spans="5:12" x14ac:dyDescent="0.25">
      <c r="E6373">
        <v>969830574</v>
      </c>
      <c r="F6373" s="3">
        <v>61.484999999999999</v>
      </c>
      <c r="I6373" t="s">
        <v>858</v>
      </c>
      <c r="J6373" t="s">
        <v>862</v>
      </c>
      <c r="K6373">
        <v>969830574</v>
      </c>
      <c r="L6373">
        <v>61.484999999999999</v>
      </c>
    </row>
    <row r="6374" spans="5:12" x14ac:dyDescent="0.25">
      <c r="E6374">
        <v>969831066</v>
      </c>
      <c r="F6374" s="3">
        <v>173.142</v>
      </c>
      <c r="I6374" t="s">
        <v>858</v>
      </c>
      <c r="J6374" t="s">
        <v>862</v>
      </c>
      <c r="K6374">
        <v>969831066</v>
      </c>
      <c r="L6374">
        <v>173.142</v>
      </c>
    </row>
    <row r="6375" spans="5:12" x14ac:dyDescent="0.25">
      <c r="E6375">
        <v>969831503</v>
      </c>
      <c r="F6375" s="3">
        <v>111.80500000000001</v>
      </c>
      <c r="I6375" t="s">
        <v>858</v>
      </c>
      <c r="J6375" t="s">
        <v>862</v>
      </c>
      <c r="K6375">
        <v>969831503</v>
      </c>
      <c r="L6375">
        <v>111.80500000000001</v>
      </c>
    </row>
    <row r="6376" spans="5:12" x14ac:dyDescent="0.25">
      <c r="E6376">
        <v>969831635</v>
      </c>
      <c r="F6376" s="3">
        <v>117.298</v>
      </c>
      <c r="I6376" t="s">
        <v>858</v>
      </c>
      <c r="J6376" t="s">
        <v>862</v>
      </c>
      <c r="K6376">
        <v>969831635</v>
      </c>
      <c r="L6376">
        <v>117.298</v>
      </c>
    </row>
    <row r="6377" spans="5:12" x14ac:dyDescent="0.25">
      <c r="E6377">
        <v>969831988</v>
      </c>
      <c r="F6377" s="3">
        <v>177.791</v>
      </c>
      <c r="I6377" t="s">
        <v>858</v>
      </c>
      <c r="J6377" t="s">
        <v>862</v>
      </c>
      <c r="K6377">
        <v>969831988</v>
      </c>
      <c r="L6377">
        <v>177.791</v>
      </c>
    </row>
    <row r="6378" spans="5:12" x14ac:dyDescent="0.25">
      <c r="E6378">
        <v>969832623</v>
      </c>
      <c r="F6378" s="3">
        <v>66.77</v>
      </c>
      <c r="I6378" t="s">
        <v>858</v>
      </c>
      <c r="J6378" t="s">
        <v>862</v>
      </c>
      <c r="K6378">
        <v>969832623</v>
      </c>
      <c r="L6378">
        <v>66.77</v>
      </c>
    </row>
    <row r="6379" spans="5:12" x14ac:dyDescent="0.25">
      <c r="E6379">
        <v>969833352</v>
      </c>
      <c r="F6379" s="3">
        <v>55.66</v>
      </c>
      <c r="I6379" t="s">
        <v>858</v>
      </c>
      <c r="J6379" t="s">
        <v>862</v>
      </c>
      <c r="K6379">
        <v>969833352</v>
      </c>
      <c r="L6379">
        <v>55.66</v>
      </c>
    </row>
    <row r="6380" spans="5:12" x14ac:dyDescent="0.25">
      <c r="E6380">
        <v>970124071</v>
      </c>
      <c r="F6380" s="3">
        <v>100.286</v>
      </c>
      <c r="I6380" t="s">
        <v>858</v>
      </c>
      <c r="J6380" t="s">
        <v>862</v>
      </c>
      <c r="K6380">
        <v>970124071</v>
      </c>
      <c r="L6380">
        <v>100.286</v>
      </c>
    </row>
    <row r="6381" spans="5:12" x14ac:dyDescent="0.25">
      <c r="E6381">
        <v>970125728</v>
      </c>
      <c r="F6381" s="3">
        <v>330.29300000000001</v>
      </c>
      <c r="I6381" t="s">
        <v>858</v>
      </c>
      <c r="J6381" t="s">
        <v>862</v>
      </c>
      <c r="K6381">
        <v>970125728</v>
      </c>
      <c r="L6381">
        <v>330.29300000000001</v>
      </c>
    </row>
    <row r="6382" spans="5:12" x14ac:dyDescent="0.25">
      <c r="E6382">
        <v>970125876</v>
      </c>
      <c r="F6382" s="3">
        <v>83.275999999999996</v>
      </c>
      <c r="I6382" t="s">
        <v>858</v>
      </c>
      <c r="J6382" t="s">
        <v>862</v>
      </c>
      <c r="K6382">
        <v>970125876</v>
      </c>
      <c r="L6382">
        <v>83.275999999999996</v>
      </c>
    </row>
    <row r="6383" spans="5:12" x14ac:dyDescent="0.25">
      <c r="E6383">
        <v>970396837</v>
      </c>
      <c r="F6383" s="3">
        <v>32.725000000000001</v>
      </c>
      <c r="I6383" t="s">
        <v>858</v>
      </c>
      <c r="J6383" t="s">
        <v>862</v>
      </c>
      <c r="K6383">
        <v>970396837</v>
      </c>
      <c r="L6383">
        <v>32.725000000000001</v>
      </c>
    </row>
    <row r="6384" spans="5:12" x14ac:dyDescent="0.25">
      <c r="E6384">
        <v>970405054</v>
      </c>
      <c r="F6384" s="3">
        <v>312.85700000000003</v>
      </c>
      <c r="I6384" t="s">
        <v>858</v>
      </c>
      <c r="J6384" t="s">
        <v>862</v>
      </c>
      <c r="K6384">
        <v>970405054</v>
      </c>
      <c r="L6384">
        <v>312.85700000000003</v>
      </c>
    </row>
    <row r="6385" spans="5:12" x14ac:dyDescent="0.25">
      <c r="E6385">
        <v>970405259</v>
      </c>
      <c r="F6385" s="3">
        <v>101.242</v>
      </c>
      <c r="I6385" t="s">
        <v>858</v>
      </c>
      <c r="J6385" t="s">
        <v>862</v>
      </c>
      <c r="K6385">
        <v>970405259</v>
      </c>
      <c r="L6385">
        <v>101.242</v>
      </c>
    </row>
    <row r="6386" spans="5:12" x14ac:dyDescent="0.25">
      <c r="E6386">
        <v>970448594</v>
      </c>
      <c r="F6386" s="3">
        <v>57.194000000000003</v>
      </c>
      <c r="I6386" t="s">
        <v>858</v>
      </c>
      <c r="J6386" t="s">
        <v>862</v>
      </c>
      <c r="K6386">
        <v>970448594</v>
      </c>
      <c r="L6386">
        <v>57.194000000000003</v>
      </c>
    </row>
    <row r="6387" spans="5:12" x14ac:dyDescent="0.25">
      <c r="E6387">
        <v>970451641</v>
      </c>
      <c r="F6387" s="3">
        <v>135.114</v>
      </c>
      <c r="I6387" t="s">
        <v>858</v>
      </c>
      <c r="J6387" t="s">
        <v>862</v>
      </c>
      <c r="K6387">
        <v>970451641</v>
      </c>
      <c r="L6387">
        <v>135.114</v>
      </c>
    </row>
    <row r="6388" spans="5:12" x14ac:dyDescent="0.25">
      <c r="E6388">
        <v>970564497</v>
      </c>
      <c r="F6388" s="3">
        <v>417.82600000000002</v>
      </c>
      <c r="I6388" t="s">
        <v>858</v>
      </c>
      <c r="J6388" t="s">
        <v>862</v>
      </c>
      <c r="K6388">
        <v>970564497</v>
      </c>
      <c r="L6388">
        <v>417.82600000000002</v>
      </c>
    </row>
    <row r="6389" spans="5:12" x14ac:dyDescent="0.25">
      <c r="E6389">
        <v>970568883</v>
      </c>
      <c r="F6389" s="3">
        <v>78.141999999999996</v>
      </c>
      <c r="I6389" t="s">
        <v>858</v>
      </c>
      <c r="J6389" t="s">
        <v>862</v>
      </c>
      <c r="K6389">
        <v>970568883</v>
      </c>
      <c r="L6389">
        <v>78.141999999999996</v>
      </c>
    </row>
    <row r="6390" spans="5:12" x14ac:dyDescent="0.25">
      <c r="E6390">
        <v>970576290</v>
      </c>
      <c r="F6390" s="3">
        <v>36.968000000000004</v>
      </c>
      <c r="I6390" t="s">
        <v>858</v>
      </c>
      <c r="J6390" t="s">
        <v>862</v>
      </c>
      <c r="K6390">
        <v>970576290</v>
      </c>
      <c r="L6390">
        <v>36.968000000000004</v>
      </c>
    </row>
    <row r="6391" spans="5:12" x14ac:dyDescent="0.25">
      <c r="E6391">
        <v>971045833</v>
      </c>
      <c r="F6391" s="3">
        <v>94.388000000000005</v>
      </c>
      <c r="I6391" t="s">
        <v>858</v>
      </c>
      <c r="J6391" t="s">
        <v>862</v>
      </c>
      <c r="K6391">
        <v>971045833</v>
      </c>
      <c r="L6391">
        <v>94.388000000000005</v>
      </c>
    </row>
    <row r="6392" spans="5:12" x14ac:dyDescent="0.25">
      <c r="E6392">
        <v>974571110</v>
      </c>
      <c r="F6392" s="3">
        <v>258.154</v>
      </c>
      <c r="I6392" t="s">
        <v>858</v>
      </c>
      <c r="J6392" t="s">
        <v>862</v>
      </c>
      <c r="K6392">
        <v>974571110</v>
      </c>
      <c r="L6392">
        <v>258.154</v>
      </c>
    </row>
    <row r="6393" spans="5:12" x14ac:dyDescent="0.25">
      <c r="E6393">
        <v>976198158</v>
      </c>
      <c r="F6393" s="3">
        <v>136.98599999999999</v>
      </c>
      <c r="I6393" t="s">
        <v>858</v>
      </c>
      <c r="J6393" t="s">
        <v>862</v>
      </c>
      <c r="K6393">
        <v>976198158</v>
      </c>
      <c r="L6393">
        <v>136.98599999999999</v>
      </c>
    </row>
    <row r="6394" spans="5:12" x14ac:dyDescent="0.25">
      <c r="E6394">
        <v>976529073</v>
      </c>
      <c r="F6394" s="3">
        <v>122.946</v>
      </c>
      <c r="I6394" t="s">
        <v>858</v>
      </c>
      <c r="J6394" t="s">
        <v>862</v>
      </c>
      <c r="K6394">
        <v>976529073</v>
      </c>
      <c r="L6394">
        <v>122.946</v>
      </c>
    </row>
    <row r="6395" spans="5:12" x14ac:dyDescent="0.25">
      <c r="E6395">
        <v>976683013</v>
      </c>
      <c r="F6395" s="3">
        <v>81.292000000000002</v>
      </c>
      <c r="I6395" t="s">
        <v>858</v>
      </c>
      <c r="J6395" t="s">
        <v>862</v>
      </c>
      <c r="K6395">
        <v>976683013</v>
      </c>
      <c r="L6395">
        <v>81.292000000000002</v>
      </c>
    </row>
    <row r="6396" spans="5:12" x14ac:dyDescent="0.25">
      <c r="E6396">
        <v>976969308</v>
      </c>
      <c r="F6396" s="3">
        <v>104.452</v>
      </c>
      <c r="I6396" t="s">
        <v>858</v>
      </c>
      <c r="J6396" t="s">
        <v>862</v>
      </c>
      <c r="K6396">
        <v>976969308</v>
      </c>
      <c r="L6396">
        <v>104.452</v>
      </c>
    </row>
    <row r="6397" spans="5:12" x14ac:dyDescent="0.25">
      <c r="E6397">
        <v>977361087</v>
      </c>
      <c r="F6397" s="3">
        <v>406.62900000000002</v>
      </c>
      <c r="I6397" t="s">
        <v>858</v>
      </c>
      <c r="J6397" t="s">
        <v>862</v>
      </c>
      <c r="K6397">
        <v>977361087</v>
      </c>
      <c r="L6397">
        <v>406.62900000000002</v>
      </c>
    </row>
    <row r="6398" spans="5:12" x14ac:dyDescent="0.25">
      <c r="E6398">
        <v>979674821</v>
      </c>
      <c r="F6398" s="3">
        <v>90.073999999999998</v>
      </c>
      <c r="I6398" t="s">
        <v>858</v>
      </c>
      <c r="J6398" t="s">
        <v>862</v>
      </c>
      <c r="K6398">
        <v>979674821</v>
      </c>
      <c r="L6398">
        <v>90.073999999999998</v>
      </c>
    </row>
    <row r="6399" spans="5:12" x14ac:dyDescent="0.25">
      <c r="E6399">
        <v>980594572</v>
      </c>
      <c r="F6399" s="3">
        <v>240.947</v>
      </c>
      <c r="I6399" t="s">
        <v>858</v>
      </c>
      <c r="J6399" t="s">
        <v>862</v>
      </c>
      <c r="K6399">
        <v>980594572</v>
      </c>
      <c r="L6399">
        <v>240.947</v>
      </c>
    </row>
    <row r="6400" spans="5:12" x14ac:dyDescent="0.25">
      <c r="E6400">
        <v>980732177</v>
      </c>
      <c r="F6400" s="3">
        <v>300.04399999999998</v>
      </c>
      <c r="I6400" t="s">
        <v>858</v>
      </c>
      <c r="J6400" t="s">
        <v>862</v>
      </c>
      <c r="K6400">
        <v>980732177</v>
      </c>
      <c r="L6400">
        <v>300.04399999999998</v>
      </c>
    </row>
    <row r="6401" spans="5:12" x14ac:dyDescent="0.25">
      <c r="E6401">
        <v>980774953</v>
      </c>
      <c r="F6401" s="3">
        <v>135.85900000000001</v>
      </c>
      <c r="I6401" t="s">
        <v>858</v>
      </c>
      <c r="J6401" t="s">
        <v>862</v>
      </c>
      <c r="K6401">
        <v>980774953</v>
      </c>
      <c r="L6401">
        <v>135.85900000000001</v>
      </c>
    </row>
    <row r="6402" spans="5:12" x14ac:dyDescent="0.25">
      <c r="E6402">
        <v>980784444</v>
      </c>
      <c r="F6402" s="3">
        <v>69.941999999999993</v>
      </c>
      <c r="I6402" t="s">
        <v>858</v>
      </c>
      <c r="J6402" t="s">
        <v>862</v>
      </c>
      <c r="K6402">
        <v>980784444</v>
      </c>
      <c r="L6402">
        <v>69.941999999999993</v>
      </c>
    </row>
    <row r="6403" spans="5:12" x14ac:dyDescent="0.25">
      <c r="E6403">
        <v>981412869</v>
      </c>
      <c r="F6403" s="3">
        <v>78.796000000000006</v>
      </c>
      <c r="I6403" t="s">
        <v>858</v>
      </c>
      <c r="J6403" t="s">
        <v>862</v>
      </c>
      <c r="K6403">
        <v>981412869</v>
      </c>
      <c r="L6403">
        <v>78.796000000000006</v>
      </c>
    </row>
    <row r="6404" spans="5:12" x14ac:dyDescent="0.25">
      <c r="E6404">
        <v>981416090</v>
      </c>
      <c r="F6404" s="3">
        <v>92.771000000000001</v>
      </c>
      <c r="I6404" t="s">
        <v>858</v>
      </c>
      <c r="J6404" t="s">
        <v>862</v>
      </c>
      <c r="K6404">
        <v>981416090</v>
      </c>
      <c r="L6404">
        <v>92.771000000000001</v>
      </c>
    </row>
    <row r="6405" spans="5:12" x14ac:dyDescent="0.25">
      <c r="E6405">
        <v>981439996</v>
      </c>
      <c r="F6405" s="3">
        <v>137.429</v>
      </c>
      <c r="I6405" t="s">
        <v>858</v>
      </c>
      <c r="J6405" t="s">
        <v>862</v>
      </c>
      <c r="K6405">
        <v>981439996</v>
      </c>
      <c r="L6405">
        <v>137.429</v>
      </c>
    </row>
    <row r="6406" spans="5:12" x14ac:dyDescent="0.25">
      <c r="E6406">
        <v>981553349</v>
      </c>
      <c r="F6406" s="3">
        <v>164.8</v>
      </c>
      <c r="I6406" t="s">
        <v>858</v>
      </c>
      <c r="J6406" t="s">
        <v>862</v>
      </c>
      <c r="K6406">
        <v>981553349</v>
      </c>
      <c r="L6406">
        <v>164.8</v>
      </c>
    </row>
    <row r="6407" spans="5:12" x14ac:dyDescent="0.25">
      <c r="E6407">
        <v>981559908</v>
      </c>
      <c r="F6407" s="3">
        <v>77.507000000000005</v>
      </c>
      <c r="I6407" t="s">
        <v>858</v>
      </c>
      <c r="J6407" t="s">
        <v>862</v>
      </c>
      <c r="K6407">
        <v>981559908</v>
      </c>
      <c r="L6407">
        <v>77.507000000000005</v>
      </c>
    </row>
    <row r="6408" spans="5:12" x14ac:dyDescent="0.25">
      <c r="E6408">
        <v>981622421</v>
      </c>
      <c r="F6408" s="3">
        <v>199.292</v>
      </c>
      <c r="I6408" t="s">
        <v>858</v>
      </c>
      <c r="J6408" t="s">
        <v>862</v>
      </c>
      <c r="K6408">
        <v>981622421</v>
      </c>
      <c r="L6408">
        <v>199.292</v>
      </c>
    </row>
    <row r="6409" spans="5:12" x14ac:dyDescent="0.25">
      <c r="E6409">
        <v>982164818</v>
      </c>
      <c r="F6409" s="3">
        <v>270.40100000000001</v>
      </c>
      <c r="I6409" t="s">
        <v>858</v>
      </c>
      <c r="J6409" t="s">
        <v>862</v>
      </c>
      <c r="K6409">
        <v>982164818</v>
      </c>
      <c r="L6409">
        <v>270.40100000000001</v>
      </c>
    </row>
    <row r="6410" spans="5:12" x14ac:dyDescent="0.25">
      <c r="E6410">
        <v>982372895</v>
      </c>
      <c r="F6410" s="3">
        <v>64.356999999999999</v>
      </c>
      <c r="I6410" t="s">
        <v>858</v>
      </c>
      <c r="J6410" t="s">
        <v>862</v>
      </c>
      <c r="K6410">
        <v>982372895</v>
      </c>
      <c r="L6410">
        <v>64.356999999999999</v>
      </c>
    </row>
    <row r="6411" spans="5:12" x14ac:dyDescent="0.25">
      <c r="E6411">
        <v>982427991</v>
      </c>
      <c r="F6411" s="3">
        <v>294.88400000000001</v>
      </c>
      <c r="I6411" t="s">
        <v>858</v>
      </c>
      <c r="J6411" t="s">
        <v>862</v>
      </c>
      <c r="K6411">
        <v>982427991</v>
      </c>
      <c r="L6411">
        <v>294.88400000000001</v>
      </c>
    </row>
    <row r="6412" spans="5:12" x14ac:dyDescent="0.25">
      <c r="E6412">
        <v>983158595</v>
      </c>
      <c r="F6412" s="3">
        <v>45.261000000000003</v>
      </c>
      <c r="I6412" t="s">
        <v>858</v>
      </c>
      <c r="J6412" t="s">
        <v>862</v>
      </c>
      <c r="K6412">
        <v>983158595</v>
      </c>
      <c r="L6412">
        <v>45.261000000000003</v>
      </c>
    </row>
    <row r="6413" spans="5:12" x14ac:dyDescent="0.25">
      <c r="E6413">
        <v>983190359</v>
      </c>
      <c r="F6413" s="3">
        <v>97.037000000000006</v>
      </c>
      <c r="I6413" t="s">
        <v>858</v>
      </c>
      <c r="J6413" t="s">
        <v>862</v>
      </c>
      <c r="K6413">
        <v>983190359</v>
      </c>
      <c r="L6413">
        <v>97.037000000000006</v>
      </c>
    </row>
    <row r="6414" spans="5:12" x14ac:dyDescent="0.25">
      <c r="E6414">
        <v>983385877</v>
      </c>
      <c r="F6414" s="3">
        <v>349.35399999999998</v>
      </c>
      <c r="I6414" t="s">
        <v>858</v>
      </c>
      <c r="J6414" t="s">
        <v>862</v>
      </c>
      <c r="K6414">
        <v>983385877</v>
      </c>
      <c r="L6414">
        <v>349.35399999999998</v>
      </c>
    </row>
    <row r="6415" spans="5:12" x14ac:dyDescent="0.25">
      <c r="E6415">
        <v>983507379</v>
      </c>
      <c r="F6415" s="3">
        <v>129.744</v>
      </c>
      <c r="I6415" t="s">
        <v>858</v>
      </c>
      <c r="J6415" t="s">
        <v>862</v>
      </c>
      <c r="K6415">
        <v>983507379</v>
      </c>
      <c r="L6415">
        <v>129.744</v>
      </c>
    </row>
    <row r="6416" spans="5:12" x14ac:dyDescent="0.25">
      <c r="E6416">
        <v>983687490</v>
      </c>
      <c r="F6416" s="3">
        <v>184.767</v>
      </c>
      <c r="I6416" t="s">
        <v>858</v>
      </c>
      <c r="J6416" t="s">
        <v>862</v>
      </c>
      <c r="K6416">
        <v>983687490</v>
      </c>
      <c r="L6416">
        <v>184.767</v>
      </c>
    </row>
    <row r="6417" spans="5:12" x14ac:dyDescent="0.25">
      <c r="E6417">
        <v>984041284</v>
      </c>
      <c r="F6417" s="3">
        <v>110.63800000000001</v>
      </c>
      <c r="I6417" t="s">
        <v>858</v>
      </c>
      <c r="J6417" t="s">
        <v>862</v>
      </c>
      <c r="K6417">
        <v>984041284</v>
      </c>
      <c r="L6417">
        <v>110.63800000000001</v>
      </c>
    </row>
    <row r="6418" spans="5:12" x14ac:dyDescent="0.25">
      <c r="E6418">
        <v>984049374</v>
      </c>
      <c r="F6418" s="3">
        <v>492.803</v>
      </c>
      <c r="I6418" t="s">
        <v>858</v>
      </c>
      <c r="J6418" t="s">
        <v>862</v>
      </c>
      <c r="K6418">
        <v>984049374</v>
      </c>
      <c r="L6418">
        <v>492.803</v>
      </c>
    </row>
    <row r="6419" spans="5:12" x14ac:dyDescent="0.25">
      <c r="E6419">
        <v>984079559</v>
      </c>
      <c r="F6419" s="3">
        <v>70.224000000000004</v>
      </c>
      <c r="I6419" t="s">
        <v>858</v>
      </c>
      <c r="J6419" t="s">
        <v>862</v>
      </c>
      <c r="K6419">
        <v>984079559</v>
      </c>
      <c r="L6419">
        <v>70.224000000000004</v>
      </c>
    </row>
    <row r="6420" spans="5:12" x14ac:dyDescent="0.25">
      <c r="E6420">
        <v>984140290</v>
      </c>
      <c r="F6420" s="3">
        <v>289.68099999999998</v>
      </c>
      <c r="I6420" t="s">
        <v>858</v>
      </c>
      <c r="J6420" t="s">
        <v>862</v>
      </c>
      <c r="K6420">
        <v>984140290</v>
      </c>
      <c r="L6420">
        <v>289.68099999999998</v>
      </c>
    </row>
    <row r="6421" spans="5:12" x14ac:dyDescent="0.25">
      <c r="E6421">
        <v>984241461</v>
      </c>
      <c r="F6421" s="3">
        <v>169.56</v>
      </c>
      <c r="I6421" t="s">
        <v>858</v>
      </c>
      <c r="J6421" t="s">
        <v>862</v>
      </c>
      <c r="K6421">
        <v>984241461</v>
      </c>
      <c r="L6421">
        <v>169.56</v>
      </c>
    </row>
    <row r="6422" spans="5:12" x14ac:dyDescent="0.25">
      <c r="E6422">
        <v>984405456</v>
      </c>
      <c r="F6422" s="3">
        <v>310.97899999999998</v>
      </c>
      <c r="I6422" t="s">
        <v>858</v>
      </c>
      <c r="J6422" t="s">
        <v>862</v>
      </c>
      <c r="K6422">
        <v>984405456</v>
      </c>
      <c r="L6422">
        <v>310.97899999999998</v>
      </c>
    </row>
    <row r="6423" spans="5:12" x14ac:dyDescent="0.25">
      <c r="E6423">
        <v>984467729</v>
      </c>
      <c r="F6423" s="3">
        <v>165.05199999999999</v>
      </c>
      <c r="I6423" t="s">
        <v>858</v>
      </c>
      <c r="J6423" t="s">
        <v>862</v>
      </c>
      <c r="K6423">
        <v>984467729</v>
      </c>
      <c r="L6423">
        <v>165.05199999999999</v>
      </c>
    </row>
    <row r="6424" spans="5:12" x14ac:dyDescent="0.25">
      <c r="E6424">
        <v>984695152</v>
      </c>
      <c r="F6424" s="3">
        <v>338.33</v>
      </c>
      <c r="I6424" t="s">
        <v>858</v>
      </c>
      <c r="J6424" t="s">
        <v>862</v>
      </c>
      <c r="K6424">
        <v>984695152</v>
      </c>
      <c r="L6424">
        <v>338.33</v>
      </c>
    </row>
    <row r="6425" spans="5:12" x14ac:dyDescent="0.25">
      <c r="E6425">
        <v>984777868</v>
      </c>
      <c r="F6425" s="3">
        <v>302.721</v>
      </c>
      <c r="I6425" t="s">
        <v>858</v>
      </c>
      <c r="J6425" t="s">
        <v>862</v>
      </c>
      <c r="K6425">
        <v>984777868</v>
      </c>
      <c r="L6425">
        <v>302.721</v>
      </c>
    </row>
    <row r="6426" spans="5:12" x14ac:dyDescent="0.25">
      <c r="E6426">
        <v>984990383</v>
      </c>
      <c r="F6426" s="3">
        <v>356.74299999999999</v>
      </c>
      <c r="I6426" t="s">
        <v>858</v>
      </c>
      <c r="J6426" t="s">
        <v>862</v>
      </c>
      <c r="K6426">
        <v>984990383</v>
      </c>
      <c r="L6426">
        <v>356.74299999999999</v>
      </c>
    </row>
    <row r="6427" spans="5:12" x14ac:dyDescent="0.25">
      <c r="E6427">
        <v>985231745</v>
      </c>
      <c r="F6427" s="3">
        <v>93.203000000000003</v>
      </c>
      <c r="I6427" t="s">
        <v>858</v>
      </c>
      <c r="J6427" t="s">
        <v>862</v>
      </c>
      <c r="K6427">
        <v>985231745</v>
      </c>
      <c r="L6427">
        <v>93.203000000000003</v>
      </c>
    </row>
    <row r="6428" spans="5:12" x14ac:dyDescent="0.25">
      <c r="E6428">
        <v>985257310</v>
      </c>
      <c r="F6428" s="3">
        <v>172.21600000000001</v>
      </c>
      <c r="I6428" t="s">
        <v>858</v>
      </c>
      <c r="J6428" t="s">
        <v>862</v>
      </c>
      <c r="K6428">
        <v>985257310</v>
      </c>
      <c r="L6428">
        <v>172.21600000000001</v>
      </c>
    </row>
    <row r="6429" spans="5:12" x14ac:dyDescent="0.25">
      <c r="E6429">
        <v>985268266</v>
      </c>
      <c r="F6429" s="3">
        <v>225.88200000000001</v>
      </c>
      <c r="I6429" t="s">
        <v>858</v>
      </c>
      <c r="J6429" t="s">
        <v>862</v>
      </c>
      <c r="K6429">
        <v>985268266</v>
      </c>
      <c r="L6429">
        <v>225.88200000000001</v>
      </c>
    </row>
    <row r="6430" spans="5:12" x14ac:dyDescent="0.25">
      <c r="E6430">
        <v>985586322</v>
      </c>
      <c r="F6430" s="3">
        <v>372.22800000000001</v>
      </c>
      <c r="I6430" t="s">
        <v>858</v>
      </c>
      <c r="J6430" t="s">
        <v>862</v>
      </c>
      <c r="K6430">
        <v>985586322</v>
      </c>
      <c r="L6430">
        <v>372.22800000000001</v>
      </c>
    </row>
    <row r="6431" spans="5:12" x14ac:dyDescent="0.25">
      <c r="E6431">
        <v>985866252</v>
      </c>
      <c r="F6431" s="3">
        <v>182.54</v>
      </c>
      <c r="I6431" t="s">
        <v>858</v>
      </c>
      <c r="J6431" t="s">
        <v>862</v>
      </c>
      <c r="K6431">
        <v>985866252</v>
      </c>
      <c r="L6431">
        <v>182.54</v>
      </c>
    </row>
    <row r="6432" spans="5:12" x14ac:dyDescent="0.25">
      <c r="E6432">
        <v>985880999</v>
      </c>
      <c r="F6432" s="3">
        <v>88.486000000000004</v>
      </c>
      <c r="I6432" t="s">
        <v>858</v>
      </c>
      <c r="J6432" t="s">
        <v>862</v>
      </c>
      <c r="K6432">
        <v>985880999</v>
      </c>
      <c r="L6432">
        <v>88.486000000000004</v>
      </c>
    </row>
    <row r="6433" spans="5:12" x14ac:dyDescent="0.25">
      <c r="E6433">
        <v>985946965</v>
      </c>
      <c r="F6433" s="3">
        <v>269.61900000000003</v>
      </c>
      <c r="I6433" t="s">
        <v>858</v>
      </c>
      <c r="J6433" t="s">
        <v>862</v>
      </c>
      <c r="K6433">
        <v>985946965</v>
      </c>
      <c r="L6433">
        <v>269.61900000000003</v>
      </c>
    </row>
    <row r="6434" spans="5:12" x14ac:dyDescent="0.25">
      <c r="E6434">
        <v>985969051</v>
      </c>
      <c r="F6434" s="3">
        <v>31.547000000000001</v>
      </c>
      <c r="I6434" t="s">
        <v>858</v>
      </c>
      <c r="J6434" t="s">
        <v>862</v>
      </c>
      <c r="K6434">
        <v>985969051</v>
      </c>
      <c r="L6434">
        <v>31.547000000000001</v>
      </c>
    </row>
    <row r="6435" spans="5:12" x14ac:dyDescent="0.25">
      <c r="E6435">
        <v>986472592</v>
      </c>
      <c r="F6435" s="3">
        <v>221.24100000000001</v>
      </c>
      <c r="I6435" t="s">
        <v>858</v>
      </c>
      <c r="J6435" t="s">
        <v>862</v>
      </c>
      <c r="K6435">
        <v>986472592</v>
      </c>
      <c r="L6435">
        <v>221.24100000000001</v>
      </c>
    </row>
    <row r="6436" spans="5:12" x14ac:dyDescent="0.25">
      <c r="E6436">
        <v>986518762</v>
      </c>
      <c r="F6436" s="3">
        <v>104.584</v>
      </c>
      <c r="I6436" t="s">
        <v>858</v>
      </c>
      <c r="J6436" t="s">
        <v>862</v>
      </c>
      <c r="K6436">
        <v>986518762</v>
      </c>
      <c r="L6436">
        <v>104.584</v>
      </c>
    </row>
    <row r="6437" spans="5:12" x14ac:dyDescent="0.25">
      <c r="E6437">
        <v>986774432</v>
      </c>
      <c r="F6437" s="3">
        <v>58.262999999999998</v>
      </c>
      <c r="I6437" t="s">
        <v>858</v>
      </c>
      <c r="J6437" t="s">
        <v>862</v>
      </c>
      <c r="K6437">
        <v>986774432</v>
      </c>
      <c r="L6437">
        <v>58.262999999999998</v>
      </c>
    </row>
    <row r="6438" spans="5:12" x14ac:dyDescent="0.25">
      <c r="E6438">
        <v>987649690</v>
      </c>
      <c r="F6438" s="3">
        <v>102.593</v>
      </c>
      <c r="I6438" t="s">
        <v>858</v>
      </c>
      <c r="J6438" t="s">
        <v>862</v>
      </c>
      <c r="K6438">
        <v>987649690</v>
      </c>
      <c r="L6438">
        <v>102.593</v>
      </c>
    </row>
    <row r="6439" spans="5:12" x14ac:dyDescent="0.25">
      <c r="E6439">
        <v>987670541</v>
      </c>
      <c r="F6439" s="3">
        <v>90.677999999999997</v>
      </c>
      <c r="I6439" t="s">
        <v>858</v>
      </c>
      <c r="J6439" t="s">
        <v>862</v>
      </c>
      <c r="K6439">
        <v>987670541</v>
      </c>
      <c r="L6439">
        <v>90.677999999999997</v>
      </c>
    </row>
    <row r="6440" spans="5:12" x14ac:dyDescent="0.25">
      <c r="E6440">
        <v>987693606</v>
      </c>
      <c r="F6440" s="3">
        <v>74.191999999999993</v>
      </c>
      <c r="I6440" t="s">
        <v>858</v>
      </c>
      <c r="J6440" t="s">
        <v>862</v>
      </c>
      <c r="K6440">
        <v>987693606</v>
      </c>
      <c r="L6440">
        <v>74.191999999999993</v>
      </c>
    </row>
    <row r="6441" spans="5:12" x14ac:dyDescent="0.25">
      <c r="E6441">
        <v>987704837</v>
      </c>
      <c r="F6441" s="3">
        <v>122.70399999999999</v>
      </c>
      <c r="I6441" t="s">
        <v>858</v>
      </c>
      <c r="J6441" t="s">
        <v>862</v>
      </c>
      <c r="K6441">
        <v>987704837</v>
      </c>
      <c r="L6441">
        <v>122.70399999999999</v>
      </c>
    </row>
    <row r="6442" spans="5:12" x14ac:dyDescent="0.25">
      <c r="E6442">
        <v>987993987</v>
      </c>
      <c r="F6442" s="3">
        <v>337.04300000000001</v>
      </c>
      <c r="I6442" t="s">
        <v>858</v>
      </c>
      <c r="J6442" t="s">
        <v>862</v>
      </c>
      <c r="K6442">
        <v>987993987</v>
      </c>
      <c r="L6442">
        <v>337.04300000000001</v>
      </c>
    </row>
    <row r="6443" spans="5:12" x14ac:dyDescent="0.25">
      <c r="E6443">
        <v>988189766</v>
      </c>
      <c r="F6443" s="3">
        <v>512.16</v>
      </c>
      <c r="I6443" t="s">
        <v>858</v>
      </c>
      <c r="J6443" t="s">
        <v>862</v>
      </c>
      <c r="K6443">
        <v>988189766</v>
      </c>
      <c r="L6443">
        <v>512.16</v>
      </c>
    </row>
    <row r="6444" spans="5:12" x14ac:dyDescent="0.25">
      <c r="E6444">
        <v>988368431</v>
      </c>
      <c r="F6444" s="3">
        <v>439.51799999999997</v>
      </c>
      <c r="I6444" t="s">
        <v>858</v>
      </c>
      <c r="J6444" t="s">
        <v>862</v>
      </c>
      <c r="K6444">
        <v>988368431</v>
      </c>
      <c r="L6444">
        <v>439.51799999999997</v>
      </c>
    </row>
    <row r="6445" spans="5:12" x14ac:dyDescent="0.25">
      <c r="E6445">
        <v>989243594</v>
      </c>
      <c r="F6445" s="3">
        <v>98.65</v>
      </c>
      <c r="I6445" t="s">
        <v>858</v>
      </c>
      <c r="J6445" t="s">
        <v>862</v>
      </c>
      <c r="K6445">
        <v>989243594</v>
      </c>
      <c r="L6445">
        <v>98.65</v>
      </c>
    </row>
    <row r="6446" spans="5:12" x14ac:dyDescent="0.25">
      <c r="E6446">
        <v>989395289</v>
      </c>
      <c r="F6446" s="3">
        <v>49.496000000000002</v>
      </c>
      <c r="I6446" t="s">
        <v>858</v>
      </c>
      <c r="J6446" t="s">
        <v>862</v>
      </c>
      <c r="K6446">
        <v>989395289</v>
      </c>
      <c r="L6446">
        <v>49.496000000000002</v>
      </c>
    </row>
    <row r="6447" spans="5:12" x14ac:dyDescent="0.25">
      <c r="E6447">
        <v>989521039</v>
      </c>
      <c r="F6447" s="3">
        <v>53</v>
      </c>
      <c r="I6447" t="s">
        <v>858</v>
      </c>
      <c r="J6447" t="s">
        <v>862</v>
      </c>
      <c r="K6447">
        <v>989521039</v>
      </c>
      <c r="L6447">
        <v>53</v>
      </c>
    </row>
    <row r="6448" spans="5:12" x14ac:dyDescent="0.25">
      <c r="E6448">
        <v>989588524</v>
      </c>
      <c r="F6448" s="3">
        <v>539.53700000000003</v>
      </c>
      <c r="I6448" t="s">
        <v>858</v>
      </c>
      <c r="J6448" t="s">
        <v>862</v>
      </c>
      <c r="K6448">
        <v>989588524</v>
      </c>
      <c r="L6448">
        <v>539.53700000000003</v>
      </c>
    </row>
    <row r="6449" spans="5:12" x14ac:dyDescent="0.25">
      <c r="E6449">
        <v>989617745</v>
      </c>
      <c r="F6449" s="3">
        <v>84.31</v>
      </c>
      <c r="I6449" t="s">
        <v>858</v>
      </c>
      <c r="J6449" t="s">
        <v>862</v>
      </c>
      <c r="K6449">
        <v>989617745</v>
      </c>
      <c r="L6449">
        <v>84.31</v>
      </c>
    </row>
    <row r="6450" spans="5:12" x14ac:dyDescent="0.25">
      <c r="E6450">
        <v>989865773</v>
      </c>
      <c r="F6450" s="3">
        <v>506.71600000000001</v>
      </c>
      <c r="I6450" t="s">
        <v>858</v>
      </c>
      <c r="J6450" t="s">
        <v>862</v>
      </c>
      <c r="K6450">
        <v>989865773</v>
      </c>
      <c r="L6450">
        <v>506.71600000000001</v>
      </c>
    </row>
    <row r="6451" spans="5:12" x14ac:dyDescent="0.25">
      <c r="E6451">
        <v>990706808</v>
      </c>
      <c r="F6451" s="3">
        <v>282.68200000000002</v>
      </c>
      <c r="I6451" t="s">
        <v>858</v>
      </c>
      <c r="J6451" t="s">
        <v>862</v>
      </c>
      <c r="K6451">
        <v>990706808</v>
      </c>
      <c r="L6451">
        <v>282.68200000000002</v>
      </c>
    </row>
    <row r="6452" spans="5:12" x14ac:dyDescent="0.25">
      <c r="E6452">
        <v>991410716</v>
      </c>
      <c r="F6452" s="3">
        <v>94.849000000000004</v>
      </c>
      <c r="I6452" t="s">
        <v>858</v>
      </c>
      <c r="J6452" t="s">
        <v>862</v>
      </c>
      <c r="K6452">
        <v>991410716</v>
      </c>
      <c r="L6452">
        <v>94.849000000000004</v>
      </c>
    </row>
    <row r="6453" spans="5:12" x14ac:dyDescent="0.25">
      <c r="E6453">
        <v>992127821</v>
      </c>
      <c r="F6453" s="3">
        <v>328.84800000000001</v>
      </c>
      <c r="I6453" t="s">
        <v>858</v>
      </c>
      <c r="J6453" t="s">
        <v>862</v>
      </c>
      <c r="K6453">
        <v>992127821</v>
      </c>
      <c r="L6453">
        <v>328.84800000000001</v>
      </c>
    </row>
    <row r="6454" spans="5:12" x14ac:dyDescent="0.25">
      <c r="E6454">
        <v>992204338</v>
      </c>
      <c r="F6454" s="3">
        <v>185.34200000000001</v>
      </c>
      <c r="I6454" t="s">
        <v>858</v>
      </c>
      <c r="J6454" t="s">
        <v>862</v>
      </c>
      <c r="K6454">
        <v>992204338</v>
      </c>
      <c r="L6454">
        <v>185.34200000000001</v>
      </c>
    </row>
    <row r="6455" spans="5:12" x14ac:dyDescent="0.25">
      <c r="E6455">
        <v>992439084</v>
      </c>
      <c r="F6455" s="3">
        <v>146.167</v>
      </c>
      <c r="I6455" t="s">
        <v>858</v>
      </c>
      <c r="J6455" t="s">
        <v>862</v>
      </c>
      <c r="K6455">
        <v>992439084</v>
      </c>
      <c r="L6455">
        <v>146.167</v>
      </c>
    </row>
    <row r="6456" spans="5:12" x14ac:dyDescent="0.25">
      <c r="E6456">
        <v>992485353</v>
      </c>
      <c r="F6456" s="3">
        <v>129.31399999999999</v>
      </c>
      <c r="I6456" t="s">
        <v>858</v>
      </c>
      <c r="J6456" t="s">
        <v>862</v>
      </c>
      <c r="K6456">
        <v>992485353</v>
      </c>
      <c r="L6456">
        <v>129.31399999999999</v>
      </c>
    </row>
    <row r="6457" spans="5:12" x14ac:dyDescent="0.25">
      <c r="E6457">
        <v>992844604</v>
      </c>
      <c r="F6457" s="3">
        <v>34.012</v>
      </c>
      <c r="I6457" t="s">
        <v>858</v>
      </c>
      <c r="J6457" t="s">
        <v>862</v>
      </c>
      <c r="K6457">
        <v>992844604</v>
      </c>
      <c r="L6457">
        <v>34.012</v>
      </c>
    </row>
    <row r="6458" spans="5:12" x14ac:dyDescent="0.25">
      <c r="E6458">
        <v>993088471</v>
      </c>
      <c r="F6458" s="3">
        <v>493.09199999999998</v>
      </c>
      <c r="I6458" t="s">
        <v>858</v>
      </c>
      <c r="J6458" t="s">
        <v>862</v>
      </c>
      <c r="K6458">
        <v>993088471</v>
      </c>
      <c r="L6458">
        <v>493.09199999999998</v>
      </c>
    </row>
    <row r="6459" spans="5:12" x14ac:dyDescent="0.25">
      <c r="E6459">
        <v>993379387</v>
      </c>
      <c r="F6459" s="3">
        <v>169.72</v>
      </c>
      <c r="I6459" t="s">
        <v>858</v>
      </c>
      <c r="J6459" t="s">
        <v>862</v>
      </c>
      <c r="K6459">
        <v>993379387</v>
      </c>
      <c r="L6459">
        <v>169.72</v>
      </c>
    </row>
    <row r="6460" spans="5:12" x14ac:dyDescent="0.25">
      <c r="E6460">
        <v>993477850</v>
      </c>
      <c r="F6460" s="3">
        <v>238.095</v>
      </c>
      <c r="I6460" t="s">
        <v>858</v>
      </c>
      <c r="J6460" t="s">
        <v>862</v>
      </c>
      <c r="K6460">
        <v>993477850</v>
      </c>
      <c r="L6460">
        <v>238.095</v>
      </c>
    </row>
    <row r="6461" spans="5:12" x14ac:dyDescent="0.25">
      <c r="E6461">
        <v>993731757</v>
      </c>
      <c r="F6461" s="3">
        <v>389.733</v>
      </c>
      <c r="I6461" t="s">
        <v>858</v>
      </c>
      <c r="J6461" t="s">
        <v>862</v>
      </c>
      <c r="K6461">
        <v>993731757</v>
      </c>
      <c r="L6461">
        <v>389.733</v>
      </c>
    </row>
    <row r="6462" spans="5:12" x14ac:dyDescent="0.25">
      <c r="E6462">
        <v>993826669</v>
      </c>
      <c r="F6462" s="3">
        <v>69.825999999999993</v>
      </c>
      <c r="I6462" t="s">
        <v>858</v>
      </c>
      <c r="J6462" t="s">
        <v>862</v>
      </c>
      <c r="K6462">
        <v>993826669</v>
      </c>
      <c r="L6462">
        <v>69.825999999999993</v>
      </c>
    </row>
    <row r="6463" spans="5:12" x14ac:dyDescent="0.25">
      <c r="E6463">
        <v>993939218</v>
      </c>
      <c r="F6463" s="3">
        <v>563.63099999999997</v>
      </c>
      <c r="I6463" t="s">
        <v>858</v>
      </c>
      <c r="J6463" t="s">
        <v>862</v>
      </c>
      <c r="K6463">
        <v>993939218</v>
      </c>
      <c r="L6463">
        <v>563.63099999999997</v>
      </c>
    </row>
    <row r="6464" spans="5:12" x14ac:dyDescent="0.25">
      <c r="E6464">
        <v>994165674</v>
      </c>
      <c r="F6464" s="3">
        <v>78.209000000000003</v>
      </c>
      <c r="I6464" t="s">
        <v>858</v>
      </c>
      <c r="J6464" t="s">
        <v>862</v>
      </c>
      <c r="K6464">
        <v>994165674</v>
      </c>
      <c r="L6464">
        <v>78.209000000000003</v>
      </c>
    </row>
    <row r="6465" spans="4:12" x14ac:dyDescent="0.25">
      <c r="E6465">
        <v>994994875</v>
      </c>
      <c r="F6465" s="3">
        <v>89.06</v>
      </c>
      <c r="I6465" t="s">
        <v>858</v>
      </c>
      <c r="J6465" t="s">
        <v>862</v>
      </c>
      <c r="K6465">
        <v>994994875</v>
      </c>
      <c r="L6465">
        <v>89.06</v>
      </c>
    </row>
    <row r="6466" spans="4:12" x14ac:dyDescent="0.25">
      <c r="E6466">
        <v>995720337</v>
      </c>
      <c r="F6466" s="3">
        <v>163.13399999999999</v>
      </c>
      <c r="I6466" t="s">
        <v>858</v>
      </c>
      <c r="J6466" t="s">
        <v>862</v>
      </c>
      <c r="K6466">
        <v>995720337</v>
      </c>
      <c r="L6466">
        <v>163.13399999999999</v>
      </c>
    </row>
    <row r="6467" spans="4:12" x14ac:dyDescent="0.25">
      <c r="E6467">
        <v>995742438</v>
      </c>
      <c r="F6467" s="3">
        <v>288.52999999999997</v>
      </c>
      <c r="I6467" t="s">
        <v>858</v>
      </c>
      <c r="J6467" t="s">
        <v>862</v>
      </c>
      <c r="K6467">
        <v>995742438</v>
      </c>
      <c r="L6467">
        <v>288.52999999999997</v>
      </c>
    </row>
    <row r="6468" spans="4:12" x14ac:dyDescent="0.25">
      <c r="E6468">
        <v>995867931</v>
      </c>
      <c r="F6468" s="3">
        <v>177.32900000000001</v>
      </c>
      <c r="I6468" t="s">
        <v>858</v>
      </c>
      <c r="J6468" t="s">
        <v>862</v>
      </c>
      <c r="K6468">
        <v>995867931</v>
      </c>
      <c r="L6468">
        <v>177.32900000000001</v>
      </c>
    </row>
    <row r="6469" spans="4:12" x14ac:dyDescent="0.25">
      <c r="E6469">
        <v>995893681</v>
      </c>
      <c r="F6469" s="3">
        <v>177.148</v>
      </c>
      <c r="I6469" t="s">
        <v>858</v>
      </c>
      <c r="J6469" t="s">
        <v>862</v>
      </c>
      <c r="K6469">
        <v>995893681</v>
      </c>
      <c r="L6469">
        <v>177.148</v>
      </c>
    </row>
    <row r="6470" spans="4:12" x14ac:dyDescent="0.25">
      <c r="E6470">
        <v>996738515</v>
      </c>
      <c r="F6470" s="3">
        <v>306.76799999999997</v>
      </c>
      <c r="I6470" t="s">
        <v>858</v>
      </c>
      <c r="J6470" t="s">
        <v>862</v>
      </c>
      <c r="K6470">
        <v>996738515</v>
      </c>
      <c r="L6470">
        <v>306.76799999999997</v>
      </c>
    </row>
    <row r="6471" spans="4:12" x14ac:dyDescent="0.25">
      <c r="E6471">
        <v>998412900</v>
      </c>
      <c r="F6471" s="3">
        <v>434.44200000000001</v>
      </c>
      <c r="I6471" t="s">
        <v>858</v>
      </c>
      <c r="J6471" t="s">
        <v>862</v>
      </c>
      <c r="K6471">
        <v>998412900</v>
      </c>
      <c r="L6471">
        <v>434.44200000000001</v>
      </c>
    </row>
    <row r="6472" spans="4:12" x14ac:dyDescent="0.25">
      <c r="D6472" t="s">
        <v>181</v>
      </c>
      <c r="E6472">
        <v>870472382</v>
      </c>
      <c r="F6472" s="3">
        <v>89.341999999999999</v>
      </c>
      <c r="I6472" t="s">
        <v>858</v>
      </c>
      <c r="J6472" t="s">
        <v>181</v>
      </c>
      <c r="K6472">
        <v>870472382</v>
      </c>
      <c r="L6472">
        <v>89.341999999999999</v>
      </c>
    </row>
    <row r="6473" spans="4:12" x14ac:dyDescent="0.25">
      <c r="E6473">
        <v>882668762</v>
      </c>
      <c r="F6473" s="3">
        <v>72.772999999999996</v>
      </c>
      <c r="I6473" t="s">
        <v>858</v>
      </c>
      <c r="J6473" t="s">
        <v>181</v>
      </c>
      <c r="K6473">
        <v>882668762</v>
      </c>
      <c r="L6473">
        <v>72.772999999999996</v>
      </c>
    </row>
    <row r="6474" spans="4:12" x14ac:dyDescent="0.25">
      <c r="E6474">
        <v>882800032</v>
      </c>
      <c r="F6474" s="3">
        <v>360.61900000000003</v>
      </c>
      <c r="I6474" t="s">
        <v>858</v>
      </c>
      <c r="J6474" t="s">
        <v>181</v>
      </c>
      <c r="K6474">
        <v>882800032</v>
      </c>
      <c r="L6474">
        <v>360.61900000000003</v>
      </c>
    </row>
    <row r="6475" spans="4:12" x14ac:dyDescent="0.25">
      <c r="E6475">
        <v>969140667</v>
      </c>
      <c r="F6475" s="3">
        <v>135.44200000000001</v>
      </c>
      <c r="I6475" t="s">
        <v>858</v>
      </c>
      <c r="J6475" t="s">
        <v>181</v>
      </c>
      <c r="K6475">
        <v>969140667</v>
      </c>
      <c r="L6475">
        <v>135.44200000000001</v>
      </c>
    </row>
    <row r="6476" spans="4:12" x14ac:dyDescent="0.25">
      <c r="E6476">
        <v>969911906</v>
      </c>
      <c r="F6476" s="3">
        <v>166.149</v>
      </c>
      <c r="I6476" t="s">
        <v>858</v>
      </c>
      <c r="J6476" t="s">
        <v>181</v>
      </c>
      <c r="K6476">
        <v>969911906</v>
      </c>
      <c r="L6476">
        <v>166.149</v>
      </c>
    </row>
    <row r="6477" spans="4:12" x14ac:dyDescent="0.25">
      <c r="E6477">
        <v>974430924</v>
      </c>
      <c r="F6477" s="3">
        <v>46.216000000000001</v>
      </c>
      <c r="I6477" t="s">
        <v>858</v>
      </c>
      <c r="J6477" t="s">
        <v>181</v>
      </c>
      <c r="K6477">
        <v>974430924</v>
      </c>
      <c r="L6477">
        <v>46.216000000000001</v>
      </c>
    </row>
    <row r="6478" spans="4:12" x14ac:dyDescent="0.25">
      <c r="E6478">
        <v>980189589</v>
      </c>
      <c r="F6478" s="3">
        <v>145.255</v>
      </c>
      <c r="I6478" t="s">
        <v>858</v>
      </c>
      <c r="J6478" t="s">
        <v>181</v>
      </c>
      <c r="K6478">
        <v>980189589</v>
      </c>
      <c r="L6478">
        <v>145.255</v>
      </c>
    </row>
    <row r="6479" spans="4:12" x14ac:dyDescent="0.25">
      <c r="E6479">
        <v>981345460</v>
      </c>
      <c r="F6479" s="3">
        <v>404.791</v>
      </c>
      <c r="I6479" t="s">
        <v>858</v>
      </c>
      <c r="J6479" t="s">
        <v>181</v>
      </c>
      <c r="K6479">
        <v>981345460</v>
      </c>
      <c r="L6479">
        <v>404.791</v>
      </c>
    </row>
    <row r="6480" spans="4:12" x14ac:dyDescent="0.25">
      <c r="E6480">
        <v>985241023</v>
      </c>
      <c r="F6480" s="3">
        <v>147.024</v>
      </c>
      <c r="I6480" t="s">
        <v>858</v>
      </c>
      <c r="J6480" t="s">
        <v>181</v>
      </c>
      <c r="K6480">
        <v>985241023</v>
      </c>
      <c r="L6480">
        <v>147.024</v>
      </c>
    </row>
    <row r="6481" spans="4:12" x14ac:dyDescent="0.25">
      <c r="E6481">
        <v>989976141</v>
      </c>
      <c r="F6481" s="3">
        <v>507.99</v>
      </c>
      <c r="I6481" t="s">
        <v>858</v>
      </c>
      <c r="J6481" t="s">
        <v>181</v>
      </c>
      <c r="K6481">
        <v>989976141</v>
      </c>
      <c r="L6481">
        <v>507.99</v>
      </c>
    </row>
    <row r="6482" spans="4:12" x14ac:dyDescent="0.25">
      <c r="D6482" t="s">
        <v>185</v>
      </c>
      <c r="E6482">
        <v>969229595</v>
      </c>
      <c r="F6482" s="3">
        <v>37.689</v>
      </c>
      <c r="I6482" t="s">
        <v>858</v>
      </c>
      <c r="J6482" t="s">
        <v>185</v>
      </c>
      <c r="K6482">
        <v>969229595</v>
      </c>
      <c r="L6482">
        <v>37.689</v>
      </c>
    </row>
    <row r="6483" spans="4:12" x14ac:dyDescent="0.25">
      <c r="E6483">
        <v>969229846</v>
      </c>
      <c r="F6483" s="3">
        <v>146.93700000000001</v>
      </c>
      <c r="I6483" t="s">
        <v>858</v>
      </c>
      <c r="J6483" t="s">
        <v>185</v>
      </c>
      <c r="K6483">
        <v>969229846</v>
      </c>
      <c r="L6483">
        <v>146.93700000000001</v>
      </c>
    </row>
    <row r="6484" spans="4:12" x14ac:dyDescent="0.25">
      <c r="E6484">
        <v>969475200</v>
      </c>
      <c r="F6484" s="3">
        <v>183.64</v>
      </c>
      <c r="I6484" t="s">
        <v>858</v>
      </c>
      <c r="J6484" t="s">
        <v>185</v>
      </c>
      <c r="K6484">
        <v>969475200</v>
      </c>
      <c r="L6484">
        <v>183.64</v>
      </c>
    </row>
    <row r="6485" spans="4:12" x14ac:dyDescent="0.25">
      <c r="E6485">
        <v>969909588</v>
      </c>
      <c r="F6485" s="3">
        <v>57.424999999999997</v>
      </c>
      <c r="I6485" t="s">
        <v>858</v>
      </c>
      <c r="J6485" t="s">
        <v>185</v>
      </c>
      <c r="K6485">
        <v>969909588</v>
      </c>
      <c r="L6485">
        <v>57.424999999999997</v>
      </c>
    </row>
    <row r="6486" spans="4:12" x14ac:dyDescent="0.25">
      <c r="E6486">
        <v>985289654</v>
      </c>
      <c r="F6486" s="3">
        <v>126.417</v>
      </c>
      <c r="I6486" t="s">
        <v>858</v>
      </c>
      <c r="J6486" t="s">
        <v>185</v>
      </c>
      <c r="K6486">
        <v>985289654</v>
      </c>
      <c r="L6486">
        <v>126.417</v>
      </c>
    </row>
    <row r="6487" spans="4:12" x14ac:dyDescent="0.25">
      <c r="E6487">
        <v>990513368</v>
      </c>
      <c r="F6487" s="3">
        <v>461.791</v>
      </c>
      <c r="I6487" t="s">
        <v>858</v>
      </c>
      <c r="J6487" t="s">
        <v>185</v>
      </c>
      <c r="K6487">
        <v>990513368</v>
      </c>
      <c r="L6487">
        <v>461.791</v>
      </c>
    </row>
    <row r="6488" spans="4:12" x14ac:dyDescent="0.25">
      <c r="D6488" t="s">
        <v>189</v>
      </c>
      <c r="E6488">
        <v>869627712</v>
      </c>
      <c r="F6488" s="3">
        <v>64.152000000000001</v>
      </c>
      <c r="I6488" t="s">
        <v>858</v>
      </c>
      <c r="J6488" t="s">
        <v>189</v>
      </c>
      <c r="K6488">
        <v>869627712</v>
      </c>
      <c r="L6488">
        <v>64.152000000000001</v>
      </c>
    </row>
    <row r="6489" spans="4:12" x14ac:dyDescent="0.25">
      <c r="E6489">
        <v>885299512</v>
      </c>
      <c r="F6489" s="3">
        <v>158.72900000000001</v>
      </c>
      <c r="I6489" t="s">
        <v>858</v>
      </c>
      <c r="J6489" t="s">
        <v>189</v>
      </c>
      <c r="K6489">
        <v>885299512</v>
      </c>
      <c r="L6489">
        <v>158.72900000000001</v>
      </c>
    </row>
    <row r="6490" spans="4:12" x14ac:dyDescent="0.25">
      <c r="E6490">
        <v>913558669</v>
      </c>
      <c r="F6490" s="3">
        <v>37.048999999999999</v>
      </c>
      <c r="I6490" t="s">
        <v>858</v>
      </c>
      <c r="J6490" t="s">
        <v>189</v>
      </c>
      <c r="K6490">
        <v>913558669</v>
      </c>
      <c r="L6490">
        <v>37.048999999999999</v>
      </c>
    </row>
    <row r="6491" spans="4:12" x14ac:dyDescent="0.25">
      <c r="E6491">
        <v>916506732</v>
      </c>
      <c r="F6491" s="3">
        <v>235.483</v>
      </c>
      <c r="I6491" t="s">
        <v>858</v>
      </c>
      <c r="J6491" t="s">
        <v>189</v>
      </c>
      <c r="K6491">
        <v>916506732</v>
      </c>
      <c r="L6491">
        <v>235.483</v>
      </c>
    </row>
    <row r="6492" spans="4:12" x14ac:dyDescent="0.25">
      <c r="E6492">
        <v>916723040</v>
      </c>
      <c r="F6492" s="3">
        <v>370.09699999999998</v>
      </c>
      <c r="I6492" t="s">
        <v>858</v>
      </c>
      <c r="J6492" t="s">
        <v>189</v>
      </c>
      <c r="K6492">
        <v>916723040</v>
      </c>
      <c r="L6492">
        <v>370.09699999999998</v>
      </c>
    </row>
    <row r="6493" spans="4:12" x14ac:dyDescent="0.25">
      <c r="E6493">
        <v>924061200</v>
      </c>
      <c r="F6493" s="3">
        <v>109.163</v>
      </c>
      <c r="I6493" t="s">
        <v>858</v>
      </c>
      <c r="J6493" t="s">
        <v>189</v>
      </c>
      <c r="K6493">
        <v>924061200</v>
      </c>
      <c r="L6493">
        <v>109.163</v>
      </c>
    </row>
    <row r="6494" spans="4:12" x14ac:dyDescent="0.25">
      <c r="E6494">
        <v>969138778</v>
      </c>
      <c r="F6494" s="3">
        <v>95.287999999999997</v>
      </c>
      <c r="I6494" t="s">
        <v>858</v>
      </c>
      <c r="J6494" t="s">
        <v>189</v>
      </c>
      <c r="K6494">
        <v>969138778</v>
      </c>
      <c r="L6494">
        <v>95.287999999999997</v>
      </c>
    </row>
    <row r="6495" spans="4:12" x14ac:dyDescent="0.25">
      <c r="E6495">
        <v>969141086</v>
      </c>
      <c r="F6495" s="3">
        <v>29.227</v>
      </c>
      <c r="I6495" t="s">
        <v>858</v>
      </c>
      <c r="J6495" t="s">
        <v>189</v>
      </c>
      <c r="K6495">
        <v>969141086</v>
      </c>
      <c r="L6495">
        <v>29.227</v>
      </c>
    </row>
    <row r="6496" spans="4:12" x14ac:dyDescent="0.25">
      <c r="E6496">
        <v>969141426</v>
      </c>
      <c r="F6496" s="3">
        <v>111.54600000000001</v>
      </c>
      <c r="I6496" t="s">
        <v>858</v>
      </c>
      <c r="J6496" t="s">
        <v>189</v>
      </c>
      <c r="K6496">
        <v>969141426</v>
      </c>
      <c r="L6496">
        <v>111.54600000000001</v>
      </c>
    </row>
    <row r="6497" spans="5:12" x14ac:dyDescent="0.25">
      <c r="E6497">
        <v>969229935</v>
      </c>
      <c r="F6497" s="3">
        <v>127.82299999999999</v>
      </c>
      <c r="I6497" t="s">
        <v>858</v>
      </c>
      <c r="J6497" t="s">
        <v>189</v>
      </c>
      <c r="K6497">
        <v>969229935</v>
      </c>
      <c r="L6497">
        <v>127.82299999999999</v>
      </c>
    </row>
    <row r="6498" spans="5:12" x14ac:dyDescent="0.25">
      <c r="E6498">
        <v>969276895</v>
      </c>
      <c r="F6498" s="3">
        <v>24.263999999999999</v>
      </c>
      <c r="I6498" t="s">
        <v>858</v>
      </c>
      <c r="J6498" t="s">
        <v>189</v>
      </c>
      <c r="K6498">
        <v>969276895</v>
      </c>
      <c r="L6498">
        <v>24.263999999999999</v>
      </c>
    </row>
    <row r="6499" spans="5:12" x14ac:dyDescent="0.25">
      <c r="E6499">
        <v>969316943</v>
      </c>
      <c r="F6499" s="3">
        <v>37.354999999999997</v>
      </c>
      <c r="I6499" t="s">
        <v>858</v>
      </c>
      <c r="J6499" t="s">
        <v>189</v>
      </c>
      <c r="K6499">
        <v>969316943</v>
      </c>
      <c r="L6499">
        <v>37.354999999999997</v>
      </c>
    </row>
    <row r="6500" spans="5:12" x14ac:dyDescent="0.25">
      <c r="E6500">
        <v>969354608</v>
      </c>
      <c r="F6500" s="3">
        <v>61.582999999999998</v>
      </c>
      <c r="I6500" t="s">
        <v>858</v>
      </c>
      <c r="J6500" t="s">
        <v>189</v>
      </c>
      <c r="K6500">
        <v>969354608</v>
      </c>
      <c r="L6500">
        <v>61.582999999999998</v>
      </c>
    </row>
    <row r="6501" spans="5:12" x14ac:dyDescent="0.25">
      <c r="E6501">
        <v>969478900</v>
      </c>
      <c r="F6501" s="3">
        <v>43.430999999999997</v>
      </c>
      <c r="I6501" t="s">
        <v>858</v>
      </c>
      <c r="J6501" t="s">
        <v>189</v>
      </c>
      <c r="K6501">
        <v>969478900</v>
      </c>
      <c r="L6501">
        <v>43.430999999999997</v>
      </c>
    </row>
    <row r="6502" spans="5:12" x14ac:dyDescent="0.25">
      <c r="E6502">
        <v>969625296</v>
      </c>
      <c r="F6502" s="3">
        <v>63.811</v>
      </c>
      <c r="I6502" t="s">
        <v>858</v>
      </c>
      <c r="J6502" t="s">
        <v>189</v>
      </c>
      <c r="K6502">
        <v>969625296</v>
      </c>
      <c r="L6502">
        <v>63.811</v>
      </c>
    </row>
    <row r="6503" spans="5:12" x14ac:dyDescent="0.25">
      <c r="E6503">
        <v>969625911</v>
      </c>
      <c r="F6503" s="3">
        <v>52.219000000000001</v>
      </c>
      <c r="I6503" t="s">
        <v>858</v>
      </c>
      <c r="J6503" t="s">
        <v>189</v>
      </c>
      <c r="K6503">
        <v>969625911</v>
      </c>
      <c r="L6503">
        <v>52.219000000000001</v>
      </c>
    </row>
    <row r="6504" spans="5:12" x14ac:dyDescent="0.25">
      <c r="E6504">
        <v>969909197</v>
      </c>
      <c r="F6504" s="3">
        <v>36.295999999999999</v>
      </c>
      <c r="I6504" t="s">
        <v>858</v>
      </c>
      <c r="J6504" t="s">
        <v>189</v>
      </c>
      <c r="K6504">
        <v>969909197</v>
      </c>
      <c r="L6504">
        <v>36.295999999999999</v>
      </c>
    </row>
    <row r="6505" spans="5:12" x14ac:dyDescent="0.25">
      <c r="E6505">
        <v>969918919</v>
      </c>
      <c r="F6505" s="3">
        <v>43.134</v>
      </c>
      <c r="I6505" t="s">
        <v>858</v>
      </c>
      <c r="J6505" t="s">
        <v>189</v>
      </c>
      <c r="K6505">
        <v>969918919</v>
      </c>
      <c r="L6505">
        <v>43.134</v>
      </c>
    </row>
    <row r="6506" spans="5:12" x14ac:dyDescent="0.25">
      <c r="E6506">
        <v>970597387</v>
      </c>
      <c r="F6506" s="3">
        <v>244.18899999999999</v>
      </c>
      <c r="I6506" t="s">
        <v>858</v>
      </c>
      <c r="J6506" t="s">
        <v>189</v>
      </c>
      <c r="K6506">
        <v>970597387</v>
      </c>
      <c r="L6506">
        <v>244.18899999999999</v>
      </c>
    </row>
    <row r="6507" spans="5:12" x14ac:dyDescent="0.25">
      <c r="E6507">
        <v>977170575</v>
      </c>
      <c r="F6507" s="3">
        <v>134.03299999999999</v>
      </c>
      <c r="I6507" t="s">
        <v>858</v>
      </c>
      <c r="J6507" t="s">
        <v>189</v>
      </c>
      <c r="K6507">
        <v>977170575</v>
      </c>
      <c r="L6507">
        <v>134.03299999999999</v>
      </c>
    </row>
    <row r="6508" spans="5:12" x14ac:dyDescent="0.25">
      <c r="E6508">
        <v>979420706</v>
      </c>
      <c r="F6508" s="3">
        <v>103.1</v>
      </c>
      <c r="I6508" t="s">
        <v>858</v>
      </c>
      <c r="J6508" t="s">
        <v>189</v>
      </c>
      <c r="K6508">
        <v>979420706</v>
      </c>
      <c r="L6508">
        <v>103.1</v>
      </c>
    </row>
    <row r="6509" spans="5:12" x14ac:dyDescent="0.25">
      <c r="E6509">
        <v>979424876</v>
      </c>
      <c r="F6509" s="3">
        <v>271.815</v>
      </c>
      <c r="I6509" t="s">
        <v>858</v>
      </c>
      <c r="J6509" t="s">
        <v>189</v>
      </c>
      <c r="K6509">
        <v>979424876</v>
      </c>
      <c r="L6509">
        <v>271.815</v>
      </c>
    </row>
    <row r="6510" spans="5:12" x14ac:dyDescent="0.25">
      <c r="E6510">
        <v>984131925</v>
      </c>
      <c r="F6510" s="3">
        <v>224.565</v>
      </c>
      <c r="I6510" t="s">
        <v>858</v>
      </c>
      <c r="J6510" t="s">
        <v>189</v>
      </c>
      <c r="K6510">
        <v>984131925</v>
      </c>
      <c r="L6510">
        <v>224.565</v>
      </c>
    </row>
    <row r="6511" spans="5:12" x14ac:dyDescent="0.25">
      <c r="E6511">
        <v>985300518</v>
      </c>
      <c r="F6511" s="3">
        <v>83.88</v>
      </c>
      <c r="I6511" t="s">
        <v>858</v>
      </c>
      <c r="J6511" t="s">
        <v>189</v>
      </c>
      <c r="K6511">
        <v>985300518</v>
      </c>
      <c r="L6511">
        <v>83.88</v>
      </c>
    </row>
    <row r="6512" spans="5:12" x14ac:dyDescent="0.25">
      <c r="E6512">
        <v>986402829</v>
      </c>
      <c r="F6512" s="3">
        <v>177.703</v>
      </c>
      <c r="I6512" t="s">
        <v>858</v>
      </c>
      <c r="J6512" t="s">
        <v>189</v>
      </c>
      <c r="K6512">
        <v>986402829</v>
      </c>
      <c r="L6512">
        <v>177.703</v>
      </c>
    </row>
    <row r="6513" spans="4:12" x14ac:dyDescent="0.25">
      <c r="E6513">
        <v>988525804</v>
      </c>
      <c r="F6513" s="3">
        <v>62.348999999999997</v>
      </c>
      <c r="I6513" t="s">
        <v>858</v>
      </c>
      <c r="J6513" t="s">
        <v>189</v>
      </c>
      <c r="K6513">
        <v>988525804</v>
      </c>
      <c r="L6513">
        <v>62.348999999999997</v>
      </c>
    </row>
    <row r="6514" spans="4:12" x14ac:dyDescent="0.25">
      <c r="E6514">
        <v>992270306</v>
      </c>
      <c r="F6514" s="3">
        <v>231.059</v>
      </c>
      <c r="I6514" t="s">
        <v>858</v>
      </c>
      <c r="J6514" t="s">
        <v>189</v>
      </c>
      <c r="K6514">
        <v>992270306</v>
      </c>
      <c r="L6514">
        <v>231.059</v>
      </c>
    </row>
    <row r="6515" spans="4:12" x14ac:dyDescent="0.25">
      <c r="E6515">
        <v>992494581</v>
      </c>
      <c r="F6515" s="3">
        <v>46.075000000000003</v>
      </c>
      <c r="I6515" t="s">
        <v>858</v>
      </c>
      <c r="J6515" t="s">
        <v>189</v>
      </c>
      <c r="K6515">
        <v>992494581</v>
      </c>
      <c r="L6515">
        <v>46.075000000000003</v>
      </c>
    </row>
    <row r="6516" spans="4:12" x14ac:dyDescent="0.25">
      <c r="E6516">
        <v>993168068</v>
      </c>
      <c r="F6516" s="3">
        <v>401.74599999999998</v>
      </c>
      <c r="I6516" t="s">
        <v>858</v>
      </c>
      <c r="J6516" t="s">
        <v>189</v>
      </c>
      <c r="K6516">
        <v>993168068</v>
      </c>
      <c r="L6516">
        <v>401.74599999999998</v>
      </c>
    </row>
    <row r="6517" spans="4:12" x14ac:dyDescent="0.25">
      <c r="D6517" t="s">
        <v>191</v>
      </c>
      <c r="E6517">
        <v>914524962</v>
      </c>
      <c r="F6517" s="3">
        <v>130.56</v>
      </c>
      <c r="I6517" t="s">
        <v>858</v>
      </c>
      <c r="J6517" t="s">
        <v>191</v>
      </c>
      <c r="K6517">
        <v>914524962</v>
      </c>
      <c r="L6517">
        <v>130.56</v>
      </c>
    </row>
    <row r="6518" spans="4:12" x14ac:dyDescent="0.25">
      <c r="E6518">
        <v>969140586</v>
      </c>
      <c r="F6518" s="3">
        <v>107.00700000000001</v>
      </c>
      <c r="I6518" t="s">
        <v>858</v>
      </c>
      <c r="J6518" t="s">
        <v>191</v>
      </c>
      <c r="K6518">
        <v>969140586</v>
      </c>
      <c r="L6518">
        <v>107.00700000000001</v>
      </c>
    </row>
    <row r="6519" spans="4:12" x14ac:dyDescent="0.25">
      <c r="E6519">
        <v>969197480</v>
      </c>
      <c r="F6519" s="3">
        <v>92.421000000000006</v>
      </c>
      <c r="I6519" t="s">
        <v>858</v>
      </c>
      <c r="J6519" t="s">
        <v>191</v>
      </c>
      <c r="K6519">
        <v>969197480</v>
      </c>
      <c r="L6519">
        <v>92.421000000000006</v>
      </c>
    </row>
    <row r="6520" spans="4:12" x14ac:dyDescent="0.25">
      <c r="E6520">
        <v>976187539</v>
      </c>
      <c r="F6520" s="3">
        <v>84.057000000000002</v>
      </c>
      <c r="I6520" t="s">
        <v>858</v>
      </c>
      <c r="J6520" t="s">
        <v>191</v>
      </c>
      <c r="K6520">
        <v>976187539</v>
      </c>
      <c r="L6520">
        <v>84.057000000000002</v>
      </c>
    </row>
    <row r="6521" spans="4:12" x14ac:dyDescent="0.25">
      <c r="E6521">
        <v>978661149</v>
      </c>
      <c r="F6521" s="3">
        <v>62.982999999999997</v>
      </c>
      <c r="I6521" t="s">
        <v>858</v>
      </c>
      <c r="J6521" t="s">
        <v>191</v>
      </c>
      <c r="K6521">
        <v>978661149</v>
      </c>
      <c r="L6521">
        <v>62.982999999999997</v>
      </c>
    </row>
    <row r="6522" spans="4:12" x14ac:dyDescent="0.25">
      <c r="E6522">
        <v>982761867</v>
      </c>
      <c r="F6522" s="3">
        <v>65.902000000000001</v>
      </c>
      <c r="I6522" t="s">
        <v>858</v>
      </c>
      <c r="J6522" t="s">
        <v>191</v>
      </c>
      <c r="K6522">
        <v>982761867</v>
      </c>
      <c r="L6522">
        <v>65.902000000000001</v>
      </c>
    </row>
    <row r="6523" spans="4:12" x14ac:dyDescent="0.25">
      <c r="D6523" t="s">
        <v>201</v>
      </c>
      <c r="E6523">
        <v>876117142</v>
      </c>
      <c r="F6523" s="3">
        <v>103.247</v>
      </c>
      <c r="I6523" t="s">
        <v>858</v>
      </c>
      <c r="J6523" t="s">
        <v>201</v>
      </c>
      <c r="K6523">
        <v>876117142</v>
      </c>
      <c r="L6523">
        <v>103.247</v>
      </c>
    </row>
    <row r="6524" spans="4:12" x14ac:dyDescent="0.25">
      <c r="E6524">
        <v>879515572</v>
      </c>
      <c r="F6524" s="3">
        <v>531.57299999999998</v>
      </c>
      <c r="I6524" t="s">
        <v>858</v>
      </c>
      <c r="J6524" t="s">
        <v>201</v>
      </c>
      <c r="K6524">
        <v>879515572</v>
      </c>
      <c r="L6524">
        <v>531.57299999999998</v>
      </c>
    </row>
    <row r="6525" spans="4:12" x14ac:dyDescent="0.25">
      <c r="E6525">
        <v>915611885</v>
      </c>
      <c r="F6525" s="3">
        <v>447.738</v>
      </c>
      <c r="I6525" t="s">
        <v>858</v>
      </c>
      <c r="J6525" t="s">
        <v>201</v>
      </c>
      <c r="K6525">
        <v>915611885</v>
      </c>
      <c r="L6525">
        <v>447.738</v>
      </c>
    </row>
    <row r="6526" spans="4:12" x14ac:dyDescent="0.25">
      <c r="E6526">
        <v>918338950</v>
      </c>
      <c r="F6526" s="3">
        <v>94.241</v>
      </c>
      <c r="I6526" t="s">
        <v>858</v>
      </c>
      <c r="J6526" t="s">
        <v>201</v>
      </c>
      <c r="K6526">
        <v>918338950</v>
      </c>
      <c r="L6526">
        <v>94.241</v>
      </c>
    </row>
    <row r="6527" spans="4:12" x14ac:dyDescent="0.25">
      <c r="E6527">
        <v>921367201</v>
      </c>
      <c r="F6527" s="3">
        <v>163.33799999999999</v>
      </c>
      <c r="I6527" t="s">
        <v>858</v>
      </c>
      <c r="J6527" t="s">
        <v>201</v>
      </c>
      <c r="K6527">
        <v>921367201</v>
      </c>
      <c r="L6527">
        <v>163.33799999999999</v>
      </c>
    </row>
    <row r="6528" spans="4:12" x14ac:dyDescent="0.25">
      <c r="E6528">
        <v>925577340</v>
      </c>
      <c r="F6528" s="3">
        <v>94.843000000000004</v>
      </c>
      <c r="I6528" t="s">
        <v>858</v>
      </c>
      <c r="J6528" t="s">
        <v>201</v>
      </c>
      <c r="K6528">
        <v>925577340</v>
      </c>
      <c r="L6528">
        <v>94.843000000000004</v>
      </c>
    </row>
    <row r="6529" spans="4:12" x14ac:dyDescent="0.25">
      <c r="E6529">
        <v>969473925</v>
      </c>
      <c r="F6529" s="3">
        <v>66.015000000000001</v>
      </c>
      <c r="I6529" t="s">
        <v>858</v>
      </c>
      <c r="J6529" t="s">
        <v>201</v>
      </c>
      <c r="K6529">
        <v>969473925</v>
      </c>
      <c r="L6529">
        <v>66.015000000000001</v>
      </c>
    </row>
    <row r="6530" spans="4:12" x14ac:dyDescent="0.25">
      <c r="E6530">
        <v>969627132</v>
      </c>
      <c r="F6530" s="3">
        <v>109.23099999999999</v>
      </c>
      <c r="I6530" t="s">
        <v>858</v>
      </c>
      <c r="J6530" t="s">
        <v>201</v>
      </c>
      <c r="K6530">
        <v>969627132</v>
      </c>
      <c r="L6530">
        <v>109.23099999999999</v>
      </c>
    </row>
    <row r="6531" spans="4:12" x14ac:dyDescent="0.25">
      <c r="E6531">
        <v>970571000</v>
      </c>
      <c r="F6531" s="3">
        <v>166.238</v>
      </c>
      <c r="I6531" t="s">
        <v>858</v>
      </c>
      <c r="J6531" t="s">
        <v>201</v>
      </c>
      <c r="K6531">
        <v>970571000</v>
      </c>
      <c r="L6531">
        <v>166.238</v>
      </c>
    </row>
    <row r="6532" spans="4:12" x14ac:dyDescent="0.25">
      <c r="E6532">
        <v>988233765</v>
      </c>
      <c r="F6532" s="3">
        <v>126.84399999999999</v>
      </c>
      <c r="I6532" t="s">
        <v>858</v>
      </c>
      <c r="J6532" t="s">
        <v>201</v>
      </c>
      <c r="K6532">
        <v>988233765</v>
      </c>
      <c r="L6532">
        <v>126.84399999999999</v>
      </c>
    </row>
    <row r="6533" spans="4:12" x14ac:dyDescent="0.25">
      <c r="D6533" t="s">
        <v>215</v>
      </c>
      <c r="E6533">
        <v>827298972</v>
      </c>
      <c r="F6533" s="3">
        <v>31.914999999999999</v>
      </c>
      <c r="I6533" t="s">
        <v>858</v>
      </c>
      <c r="J6533" t="s">
        <v>215</v>
      </c>
      <c r="K6533">
        <v>827298972</v>
      </c>
      <c r="L6533">
        <v>31.914999999999999</v>
      </c>
    </row>
    <row r="6534" spans="4:12" x14ac:dyDescent="0.25">
      <c r="E6534">
        <v>887711712</v>
      </c>
      <c r="F6534" s="3">
        <v>217.37799999999999</v>
      </c>
      <c r="I6534" t="s">
        <v>858</v>
      </c>
      <c r="J6534" t="s">
        <v>215</v>
      </c>
      <c r="K6534">
        <v>887711712</v>
      </c>
      <c r="L6534">
        <v>217.37799999999999</v>
      </c>
    </row>
    <row r="6535" spans="4:12" x14ac:dyDescent="0.25">
      <c r="E6535">
        <v>889600322</v>
      </c>
      <c r="F6535" s="3">
        <v>99.179000000000002</v>
      </c>
      <c r="I6535" t="s">
        <v>858</v>
      </c>
      <c r="J6535" t="s">
        <v>215</v>
      </c>
      <c r="K6535">
        <v>889600322</v>
      </c>
      <c r="L6535">
        <v>99.179000000000002</v>
      </c>
    </row>
    <row r="6536" spans="4:12" x14ac:dyDescent="0.25">
      <c r="E6536">
        <v>913010051</v>
      </c>
      <c r="F6536" s="3">
        <v>318.00299999999999</v>
      </c>
      <c r="I6536" t="s">
        <v>858</v>
      </c>
      <c r="J6536" t="s">
        <v>215</v>
      </c>
      <c r="K6536">
        <v>913010051</v>
      </c>
      <c r="L6536">
        <v>318.00299999999999</v>
      </c>
    </row>
    <row r="6537" spans="4:12" x14ac:dyDescent="0.25">
      <c r="E6537">
        <v>913061403</v>
      </c>
      <c r="F6537" s="3">
        <v>114.04900000000001</v>
      </c>
      <c r="I6537" t="s">
        <v>858</v>
      </c>
      <c r="J6537" t="s">
        <v>215</v>
      </c>
      <c r="K6537">
        <v>913061403</v>
      </c>
      <c r="L6537">
        <v>114.04900000000001</v>
      </c>
    </row>
    <row r="6538" spans="4:12" x14ac:dyDescent="0.25">
      <c r="E6538">
        <v>918300449</v>
      </c>
      <c r="F6538" s="3">
        <v>538.745</v>
      </c>
      <c r="I6538" t="s">
        <v>858</v>
      </c>
      <c r="J6538" t="s">
        <v>215</v>
      </c>
      <c r="K6538">
        <v>918300449</v>
      </c>
      <c r="L6538">
        <v>538.745</v>
      </c>
    </row>
    <row r="6539" spans="4:12" x14ac:dyDescent="0.25">
      <c r="E6539">
        <v>920459978</v>
      </c>
      <c r="F6539" s="3">
        <v>111.377</v>
      </c>
      <c r="I6539" t="s">
        <v>858</v>
      </c>
      <c r="J6539" t="s">
        <v>215</v>
      </c>
      <c r="K6539">
        <v>920459978</v>
      </c>
      <c r="L6539">
        <v>111.377</v>
      </c>
    </row>
    <row r="6540" spans="4:12" x14ac:dyDescent="0.25">
      <c r="E6540">
        <v>924786868</v>
      </c>
      <c r="F6540" s="3">
        <v>358.39800000000002</v>
      </c>
      <c r="I6540" t="s">
        <v>858</v>
      </c>
      <c r="J6540" t="s">
        <v>215</v>
      </c>
      <c r="K6540">
        <v>924786868</v>
      </c>
      <c r="L6540">
        <v>358.39800000000002</v>
      </c>
    </row>
    <row r="6541" spans="4:12" x14ac:dyDescent="0.25">
      <c r="E6541">
        <v>969343134</v>
      </c>
      <c r="F6541" s="3">
        <v>19.344999999999999</v>
      </c>
      <c r="I6541" t="s">
        <v>858</v>
      </c>
      <c r="J6541" t="s">
        <v>215</v>
      </c>
      <c r="K6541">
        <v>969343134</v>
      </c>
      <c r="L6541">
        <v>19.344999999999999</v>
      </c>
    </row>
    <row r="6542" spans="4:12" x14ac:dyDescent="0.25">
      <c r="E6542">
        <v>969411075</v>
      </c>
      <c r="F6542" s="3">
        <v>50.35</v>
      </c>
      <c r="I6542" t="s">
        <v>858</v>
      </c>
      <c r="J6542" t="s">
        <v>215</v>
      </c>
      <c r="K6542">
        <v>969411075</v>
      </c>
      <c r="L6542">
        <v>50.35</v>
      </c>
    </row>
    <row r="6543" spans="4:12" x14ac:dyDescent="0.25">
      <c r="E6543">
        <v>969448785</v>
      </c>
      <c r="F6543" s="3">
        <v>50.305999999999997</v>
      </c>
      <c r="I6543" t="s">
        <v>858</v>
      </c>
      <c r="J6543" t="s">
        <v>215</v>
      </c>
      <c r="K6543">
        <v>969448785</v>
      </c>
      <c r="L6543">
        <v>50.305999999999997</v>
      </c>
    </row>
    <row r="6544" spans="4:12" x14ac:dyDescent="0.25">
      <c r="E6544">
        <v>969822407</v>
      </c>
      <c r="F6544" s="3">
        <v>108.39100000000001</v>
      </c>
      <c r="I6544" t="s">
        <v>858</v>
      </c>
      <c r="J6544" t="s">
        <v>215</v>
      </c>
      <c r="K6544">
        <v>969822407</v>
      </c>
      <c r="L6544">
        <v>108.39100000000001</v>
      </c>
    </row>
    <row r="6545" spans="4:12" x14ac:dyDescent="0.25">
      <c r="E6545">
        <v>969827697</v>
      </c>
      <c r="F6545" s="3">
        <v>120.13</v>
      </c>
      <c r="I6545" t="s">
        <v>858</v>
      </c>
      <c r="J6545" t="s">
        <v>215</v>
      </c>
      <c r="K6545">
        <v>969827697</v>
      </c>
      <c r="L6545">
        <v>120.13</v>
      </c>
    </row>
    <row r="6546" spans="4:12" x14ac:dyDescent="0.25">
      <c r="E6546">
        <v>969832046</v>
      </c>
      <c r="F6546" s="3">
        <v>54.618000000000002</v>
      </c>
      <c r="I6546" t="s">
        <v>858</v>
      </c>
      <c r="J6546" t="s">
        <v>215</v>
      </c>
      <c r="K6546">
        <v>969832046</v>
      </c>
      <c r="L6546">
        <v>54.618000000000002</v>
      </c>
    </row>
    <row r="6547" spans="4:12" x14ac:dyDescent="0.25">
      <c r="E6547">
        <v>971200642</v>
      </c>
      <c r="F6547" s="3">
        <v>72.781000000000006</v>
      </c>
      <c r="I6547" t="s">
        <v>858</v>
      </c>
      <c r="J6547" t="s">
        <v>215</v>
      </c>
      <c r="K6547">
        <v>971200642</v>
      </c>
      <c r="L6547">
        <v>72.781000000000006</v>
      </c>
    </row>
    <row r="6548" spans="4:12" x14ac:dyDescent="0.25">
      <c r="E6548">
        <v>974387654</v>
      </c>
      <c r="F6548" s="3">
        <v>136.06</v>
      </c>
      <c r="I6548" t="s">
        <v>858</v>
      </c>
      <c r="J6548" t="s">
        <v>215</v>
      </c>
      <c r="K6548">
        <v>974387654</v>
      </c>
      <c r="L6548">
        <v>136.06</v>
      </c>
    </row>
    <row r="6549" spans="4:12" x14ac:dyDescent="0.25">
      <c r="E6549">
        <v>976688775</v>
      </c>
      <c r="F6549" s="3">
        <v>63.691000000000003</v>
      </c>
      <c r="I6549" t="s">
        <v>858</v>
      </c>
      <c r="J6549" t="s">
        <v>215</v>
      </c>
      <c r="K6549">
        <v>976688775</v>
      </c>
      <c r="L6549">
        <v>63.691000000000003</v>
      </c>
    </row>
    <row r="6550" spans="4:12" x14ac:dyDescent="0.25">
      <c r="E6550">
        <v>982856876</v>
      </c>
      <c r="F6550" s="3">
        <v>407.61200000000002</v>
      </c>
      <c r="I6550" t="s">
        <v>858</v>
      </c>
      <c r="J6550" t="s">
        <v>215</v>
      </c>
      <c r="K6550">
        <v>982856876</v>
      </c>
      <c r="L6550">
        <v>407.61200000000002</v>
      </c>
    </row>
    <row r="6551" spans="4:12" x14ac:dyDescent="0.25">
      <c r="E6551">
        <v>986923403</v>
      </c>
      <c r="F6551" s="3">
        <v>96.244</v>
      </c>
      <c r="I6551" t="s">
        <v>858</v>
      </c>
      <c r="J6551" t="s">
        <v>215</v>
      </c>
      <c r="K6551">
        <v>986923403</v>
      </c>
      <c r="L6551">
        <v>96.244</v>
      </c>
    </row>
    <row r="6552" spans="4:12" x14ac:dyDescent="0.25">
      <c r="E6552">
        <v>987595876</v>
      </c>
      <c r="F6552" s="3">
        <v>237.36799999999999</v>
      </c>
      <c r="I6552" t="s">
        <v>858</v>
      </c>
      <c r="J6552" t="s">
        <v>215</v>
      </c>
      <c r="K6552">
        <v>987595876</v>
      </c>
      <c r="L6552">
        <v>237.36799999999999</v>
      </c>
    </row>
    <row r="6553" spans="4:12" x14ac:dyDescent="0.25">
      <c r="E6553">
        <v>989292072</v>
      </c>
      <c r="F6553" s="3">
        <v>506.471</v>
      </c>
      <c r="I6553" t="s">
        <v>858</v>
      </c>
      <c r="J6553" t="s">
        <v>215</v>
      </c>
      <c r="K6553">
        <v>989292072</v>
      </c>
      <c r="L6553">
        <v>506.471</v>
      </c>
    </row>
    <row r="6554" spans="4:12" x14ac:dyDescent="0.25">
      <c r="E6554">
        <v>990146683</v>
      </c>
      <c r="F6554" s="3">
        <v>160.71</v>
      </c>
      <c r="I6554" t="s">
        <v>858</v>
      </c>
      <c r="J6554" t="s">
        <v>215</v>
      </c>
      <c r="K6554">
        <v>990146683</v>
      </c>
      <c r="L6554">
        <v>160.71</v>
      </c>
    </row>
    <row r="6555" spans="4:12" x14ac:dyDescent="0.25">
      <c r="E6555">
        <v>990638926</v>
      </c>
      <c r="F6555" s="3">
        <v>536.87699999999995</v>
      </c>
      <c r="I6555" t="s">
        <v>858</v>
      </c>
      <c r="J6555" t="s">
        <v>215</v>
      </c>
      <c r="K6555">
        <v>990638926</v>
      </c>
      <c r="L6555">
        <v>536.87699999999995</v>
      </c>
    </row>
    <row r="6556" spans="4:12" x14ac:dyDescent="0.25">
      <c r="E6556">
        <v>997303989</v>
      </c>
      <c r="F6556" s="3">
        <v>85.484999999999999</v>
      </c>
      <c r="I6556" t="s">
        <v>858</v>
      </c>
      <c r="J6556" t="s">
        <v>215</v>
      </c>
      <c r="K6556">
        <v>997303989</v>
      </c>
      <c r="L6556">
        <v>85.484999999999999</v>
      </c>
    </row>
    <row r="6557" spans="4:12" x14ac:dyDescent="0.25">
      <c r="D6557" t="s">
        <v>193</v>
      </c>
      <c r="E6557">
        <v>816556872</v>
      </c>
      <c r="F6557" s="3">
        <v>231.88499999999999</v>
      </c>
      <c r="I6557" t="s">
        <v>858</v>
      </c>
      <c r="J6557" t="s">
        <v>193</v>
      </c>
      <c r="K6557">
        <v>816556872</v>
      </c>
      <c r="L6557">
        <v>231.88499999999999</v>
      </c>
    </row>
    <row r="6558" spans="4:12" x14ac:dyDescent="0.25">
      <c r="E6558">
        <v>816968062</v>
      </c>
      <c r="F6558" s="3">
        <v>63.076000000000001</v>
      </c>
      <c r="I6558" t="s">
        <v>858</v>
      </c>
      <c r="J6558" t="s">
        <v>193</v>
      </c>
      <c r="K6558">
        <v>816968062</v>
      </c>
      <c r="L6558">
        <v>63.076000000000001</v>
      </c>
    </row>
    <row r="6559" spans="4:12" x14ac:dyDescent="0.25">
      <c r="E6559">
        <v>826138122</v>
      </c>
      <c r="F6559" s="3">
        <v>143.75299999999999</v>
      </c>
      <c r="I6559" t="s">
        <v>858</v>
      </c>
      <c r="J6559" t="s">
        <v>193</v>
      </c>
      <c r="K6559">
        <v>826138122</v>
      </c>
      <c r="L6559">
        <v>143.75299999999999</v>
      </c>
    </row>
    <row r="6560" spans="4:12" x14ac:dyDescent="0.25">
      <c r="E6560">
        <v>869140252</v>
      </c>
      <c r="F6560" s="3">
        <v>145.571</v>
      </c>
      <c r="I6560" t="s">
        <v>858</v>
      </c>
      <c r="J6560" t="s">
        <v>193</v>
      </c>
      <c r="K6560">
        <v>869140252</v>
      </c>
      <c r="L6560">
        <v>145.571</v>
      </c>
    </row>
    <row r="6561" spans="5:12" x14ac:dyDescent="0.25">
      <c r="E6561">
        <v>869355232</v>
      </c>
      <c r="F6561" s="3">
        <v>69.197999999999993</v>
      </c>
      <c r="I6561" t="s">
        <v>858</v>
      </c>
      <c r="J6561" t="s">
        <v>193</v>
      </c>
      <c r="K6561">
        <v>869355232</v>
      </c>
      <c r="L6561">
        <v>69.197999999999993</v>
      </c>
    </row>
    <row r="6562" spans="5:12" x14ac:dyDescent="0.25">
      <c r="E6562">
        <v>869628212</v>
      </c>
      <c r="F6562" s="3">
        <v>87.637</v>
      </c>
      <c r="I6562" t="s">
        <v>858</v>
      </c>
      <c r="J6562" t="s">
        <v>193</v>
      </c>
      <c r="K6562">
        <v>869628212</v>
      </c>
      <c r="L6562">
        <v>87.637</v>
      </c>
    </row>
    <row r="6563" spans="5:12" x14ac:dyDescent="0.25">
      <c r="E6563">
        <v>885671012</v>
      </c>
      <c r="F6563" s="3">
        <v>76.712999999999994</v>
      </c>
      <c r="I6563" t="s">
        <v>858</v>
      </c>
      <c r="J6563" t="s">
        <v>193</v>
      </c>
      <c r="K6563">
        <v>885671012</v>
      </c>
      <c r="L6563">
        <v>76.712999999999994</v>
      </c>
    </row>
    <row r="6564" spans="5:12" x14ac:dyDescent="0.25">
      <c r="E6564">
        <v>886454562</v>
      </c>
      <c r="F6564" s="3">
        <v>104.87</v>
      </c>
      <c r="I6564" t="s">
        <v>858</v>
      </c>
      <c r="J6564" t="s">
        <v>193</v>
      </c>
      <c r="K6564">
        <v>886454562</v>
      </c>
      <c r="L6564">
        <v>104.87</v>
      </c>
    </row>
    <row r="6565" spans="5:12" x14ac:dyDescent="0.25">
      <c r="E6565">
        <v>887296502</v>
      </c>
      <c r="F6565" s="3">
        <v>736.64300000000003</v>
      </c>
      <c r="I6565" t="s">
        <v>858</v>
      </c>
      <c r="J6565" t="s">
        <v>193</v>
      </c>
      <c r="K6565">
        <v>887296502</v>
      </c>
      <c r="L6565">
        <v>736.64300000000003</v>
      </c>
    </row>
    <row r="6566" spans="5:12" x14ac:dyDescent="0.25">
      <c r="E6566">
        <v>912516415</v>
      </c>
      <c r="F6566" s="3">
        <v>83.671000000000006</v>
      </c>
      <c r="I6566" t="s">
        <v>858</v>
      </c>
      <c r="J6566" t="s">
        <v>193</v>
      </c>
      <c r="K6566">
        <v>912516415</v>
      </c>
      <c r="L6566">
        <v>83.671000000000006</v>
      </c>
    </row>
    <row r="6567" spans="5:12" x14ac:dyDescent="0.25">
      <c r="E6567">
        <v>912827909</v>
      </c>
      <c r="F6567" s="3">
        <v>162.42400000000001</v>
      </c>
      <c r="I6567" t="s">
        <v>858</v>
      </c>
      <c r="J6567" t="s">
        <v>193</v>
      </c>
      <c r="K6567">
        <v>912827909</v>
      </c>
      <c r="L6567">
        <v>162.42400000000001</v>
      </c>
    </row>
    <row r="6568" spans="5:12" x14ac:dyDescent="0.25">
      <c r="E6568">
        <v>912834964</v>
      </c>
      <c r="F6568" s="3">
        <v>496.10899999999998</v>
      </c>
      <c r="I6568" t="s">
        <v>858</v>
      </c>
      <c r="J6568" t="s">
        <v>193</v>
      </c>
      <c r="K6568">
        <v>912834964</v>
      </c>
      <c r="L6568">
        <v>496.10899999999998</v>
      </c>
    </row>
    <row r="6569" spans="5:12" x14ac:dyDescent="0.25">
      <c r="E6569">
        <v>912976661</v>
      </c>
      <c r="F6569" s="3">
        <v>78.721999999999994</v>
      </c>
      <c r="I6569" t="s">
        <v>858</v>
      </c>
      <c r="J6569" t="s">
        <v>193</v>
      </c>
      <c r="K6569">
        <v>912976661</v>
      </c>
      <c r="L6569">
        <v>78.721999999999994</v>
      </c>
    </row>
    <row r="6570" spans="5:12" x14ac:dyDescent="0.25">
      <c r="E6570">
        <v>913006445</v>
      </c>
      <c r="F6570" s="3">
        <v>87.869</v>
      </c>
      <c r="I6570" t="s">
        <v>858</v>
      </c>
      <c r="J6570" t="s">
        <v>193</v>
      </c>
      <c r="K6570">
        <v>913006445</v>
      </c>
      <c r="L6570">
        <v>87.869</v>
      </c>
    </row>
    <row r="6571" spans="5:12" x14ac:dyDescent="0.25">
      <c r="E6571">
        <v>914186390</v>
      </c>
      <c r="F6571" s="3">
        <v>145.785</v>
      </c>
      <c r="I6571" t="s">
        <v>858</v>
      </c>
      <c r="J6571" t="s">
        <v>193</v>
      </c>
      <c r="K6571">
        <v>914186390</v>
      </c>
      <c r="L6571">
        <v>145.785</v>
      </c>
    </row>
    <row r="6572" spans="5:12" x14ac:dyDescent="0.25">
      <c r="E6572">
        <v>914600235</v>
      </c>
      <c r="F6572" s="3">
        <v>184.71100000000001</v>
      </c>
      <c r="I6572" t="s">
        <v>858</v>
      </c>
      <c r="J6572" t="s">
        <v>193</v>
      </c>
      <c r="K6572">
        <v>914600235</v>
      </c>
      <c r="L6572">
        <v>184.71100000000001</v>
      </c>
    </row>
    <row r="6573" spans="5:12" x14ac:dyDescent="0.25">
      <c r="E6573">
        <v>914741866</v>
      </c>
      <c r="F6573" s="3">
        <v>107.68300000000001</v>
      </c>
      <c r="I6573" t="s">
        <v>858</v>
      </c>
      <c r="J6573" t="s">
        <v>193</v>
      </c>
      <c r="K6573">
        <v>914741866</v>
      </c>
      <c r="L6573">
        <v>107.68300000000001</v>
      </c>
    </row>
    <row r="6574" spans="5:12" x14ac:dyDescent="0.25">
      <c r="E6574">
        <v>916290543</v>
      </c>
      <c r="F6574" s="3">
        <v>22.972999999999999</v>
      </c>
      <c r="I6574" t="s">
        <v>858</v>
      </c>
      <c r="J6574" t="s">
        <v>193</v>
      </c>
      <c r="K6574">
        <v>916290543</v>
      </c>
      <c r="L6574">
        <v>22.972999999999999</v>
      </c>
    </row>
    <row r="6575" spans="5:12" x14ac:dyDescent="0.25">
      <c r="E6575">
        <v>918266143</v>
      </c>
      <c r="F6575" s="3">
        <v>60.372999999999998</v>
      </c>
      <c r="I6575" t="s">
        <v>858</v>
      </c>
      <c r="J6575" t="s">
        <v>193</v>
      </c>
      <c r="K6575">
        <v>918266143</v>
      </c>
      <c r="L6575">
        <v>60.372999999999998</v>
      </c>
    </row>
    <row r="6576" spans="5:12" x14ac:dyDescent="0.25">
      <c r="E6576">
        <v>918291261</v>
      </c>
      <c r="F6576" s="3">
        <v>194.97200000000001</v>
      </c>
      <c r="I6576" t="s">
        <v>858</v>
      </c>
      <c r="J6576" t="s">
        <v>193</v>
      </c>
      <c r="K6576">
        <v>918291261</v>
      </c>
      <c r="L6576">
        <v>194.97200000000001</v>
      </c>
    </row>
    <row r="6577" spans="5:12" x14ac:dyDescent="0.25">
      <c r="E6577">
        <v>918391304</v>
      </c>
      <c r="F6577" s="3">
        <v>176.99</v>
      </c>
      <c r="I6577" t="s">
        <v>858</v>
      </c>
      <c r="J6577" t="s">
        <v>193</v>
      </c>
      <c r="K6577">
        <v>918391304</v>
      </c>
      <c r="L6577">
        <v>176.99</v>
      </c>
    </row>
    <row r="6578" spans="5:12" x14ac:dyDescent="0.25">
      <c r="E6578">
        <v>918559523</v>
      </c>
      <c r="F6578" s="3">
        <v>31.681000000000001</v>
      </c>
      <c r="I6578" t="s">
        <v>858</v>
      </c>
      <c r="J6578" t="s">
        <v>193</v>
      </c>
      <c r="K6578">
        <v>918559523</v>
      </c>
      <c r="L6578">
        <v>31.681000000000001</v>
      </c>
    </row>
    <row r="6579" spans="5:12" x14ac:dyDescent="0.25">
      <c r="E6579">
        <v>919663146</v>
      </c>
      <c r="F6579" s="3">
        <v>23.364999999999998</v>
      </c>
      <c r="I6579" t="s">
        <v>858</v>
      </c>
      <c r="J6579" t="s">
        <v>193</v>
      </c>
      <c r="K6579">
        <v>919663146</v>
      </c>
      <c r="L6579">
        <v>23.364999999999998</v>
      </c>
    </row>
    <row r="6580" spans="5:12" x14ac:dyDescent="0.25">
      <c r="E6580">
        <v>921103204</v>
      </c>
      <c r="F6580" s="3">
        <v>100.535</v>
      </c>
      <c r="I6580" t="s">
        <v>858</v>
      </c>
      <c r="J6580" t="s">
        <v>193</v>
      </c>
      <c r="K6580">
        <v>921103204</v>
      </c>
      <c r="L6580">
        <v>100.535</v>
      </c>
    </row>
    <row r="6581" spans="5:12" x14ac:dyDescent="0.25">
      <c r="E6581">
        <v>922165254</v>
      </c>
      <c r="F6581" s="3">
        <v>170.89400000000001</v>
      </c>
      <c r="I6581" t="s">
        <v>858</v>
      </c>
      <c r="J6581" t="s">
        <v>193</v>
      </c>
      <c r="K6581">
        <v>922165254</v>
      </c>
      <c r="L6581">
        <v>170.89400000000001</v>
      </c>
    </row>
    <row r="6582" spans="5:12" x14ac:dyDescent="0.25">
      <c r="E6582">
        <v>922261628</v>
      </c>
      <c r="F6582" s="3">
        <v>88.168999999999997</v>
      </c>
      <c r="I6582" t="s">
        <v>858</v>
      </c>
      <c r="J6582" t="s">
        <v>193</v>
      </c>
      <c r="K6582">
        <v>922261628</v>
      </c>
      <c r="L6582">
        <v>88.168999999999997</v>
      </c>
    </row>
    <row r="6583" spans="5:12" x14ac:dyDescent="0.25">
      <c r="E6583">
        <v>925021679</v>
      </c>
      <c r="F6583" s="3">
        <v>137.54300000000001</v>
      </c>
      <c r="I6583" t="s">
        <v>858</v>
      </c>
      <c r="J6583" t="s">
        <v>193</v>
      </c>
      <c r="K6583">
        <v>925021679</v>
      </c>
      <c r="L6583">
        <v>137.54300000000001</v>
      </c>
    </row>
    <row r="6584" spans="5:12" x14ac:dyDescent="0.25">
      <c r="E6584">
        <v>969140268</v>
      </c>
      <c r="F6584" s="3">
        <v>924.76</v>
      </c>
      <c r="I6584" t="s">
        <v>858</v>
      </c>
      <c r="J6584" t="s">
        <v>193</v>
      </c>
      <c r="K6584">
        <v>969140268</v>
      </c>
      <c r="L6584">
        <v>924.76</v>
      </c>
    </row>
    <row r="6585" spans="5:12" x14ac:dyDescent="0.25">
      <c r="E6585">
        <v>969140659</v>
      </c>
      <c r="F6585" s="3">
        <v>40.325000000000003</v>
      </c>
      <c r="I6585" t="s">
        <v>858</v>
      </c>
      <c r="J6585" t="s">
        <v>193</v>
      </c>
      <c r="K6585">
        <v>969140659</v>
      </c>
      <c r="L6585">
        <v>40.325000000000003</v>
      </c>
    </row>
    <row r="6586" spans="5:12" x14ac:dyDescent="0.25">
      <c r="E6586">
        <v>969140985</v>
      </c>
      <c r="F6586" s="3">
        <v>133.762</v>
      </c>
      <c r="I6586" t="s">
        <v>858</v>
      </c>
      <c r="J6586" t="s">
        <v>193</v>
      </c>
      <c r="K6586">
        <v>969140985</v>
      </c>
      <c r="L6586">
        <v>133.762</v>
      </c>
    </row>
    <row r="6587" spans="5:12" x14ac:dyDescent="0.25">
      <c r="E6587">
        <v>969142295</v>
      </c>
      <c r="F6587" s="3">
        <v>122.092</v>
      </c>
      <c r="I6587" t="s">
        <v>858</v>
      </c>
      <c r="J6587" t="s">
        <v>193</v>
      </c>
      <c r="K6587">
        <v>969142295</v>
      </c>
      <c r="L6587">
        <v>122.092</v>
      </c>
    </row>
    <row r="6588" spans="5:12" x14ac:dyDescent="0.25">
      <c r="E6588">
        <v>969142430</v>
      </c>
      <c r="F6588" s="3">
        <v>257.65800000000002</v>
      </c>
      <c r="I6588" t="s">
        <v>858</v>
      </c>
      <c r="J6588" t="s">
        <v>193</v>
      </c>
      <c r="K6588">
        <v>969142430</v>
      </c>
      <c r="L6588">
        <v>257.65800000000002</v>
      </c>
    </row>
    <row r="6589" spans="5:12" x14ac:dyDescent="0.25">
      <c r="E6589">
        <v>969164353</v>
      </c>
      <c r="F6589" s="3">
        <v>265.98700000000002</v>
      </c>
      <c r="I6589" t="s">
        <v>858</v>
      </c>
      <c r="J6589" t="s">
        <v>193</v>
      </c>
      <c r="K6589">
        <v>969164353</v>
      </c>
      <c r="L6589">
        <v>265.98700000000002</v>
      </c>
    </row>
    <row r="6590" spans="5:12" x14ac:dyDescent="0.25">
      <c r="E6590">
        <v>969196611</v>
      </c>
      <c r="F6590" s="3">
        <v>195.08600000000001</v>
      </c>
      <c r="I6590" t="s">
        <v>858</v>
      </c>
      <c r="J6590" t="s">
        <v>193</v>
      </c>
      <c r="K6590">
        <v>969196611</v>
      </c>
      <c r="L6590">
        <v>195.08600000000001</v>
      </c>
    </row>
    <row r="6591" spans="5:12" x14ac:dyDescent="0.25">
      <c r="E6591">
        <v>969197235</v>
      </c>
      <c r="F6591" s="3">
        <v>113.143</v>
      </c>
      <c r="I6591" t="s">
        <v>858</v>
      </c>
      <c r="J6591" t="s">
        <v>193</v>
      </c>
      <c r="K6591">
        <v>969197235</v>
      </c>
      <c r="L6591">
        <v>113.143</v>
      </c>
    </row>
    <row r="6592" spans="5:12" x14ac:dyDescent="0.25">
      <c r="E6592">
        <v>969369958</v>
      </c>
      <c r="F6592" s="3">
        <v>66.275000000000006</v>
      </c>
      <c r="I6592" t="s">
        <v>858</v>
      </c>
      <c r="J6592" t="s">
        <v>193</v>
      </c>
      <c r="K6592">
        <v>969369958</v>
      </c>
      <c r="L6592">
        <v>66.275000000000006</v>
      </c>
    </row>
    <row r="6593" spans="5:12" x14ac:dyDescent="0.25">
      <c r="E6593">
        <v>969479362</v>
      </c>
      <c r="F6593" s="3">
        <v>74.977999999999994</v>
      </c>
      <c r="I6593" t="s">
        <v>858</v>
      </c>
      <c r="J6593" t="s">
        <v>193</v>
      </c>
      <c r="K6593">
        <v>969479362</v>
      </c>
      <c r="L6593">
        <v>74.977999999999994</v>
      </c>
    </row>
    <row r="6594" spans="5:12" x14ac:dyDescent="0.25">
      <c r="E6594">
        <v>969583275</v>
      </c>
      <c r="F6594" s="3">
        <v>389.42700000000002</v>
      </c>
      <c r="I6594" t="s">
        <v>858</v>
      </c>
      <c r="J6594" t="s">
        <v>193</v>
      </c>
      <c r="K6594">
        <v>969583275</v>
      </c>
      <c r="L6594">
        <v>389.42700000000002</v>
      </c>
    </row>
    <row r="6595" spans="5:12" x14ac:dyDescent="0.25">
      <c r="E6595">
        <v>969584689</v>
      </c>
      <c r="F6595" s="3">
        <v>53.064</v>
      </c>
      <c r="I6595" t="s">
        <v>858</v>
      </c>
      <c r="J6595" t="s">
        <v>193</v>
      </c>
      <c r="K6595">
        <v>969584689</v>
      </c>
      <c r="L6595">
        <v>53.064</v>
      </c>
    </row>
    <row r="6596" spans="5:12" x14ac:dyDescent="0.25">
      <c r="E6596">
        <v>969626853</v>
      </c>
      <c r="F6596" s="3">
        <v>136.27799999999999</v>
      </c>
      <c r="I6596" t="s">
        <v>858</v>
      </c>
      <c r="J6596" t="s">
        <v>193</v>
      </c>
      <c r="K6596">
        <v>969626853</v>
      </c>
      <c r="L6596">
        <v>136.27799999999999</v>
      </c>
    </row>
    <row r="6597" spans="5:12" x14ac:dyDescent="0.25">
      <c r="E6597">
        <v>969627434</v>
      </c>
      <c r="F6597" s="3">
        <v>71.135999999999996</v>
      </c>
      <c r="I6597" t="s">
        <v>858</v>
      </c>
      <c r="J6597" t="s">
        <v>193</v>
      </c>
      <c r="K6597">
        <v>969627434</v>
      </c>
      <c r="L6597">
        <v>71.135999999999996</v>
      </c>
    </row>
    <row r="6598" spans="5:12" x14ac:dyDescent="0.25">
      <c r="E6598">
        <v>969906961</v>
      </c>
      <c r="F6598" s="3">
        <v>76.134</v>
      </c>
      <c r="I6598" t="s">
        <v>858</v>
      </c>
      <c r="J6598" t="s">
        <v>193</v>
      </c>
      <c r="K6598">
        <v>969906961</v>
      </c>
      <c r="L6598">
        <v>76.134</v>
      </c>
    </row>
    <row r="6599" spans="5:12" x14ac:dyDescent="0.25">
      <c r="E6599">
        <v>969907127</v>
      </c>
      <c r="F6599" s="3">
        <v>55.747</v>
      </c>
      <c r="I6599" t="s">
        <v>858</v>
      </c>
      <c r="J6599" t="s">
        <v>193</v>
      </c>
      <c r="K6599">
        <v>969907127</v>
      </c>
      <c r="L6599">
        <v>55.747</v>
      </c>
    </row>
    <row r="6600" spans="5:12" x14ac:dyDescent="0.25">
      <c r="E6600">
        <v>969908689</v>
      </c>
      <c r="F6600" s="3">
        <v>179.155</v>
      </c>
      <c r="I6600" t="s">
        <v>858</v>
      </c>
      <c r="J6600" t="s">
        <v>193</v>
      </c>
      <c r="K6600">
        <v>969908689</v>
      </c>
      <c r="L6600">
        <v>179.155</v>
      </c>
    </row>
    <row r="6601" spans="5:12" x14ac:dyDescent="0.25">
      <c r="E6601">
        <v>969912619</v>
      </c>
      <c r="F6601" s="3">
        <v>112.494</v>
      </c>
      <c r="I6601" t="s">
        <v>858</v>
      </c>
      <c r="J6601" t="s">
        <v>193</v>
      </c>
      <c r="K6601">
        <v>969912619</v>
      </c>
      <c r="L6601">
        <v>112.494</v>
      </c>
    </row>
    <row r="6602" spans="5:12" x14ac:dyDescent="0.25">
      <c r="E6602">
        <v>969914719</v>
      </c>
      <c r="F6602" s="3">
        <v>365.27800000000002</v>
      </c>
      <c r="I6602" t="s">
        <v>858</v>
      </c>
      <c r="J6602" t="s">
        <v>193</v>
      </c>
      <c r="K6602">
        <v>969914719</v>
      </c>
      <c r="L6602">
        <v>365.27800000000002</v>
      </c>
    </row>
    <row r="6603" spans="5:12" x14ac:dyDescent="0.25">
      <c r="E6603">
        <v>969918293</v>
      </c>
      <c r="F6603" s="3">
        <v>122.318</v>
      </c>
      <c r="I6603" t="s">
        <v>858</v>
      </c>
      <c r="J6603" t="s">
        <v>193</v>
      </c>
      <c r="K6603">
        <v>969918293</v>
      </c>
      <c r="L6603">
        <v>122.318</v>
      </c>
    </row>
    <row r="6604" spans="5:12" x14ac:dyDescent="0.25">
      <c r="E6604">
        <v>969918366</v>
      </c>
      <c r="F6604" s="3">
        <v>92.561000000000007</v>
      </c>
      <c r="I6604" t="s">
        <v>858</v>
      </c>
      <c r="J6604" t="s">
        <v>193</v>
      </c>
      <c r="K6604">
        <v>969918366</v>
      </c>
      <c r="L6604">
        <v>92.561000000000007</v>
      </c>
    </row>
    <row r="6605" spans="5:12" x14ac:dyDescent="0.25">
      <c r="E6605">
        <v>970008721</v>
      </c>
      <c r="F6605" s="3">
        <v>77.406000000000006</v>
      </c>
      <c r="I6605" t="s">
        <v>858</v>
      </c>
      <c r="J6605" t="s">
        <v>193</v>
      </c>
      <c r="K6605">
        <v>970008721</v>
      </c>
      <c r="L6605">
        <v>77.406000000000006</v>
      </c>
    </row>
    <row r="6606" spans="5:12" x14ac:dyDescent="0.25">
      <c r="E6606">
        <v>970337148</v>
      </c>
      <c r="F6606" s="3">
        <v>133.06399999999999</v>
      </c>
      <c r="I6606" t="s">
        <v>858</v>
      </c>
      <c r="J6606" t="s">
        <v>193</v>
      </c>
      <c r="K6606">
        <v>970337148</v>
      </c>
      <c r="L6606">
        <v>133.06399999999999</v>
      </c>
    </row>
    <row r="6607" spans="5:12" x14ac:dyDescent="0.25">
      <c r="E6607">
        <v>970576223</v>
      </c>
      <c r="F6607" s="3">
        <v>93.5</v>
      </c>
      <c r="I6607" t="s">
        <v>858</v>
      </c>
      <c r="J6607" t="s">
        <v>193</v>
      </c>
      <c r="K6607">
        <v>970576223</v>
      </c>
      <c r="L6607">
        <v>93.5</v>
      </c>
    </row>
    <row r="6608" spans="5:12" x14ac:dyDescent="0.25">
      <c r="E6608">
        <v>970597905</v>
      </c>
      <c r="F6608" s="3">
        <v>56.274000000000001</v>
      </c>
      <c r="I6608" t="s">
        <v>858</v>
      </c>
      <c r="J6608" t="s">
        <v>193</v>
      </c>
      <c r="K6608">
        <v>970597905</v>
      </c>
      <c r="L6608">
        <v>56.274000000000001</v>
      </c>
    </row>
    <row r="6609" spans="5:12" x14ac:dyDescent="0.25">
      <c r="E6609">
        <v>971117435</v>
      </c>
      <c r="F6609" s="3">
        <v>434.78500000000003</v>
      </c>
      <c r="I6609" t="s">
        <v>858</v>
      </c>
      <c r="J6609" t="s">
        <v>193</v>
      </c>
      <c r="K6609">
        <v>971117435</v>
      </c>
      <c r="L6609">
        <v>434.78500000000003</v>
      </c>
    </row>
    <row r="6610" spans="5:12" x14ac:dyDescent="0.25">
      <c r="E6610">
        <v>973191004</v>
      </c>
      <c r="F6610" s="3">
        <v>77.063000000000002</v>
      </c>
      <c r="I6610" t="s">
        <v>858</v>
      </c>
      <c r="J6610" t="s">
        <v>193</v>
      </c>
      <c r="K6610">
        <v>973191004</v>
      </c>
      <c r="L6610">
        <v>77.063000000000002</v>
      </c>
    </row>
    <row r="6611" spans="5:12" x14ac:dyDescent="0.25">
      <c r="E6611">
        <v>974557711</v>
      </c>
      <c r="F6611" s="3">
        <v>154.56100000000001</v>
      </c>
      <c r="I6611" t="s">
        <v>858</v>
      </c>
      <c r="J6611" t="s">
        <v>193</v>
      </c>
      <c r="K6611">
        <v>974557711</v>
      </c>
      <c r="L6611">
        <v>154.56100000000001</v>
      </c>
    </row>
    <row r="6612" spans="5:12" x14ac:dyDescent="0.25">
      <c r="E6612">
        <v>975601889</v>
      </c>
      <c r="F6612" s="3">
        <v>122.42100000000001</v>
      </c>
      <c r="I6612" t="s">
        <v>858</v>
      </c>
      <c r="J6612" t="s">
        <v>193</v>
      </c>
      <c r="K6612">
        <v>975601889</v>
      </c>
      <c r="L6612">
        <v>122.42100000000001</v>
      </c>
    </row>
    <row r="6613" spans="5:12" x14ac:dyDescent="0.25">
      <c r="E6613">
        <v>976065573</v>
      </c>
      <c r="F6613" s="3">
        <v>47.996000000000002</v>
      </c>
      <c r="I6613" t="s">
        <v>858</v>
      </c>
      <c r="J6613" t="s">
        <v>193</v>
      </c>
      <c r="K6613">
        <v>976065573</v>
      </c>
      <c r="L6613">
        <v>47.996000000000002</v>
      </c>
    </row>
    <row r="6614" spans="5:12" x14ac:dyDescent="0.25">
      <c r="E6614">
        <v>976271211</v>
      </c>
      <c r="F6614" s="3">
        <v>163.54499999999999</v>
      </c>
      <c r="I6614" t="s">
        <v>858</v>
      </c>
      <c r="J6614" t="s">
        <v>193</v>
      </c>
      <c r="K6614">
        <v>976271211</v>
      </c>
      <c r="L6614">
        <v>163.54499999999999</v>
      </c>
    </row>
    <row r="6615" spans="5:12" x14ac:dyDescent="0.25">
      <c r="E6615">
        <v>976496698</v>
      </c>
      <c r="F6615" s="3">
        <v>261.77499999999998</v>
      </c>
      <c r="I6615" t="s">
        <v>858</v>
      </c>
      <c r="J6615" t="s">
        <v>193</v>
      </c>
      <c r="K6615">
        <v>976496698</v>
      </c>
      <c r="L6615">
        <v>261.77499999999998</v>
      </c>
    </row>
    <row r="6616" spans="5:12" x14ac:dyDescent="0.25">
      <c r="E6616">
        <v>977333288</v>
      </c>
      <c r="F6616" s="3">
        <v>383.89299999999997</v>
      </c>
      <c r="I6616" t="s">
        <v>858</v>
      </c>
      <c r="J6616" t="s">
        <v>193</v>
      </c>
      <c r="K6616">
        <v>977333288</v>
      </c>
      <c r="L6616">
        <v>383.89299999999997</v>
      </c>
    </row>
    <row r="6617" spans="5:12" x14ac:dyDescent="0.25">
      <c r="E6617">
        <v>977531101</v>
      </c>
      <c r="F6617" s="3">
        <v>86.783000000000001</v>
      </c>
      <c r="I6617" t="s">
        <v>858</v>
      </c>
      <c r="J6617" t="s">
        <v>193</v>
      </c>
      <c r="K6617">
        <v>977531101</v>
      </c>
      <c r="L6617">
        <v>86.783000000000001</v>
      </c>
    </row>
    <row r="6618" spans="5:12" x14ac:dyDescent="0.25">
      <c r="E6618">
        <v>979406010</v>
      </c>
      <c r="F6618" s="3">
        <v>94.634</v>
      </c>
      <c r="I6618" t="s">
        <v>858</v>
      </c>
      <c r="J6618" t="s">
        <v>193</v>
      </c>
      <c r="K6618">
        <v>979406010</v>
      </c>
      <c r="L6618">
        <v>94.634</v>
      </c>
    </row>
    <row r="6619" spans="5:12" x14ac:dyDescent="0.25">
      <c r="E6619">
        <v>979670567</v>
      </c>
      <c r="F6619" s="3">
        <v>90.825999999999993</v>
      </c>
      <c r="I6619" t="s">
        <v>858</v>
      </c>
      <c r="J6619" t="s">
        <v>193</v>
      </c>
      <c r="K6619">
        <v>979670567</v>
      </c>
      <c r="L6619">
        <v>90.825999999999993</v>
      </c>
    </row>
    <row r="6620" spans="5:12" x14ac:dyDescent="0.25">
      <c r="E6620">
        <v>979722753</v>
      </c>
      <c r="F6620" s="3">
        <v>642.16</v>
      </c>
      <c r="I6620" t="s">
        <v>858</v>
      </c>
      <c r="J6620" t="s">
        <v>193</v>
      </c>
      <c r="K6620">
        <v>979722753</v>
      </c>
      <c r="L6620">
        <v>642.16</v>
      </c>
    </row>
    <row r="6621" spans="5:12" x14ac:dyDescent="0.25">
      <c r="E6621">
        <v>980486303</v>
      </c>
      <c r="F6621" s="3">
        <v>83.153999999999996</v>
      </c>
      <c r="I6621" t="s">
        <v>858</v>
      </c>
      <c r="J6621" t="s">
        <v>193</v>
      </c>
      <c r="K6621">
        <v>980486303</v>
      </c>
      <c r="L6621">
        <v>83.153999999999996</v>
      </c>
    </row>
    <row r="6622" spans="5:12" x14ac:dyDescent="0.25">
      <c r="E6622">
        <v>980493598</v>
      </c>
      <c r="F6622" s="3">
        <v>87.816000000000003</v>
      </c>
      <c r="I6622" t="s">
        <v>858</v>
      </c>
      <c r="J6622" t="s">
        <v>193</v>
      </c>
      <c r="K6622">
        <v>980493598</v>
      </c>
      <c r="L6622">
        <v>87.816000000000003</v>
      </c>
    </row>
    <row r="6623" spans="5:12" x14ac:dyDescent="0.25">
      <c r="E6623">
        <v>980498360</v>
      </c>
      <c r="F6623" s="3">
        <v>369.798</v>
      </c>
      <c r="I6623" t="s">
        <v>858</v>
      </c>
      <c r="J6623" t="s">
        <v>193</v>
      </c>
      <c r="K6623">
        <v>980498360</v>
      </c>
      <c r="L6623">
        <v>369.798</v>
      </c>
    </row>
    <row r="6624" spans="5:12" x14ac:dyDescent="0.25">
      <c r="E6624">
        <v>981236513</v>
      </c>
      <c r="F6624" s="3">
        <v>190.13900000000001</v>
      </c>
      <c r="I6624" t="s">
        <v>858</v>
      </c>
      <c r="J6624" t="s">
        <v>193</v>
      </c>
      <c r="K6624">
        <v>981236513</v>
      </c>
      <c r="L6624">
        <v>190.13900000000001</v>
      </c>
    </row>
    <row r="6625" spans="5:12" x14ac:dyDescent="0.25">
      <c r="E6625">
        <v>981444884</v>
      </c>
      <c r="F6625" s="3">
        <v>348.05700000000002</v>
      </c>
      <c r="I6625" t="s">
        <v>858</v>
      </c>
      <c r="J6625" t="s">
        <v>193</v>
      </c>
      <c r="K6625">
        <v>981444884</v>
      </c>
      <c r="L6625">
        <v>348.05700000000002</v>
      </c>
    </row>
    <row r="6626" spans="5:12" x14ac:dyDescent="0.25">
      <c r="E6626">
        <v>981502132</v>
      </c>
      <c r="F6626" s="3">
        <v>54.709000000000003</v>
      </c>
      <c r="I6626" t="s">
        <v>858</v>
      </c>
      <c r="J6626" t="s">
        <v>193</v>
      </c>
      <c r="K6626">
        <v>981502132</v>
      </c>
      <c r="L6626">
        <v>54.709000000000003</v>
      </c>
    </row>
    <row r="6627" spans="5:12" x14ac:dyDescent="0.25">
      <c r="E6627">
        <v>981870476</v>
      </c>
      <c r="F6627" s="3">
        <v>74.667000000000002</v>
      </c>
      <c r="I6627" t="s">
        <v>858</v>
      </c>
      <c r="J6627" t="s">
        <v>193</v>
      </c>
      <c r="K6627">
        <v>981870476</v>
      </c>
      <c r="L6627">
        <v>74.667000000000002</v>
      </c>
    </row>
    <row r="6628" spans="5:12" x14ac:dyDescent="0.25">
      <c r="E6628">
        <v>981904753</v>
      </c>
      <c r="F6628" s="3">
        <v>59.75</v>
      </c>
      <c r="I6628" t="s">
        <v>858</v>
      </c>
      <c r="J6628" t="s">
        <v>193</v>
      </c>
      <c r="K6628">
        <v>981904753</v>
      </c>
      <c r="L6628">
        <v>59.75</v>
      </c>
    </row>
    <row r="6629" spans="5:12" x14ac:dyDescent="0.25">
      <c r="E6629">
        <v>982784271</v>
      </c>
      <c r="F6629" s="3">
        <v>286.74099999999999</v>
      </c>
      <c r="I6629" t="s">
        <v>858</v>
      </c>
      <c r="J6629" t="s">
        <v>193</v>
      </c>
      <c r="K6629">
        <v>982784271</v>
      </c>
      <c r="L6629">
        <v>286.74099999999999</v>
      </c>
    </row>
    <row r="6630" spans="5:12" x14ac:dyDescent="0.25">
      <c r="E6630">
        <v>983387578</v>
      </c>
      <c r="F6630" s="3">
        <v>433.70400000000001</v>
      </c>
      <c r="I6630" t="s">
        <v>858</v>
      </c>
      <c r="J6630" t="s">
        <v>193</v>
      </c>
      <c r="K6630">
        <v>983387578</v>
      </c>
      <c r="L6630">
        <v>433.70400000000001</v>
      </c>
    </row>
    <row r="6631" spans="5:12" x14ac:dyDescent="0.25">
      <c r="E6631">
        <v>984088221</v>
      </c>
      <c r="F6631" s="3">
        <v>103.298</v>
      </c>
      <c r="I6631" t="s">
        <v>858</v>
      </c>
      <c r="J6631" t="s">
        <v>193</v>
      </c>
      <c r="K6631">
        <v>984088221</v>
      </c>
      <c r="L6631">
        <v>103.298</v>
      </c>
    </row>
    <row r="6632" spans="5:12" x14ac:dyDescent="0.25">
      <c r="E6632">
        <v>985081271</v>
      </c>
      <c r="F6632" s="3">
        <v>153.053</v>
      </c>
      <c r="I6632" t="s">
        <v>858</v>
      </c>
      <c r="J6632" t="s">
        <v>193</v>
      </c>
      <c r="K6632">
        <v>985081271</v>
      </c>
      <c r="L6632">
        <v>153.053</v>
      </c>
    </row>
    <row r="6633" spans="5:12" x14ac:dyDescent="0.25">
      <c r="E6633">
        <v>985377405</v>
      </c>
      <c r="F6633" s="3">
        <v>77.084999999999994</v>
      </c>
      <c r="I6633" t="s">
        <v>858</v>
      </c>
      <c r="J6633" t="s">
        <v>193</v>
      </c>
      <c r="K6633">
        <v>985377405</v>
      </c>
      <c r="L6633">
        <v>77.084999999999994</v>
      </c>
    </row>
    <row r="6634" spans="5:12" x14ac:dyDescent="0.25">
      <c r="E6634">
        <v>987014792</v>
      </c>
      <c r="F6634" s="3">
        <v>23.151</v>
      </c>
      <c r="I6634" t="s">
        <v>858</v>
      </c>
      <c r="J6634" t="s">
        <v>193</v>
      </c>
      <c r="K6634">
        <v>987014792</v>
      </c>
      <c r="L6634">
        <v>23.151</v>
      </c>
    </row>
    <row r="6635" spans="5:12" x14ac:dyDescent="0.25">
      <c r="E6635">
        <v>987091606</v>
      </c>
      <c r="F6635" s="3">
        <v>335.53899999999999</v>
      </c>
      <c r="I6635" t="s">
        <v>858</v>
      </c>
      <c r="J6635" t="s">
        <v>193</v>
      </c>
      <c r="K6635">
        <v>987091606</v>
      </c>
      <c r="L6635">
        <v>335.53899999999999</v>
      </c>
    </row>
    <row r="6636" spans="5:12" x14ac:dyDescent="0.25">
      <c r="E6636">
        <v>987447575</v>
      </c>
      <c r="F6636" s="3">
        <v>311.42200000000003</v>
      </c>
      <c r="I6636" t="s">
        <v>858</v>
      </c>
      <c r="J6636" t="s">
        <v>193</v>
      </c>
      <c r="K6636">
        <v>987447575</v>
      </c>
      <c r="L6636">
        <v>311.42200000000003</v>
      </c>
    </row>
    <row r="6637" spans="5:12" x14ac:dyDescent="0.25">
      <c r="E6637">
        <v>987529652</v>
      </c>
      <c r="F6637" s="3">
        <v>410.99200000000002</v>
      </c>
      <c r="I6637" t="s">
        <v>858</v>
      </c>
      <c r="J6637" t="s">
        <v>193</v>
      </c>
      <c r="K6637">
        <v>987529652</v>
      </c>
      <c r="L6637">
        <v>410.99200000000002</v>
      </c>
    </row>
    <row r="6638" spans="5:12" x14ac:dyDescent="0.25">
      <c r="E6638">
        <v>988813036</v>
      </c>
      <c r="F6638" s="3">
        <v>582.654</v>
      </c>
      <c r="I6638" t="s">
        <v>858</v>
      </c>
      <c r="J6638" t="s">
        <v>193</v>
      </c>
      <c r="K6638">
        <v>988813036</v>
      </c>
      <c r="L6638">
        <v>582.654</v>
      </c>
    </row>
    <row r="6639" spans="5:12" x14ac:dyDescent="0.25">
      <c r="E6639">
        <v>989341413</v>
      </c>
      <c r="F6639" s="3">
        <v>240.083</v>
      </c>
      <c r="I6639" t="s">
        <v>858</v>
      </c>
      <c r="J6639" t="s">
        <v>193</v>
      </c>
      <c r="K6639">
        <v>989341413</v>
      </c>
      <c r="L6639">
        <v>240.083</v>
      </c>
    </row>
    <row r="6640" spans="5:12" x14ac:dyDescent="0.25">
      <c r="E6640">
        <v>989529242</v>
      </c>
      <c r="F6640" s="3">
        <v>42.837000000000003</v>
      </c>
      <c r="I6640" t="s">
        <v>858</v>
      </c>
      <c r="J6640" t="s">
        <v>193</v>
      </c>
      <c r="K6640">
        <v>989529242</v>
      </c>
      <c r="L6640">
        <v>42.837000000000003</v>
      </c>
    </row>
    <row r="6641" spans="5:12" x14ac:dyDescent="0.25">
      <c r="E6641">
        <v>990136548</v>
      </c>
      <c r="F6641" s="3">
        <v>497.36099999999999</v>
      </c>
      <c r="I6641" t="s">
        <v>858</v>
      </c>
      <c r="J6641" t="s">
        <v>193</v>
      </c>
      <c r="K6641">
        <v>990136548</v>
      </c>
      <c r="L6641">
        <v>497.36099999999999</v>
      </c>
    </row>
    <row r="6642" spans="5:12" x14ac:dyDescent="0.25">
      <c r="E6642">
        <v>990413584</v>
      </c>
      <c r="F6642" s="3">
        <v>609.58799999999997</v>
      </c>
      <c r="I6642" t="s">
        <v>858</v>
      </c>
      <c r="J6642" t="s">
        <v>193</v>
      </c>
      <c r="K6642">
        <v>990413584</v>
      </c>
      <c r="L6642">
        <v>609.58799999999997</v>
      </c>
    </row>
    <row r="6643" spans="5:12" x14ac:dyDescent="0.25">
      <c r="E6643">
        <v>990904553</v>
      </c>
      <c r="F6643" s="3">
        <v>127.479</v>
      </c>
      <c r="I6643" t="s">
        <v>858</v>
      </c>
      <c r="J6643" t="s">
        <v>193</v>
      </c>
      <c r="K6643">
        <v>990904553</v>
      </c>
      <c r="L6643">
        <v>127.479</v>
      </c>
    </row>
    <row r="6644" spans="5:12" x14ac:dyDescent="0.25">
      <c r="E6644">
        <v>991513809</v>
      </c>
      <c r="F6644" s="3">
        <v>529.625</v>
      </c>
      <c r="I6644" t="s">
        <v>858</v>
      </c>
      <c r="J6644" t="s">
        <v>193</v>
      </c>
      <c r="K6644">
        <v>991513809</v>
      </c>
      <c r="L6644">
        <v>529.625</v>
      </c>
    </row>
    <row r="6645" spans="5:12" x14ac:dyDescent="0.25">
      <c r="E6645">
        <v>992414782</v>
      </c>
      <c r="F6645" s="3">
        <v>198.804</v>
      </c>
      <c r="I6645" t="s">
        <v>858</v>
      </c>
      <c r="J6645" t="s">
        <v>193</v>
      </c>
      <c r="K6645">
        <v>992414782</v>
      </c>
      <c r="L6645">
        <v>198.804</v>
      </c>
    </row>
    <row r="6646" spans="5:12" x14ac:dyDescent="0.25">
      <c r="E6646">
        <v>992594276</v>
      </c>
      <c r="F6646" s="3">
        <v>202.89099999999999</v>
      </c>
      <c r="I6646" t="s">
        <v>858</v>
      </c>
      <c r="J6646" t="s">
        <v>193</v>
      </c>
      <c r="K6646">
        <v>992594276</v>
      </c>
      <c r="L6646">
        <v>202.89099999999999</v>
      </c>
    </row>
    <row r="6647" spans="5:12" x14ac:dyDescent="0.25">
      <c r="E6647">
        <v>993512699</v>
      </c>
      <c r="F6647" s="3">
        <v>76.400000000000006</v>
      </c>
      <c r="I6647" t="s">
        <v>858</v>
      </c>
      <c r="J6647" t="s">
        <v>193</v>
      </c>
      <c r="K6647">
        <v>993512699</v>
      </c>
      <c r="L6647">
        <v>76.400000000000006</v>
      </c>
    </row>
    <row r="6648" spans="5:12" x14ac:dyDescent="0.25">
      <c r="E6648">
        <v>993547670</v>
      </c>
      <c r="F6648" s="3">
        <v>61.186999999999998</v>
      </c>
      <c r="I6648" t="s">
        <v>858</v>
      </c>
      <c r="J6648" t="s">
        <v>193</v>
      </c>
      <c r="K6648">
        <v>993547670</v>
      </c>
      <c r="L6648">
        <v>61.186999999999998</v>
      </c>
    </row>
    <row r="6649" spans="5:12" x14ac:dyDescent="0.25">
      <c r="E6649">
        <v>995016842</v>
      </c>
      <c r="F6649" s="3">
        <v>68.370999999999995</v>
      </c>
      <c r="I6649" t="s">
        <v>858</v>
      </c>
      <c r="J6649" t="s">
        <v>193</v>
      </c>
      <c r="K6649">
        <v>995016842</v>
      </c>
      <c r="L6649">
        <v>68.370999999999995</v>
      </c>
    </row>
    <row r="6650" spans="5:12" x14ac:dyDescent="0.25">
      <c r="E6650">
        <v>995801884</v>
      </c>
      <c r="F6650" s="3">
        <v>318.40300000000002</v>
      </c>
      <c r="I6650" t="s">
        <v>858</v>
      </c>
      <c r="J6650" t="s">
        <v>193</v>
      </c>
      <c r="K6650">
        <v>995801884</v>
      </c>
      <c r="L6650">
        <v>318.40300000000002</v>
      </c>
    </row>
    <row r="6651" spans="5:12" x14ac:dyDescent="0.25">
      <c r="E6651">
        <v>996341283</v>
      </c>
      <c r="F6651" s="3">
        <v>49.064999999999998</v>
      </c>
      <c r="I6651" t="s">
        <v>858</v>
      </c>
      <c r="J6651" t="s">
        <v>193</v>
      </c>
      <c r="K6651">
        <v>996341283</v>
      </c>
      <c r="L6651">
        <v>49.064999999999998</v>
      </c>
    </row>
    <row r="6652" spans="5:12" x14ac:dyDescent="0.25">
      <c r="E6652">
        <v>996391205</v>
      </c>
      <c r="F6652" s="3">
        <v>295.14999999999998</v>
      </c>
      <c r="I6652" t="s">
        <v>858</v>
      </c>
      <c r="J6652" t="s">
        <v>193</v>
      </c>
      <c r="K6652">
        <v>996391205</v>
      </c>
      <c r="L6652">
        <v>295.14999999999998</v>
      </c>
    </row>
    <row r="6653" spans="5:12" x14ac:dyDescent="0.25">
      <c r="E6653">
        <v>996442926</v>
      </c>
      <c r="F6653" s="3">
        <v>141.34800000000001</v>
      </c>
      <c r="I6653" t="s">
        <v>858</v>
      </c>
      <c r="J6653" t="s">
        <v>193</v>
      </c>
      <c r="K6653">
        <v>996442926</v>
      </c>
      <c r="L6653">
        <v>141.34800000000001</v>
      </c>
    </row>
    <row r="6654" spans="5:12" x14ac:dyDescent="0.25">
      <c r="E6654">
        <v>997633318</v>
      </c>
      <c r="F6654" s="3">
        <v>331.16</v>
      </c>
      <c r="I6654" t="s">
        <v>858</v>
      </c>
      <c r="J6654" t="s">
        <v>193</v>
      </c>
      <c r="K6654">
        <v>997633318</v>
      </c>
      <c r="L6654">
        <v>331.16</v>
      </c>
    </row>
    <row r="6655" spans="5:12" x14ac:dyDescent="0.25">
      <c r="E6655">
        <v>997780396</v>
      </c>
      <c r="F6655" s="3">
        <v>63.158000000000001</v>
      </c>
      <c r="I6655" t="s">
        <v>858</v>
      </c>
      <c r="J6655" t="s">
        <v>193</v>
      </c>
      <c r="K6655">
        <v>997780396</v>
      </c>
      <c r="L6655">
        <v>63.158000000000001</v>
      </c>
    </row>
    <row r="6656" spans="5:12" x14ac:dyDescent="0.25">
      <c r="E6656">
        <v>997919882</v>
      </c>
      <c r="F6656" s="3">
        <v>129.25</v>
      </c>
      <c r="I6656" t="s">
        <v>858</v>
      </c>
      <c r="J6656" t="s">
        <v>193</v>
      </c>
      <c r="K6656">
        <v>997919882</v>
      </c>
      <c r="L6656">
        <v>129.25</v>
      </c>
    </row>
    <row r="6657" spans="3:12" x14ac:dyDescent="0.25">
      <c r="E6657">
        <v>998623383</v>
      </c>
      <c r="F6657" s="3">
        <v>43.212000000000003</v>
      </c>
      <c r="I6657" t="s">
        <v>858</v>
      </c>
      <c r="J6657" t="s">
        <v>193</v>
      </c>
      <c r="K6657">
        <v>998623383</v>
      </c>
      <c r="L6657">
        <v>43.212000000000003</v>
      </c>
    </row>
    <row r="6658" spans="3:12" x14ac:dyDescent="0.25">
      <c r="E6658">
        <v>999229646</v>
      </c>
      <c r="F6658" s="3">
        <v>76.715000000000003</v>
      </c>
      <c r="I6658" t="s">
        <v>858</v>
      </c>
      <c r="J6658" t="s">
        <v>193</v>
      </c>
      <c r="K6658">
        <v>999229646</v>
      </c>
      <c r="L6658">
        <v>76.715000000000003</v>
      </c>
    </row>
    <row r="6659" spans="3:12" x14ac:dyDescent="0.25">
      <c r="E6659">
        <v>999302181</v>
      </c>
      <c r="F6659" s="3">
        <v>114.348</v>
      </c>
      <c r="I6659" t="s">
        <v>858</v>
      </c>
      <c r="J6659" t="s">
        <v>193</v>
      </c>
      <c r="K6659">
        <v>999302181</v>
      </c>
      <c r="L6659">
        <v>114.348</v>
      </c>
    </row>
    <row r="6660" spans="3:12" x14ac:dyDescent="0.25">
      <c r="D6660" t="s">
        <v>205</v>
      </c>
      <c r="E6660">
        <v>969918935</v>
      </c>
      <c r="F6660" s="3">
        <v>152.107</v>
      </c>
      <c r="I6660" t="s">
        <v>858</v>
      </c>
      <c r="J6660" t="s">
        <v>205</v>
      </c>
      <c r="K6660">
        <v>969918935</v>
      </c>
      <c r="L6660">
        <v>152.107</v>
      </c>
    </row>
    <row r="6661" spans="3:12" x14ac:dyDescent="0.25">
      <c r="E6661">
        <v>971360852</v>
      </c>
      <c r="F6661" s="3">
        <v>87.188999999999993</v>
      </c>
      <c r="I6661" t="s">
        <v>858</v>
      </c>
      <c r="J6661" t="s">
        <v>205</v>
      </c>
      <c r="K6661">
        <v>971360852</v>
      </c>
      <c r="L6661">
        <v>87.188999999999993</v>
      </c>
    </row>
    <row r="6662" spans="3:12" x14ac:dyDescent="0.25">
      <c r="C6662" t="s">
        <v>843</v>
      </c>
      <c r="D6662" t="s">
        <v>10</v>
      </c>
      <c r="E6662">
        <v>977362954</v>
      </c>
      <c r="F6662" s="3">
        <v>439.88200000000001</v>
      </c>
      <c r="I6662" t="s">
        <v>843</v>
      </c>
      <c r="J6662" t="s">
        <v>10</v>
      </c>
      <c r="K6662">
        <v>977362954</v>
      </c>
      <c r="L6662">
        <v>439.88200000000001</v>
      </c>
    </row>
    <row r="6663" spans="3:12" x14ac:dyDescent="0.25">
      <c r="E6663">
        <v>994963651</v>
      </c>
      <c r="F6663" s="3">
        <v>375.80700000000002</v>
      </c>
      <c r="I6663" t="s">
        <v>843</v>
      </c>
      <c r="J6663" t="s">
        <v>10</v>
      </c>
      <c r="K6663">
        <v>994963651</v>
      </c>
      <c r="L6663">
        <v>375.80700000000002</v>
      </c>
    </row>
    <row r="6664" spans="3:12" x14ac:dyDescent="0.25">
      <c r="D6664" t="s">
        <v>25</v>
      </c>
      <c r="E6664">
        <v>870491042</v>
      </c>
      <c r="F6664" s="3">
        <v>100.899</v>
      </c>
      <c r="I6664" t="s">
        <v>843</v>
      </c>
      <c r="J6664" t="s">
        <v>25</v>
      </c>
      <c r="K6664">
        <v>870491042</v>
      </c>
      <c r="L6664">
        <v>100.899</v>
      </c>
    </row>
    <row r="6665" spans="3:12" x14ac:dyDescent="0.25">
      <c r="E6665">
        <v>915181341</v>
      </c>
      <c r="F6665" s="3">
        <v>171.82900000000001</v>
      </c>
      <c r="I6665" t="s">
        <v>843</v>
      </c>
      <c r="J6665" t="s">
        <v>25</v>
      </c>
      <c r="K6665">
        <v>915181341</v>
      </c>
      <c r="L6665">
        <v>171.82900000000001</v>
      </c>
    </row>
    <row r="6666" spans="3:12" x14ac:dyDescent="0.25">
      <c r="E6666">
        <v>982546656</v>
      </c>
      <c r="F6666" s="3">
        <v>174.16300000000001</v>
      </c>
      <c r="I6666" t="s">
        <v>843</v>
      </c>
      <c r="J6666" t="s">
        <v>25</v>
      </c>
      <c r="K6666">
        <v>982546656</v>
      </c>
      <c r="L6666">
        <v>174.16300000000001</v>
      </c>
    </row>
    <row r="6667" spans="3:12" x14ac:dyDescent="0.25">
      <c r="D6667" t="s">
        <v>26</v>
      </c>
      <c r="E6667">
        <v>911701618</v>
      </c>
      <c r="F6667" s="3">
        <v>251.96100000000001</v>
      </c>
      <c r="I6667" t="s">
        <v>843</v>
      </c>
      <c r="J6667" t="s">
        <v>26</v>
      </c>
      <c r="K6667">
        <v>911701618</v>
      </c>
      <c r="L6667">
        <v>251.96100000000001</v>
      </c>
    </row>
    <row r="6668" spans="3:12" x14ac:dyDescent="0.25">
      <c r="E6668">
        <v>922893454</v>
      </c>
      <c r="F6668" s="3">
        <v>349.10199999999998</v>
      </c>
      <c r="I6668" t="s">
        <v>843</v>
      </c>
      <c r="J6668" t="s">
        <v>26</v>
      </c>
      <c r="K6668">
        <v>922893454</v>
      </c>
      <c r="L6668">
        <v>349.10199999999998</v>
      </c>
    </row>
    <row r="6669" spans="3:12" x14ac:dyDescent="0.25">
      <c r="E6669">
        <v>925752819</v>
      </c>
      <c r="F6669" s="3">
        <v>216.947</v>
      </c>
      <c r="I6669" t="s">
        <v>843</v>
      </c>
      <c r="J6669" t="s">
        <v>26</v>
      </c>
      <c r="K6669">
        <v>925752819</v>
      </c>
      <c r="L6669">
        <v>216.947</v>
      </c>
    </row>
    <row r="6670" spans="3:12" x14ac:dyDescent="0.25">
      <c r="E6670">
        <v>969098326</v>
      </c>
      <c r="F6670" s="3">
        <v>235.66300000000001</v>
      </c>
      <c r="I6670" t="s">
        <v>843</v>
      </c>
      <c r="J6670" t="s">
        <v>26</v>
      </c>
      <c r="K6670">
        <v>969098326</v>
      </c>
      <c r="L6670">
        <v>235.66300000000001</v>
      </c>
    </row>
    <row r="6671" spans="3:12" x14ac:dyDescent="0.25">
      <c r="E6671">
        <v>969159759</v>
      </c>
      <c r="F6671" s="3">
        <v>261.483</v>
      </c>
      <c r="I6671" t="s">
        <v>843</v>
      </c>
      <c r="J6671" t="s">
        <v>26</v>
      </c>
      <c r="K6671">
        <v>969159759</v>
      </c>
      <c r="L6671">
        <v>261.483</v>
      </c>
    </row>
    <row r="6672" spans="3:12" x14ac:dyDescent="0.25">
      <c r="E6672">
        <v>970481214</v>
      </c>
      <c r="F6672" s="3">
        <v>544.96100000000001</v>
      </c>
      <c r="I6672" t="s">
        <v>843</v>
      </c>
      <c r="J6672" t="s">
        <v>26</v>
      </c>
      <c r="K6672">
        <v>970481214</v>
      </c>
      <c r="L6672">
        <v>544.96100000000001</v>
      </c>
    </row>
    <row r="6673" spans="4:12" x14ac:dyDescent="0.25">
      <c r="E6673">
        <v>970565450</v>
      </c>
      <c r="F6673" s="3">
        <v>22.405000000000001</v>
      </c>
      <c r="I6673" t="s">
        <v>843</v>
      </c>
      <c r="J6673" t="s">
        <v>26</v>
      </c>
      <c r="K6673">
        <v>970565450</v>
      </c>
      <c r="L6673">
        <v>22.405000000000001</v>
      </c>
    </row>
    <row r="6674" spans="4:12" x14ac:dyDescent="0.25">
      <c r="E6674">
        <v>975875857</v>
      </c>
      <c r="F6674" s="3">
        <v>173.88300000000001</v>
      </c>
      <c r="I6674" t="s">
        <v>843</v>
      </c>
      <c r="J6674" t="s">
        <v>26</v>
      </c>
      <c r="K6674">
        <v>975875857</v>
      </c>
      <c r="L6674">
        <v>173.88300000000001</v>
      </c>
    </row>
    <row r="6675" spans="4:12" x14ac:dyDescent="0.25">
      <c r="E6675">
        <v>981332067</v>
      </c>
      <c r="F6675" s="3">
        <v>237.923</v>
      </c>
      <c r="I6675" t="s">
        <v>843</v>
      </c>
      <c r="J6675" t="s">
        <v>26</v>
      </c>
      <c r="K6675">
        <v>981332067</v>
      </c>
      <c r="L6675">
        <v>237.923</v>
      </c>
    </row>
    <row r="6676" spans="4:12" x14ac:dyDescent="0.25">
      <c r="E6676">
        <v>990002258</v>
      </c>
      <c r="F6676" s="3">
        <v>468.06</v>
      </c>
      <c r="I6676" t="s">
        <v>843</v>
      </c>
      <c r="J6676" t="s">
        <v>26</v>
      </c>
      <c r="K6676">
        <v>990002258</v>
      </c>
      <c r="L6676">
        <v>468.06</v>
      </c>
    </row>
    <row r="6677" spans="4:12" x14ac:dyDescent="0.25">
      <c r="D6677" t="s">
        <v>87</v>
      </c>
      <c r="E6677">
        <v>985277842</v>
      </c>
      <c r="F6677" s="3">
        <v>844.07299999999998</v>
      </c>
      <c r="I6677" t="s">
        <v>843</v>
      </c>
      <c r="J6677" t="s">
        <v>87</v>
      </c>
      <c r="K6677">
        <v>985277842</v>
      </c>
      <c r="L6677">
        <v>844.07299999999998</v>
      </c>
    </row>
    <row r="6678" spans="4:12" x14ac:dyDescent="0.25">
      <c r="D6678" t="s">
        <v>37</v>
      </c>
      <c r="E6678">
        <v>869096822</v>
      </c>
      <c r="F6678" s="3">
        <v>86.957999999999998</v>
      </c>
      <c r="I6678" t="s">
        <v>843</v>
      </c>
      <c r="J6678" t="s">
        <v>37</v>
      </c>
      <c r="K6678">
        <v>869096822</v>
      </c>
      <c r="L6678">
        <v>86.957999999999998</v>
      </c>
    </row>
    <row r="6679" spans="4:12" x14ac:dyDescent="0.25">
      <c r="E6679">
        <v>869927252</v>
      </c>
      <c r="F6679" s="3">
        <v>578.04399999999998</v>
      </c>
      <c r="I6679" t="s">
        <v>843</v>
      </c>
      <c r="J6679" t="s">
        <v>37</v>
      </c>
      <c r="K6679">
        <v>869927252</v>
      </c>
      <c r="L6679">
        <v>578.04399999999998</v>
      </c>
    </row>
    <row r="6680" spans="4:12" x14ac:dyDescent="0.25">
      <c r="E6680">
        <v>876252902</v>
      </c>
      <c r="F6680" s="3">
        <v>137.52000000000001</v>
      </c>
      <c r="I6680" t="s">
        <v>843</v>
      </c>
      <c r="J6680" t="s">
        <v>37</v>
      </c>
      <c r="K6680">
        <v>876252902</v>
      </c>
      <c r="L6680">
        <v>137.52000000000001</v>
      </c>
    </row>
    <row r="6681" spans="4:12" x14ac:dyDescent="0.25">
      <c r="E6681">
        <v>969254980</v>
      </c>
      <c r="F6681" s="3">
        <v>66.349999999999994</v>
      </c>
      <c r="I6681" t="s">
        <v>843</v>
      </c>
      <c r="J6681" t="s">
        <v>37</v>
      </c>
      <c r="K6681">
        <v>969254980</v>
      </c>
      <c r="L6681">
        <v>66.349999999999994</v>
      </c>
    </row>
    <row r="6682" spans="4:12" x14ac:dyDescent="0.25">
      <c r="E6682">
        <v>969337509</v>
      </c>
      <c r="F6682" s="3">
        <v>180.62299999999999</v>
      </c>
      <c r="I6682" t="s">
        <v>843</v>
      </c>
      <c r="J6682" t="s">
        <v>37</v>
      </c>
      <c r="K6682">
        <v>969337509</v>
      </c>
      <c r="L6682">
        <v>180.62299999999999</v>
      </c>
    </row>
    <row r="6683" spans="4:12" x14ac:dyDescent="0.25">
      <c r="E6683">
        <v>970919929</v>
      </c>
      <c r="F6683" s="3">
        <v>220.374</v>
      </c>
      <c r="I6683" t="s">
        <v>843</v>
      </c>
      <c r="J6683" t="s">
        <v>37</v>
      </c>
      <c r="K6683">
        <v>970919929</v>
      </c>
      <c r="L6683">
        <v>220.374</v>
      </c>
    </row>
    <row r="6684" spans="4:12" x14ac:dyDescent="0.25">
      <c r="E6684">
        <v>976515005</v>
      </c>
      <c r="F6684" s="3">
        <v>326.77300000000002</v>
      </c>
      <c r="I6684" t="s">
        <v>843</v>
      </c>
      <c r="J6684" t="s">
        <v>37</v>
      </c>
      <c r="K6684">
        <v>976515005</v>
      </c>
      <c r="L6684">
        <v>326.77300000000002</v>
      </c>
    </row>
    <row r="6685" spans="4:12" x14ac:dyDescent="0.25">
      <c r="E6685">
        <v>985265712</v>
      </c>
      <c r="F6685" s="3">
        <v>103.879</v>
      </c>
      <c r="I6685" t="s">
        <v>843</v>
      </c>
      <c r="J6685" t="s">
        <v>37</v>
      </c>
      <c r="K6685">
        <v>985265712</v>
      </c>
      <c r="L6685">
        <v>103.879</v>
      </c>
    </row>
    <row r="6686" spans="4:12" x14ac:dyDescent="0.25">
      <c r="E6686">
        <v>987595167</v>
      </c>
      <c r="F6686" s="3">
        <v>184.42500000000001</v>
      </c>
      <c r="I6686" t="s">
        <v>843</v>
      </c>
      <c r="J6686" t="s">
        <v>37</v>
      </c>
      <c r="K6686">
        <v>987595167</v>
      </c>
      <c r="L6686">
        <v>184.42500000000001</v>
      </c>
    </row>
    <row r="6687" spans="4:12" x14ac:dyDescent="0.25">
      <c r="E6687">
        <v>987665645</v>
      </c>
      <c r="F6687" s="3">
        <v>105.496</v>
      </c>
      <c r="I6687" t="s">
        <v>843</v>
      </c>
      <c r="J6687" t="s">
        <v>37</v>
      </c>
      <c r="K6687">
        <v>987665645</v>
      </c>
      <c r="L6687">
        <v>105.496</v>
      </c>
    </row>
    <row r="6688" spans="4:12" x14ac:dyDescent="0.25">
      <c r="E6688">
        <v>990131244</v>
      </c>
      <c r="F6688" s="3">
        <v>804.33399999999995</v>
      </c>
      <c r="I6688" t="s">
        <v>843</v>
      </c>
      <c r="J6688" t="s">
        <v>37</v>
      </c>
      <c r="K6688">
        <v>990131244</v>
      </c>
      <c r="L6688">
        <v>804.33399999999995</v>
      </c>
    </row>
    <row r="6689" spans="4:12" x14ac:dyDescent="0.25">
      <c r="E6689">
        <v>994502360</v>
      </c>
      <c r="F6689" s="3">
        <v>294.45499999999998</v>
      </c>
      <c r="I6689" t="s">
        <v>843</v>
      </c>
      <c r="J6689" t="s">
        <v>37</v>
      </c>
      <c r="K6689">
        <v>994502360</v>
      </c>
      <c r="L6689">
        <v>294.45499999999998</v>
      </c>
    </row>
    <row r="6690" spans="4:12" x14ac:dyDescent="0.25">
      <c r="D6690" t="s">
        <v>30</v>
      </c>
      <c r="E6690">
        <v>969096528</v>
      </c>
      <c r="F6690" s="3">
        <v>139.01</v>
      </c>
      <c r="I6690" t="s">
        <v>843</v>
      </c>
      <c r="J6690" t="s">
        <v>30</v>
      </c>
      <c r="K6690">
        <v>969096528</v>
      </c>
      <c r="L6690">
        <v>139.01</v>
      </c>
    </row>
    <row r="6691" spans="4:12" x14ac:dyDescent="0.25">
      <c r="E6691">
        <v>971266058</v>
      </c>
      <c r="F6691" s="3">
        <v>246.227</v>
      </c>
      <c r="I6691" t="s">
        <v>843</v>
      </c>
      <c r="J6691" t="s">
        <v>30</v>
      </c>
      <c r="K6691">
        <v>971266058</v>
      </c>
      <c r="L6691">
        <v>246.227</v>
      </c>
    </row>
    <row r="6692" spans="4:12" x14ac:dyDescent="0.25">
      <c r="E6692">
        <v>980338436</v>
      </c>
      <c r="F6692" s="3">
        <v>80.138000000000005</v>
      </c>
      <c r="I6692" t="s">
        <v>843</v>
      </c>
      <c r="J6692" t="s">
        <v>30</v>
      </c>
      <c r="K6692">
        <v>980338436</v>
      </c>
      <c r="L6692">
        <v>80.138000000000005</v>
      </c>
    </row>
    <row r="6693" spans="4:12" x14ac:dyDescent="0.25">
      <c r="D6693" t="s">
        <v>8</v>
      </c>
      <c r="E6693">
        <v>874273252</v>
      </c>
      <c r="F6693" s="3">
        <v>266.54700000000003</v>
      </c>
      <c r="I6693" t="s">
        <v>843</v>
      </c>
      <c r="J6693" t="s">
        <v>8</v>
      </c>
      <c r="K6693">
        <v>874273252</v>
      </c>
      <c r="L6693">
        <v>266.54700000000003</v>
      </c>
    </row>
    <row r="6694" spans="4:12" x14ac:dyDescent="0.25">
      <c r="E6694">
        <v>970947280</v>
      </c>
      <c r="F6694" s="3">
        <v>39.780999999999999</v>
      </c>
      <c r="I6694" t="s">
        <v>843</v>
      </c>
      <c r="J6694" t="s">
        <v>8</v>
      </c>
      <c r="K6694">
        <v>970947280</v>
      </c>
      <c r="L6694">
        <v>39.780999999999999</v>
      </c>
    </row>
    <row r="6695" spans="4:12" x14ac:dyDescent="0.25">
      <c r="E6695">
        <v>974352869</v>
      </c>
      <c r="F6695" s="3">
        <v>490.10599999999999</v>
      </c>
      <c r="I6695" t="s">
        <v>843</v>
      </c>
      <c r="J6695" t="s">
        <v>8</v>
      </c>
      <c r="K6695">
        <v>974352869</v>
      </c>
      <c r="L6695">
        <v>490.10599999999999</v>
      </c>
    </row>
    <row r="6696" spans="4:12" x14ac:dyDescent="0.25">
      <c r="E6696">
        <v>976215990</v>
      </c>
      <c r="F6696" s="3">
        <v>545.226</v>
      </c>
      <c r="I6696" t="s">
        <v>843</v>
      </c>
      <c r="J6696" t="s">
        <v>8</v>
      </c>
      <c r="K6696">
        <v>976215990</v>
      </c>
      <c r="L6696">
        <v>545.226</v>
      </c>
    </row>
    <row r="6697" spans="4:12" x14ac:dyDescent="0.25">
      <c r="E6697">
        <v>981692233</v>
      </c>
      <c r="F6697" s="3">
        <v>170.78800000000001</v>
      </c>
      <c r="I6697" t="s">
        <v>843</v>
      </c>
      <c r="J6697" t="s">
        <v>8</v>
      </c>
      <c r="K6697">
        <v>981692233</v>
      </c>
      <c r="L6697">
        <v>170.78800000000001</v>
      </c>
    </row>
    <row r="6698" spans="4:12" x14ac:dyDescent="0.25">
      <c r="E6698">
        <v>999093426</v>
      </c>
      <c r="F6698" s="3">
        <v>589.05200000000002</v>
      </c>
      <c r="I6698" t="s">
        <v>843</v>
      </c>
      <c r="J6698" t="s">
        <v>8</v>
      </c>
      <c r="K6698">
        <v>999093426</v>
      </c>
      <c r="L6698">
        <v>589.05200000000002</v>
      </c>
    </row>
    <row r="6699" spans="4:12" x14ac:dyDescent="0.25">
      <c r="D6699" t="s">
        <v>34</v>
      </c>
      <c r="E6699">
        <v>891246862</v>
      </c>
      <c r="F6699" s="3">
        <v>969.53200000000004</v>
      </c>
      <c r="I6699" t="s">
        <v>843</v>
      </c>
      <c r="J6699" t="s">
        <v>34</v>
      </c>
      <c r="K6699">
        <v>891246862</v>
      </c>
      <c r="L6699">
        <v>969.53200000000004</v>
      </c>
    </row>
    <row r="6700" spans="4:12" x14ac:dyDescent="0.25">
      <c r="E6700">
        <v>914630444</v>
      </c>
      <c r="F6700" s="3">
        <v>109.17100000000001</v>
      </c>
      <c r="I6700" t="s">
        <v>843</v>
      </c>
      <c r="J6700" t="s">
        <v>34</v>
      </c>
      <c r="K6700">
        <v>914630444</v>
      </c>
      <c r="L6700">
        <v>109.17100000000001</v>
      </c>
    </row>
    <row r="6701" spans="4:12" x14ac:dyDescent="0.25">
      <c r="E6701">
        <v>916797478</v>
      </c>
      <c r="F6701" s="3">
        <v>130.982</v>
      </c>
      <c r="I6701" t="s">
        <v>843</v>
      </c>
      <c r="J6701" t="s">
        <v>34</v>
      </c>
      <c r="K6701">
        <v>916797478</v>
      </c>
      <c r="L6701">
        <v>130.982</v>
      </c>
    </row>
    <row r="6702" spans="4:12" x14ac:dyDescent="0.25">
      <c r="E6702">
        <v>976068874</v>
      </c>
      <c r="F6702" s="3">
        <v>30.273</v>
      </c>
      <c r="I6702" t="s">
        <v>843</v>
      </c>
      <c r="J6702" t="s">
        <v>34</v>
      </c>
      <c r="K6702">
        <v>976068874</v>
      </c>
      <c r="L6702">
        <v>30.273</v>
      </c>
    </row>
    <row r="6703" spans="4:12" x14ac:dyDescent="0.25">
      <c r="E6703">
        <v>985695539</v>
      </c>
      <c r="F6703" s="3">
        <v>62.710999999999999</v>
      </c>
      <c r="I6703" t="s">
        <v>843</v>
      </c>
      <c r="J6703" t="s">
        <v>34</v>
      </c>
      <c r="K6703">
        <v>985695539</v>
      </c>
      <c r="L6703">
        <v>62.710999999999999</v>
      </c>
    </row>
    <row r="6704" spans="4:12" x14ac:dyDescent="0.25">
      <c r="E6704">
        <v>986207724</v>
      </c>
      <c r="F6704" s="3">
        <v>809.85599999999999</v>
      </c>
      <c r="I6704" t="s">
        <v>843</v>
      </c>
      <c r="J6704" t="s">
        <v>34</v>
      </c>
      <c r="K6704">
        <v>986207724</v>
      </c>
      <c r="L6704">
        <v>809.85599999999999</v>
      </c>
    </row>
    <row r="6705" spans="4:12" x14ac:dyDescent="0.25">
      <c r="D6705" t="s">
        <v>90</v>
      </c>
      <c r="E6705">
        <v>869089192</v>
      </c>
      <c r="F6705" s="3">
        <v>178.16900000000001</v>
      </c>
      <c r="I6705" t="s">
        <v>843</v>
      </c>
      <c r="J6705" t="s">
        <v>90</v>
      </c>
      <c r="K6705">
        <v>869089192</v>
      </c>
      <c r="L6705">
        <v>178.16900000000001</v>
      </c>
    </row>
    <row r="6706" spans="4:12" x14ac:dyDescent="0.25">
      <c r="E6706">
        <v>869869392</v>
      </c>
      <c r="F6706" s="3">
        <v>58.186999999999998</v>
      </c>
      <c r="I6706" t="s">
        <v>843</v>
      </c>
      <c r="J6706" t="s">
        <v>90</v>
      </c>
      <c r="K6706">
        <v>869869392</v>
      </c>
      <c r="L6706">
        <v>58.186999999999998</v>
      </c>
    </row>
    <row r="6707" spans="4:12" x14ac:dyDescent="0.25">
      <c r="E6707">
        <v>873058722</v>
      </c>
      <c r="F6707" s="3">
        <v>82.301000000000002</v>
      </c>
      <c r="I6707" t="s">
        <v>843</v>
      </c>
      <c r="J6707" t="s">
        <v>90</v>
      </c>
      <c r="K6707">
        <v>873058722</v>
      </c>
      <c r="L6707">
        <v>82.301000000000002</v>
      </c>
    </row>
    <row r="6708" spans="4:12" x14ac:dyDescent="0.25">
      <c r="E6708">
        <v>882796442</v>
      </c>
      <c r="F6708" s="3">
        <v>208.505</v>
      </c>
      <c r="I6708" t="s">
        <v>843</v>
      </c>
      <c r="J6708" t="s">
        <v>90</v>
      </c>
      <c r="K6708">
        <v>882796442</v>
      </c>
      <c r="L6708">
        <v>208.505</v>
      </c>
    </row>
    <row r="6709" spans="4:12" x14ac:dyDescent="0.25">
      <c r="E6709">
        <v>892754632</v>
      </c>
      <c r="F6709" s="3">
        <v>221.43600000000001</v>
      </c>
      <c r="I6709" t="s">
        <v>843</v>
      </c>
      <c r="J6709" t="s">
        <v>90</v>
      </c>
      <c r="K6709">
        <v>892754632</v>
      </c>
      <c r="L6709">
        <v>221.43600000000001</v>
      </c>
    </row>
    <row r="6710" spans="4:12" x14ac:dyDescent="0.25">
      <c r="E6710">
        <v>916269072</v>
      </c>
      <c r="F6710" s="3">
        <v>120.56100000000001</v>
      </c>
      <c r="I6710" t="s">
        <v>843</v>
      </c>
      <c r="J6710" t="s">
        <v>90</v>
      </c>
      <c r="K6710">
        <v>916269072</v>
      </c>
      <c r="L6710">
        <v>120.56100000000001</v>
      </c>
    </row>
    <row r="6711" spans="4:12" x14ac:dyDescent="0.25">
      <c r="E6711">
        <v>921279574</v>
      </c>
      <c r="F6711" s="3">
        <v>414.95</v>
      </c>
      <c r="I6711" t="s">
        <v>843</v>
      </c>
      <c r="J6711" t="s">
        <v>90</v>
      </c>
      <c r="K6711">
        <v>921279574</v>
      </c>
      <c r="L6711">
        <v>414.95</v>
      </c>
    </row>
    <row r="6712" spans="4:12" x14ac:dyDescent="0.25">
      <c r="E6712">
        <v>926723081</v>
      </c>
      <c r="F6712" s="3">
        <v>71.552999999999997</v>
      </c>
      <c r="I6712" t="s">
        <v>843</v>
      </c>
      <c r="J6712" t="s">
        <v>90</v>
      </c>
      <c r="K6712">
        <v>926723081</v>
      </c>
      <c r="L6712">
        <v>71.552999999999997</v>
      </c>
    </row>
    <row r="6713" spans="4:12" x14ac:dyDescent="0.25">
      <c r="E6713">
        <v>943850453</v>
      </c>
      <c r="F6713" s="3">
        <v>105.628</v>
      </c>
      <c r="I6713" t="s">
        <v>843</v>
      </c>
      <c r="J6713" t="s">
        <v>90</v>
      </c>
      <c r="K6713">
        <v>943850453</v>
      </c>
      <c r="L6713">
        <v>105.628</v>
      </c>
    </row>
    <row r="6714" spans="4:12" x14ac:dyDescent="0.25">
      <c r="E6714">
        <v>966623837</v>
      </c>
      <c r="F6714" s="3">
        <v>160.22900000000001</v>
      </c>
      <c r="I6714" t="s">
        <v>843</v>
      </c>
      <c r="J6714" t="s">
        <v>90</v>
      </c>
      <c r="K6714">
        <v>966623837</v>
      </c>
      <c r="L6714">
        <v>160.22900000000001</v>
      </c>
    </row>
    <row r="6715" spans="4:12" x14ac:dyDescent="0.25">
      <c r="E6715">
        <v>969089211</v>
      </c>
      <c r="F6715" s="3">
        <v>326.84399999999999</v>
      </c>
      <c r="I6715" t="s">
        <v>843</v>
      </c>
      <c r="J6715" t="s">
        <v>90</v>
      </c>
      <c r="K6715">
        <v>969089211</v>
      </c>
      <c r="L6715">
        <v>326.84399999999999</v>
      </c>
    </row>
    <row r="6716" spans="4:12" x14ac:dyDescent="0.25">
      <c r="E6716">
        <v>969191946</v>
      </c>
      <c r="F6716" s="3">
        <v>17.745000000000001</v>
      </c>
      <c r="I6716" t="s">
        <v>843</v>
      </c>
      <c r="J6716" t="s">
        <v>90</v>
      </c>
      <c r="K6716">
        <v>969191946</v>
      </c>
      <c r="L6716">
        <v>17.745000000000001</v>
      </c>
    </row>
    <row r="6717" spans="4:12" x14ac:dyDescent="0.25">
      <c r="E6717">
        <v>970573399</v>
      </c>
      <c r="F6717" s="3">
        <v>27.423999999999999</v>
      </c>
      <c r="I6717" t="s">
        <v>843</v>
      </c>
      <c r="J6717" t="s">
        <v>90</v>
      </c>
      <c r="K6717">
        <v>970573399</v>
      </c>
      <c r="L6717">
        <v>27.423999999999999</v>
      </c>
    </row>
    <row r="6718" spans="4:12" x14ac:dyDescent="0.25">
      <c r="E6718">
        <v>971311150</v>
      </c>
      <c r="F6718" s="3">
        <v>253.48699999999999</v>
      </c>
      <c r="I6718" t="s">
        <v>843</v>
      </c>
      <c r="J6718" t="s">
        <v>90</v>
      </c>
      <c r="K6718">
        <v>971311150</v>
      </c>
      <c r="L6718">
        <v>253.48699999999999</v>
      </c>
    </row>
    <row r="6719" spans="4:12" x14ac:dyDescent="0.25">
      <c r="E6719">
        <v>974483297</v>
      </c>
      <c r="F6719" s="3">
        <v>103.185</v>
      </c>
      <c r="I6719" t="s">
        <v>843</v>
      </c>
      <c r="J6719" t="s">
        <v>90</v>
      </c>
      <c r="K6719">
        <v>974483297</v>
      </c>
      <c r="L6719">
        <v>103.185</v>
      </c>
    </row>
    <row r="6720" spans="4:12" x14ac:dyDescent="0.25">
      <c r="E6720">
        <v>977303362</v>
      </c>
      <c r="F6720" s="3">
        <v>355.017</v>
      </c>
      <c r="I6720" t="s">
        <v>843</v>
      </c>
      <c r="J6720" t="s">
        <v>90</v>
      </c>
      <c r="K6720">
        <v>977303362</v>
      </c>
      <c r="L6720">
        <v>355.017</v>
      </c>
    </row>
    <row r="6721" spans="4:12" x14ac:dyDescent="0.25">
      <c r="E6721">
        <v>980357546</v>
      </c>
      <c r="F6721" s="3">
        <v>300.21600000000001</v>
      </c>
      <c r="I6721" t="s">
        <v>843</v>
      </c>
      <c r="J6721" t="s">
        <v>90</v>
      </c>
      <c r="K6721">
        <v>980357546</v>
      </c>
      <c r="L6721">
        <v>300.21600000000001</v>
      </c>
    </row>
    <row r="6722" spans="4:12" x14ac:dyDescent="0.25">
      <c r="E6722">
        <v>981153561</v>
      </c>
      <c r="F6722" s="3">
        <v>272.55799999999999</v>
      </c>
      <c r="I6722" t="s">
        <v>843</v>
      </c>
      <c r="J6722" t="s">
        <v>90</v>
      </c>
      <c r="K6722">
        <v>981153561</v>
      </c>
      <c r="L6722">
        <v>272.55799999999999</v>
      </c>
    </row>
    <row r="6723" spans="4:12" x14ac:dyDescent="0.25">
      <c r="E6723">
        <v>984303351</v>
      </c>
      <c r="F6723" s="3">
        <v>367.24400000000003</v>
      </c>
      <c r="I6723" t="s">
        <v>843</v>
      </c>
      <c r="J6723" t="s">
        <v>90</v>
      </c>
      <c r="K6723">
        <v>984303351</v>
      </c>
      <c r="L6723">
        <v>367.24400000000003</v>
      </c>
    </row>
    <row r="6724" spans="4:12" x14ac:dyDescent="0.25">
      <c r="E6724">
        <v>984377711</v>
      </c>
      <c r="F6724" s="3">
        <v>479.50299999999999</v>
      </c>
      <c r="I6724" t="s">
        <v>843</v>
      </c>
      <c r="J6724" t="s">
        <v>90</v>
      </c>
      <c r="K6724">
        <v>984377711</v>
      </c>
      <c r="L6724">
        <v>479.50299999999999</v>
      </c>
    </row>
    <row r="6725" spans="4:12" x14ac:dyDescent="0.25">
      <c r="E6725">
        <v>989958046</v>
      </c>
      <c r="F6725" s="3">
        <v>761.27599999999995</v>
      </c>
      <c r="I6725" t="s">
        <v>843</v>
      </c>
      <c r="J6725" t="s">
        <v>90</v>
      </c>
      <c r="K6725">
        <v>989958046</v>
      </c>
      <c r="L6725">
        <v>761.27599999999995</v>
      </c>
    </row>
    <row r="6726" spans="4:12" x14ac:dyDescent="0.25">
      <c r="E6726">
        <v>993387983</v>
      </c>
      <c r="F6726" s="3">
        <v>471.93200000000002</v>
      </c>
      <c r="I6726" t="s">
        <v>843</v>
      </c>
      <c r="J6726" t="s">
        <v>90</v>
      </c>
      <c r="K6726">
        <v>993387983</v>
      </c>
      <c r="L6726">
        <v>471.93200000000002</v>
      </c>
    </row>
    <row r="6727" spans="4:12" x14ac:dyDescent="0.25">
      <c r="E6727">
        <v>993498270</v>
      </c>
      <c r="F6727" s="3">
        <v>61.332000000000001</v>
      </c>
      <c r="I6727" t="s">
        <v>843</v>
      </c>
      <c r="J6727" t="s">
        <v>90</v>
      </c>
      <c r="K6727">
        <v>993498270</v>
      </c>
      <c r="L6727">
        <v>61.332000000000001</v>
      </c>
    </row>
    <row r="6728" spans="4:12" x14ac:dyDescent="0.25">
      <c r="E6728">
        <v>994347624</v>
      </c>
      <c r="F6728" s="3">
        <v>277.37400000000002</v>
      </c>
      <c r="I6728" t="s">
        <v>843</v>
      </c>
      <c r="J6728" t="s">
        <v>90</v>
      </c>
      <c r="K6728">
        <v>994347624</v>
      </c>
      <c r="L6728">
        <v>277.37400000000002</v>
      </c>
    </row>
    <row r="6729" spans="4:12" x14ac:dyDescent="0.25">
      <c r="E6729">
        <v>995041766</v>
      </c>
      <c r="F6729" s="3">
        <v>109.083</v>
      </c>
      <c r="I6729" t="s">
        <v>843</v>
      </c>
      <c r="J6729" t="s">
        <v>90</v>
      </c>
      <c r="K6729">
        <v>995041766</v>
      </c>
      <c r="L6729">
        <v>109.083</v>
      </c>
    </row>
    <row r="6730" spans="4:12" x14ac:dyDescent="0.25">
      <c r="E6730">
        <v>997179765</v>
      </c>
      <c r="F6730" s="3">
        <v>87.516000000000005</v>
      </c>
      <c r="I6730" t="s">
        <v>843</v>
      </c>
      <c r="J6730" t="s">
        <v>90</v>
      </c>
      <c r="K6730">
        <v>997179765</v>
      </c>
      <c r="L6730">
        <v>87.516000000000005</v>
      </c>
    </row>
    <row r="6731" spans="4:12" x14ac:dyDescent="0.25">
      <c r="D6731" t="s">
        <v>6</v>
      </c>
      <c r="E6731">
        <v>869207462</v>
      </c>
      <c r="F6731" s="3">
        <v>547.17899999999997</v>
      </c>
      <c r="I6731" t="s">
        <v>843</v>
      </c>
      <c r="J6731" t="s">
        <v>6</v>
      </c>
      <c r="K6731">
        <v>869207462</v>
      </c>
      <c r="L6731">
        <v>547.17899999999997</v>
      </c>
    </row>
    <row r="6732" spans="4:12" x14ac:dyDescent="0.25">
      <c r="E6732">
        <v>969727358</v>
      </c>
      <c r="F6732" s="3">
        <v>450.85300000000001</v>
      </c>
      <c r="I6732" t="s">
        <v>843</v>
      </c>
      <c r="J6732" t="s">
        <v>6</v>
      </c>
      <c r="K6732">
        <v>969727358</v>
      </c>
      <c r="L6732">
        <v>450.85300000000001</v>
      </c>
    </row>
    <row r="6733" spans="4:12" x14ac:dyDescent="0.25">
      <c r="E6733">
        <v>969948907</v>
      </c>
      <c r="F6733" s="3">
        <v>449.23599999999999</v>
      </c>
      <c r="I6733" t="s">
        <v>843</v>
      </c>
      <c r="J6733" t="s">
        <v>6</v>
      </c>
      <c r="K6733">
        <v>969948907</v>
      </c>
      <c r="L6733">
        <v>449.23599999999999</v>
      </c>
    </row>
    <row r="6734" spans="4:12" x14ac:dyDescent="0.25">
      <c r="E6734">
        <v>970492984</v>
      </c>
      <c r="F6734" s="3">
        <v>481.28100000000001</v>
      </c>
      <c r="I6734" t="s">
        <v>843</v>
      </c>
      <c r="J6734" t="s">
        <v>6</v>
      </c>
      <c r="K6734">
        <v>970492984</v>
      </c>
      <c r="L6734">
        <v>481.28100000000001</v>
      </c>
    </row>
    <row r="6735" spans="4:12" x14ac:dyDescent="0.25">
      <c r="E6735">
        <v>971210427</v>
      </c>
      <c r="F6735" s="3">
        <v>268.173</v>
      </c>
      <c r="I6735" t="s">
        <v>843</v>
      </c>
      <c r="J6735" t="s">
        <v>6</v>
      </c>
      <c r="K6735">
        <v>971210427</v>
      </c>
      <c r="L6735">
        <v>268.173</v>
      </c>
    </row>
    <row r="6736" spans="4:12" x14ac:dyDescent="0.25">
      <c r="E6736">
        <v>980991148</v>
      </c>
      <c r="F6736" s="3">
        <v>115.012</v>
      </c>
      <c r="I6736" t="s">
        <v>843</v>
      </c>
      <c r="J6736" t="s">
        <v>6</v>
      </c>
      <c r="K6736">
        <v>980991148</v>
      </c>
      <c r="L6736">
        <v>115.012</v>
      </c>
    </row>
    <row r="6737" spans="4:12" x14ac:dyDescent="0.25">
      <c r="E6737">
        <v>981171659</v>
      </c>
      <c r="F6737" s="3">
        <v>216.54</v>
      </c>
      <c r="I6737" t="s">
        <v>843</v>
      </c>
      <c r="J6737" t="s">
        <v>6</v>
      </c>
      <c r="K6737">
        <v>981171659</v>
      </c>
      <c r="L6737">
        <v>216.54</v>
      </c>
    </row>
    <row r="6738" spans="4:12" x14ac:dyDescent="0.25">
      <c r="E6738">
        <v>981907264</v>
      </c>
      <c r="F6738" s="3">
        <v>506.81099999999998</v>
      </c>
      <c r="I6738" t="s">
        <v>843</v>
      </c>
      <c r="J6738" t="s">
        <v>6</v>
      </c>
      <c r="K6738">
        <v>981907264</v>
      </c>
      <c r="L6738">
        <v>506.81099999999998</v>
      </c>
    </row>
    <row r="6739" spans="4:12" x14ac:dyDescent="0.25">
      <c r="E6739">
        <v>984566077</v>
      </c>
      <c r="F6739" s="3">
        <v>334.13799999999998</v>
      </c>
      <c r="I6739" t="s">
        <v>843</v>
      </c>
      <c r="J6739" t="s">
        <v>6</v>
      </c>
      <c r="K6739">
        <v>984566077</v>
      </c>
      <c r="L6739">
        <v>334.13799999999998</v>
      </c>
    </row>
    <row r="6740" spans="4:12" x14ac:dyDescent="0.25">
      <c r="E6740">
        <v>993954144</v>
      </c>
      <c r="F6740" s="3">
        <v>277.82900000000001</v>
      </c>
      <c r="I6740" t="s">
        <v>843</v>
      </c>
      <c r="J6740" t="s">
        <v>6</v>
      </c>
      <c r="K6740">
        <v>993954144</v>
      </c>
      <c r="L6740">
        <v>277.82900000000001</v>
      </c>
    </row>
    <row r="6741" spans="4:12" x14ac:dyDescent="0.25">
      <c r="E6741">
        <v>995690632</v>
      </c>
      <c r="F6741" s="3">
        <v>89.47</v>
      </c>
      <c r="I6741" t="s">
        <v>843</v>
      </c>
      <c r="J6741" t="s">
        <v>6</v>
      </c>
      <c r="K6741">
        <v>995690632</v>
      </c>
      <c r="L6741">
        <v>89.47</v>
      </c>
    </row>
    <row r="6742" spans="4:12" x14ac:dyDescent="0.25">
      <c r="D6742" t="s">
        <v>91</v>
      </c>
      <c r="E6742">
        <v>820052242</v>
      </c>
      <c r="F6742" s="3">
        <v>151.87</v>
      </c>
      <c r="I6742" t="s">
        <v>843</v>
      </c>
      <c r="J6742" t="s">
        <v>91</v>
      </c>
      <c r="K6742">
        <v>820052242</v>
      </c>
      <c r="L6742">
        <v>151.87</v>
      </c>
    </row>
    <row r="6743" spans="4:12" x14ac:dyDescent="0.25">
      <c r="E6743">
        <v>913398521</v>
      </c>
      <c r="F6743" s="3">
        <v>182.00800000000001</v>
      </c>
      <c r="I6743" t="s">
        <v>843</v>
      </c>
      <c r="J6743" t="s">
        <v>91</v>
      </c>
      <c r="K6743">
        <v>913398521</v>
      </c>
      <c r="L6743">
        <v>182.00800000000001</v>
      </c>
    </row>
    <row r="6744" spans="4:12" x14ac:dyDescent="0.25">
      <c r="E6744">
        <v>914967961</v>
      </c>
      <c r="F6744" s="3">
        <v>392.13</v>
      </c>
      <c r="I6744" t="s">
        <v>843</v>
      </c>
      <c r="J6744" t="s">
        <v>91</v>
      </c>
      <c r="K6744">
        <v>914967961</v>
      </c>
      <c r="L6744">
        <v>392.13</v>
      </c>
    </row>
    <row r="6745" spans="4:12" x14ac:dyDescent="0.25">
      <c r="E6745">
        <v>925730084</v>
      </c>
      <c r="F6745" s="3">
        <v>46.098999999999997</v>
      </c>
      <c r="I6745" t="s">
        <v>843</v>
      </c>
      <c r="J6745" t="s">
        <v>91</v>
      </c>
      <c r="K6745">
        <v>925730084</v>
      </c>
      <c r="L6745">
        <v>46.098999999999997</v>
      </c>
    </row>
    <row r="6746" spans="4:12" x14ac:dyDescent="0.25">
      <c r="E6746">
        <v>969088614</v>
      </c>
      <c r="F6746" s="3">
        <v>45.515000000000001</v>
      </c>
      <c r="I6746" t="s">
        <v>843</v>
      </c>
      <c r="J6746" t="s">
        <v>91</v>
      </c>
      <c r="K6746">
        <v>969088614</v>
      </c>
      <c r="L6746">
        <v>45.515000000000001</v>
      </c>
    </row>
    <row r="6747" spans="4:12" x14ac:dyDescent="0.25">
      <c r="E6747">
        <v>969090333</v>
      </c>
      <c r="F6747" s="3">
        <v>16.991</v>
      </c>
      <c r="I6747" t="s">
        <v>843</v>
      </c>
      <c r="J6747" t="s">
        <v>91</v>
      </c>
      <c r="K6747">
        <v>969090333</v>
      </c>
      <c r="L6747">
        <v>16.991</v>
      </c>
    </row>
    <row r="6748" spans="4:12" x14ac:dyDescent="0.25">
      <c r="E6748">
        <v>969090465</v>
      </c>
      <c r="F6748" s="3">
        <v>55.679000000000002</v>
      </c>
      <c r="I6748" t="s">
        <v>843</v>
      </c>
      <c r="J6748" t="s">
        <v>91</v>
      </c>
      <c r="K6748">
        <v>969090465</v>
      </c>
      <c r="L6748">
        <v>55.679000000000002</v>
      </c>
    </row>
    <row r="6749" spans="4:12" x14ac:dyDescent="0.25">
      <c r="E6749">
        <v>969464829</v>
      </c>
      <c r="F6749" s="3">
        <v>472.54700000000003</v>
      </c>
      <c r="I6749" t="s">
        <v>843</v>
      </c>
      <c r="J6749" t="s">
        <v>91</v>
      </c>
      <c r="K6749">
        <v>969464829</v>
      </c>
      <c r="L6749">
        <v>472.54700000000003</v>
      </c>
    </row>
    <row r="6750" spans="4:12" x14ac:dyDescent="0.25">
      <c r="E6750">
        <v>969555530</v>
      </c>
      <c r="F6750" s="3">
        <v>114.071</v>
      </c>
      <c r="I6750" t="s">
        <v>843</v>
      </c>
      <c r="J6750" t="s">
        <v>91</v>
      </c>
      <c r="K6750">
        <v>969555530</v>
      </c>
      <c r="L6750">
        <v>114.071</v>
      </c>
    </row>
    <row r="6751" spans="4:12" x14ac:dyDescent="0.25">
      <c r="E6751">
        <v>969874210</v>
      </c>
      <c r="F6751" s="3">
        <v>112.601</v>
      </c>
      <c r="I6751" t="s">
        <v>843</v>
      </c>
      <c r="J6751" t="s">
        <v>91</v>
      </c>
      <c r="K6751">
        <v>969874210</v>
      </c>
      <c r="L6751">
        <v>112.601</v>
      </c>
    </row>
    <row r="6752" spans="4:12" x14ac:dyDescent="0.25">
      <c r="E6752">
        <v>975971112</v>
      </c>
      <c r="F6752" s="3">
        <v>6.2919999999999998</v>
      </c>
      <c r="I6752" t="s">
        <v>843</v>
      </c>
      <c r="J6752" t="s">
        <v>91</v>
      </c>
      <c r="K6752">
        <v>975971112</v>
      </c>
      <c r="L6752">
        <v>6.2919999999999998</v>
      </c>
    </row>
    <row r="6753" spans="4:12" x14ac:dyDescent="0.25">
      <c r="E6753">
        <v>983255213</v>
      </c>
      <c r="F6753" s="3">
        <v>523.47400000000005</v>
      </c>
      <c r="I6753" t="s">
        <v>843</v>
      </c>
      <c r="J6753" t="s">
        <v>91</v>
      </c>
      <c r="K6753">
        <v>983255213</v>
      </c>
      <c r="L6753">
        <v>523.47400000000005</v>
      </c>
    </row>
    <row r="6754" spans="4:12" x14ac:dyDescent="0.25">
      <c r="E6754">
        <v>986670572</v>
      </c>
      <c r="F6754" s="3">
        <v>543.60199999999998</v>
      </c>
      <c r="I6754" t="s">
        <v>843</v>
      </c>
      <c r="J6754" t="s">
        <v>91</v>
      </c>
      <c r="K6754">
        <v>986670572</v>
      </c>
      <c r="L6754">
        <v>543.60199999999998</v>
      </c>
    </row>
    <row r="6755" spans="4:12" x14ac:dyDescent="0.25">
      <c r="E6755">
        <v>987598085</v>
      </c>
      <c r="F6755" s="3">
        <v>39.404000000000003</v>
      </c>
      <c r="I6755" t="s">
        <v>843</v>
      </c>
      <c r="J6755" t="s">
        <v>91</v>
      </c>
      <c r="K6755">
        <v>987598085</v>
      </c>
      <c r="L6755">
        <v>39.404000000000003</v>
      </c>
    </row>
    <row r="6756" spans="4:12" x14ac:dyDescent="0.25">
      <c r="E6756">
        <v>987657596</v>
      </c>
      <c r="F6756" s="3">
        <v>85.25</v>
      </c>
      <c r="I6756" t="s">
        <v>843</v>
      </c>
      <c r="J6756" t="s">
        <v>91</v>
      </c>
      <c r="K6756">
        <v>987657596</v>
      </c>
      <c r="L6756">
        <v>85.25</v>
      </c>
    </row>
    <row r="6757" spans="4:12" x14ac:dyDescent="0.25">
      <c r="E6757">
        <v>988256986</v>
      </c>
      <c r="F6757" s="3">
        <v>500.94099999999997</v>
      </c>
      <c r="I6757" t="s">
        <v>843</v>
      </c>
      <c r="J6757" t="s">
        <v>91</v>
      </c>
      <c r="K6757">
        <v>988256986</v>
      </c>
      <c r="L6757">
        <v>500.94099999999997</v>
      </c>
    </row>
    <row r="6758" spans="4:12" x14ac:dyDescent="0.25">
      <c r="E6758">
        <v>988826677</v>
      </c>
      <c r="F6758" s="3">
        <v>570.27</v>
      </c>
      <c r="I6758" t="s">
        <v>843</v>
      </c>
      <c r="J6758" t="s">
        <v>91</v>
      </c>
      <c r="K6758">
        <v>988826677</v>
      </c>
      <c r="L6758">
        <v>570.27</v>
      </c>
    </row>
    <row r="6759" spans="4:12" x14ac:dyDescent="0.25">
      <c r="E6759">
        <v>989290541</v>
      </c>
      <c r="F6759" s="3">
        <v>573.26900000000001</v>
      </c>
      <c r="I6759" t="s">
        <v>843</v>
      </c>
      <c r="J6759" t="s">
        <v>91</v>
      </c>
      <c r="K6759">
        <v>989290541</v>
      </c>
      <c r="L6759">
        <v>573.26900000000001</v>
      </c>
    </row>
    <row r="6760" spans="4:12" x14ac:dyDescent="0.25">
      <c r="E6760">
        <v>989676504</v>
      </c>
      <c r="F6760" s="3">
        <v>625.21100000000001</v>
      </c>
      <c r="I6760" t="s">
        <v>843</v>
      </c>
      <c r="J6760" t="s">
        <v>91</v>
      </c>
      <c r="K6760">
        <v>989676504</v>
      </c>
      <c r="L6760">
        <v>625.21100000000001</v>
      </c>
    </row>
    <row r="6761" spans="4:12" x14ac:dyDescent="0.25">
      <c r="E6761">
        <v>991241728</v>
      </c>
      <c r="F6761" s="3">
        <v>973.23599999999999</v>
      </c>
      <c r="I6761" t="s">
        <v>843</v>
      </c>
      <c r="J6761" t="s">
        <v>91</v>
      </c>
      <c r="K6761">
        <v>991241728</v>
      </c>
      <c r="L6761">
        <v>973.23599999999999</v>
      </c>
    </row>
    <row r="6762" spans="4:12" x14ac:dyDescent="0.25">
      <c r="D6762" t="s">
        <v>93</v>
      </c>
      <c r="E6762">
        <v>869188042</v>
      </c>
      <c r="F6762" s="3">
        <v>51.634999999999998</v>
      </c>
      <c r="I6762" t="s">
        <v>843</v>
      </c>
      <c r="J6762" t="s">
        <v>93</v>
      </c>
      <c r="K6762">
        <v>869188042</v>
      </c>
      <c r="L6762">
        <v>51.634999999999998</v>
      </c>
    </row>
    <row r="6763" spans="4:12" x14ac:dyDescent="0.25">
      <c r="E6763">
        <v>913067959</v>
      </c>
      <c r="F6763" s="3">
        <v>184.477</v>
      </c>
      <c r="I6763" t="s">
        <v>843</v>
      </c>
      <c r="J6763" t="s">
        <v>93</v>
      </c>
      <c r="K6763">
        <v>913067959</v>
      </c>
      <c r="L6763">
        <v>184.477</v>
      </c>
    </row>
    <row r="6764" spans="4:12" x14ac:dyDescent="0.25">
      <c r="E6764">
        <v>969086301</v>
      </c>
      <c r="F6764" s="3">
        <v>366.18799999999999</v>
      </c>
      <c r="I6764" t="s">
        <v>843</v>
      </c>
      <c r="J6764" t="s">
        <v>93</v>
      </c>
      <c r="K6764">
        <v>969086301</v>
      </c>
      <c r="L6764">
        <v>366.18799999999999</v>
      </c>
    </row>
    <row r="6765" spans="4:12" x14ac:dyDescent="0.25">
      <c r="E6765">
        <v>969089637</v>
      </c>
      <c r="F6765" s="3">
        <v>154.50399999999999</v>
      </c>
      <c r="I6765" t="s">
        <v>843</v>
      </c>
      <c r="J6765" t="s">
        <v>93</v>
      </c>
      <c r="K6765">
        <v>969089637</v>
      </c>
      <c r="L6765">
        <v>154.50399999999999</v>
      </c>
    </row>
    <row r="6766" spans="4:12" x14ac:dyDescent="0.25">
      <c r="E6766">
        <v>969554410</v>
      </c>
      <c r="F6766" s="3">
        <v>43.137999999999998</v>
      </c>
      <c r="I6766" t="s">
        <v>843</v>
      </c>
      <c r="J6766" t="s">
        <v>93</v>
      </c>
      <c r="K6766">
        <v>969554410</v>
      </c>
      <c r="L6766">
        <v>43.137999999999998</v>
      </c>
    </row>
    <row r="6767" spans="4:12" x14ac:dyDescent="0.25">
      <c r="E6767">
        <v>969874148</v>
      </c>
      <c r="F6767" s="3">
        <v>237.62700000000001</v>
      </c>
      <c r="I6767" t="s">
        <v>843</v>
      </c>
      <c r="J6767" t="s">
        <v>93</v>
      </c>
      <c r="K6767">
        <v>969874148</v>
      </c>
      <c r="L6767">
        <v>237.62700000000001</v>
      </c>
    </row>
    <row r="6768" spans="4:12" x14ac:dyDescent="0.25">
      <c r="E6768">
        <v>969875357</v>
      </c>
      <c r="F6768" s="3">
        <v>138.09700000000001</v>
      </c>
      <c r="I6768" t="s">
        <v>843</v>
      </c>
      <c r="J6768" t="s">
        <v>93</v>
      </c>
      <c r="K6768">
        <v>969875357</v>
      </c>
      <c r="L6768">
        <v>138.09700000000001</v>
      </c>
    </row>
    <row r="6769" spans="4:12" x14ac:dyDescent="0.25">
      <c r="E6769">
        <v>976137884</v>
      </c>
      <c r="F6769" s="3">
        <v>78.274000000000001</v>
      </c>
      <c r="I6769" t="s">
        <v>843</v>
      </c>
      <c r="J6769" t="s">
        <v>93</v>
      </c>
      <c r="K6769">
        <v>976137884</v>
      </c>
      <c r="L6769">
        <v>78.274000000000001</v>
      </c>
    </row>
    <row r="6770" spans="4:12" x14ac:dyDescent="0.25">
      <c r="E6770">
        <v>984567456</v>
      </c>
      <c r="F6770" s="3">
        <v>184.62899999999999</v>
      </c>
      <c r="I6770" t="s">
        <v>843</v>
      </c>
      <c r="J6770" t="s">
        <v>93</v>
      </c>
      <c r="K6770">
        <v>984567456</v>
      </c>
      <c r="L6770">
        <v>184.62899999999999</v>
      </c>
    </row>
    <row r="6771" spans="4:12" x14ac:dyDescent="0.25">
      <c r="E6771">
        <v>985170592</v>
      </c>
      <c r="F6771" s="3">
        <v>95.492000000000004</v>
      </c>
      <c r="I6771" t="s">
        <v>843</v>
      </c>
      <c r="J6771" t="s">
        <v>93</v>
      </c>
      <c r="K6771">
        <v>985170592</v>
      </c>
      <c r="L6771">
        <v>95.492000000000004</v>
      </c>
    </row>
    <row r="6772" spans="4:12" x14ac:dyDescent="0.25">
      <c r="E6772">
        <v>985689709</v>
      </c>
      <c r="F6772" s="3">
        <v>503.01499999999999</v>
      </c>
      <c r="I6772" t="s">
        <v>843</v>
      </c>
      <c r="J6772" t="s">
        <v>93</v>
      </c>
      <c r="K6772">
        <v>985689709</v>
      </c>
      <c r="L6772">
        <v>503.01499999999999</v>
      </c>
    </row>
    <row r="6773" spans="4:12" x14ac:dyDescent="0.25">
      <c r="E6773">
        <v>996329216</v>
      </c>
      <c r="F6773" s="3">
        <v>78.600999999999999</v>
      </c>
      <c r="I6773" t="s">
        <v>843</v>
      </c>
      <c r="J6773" t="s">
        <v>93</v>
      </c>
      <c r="K6773">
        <v>996329216</v>
      </c>
      <c r="L6773">
        <v>78.600999999999999</v>
      </c>
    </row>
    <row r="6774" spans="4:12" x14ac:dyDescent="0.25">
      <c r="D6774" t="s">
        <v>845</v>
      </c>
      <c r="E6774">
        <v>869728462</v>
      </c>
      <c r="F6774" s="3">
        <v>795.12199999999996</v>
      </c>
      <c r="I6774" t="s">
        <v>843</v>
      </c>
      <c r="J6774" t="s">
        <v>845</v>
      </c>
      <c r="K6774">
        <v>869728462</v>
      </c>
      <c r="L6774">
        <v>795.12199999999996</v>
      </c>
    </row>
    <row r="6775" spans="4:12" x14ac:dyDescent="0.25">
      <c r="E6775">
        <v>870430612</v>
      </c>
      <c r="F6775" s="3">
        <v>274.18700000000001</v>
      </c>
      <c r="I6775" t="s">
        <v>843</v>
      </c>
      <c r="J6775" t="s">
        <v>845</v>
      </c>
      <c r="K6775">
        <v>870430612</v>
      </c>
      <c r="L6775">
        <v>274.18700000000001</v>
      </c>
    </row>
    <row r="6776" spans="4:12" x14ac:dyDescent="0.25">
      <c r="E6776">
        <v>879544122</v>
      </c>
      <c r="F6776" s="3">
        <v>85.899000000000001</v>
      </c>
      <c r="I6776" t="s">
        <v>843</v>
      </c>
      <c r="J6776" t="s">
        <v>845</v>
      </c>
      <c r="K6776">
        <v>879544122</v>
      </c>
      <c r="L6776">
        <v>85.899000000000001</v>
      </c>
    </row>
    <row r="6777" spans="4:12" x14ac:dyDescent="0.25">
      <c r="E6777">
        <v>898887642</v>
      </c>
      <c r="F6777" s="3">
        <v>253.15299999999999</v>
      </c>
      <c r="I6777" t="s">
        <v>843</v>
      </c>
      <c r="J6777" t="s">
        <v>845</v>
      </c>
      <c r="K6777">
        <v>898887642</v>
      </c>
      <c r="L6777">
        <v>253.15299999999999</v>
      </c>
    </row>
    <row r="6778" spans="4:12" x14ac:dyDescent="0.25">
      <c r="E6778">
        <v>969091135</v>
      </c>
      <c r="F6778" s="3">
        <v>515.33299999999997</v>
      </c>
      <c r="I6778" t="s">
        <v>843</v>
      </c>
      <c r="J6778" t="s">
        <v>845</v>
      </c>
      <c r="K6778">
        <v>969091135</v>
      </c>
      <c r="L6778">
        <v>515.33299999999997</v>
      </c>
    </row>
    <row r="6779" spans="4:12" x14ac:dyDescent="0.25">
      <c r="E6779">
        <v>969092441</v>
      </c>
      <c r="F6779" s="3">
        <v>443.34199999999998</v>
      </c>
      <c r="I6779" t="s">
        <v>843</v>
      </c>
      <c r="J6779" t="s">
        <v>845</v>
      </c>
      <c r="K6779">
        <v>969092441</v>
      </c>
      <c r="L6779">
        <v>443.34199999999998</v>
      </c>
    </row>
    <row r="6780" spans="4:12" x14ac:dyDescent="0.25">
      <c r="E6780">
        <v>969240475</v>
      </c>
      <c r="F6780" s="3">
        <v>109.179</v>
      </c>
      <c r="I6780" t="s">
        <v>843</v>
      </c>
      <c r="J6780" t="s">
        <v>845</v>
      </c>
      <c r="K6780">
        <v>969240475</v>
      </c>
      <c r="L6780">
        <v>109.179</v>
      </c>
    </row>
    <row r="6781" spans="4:12" x14ac:dyDescent="0.25">
      <c r="E6781">
        <v>969426285</v>
      </c>
      <c r="F6781" s="3">
        <v>42.99</v>
      </c>
      <c r="I6781" t="s">
        <v>843</v>
      </c>
      <c r="J6781" t="s">
        <v>845</v>
      </c>
      <c r="K6781">
        <v>969426285</v>
      </c>
      <c r="L6781">
        <v>42.99</v>
      </c>
    </row>
    <row r="6782" spans="4:12" x14ac:dyDescent="0.25">
      <c r="E6782">
        <v>969620413</v>
      </c>
      <c r="F6782" s="3">
        <v>114.142</v>
      </c>
      <c r="I6782" t="s">
        <v>843</v>
      </c>
      <c r="J6782" t="s">
        <v>845</v>
      </c>
      <c r="K6782">
        <v>969620413</v>
      </c>
      <c r="L6782">
        <v>114.142</v>
      </c>
    </row>
    <row r="6783" spans="4:12" x14ac:dyDescent="0.25">
      <c r="E6783">
        <v>969728281</v>
      </c>
      <c r="F6783" s="3">
        <v>150.64599999999999</v>
      </c>
      <c r="I6783" t="s">
        <v>843</v>
      </c>
      <c r="J6783" t="s">
        <v>845</v>
      </c>
      <c r="K6783">
        <v>969728281</v>
      </c>
      <c r="L6783">
        <v>150.64599999999999</v>
      </c>
    </row>
    <row r="6784" spans="4:12" x14ac:dyDescent="0.25">
      <c r="E6784">
        <v>969731665</v>
      </c>
      <c r="F6784" s="3">
        <v>220.85499999999999</v>
      </c>
      <c r="I6784" t="s">
        <v>843</v>
      </c>
      <c r="J6784" t="s">
        <v>845</v>
      </c>
      <c r="K6784">
        <v>969731665</v>
      </c>
      <c r="L6784">
        <v>220.85499999999999</v>
      </c>
    </row>
    <row r="6785" spans="4:12" x14ac:dyDescent="0.25">
      <c r="E6785">
        <v>970340246</v>
      </c>
      <c r="F6785" s="3">
        <v>465.43799999999999</v>
      </c>
      <c r="I6785" t="s">
        <v>843</v>
      </c>
      <c r="J6785" t="s">
        <v>845</v>
      </c>
      <c r="K6785">
        <v>970340246</v>
      </c>
      <c r="L6785">
        <v>465.43799999999999</v>
      </c>
    </row>
    <row r="6786" spans="4:12" x14ac:dyDescent="0.25">
      <c r="E6786">
        <v>971005661</v>
      </c>
      <c r="F6786" s="3">
        <v>134.011</v>
      </c>
      <c r="I6786" t="s">
        <v>843</v>
      </c>
      <c r="J6786" t="s">
        <v>845</v>
      </c>
      <c r="K6786">
        <v>971005661</v>
      </c>
      <c r="L6786">
        <v>134.011</v>
      </c>
    </row>
    <row r="6787" spans="4:12" x14ac:dyDescent="0.25">
      <c r="E6787">
        <v>974243237</v>
      </c>
      <c r="F6787" s="3">
        <v>483.577</v>
      </c>
      <c r="I6787" t="s">
        <v>843</v>
      </c>
      <c r="J6787" t="s">
        <v>845</v>
      </c>
      <c r="K6787">
        <v>974243237</v>
      </c>
      <c r="L6787">
        <v>483.577</v>
      </c>
    </row>
    <row r="6788" spans="4:12" x14ac:dyDescent="0.25">
      <c r="E6788">
        <v>979527888</v>
      </c>
      <c r="F6788" s="3">
        <v>427.71600000000001</v>
      </c>
      <c r="I6788" t="s">
        <v>843</v>
      </c>
      <c r="J6788" t="s">
        <v>845</v>
      </c>
      <c r="K6788">
        <v>979527888</v>
      </c>
      <c r="L6788">
        <v>427.71600000000001</v>
      </c>
    </row>
    <row r="6789" spans="4:12" x14ac:dyDescent="0.25">
      <c r="E6789">
        <v>980428516</v>
      </c>
      <c r="F6789" s="3">
        <v>194.68100000000001</v>
      </c>
      <c r="I6789" t="s">
        <v>843</v>
      </c>
      <c r="J6789" t="s">
        <v>845</v>
      </c>
      <c r="K6789">
        <v>980428516</v>
      </c>
      <c r="L6789">
        <v>194.68100000000001</v>
      </c>
    </row>
    <row r="6790" spans="4:12" x14ac:dyDescent="0.25">
      <c r="E6790">
        <v>981628500</v>
      </c>
      <c r="F6790" s="3">
        <v>325.78300000000002</v>
      </c>
      <c r="I6790" t="s">
        <v>843</v>
      </c>
      <c r="J6790" t="s">
        <v>845</v>
      </c>
      <c r="K6790">
        <v>981628500</v>
      </c>
      <c r="L6790">
        <v>325.78300000000002</v>
      </c>
    </row>
    <row r="6791" spans="4:12" x14ac:dyDescent="0.25">
      <c r="E6791">
        <v>982723175</v>
      </c>
      <c r="F6791" s="3">
        <v>197.904</v>
      </c>
      <c r="I6791" t="s">
        <v>843</v>
      </c>
      <c r="J6791" t="s">
        <v>845</v>
      </c>
      <c r="K6791">
        <v>982723175</v>
      </c>
      <c r="L6791">
        <v>197.904</v>
      </c>
    </row>
    <row r="6792" spans="4:12" x14ac:dyDescent="0.25">
      <c r="E6792">
        <v>984753985</v>
      </c>
      <c r="F6792" s="3">
        <v>479.86399999999998</v>
      </c>
      <c r="I6792" t="s">
        <v>843</v>
      </c>
      <c r="J6792" t="s">
        <v>845</v>
      </c>
      <c r="K6792">
        <v>984753985</v>
      </c>
      <c r="L6792">
        <v>479.86399999999998</v>
      </c>
    </row>
    <row r="6793" spans="4:12" x14ac:dyDescent="0.25">
      <c r="E6793">
        <v>989540920</v>
      </c>
      <c r="F6793" s="3">
        <v>483.53100000000001</v>
      </c>
      <c r="I6793" t="s">
        <v>843</v>
      </c>
      <c r="J6793" t="s">
        <v>845</v>
      </c>
      <c r="K6793">
        <v>989540920</v>
      </c>
      <c r="L6793">
        <v>483.53100000000001</v>
      </c>
    </row>
    <row r="6794" spans="4:12" x14ac:dyDescent="0.25">
      <c r="E6794">
        <v>990844011</v>
      </c>
      <c r="F6794" s="3">
        <v>555.05399999999997</v>
      </c>
      <c r="I6794" t="s">
        <v>843</v>
      </c>
      <c r="J6794" t="s">
        <v>845</v>
      </c>
      <c r="K6794">
        <v>990844011</v>
      </c>
      <c r="L6794">
        <v>555.05399999999997</v>
      </c>
    </row>
    <row r="6795" spans="4:12" x14ac:dyDescent="0.25">
      <c r="E6795">
        <v>991106677</v>
      </c>
      <c r="F6795" s="3">
        <v>451.18700000000001</v>
      </c>
      <c r="I6795" t="s">
        <v>843</v>
      </c>
      <c r="J6795" t="s">
        <v>845</v>
      </c>
      <c r="K6795">
        <v>991106677</v>
      </c>
      <c r="L6795">
        <v>451.18700000000001</v>
      </c>
    </row>
    <row r="6796" spans="4:12" x14ac:dyDescent="0.25">
      <c r="E6796">
        <v>991603689</v>
      </c>
      <c r="F6796" s="3">
        <v>170.571</v>
      </c>
      <c r="I6796" t="s">
        <v>843</v>
      </c>
      <c r="J6796" t="s">
        <v>845</v>
      </c>
      <c r="K6796">
        <v>991603689</v>
      </c>
      <c r="L6796">
        <v>170.571</v>
      </c>
    </row>
    <row r="6797" spans="4:12" x14ac:dyDescent="0.25">
      <c r="E6797">
        <v>994399365</v>
      </c>
      <c r="F6797" s="3">
        <v>507.68099999999998</v>
      </c>
      <c r="I6797" t="s">
        <v>843</v>
      </c>
      <c r="J6797" t="s">
        <v>845</v>
      </c>
      <c r="K6797">
        <v>994399365</v>
      </c>
      <c r="L6797">
        <v>507.68099999999998</v>
      </c>
    </row>
    <row r="6798" spans="4:12" x14ac:dyDescent="0.25">
      <c r="E6798">
        <v>997244451</v>
      </c>
      <c r="F6798" s="3">
        <v>169.94399999999999</v>
      </c>
      <c r="I6798" t="s">
        <v>843</v>
      </c>
      <c r="J6798" t="s">
        <v>845</v>
      </c>
      <c r="K6798">
        <v>997244451</v>
      </c>
      <c r="L6798">
        <v>169.94399999999999</v>
      </c>
    </row>
    <row r="6799" spans="4:12" x14ac:dyDescent="0.25">
      <c r="E6799">
        <v>997570103</v>
      </c>
      <c r="F6799" s="3">
        <v>340.68299999999999</v>
      </c>
      <c r="I6799" t="s">
        <v>843</v>
      </c>
      <c r="J6799" t="s">
        <v>845</v>
      </c>
      <c r="K6799">
        <v>997570103</v>
      </c>
      <c r="L6799">
        <v>340.68299999999999</v>
      </c>
    </row>
    <row r="6800" spans="4:12" x14ac:dyDescent="0.25">
      <c r="D6800" t="s">
        <v>76</v>
      </c>
      <c r="E6800">
        <v>877083152</v>
      </c>
      <c r="F6800" s="3">
        <v>444.12299999999999</v>
      </c>
      <c r="I6800" t="s">
        <v>843</v>
      </c>
      <c r="J6800" t="s">
        <v>76</v>
      </c>
      <c r="K6800">
        <v>877083152</v>
      </c>
      <c r="L6800">
        <v>444.12299999999999</v>
      </c>
    </row>
    <row r="6801" spans="4:12" x14ac:dyDescent="0.25">
      <c r="E6801">
        <v>877209652</v>
      </c>
      <c r="F6801" s="3">
        <v>254.72800000000001</v>
      </c>
      <c r="I6801" t="s">
        <v>843</v>
      </c>
      <c r="J6801" t="s">
        <v>76</v>
      </c>
      <c r="K6801">
        <v>877209652</v>
      </c>
      <c r="L6801">
        <v>254.72800000000001</v>
      </c>
    </row>
    <row r="6802" spans="4:12" x14ac:dyDescent="0.25">
      <c r="E6802">
        <v>916509669</v>
      </c>
      <c r="F6802" s="3">
        <v>140.98400000000001</v>
      </c>
      <c r="I6802" t="s">
        <v>843</v>
      </c>
      <c r="J6802" t="s">
        <v>76</v>
      </c>
      <c r="K6802">
        <v>916509669</v>
      </c>
      <c r="L6802">
        <v>140.98400000000001</v>
      </c>
    </row>
    <row r="6803" spans="4:12" x14ac:dyDescent="0.25">
      <c r="E6803">
        <v>970555404</v>
      </c>
      <c r="F6803" s="3">
        <v>87.459000000000003</v>
      </c>
      <c r="I6803" t="s">
        <v>843</v>
      </c>
      <c r="J6803" t="s">
        <v>76</v>
      </c>
      <c r="K6803">
        <v>970555404</v>
      </c>
      <c r="L6803">
        <v>87.459000000000003</v>
      </c>
    </row>
    <row r="6804" spans="4:12" x14ac:dyDescent="0.25">
      <c r="E6804">
        <v>977361346</v>
      </c>
      <c r="F6804" s="3">
        <v>151.422</v>
      </c>
      <c r="I6804" t="s">
        <v>843</v>
      </c>
      <c r="J6804" t="s">
        <v>76</v>
      </c>
      <c r="K6804">
        <v>977361346</v>
      </c>
      <c r="L6804">
        <v>151.422</v>
      </c>
    </row>
    <row r="6805" spans="4:12" x14ac:dyDescent="0.25">
      <c r="E6805">
        <v>979437161</v>
      </c>
      <c r="F6805" s="3">
        <v>56.465000000000003</v>
      </c>
      <c r="I6805" t="s">
        <v>843</v>
      </c>
      <c r="J6805" t="s">
        <v>76</v>
      </c>
      <c r="K6805">
        <v>979437161</v>
      </c>
      <c r="L6805">
        <v>56.465000000000003</v>
      </c>
    </row>
    <row r="6806" spans="4:12" x14ac:dyDescent="0.25">
      <c r="D6806" t="s">
        <v>88</v>
      </c>
      <c r="E6806">
        <v>912428680</v>
      </c>
      <c r="F6806" s="3">
        <v>260.577</v>
      </c>
      <c r="I6806" t="s">
        <v>843</v>
      </c>
      <c r="J6806" t="s">
        <v>88</v>
      </c>
      <c r="K6806">
        <v>912428680</v>
      </c>
      <c r="L6806">
        <v>260.577</v>
      </c>
    </row>
    <row r="6807" spans="4:12" x14ac:dyDescent="0.25">
      <c r="E6807">
        <v>986262482</v>
      </c>
      <c r="F6807" s="3">
        <v>4.9290000000000003</v>
      </c>
      <c r="I6807" t="s">
        <v>843</v>
      </c>
      <c r="J6807" t="s">
        <v>88</v>
      </c>
      <c r="K6807">
        <v>986262482</v>
      </c>
      <c r="L6807">
        <v>4.9290000000000003</v>
      </c>
    </row>
    <row r="6808" spans="4:12" x14ac:dyDescent="0.25">
      <c r="E6808">
        <v>993445908</v>
      </c>
      <c r="F6808" s="3">
        <v>467.529</v>
      </c>
      <c r="I6808" t="s">
        <v>843</v>
      </c>
      <c r="J6808" t="s">
        <v>88</v>
      </c>
      <c r="K6808">
        <v>993445908</v>
      </c>
      <c r="L6808">
        <v>467.529</v>
      </c>
    </row>
    <row r="6809" spans="4:12" x14ac:dyDescent="0.25">
      <c r="D6809" t="s">
        <v>95</v>
      </c>
      <c r="E6809">
        <v>977477573</v>
      </c>
      <c r="F6809" s="3">
        <v>68.13</v>
      </c>
      <c r="I6809" t="s">
        <v>843</v>
      </c>
      <c r="J6809" t="s">
        <v>95</v>
      </c>
      <c r="K6809">
        <v>977477573</v>
      </c>
      <c r="L6809">
        <v>68.13</v>
      </c>
    </row>
    <row r="6810" spans="4:12" x14ac:dyDescent="0.25">
      <c r="D6810" t="s">
        <v>99</v>
      </c>
      <c r="E6810">
        <v>926279548</v>
      </c>
      <c r="F6810" s="3">
        <v>163.619</v>
      </c>
      <c r="I6810" t="s">
        <v>843</v>
      </c>
      <c r="J6810" t="s">
        <v>99</v>
      </c>
      <c r="K6810">
        <v>926279548</v>
      </c>
      <c r="L6810">
        <v>163.619</v>
      </c>
    </row>
    <row r="6811" spans="4:12" x14ac:dyDescent="0.25">
      <c r="E6811">
        <v>969235706</v>
      </c>
      <c r="F6811" s="3">
        <v>151.429</v>
      </c>
      <c r="I6811" t="s">
        <v>843</v>
      </c>
      <c r="J6811" t="s">
        <v>99</v>
      </c>
      <c r="K6811">
        <v>969235706</v>
      </c>
      <c r="L6811">
        <v>151.429</v>
      </c>
    </row>
    <row r="6812" spans="4:12" x14ac:dyDescent="0.25">
      <c r="E6812">
        <v>969879697</v>
      </c>
      <c r="F6812" s="3">
        <v>456.59300000000002</v>
      </c>
      <c r="I6812" t="s">
        <v>843</v>
      </c>
      <c r="J6812" t="s">
        <v>99</v>
      </c>
      <c r="K6812">
        <v>969879697</v>
      </c>
      <c r="L6812">
        <v>456.59300000000002</v>
      </c>
    </row>
    <row r="6813" spans="4:12" x14ac:dyDescent="0.25">
      <c r="E6813">
        <v>969925206</v>
      </c>
      <c r="F6813" s="3">
        <v>124.81399999999999</v>
      </c>
      <c r="I6813" t="s">
        <v>843</v>
      </c>
      <c r="J6813" t="s">
        <v>99</v>
      </c>
      <c r="K6813">
        <v>969925206</v>
      </c>
      <c r="L6813">
        <v>124.81399999999999</v>
      </c>
    </row>
    <row r="6814" spans="4:12" x14ac:dyDescent="0.25">
      <c r="E6814">
        <v>998756936</v>
      </c>
      <c r="F6814" s="3">
        <v>324.75400000000002</v>
      </c>
      <c r="I6814" t="s">
        <v>843</v>
      </c>
      <c r="J6814" t="s">
        <v>99</v>
      </c>
      <c r="K6814">
        <v>998756936</v>
      </c>
      <c r="L6814">
        <v>324.75400000000002</v>
      </c>
    </row>
    <row r="6815" spans="4:12" x14ac:dyDescent="0.25">
      <c r="E6815">
        <v>999116337</v>
      </c>
      <c r="F6815" s="3">
        <v>369.43700000000001</v>
      </c>
      <c r="I6815" t="s">
        <v>843</v>
      </c>
      <c r="J6815" t="s">
        <v>99</v>
      </c>
      <c r="K6815">
        <v>999116337</v>
      </c>
      <c r="L6815">
        <v>369.43700000000001</v>
      </c>
    </row>
    <row r="6816" spans="4:12" x14ac:dyDescent="0.25">
      <c r="D6816" t="s">
        <v>848</v>
      </c>
      <c r="E6816">
        <v>869427942</v>
      </c>
      <c r="F6816" s="3">
        <v>230.55699999999999</v>
      </c>
      <c r="I6816" t="s">
        <v>843</v>
      </c>
      <c r="J6816" t="s">
        <v>848</v>
      </c>
      <c r="K6816">
        <v>869427942</v>
      </c>
      <c r="L6816">
        <v>230.55699999999999</v>
      </c>
    </row>
    <row r="6817" spans="5:12" x14ac:dyDescent="0.25">
      <c r="E6817">
        <v>874678732</v>
      </c>
      <c r="F6817" s="3">
        <v>485.38900000000001</v>
      </c>
      <c r="I6817" t="s">
        <v>843</v>
      </c>
      <c r="J6817" t="s">
        <v>848</v>
      </c>
      <c r="K6817">
        <v>874678732</v>
      </c>
      <c r="L6817">
        <v>485.38900000000001</v>
      </c>
    </row>
    <row r="6818" spans="5:12" x14ac:dyDescent="0.25">
      <c r="E6818">
        <v>879405882</v>
      </c>
      <c r="F6818" s="3">
        <v>101.64700000000001</v>
      </c>
      <c r="I6818" t="s">
        <v>843</v>
      </c>
      <c r="J6818" t="s">
        <v>848</v>
      </c>
      <c r="K6818">
        <v>879405882</v>
      </c>
      <c r="L6818">
        <v>101.64700000000001</v>
      </c>
    </row>
    <row r="6819" spans="5:12" x14ac:dyDescent="0.25">
      <c r="E6819">
        <v>882502902</v>
      </c>
      <c r="F6819" s="3">
        <v>540.14800000000002</v>
      </c>
      <c r="I6819" t="s">
        <v>843</v>
      </c>
      <c r="J6819" t="s">
        <v>848</v>
      </c>
      <c r="K6819">
        <v>882502902</v>
      </c>
      <c r="L6819">
        <v>540.14800000000002</v>
      </c>
    </row>
    <row r="6820" spans="5:12" x14ac:dyDescent="0.25">
      <c r="E6820">
        <v>912387445</v>
      </c>
      <c r="F6820" s="3">
        <v>131.68100000000001</v>
      </c>
      <c r="I6820" t="s">
        <v>843</v>
      </c>
      <c r="J6820" t="s">
        <v>848</v>
      </c>
      <c r="K6820">
        <v>912387445</v>
      </c>
      <c r="L6820">
        <v>131.68100000000001</v>
      </c>
    </row>
    <row r="6821" spans="5:12" x14ac:dyDescent="0.25">
      <c r="E6821">
        <v>912828530</v>
      </c>
      <c r="F6821" s="3">
        <v>149.03299999999999</v>
      </c>
      <c r="I6821" t="s">
        <v>843</v>
      </c>
      <c r="J6821" t="s">
        <v>848</v>
      </c>
      <c r="K6821">
        <v>912828530</v>
      </c>
      <c r="L6821">
        <v>149.03299999999999</v>
      </c>
    </row>
    <row r="6822" spans="5:12" x14ac:dyDescent="0.25">
      <c r="E6822">
        <v>914783720</v>
      </c>
      <c r="F6822" s="3">
        <v>184.821</v>
      </c>
      <c r="I6822" t="s">
        <v>843</v>
      </c>
      <c r="J6822" t="s">
        <v>848</v>
      </c>
      <c r="K6822">
        <v>914783720</v>
      </c>
      <c r="L6822">
        <v>184.821</v>
      </c>
    </row>
    <row r="6823" spans="5:12" x14ac:dyDescent="0.25">
      <c r="E6823">
        <v>918322175</v>
      </c>
      <c r="F6823" s="3">
        <v>332.83199999999999</v>
      </c>
      <c r="I6823" t="s">
        <v>843</v>
      </c>
      <c r="J6823" t="s">
        <v>848</v>
      </c>
      <c r="K6823">
        <v>918322175</v>
      </c>
      <c r="L6823">
        <v>332.83199999999999</v>
      </c>
    </row>
    <row r="6824" spans="5:12" x14ac:dyDescent="0.25">
      <c r="E6824">
        <v>969176521</v>
      </c>
      <c r="F6824" s="3">
        <v>306.00700000000001</v>
      </c>
      <c r="I6824" t="s">
        <v>843</v>
      </c>
      <c r="J6824" t="s">
        <v>848</v>
      </c>
      <c r="K6824">
        <v>969176521</v>
      </c>
      <c r="L6824">
        <v>306.00700000000001</v>
      </c>
    </row>
    <row r="6825" spans="5:12" x14ac:dyDescent="0.25">
      <c r="E6825">
        <v>969309300</v>
      </c>
      <c r="F6825" s="3">
        <v>66.302999999999997</v>
      </c>
      <c r="I6825" t="s">
        <v>843</v>
      </c>
      <c r="J6825" t="s">
        <v>848</v>
      </c>
      <c r="K6825">
        <v>969309300</v>
      </c>
      <c r="L6825">
        <v>66.302999999999997</v>
      </c>
    </row>
    <row r="6826" spans="5:12" x14ac:dyDescent="0.25">
      <c r="E6826">
        <v>969337819</v>
      </c>
      <c r="F6826" s="3">
        <v>206.24299999999999</v>
      </c>
      <c r="I6826" t="s">
        <v>843</v>
      </c>
      <c r="J6826" t="s">
        <v>848</v>
      </c>
      <c r="K6826">
        <v>969337819</v>
      </c>
      <c r="L6826">
        <v>206.24299999999999</v>
      </c>
    </row>
    <row r="6827" spans="5:12" x14ac:dyDescent="0.25">
      <c r="E6827">
        <v>970304150</v>
      </c>
      <c r="F6827" s="3">
        <v>422.697</v>
      </c>
      <c r="I6827" t="s">
        <v>843</v>
      </c>
      <c r="J6827" t="s">
        <v>848</v>
      </c>
      <c r="K6827">
        <v>970304150</v>
      </c>
      <c r="L6827">
        <v>422.697</v>
      </c>
    </row>
    <row r="6828" spans="5:12" x14ac:dyDescent="0.25">
      <c r="E6828">
        <v>971198796</v>
      </c>
      <c r="F6828" s="3">
        <v>192.953</v>
      </c>
      <c r="I6828" t="s">
        <v>843</v>
      </c>
      <c r="J6828" t="s">
        <v>848</v>
      </c>
      <c r="K6828">
        <v>971198796</v>
      </c>
      <c r="L6828">
        <v>192.953</v>
      </c>
    </row>
    <row r="6829" spans="5:12" x14ac:dyDescent="0.25">
      <c r="E6829">
        <v>976033566</v>
      </c>
      <c r="F6829" s="3">
        <v>153.898</v>
      </c>
      <c r="I6829" t="s">
        <v>843</v>
      </c>
      <c r="J6829" t="s">
        <v>848</v>
      </c>
      <c r="K6829">
        <v>976033566</v>
      </c>
      <c r="L6829">
        <v>153.898</v>
      </c>
    </row>
    <row r="6830" spans="5:12" x14ac:dyDescent="0.25">
      <c r="E6830">
        <v>979534167</v>
      </c>
      <c r="F6830" s="3">
        <v>202.27</v>
      </c>
      <c r="I6830" t="s">
        <v>843</v>
      </c>
      <c r="J6830" t="s">
        <v>848</v>
      </c>
      <c r="K6830">
        <v>979534167</v>
      </c>
      <c r="L6830">
        <v>202.27</v>
      </c>
    </row>
    <row r="6831" spans="5:12" x14ac:dyDescent="0.25">
      <c r="E6831">
        <v>980702103</v>
      </c>
      <c r="F6831" s="3">
        <v>182.14500000000001</v>
      </c>
      <c r="I6831" t="s">
        <v>843</v>
      </c>
      <c r="J6831" t="s">
        <v>848</v>
      </c>
      <c r="K6831">
        <v>980702103</v>
      </c>
      <c r="L6831">
        <v>182.14500000000001</v>
      </c>
    </row>
    <row r="6832" spans="5:12" x14ac:dyDescent="0.25">
      <c r="E6832">
        <v>983085210</v>
      </c>
      <c r="F6832" s="3">
        <v>71.677999999999997</v>
      </c>
      <c r="I6832" t="s">
        <v>843</v>
      </c>
      <c r="J6832" t="s">
        <v>848</v>
      </c>
      <c r="K6832">
        <v>983085210</v>
      </c>
      <c r="L6832">
        <v>71.677999999999997</v>
      </c>
    </row>
    <row r="6833" spans="4:12" x14ac:dyDescent="0.25">
      <c r="E6833">
        <v>987850809</v>
      </c>
      <c r="F6833" s="3">
        <v>130.76300000000001</v>
      </c>
      <c r="I6833" t="s">
        <v>843</v>
      </c>
      <c r="J6833" t="s">
        <v>848</v>
      </c>
      <c r="K6833">
        <v>987850809</v>
      </c>
      <c r="L6833">
        <v>130.76300000000001</v>
      </c>
    </row>
    <row r="6834" spans="4:12" x14ac:dyDescent="0.25">
      <c r="E6834">
        <v>989123122</v>
      </c>
      <c r="F6834" s="3">
        <v>233.517</v>
      </c>
      <c r="I6834" t="s">
        <v>843</v>
      </c>
      <c r="J6834" t="s">
        <v>848</v>
      </c>
      <c r="K6834">
        <v>989123122</v>
      </c>
      <c r="L6834">
        <v>233.517</v>
      </c>
    </row>
    <row r="6835" spans="4:12" x14ac:dyDescent="0.25">
      <c r="E6835">
        <v>990370559</v>
      </c>
      <c r="F6835" s="3">
        <v>222.46299999999999</v>
      </c>
      <c r="I6835" t="s">
        <v>843</v>
      </c>
      <c r="J6835" t="s">
        <v>848</v>
      </c>
      <c r="K6835">
        <v>990370559</v>
      </c>
      <c r="L6835">
        <v>222.46299999999999</v>
      </c>
    </row>
    <row r="6836" spans="4:12" x14ac:dyDescent="0.25">
      <c r="E6836">
        <v>995176114</v>
      </c>
      <c r="F6836" s="3">
        <v>522.63499999999999</v>
      </c>
      <c r="I6836" t="s">
        <v>843</v>
      </c>
      <c r="J6836" t="s">
        <v>848</v>
      </c>
      <c r="K6836">
        <v>995176114</v>
      </c>
      <c r="L6836">
        <v>522.63499999999999</v>
      </c>
    </row>
    <row r="6837" spans="4:12" x14ac:dyDescent="0.25">
      <c r="D6837" t="s">
        <v>77</v>
      </c>
      <c r="E6837">
        <v>812992252</v>
      </c>
      <c r="F6837" s="3">
        <v>59.703000000000003</v>
      </c>
      <c r="I6837" t="s">
        <v>843</v>
      </c>
      <c r="J6837" t="s">
        <v>77</v>
      </c>
      <c r="K6837">
        <v>812992252</v>
      </c>
      <c r="L6837">
        <v>59.703000000000003</v>
      </c>
    </row>
    <row r="6838" spans="4:12" x14ac:dyDescent="0.25">
      <c r="E6838">
        <v>916646046</v>
      </c>
      <c r="F6838" s="3">
        <v>171.011</v>
      </c>
      <c r="I6838" t="s">
        <v>843</v>
      </c>
      <c r="J6838" t="s">
        <v>77</v>
      </c>
      <c r="K6838">
        <v>916646046</v>
      </c>
      <c r="L6838">
        <v>171.011</v>
      </c>
    </row>
    <row r="6839" spans="4:12" x14ac:dyDescent="0.25">
      <c r="E6839">
        <v>969217813</v>
      </c>
      <c r="F6839" s="3">
        <v>407.053</v>
      </c>
      <c r="I6839" t="s">
        <v>843</v>
      </c>
      <c r="J6839" t="s">
        <v>77</v>
      </c>
      <c r="K6839">
        <v>969217813</v>
      </c>
      <c r="L6839">
        <v>407.053</v>
      </c>
    </row>
    <row r="6840" spans="4:12" x14ac:dyDescent="0.25">
      <c r="E6840">
        <v>969296705</v>
      </c>
      <c r="F6840" s="3">
        <v>59.454999999999998</v>
      </c>
      <c r="I6840" t="s">
        <v>843</v>
      </c>
      <c r="J6840" t="s">
        <v>77</v>
      </c>
      <c r="K6840">
        <v>969296705</v>
      </c>
      <c r="L6840">
        <v>59.454999999999998</v>
      </c>
    </row>
    <row r="6841" spans="4:12" x14ac:dyDescent="0.25">
      <c r="E6841">
        <v>969324067</v>
      </c>
      <c r="F6841" s="3">
        <v>41.064999999999998</v>
      </c>
      <c r="I6841" t="s">
        <v>843</v>
      </c>
      <c r="J6841" t="s">
        <v>77</v>
      </c>
      <c r="K6841">
        <v>969324067</v>
      </c>
      <c r="L6841">
        <v>41.064999999999998</v>
      </c>
    </row>
    <row r="6842" spans="4:12" x14ac:dyDescent="0.25">
      <c r="E6842">
        <v>969422131</v>
      </c>
      <c r="F6842" s="3">
        <v>85.48</v>
      </c>
      <c r="I6842" t="s">
        <v>843</v>
      </c>
      <c r="J6842" t="s">
        <v>77</v>
      </c>
      <c r="K6842">
        <v>969422131</v>
      </c>
      <c r="L6842">
        <v>85.48</v>
      </c>
    </row>
    <row r="6843" spans="4:12" x14ac:dyDescent="0.25">
      <c r="E6843">
        <v>969759314</v>
      </c>
      <c r="F6843" s="3">
        <v>239.56700000000001</v>
      </c>
      <c r="I6843" t="s">
        <v>843</v>
      </c>
      <c r="J6843" t="s">
        <v>77</v>
      </c>
      <c r="K6843">
        <v>969759314</v>
      </c>
      <c r="L6843">
        <v>239.56700000000001</v>
      </c>
    </row>
    <row r="6844" spans="4:12" x14ac:dyDescent="0.25">
      <c r="E6844">
        <v>976465008</v>
      </c>
      <c r="F6844" s="3">
        <v>111.38800000000001</v>
      </c>
      <c r="I6844" t="s">
        <v>843</v>
      </c>
      <c r="J6844" t="s">
        <v>77</v>
      </c>
      <c r="K6844">
        <v>976465008</v>
      </c>
      <c r="L6844">
        <v>111.38800000000001</v>
      </c>
    </row>
    <row r="6845" spans="4:12" x14ac:dyDescent="0.25">
      <c r="E6845">
        <v>988578770</v>
      </c>
      <c r="F6845" s="3">
        <v>358.03800000000001</v>
      </c>
      <c r="I6845" t="s">
        <v>843</v>
      </c>
      <c r="J6845" t="s">
        <v>77</v>
      </c>
      <c r="K6845">
        <v>988578770</v>
      </c>
      <c r="L6845">
        <v>358.03800000000001</v>
      </c>
    </row>
    <row r="6846" spans="4:12" x14ac:dyDescent="0.25">
      <c r="D6846" t="s">
        <v>31</v>
      </c>
      <c r="E6846">
        <v>985322929</v>
      </c>
      <c r="F6846" s="3">
        <v>508.86900000000003</v>
      </c>
      <c r="I6846" t="s">
        <v>843</v>
      </c>
      <c r="J6846" t="s">
        <v>31</v>
      </c>
      <c r="K6846">
        <v>985322929</v>
      </c>
      <c r="L6846">
        <v>508.86900000000003</v>
      </c>
    </row>
    <row r="6847" spans="4:12" x14ac:dyDescent="0.25">
      <c r="D6847" t="s">
        <v>11</v>
      </c>
      <c r="E6847">
        <v>876278472</v>
      </c>
      <c r="F6847" s="3">
        <v>297.95600000000002</v>
      </c>
      <c r="I6847" t="s">
        <v>843</v>
      </c>
      <c r="J6847" t="s">
        <v>11</v>
      </c>
      <c r="K6847">
        <v>876278472</v>
      </c>
      <c r="L6847">
        <v>297.95600000000002</v>
      </c>
    </row>
    <row r="6848" spans="4:12" x14ac:dyDescent="0.25">
      <c r="E6848">
        <v>969932830</v>
      </c>
      <c r="F6848" s="3">
        <v>375.59199999999998</v>
      </c>
      <c r="I6848" t="s">
        <v>843</v>
      </c>
      <c r="J6848" t="s">
        <v>11</v>
      </c>
      <c r="K6848">
        <v>969932830</v>
      </c>
      <c r="L6848">
        <v>375.59199999999998</v>
      </c>
    </row>
    <row r="6849" spans="4:12" x14ac:dyDescent="0.25">
      <c r="E6849">
        <v>973053604</v>
      </c>
      <c r="F6849" s="3">
        <v>120.789</v>
      </c>
      <c r="I6849" t="s">
        <v>843</v>
      </c>
      <c r="J6849" t="s">
        <v>11</v>
      </c>
      <c r="K6849">
        <v>973053604</v>
      </c>
      <c r="L6849">
        <v>120.789</v>
      </c>
    </row>
    <row r="6850" spans="4:12" x14ac:dyDescent="0.25">
      <c r="E6850">
        <v>988436356</v>
      </c>
      <c r="F6850" s="3">
        <v>737.28200000000004</v>
      </c>
      <c r="I6850" t="s">
        <v>843</v>
      </c>
      <c r="J6850" t="s">
        <v>11</v>
      </c>
      <c r="K6850">
        <v>988436356</v>
      </c>
      <c r="L6850">
        <v>737.28200000000004</v>
      </c>
    </row>
    <row r="6851" spans="4:12" x14ac:dyDescent="0.25">
      <c r="E6851">
        <v>990718199</v>
      </c>
      <c r="F6851" s="3">
        <v>358.82100000000003</v>
      </c>
      <c r="I6851" t="s">
        <v>843</v>
      </c>
      <c r="J6851" t="s">
        <v>11</v>
      </c>
      <c r="K6851">
        <v>990718199</v>
      </c>
      <c r="L6851">
        <v>358.82100000000003</v>
      </c>
    </row>
    <row r="6852" spans="4:12" x14ac:dyDescent="0.25">
      <c r="E6852">
        <v>992354321</v>
      </c>
      <c r="F6852" s="3">
        <v>238.64500000000001</v>
      </c>
      <c r="I6852" t="s">
        <v>843</v>
      </c>
      <c r="J6852" t="s">
        <v>11</v>
      </c>
      <c r="K6852">
        <v>992354321</v>
      </c>
      <c r="L6852">
        <v>238.64500000000001</v>
      </c>
    </row>
    <row r="6853" spans="4:12" x14ac:dyDescent="0.25">
      <c r="D6853" t="s">
        <v>96</v>
      </c>
      <c r="E6853">
        <v>814605892</v>
      </c>
      <c r="F6853" s="3">
        <v>101.22799999999999</v>
      </c>
      <c r="I6853" t="s">
        <v>843</v>
      </c>
      <c r="J6853" t="s">
        <v>96</v>
      </c>
      <c r="K6853">
        <v>814605892</v>
      </c>
      <c r="L6853">
        <v>101.22799999999999</v>
      </c>
    </row>
    <row r="6854" spans="4:12" x14ac:dyDescent="0.25">
      <c r="E6854">
        <v>869873322</v>
      </c>
      <c r="F6854" s="3">
        <v>160.68199999999999</v>
      </c>
      <c r="I6854" t="s">
        <v>843</v>
      </c>
      <c r="J6854" t="s">
        <v>96</v>
      </c>
      <c r="K6854">
        <v>869873322</v>
      </c>
      <c r="L6854">
        <v>160.68199999999999</v>
      </c>
    </row>
    <row r="6855" spans="4:12" x14ac:dyDescent="0.25">
      <c r="E6855">
        <v>921693230</v>
      </c>
      <c r="F6855" s="3">
        <v>60.536999999999999</v>
      </c>
      <c r="I6855" t="s">
        <v>843</v>
      </c>
      <c r="J6855" t="s">
        <v>96</v>
      </c>
      <c r="K6855">
        <v>921693230</v>
      </c>
      <c r="L6855">
        <v>60.536999999999999</v>
      </c>
    </row>
    <row r="6856" spans="4:12" x14ac:dyDescent="0.25">
      <c r="E6856">
        <v>969086182</v>
      </c>
      <c r="F6856" s="3">
        <v>173.14</v>
      </c>
      <c r="I6856" t="s">
        <v>843</v>
      </c>
      <c r="J6856" t="s">
        <v>96</v>
      </c>
      <c r="K6856">
        <v>969086182</v>
      </c>
      <c r="L6856">
        <v>173.14</v>
      </c>
    </row>
    <row r="6857" spans="4:12" x14ac:dyDescent="0.25">
      <c r="E6857">
        <v>970462643</v>
      </c>
      <c r="F6857" s="3">
        <v>181.94800000000001</v>
      </c>
      <c r="I6857" t="s">
        <v>843</v>
      </c>
      <c r="J6857" t="s">
        <v>96</v>
      </c>
      <c r="K6857">
        <v>970462643</v>
      </c>
      <c r="L6857">
        <v>181.94800000000001</v>
      </c>
    </row>
    <row r="6858" spans="4:12" x14ac:dyDescent="0.25">
      <c r="E6858">
        <v>981393619</v>
      </c>
      <c r="F6858" s="3">
        <v>200.34200000000001</v>
      </c>
      <c r="I6858" t="s">
        <v>843</v>
      </c>
      <c r="J6858" t="s">
        <v>96</v>
      </c>
      <c r="K6858">
        <v>981393619</v>
      </c>
      <c r="L6858">
        <v>200.34200000000001</v>
      </c>
    </row>
    <row r="6859" spans="4:12" x14ac:dyDescent="0.25">
      <c r="E6859">
        <v>982831113</v>
      </c>
      <c r="F6859" s="3">
        <v>211.45699999999999</v>
      </c>
      <c r="I6859" t="s">
        <v>843</v>
      </c>
      <c r="J6859" t="s">
        <v>96</v>
      </c>
      <c r="K6859">
        <v>982831113</v>
      </c>
      <c r="L6859">
        <v>211.45699999999999</v>
      </c>
    </row>
    <row r="6860" spans="4:12" x14ac:dyDescent="0.25">
      <c r="E6860">
        <v>986997652</v>
      </c>
      <c r="F6860" s="3">
        <v>463.23599999999999</v>
      </c>
      <c r="I6860" t="s">
        <v>843</v>
      </c>
      <c r="J6860" t="s">
        <v>96</v>
      </c>
      <c r="K6860">
        <v>986997652</v>
      </c>
      <c r="L6860">
        <v>463.23599999999999</v>
      </c>
    </row>
    <row r="6861" spans="4:12" x14ac:dyDescent="0.25">
      <c r="E6861">
        <v>992855525</v>
      </c>
      <c r="F6861" s="3">
        <v>293.42200000000003</v>
      </c>
      <c r="I6861" t="s">
        <v>843</v>
      </c>
      <c r="J6861" t="s">
        <v>96</v>
      </c>
      <c r="K6861">
        <v>992855525</v>
      </c>
      <c r="L6861">
        <v>293.42200000000003</v>
      </c>
    </row>
    <row r="6862" spans="4:12" x14ac:dyDescent="0.25">
      <c r="E6862">
        <v>994928503</v>
      </c>
      <c r="F6862" s="3">
        <v>304.31700000000001</v>
      </c>
      <c r="I6862" t="s">
        <v>843</v>
      </c>
      <c r="J6862" t="s">
        <v>96</v>
      </c>
      <c r="K6862">
        <v>994928503</v>
      </c>
      <c r="L6862">
        <v>304.31700000000001</v>
      </c>
    </row>
    <row r="6863" spans="4:12" x14ac:dyDescent="0.25">
      <c r="E6863">
        <v>995351056</v>
      </c>
      <c r="F6863" s="3">
        <v>81.474999999999994</v>
      </c>
      <c r="I6863" t="s">
        <v>843</v>
      </c>
      <c r="J6863" t="s">
        <v>96</v>
      </c>
      <c r="K6863">
        <v>995351056</v>
      </c>
      <c r="L6863">
        <v>81.474999999999994</v>
      </c>
    </row>
    <row r="6864" spans="4:12" x14ac:dyDescent="0.25">
      <c r="E6864">
        <v>999506755</v>
      </c>
      <c r="F6864" s="3">
        <v>136.75899999999999</v>
      </c>
      <c r="I6864" t="s">
        <v>843</v>
      </c>
      <c r="J6864" t="s">
        <v>96</v>
      </c>
      <c r="K6864">
        <v>999506755</v>
      </c>
      <c r="L6864">
        <v>136.75899999999999</v>
      </c>
    </row>
    <row r="6865" spans="4:12" x14ac:dyDescent="0.25">
      <c r="D6865" t="s">
        <v>7</v>
      </c>
      <c r="E6865">
        <v>979569823</v>
      </c>
      <c r="F6865" s="3">
        <v>542.79300000000001</v>
      </c>
      <c r="I6865" t="s">
        <v>843</v>
      </c>
      <c r="J6865" t="s">
        <v>7</v>
      </c>
      <c r="K6865">
        <v>979569823</v>
      </c>
      <c r="L6865">
        <v>542.79300000000001</v>
      </c>
    </row>
    <row r="6866" spans="4:12" x14ac:dyDescent="0.25">
      <c r="D6866" t="s">
        <v>38</v>
      </c>
      <c r="E6866">
        <v>882797252</v>
      </c>
      <c r="F6866" s="3">
        <v>386.25</v>
      </c>
      <c r="I6866" t="s">
        <v>843</v>
      </c>
      <c r="J6866" t="s">
        <v>38</v>
      </c>
      <c r="K6866">
        <v>882797252</v>
      </c>
      <c r="L6866">
        <v>386.25</v>
      </c>
    </row>
    <row r="6867" spans="4:12" x14ac:dyDescent="0.25">
      <c r="E6867">
        <v>916197985</v>
      </c>
      <c r="F6867" s="3">
        <v>207.952</v>
      </c>
      <c r="I6867" t="s">
        <v>843</v>
      </c>
      <c r="J6867" t="s">
        <v>38</v>
      </c>
      <c r="K6867">
        <v>916197985</v>
      </c>
      <c r="L6867">
        <v>207.952</v>
      </c>
    </row>
    <row r="6868" spans="4:12" x14ac:dyDescent="0.25">
      <c r="E6868">
        <v>969190958</v>
      </c>
      <c r="F6868" s="3">
        <v>27.795000000000002</v>
      </c>
      <c r="I6868" t="s">
        <v>843</v>
      </c>
      <c r="J6868" t="s">
        <v>38</v>
      </c>
      <c r="K6868">
        <v>969190958</v>
      </c>
      <c r="L6868">
        <v>27.795000000000002</v>
      </c>
    </row>
    <row r="6869" spans="4:12" x14ac:dyDescent="0.25">
      <c r="E6869">
        <v>969214881</v>
      </c>
      <c r="F6869" s="3">
        <v>210.15899999999999</v>
      </c>
      <c r="I6869" t="s">
        <v>843</v>
      </c>
      <c r="J6869" t="s">
        <v>38</v>
      </c>
      <c r="K6869">
        <v>969214881</v>
      </c>
      <c r="L6869">
        <v>210.15899999999999</v>
      </c>
    </row>
    <row r="6870" spans="4:12" x14ac:dyDescent="0.25">
      <c r="E6870">
        <v>969254204</v>
      </c>
      <c r="F6870" s="3">
        <v>462.67399999999998</v>
      </c>
      <c r="I6870" t="s">
        <v>843</v>
      </c>
      <c r="J6870" t="s">
        <v>38</v>
      </c>
      <c r="K6870">
        <v>969254204</v>
      </c>
      <c r="L6870">
        <v>462.67399999999998</v>
      </c>
    </row>
    <row r="6871" spans="4:12" x14ac:dyDescent="0.25">
      <c r="E6871">
        <v>969859033</v>
      </c>
      <c r="F6871" s="3">
        <v>330.26100000000002</v>
      </c>
      <c r="I6871" t="s">
        <v>843</v>
      </c>
      <c r="J6871" t="s">
        <v>38</v>
      </c>
      <c r="K6871">
        <v>969859033</v>
      </c>
      <c r="L6871">
        <v>330.26100000000002</v>
      </c>
    </row>
    <row r="6872" spans="4:12" x14ac:dyDescent="0.25">
      <c r="E6872">
        <v>969926970</v>
      </c>
      <c r="F6872" s="3">
        <v>4.3659999999999997</v>
      </c>
      <c r="I6872" t="s">
        <v>843</v>
      </c>
      <c r="J6872" t="s">
        <v>38</v>
      </c>
      <c r="K6872">
        <v>969926970</v>
      </c>
      <c r="L6872">
        <v>4.3659999999999997</v>
      </c>
    </row>
    <row r="6873" spans="4:12" x14ac:dyDescent="0.25">
      <c r="E6873">
        <v>970137831</v>
      </c>
      <c r="F6873" s="3">
        <v>246.25800000000001</v>
      </c>
      <c r="I6873" t="s">
        <v>843</v>
      </c>
      <c r="J6873" t="s">
        <v>38</v>
      </c>
      <c r="K6873">
        <v>970137831</v>
      </c>
      <c r="L6873">
        <v>246.25800000000001</v>
      </c>
    </row>
    <row r="6874" spans="4:12" x14ac:dyDescent="0.25">
      <c r="E6874">
        <v>970483381</v>
      </c>
      <c r="F6874" s="3">
        <v>78.456999999999994</v>
      </c>
      <c r="I6874" t="s">
        <v>843</v>
      </c>
      <c r="J6874" t="s">
        <v>38</v>
      </c>
      <c r="K6874">
        <v>970483381</v>
      </c>
      <c r="L6874">
        <v>78.456999999999994</v>
      </c>
    </row>
    <row r="6875" spans="4:12" x14ac:dyDescent="0.25">
      <c r="E6875">
        <v>971067071</v>
      </c>
      <c r="F6875" s="3">
        <v>451.27499999999998</v>
      </c>
      <c r="I6875" t="s">
        <v>843</v>
      </c>
      <c r="J6875" t="s">
        <v>38</v>
      </c>
      <c r="K6875">
        <v>971067071</v>
      </c>
      <c r="L6875">
        <v>451.27499999999998</v>
      </c>
    </row>
    <row r="6876" spans="4:12" x14ac:dyDescent="0.25">
      <c r="E6876">
        <v>971199857</v>
      </c>
      <c r="F6876" s="3">
        <v>230.08600000000001</v>
      </c>
      <c r="I6876" t="s">
        <v>843</v>
      </c>
      <c r="J6876" t="s">
        <v>38</v>
      </c>
      <c r="K6876">
        <v>971199857</v>
      </c>
      <c r="L6876">
        <v>230.08600000000001</v>
      </c>
    </row>
    <row r="6877" spans="4:12" x14ac:dyDescent="0.25">
      <c r="E6877">
        <v>977279380</v>
      </c>
      <c r="F6877" s="3">
        <v>226.726</v>
      </c>
      <c r="I6877" t="s">
        <v>843</v>
      </c>
      <c r="J6877" t="s">
        <v>38</v>
      </c>
      <c r="K6877">
        <v>977279380</v>
      </c>
      <c r="L6877">
        <v>226.726</v>
      </c>
    </row>
    <row r="6878" spans="4:12" x14ac:dyDescent="0.25">
      <c r="E6878">
        <v>979128053</v>
      </c>
      <c r="F6878" s="3">
        <v>456.54899999999998</v>
      </c>
      <c r="I6878" t="s">
        <v>843</v>
      </c>
      <c r="J6878" t="s">
        <v>38</v>
      </c>
      <c r="K6878">
        <v>979128053</v>
      </c>
      <c r="L6878">
        <v>456.54899999999998</v>
      </c>
    </row>
    <row r="6879" spans="4:12" x14ac:dyDescent="0.25">
      <c r="E6879">
        <v>983348858</v>
      </c>
      <c r="F6879" s="3">
        <v>174.98400000000001</v>
      </c>
      <c r="I6879" t="s">
        <v>843</v>
      </c>
      <c r="J6879" t="s">
        <v>38</v>
      </c>
      <c r="K6879">
        <v>983348858</v>
      </c>
      <c r="L6879">
        <v>174.98400000000001</v>
      </c>
    </row>
    <row r="6880" spans="4:12" x14ac:dyDescent="0.25">
      <c r="E6880">
        <v>984134568</v>
      </c>
      <c r="F6880" s="3">
        <v>221.87299999999999</v>
      </c>
      <c r="I6880" t="s">
        <v>843</v>
      </c>
      <c r="J6880" t="s">
        <v>38</v>
      </c>
      <c r="K6880">
        <v>984134568</v>
      </c>
      <c r="L6880">
        <v>221.87299999999999</v>
      </c>
    </row>
    <row r="6881" spans="4:12" x14ac:dyDescent="0.25">
      <c r="D6881" t="s">
        <v>849</v>
      </c>
      <c r="E6881">
        <v>920141935</v>
      </c>
      <c r="F6881" s="3">
        <v>47.95</v>
      </c>
      <c r="I6881" t="s">
        <v>843</v>
      </c>
      <c r="J6881" t="s">
        <v>849</v>
      </c>
      <c r="K6881">
        <v>920141935</v>
      </c>
      <c r="L6881">
        <v>47.95</v>
      </c>
    </row>
    <row r="6882" spans="4:12" x14ac:dyDescent="0.25">
      <c r="E6882">
        <v>969255057</v>
      </c>
      <c r="F6882" s="3">
        <v>87.629000000000005</v>
      </c>
      <c r="I6882" t="s">
        <v>843</v>
      </c>
      <c r="J6882" t="s">
        <v>849</v>
      </c>
      <c r="K6882">
        <v>969255057</v>
      </c>
      <c r="L6882">
        <v>87.629000000000005</v>
      </c>
    </row>
    <row r="6883" spans="4:12" x14ac:dyDescent="0.25">
      <c r="E6883">
        <v>970495355</v>
      </c>
      <c r="F6883" s="3">
        <v>445.37900000000002</v>
      </c>
      <c r="I6883" t="s">
        <v>843</v>
      </c>
      <c r="J6883" t="s">
        <v>849</v>
      </c>
      <c r="K6883">
        <v>970495355</v>
      </c>
      <c r="L6883">
        <v>445.37900000000002</v>
      </c>
    </row>
    <row r="6884" spans="4:12" x14ac:dyDescent="0.25">
      <c r="E6884">
        <v>974587807</v>
      </c>
      <c r="F6884" s="3">
        <v>215.435</v>
      </c>
      <c r="I6884" t="s">
        <v>843</v>
      </c>
      <c r="J6884" t="s">
        <v>849</v>
      </c>
      <c r="K6884">
        <v>974587807</v>
      </c>
      <c r="L6884">
        <v>215.435</v>
      </c>
    </row>
    <row r="6885" spans="4:12" x14ac:dyDescent="0.25">
      <c r="E6885">
        <v>983853609</v>
      </c>
      <c r="F6885" s="3">
        <v>258.37700000000001</v>
      </c>
      <c r="I6885" t="s">
        <v>843</v>
      </c>
      <c r="J6885" t="s">
        <v>849</v>
      </c>
      <c r="K6885">
        <v>983853609</v>
      </c>
      <c r="L6885">
        <v>258.37700000000001</v>
      </c>
    </row>
    <row r="6886" spans="4:12" x14ac:dyDescent="0.25">
      <c r="E6886">
        <v>985656681</v>
      </c>
      <c r="F6886" s="3">
        <v>134.887</v>
      </c>
      <c r="I6886" t="s">
        <v>843</v>
      </c>
      <c r="J6886" t="s">
        <v>849</v>
      </c>
      <c r="K6886">
        <v>985656681</v>
      </c>
      <c r="L6886">
        <v>134.887</v>
      </c>
    </row>
    <row r="6887" spans="4:12" x14ac:dyDescent="0.25">
      <c r="D6887" t="s">
        <v>850</v>
      </c>
      <c r="E6887">
        <v>918122524</v>
      </c>
      <c r="F6887" s="3">
        <v>319.565</v>
      </c>
      <c r="I6887" t="s">
        <v>843</v>
      </c>
      <c r="J6887" t="s">
        <v>850</v>
      </c>
      <c r="K6887">
        <v>918122524</v>
      </c>
      <c r="L6887">
        <v>319.565</v>
      </c>
    </row>
    <row r="6888" spans="4:12" x14ac:dyDescent="0.25">
      <c r="E6888">
        <v>969090570</v>
      </c>
      <c r="F6888" s="3">
        <v>328.65600000000001</v>
      </c>
      <c r="I6888" t="s">
        <v>843</v>
      </c>
      <c r="J6888" t="s">
        <v>850</v>
      </c>
      <c r="K6888">
        <v>969090570</v>
      </c>
      <c r="L6888">
        <v>328.65600000000001</v>
      </c>
    </row>
    <row r="6889" spans="4:12" x14ac:dyDescent="0.25">
      <c r="E6889">
        <v>969285460</v>
      </c>
      <c r="F6889" s="3">
        <v>67.546999999999997</v>
      </c>
      <c r="I6889" t="s">
        <v>843</v>
      </c>
      <c r="J6889" t="s">
        <v>850</v>
      </c>
      <c r="K6889">
        <v>969285460</v>
      </c>
      <c r="L6889">
        <v>67.546999999999997</v>
      </c>
    </row>
    <row r="6890" spans="4:12" x14ac:dyDescent="0.25">
      <c r="E6890">
        <v>969388340</v>
      </c>
      <c r="F6890" s="3">
        <v>168.63200000000001</v>
      </c>
      <c r="I6890" t="s">
        <v>843</v>
      </c>
      <c r="J6890" t="s">
        <v>850</v>
      </c>
      <c r="K6890">
        <v>969388340</v>
      </c>
      <c r="L6890">
        <v>168.63200000000001</v>
      </c>
    </row>
    <row r="6891" spans="4:12" x14ac:dyDescent="0.25">
      <c r="E6891">
        <v>969552728</v>
      </c>
      <c r="F6891" s="3">
        <v>143.749</v>
      </c>
      <c r="I6891" t="s">
        <v>843</v>
      </c>
      <c r="J6891" t="s">
        <v>850</v>
      </c>
      <c r="K6891">
        <v>969552728</v>
      </c>
      <c r="L6891">
        <v>143.749</v>
      </c>
    </row>
    <row r="6892" spans="4:12" x14ac:dyDescent="0.25">
      <c r="E6892">
        <v>976850432</v>
      </c>
      <c r="F6892" s="3">
        <v>49.218000000000004</v>
      </c>
      <c r="I6892" t="s">
        <v>843</v>
      </c>
      <c r="J6892" t="s">
        <v>850</v>
      </c>
      <c r="K6892">
        <v>976850432</v>
      </c>
      <c r="L6892">
        <v>49.218000000000004</v>
      </c>
    </row>
    <row r="6893" spans="4:12" x14ac:dyDescent="0.25">
      <c r="E6893">
        <v>983186262</v>
      </c>
      <c r="F6893" s="3">
        <v>62.097999999999999</v>
      </c>
      <c r="I6893" t="s">
        <v>843</v>
      </c>
      <c r="J6893" t="s">
        <v>850</v>
      </c>
      <c r="K6893">
        <v>983186262</v>
      </c>
      <c r="L6893">
        <v>62.097999999999999</v>
      </c>
    </row>
    <row r="6894" spans="4:12" x14ac:dyDescent="0.25">
      <c r="E6894">
        <v>991409718</v>
      </c>
      <c r="F6894" s="3">
        <v>405.005</v>
      </c>
      <c r="I6894" t="s">
        <v>843</v>
      </c>
      <c r="J6894" t="s">
        <v>850</v>
      </c>
      <c r="K6894">
        <v>991409718</v>
      </c>
      <c r="L6894">
        <v>405.005</v>
      </c>
    </row>
    <row r="6895" spans="4:12" x14ac:dyDescent="0.25">
      <c r="E6895">
        <v>997743563</v>
      </c>
      <c r="F6895" s="3">
        <v>68.295000000000002</v>
      </c>
      <c r="I6895" t="s">
        <v>843</v>
      </c>
      <c r="J6895" t="s">
        <v>850</v>
      </c>
      <c r="K6895">
        <v>997743563</v>
      </c>
      <c r="L6895">
        <v>68.295000000000002</v>
      </c>
    </row>
    <row r="6896" spans="4:12" x14ac:dyDescent="0.25">
      <c r="D6896" t="s">
        <v>24</v>
      </c>
      <c r="E6896">
        <v>969098954</v>
      </c>
      <c r="F6896" s="3">
        <v>342.387</v>
      </c>
      <c r="I6896" t="s">
        <v>843</v>
      </c>
      <c r="J6896" t="s">
        <v>24</v>
      </c>
      <c r="K6896">
        <v>969098954</v>
      </c>
      <c r="L6896">
        <v>342.387</v>
      </c>
    </row>
    <row r="6897" spans="4:12" x14ac:dyDescent="0.25">
      <c r="D6897" t="s">
        <v>847</v>
      </c>
      <c r="E6897">
        <v>876948222</v>
      </c>
      <c r="F6897" s="3">
        <v>323.87599999999998</v>
      </c>
      <c r="I6897" t="s">
        <v>843</v>
      </c>
      <c r="J6897" t="s">
        <v>847</v>
      </c>
      <c r="K6897">
        <v>876948222</v>
      </c>
      <c r="L6897">
        <v>323.87599999999998</v>
      </c>
    </row>
    <row r="6898" spans="4:12" x14ac:dyDescent="0.25">
      <c r="E6898">
        <v>971184906</v>
      </c>
      <c r="F6898" s="3">
        <v>353.06299999999999</v>
      </c>
      <c r="I6898" t="s">
        <v>843</v>
      </c>
      <c r="J6898" t="s">
        <v>847</v>
      </c>
      <c r="K6898">
        <v>971184906</v>
      </c>
      <c r="L6898">
        <v>353.06299999999999</v>
      </c>
    </row>
    <row r="6899" spans="4:12" x14ac:dyDescent="0.25">
      <c r="D6899" t="s">
        <v>101</v>
      </c>
      <c r="E6899">
        <v>814633802</v>
      </c>
      <c r="F6899" s="3">
        <v>164.63</v>
      </c>
      <c r="I6899" t="s">
        <v>843</v>
      </c>
      <c r="J6899" t="s">
        <v>101</v>
      </c>
      <c r="K6899">
        <v>814633802</v>
      </c>
      <c r="L6899">
        <v>164.63</v>
      </c>
    </row>
    <row r="6900" spans="4:12" x14ac:dyDescent="0.25">
      <c r="E6900">
        <v>919705655</v>
      </c>
      <c r="F6900" s="3">
        <v>58.268999999999998</v>
      </c>
      <c r="I6900" t="s">
        <v>843</v>
      </c>
      <c r="J6900" t="s">
        <v>101</v>
      </c>
      <c r="K6900">
        <v>919705655</v>
      </c>
      <c r="L6900">
        <v>58.268999999999998</v>
      </c>
    </row>
    <row r="6901" spans="4:12" x14ac:dyDescent="0.25">
      <c r="E6901">
        <v>969334240</v>
      </c>
      <c r="F6901" s="3">
        <v>8.6430000000000007</v>
      </c>
      <c r="I6901" t="s">
        <v>843</v>
      </c>
      <c r="J6901" t="s">
        <v>101</v>
      </c>
      <c r="K6901">
        <v>969334240</v>
      </c>
      <c r="L6901">
        <v>8.6430000000000007</v>
      </c>
    </row>
    <row r="6902" spans="4:12" x14ac:dyDescent="0.25">
      <c r="E6902">
        <v>969871327</v>
      </c>
      <c r="F6902" s="3">
        <v>16.311</v>
      </c>
      <c r="I6902" t="s">
        <v>843</v>
      </c>
      <c r="J6902" t="s">
        <v>101</v>
      </c>
      <c r="K6902">
        <v>969871327</v>
      </c>
      <c r="L6902">
        <v>16.311</v>
      </c>
    </row>
    <row r="6903" spans="4:12" x14ac:dyDescent="0.25">
      <c r="E6903">
        <v>969873400</v>
      </c>
      <c r="F6903" s="3">
        <v>82.494</v>
      </c>
      <c r="I6903" t="s">
        <v>843</v>
      </c>
      <c r="J6903" t="s">
        <v>101</v>
      </c>
      <c r="K6903">
        <v>969873400</v>
      </c>
      <c r="L6903">
        <v>82.494</v>
      </c>
    </row>
    <row r="6904" spans="4:12" x14ac:dyDescent="0.25">
      <c r="E6904">
        <v>969874369</v>
      </c>
      <c r="F6904" s="3">
        <v>43.62</v>
      </c>
      <c r="I6904" t="s">
        <v>843</v>
      </c>
      <c r="J6904" t="s">
        <v>101</v>
      </c>
      <c r="K6904">
        <v>969874369</v>
      </c>
      <c r="L6904">
        <v>43.62</v>
      </c>
    </row>
    <row r="6905" spans="4:12" x14ac:dyDescent="0.25">
      <c r="E6905">
        <v>970229256</v>
      </c>
      <c r="F6905" s="3">
        <v>64.481999999999999</v>
      </c>
      <c r="I6905" t="s">
        <v>843</v>
      </c>
      <c r="J6905" t="s">
        <v>101</v>
      </c>
      <c r="K6905">
        <v>970229256</v>
      </c>
      <c r="L6905">
        <v>64.481999999999999</v>
      </c>
    </row>
    <row r="6906" spans="4:12" x14ac:dyDescent="0.25">
      <c r="E6906">
        <v>970229655</v>
      </c>
      <c r="F6906" s="3">
        <v>33.709000000000003</v>
      </c>
      <c r="I6906" t="s">
        <v>843</v>
      </c>
      <c r="J6906" t="s">
        <v>101</v>
      </c>
      <c r="K6906">
        <v>970229655</v>
      </c>
      <c r="L6906">
        <v>33.709000000000003</v>
      </c>
    </row>
    <row r="6907" spans="4:12" x14ac:dyDescent="0.25">
      <c r="E6907">
        <v>970461965</v>
      </c>
      <c r="F6907" s="3">
        <v>138.387</v>
      </c>
      <c r="I6907" t="s">
        <v>843</v>
      </c>
      <c r="J6907" t="s">
        <v>101</v>
      </c>
      <c r="K6907">
        <v>970461965</v>
      </c>
      <c r="L6907">
        <v>138.387</v>
      </c>
    </row>
    <row r="6908" spans="4:12" x14ac:dyDescent="0.25">
      <c r="E6908">
        <v>970595260</v>
      </c>
      <c r="F6908" s="3">
        <v>69.268000000000001</v>
      </c>
      <c r="I6908" t="s">
        <v>843</v>
      </c>
      <c r="J6908" t="s">
        <v>101</v>
      </c>
      <c r="K6908">
        <v>970595260</v>
      </c>
      <c r="L6908">
        <v>69.268000000000001</v>
      </c>
    </row>
    <row r="6909" spans="4:12" x14ac:dyDescent="0.25">
      <c r="E6909">
        <v>986078177</v>
      </c>
      <c r="F6909" s="3">
        <v>81.787999999999997</v>
      </c>
      <c r="I6909" t="s">
        <v>843</v>
      </c>
      <c r="J6909" t="s">
        <v>101</v>
      </c>
      <c r="K6909">
        <v>986078177</v>
      </c>
      <c r="L6909">
        <v>81.787999999999997</v>
      </c>
    </row>
    <row r="6910" spans="4:12" x14ac:dyDescent="0.25">
      <c r="E6910">
        <v>992094583</v>
      </c>
      <c r="F6910" s="3">
        <v>44.179000000000002</v>
      </c>
      <c r="I6910" t="s">
        <v>843</v>
      </c>
      <c r="J6910" t="s">
        <v>101</v>
      </c>
      <c r="K6910">
        <v>992094583</v>
      </c>
      <c r="L6910">
        <v>44.179000000000002</v>
      </c>
    </row>
    <row r="6911" spans="4:12" x14ac:dyDescent="0.25">
      <c r="E6911">
        <v>993359688</v>
      </c>
      <c r="F6911" s="3">
        <v>27.527000000000001</v>
      </c>
      <c r="I6911" t="s">
        <v>843</v>
      </c>
      <c r="J6911" t="s">
        <v>101</v>
      </c>
      <c r="K6911">
        <v>993359688</v>
      </c>
      <c r="L6911">
        <v>27.527000000000001</v>
      </c>
    </row>
    <row r="6912" spans="4:12" x14ac:dyDescent="0.25">
      <c r="E6912">
        <v>993431907</v>
      </c>
      <c r="F6912" s="3">
        <v>157.55199999999999</v>
      </c>
      <c r="I6912" t="s">
        <v>843</v>
      </c>
      <c r="J6912" t="s">
        <v>101</v>
      </c>
      <c r="K6912">
        <v>993431907</v>
      </c>
      <c r="L6912">
        <v>157.55199999999999</v>
      </c>
    </row>
    <row r="6913" spans="4:12" x14ac:dyDescent="0.25">
      <c r="E6913">
        <v>997569776</v>
      </c>
      <c r="F6913" s="3">
        <v>191.09899999999999</v>
      </c>
      <c r="I6913" t="s">
        <v>843</v>
      </c>
      <c r="J6913" t="s">
        <v>101</v>
      </c>
      <c r="K6913">
        <v>997569776</v>
      </c>
      <c r="L6913">
        <v>191.09899999999999</v>
      </c>
    </row>
    <row r="6914" spans="4:12" x14ac:dyDescent="0.25">
      <c r="D6914" t="s">
        <v>40</v>
      </c>
      <c r="E6914">
        <v>970010815</v>
      </c>
      <c r="F6914" s="3">
        <v>405.26499999999999</v>
      </c>
      <c r="I6914" t="s">
        <v>843</v>
      </c>
      <c r="J6914" t="s">
        <v>40</v>
      </c>
      <c r="K6914">
        <v>970010815</v>
      </c>
      <c r="L6914">
        <v>405.26499999999999</v>
      </c>
    </row>
    <row r="6915" spans="4:12" x14ac:dyDescent="0.25">
      <c r="E6915">
        <v>988178616</v>
      </c>
      <c r="F6915" s="3">
        <v>29.675999999999998</v>
      </c>
      <c r="I6915" t="s">
        <v>843</v>
      </c>
      <c r="J6915" t="s">
        <v>40</v>
      </c>
      <c r="K6915">
        <v>988178616</v>
      </c>
      <c r="L6915">
        <v>29.675999999999998</v>
      </c>
    </row>
    <row r="6916" spans="4:12" x14ac:dyDescent="0.25">
      <c r="E6916">
        <v>996922766</v>
      </c>
      <c r="F6916" s="3">
        <v>6.4160000000000004</v>
      </c>
      <c r="I6916" t="s">
        <v>843</v>
      </c>
      <c r="J6916" t="s">
        <v>40</v>
      </c>
      <c r="K6916">
        <v>996922766</v>
      </c>
      <c r="L6916">
        <v>6.4160000000000004</v>
      </c>
    </row>
    <row r="6917" spans="4:12" x14ac:dyDescent="0.25">
      <c r="D6917" t="s">
        <v>17</v>
      </c>
      <c r="E6917">
        <v>879489172</v>
      </c>
      <c r="F6917" s="3">
        <v>352.44600000000003</v>
      </c>
      <c r="I6917" t="s">
        <v>843</v>
      </c>
      <c r="J6917" t="s">
        <v>17</v>
      </c>
      <c r="K6917">
        <v>879489172</v>
      </c>
      <c r="L6917">
        <v>352.44600000000003</v>
      </c>
    </row>
    <row r="6918" spans="4:12" x14ac:dyDescent="0.25">
      <c r="E6918">
        <v>884784212</v>
      </c>
      <c r="F6918" s="3">
        <v>312.488</v>
      </c>
      <c r="I6918" t="s">
        <v>843</v>
      </c>
      <c r="J6918" t="s">
        <v>17</v>
      </c>
      <c r="K6918">
        <v>884784212</v>
      </c>
      <c r="L6918">
        <v>312.488</v>
      </c>
    </row>
    <row r="6919" spans="4:12" x14ac:dyDescent="0.25">
      <c r="E6919">
        <v>912971732</v>
      </c>
      <c r="F6919" s="3">
        <v>455.03699999999998</v>
      </c>
      <c r="I6919" t="s">
        <v>843</v>
      </c>
      <c r="J6919" t="s">
        <v>17</v>
      </c>
      <c r="K6919">
        <v>912971732</v>
      </c>
      <c r="L6919">
        <v>455.03699999999998</v>
      </c>
    </row>
    <row r="6920" spans="4:12" x14ac:dyDescent="0.25">
      <c r="E6920">
        <v>969092522</v>
      </c>
      <c r="F6920" s="3">
        <v>395.971</v>
      </c>
      <c r="I6920" t="s">
        <v>843</v>
      </c>
      <c r="J6920" t="s">
        <v>17</v>
      </c>
      <c r="K6920">
        <v>969092522</v>
      </c>
      <c r="L6920">
        <v>395.971</v>
      </c>
    </row>
    <row r="6921" spans="4:12" x14ac:dyDescent="0.25">
      <c r="E6921">
        <v>969282542</v>
      </c>
      <c r="F6921" s="3">
        <v>415.35599999999999</v>
      </c>
      <c r="I6921" t="s">
        <v>843</v>
      </c>
      <c r="J6921" t="s">
        <v>17</v>
      </c>
      <c r="K6921">
        <v>969282542</v>
      </c>
      <c r="L6921">
        <v>415.35599999999999</v>
      </c>
    </row>
    <row r="6922" spans="4:12" x14ac:dyDescent="0.25">
      <c r="E6922">
        <v>970601090</v>
      </c>
      <c r="F6922" s="3">
        <v>737.72199999999998</v>
      </c>
      <c r="I6922" t="s">
        <v>843</v>
      </c>
      <c r="J6922" t="s">
        <v>17</v>
      </c>
      <c r="K6922">
        <v>970601090</v>
      </c>
      <c r="L6922">
        <v>737.72199999999998</v>
      </c>
    </row>
    <row r="6923" spans="4:12" x14ac:dyDescent="0.25">
      <c r="E6923">
        <v>976000498</v>
      </c>
      <c r="F6923" s="3">
        <v>527.125</v>
      </c>
      <c r="I6923" t="s">
        <v>843</v>
      </c>
      <c r="J6923" t="s">
        <v>17</v>
      </c>
      <c r="K6923">
        <v>976000498</v>
      </c>
      <c r="L6923">
        <v>527.125</v>
      </c>
    </row>
    <row r="6924" spans="4:12" x14ac:dyDescent="0.25">
      <c r="E6924">
        <v>976706994</v>
      </c>
      <c r="F6924" s="3">
        <v>165.636</v>
      </c>
      <c r="I6924" t="s">
        <v>843</v>
      </c>
      <c r="J6924" t="s">
        <v>17</v>
      </c>
      <c r="K6924">
        <v>976706994</v>
      </c>
      <c r="L6924">
        <v>165.636</v>
      </c>
    </row>
    <row r="6925" spans="4:12" x14ac:dyDescent="0.25">
      <c r="E6925">
        <v>982892805</v>
      </c>
      <c r="F6925" s="3">
        <v>125.893</v>
      </c>
      <c r="I6925" t="s">
        <v>843</v>
      </c>
      <c r="J6925" t="s">
        <v>17</v>
      </c>
      <c r="K6925">
        <v>982892805</v>
      </c>
      <c r="L6925">
        <v>125.893</v>
      </c>
    </row>
    <row r="6926" spans="4:12" x14ac:dyDescent="0.25">
      <c r="E6926">
        <v>983079768</v>
      </c>
      <c r="F6926" s="3">
        <v>390.202</v>
      </c>
      <c r="I6926" t="s">
        <v>843</v>
      </c>
      <c r="J6926" t="s">
        <v>17</v>
      </c>
      <c r="K6926">
        <v>983079768</v>
      </c>
      <c r="L6926">
        <v>390.202</v>
      </c>
    </row>
    <row r="6927" spans="4:12" x14ac:dyDescent="0.25">
      <c r="E6927">
        <v>984135327</v>
      </c>
      <c r="F6927" s="3">
        <v>179.191</v>
      </c>
      <c r="I6927" t="s">
        <v>843</v>
      </c>
      <c r="J6927" t="s">
        <v>17</v>
      </c>
      <c r="K6927">
        <v>984135327</v>
      </c>
      <c r="L6927">
        <v>179.191</v>
      </c>
    </row>
    <row r="6928" spans="4:12" x14ac:dyDescent="0.25">
      <c r="E6928">
        <v>984699840</v>
      </c>
      <c r="F6928" s="3">
        <v>198.51300000000001</v>
      </c>
      <c r="I6928" t="s">
        <v>843</v>
      </c>
      <c r="J6928" t="s">
        <v>17</v>
      </c>
      <c r="K6928">
        <v>984699840</v>
      </c>
      <c r="L6928">
        <v>198.51300000000001</v>
      </c>
    </row>
    <row r="6929" spans="4:12" x14ac:dyDescent="0.25">
      <c r="E6929">
        <v>986339485</v>
      </c>
      <c r="F6929" s="3">
        <v>183.291</v>
      </c>
      <c r="I6929" t="s">
        <v>843</v>
      </c>
      <c r="J6929" t="s">
        <v>17</v>
      </c>
      <c r="K6929">
        <v>986339485</v>
      </c>
      <c r="L6929">
        <v>183.291</v>
      </c>
    </row>
    <row r="6930" spans="4:12" x14ac:dyDescent="0.25">
      <c r="E6930">
        <v>986506500</v>
      </c>
      <c r="F6930" s="3">
        <v>285.94099999999997</v>
      </c>
      <c r="I6930" t="s">
        <v>843</v>
      </c>
      <c r="J6930" t="s">
        <v>17</v>
      </c>
      <c r="K6930">
        <v>986506500</v>
      </c>
      <c r="L6930">
        <v>285.94099999999997</v>
      </c>
    </row>
    <row r="6931" spans="4:12" x14ac:dyDescent="0.25">
      <c r="E6931">
        <v>990525382</v>
      </c>
      <c r="F6931" s="3">
        <v>214.071</v>
      </c>
      <c r="I6931" t="s">
        <v>843</v>
      </c>
      <c r="J6931" t="s">
        <v>17</v>
      </c>
      <c r="K6931">
        <v>990525382</v>
      </c>
      <c r="L6931">
        <v>214.071</v>
      </c>
    </row>
    <row r="6932" spans="4:12" x14ac:dyDescent="0.25">
      <c r="E6932">
        <v>997391500</v>
      </c>
      <c r="F6932" s="3">
        <v>857.33799999999997</v>
      </c>
      <c r="I6932" t="s">
        <v>843</v>
      </c>
      <c r="J6932" t="s">
        <v>17</v>
      </c>
      <c r="K6932">
        <v>997391500</v>
      </c>
      <c r="L6932">
        <v>857.33799999999997</v>
      </c>
    </row>
    <row r="6933" spans="4:12" x14ac:dyDescent="0.25">
      <c r="D6933" t="s">
        <v>89</v>
      </c>
      <c r="E6933">
        <v>973255118</v>
      </c>
      <c r="F6933" s="3">
        <v>16.045999999999999</v>
      </c>
      <c r="I6933" t="s">
        <v>843</v>
      </c>
      <c r="J6933" t="s">
        <v>89</v>
      </c>
      <c r="K6933">
        <v>973255118</v>
      </c>
      <c r="L6933">
        <v>16.045999999999999</v>
      </c>
    </row>
    <row r="6934" spans="4:12" x14ac:dyDescent="0.25">
      <c r="E6934">
        <v>983554091</v>
      </c>
      <c r="F6934" s="3">
        <v>473.79</v>
      </c>
      <c r="I6934" t="s">
        <v>843</v>
      </c>
      <c r="J6934" t="s">
        <v>89</v>
      </c>
      <c r="K6934">
        <v>983554091</v>
      </c>
      <c r="L6934">
        <v>473.79</v>
      </c>
    </row>
    <row r="6935" spans="4:12" x14ac:dyDescent="0.25">
      <c r="E6935">
        <v>984009372</v>
      </c>
      <c r="F6935" s="3">
        <v>348.63600000000002</v>
      </c>
      <c r="I6935" t="s">
        <v>843</v>
      </c>
      <c r="J6935" t="s">
        <v>89</v>
      </c>
      <c r="K6935">
        <v>984009372</v>
      </c>
      <c r="L6935">
        <v>348.63600000000002</v>
      </c>
    </row>
    <row r="6936" spans="4:12" x14ac:dyDescent="0.25">
      <c r="E6936">
        <v>997152492</v>
      </c>
      <c r="F6936" s="3">
        <v>179.34200000000001</v>
      </c>
      <c r="I6936" t="s">
        <v>843</v>
      </c>
      <c r="J6936" t="s">
        <v>89</v>
      </c>
      <c r="K6936">
        <v>997152492</v>
      </c>
      <c r="L6936">
        <v>179.34200000000001</v>
      </c>
    </row>
    <row r="6937" spans="4:12" x14ac:dyDescent="0.25">
      <c r="D6937" t="s">
        <v>851</v>
      </c>
      <c r="E6937">
        <v>894044322</v>
      </c>
      <c r="F6937" s="3">
        <v>158.59299999999999</v>
      </c>
      <c r="I6937" t="s">
        <v>843</v>
      </c>
      <c r="J6937" t="s">
        <v>851</v>
      </c>
      <c r="K6937">
        <v>894044322</v>
      </c>
      <c r="L6937">
        <v>158.59299999999999</v>
      </c>
    </row>
    <row r="6938" spans="4:12" x14ac:dyDescent="0.25">
      <c r="E6938">
        <v>897471922</v>
      </c>
      <c r="F6938" s="3">
        <v>530.37</v>
      </c>
      <c r="I6938" t="s">
        <v>843</v>
      </c>
      <c r="J6938" t="s">
        <v>851</v>
      </c>
      <c r="K6938">
        <v>897471922</v>
      </c>
      <c r="L6938">
        <v>530.37</v>
      </c>
    </row>
    <row r="6939" spans="4:12" x14ac:dyDescent="0.25">
      <c r="E6939">
        <v>983882153</v>
      </c>
      <c r="F6939" s="3">
        <v>374.84</v>
      </c>
      <c r="I6939" t="s">
        <v>843</v>
      </c>
      <c r="J6939" t="s">
        <v>851</v>
      </c>
      <c r="K6939">
        <v>983882153</v>
      </c>
      <c r="L6939">
        <v>374.84</v>
      </c>
    </row>
    <row r="6940" spans="4:12" x14ac:dyDescent="0.25">
      <c r="E6940">
        <v>985906335</v>
      </c>
      <c r="F6940" s="3">
        <v>59.94</v>
      </c>
      <c r="I6940" t="s">
        <v>843</v>
      </c>
      <c r="J6940" t="s">
        <v>851</v>
      </c>
      <c r="K6940">
        <v>985906335</v>
      </c>
      <c r="L6940">
        <v>59.94</v>
      </c>
    </row>
    <row r="6941" spans="4:12" x14ac:dyDescent="0.25">
      <c r="D6941" t="s">
        <v>29</v>
      </c>
      <c r="E6941">
        <v>911652366</v>
      </c>
      <c r="F6941" s="3">
        <v>128.43700000000001</v>
      </c>
      <c r="I6941" t="s">
        <v>843</v>
      </c>
      <c r="J6941" t="s">
        <v>29</v>
      </c>
      <c r="K6941">
        <v>911652366</v>
      </c>
      <c r="L6941">
        <v>128.43700000000001</v>
      </c>
    </row>
    <row r="6942" spans="4:12" x14ac:dyDescent="0.25">
      <c r="E6942">
        <v>916976356</v>
      </c>
      <c r="F6942" s="3">
        <v>402.09500000000003</v>
      </c>
      <c r="I6942" t="s">
        <v>843</v>
      </c>
      <c r="J6942" t="s">
        <v>29</v>
      </c>
      <c r="K6942">
        <v>916976356</v>
      </c>
      <c r="L6942">
        <v>402.09500000000003</v>
      </c>
    </row>
    <row r="6943" spans="4:12" x14ac:dyDescent="0.25">
      <c r="E6943">
        <v>926737945</v>
      </c>
      <c r="F6943" s="3">
        <v>155.19399999999999</v>
      </c>
      <c r="I6943" t="s">
        <v>843</v>
      </c>
      <c r="J6943" t="s">
        <v>29</v>
      </c>
      <c r="K6943">
        <v>926737945</v>
      </c>
      <c r="L6943">
        <v>155.19399999999999</v>
      </c>
    </row>
    <row r="6944" spans="4:12" x14ac:dyDescent="0.25">
      <c r="E6944">
        <v>937126360</v>
      </c>
      <c r="F6944" s="3">
        <v>30.244</v>
      </c>
      <c r="I6944" t="s">
        <v>843</v>
      </c>
      <c r="J6944" t="s">
        <v>29</v>
      </c>
      <c r="K6944">
        <v>937126360</v>
      </c>
      <c r="L6944">
        <v>30.244</v>
      </c>
    </row>
    <row r="6945" spans="4:12" x14ac:dyDescent="0.25">
      <c r="E6945">
        <v>969763788</v>
      </c>
      <c r="F6945" s="3">
        <v>34.930999999999997</v>
      </c>
      <c r="I6945" t="s">
        <v>843</v>
      </c>
      <c r="J6945" t="s">
        <v>29</v>
      </c>
      <c r="K6945">
        <v>969763788</v>
      </c>
      <c r="L6945">
        <v>34.930999999999997</v>
      </c>
    </row>
    <row r="6946" spans="4:12" x14ac:dyDescent="0.25">
      <c r="E6946">
        <v>970093192</v>
      </c>
      <c r="F6946" s="3">
        <v>334.416</v>
      </c>
      <c r="I6946" t="s">
        <v>843</v>
      </c>
      <c r="J6946" t="s">
        <v>29</v>
      </c>
      <c r="K6946">
        <v>970093192</v>
      </c>
      <c r="L6946">
        <v>334.416</v>
      </c>
    </row>
    <row r="6947" spans="4:12" x14ac:dyDescent="0.25">
      <c r="D6947" t="s">
        <v>18</v>
      </c>
      <c r="E6947">
        <v>969738376</v>
      </c>
      <c r="F6947" s="3">
        <v>488.69299999999998</v>
      </c>
      <c r="I6947" t="s">
        <v>843</v>
      </c>
      <c r="J6947" t="s">
        <v>18</v>
      </c>
      <c r="K6947">
        <v>969738376</v>
      </c>
      <c r="L6947">
        <v>488.69299999999998</v>
      </c>
    </row>
    <row r="6948" spans="4:12" x14ac:dyDescent="0.25">
      <c r="E6948">
        <v>995339838</v>
      </c>
      <c r="F6948" s="3">
        <v>161.22300000000001</v>
      </c>
      <c r="I6948" t="s">
        <v>843</v>
      </c>
      <c r="J6948" t="s">
        <v>18</v>
      </c>
      <c r="K6948">
        <v>995339838</v>
      </c>
      <c r="L6948">
        <v>161.22300000000001</v>
      </c>
    </row>
    <row r="6949" spans="4:12" x14ac:dyDescent="0.25">
      <c r="D6949" t="s">
        <v>844</v>
      </c>
      <c r="E6949">
        <v>869090972</v>
      </c>
      <c r="F6949" s="3">
        <v>184.31800000000001</v>
      </c>
      <c r="I6949" t="s">
        <v>843</v>
      </c>
      <c r="J6949" t="s">
        <v>844</v>
      </c>
      <c r="K6949">
        <v>869090972</v>
      </c>
      <c r="L6949">
        <v>184.31800000000001</v>
      </c>
    </row>
    <row r="6950" spans="4:12" x14ac:dyDescent="0.25">
      <c r="E6950">
        <v>890721052</v>
      </c>
      <c r="F6950" s="3">
        <v>138.066</v>
      </c>
      <c r="I6950" t="s">
        <v>843</v>
      </c>
      <c r="J6950" t="s">
        <v>844</v>
      </c>
      <c r="K6950">
        <v>890721052</v>
      </c>
      <c r="L6950">
        <v>138.066</v>
      </c>
    </row>
    <row r="6951" spans="4:12" x14ac:dyDescent="0.25">
      <c r="E6951">
        <v>918610855</v>
      </c>
      <c r="F6951" s="3">
        <v>237.44300000000001</v>
      </c>
      <c r="I6951" t="s">
        <v>843</v>
      </c>
      <c r="J6951" t="s">
        <v>844</v>
      </c>
      <c r="K6951">
        <v>918610855</v>
      </c>
      <c r="L6951">
        <v>237.44300000000001</v>
      </c>
    </row>
    <row r="6952" spans="4:12" x14ac:dyDescent="0.25">
      <c r="E6952">
        <v>923886915</v>
      </c>
      <c r="F6952" s="3">
        <v>166.15299999999999</v>
      </c>
      <c r="I6952" t="s">
        <v>843</v>
      </c>
      <c r="J6952" t="s">
        <v>844</v>
      </c>
      <c r="K6952">
        <v>923886915</v>
      </c>
      <c r="L6952">
        <v>166.15299999999999</v>
      </c>
    </row>
    <row r="6953" spans="4:12" x14ac:dyDescent="0.25">
      <c r="E6953">
        <v>969091879</v>
      </c>
      <c r="F6953" s="3">
        <v>435.69499999999999</v>
      </c>
      <c r="I6953" t="s">
        <v>843</v>
      </c>
      <c r="J6953" t="s">
        <v>844</v>
      </c>
      <c r="K6953">
        <v>969091879</v>
      </c>
      <c r="L6953">
        <v>435.69499999999999</v>
      </c>
    </row>
    <row r="6954" spans="4:12" x14ac:dyDescent="0.25">
      <c r="E6954">
        <v>969093677</v>
      </c>
      <c r="F6954" s="3">
        <v>185.76499999999999</v>
      </c>
      <c r="I6954" t="s">
        <v>843</v>
      </c>
      <c r="J6954" t="s">
        <v>844</v>
      </c>
      <c r="K6954">
        <v>969093677</v>
      </c>
      <c r="L6954">
        <v>185.76499999999999</v>
      </c>
    </row>
    <row r="6955" spans="4:12" x14ac:dyDescent="0.25">
      <c r="E6955">
        <v>969170213</v>
      </c>
      <c r="F6955" s="3">
        <v>448.36599999999999</v>
      </c>
      <c r="I6955" t="s">
        <v>843</v>
      </c>
      <c r="J6955" t="s">
        <v>844</v>
      </c>
      <c r="K6955">
        <v>969170213</v>
      </c>
      <c r="L6955">
        <v>448.36599999999999</v>
      </c>
    </row>
    <row r="6956" spans="4:12" x14ac:dyDescent="0.25">
      <c r="E6956">
        <v>969239817</v>
      </c>
      <c r="F6956" s="3">
        <v>83.369</v>
      </c>
      <c r="I6956" t="s">
        <v>843</v>
      </c>
      <c r="J6956" t="s">
        <v>844</v>
      </c>
      <c r="K6956">
        <v>969239817</v>
      </c>
      <c r="L6956">
        <v>83.369</v>
      </c>
    </row>
    <row r="6957" spans="4:12" x14ac:dyDescent="0.25">
      <c r="E6957">
        <v>969240173</v>
      </c>
      <c r="F6957" s="3">
        <v>170.541</v>
      </c>
      <c r="I6957" t="s">
        <v>843</v>
      </c>
      <c r="J6957" t="s">
        <v>844</v>
      </c>
      <c r="K6957">
        <v>969240173</v>
      </c>
      <c r="L6957">
        <v>170.541</v>
      </c>
    </row>
    <row r="6958" spans="4:12" x14ac:dyDescent="0.25">
      <c r="E6958">
        <v>969530643</v>
      </c>
      <c r="F6958" s="3">
        <v>45.808</v>
      </c>
      <c r="I6958" t="s">
        <v>843</v>
      </c>
      <c r="J6958" t="s">
        <v>844</v>
      </c>
      <c r="K6958">
        <v>969530643</v>
      </c>
      <c r="L6958">
        <v>45.808</v>
      </c>
    </row>
    <row r="6959" spans="4:12" x14ac:dyDescent="0.25">
      <c r="E6959">
        <v>974544636</v>
      </c>
      <c r="F6959" s="3">
        <v>506.80799999999999</v>
      </c>
      <c r="I6959" t="s">
        <v>843</v>
      </c>
      <c r="J6959" t="s">
        <v>844</v>
      </c>
      <c r="K6959">
        <v>974544636</v>
      </c>
      <c r="L6959">
        <v>506.80799999999999</v>
      </c>
    </row>
    <row r="6960" spans="4:12" x14ac:dyDescent="0.25">
      <c r="E6960">
        <v>974676265</v>
      </c>
      <c r="F6960" s="3">
        <v>587.81700000000001</v>
      </c>
      <c r="I6960" t="s">
        <v>843</v>
      </c>
      <c r="J6960" t="s">
        <v>844</v>
      </c>
      <c r="K6960">
        <v>974676265</v>
      </c>
      <c r="L6960">
        <v>587.81700000000001</v>
      </c>
    </row>
    <row r="6961" spans="4:12" x14ac:dyDescent="0.25">
      <c r="E6961">
        <v>982033853</v>
      </c>
      <c r="F6961" s="3">
        <v>122.34</v>
      </c>
      <c r="I6961" t="s">
        <v>843</v>
      </c>
      <c r="J6961" t="s">
        <v>844</v>
      </c>
      <c r="K6961">
        <v>982033853</v>
      </c>
      <c r="L6961">
        <v>122.34</v>
      </c>
    </row>
    <row r="6962" spans="4:12" x14ac:dyDescent="0.25">
      <c r="E6962">
        <v>982168910</v>
      </c>
      <c r="F6962" s="3">
        <v>113.47499999999999</v>
      </c>
      <c r="I6962" t="s">
        <v>843</v>
      </c>
      <c r="J6962" t="s">
        <v>844</v>
      </c>
      <c r="K6962">
        <v>982168910</v>
      </c>
      <c r="L6962">
        <v>113.47499999999999</v>
      </c>
    </row>
    <row r="6963" spans="4:12" x14ac:dyDescent="0.25">
      <c r="E6963">
        <v>982804264</v>
      </c>
      <c r="F6963" s="3">
        <v>96.600999999999999</v>
      </c>
      <c r="I6963" t="s">
        <v>843</v>
      </c>
      <c r="J6963" t="s">
        <v>844</v>
      </c>
      <c r="K6963">
        <v>982804264</v>
      </c>
      <c r="L6963">
        <v>96.600999999999999</v>
      </c>
    </row>
    <row r="6964" spans="4:12" x14ac:dyDescent="0.25">
      <c r="E6964">
        <v>985021759</v>
      </c>
      <c r="F6964" s="3">
        <v>73.641000000000005</v>
      </c>
      <c r="I6964" t="s">
        <v>843</v>
      </c>
      <c r="J6964" t="s">
        <v>844</v>
      </c>
      <c r="K6964">
        <v>985021759</v>
      </c>
      <c r="L6964">
        <v>73.641000000000005</v>
      </c>
    </row>
    <row r="6965" spans="4:12" x14ac:dyDescent="0.25">
      <c r="E6965">
        <v>985062285</v>
      </c>
      <c r="F6965" s="3">
        <v>334.43099999999998</v>
      </c>
      <c r="I6965" t="s">
        <v>843</v>
      </c>
      <c r="J6965" t="s">
        <v>844</v>
      </c>
      <c r="K6965">
        <v>985062285</v>
      </c>
      <c r="L6965">
        <v>334.43099999999998</v>
      </c>
    </row>
    <row r="6966" spans="4:12" x14ac:dyDescent="0.25">
      <c r="E6966">
        <v>985360197</v>
      </c>
      <c r="F6966" s="3">
        <v>253.15199999999999</v>
      </c>
      <c r="I6966" t="s">
        <v>843</v>
      </c>
      <c r="J6966" t="s">
        <v>844</v>
      </c>
      <c r="K6966">
        <v>985360197</v>
      </c>
      <c r="L6966">
        <v>253.15199999999999</v>
      </c>
    </row>
    <row r="6967" spans="4:12" x14ac:dyDescent="0.25">
      <c r="E6967">
        <v>987733462</v>
      </c>
      <c r="F6967" s="3">
        <v>141.708</v>
      </c>
      <c r="I6967" t="s">
        <v>843</v>
      </c>
      <c r="J6967" t="s">
        <v>844</v>
      </c>
      <c r="K6967">
        <v>987733462</v>
      </c>
      <c r="L6967">
        <v>141.708</v>
      </c>
    </row>
    <row r="6968" spans="4:12" x14ac:dyDescent="0.25">
      <c r="E6968">
        <v>994191268</v>
      </c>
      <c r="F6968" s="3">
        <v>141.56299999999999</v>
      </c>
      <c r="I6968" t="s">
        <v>843</v>
      </c>
      <c r="J6968" t="s">
        <v>844</v>
      </c>
      <c r="K6968">
        <v>994191268</v>
      </c>
      <c r="L6968">
        <v>141.56299999999999</v>
      </c>
    </row>
    <row r="6969" spans="4:12" x14ac:dyDescent="0.25">
      <c r="E6969">
        <v>994860976</v>
      </c>
      <c r="F6969" s="3">
        <v>119.977</v>
      </c>
      <c r="I6969" t="s">
        <v>843</v>
      </c>
      <c r="J6969" t="s">
        <v>844</v>
      </c>
      <c r="K6969">
        <v>994860976</v>
      </c>
      <c r="L6969">
        <v>119.977</v>
      </c>
    </row>
    <row r="6970" spans="4:12" x14ac:dyDescent="0.25">
      <c r="E6970">
        <v>997926528</v>
      </c>
      <c r="F6970" s="3">
        <v>323.86700000000002</v>
      </c>
      <c r="I6970" t="s">
        <v>843</v>
      </c>
      <c r="J6970" t="s">
        <v>844</v>
      </c>
      <c r="K6970">
        <v>997926528</v>
      </c>
      <c r="L6970">
        <v>323.86700000000002</v>
      </c>
    </row>
    <row r="6971" spans="4:12" x14ac:dyDescent="0.25">
      <c r="D6971" t="s">
        <v>94</v>
      </c>
      <c r="E6971">
        <v>917378320</v>
      </c>
      <c r="F6971" s="3">
        <v>84.075999999999993</v>
      </c>
      <c r="I6971" t="s">
        <v>843</v>
      </c>
      <c r="J6971" t="s">
        <v>94</v>
      </c>
      <c r="K6971">
        <v>917378320</v>
      </c>
      <c r="L6971">
        <v>84.075999999999993</v>
      </c>
    </row>
    <row r="6972" spans="4:12" x14ac:dyDescent="0.25">
      <c r="E6972">
        <v>922214352</v>
      </c>
      <c r="F6972" s="3">
        <v>126.866</v>
      </c>
      <c r="I6972" t="s">
        <v>843</v>
      </c>
      <c r="J6972" t="s">
        <v>94</v>
      </c>
      <c r="K6972">
        <v>922214352</v>
      </c>
      <c r="L6972">
        <v>126.866</v>
      </c>
    </row>
    <row r="6973" spans="4:12" x14ac:dyDescent="0.25">
      <c r="E6973">
        <v>969188236</v>
      </c>
      <c r="F6973" s="3">
        <v>88.290999999999997</v>
      </c>
      <c r="I6973" t="s">
        <v>843</v>
      </c>
      <c r="J6973" t="s">
        <v>94</v>
      </c>
      <c r="K6973">
        <v>969188236</v>
      </c>
      <c r="L6973">
        <v>88.290999999999997</v>
      </c>
    </row>
    <row r="6974" spans="4:12" x14ac:dyDescent="0.25">
      <c r="E6974">
        <v>969879875</v>
      </c>
      <c r="F6974" s="3">
        <v>498.63099999999997</v>
      </c>
      <c r="I6974" t="s">
        <v>843</v>
      </c>
      <c r="J6974" t="s">
        <v>94</v>
      </c>
      <c r="K6974">
        <v>969879875</v>
      </c>
      <c r="L6974">
        <v>498.63099999999997</v>
      </c>
    </row>
    <row r="6975" spans="4:12" x14ac:dyDescent="0.25">
      <c r="E6975">
        <v>969932091</v>
      </c>
      <c r="F6975" s="3">
        <v>3.9670000000000001</v>
      </c>
      <c r="I6975" t="s">
        <v>843</v>
      </c>
      <c r="J6975" t="s">
        <v>94</v>
      </c>
      <c r="K6975">
        <v>969932091</v>
      </c>
      <c r="L6975">
        <v>3.9670000000000001</v>
      </c>
    </row>
    <row r="6976" spans="4:12" x14ac:dyDescent="0.25">
      <c r="E6976">
        <v>970022694</v>
      </c>
      <c r="F6976" s="3">
        <v>185.47499999999999</v>
      </c>
      <c r="I6976" t="s">
        <v>843</v>
      </c>
      <c r="J6976" t="s">
        <v>94</v>
      </c>
      <c r="K6976">
        <v>970022694</v>
      </c>
      <c r="L6976">
        <v>185.47499999999999</v>
      </c>
    </row>
    <row r="6977" spans="4:12" x14ac:dyDescent="0.25">
      <c r="E6977">
        <v>971218207</v>
      </c>
      <c r="F6977" s="3">
        <v>207.57400000000001</v>
      </c>
      <c r="I6977" t="s">
        <v>843</v>
      </c>
      <c r="J6977" t="s">
        <v>94</v>
      </c>
      <c r="K6977">
        <v>971218207</v>
      </c>
      <c r="L6977">
        <v>207.57400000000001</v>
      </c>
    </row>
    <row r="6978" spans="4:12" x14ac:dyDescent="0.25">
      <c r="E6978">
        <v>991034706</v>
      </c>
      <c r="F6978" s="3">
        <v>281.30599999999998</v>
      </c>
      <c r="I6978" t="s">
        <v>843</v>
      </c>
      <c r="J6978" t="s">
        <v>94</v>
      </c>
      <c r="K6978">
        <v>991034706</v>
      </c>
      <c r="L6978">
        <v>281.30599999999998</v>
      </c>
    </row>
    <row r="6979" spans="4:12" x14ac:dyDescent="0.25">
      <c r="D6979" t="s">
        <v>16</v>
      </c>
      <c r="E6979">
        <v>884536022</v>
      </c>
      <c r="F6979" s="3">
        <v>432.87700000000001</v>
      </c>
      <c r="I6979" t="s">
        <v>843</v>
      </c>
      <c r="J6979" t="s">
        <v>16</v>
      </c>
      <c r="K6979">
        <v>884536022</v>
      </c>
      <c r="L6979">
        <v>432.87700000000001</v>
      </c>
    </row>
    <row r="6980" spans="4:12" x14ac:dyDescent="0.25">
      <c r="E6980">
        <v>969170191</v>
      </c>
      <c r="F6980" s="3">
        <v>140.15299999999999</v>
      </c>
      <c r="I6980" t="s">
        <v>843</v>
      </c>
      <c r="J6980" t="s">
        <v>16</v>
      </c>
      <c r="K6980">
        <v>969170191</v>
      </c>
      <c r="L6980">
        <v>140.15299999999999</v>
      </c>
    </row>
    <row r="6981" spans="4:12" x14ac:dyDescent="0.25">
      <c r="E6981">
        <v>969282763</v>
      </c>
      <c r="F6981" s="3">
        <v>70.436000000000007</v>
      </c>
      <c r="I6981" t="s">
        <v>843</v>
      </c>
      <c r="J6981" t="s">
        <v>16</v>
      </c>
      <c r="K6981">
        <v>969282763</v>
      </c>
      <c r="L6981">
        <v>70.436000000000007</v>
      </c>
    </row>
    <row r="6982" spans="4:12" x14ac:dyDescent="0.25">
      <c r="E6982">
        <v>970287264</v>
      </c>
      <c r="F6982" s="3">
        <v>92.010999999999996</v>
      </c>
      <c r="I6982" t="s">
        <v>843</v>
      </c>
      <c r="J6982" t="s">
        <v>16</v>
      </c>
      <c r="K6982">
        <v>970287264</v>
      </c>
      <c r="L6982">
        <v>92.010999999999996</v>
      </c>
    </row>
    <row r="6983" spans="4:12" x14ac:dyDescent="0.25">
      <c r="E6983">
        <v>974340984</v>
      </c>
      <c r="F6983" s="3">
        <v>437.31099999999998</v>
      </c>
      <c r="I6983" t="s">
        <v>843</v>
      </c>
      <c r="J6983" t="s">
        <v>16</v>
      </c>
      <c r="K6983">
        <v>974340984</v>
      </c>
      <c r="L6983">
        <v>437.31099999999998</v>
      </c>
    </row>
    <row r="6984" spans="4:12" x14ac:dyDescent="0.25">
      <c r="E6984">
        <v>976554787</v>
      </c>
      <c r="F6984" s="3">
        <v>188.917</v>
      </c>
      <c r="I6984" t="s">
        <v>843</v>
      </c>
      <c r="J6984" t="s">
        <v>16</v>
      </c>
      <c r="K6984">
        <v>976554787</v>
      </c>
      <c r="L6984">
        <v>188.917</v>
      </c>
    </row>
    <row r="6985" spans="4:12" x14ac:dyDescent="0.25">
      <c r="E6985">
        <v>981918851</v>
      </c>
      <c r="F6985" s="3">
        <v>343.30500000000001</v>
      </c>
      <c r="I6985" t="s">
        <v>843</v>
      </c>
      <c r="J6985" t="s">
        <v>16</v>
      </c>
      <c r="K6985">
        <v>981918851</v>
      </c>
      <c r="L6985">
        <v>343.30500000000001</v>
      </c>
    </row>
    <row r="6986" spans="4:12" x14ac:dyDescent="0.25">
      <c r="E6986">
        <v>994978039</v>
      </c>
      <c r="F6986" s="3">
        <v>79.960999999999999</v>
      </c>
      <c r="I6986" t="s">
        <v>843</v>
      </c>
      <c r="J6986" t="s">
        <v>16</v>
      </c>
      <c r="K6986">
        <v>994978039</v>
      </c>
      <c r="L6986">
        <v>79.960999999999999</v>
      </c>
    </row>
    <row r="6987" spans="4:12" x14ac:dyDescent="0.25">
      <c r="E6987">
        <v>996948285</v>
      </c>
      <c r="F6987" s="3">
        <v>165.14099999999999</v>
      </c>
      <c r="I6987" t="s">
        <v>843</v>
      </c>
      <c r="J6987" t="s">
        <v>16</v>
      </c>
      <c r="K6987">
        <v>996948285</v>
      </c>
      <c r="L6987">
        <v>165.14099999999999</v>
      </c>
    </row>
    <row r="6988" spans="4:12" x14ac:dyDescent="0.25">
      <c r="D6988" t="s">
        <v>35</v>
      </c>
      <c r="E6988">
        <v>913346661</v>
      </c>
      <c r="F6988" s="3">
        <v>141.709</v>
      </c>
      <c r="I6988" t="s">
        <v>843</v>
      </c>
      <c r="J6988" t="s">
        <v>35</v>
      </c>
      <c r="K6988">
        <v>913346661</v>
      </c>
      <c r="L6988">
        <v>141.709</v>
      </c>
    </row>
    <row r="6989" spans="4:12" x14ac:dyDescent="0.25">
      <c r="E6989">
        <v>917241775</v>
      </c>
      <c r="F6989" s="3">
        <v>541.76800000000003</v>
      </c>
      <c r="I6989" t="s">
        <v>843</v>
      </c>
      <c r="J6989" t="s">
        <v>35</v>
      </c>
      <c r="K6989">
        <v>917241775</v>
      </c>
      <c r="L6989">
        <v>541.76800000000003</v>
      </c>
    </row>
    <row r="6990" spans="4:12" x14ac:dyDescent="0.25">
      <c r="E6990">
        <v>969097710</v>
      </c>
      <c r="F6990" s="3">
        <v>55.078000000000003</v>
      </c>
      <c r="I6990" t="s">
        <v>843</v>
      </c>
      <c r="J6990" t="s">
        <v>35</v>
      </c>
      <c r="K6990">
        <v>969097710</v>
      </c>
      <c r="L6990">
        <v>55.078000000000003</v>
      </c>
    </row>
    <row r="6991" spans="4:12" x14ac:dyDescent="0.25">
      <c r="E6991">
        <v>969214997</v>
      </c>
      <c r="F6991" s="3">
        <v>158.51900000000001</v>
      </c>
      <c r="I6991" t="s">
        <v>843</v>
      </c>
      <c r="J6991" t="s">
        <v>35</v>
      </c>
      <c r="K6991">
        <v>969214997</v>
      </c>
      <c r="L6991">
        <v>158.51900000000001</v>
      </c>
    </row>
    <row r="6992" spans="4:12" x14ac:dyDescent="0.25">
      <c r="E6992">
        <v>969963337</v>
      </c>
      <c r="F6992" s="3">
        <v>636.42100000000005</v>
      </c>
      <c r="I6992" t="s">
        <v>843</v>
      </c>
      <c r="J6992" t="s">
        <v>35</v>
      </c>
      <c r="K6992">
        <v>969963337</v>
      </c>
      <c r="L6992">
        <v>636.42100000000005</v>
      </c>
    </row>
    <row r="6993" spans="4:12" x14ac:dyDescent="0.25">
      <c r="E6993">
        <v>977564948</v>
      </c>
      <c r="F6993" s="3">
        <v>332.03100000000001</v>
      </c>
      <c r="I6993" t="s">
        <v>843</v>
      </c>
      <c r="J6993" t="s">
        <v>35</v>
      </c>
      <c r="K6993">
        <v>977564948</v>
      </c>
      <c r="L6993">
        <v>332.03100000000001</v>
      </c>
    </row>
    <row r="6994" spans="4:12" x14ac:dyDescent="0.25">
      <c r="E6994">
        <v>980144739</v>
      </c>
      <c r="F6994" s="3">
        <v>217.499</v>
      </c>
      <c r="I6994" t="s">
        <v>843</v>
      </c>
      <c r="J6994" t="s">
        <v>35</v>
      </c>
      <c r="K6994">
        <v>980144739</v>
      </c>
      <c r="L6994">
        <v>217.499</v>
      </c>
    </row>
    <row r="6995" spans="4:12" x14ac:dyDescent="0.25">
      <c r="E6995">
        <v>983156541</v>
      </c>
      <c r="F6995" s="3">
        <v>219.10599999999999</v>
      </c>
      <c r="I6995" t="s">
        <v>843</v>
      </c>
      <c r="J6995" t="s">
        <v>35</v>
      </c>
      <c r="K6995">
        <v>983156541</v>
      </c>
      <c r="L6995">
        <v>219.10599999999999</v>
      </c>
    </row>
    <row r="6996" spans="4:12" x14ac:dyDescent="0.25">
      <c r="E6996">
        <v>987708034</v>
      </c>
      <c r="F6996" s="3">
        <v>382.62299999999999</v>
      </c>
      <c r="I6996" t="s">
        <v>843</v>
      </c>
      <c r="J6996" t="s">
        <v>35</v>
      </c>
      <c r="K6996">
        <v>987708034</v>
      </c>
      <c r="L6996">
        <v>382.62299999999999</v>
      </c>
    </row>
    <row r="6997" spans="4:12" x14ac:dyDescent="0.25">
      <c r="E6997">
        <v>993127558</v>
      </c>
      <c r="F6997" s="3">
        <v>573.51900000000001</v>
      </c>
      <c r="I6997" t="s">
        <v>843</v>
      </c>
      <c r="J6997" t="s">
        <v>35</v>
      </c>
      <c r="K6997">
        <v>993127558</v>
      </c>
      <c r="L6997">
        <v>573.51900000000001</v>
      </c>
    </row>
    <row r="6998" spans="4:12" x14ac:dyDescent="0.25">
      <c r="E6998">
        <v>995384302</v>
      </c>
      <c r="F6998" s="3">
        <v>418.18299999999999</v>
      </c>
      <c r="I6998" t="s">
        <v>843</v>
      </c>
      <c r="J6998" t="s">
        <v>35</v>
      </c>
      <c r="K6998">
        <v>995384302</v>
      </c>
      <c r="L6998">
        <v>418.18299999999999</v>
      </c>
    </row>
    <row r="6999" spans="4:12" x14ac:dyDescent="0.25">
      <c r="E6999">
        <v>996766586</v>
      </c>
      <c r="F6999" s="3">
        <v>482.642</v>
      </c>
      <c r="I6999" t="s">
        <v>843</v>
      </c>
      <c r="J6999" t="s">
        <v>35</v>
      </c>
      <c r="K6999">
        <v>996766586</v>
      </c>
      <c r="L6999">
        <v>482.642</v>
      </c>
    </row>
    <row r="7000" spans="4:12" x14ac:dyDescent="0.25">
      <c r="E7000">
        <v>998739926</v>
      </c>
      <c r="F7000" s="3">
        <v>502.03800000000001</v>
      </c>
      <c r="I7000" t="s">
        <v>843</v>
      </c>
      <c r="J7000" t="s">
        <v>35</v>
      </c>
      <c r="K7000">
        <v>998739926</v>
      </c>
      <c r="L7000">
        <v>502.03800000000001</v>
      </c>
    </row>
    <row r="7001" spans="4:12" x14ac:dyDescent="0.25">
      <c r="D7001" t="s">
        <v>21</v>
      </c>
      <c r="E7001">
        <v>969456206</v>
      </c>
      <c r="F7001" s="3">
        <v>65.573999999999998</v>
      </c>
      <c r="I7001" t="s">
        <v>843</v>
      </c>
      <c r="J7001" t="s">
        <v>21</v>
      </c>
      <c r="K7001">
        <v>969456206</v>
      </c>
      <c r="L7001">
        <v>65.573999999999998</v>
      </c>
    </row>
    <row r="7002" spans="4:12" x14ac:dyDescent="0.25">
      <c r="E7002">
        <v>982907683</v>
      </c>
      <c r="F7002" s="3">
        <v>238.446</v>
      </c>
      <c r="I7002" t="s">
        <v>843</v>
      </c>
      <c r="J7002" t="s">
        <v>21</v>
      </c>
      <c r="K7002">
        <v>982907683</v>
      </c>
      <c r="L7002">
        <v>238.446</v>
      </c>
    </row>
    <row r="7003" spans="4:12" x14ac:dyDescent="0.25">
      <c r="D7003" t="s">
        <v>878</v>
      </c>
      <c r="E7003">
        <v>814775712</v>
      </c>
      <c r="F7003" s="3">
        <v>164.02799999999999</v>
      </c>
      <c r="I7003" t="s">
        <v>843</v>
      </c>
      <c r="J7003" t="s">
        <v>878</v>
      </c>
      <c r="K7003">
        <v>814775712</v>
      </c>
      <c r="L7003">
        <v>164.02799999999999</v>
      </c>
    </row>
    <row r="7004" spans="4:12" x14ac:dyDescent="0.25">
      <c r="E7004">
        <v>914002214</v>
      </c>
      <c r="F7004" s="3">
        <v>309.05700000000002</v>
      </c>
      <c r="I7004" t="s">
        <v>843</v>
      </c>
      <c r="J7004" t="s">
        <v>878</v>
      </c>
      <c r="K7004">
        <v>914002214</v>
      </c>
      <c r="L7004">
        <v>309.05700000000002</v>
      </c>
    </row>
    <row r="7005" spans="4:12" x14ac:dyDescent="0.25">
      <c r="E7005">
        <v>970389768</v>
      </c>
      <c r="F7005" s="3">
        <v>454.03399999999999</v>
      </c>
      <c r="I7005" t="s">
        <v>843</v>
      </c>
      <c r="J7005" t="s">
        <v>878</v>
      </c>
      <c r="K7005">
        <v>970389768</v>
      </c>
      <c r="L7005">
        <v>454.03399999999999</v>
      </c>
    </row>
    <row r="7006" spans="4:12" x14ac:dyDescent="0.25">
      <c r="E7006">
        <v>976859375</v>
      </c>
      <c r="F7006" s="3">
        <v>482.04</v>
      </c>
      <c r="I7006" t="s">
        <v>843</v>
      </c>
      <c r="J7006" t="s">
        <v>878</v>
      </c>
      <c r="K7006">
        <v>976859375</v>
      </c>
      <c r="L7006">
        <v>482.04</v>
      </c>
    </row>
    <row r="7007" spans="4:12" x14ac:dyDescent="0.25">
      <c r="E7007">
        <v>979366043</v>
      </c>
      <c r="F7007" s="3">
        <v>192.49600000000001</v>
      </c>
      <c r="I7007" t="s">
        <v>843</v>
      </c>
      <c r="J7007" t="s">
        <v>878</v>
      </c>
      <c r="K7007">
        <v>979366043</v>
      </c>
      <c r="L7007">
        <v>192.49600000000001</v>
      </c>
    </row>
    <row r="7008" spans="4:12" x14ac:dyDescent="0.25">
      <c r="E7008">
        <v>990753393</v>
      </c>
      <c r="F7008" s="3">
        <v>129.47</v>
      </c>
      <c r="I7008" t="s">
        <v>843</v>
      </c>
      <c r="J7008" t="s">
        <v>878</v>
      </c>
      <c r="K7008">
        <v>990753393</v>
      </c>
      <c r="L7008">
        <v>129.47</v>
      </c>
    </row>
    <row r="7009" spans="4:12" x14ac:dyDescent="0.25">
      <c r="E7009">
        <v>996373541</v>
      </c>
      <c r="F7009" s="3">
        <v>226.226</v>
      </c>
      <c r="I7009" t="s">
        <v>843</v>
      </c>
      <c r="J7009" t="s">
        <v>878</v>
      </c>
      <c r="K7009">
        <v>996373541</v>
      </c>
      <c r="L7009">
        <v>226.226</v>
      </c>
    </row>
    <row r="7010" spans="4:12" x14ac:dyDescent="0.25">
      <c r="D7010" t="s">
        <v>97</v>
      </c>
      <c r="E7010">
        <v>870278632</v>
      </c>
      <c r="F7010" s="3">
        <v>192.18299999999999</v>
      </c>
      <c r="I7010" t="s">
        <v>843</v>
      </c>
      <c r="J7010" t="s">
        <v>97</v>
      </c>
      <c r="K7010">
        <v>870278632</v>
      </c>
      <c r="L7010">
        <v>192.18299999999999</v>
      </c>
    </row>
    <row r="7011" spans="4:12" x14ac:dyDescent="0.25">
      <c r="E7011">
        <v>892780382</v>
      </c>
      <c r="F7011" s="3">
        <v>162.43600000000001</v>
      </c>
      <c r="I7011" t="s">
        <v>843</v>
      </c>
      <c r="J7011" t="s">
        <v>97</v>
      </c>
      <c r="K7011">
        <v>892780382</v>
      </c>
      <c r="L7011">
        <v>162.43600000000001</v>
      </c>
    </row>
    <row r="7012" spans="4:12" x14ac:dyDescent="0.25">
      <c r="E7012">
        <v>913258568</v>
      </c>
      <c r="F7012" s="3">
        <v>205.39099999999999</v>
      </c>
      <c r="I7012" t="s">
        <v>843</v>
      </c>
      <c r="J7012" t="s">
        <v>97</v>
      </c>
      <c r="K7012">
        <v>913258568</v>
      </c>
      <c r="L7012">
        <v>205.39099999999999</v>
      </c>
    </row>
    <row r="7013" spans="4:12" x14ac:dyDescent="0.25">
      <c r="E7013">
        <v>914297745</v>
      </c>
      <c r="F7013" s="3">
        <v>210.471</v>
      </c>
      <c r="I7013" t="s">
        <v>843</v>
      </c>
      <c r="J7013" t="s">
        <v>97</v>
      </c>
      <c r="K7013">
        <v>914297745</v>
      </c>
      <c r="L7013">
        <v>210.471</v>
      </c>
    </row>
    <row r="7014" spans="4:12" x14ac:dyDescent="0.25">
      <c r="E7014">
        <v>969087952</v>
      </c>
      <c r="F7014" s="3">
        <v>365.07400000000001</v>
      </c>
      <c r="I7014" t="s">
        <v>843</v>
      </c>
      <c r="J7014" t="s">
        <v>97</v>
      </c>
      <c r="K7014">
        <v>969087952</v>
      </c>
      <c r="L7014">
        <v>365.07400000000001</v>
      </c>
    </row>
    <row r="7015" spans="4:12" x14ac:dyDescent="0.25">
      <c r="E7015">
        <v>969090635</v>
      </c>
      <c r="F7015" s="3">
        <v>146.91300000000001</v>
      </c>
      <c r="I7015" t="s">
        <v>843</v>
      </c>
      <c r="J7015" t="s">
        <v>97</v>
      </c>
      <c r="K7015">
        <v>969090635</v>
      </c>
      <c r="L7015">
        <v>146.91300000000001</v>
      </c>
    </row>
    <row r="7016" spans="4:12" x14ac:dyDescent="0.25">
      <c r="E7016">
        <v>969871319</v>
      </c>
      <c r="F7016" s="3">
        <v>292.20100000000002</v>
      </c>
      <c r="I7016" t="s">
        <v>843</v>
      </c>
      <c r="J7016" t="s">
        <v>97</v>
      </c>
      <c r="K7016">
        <v>969871319</v>
      </c>
      <c r="L7016">
        <v>292.20100000000002</v>
      </c>
    </row>
    <row r="7017" spans="4:12" x14ac:dyDescent="0.25">
      <c r="E7017">
        <v>971217677</v>
      </c>
      <c r="F7017" s="3">
        <v>18.821000000000002</v>
      </c>
      <c r="I7017" t="s">
        <v>843</v>
      </c>
      <c r="J7017" t="s">
        <v>97</v>
      </c>
      <c r="K7017">
        <v>971217677</v>
      </c>
      <c r="L7017">
        <v>18.821000000000002</v>
      </c>
    </row>
    <row r="7018" spans="4:12" x14ac:dyDescent="0.25">
      <c r="E7018">
        <v>975890430</v>
      </c>
      <c r="F7018" s="3">
        <v>42.750999999999998</v>
      </c>
      <c r="I7018" t="s">
        <v>843</v>
      </c>
      <c r="J7018" t="s">
        <v>97</v>
      </c>
      <c r="K7018">
        <v>975890430</v>
      </c>
      <c r="L7018">
        <v>42.750999999999998</v>
      </c>
    </row>
    <row r="7019" spans="4:12" x14ac:dyDescent="0.25">
      <c r="E7019">
        <v>981478169</v>
      </c>
      <c r="F7019" s="3">
        <v>168.48599999999999</v>
      </c>
      <c r="I7019" t="s">
        <v>843</v>
      </c>
      <c r="J7019" t="s">
        <v>97</v>
      </c>
      <c r="K7019">
        <v>981478169</v>
      </c>
      <c r="L7019">
        <v>168.48599999999999</v>
      </c>
    </row>
    <row r="7020" spans="4:12" x14ac:dyDescent="0.25">
      <c r="E7020">
        <v>983852750</v>
      </c>
      <c r="F7020" s="3">
        <v>328.02699999999999</v>
      </c>
      <c r="I7020" t="s">
        <v>843</v>
      </c>
      <c r="J7020" t="s">
        <v>97</v>
      </c>
      <c r="K7020">
        <v>983852750</v>
      </c>
      <c r="L7020">
        <v>328.02699999999999</v>
      </c>
    </row>
    <row r="7021" spans="4:12" x14ac:dyDescent="0.25">
      <c r="D7021" t="s">
        <v>92</v>
      </c>
      <c r="E7021">
        <v>869191752</v>
      </c>
      <c r="F7021" s="3">
        <v>116.86799999999999</v>
      </c>
      <c r="I7021" t="s">
        <v>843</v>
      </c>
      <c r="J7021" t="s">
        <v>92</v>
      </c>
      <c r="K7021">
        <v>869191752</v>
      </c>
      <c r="L7021">
        <v>116.86799999999999</v>
      </c>
    </row>
    <row r="7022" spans="4:12" x14ac:dyDescent="0.25">
      <c r="E7022">
        <v>921280084</v>
      </c>
      <c r="F7022" s="3">
        <v>154.27600000000001</v>
      </c>
      <c r="I7022" t="s">
        <v>843</v>
      </c>
      <c r="J7022" t="s">
        <v>92</v>
      </c>
      <c r="K7022">
        <v>921280084</v>
      </c>
      <c r="L7022">
        <v>154.27600000000001</v>
      </c>
    </row>
    <row r="7023" spans="4:12" x14ac:dyDescent="0.25">
      <c r="E7023">
        <v>969087057</v>
      </c>
      <c r="F7023" s="3">
        <v>183.571</v>
      </c>
      <c r="I7023" t="s">
        <v>843</v>
      </c>
      <c r="J7023" t="s">
        <v>92</v>
      </c>
      <c r="K7023">
        <v>969087057</v>
      </c>
      <c r="L7023">
        <v>183.571</v>
      </c>
    </row>
    <row r="7024" spans="4:12" x14ac:dyDescent="0.25">
      <c r="E7024">
        <v>969087308</v>
      </c>
      <c r="F7024" s="3">
        <v>112.985</v>
      </c>
      <c r="I7024" t="s">
        <v>843</v>
      </c>
      <c r="J7024" t="s">
        <v>92</v>
      </c>
      <c r="K7024">
        <v>969087308</v>
      </c>
      <c r="L7024">
        <v>112.985</v>
      </c>
    </row>
    <row r="7025" spans="5:12" x14ac:dyDescent="0.25">
      <c r="E7025">
        <v>969089513</v>
      </c>
      <c r="F7025" s="3">
        <v>122.49</v>
      </c>
      <c r="I7025" t="s">
        <v>843</v>
      </c>
      <c r="J7025" t="s">
        <v>92</v>
      </c>
      <c r="K7025">
        <v>969089513</v>
      </c>
      <c r="L7025">
        <v>122.49</v>
      </c>
    </row>
    <row r="7026" spans="5:12" x14ac:dyDescent="0.25">
      <c r="E7026">
        <v>969146118</v>
      </c>
      <c r="F7026" s="3">
        <v>119.42400000000001</v>
      </c>
      <c r="I7026" t="s">
        <v>843</v>
      </c>
      <c r="J7026" t="s">
        <v>92</v>
      </c>
      <c r="K7026">
        <v>969146118</v>
      </c>
      <c r="L7026">
        <v>119.42400000000001</v>
      </c>
    </row>
    <row r="7027" spans="5:12" x14ac:dyDescent="0.25">
      <c r="E7027">
        <v>969234483</v>
      </c>
      <c r="F7027" s="3">
        <v>72.364000000000004</v>
      </c>
      <c r="I7027" t="s">
        <v>843</v>
      </c>
      <c r="J7027" t="s">
        <v>92</v>
      </c>
      <c r="K7027">
        <v>969234483</v>
      </c>
      <c r="L7027">
        <v>72.364000000000004</v>
      </c>
    </row>
    <row r="7028" spans="5:12" x14ac:dyDescent="0.25">
      <c r="E7028">
        <v>969333090</v>
      </c>
      <c r="F7028" s="3">
        <v>61.152999999999999</v>
      </c>
      <c r="I7028" t="s">
        <v>843</v>
      </c>
      <c r="J7028" t="s">
        <v>92</v>
      </c>
      <c r="K7028">
        <v>969333090</v>
      </c>
      <c r="L7028">
        <v>61.152999999999999</v>
      </c>
    </row>
    <row r="7029" spans="5:12" x14ac:dyDescent="0.25">
      <c r="E7029">
        <v>969334747</v>
      </c>
      <c r="F7029" s="3">
        <v>68.200999999999993</v>
      </c>
      <c r="I7029" t="s">
        <v>843</v>
      </c>
      <c r="J7029" t="s">
        <v>92</v>
      </c>
      <c r="K7029">
        <v>969334747</v>
      </c>
      <c r="L7029">
        <v>68.200999999999993</v>
      </c>
    </row>
    <row r="7030" spans="5:12" x14ac:dyDescent="0.25">
      <c r="E7030">
        <v>969348373</v>
      </c>
      <c r="F7030" s="3">
        <v>91.673000000000002</v>
      </c>
      <c r="I7030" t="s">
        <v>843</v>
      </c>
      <c r="J7030" t="s">
        <v>92</v>
      </c>
      <c r="K7030">
        <v>969348373</v>
      </c>
      <c r="L7030">
        <v>91.673000000000002</v>
      </c>
    </row>
    <row r="7031" spans="5:12" x14ac:dyDescent="0.25">
      <c r="E7031">
        <v>969875063</v>
      </c>
      <c r="F7031" s="3">
        <v>159.18199999999999</v>
      </c>
      <c r="I7031" t="s">
        <v>843</v>
      </c>
      <c r="J7031" t="s">
        <v>92</v>
      </c>
      <c r="K7031">
        <v>969875063</v>
      </c>
      <c r="L7031">
        <v>159.18199999999999</v>
      </c>
    </row>
    <row r="7032" spans="5:12" x14ac:dyDescent="0.25">
      <c r="E7032">
        <v>970395989</v>
      </c>
      <c r="F7032" s="3">
        <v>79.915000000000006</v>
      </c>
      <c r="I7032" t="s">
        <v>843</v>
      </c>
      <c r="J7032" t="s">
        <v>92</v>
      </c>
      <c r="K7032">
        <v>970395989</v>
      </c>
      <c r="L7032">
        <v>79.915000000000006</v>
      </c>
    </row>
    <row r="7033" spans="5:12" x14ac:dyDescent="0.25">
      <c r="E7033">
        <v>970478892</v>
      </c>
      <c r="F7033" s="3">
        <v>521.84199999999998</v>
      </c>
      <c r="I7033" t="s">
        <v>843</v>
      </c>
      <c r="J7033" t="s">
        <v>92</v>
      </c>
      <c r="K7033">
        <v>970478892</v>
      </c>
      <c r="L7033">
        <v>521.84199999999998</v>
      </c>
    </row>
    <row r="7034" spans="5:12" x14ac:dyDescent="0.25">
      <c r="E7034">
        <v>970530126</v>
      </c>
      <c r="F7034" s="3">
        <v>164.43299999999999</v>
      </c>
      <c r="I7034" t="s">
        <v>843</v>
      </c>
      <c r="J7034" t="s">
        <v>92</v>
      </c>
      <c r="K7034">
        <v>970530126</v>
      </c>
      <c r="L7034">
        <v>164.43299999999999</v>
      </c>
    </row>
    <row r="7035" spans="5:12" x14ac:dyDescent="0.25">
      <c r="E7035">
        <v>974278413</v>
      </c>
      <c r="F7035" s="3">
        <v>66.962000000000003</v>
      </c>
      <c r="I7035" t="s">
        <v>843</v>
      </c>
      <c r="J7035" t="s">
        <v>92</v>
      </c>
      <c r="K7035">
        <v>974278413</v>
      </c>
      <c r="L7035">
        <v>66.962000000000003</v>
      </c>
    </row>
    <row r="7036" spans="5:12" x14ac:dyDescent="0.25">
      <c r="E7036">
        <v>974811189</v>
      </c>
      <c r="F7036" s="3">
        <v>176.72399999999999</v>
      </c>
      <c r="I7036" t="s">
        <v>843</v>
      </c>
      <c r="J7036" t="s">
        <v>92</v>
      </c>
      <c r="K7036">
        <v>974811189</v>
      </c>
      <c r="L7036">
        <v>176.72399999999999</v>
      </c>
    </row>
    <row r="7037" spans="5:12" x14ac:dyDescent="0.25">
      <c r="E7037">
        <v>979680430</v>
      </c>
      <c r="F7037" s="3">
        <v>266.48599999999999</v>
      </c>
      <c r="I7037" t="s">
        <v>843</v>
      </c>
      <c r="J7037" t="s">
        <v>92</v>
      </c>
      <c r="K7037">
        <v>979680430</v>
      </c>
      <c r="L7037">
        <v>266.48599999999999</v>
      </c>
    </row>
    <row r="7038" spans="5:12" x14ac:dyDescent="0.25">
      <c r="E7038">
        <v>980155951</v>
      </c>
      <c r="F7038" s="3">
        <v>93.528000000000006</v>
      </c>
      <c r="I7038" t="s">
        <v>843</v>
      </c>
      <c r="J7038" t="s">
        <v>92</v>
      </c>
      <c r="K7038">
        <v>980155951</v>
      </c>
      <c r="L7038">
        <v>93.528000000000006</v>
      </c>
    </row>
    <row r="7039" spans="5:12" x14ac:dyDescent="0.25">
      <c r="E7039">
        <v>982574412</v>
      </c>
      <c r="F7039" s="3">
        <v>59.607999999999997</v>
      </c>
      <c r="I7039" t="s">
        <v>843</v>
      </c>
      <c r="J7039" t="s">
        <v>92</v>
      </c>
      <c r="K7039">
        <v>982574412</v>
      </c>
      <c r="L7039">
        <v>59.607999999999997</v>
      </c>
    </row>
    <row r="7040" spans="5:12" x14ac:dyDescent="0.25">
      <c r="E7040">
        <v>982721873</v>
      </c>
      <c r="F7040" s="3">
        <v>372.26900000000001</v>
      </c>
      <c r="I7040" t="s">
        <v>843</v>
      </c>
      <c r="J7040" t="s">
        <v>92</v>
      </c>
      <c r="K7040">
        <v>982721873</v>
      </c>
      <c r="L7040">
        <v>372.26900000000001</v>
      </c>
    </row>
    <row r="7041" spans="3:12" x14ac:dyDescent="0.25">
      <c r="E7041">
        <v>984301162</v>
      </c>
      <c r="F7041" s="3">
        <v>72.456000000000003</v>
      </c>
      <c r="I7041" t="s">
        <v>843</v>
      </c>
      <c r="J7041" t="s">
        <v>92</v>
      </c>
      <c r="K7041">
        <v>984301162</v>
      </c>
      <c r="L7041">
        <v>72.456000000000003</v>
      </c>
    </row>
    <row r="7042" spans="3:12" x14ac:dyDescent="0.25">
      <c r="E7042">
        <v>984303327</v>
      </c>
      <c r="F7042" s="3">
        <v>76.191999999999993</v>
      </c>
      <c r="I7042" t="s">
        <v>843</v>
      </c>
      <c r="J7042" t="s">
        <v>92</v>
      </c>
      <c r="K7042">
        <v>984303327</v>
      </c>
      <c r="L7042">
        <v>76.191999999999993</v>
      </c>
    </row>
    <row r="7043" spans="3:12" x14ac:dyDescent="0.25">
      <c r="E7043">
        <v>986793860</v>
      </c>
      <c r="F7043" s="3">
        <v>120.51</v>
      </c>
      <c r="I7043" t="s">
        <v>843</v>
      </c>
      <c r="J7043" t="s">
        <v>92</v>
      </c>
      <c r="K7043">
        <v>986793860</v>
      </c>
      <c r="L7043">
        <v>120.51</v>
      </c>
    </row>
    <row r="7044" spans="3:12" x14ac:dyDescent="0.25">
      <c r="E7044">
        <v>989322702</v>
      </c>
      <c r="F7044" s="3">
        <v>295.38400000000001</v>
      </c>
      <c r="I7044" t="s">
        <v>843</v>
      </c>
      <c r="J7044" t="s">
        <v>92</v>
      </c>
      <c r="K7044">
        <v>989322702</v>
      </c>
      <c r="L7044">
        <v>295.38400000000001</v>
      </c>
    </row>
    <row r="7045" spans="3:12" x14ac:dyDescent="0.25">
      <c r="D7045" t="s">
        <v>23</v>
      </c>
      <c r="E7045">
        <v>969402491</v>
      </c>
      <c r="F7045" s="3">
        <v>103.208</v>
      </c>
      <c r="I7045" t="s">
        <v>843</v>
      </c>
      <c r="J7045" t="s">
        <v>23</v>
      </c>
      <c r="K7045">
        <v>969402491</v>
      </c>
      <c r="L7045">
        <v>103.208</v>
      </c>
    </row>
    <row r="7046" spans="3:12" x14ac:dyDescent="0.25">
      <c r="E7046">
        <v>974705230</v>
      </c>
      <c r="F7046" s="3">
        <v>891.21299999999997</v>
      </c>
      <c r="I7046" t="s">
        <v>843</v>
      </c>
      <c r="J7046" t="s">
        <v>23</v>
      </c>
      <c r="K7046">
        <v>974705230</v>
      </c>
      <c r="L7046">
        <v>891.21299999999997</v>
      </c>
    </row>
    <row r="7047" spans="3:12" x14ac:dyDescent="0.25">
      <c r="C7047" t="s">
        <v>1</v>
      </c>
      <c r="F7047" s="3">
        <v>1525352.9920000001</v>
      </c>
    </row>
  </sheetData>
  <pageMargins left="0.7" right="0.7" top="0.75" bottom="0.75" header="0.3" footer="0.3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FB03E-CC7A-4BED-82D4-C9024A5FA195}">
  <sheetPr>
    <tabColor theme="9" tint="0.79998168889431442"/>
  </sheetPr>
  <dimension ref="B1:AB63"/>
  <sheetViews>
    <sheetView topLeftCell="D1" workbookViewId="0">
      <selection activeCell="I2" sqref="I2"/>
    </sheetView>
  </sheetViews>
  <sheetFormatPr baseColWidth="10" defaultRowHeight="15" x14ac:dyDescent="0.25"/>
  <cols>
    <col min="1" max="1" width="11.5703125" customWidth="1"/>
    <col min="2" max="2" width="15.42578125" customWidth="1"/>
    <col min="3" max="3" width="18.7109375" bestFit="1" customWidth="1"/>
    <col min="4" max="4" width="9.85546875" bestFit="1" customWidth="1"/>
    <col min="5" max="5" width="9.28515625" bestFit="1" customWidth="1"/>
    <col min="6" max="7" width="9.140625" bestFit="1" customWidth="1"/>
    <col min="8" max="8" width="17.85546875" bestFit="1" customWidth="1"/>
    <col min="9" max="9" width="9.85546875" bestFit="1" customWidth="1"/>
    <col min="10" max="10" width="20" bestFit="1" customWidth="1"/>
    <col min="11" max="11" width="8.85546875" bestFit="1" customWidth="1"/>
    <col min="12" max="12" width="12.140625" customWidth="1"/>
  </cols>
  <sheetData>
    <row r="1" spans="2:24" x14ac:dyDescent="0.25">
      <c r="H1" t="s">
        <v>951</v>
      </c>
      <c r="Q1" s="1" t="s">
        <v>901</v>
      </c>
      <c r="R1" t="s">
        <v>271</v>
      </c>
    </row>
    <row r="2" spans="2:24" x14ac:dyDescent="0.25">
      <c r="B2" t="s">
        <v>1258</v>
      </c>
      <c r="F2" s="22"/>
      <c r="H2" t="s">
        <v>1319</v>
      </c>
      <c r="J2" t="str">
        <f>_xlfn.CONCAT("Fordeling av melk levert meieri gruppert etter størrelse på leveransene i ",F4," i 2021 i tusen liter")</f>
        <v>Fordeling av melk levert meieri gruppert etter størrelse på leveransene i Trøndelag i 2021 i tusen liter</v>
      </c>
      <c r="V2" s="110" t="str">
        <f>IF(P7=H3,H1,IF(P7=H4,H2,P7))</f>
        <v>Trøndelag</v>
      </c>
    </row>
    <row r="3" spans="2:24" x14ac:dyDescent="0.25">
      <c r="B3" s="1" t="s">
        <v>901</v>
      </c>
      <c r="C3" t="s">
        <v>271</v>
      </c>
      <c r="H3" t="s">
        <v>910</v>
      </c>
      <c r="J3" t="str">
        <f>_xlfn.CONCAT("Andel av melkelveransene gruppert etter størrelse i ",F4," i 2021 i prosent")</f>
        <v>Andel av melkelveransene gruppert etter størrelse i Trøndelag i 2021 i prosent</v>
      </c>
      <c r="Q3" t="s">
        <v>928</v>
      </c>
    </row>
    <row r="4" spans="2:24" x14ac:dyDescent="0.25">
      <c r="F4" s="55" t="str">
        <f>IF(C3="(Flere elementer)","flere fylker",IF(C3="(Alle)","landet",C3))</f>
        <v>Trøndelag</v>
      </c>
      <c r="H4" t="s">
        <v>1259</v>
      </c>
      <c r="Q4" s="4">
        <v>339012.53999999951</v>
      </c>
      <c r="V4" s="72" t="str">
        <f>IF(S7=H3,H1,IF(S7=H4,H2,S7))</f>
        <v xml:space="preserve"> hele landet</v>
      </c>
    </row>
    <row r="5" spans="2:24" x14ac:dyDescent="0.25">
      <c r="J5" t="str">
        <f>_xlfn.CONCAT("Fordeling av melk levert meieri gruppert etter størrelse på leveransene i ",V2," og ",V4," i 2021 i tusen liter")</f>
        <v>Fordeling av melk levert meieri gruppert etter størrelse på leveransene i Trøndelag og  hele landet i 2021 i tusen liter</v>
      </c>
    </row>
    <row r="6" spans="2:24" x14ac:dyDescent="0.25">
      <c r="J6" t="str">
        <f>_xlfn.CONCAT("Andel av melkeleveransene gruppert etter størrelse i ",V2," og ",V4," i 2021 i prosent")</f>
        <v>Andel av melkeleveransene gruppert etter størrelse i Trøndelag og  hele landet i 2021 i prosent</v>
      </c>
    </row>
    <row r="7" spans="2:24" x14ac:dyDescent="0.25">
      <c r="O7" s="1" t="s">
        <v>901</v>
      </c>
      <c r="P7" t="s">
        <v>271</v>
      </c>
      <c r="R7" s="1" t="s">
        <v>901</v>
      </c>
      <c r="S7" t="s">
        <v>1259</v>
      </c>
    </row>
    <row r="9" spans="2:24" x14ac:dyDescent="0.25">
      <c r="B9" s="1" t="s">
        <v>928</v>
      </c>
      <c r="C9" s="1" t="s">
        <v>3</v>
      </c>
      <c r="O9" s="1" t="s">
        <v>0</v>
      </c>
      <c r="P9" t="s">
        <v>928</v>
      </c>
      <c r="R9" s="1" t="s">
        <v>0</v>
      </c>
      <c r="S9" t="s">
        <v>928</v>
      </c>
      <c r="W9" t="str">
        <f>V2</f>
        <v>Trøndelag</v>
      </c>
      <c r="X9" t="str">
        <f>V4</f>
        <v xml:space="preserve"> hele landet</v>
      </c>
    </row>
    <row r="10" spans="2:24" x14ac:dyDescent="0.25">
      <c r="B10" s="1" t="s">
        <v>0</v>
      </c>
      <c r="C10" t="s">
        <v>857</v>
      </c>
      <c r="D10" t="s">
        <v>852</v>
      </c>
      <c r="E10" t="s">
        <v>236</v>
      </c>
      <c r="F10" t="s">
        <v>365</v>
      </c>
      <c r="G10" t="s">
        <v>154</v>
      </c>
      <c r="H10" t="s">
        <v>864</v>
      </c>
      <c r="I10" t="s">
        <v>271</v>
      </c>
      <c r="J10" t="s">
        <v>855</v>
      </c>
      <c r="K10" t="s">
        <v>858</v>
      </c>
      <c r="L10" t="s">
        <v>843</v>
      </c>
      <c r="O10" s="2" t="s">
        <v>929</v>
      </c>
      <c r="P10" s="4">
        <v>1557.8330000000003</v>
      </c>
      <c r="R10" s="2" t="s">
        <v>929</v>
      </c>
      <c r="S10" s="4">
        <v>17350.948</v>
      </c>
      <c r="V10" t="str">
        <f>O10</f>
        <v>0-50</v>
      </c>
      <c r="W10" s="20">
        <f t="shared" ref="W10:W25" si="0">P10</f>
        <v>1557.8330000000003</v>
      </c>
      <c r="X10" s="20">
        <f t="shared" ref="X10:X30" si="1">S10</f>
        <v>17350.948</v>
      </c>
    </row>
    <row r="11" spans="2:24" x14ac:dyDescent="0.25">
      <c r="B11" s="2" t="s">
        <v>929</v>
      </c>
      <c r="C11" s="4">
        <v>1225.1669999999999</v>
      </c>
      <c r="D11" s="4">
        <v>3498.8829999999984</v>
      </c>
      <c r="E11" s="4">
        <v>1433.6210000000001</v>
      </c>
      <c r="F11" s="4">
        <v>688.81000000000006</v>
      </c>
      <c r="G11" s="4">
        <v>1229.3199999999997</v>
      </c>
      <c r="H11" s="4">
        <v>652.84299999999985</v>
      </c>
      <c r="I11" s="4">
        <v>1557.8330000000005</v>
      </c>
      <c r="J11" s="4">
        <v>630.1690000000001</v>
      </c>
      <c r="K11" s="4">
        <v>5478.2729999999965</v>
      </c>
      <c r="L11" s="4">
        <v>956.02900000000022</v>
      </c>
      <c r="O11" s="2" t="s">
        <v>930</v>
      </c>
      <c r="P11" s="4">
        <v>14760.766000000001</v>
      </c>
      <c r="R11" s="2" t="s">
        <v>930</v>
      </c>
      <c r="S11" s="4">
        <v>101961.25700000009</v>
      </c>
      <c r="V11" t="str">
        <f t="shared" ref="V11:V30" si="2">O11</f>
        <v>50-100</v>
      </c>
      <c r="W11" s="20">
        <f t="shared" si="0"/>
        <v>14760.766000000001</v>
      </c>
      <c r="X11" s="20">
        <f t="shared" si="1"/>
        <v>101961.25700000009</v>
      </c>
    </row>
    <row r="12" spans="2:24" x14ac:dyDescent="0.25">
      <c r="B12" s="2" t="s">
        <v>930</v>
      </c>
      <c r="C12" s="4">
        <v>5768.0320000000002</v>
      </c>
      <c r="D12" s="4">
        <v>24782.523000000001</v>
      </c>
      <c r="E12" s="4">
        <v>9158.9739999999965</v>
      </c>
      <c r="F12" s="4">
        <v>5322.0650000000005</v>
      </c>
      <c r="G12" s="4">
        <v>10037.428999999998</v>
      </c>
      <c r="H12" s="4">
        <v>3482.3739999999998</v>
      </c>
      <c r="I12" s="4">
        <v>14760.766000000001</v>
      </c>
      <c r="J12" s="4">
        <v>1571.8120000000004</v>
      </c>
      <c r="K12" s="4">
        <v>22791.893999999978</v>
      </c>
      <c r="L12" s="4">
        <v>4285.3879999999999</v>
      </c>
      <c r="O12" s="2" t="s">
        <v>931</v>
      </c>
      <c r="P12" s="4">
        <v>31272.694999999989</v>
      </c>
      <c r="R12" s="2" t="s">
        <v>931</v>
      </c>
      <c r="S12" s="4">
        <v>173139.55699999983</v>
      </c>
      <c r="V12" t="str">
        <f t="shared" si="2"/>
        <v>100-150</v>
      </c>
      <c r="W12" s="20">
        <f t="shared" si="0"/>
        <v>31272.694999999989</v>
      </c>
      <c r="X12" s="20">
        <f t="shared" si="1"/>
        <v>173139.55699999983</v>
      </c>
    </row>
    <row r="13" spans="2:24" x14ac:dyDescent="0.25">
      <c r="B13" s="2" t="s">
        <v>931</v>
      </c>
      <c r="C13" s="4">
        <v>6296.8469999999998</v>
      </c>
      <c r="D13" s="4">
        <v>37805.311000000023</v>
      </c>
      <c r="E13" s="4">
        <v>17488.434000000001</v>
      </c>
      <c r="F13" s="4">
        <v>12621.754000000001</v>
      </c>
      <c r="G13" s="4">
        <v>22948.775000000001</v>
      </c>
      <c r="H13" s="4">
        <v>8445.885000000002</v>
      </c>
      <c r="I13" s="4">
        <v>31272.695000000007</v>
      </c>
      <c r="J13" s="4">
        <v>1682.4929999999999</v>
      </c>
      <c r="K13" s="4">
        <v>28396.671999999991</v>
      </c>
      <c r="L13" s="4">
        <v>6180.6909999999998</v>
      </c>
      <c r="O13" s="2" t="s">
        <v>932</v>
      </c>
      <c r="P13" s="4">
        <v>31667.041999999998</v>
      </c>
      <c r="R13" s="2" t="s">
        <v>932</v>
      </c>
      <c r="S13" s="4">
        <v>155278.014</v>
      </c>
      <c r="V13" t="str">
        <f t="shared" si="2"/>
        <v>150-200</v>
      </c>
      <c r="W13" s="20">
        <f t="shared" si="0"/>
        <v>31667.041999999998</v>
      </c>
      <c r="X13" s="20">
        <f t="shared" si="1"/>
        <v>155278.014</v>
      </c>
    </row>
    <row r="14" spans="2:24" x14ac:dyDescent="0.25">
      <c r="B14" s="2" t="s">
        <v>932</v>
      </c>
      <c r="C14" s="4">
        <v>5433.55</v>
      </c>
      <c r="D14" s="4">
        <v>28974.055000000004</v>
      </c>
      <c r="E14" s="4">
        <v>13707.184999999998</v>
      </c>
      <c r="F14" s="4">
        <v>9329.5750000000007</v>
      </c>
      <c r="G14" s="4">
        <v>26247.243000000006</v>
      </c>
      <c r="H14" s="4">
        <v>7135.4780000000001</v>
      </c>
      <c r="I14" s="4">
        <v>31667.041999999998</v>
      </c>
      <c r="J14" s="4">
        <v>2350.8560000000002</v>
      </c>
      <c r="K14" s="4">
        <v>20070.095000000001</v>
      </c>
      <c r="L14" s="4">
        <v>10362.935000000003</v>
      </c>
      <c r="O14" s="2" t="s">
        <v>933</v>
      </c>
      <c r="P14" s="4">
        <v>30121.270000000011</v>
      </c>
      <c r="R14" s="2" t="s">
        <v>933</v>
      </c>
      <c r="S14" s="4">
        <v>128028.18399999989</v>
      </c>
      <c r="V14" t="str">
        <f t="shared" si="2"/>
        <v>200-250</v>
      </c>
      <c r="W14" s="20">
        <f t="shared" si="0"/>
        <v>30121.270000000011</v>
      </c>
      <c r="X14" s="20">
        <f t="shared" si="1"/>
        <v>128028.18399999989</v>
      </c>
    </row>
    <row r="15" spans="2:24" x14ac:dyDescent="0.25">
      <c r="B15" s="2" t="s">
        <v>933</v>
      </c>
      <c r="C15" s="4">
        <v>4230.5009999999993</v>
      </c>
      <c r="D15" s="4">
        <v>22310.606999999989</v>
      </c>
      <c r="E15" s="4">
        <v>11864.596</v>
      </c>
      <c r="F15" s="4">
        <v>9890.264000000001</v>
      </c>
      <c r="G15" s="4">
        <v>22123.707000000002</v>
      </c>
      <c r="H15" s="4">
        <v>4873.3269999999993</v>
      </c>
      <c r="I15" s="4">
        <v>30121.27</v>
      </c>
      <c r="J15" s="4">
        <v>1977.0770000000002</v>
      </c>
      <c r="K15" s="4">
        <v>12854.961000000001</v>
      </c>
      <c r="L15" s="4">
        <v>7781.873999999998</v>
      </c>
      <c r="O15" s="2" t="s">
        <v>934</v>
      </c>
      <c r="P15" s="4">
        <v>30832.566000000006</v>
      </c>
      <c r="R15" s="2" t="s">
        <v>934</v>
      </c>
      <c r="S15" s="4">
        <v>124239.37300000011</v>
      </c>
      <c r="V15" t="str">
        <f t="shared" si="2"/>
        <v>250-300</v>
      </c>
      <c r="W15" s="20">
        <f t="shared" si="0"/>
        <v>30832.566000000006</v>
      </c>
      <c r="X15" s="20">
        <f t="shared" si="1"/>
        <v>124239.37300000011</v>
      </c>
    </row>
    <row r="16" spans="2:24" x14ac:dyDescent="0.25">
      <c r="B16" s="2" t="s">
        <v>934</v>
      </c>
      <c r="C16" s="4">
        <v>2724.0299999999997</v>
      </c>
      <c r="D16" s="4">
        <v>21365.120999999996</v>
      </c>
      <c r="E16" s="4">
        <v>9230.973</v>
      </c>
      <c r="F16" s="4">
        <v>11678.350999999999</v>
      </c>
      <c r="G16" s="4">
        <v>23723.409</v>
      </c>
      <c r="H16" s="4">
        <v>4735.3429999999998</v>
      </c>
      <c r="I16" s="4">
        <v>30832.56600000001</v>
      </c>
      <c r="J16" s="4">
        <v>1618.2160000000001</v>
      </c>
      <c r="K16" s="4">
        <v>12340.627</v>
      </c>
      <c r="L16" s="4">
        <v>5990.7369999999992</v>
      </c>
      <c r="O16" s="2" t="s">
        <v>935</v>
      </c>
      <c r="P16" s="4">
        <v>31924.504000000004</v>
      </c>
      <c r="R16" s="2" t="s">
        <v>935</v>
      </c>
      <c r="S16" s="4">
        <v>143206.37099999996</v>
      </c>
      <c r="V16" t="str">
        <f t="shared" si="2"/>
        <v>300-350</v>
      </c>
      <c r="W16" s="20">
        <f t="shared" si="0"/>
        <v>31924.504000000004</v>
      </c>
      <c r="X16" s="20">
        <f t="shared" si="1"/>
        <v>143206.37099999996</v>
      </c>
    </row>
    <row r="17" spans="2:24" x14ac:dyDescent="0.25">
      <c r="B17" s="2" t="s">
        <v>935</v>
      </c>
      <c r="C17" s="4">
        <v>5447.3019999999997</v>
      </c>
      <c r="D17" s="4">
        <v>19561.806999999993</v>
      </c>
      <c r="E17" s="4">
        <v>13688.385999999997</v>
      </c>
      <c r="F17" s="4">
        <v>10710.024999999998</v>
      </c>
      <c r="G17" s="4">
        <v>28794.504999999997</v>
      </c>
      <c r="H17" s="4">
        <v>5762.5720000000001</v>
      </c>
      <c r="I17" s="4">
        <v>31924.503999999994</v>
      </c>
      <c r="J17" s="4">
        <v>1620.58</v>
      </c>
      <c r="K17" s="4">
        <v>17514.237999999994</v>
      </c>
      <c r="L17" s="4">
        <v>8182.4520000000002</v>
      </c>
      <c r="O17" s="2" t="s">
        <v>936</v>
      </c>
      <c r="P17" s="4">
        <v>40494.978999999992</v>
      </c>
      <c r="R17" s="2" t="s">
        <v>936</v>
      </c>
      <c r="S17" s="4">
        <v>139264.87300000005</v>
      </c>
      <c r="V17" t="str">
        <f t="shared" si="2"/>
        <v>350-400</v>
      </c>
      <c r="W17" s="20">
        <f t="shared" si="0"/>
        <v>40494.978999999992</v>
      </c>
      <c r="X17" s="20">
        <f t="shared" si="1"/>
        <v>139264.87300000005</v>
      </c>
    </row>
    <row r="18" spans="2:24" x14ac:dyDescent="0.25">
      <c r="B18" s="2" t="s">
        <v>936</v>
      </c>
      <c r="C18" s="4">
        <v>4054.33</v>
      </c>
      <c r="D18" s="4">
        <v>20538.705000000005</v>
      </c>
      <c r="E18" s="4">
        <v>10914.003000000001</v>
      </c>
      <c r="F18" s="4">
        <v>13218.488999999998</v>
      </c>
      <c r="G18" s="4">
        <v>26605.442999999992</v>
      </c>
      <c r="H18" s="4">
        <v>4115.6909999999998</v>
      </c>
      <c r="I18" s="4">
        <v>40494.978999999992</v>
      </c>
      <c r="J18" s="4">
        <v>1912.1890000000001</v>
      </c>
      <c r="K18" s="4">
        <v>10720.031999999999</v>
      </c>
      <c r="L18" s="4">
        <v>6691.0120000000006</v>
      </c>
      <c r="O18" s="2" t="s">
        <v>937</v>
      </c>
      <c r="P18" s="4">
        <v>35879.651000000005</v>
      </c>
      <c r="R18" s="2" t="s">
        <v>937</v>
      </c>
      <c r="S18" s="4">
        <v>132692.64099999995</v>
      </c>
      <c r="V18" t="str">
        <f t="shared" si="2"/>
        <v>400-450</v>
      </c>
      <c r="W18" s="20">
        <f t="shared" si="0"/>
        <v>35879.651000000005</v>
      </c>
      <c r="X18" s="20">
        <f t="shared" si="1"/>
        <v>132692.64099999995</v>
      </c>
    </row>
    <row r="19" spans="2:24" x14ac:dyDescent="0.25">
      <c r="B19" s="2" t="s">
        <v>937</v>
      </c>
      <c r="C19" s="4">
        <v>4236.8850000000002</v>
      </c>
      <c r="D19" s="4">
        <v>20965.504999999997</v>
      </c>
      <c r="E19" s="4">
        <v>8483.8910000000014</v>
      </c>
      <c r="F19" s="4">
        <v>14385.374999999998</v>
      </c>
      <c r="G19" s="4">
        <v>25936.483999999997</v>
      </c>
      <c r="H19" s="4">
        <v>3375.3319999999999</v>
      </c>
      <c r="I19" s="4">
        <v>35879.650999999991</v>
      </c>
      <c r="J19" s="4">
        <v>3705.5940000000001</v>
      </c>
      <c r="K19" s="4">
        <v>8029.3930000000009</v>
      </c>
      <c r="L19" s="4">
        <v>7694.5309999999999</v>
      </c>
      <c r="O19" s="2" t="s">
        <v>938</v>
      </c>
      <c r="P19" s="4">
        <v>24648.172999999999</v>
      </c>
      <c r="R19" s="2" t="s">
        <v>938</v>
      </c>
      <c r="S19" s="4">
        <v>115634.01399999995</v>
      </c>
      <c r="V19" t="str">
        <f t="shared" si="2"/>
        <v>450-500</v>
      </c>
      <c r="W19" s="20">
        <f t="shared" si="0"/>
        <v>24648.172999999999</v>
      </c>
      <c r="X19" s="20">
        <f t="shared" si="1"/>
        <v>115634.01399999995</v>
      </c>
    </row>
    <row r="20" spans="2:24" x14ac:dyDescent="0.25">
      <c r="B20" s="2" t="s">
        <v>938</v>
      </c>
      <c r="C20" s="4">
        <v>4258.5199999999995</v>
      </c>
      <c r="D20" s="4">
        <v>20243.415999999997</v>
      </c>
      <c r="E20" s="4">
        <v>7130.6850000000004</v>
      </c>
      <c r="F20" s="4">
        <v>7514.223</v>
      </c>
      <c r="G20" s="4">
        <v>25752.334999999992</v>
      </c>
      <c r="H20" s="4">
        <v>1449.306</v>
      </c>
      <c r="I20" s="4">
        <v>24648.172999999999</v>
      </c>
      <c r="J20" s="4">
        <v>3350.6339999999996</v>
      </c>
      <c r="K20" s="4">
        <v>9030.7309999999998</v>
      </c>
      <c r="L20" s="4">
        <v>12255.991</v>
      </c>
      <c r="O20" s="2" t="s">
        <v>939</v>
      </c>
      <c r="P20" s="4">
        <v>18889.363000000001</v>
      </c>
      <c r="R20" s="2" t="s">
        <v>939</v>
      </c>
      <c r="S20" s="4">
        <v>90107.084999999977</v>
      </c>
      <c r="V20" t="str">
        <f t="shared" si="2"/>
        <v>500-550</v>
      </c>
      <c r="W20" s="20">
        <f t="shared" si="0"/>
        <v>18889.363000000001</v>
      </c>
      <c r="X20" s="20">
        <f t="shared" si="1"/>
        <v>90107.084999999977</v>
      </c>
    </row>
    <row r="21" spans="2:24" x14ac:dyDescent="0.25">
      <c r="B21" s="2" t="s">
        <v>939</v>
      </c>
      <c r="C21" s="4">
        <v>507.42700000000002</v>
      </c>
      <c r="D21" s="4">
        <v>11519.813</v>
      </c>
      <c r="E21" s="4">
        <v>9441.7199999999993</v>
      </c>
      <c r="F21" s="4">
        <v>5250.049</v>
      </c>
      <c r="G21" s="4">
        <v>18865.287</v>
      </c>
      <c r="H21" s="4">
        <v>1064.8389999999999</v>
      </c>
      <c r="I21" s="4">
        <v>18889.363000000005</v>
      </c>
      <c r="J21" s="4">
        <v>2081.973</v>
      </c>
      <c r="K21" s="4">
        <v>12003.995000000001</v>
      </c>
      <c r="L21" s="4">
        <v>10482.618999999999</v>
      </c>
      <c r="O21" s="2" t="s">
        <v>940</v>
      </c>
      <c r="P21" s="4">
        <v>18332.892</v>
      </c>
      <c r="R21" s="2" t="s">
        <v>940</v>
      </c>
      <c r="S21" s="4">
        <v>67592.479999999981</v>
      </c>
      <c r="V21" t="str">
        <f t="shared" si="2"/>
        <v>550-600</v>
      </c>
      <c r="W21" s="20">
        <f t="shared" si="0"/>
        <v>18332.892</v>
      </c>
      <c r="X21" s="20">
        <f t="shared" si="1"/>
        <v>67592.479999999981</v>
      </c>
    </row>
    <row r="22" spans="2:24" x14ac:dyDescent="0.25">
      <c r="B22" s="2" t="s">
        <v>940</v>
      </c>
      <c r="C22" s="4">
        <v>1723.6009999999999</v>
      </c>
      <c r="D22" s="4">
        <v>10965.087000000001</v>
      </c>
      <c r="E22" s="4">
        <v>9128.0319999999992</v>
      </c>
      <c r="F22" s="4">
        <v>3395.17</v>
      </c>
      <c r="G22" s="4">
        <v>12003.444</v>
      </c>
      <c r="H22" s="4">
        <v>551.90800000000002</v>
      </c>
      <c r="I22" s="4">
        <v>18332.891999999996</v>
      </c>
      <c r="J22" s="4">
        <v>2855.7309999999998</v>
      </c>
      <c r="K22" s="4">
        <v>4609.59</v>
      </c>
      <c r="L22" s="4">
        <v>4027.0250000000005</v>
      </c>
      <c r="O22" s="2" t="s">
        <v>941</v>
      </c>
      <c r="P22" s="4">
        <v>7414.2480000000014</v>
      </c>
      <c r="R22" s="2" t="s">
        <v>941</v>
      </c>
      <c r="S22" s="4">
        <v>37321.280000000021</v>
      </c>
      <c r="V22" t="str">
        <f t="shared" si="2"/>
        <v>600-650</v>
      </c>
      <c r="W22" s="20">
        <f t="shared" si="0"/>
        <v>7414.2480000000014</v>
      </c>
      <c r="X22" s="20">
        <f t="shared" si="1"/>
        <v>37321.280000000021</v>
      </c>
    </row>
    <row r="23" spans="2:24" x14ac:dyDescent="0.25">
      <c r="B23" s="2" t="s">
        <v>941</v>
      </c>
      <c r="C23" s="4"/>
      <c r="D23" s="4">
        <v>4330.1109999999999</v>
      </c>
      <c r="E23" s="4">
        <v>5051.3379999999997</v>
      </c>
      <c r="F23" s="4"/>
      <c r="G23" s="4">
        <v>11174.237999999999</v>
      </c>
      <c r="H23" s="4">
        <v>1862.2729999999999</v>
      </c>
      <c r="I23" s="4">
        <v>7414.2479999999996</v>
      </c>
      <c r="J23" s="4">
        <v>1244.3389999999999</v>
      </c>
      <c r="K23" s="4">
        <v>4983.1009999999997</v>
      </c>
      <c r="L23" s="4">
        <v>1261.6320000000001</v>
      </c>
      <c r="O23" s="2" t="s">
        <v>942</v>
      </c>
      <c r="P23" s="4">
        <v>5985.9430000000002</v>
      </c>
      <c r="R23" s="2" t="s">
        <v>942</v>
      </c>
      <c r="S23" s="4">
        <v>18151.188999999998</v>
      </c>
      <c r="V23" t="str">
        <f t="shared" si="2"/>
        <v>650-700</v>
      </c>
      <c r="W23" s="20">
        <f t="shared" si="0"/>
        <v>5985.9430000000002</v>
      </c>
      <c r="X23" s="20">
        <f t="shared" si="1"/>
        <v>18151.188999999998</v>
      </c>
    </row>
    <row r="24" spans="2:24" x14ac:dyDescent="0.25">
      <c r="B24" s="2" t="s">
        <v>942</v>
      </c>
      <c r="C24" s="4"/>
      <c r="D24" s="4">
        <v>2023.114</v>
      </c>
      <c r="E24" s="4">
        <v>2009.0919999999999</v>
      </c>
      <c r="F24" s="4"/>
      <c r="G24" s="4">
        <v>5430.5999999999995</v>
      </c>
      <c r="H24" s="4">
        <v>1392.2739999999999</v>
      </c>
      <c r="I24" s="4">
        <v>5985.9429999999993</v>
      </c>
      <c r="J24" s="4"/>
      <c r="K24" s="4">
        <v>1310.1659999999999</v>
      </c>
      <c r="L24" s="4"/>
      <c r="O24" s="2" t="s">
        <v>943</v>
      </c>
      <c r="P24" s="4">
        <v>2166.9</v>
      </c>
      <c r="R24" s="2" t="s">
        <v>943</v>
      </c>
      <c r="S24" s="4">
        <v>13846.885999999997</v>
      </c>
      <c r="V24" t="str">
        <f t="shared" si="2"/>
        <v>700-750</v>
      </c>
      <c r="W24" s="20">
        <f t="shared" si="0"/>
        <v>2166.9</v>
      </c>
      <c r="X24" s="20">
        <f t="shared" si="1"/>
        <v>13846.885999999997</v>
      </c>
    </row>
    <row r="25" spans="2:24" x14ac:dyDescent="0.25">
      <c r="B25" s="2" t="s">
        <v>943</v>
      </c>
      <c r="C25" s="4">
        <v>740.03499999999997</v>
      </c>
      <c r="D25" s="4">
        <v>744.56899999999996</v>
      </c>
      <c r="E25" s="4">
        <v>2197.375</v>
      </c>
      <c r="F25" s="4"/>
      <c r="G25" s="4">
        <v>3621.7690000000002</v>
      </c>
      <c r="H25" s="4">
        <v>713.38199999999995</v>
      </c>
      <c r="I25" s="4">
        <v>2166.9</v>
      </c>
      <c r="J25" s="4">
        <v>734.06899999999996</v>
      </c>
      <c r="K25" s="4">
        <v>1453.7829999999999</v>
      </c>
      <c r="L25" s="4">
        <v>1475.0039999999999</v>
      </c>
      <c r="O25" s="2" t="s">
        <v>944</v>
      </c>
      <c r="P25" s="4">
        <v>2324.1379999999999</v>
      </c>
      <c r="R25" s="2" t="s">
        <v>944</v>
      </c>
      <c r="S25" s="4">
        <v>13866.234</v>
      </c>
      <c r="V25" t="str">
        <f t="shared" si="2"/>
        <v>750-800</v>
      </c>
      <c r="W25" s="20">
        <f t="shared" si="0"/>
        <v>2324.1379999999999</v>
      </c>
      <c r="X25" s="20">
        <f t="shared" si="1"/>
        <v>13866.234</v>
      </c>
    </row>
    <row r="26" spans="2:24" x14ac:dyDescent="0.25">
      <c r="B26" s="2" t="s">
        <v>944</v>
      </c>
      <c r="C26" s="4"/>
      <c r="D26" s="4">
        <v>765.54600000000005</v>
      </c>
      <c r="E26" s="4">
        <v>2323.1379999999999</v>
      </c>
      <c r="F26" s="4"/>
      <c r="G26" s="4">
        <v>5350.0159999999996</v>
      </c>
      <c r="H26" s="4">
        <v>1546.998</v>
      </c>
      <c r="I26" s="4">
        <v>2324.1379999999999</v>
      </c>
      <c r="J26" s="4"/>
      <c r="K26" s="4"/>
      <c r="L26" s="4">
        <v>1556.3979999999999</v>
      </c>
      <c r="O26" s="2" t="s">
        <v>945</v>
      </c>
      <c r="P26" s="4">
        <v>4087.67</v>
      </c>
      <c r="R26" s="2" t="s">
        <v>945</v>
      </c>
      <c r="S26" s="4">
        <v>13965.928000000002</v>
      </c>
      <c r="V26" t="str">
        <f t="shared" si="2"/>
        <v>800-850</v>
      </c>
      <c r="W26" s="20">
        <f t="shared" ref="W26:W30" si="3">P26</f>
        <v>4087.67</v>
      </c>
      <c r="X26" s="20">
        <f t="shared" si="1"/>
        <v>13965.928000000002</v>
      </c>
    </row>
    <row r="27" spans="2:24" x14ac:dyDescent="0.25">
      <c r="B27" s="2" t="s">
        <v>945</v>
      </c>
      <c r="C27" s="4"/>
      <c r="D27" s="4">
        <v>2457.6819999999998</v>
      </c>
      <c r="E27" s="4">
        <v>829.59400000000005</v>
      </c>
      <c r="F27" s="4"/>
      <c r="G27" s="4">
        <v>2475.0030000000002</v>
      </c>
      <c r="H27" s="4"/>
      <c r="I27" s="4">
        <v>4087.67</v>
      </c>
      <c r="J27" s="4">
        <v>811.36500000000001</v>
      </c>
      <c r="K27" s="4">
        <v>846.351</v>
      </c>
      <c r="L27" s="4">
        <v>2458.2629999999999</v>
      </c>
      <c r="O27" s="2" t="s">
        <v>946</v>
      </c>
      <c r="P27" s="4">
        <v>878.86500000000001</v>
      </c>
      <c r="R27" s="2" t="s">
        <v>946</v>
      </c>
      <c r="S27" s="4">
        <v>7053.1419999999989</v>
      </c>
      <c r="V27" t="str">
        <f t="shared" si="2"/>
        <v>850-900</v>
      </c>
      <c r="W27" s="20">
        <f t="shared" si="3"/>
        <v>878.86500000000001</v>
      </c>
      <c r="X27" s="20">
        <f t="shared" si="1"/>
        <v>7053.1419999999989</v>
      </c>
    </row>
    <row r="28" spans="2:24" x14ac:dyDescent="0.25">
      <c r="B28" s="2" t="s">
        <v>946</v>
      </c>
      <c r="C28" s="4"/>
      <c r="D28" s="4">
        <v>1763.375</v>
      </c>
      <c r="E28" s="4"/>
      <c r="F28" s="4"/>
      <c r="G28" s="4">
        <v>2662.3510000000001</v>
      </c>
      <c r="H28" s="4"/>
      <c r="I28" s="4">
        <v>878.86500000000001</v>
      </c>
      <c r="J28" s="4"/>
      <c r="K28" s="4"/>
      <c r="L28" s="4">
        <v>1748.5509999999999</v>
      </c>
      <c r="O28" s="2" t="s">
        <v>947</v>
      </c>
      <c r="P28" s="4">
        <v>2808.39</v>
      </c>
      <c r="R28" s="2" t="s">
        <v>947</v>
      </c>
      <c r="S28" s="4">
        <v>11167.864000000001</v>
      </c>
      <c r="V28" t="str">
        <f t="shared" si="2"/>
        <v>900-950</v>
      </c>
      <c r="W28" s="20">
        <f t="shared" si="3"/>
        <v>2808.39</v>
      </c>
      <c r="X28" s="20">
        <f t="shared" si="1"/>
        <v>11167.864000000001</v>
      </c>
    </row>
    <row r="29" spans="2:24" x14ac:dyDescent="0.25">
      <c r="B29" s="2" t="s">
        <v>947</v>
      </c>
      <c r="C29" s="4"/>
      <c r="D29" s="4">
        <v>925.923</v>
      </c>
      <c r="E29" s="4">
        <v>1876.5709999999999</v>
      </c>
      <c r="F29" s="4"/>
      <c r="G29" s="4">
        <v>938.24900000000002</v>
      </c>
      <c r="H29" s="4"/>
      <c r="I29" s="4">
        <v>2808.39</v>
      </c>
      <c r="J29" s="4">
        <v>1815.5340000000001</v>
      </c>
      <c r="K29" s="4">
        <v>2803.1970000000001</v>
      </c>
      <c r="L29" s="4"/>
      <c r="O29" s="2" t="s">
        <v>948</v>
      </c>
      <c r="P29" s="4">
        <v>1959.971</v>
      </c>
      <c r="R29" s="2" t="s">
        <v>948</v>
      </c>
      <c r="S29" s="4">
        <v>19398.57</v>
      </c>
      <c r="V29" t="str">
        <f t="shared" si="2"/>
        <v>950-1000</v>
      </c>
      <c r="W29" s="20">
        <f t="shared" si="3"/>
        <v>1959.971</v>
      </c>
      <c r="X29" s="20">
        <f t="shared" si="1"/>
        <v>19398.57</v>
      </c>
    </row>
    <row r="30" spans="2:24" x14ac:dyDescent="0.25">
      <c r="B30" s="2" t="s">
        <v>948</v>
      </c>
      <c r="C30" s="4"/>
      <c r="D30" s="4">
        <v>961.04200000000003</v>
      </c>
      <c r="E30" s="4">
        <v>1919.7339999999999</v>
      </c>
      <c r="F30" s="4"/>
      <c r="G30" s="4">
        <v>11634.701000000001</v>
      </c>
      <c r="H30" s="4"/>
      <c r="I30" s="4">
        <v>1959.971</v>
      </c>
      <c r="J30" s="4">
        <v>980.35400000000004</v>
      </c>
      <c r="K30" s="4"/>
      <c r="L30" s="4">
        <v>1942.768</v>
      </c>
      <c r="O30" s="2" t="s">
        <v>949</v>
      </c>
      <c r="P30" s="4">
        <v>1004.681</v>
      </c>
      <c r="R30" s="2" t="s">
        <v>949</v>
      </c>
      <c r="S30" s="4">
        <v>1004.681</v>
      </c>
      <c r="V30" t="str">
        <f t="shared" si="2"/>
        <v>1000-1050</v>
      </c>
      <c r="W30" s="20">
        <f t="shared" si="3"/>
        <v>1004.681</v>
      </c>
      <c r="X30" s="20">
        <f t="shared" si="1"/>
        <v>1004.681</v>
      </c>
    </row>
    <row r="31" spans="2:24" x14ac:dyDescent="0.25">
      <c r="B31" s="2" t="s">
        <v>949</v>
      </c>
      <c r="C31" s="4"/>
      <c r="D31" s="4"/>
      <c r="E31" s="4"/>
      <c r="F31" s="4"/>
      <c r="G31" s="4"/>
      <c r="H31" s="4"/>
      <c r="I31" s="4">
        <v>1004.681</v>
      </c>
      <c r="J31" s="4"/>
      <c r="K31" s="4"/>
      <c r="L31" s="4"/>
      <c r="O31" s="2" t="s">
        <v>1</v>
      </c>
      <c r="P31" s="4">
        <v>339012.5400000001</v>
      </c>
      <c r="R31" s="2" t="s">
        <v>950</v>
      </c>
      <c r="S31" s="4">
        <v>1082.421</v>
      </c>
      <c r="W31" s="20"/>
      <c r="X31" s="20"/>
    </row>
    <row r="32" spans="2:24" x14ac:dyDescent="0.25">
      <c r="B32" s="2" t="s">
        <v>950</v>
      </c>
      <c r="C32" s="4"/>
      <c r="D32" s="4"/>
      <c r="E32" s="4"/>
      <c r="F32" s="4"/>
      <c r="G32" s="4">
        <v>1082.421</v>
      </c>
      <c r="H32" s="4"/>
      <c r="I32" s="4"/>
      <c r="J32" s="4"/>
      <c r="K32" s="4"/>
      <c r="L32" s="4"/>
      <c r="R32" s="2" t="s">
        <v>1</v>
      </c>
      <c r="S32" s="4">
        <v>1525352.9920000001</v>
      </c>
    </row>
    <row r="33" spans="2:28" x14ac:dyDescent="0.25">
      <c r="B33" s="2" t="s">
        <v>1</v>
      </c>
      <c r="C33" s="4">
        <v>46646.227000000006</v>
      </c>
      <c r="D33" s="4">
        <v>256502.19500000001</v>
      </c>
      <c r="E33" s="4">
        <v>137877.34199999998</v>
      </c>
      <c r="F33" s="4">
        <v>104004.15</v>
      </c>
      <c r="G33" s="4">
        <v>288636.72900000005</v>
      </c>
      <c r="H33" s="4">
        <v>51159.824999999997</v>
      </c>
      <c r="I33" s="4">
        <v>339012.54000000004</v>
      </c>
      <c r="J33" s="4">
        <v>30942.985000000001</v>
      </c>
      <c r="K33" s="4">
        <v>175237.09899999993</v>
      </c>
      <c r="L33" s="4">
        <v>95333.9</v>
      </c>
    </row>
    <row r="37" spans="2:28" x14ac:dyDescent="0.25">
      <c r="O37" s="1" t="s">
        <v>901</v>
      </c>
      <c r="P37" t="s">
        <v>271</v>
      </c>
      <c r="R37" s="1" t="s">
        <v>901</v>
      </c>
      <c r="S37" t="s">
        <v>1259</v>
      </c>
    </row>
    <row r="39" spans="2:28" x14ac:dyDescent="0.25">
      <c r="B39" s="1" t="s">
        <v>928</v>
      </c>
      <c r="C39" s="1" t="s">
        <v>3</v>
      </c>
      <c r="O39" s="1" t="s">
        <v>0</v>
      </c>
      <c r="P39" t="s">
        <v>928</v>
      </c>
      <c r="R39" s="1" t="s">
        <v>0</v>
      </c>
      <c r="S39" t="s">
        <v>928</v>
      </c>
      <c r="W39" t="str">
        <f>V2</f>
        <v>Trøndelag</v>
      </c>
      <c r="X39" t="str">
        <f>V4</f>
        <v xml:space="preserve"> hele landet</v>
      </c>
    </row>
    <row r="40" spans="2:28" x14ac:dyDescent="0.25">
      <c r="B40" s="1" t="s">
        <v>0</v>
      </c>
      <c r="C40" t="s">
        <v>857</v>
      </c>
      <c r="D40" t="s">
        <v>852</v>
      </c>
      <c r="E40" t="s">
        <v>236</v>
      </c>
      <c r="F40" t="s">
        <v>365</v>
      </c>
      <c r="G40" t="s">
        <v>154</v>
      </c>
      <c r="H40" t="s">
        <v>864</v>
      </c>
      <c r="I40" t="s">
        <v>271</v>
      </c>
      <c r="J40" t="s">
        <v>855</v>
      </c>
      <c r="K40" t="s">
        <v>858</v>
      </c>
      <c r="L40" t="s">
        <v>843</v>
      </c>
      <c r="O40" s="2" t="s">
        <v>929</v>
      </c>
      <c r="P40" s="19">
        <v>4.5952075991053309E-3</v>
      </c>
      <c r="R40" s="2" t="s">
        <v>929</v>
      </c>
      <c r="S40" s="19">
        <v>1.1375037837799055E-2</v>
      </c>
      <c r="V40" s="2" t="str">
        <f>O40</f>
        <v>0-50</v>
      </c>
      <c r="W40" s="133">
        <f>P40</f>
        <v>4.5952075991053309E-3</v>
      </c>
      <c r="X40" s="133">
        <f t="shared" ref="X40:X60" si="4">S40</f>
        <v>1.1375037837799055E-2</v>
      </c>
      <c r="Y40" s="2"/>
      <c r="AA40" s="2"/>
      <c r="AB40" s="2"/>
    </row>
    <row r="41" spans="2:28" x14ac:dyDescent="0.25">
      <c r="B41" s="2" t="s">
        <v>929</v>
      </c>
      <c r="C41" s="19">
        <v>2.6265082489951432E-2</v>
      </c>
      <c r="D41" s="19">
        <v>1.3640752664904089E-2</v>
      </c>
      <c r="E41" s="19">
        <v>1.0397799806729668E-2</v>
      </c>
      <c r="F41" s="19">
        <v>6.6229087973893363E-3</v>
      </c>
      <c r="G41" s="19">
        <v>4.2590560260956931E-3</v>
      </c>
      <c r="H41" s="19">
        <v>1.2760852876255927E-2</v>
      </c>
      <c r="I41" s="19">
        <v>4.5952075991053318E-3</v>
      </c>
      <c r="J41" s="19">
        <v>2.0365488332815988E-2</v>
      </c>
      <c r="K41" s="19">
        <v>3.1262061693911054E-2</v>
      </c>
      <c r="L41" s="19">
        <v>1.0028216615495645E-2</v>
      </c>
      <c r="O41" s="2" t="s">
        <v>930</v>
      </c>
      <c r="P41" s="19">
        <v>4.3540471983720713E-2</v>
      </c>
      <c r="R41" s="2" t="s">
        <v>930</v>
      </c>
      <c r="S41" s="19">
        <v>6.6844368178877303E-2</v>
      </c>
      <c r="V41" s="2" t="str">
        <f t="shared" ref="V41:W60" si="5">O41</f>
        <v>50-100</v>
      </c>
      <c r="W41" s="133">
        <f t="shared" si="5"/>
        <v>4.3540471983720713E-2</v>
      </c>
      <c r="X41" s="133">
        <f t="shared" si="4"/>
        <v>6.6844368178877303E-2</v>
      </c>
      <c r="Y41" s="2"/>
      <c r="AA41" s="2"/>
      <c r="AB41" s="2"/>
    </row>
    <row r="42" spans="2:28" x14ac:dyDescent="0.25">
      <c r="B42" s="2" t="s">
        <v>930</v>
      </c>
      <c r="C42" s="19">
        <v>0.123654845653433</v>
      </c>
      <c r="D42" s="19">
        <v>9.6617196589682208E-2</v>
      </c>
      <c r="E42" s="19">
        <v>6.642842012431599E-2</v>
      </c>
      <c r="F42" s="19">
        <v>5.1171659977029771E-2</v>
      </c>
      <c r="G42" s="19">
        <v>3.4775300547422699E-2</v>
      </c>
      <c r="H42" s="19">
        <v>6.8068528381400831E-2</v>
      </c>
      <c r="I42" s="19">
        <v>4.354047198372072E-2</v>
      </c>
      <c r="J42" s="19">
        <v>5.0797038488691389E-2</v>
      </c>
      <c r="K42" s="19">
        <v>0.13006317800319206</v>
      </c>
      <c r="L42" s="19">
        <v>4.4951355184252403E-2</v>
      </c>
      <c r="O42" s="2" t="s">
        <v>931</v>
      </c>
      <c r="P42" s="19">
        <v>9.224642545671019E-2</v>
      </c>
      <c r="R42" s="2" t="s">
        <v>931</v>
      </c>
      <c r="S42" s="19">
        <v>0.11350786205426724</v>
      </c>
      <c r="V42" s="2" t="str">
        <f t="shared" si="5"/>
        <v>100-150</v>
      </c>
      <c r="W42" s="133">
        <f t="shared" si="5"/>
        <v>9.224642545671019E-2</v>
      </c>
      <c r="X42" s="133">
        <f t="shared" si="4"/>
        <v>0.11350786205426724</v>
      </c>
      <c r="Y42" s="2"/>
      <c r="AA42" s="2"/>
      <c r="AB42" s="2"/>
    </row>
    <row r="43" spans="2:28" x14ac:dyDescent="0.25">
      <c r="B43" s="2" t="s">
        <v>931</v>
      </c>
      <c r="C43" s="19">
        <v>0.13499156105380181</v>
      </c>
      <c r="D43" s="19">
        <v>0.14738786543327639</v>
      </c>
      <c r="E43" s="19">
        <v>0.12684052177333099</v>
      </c>
      <c r="F43" s="19">
        <v>0.12135817657276178</v>
      </c>
      <c r="G43" s="19">
        <v>7.9507466286454484E-2</v>
      </c>
      <c r="H43" s="19">
        <v>0.16508823085301802</v>
      </c>
      <c r="I43" s="19">
        <v>9.224642545671026E-2</v>
      </c>
      <c r="J43" s="19">
        <v>5.4373972000438871E-2</v>
      </c>
      <c r="K43" s="19">
        <v>0.16204714733379605</v>
      </c>
      <c r="L43" s="19">
        <v>6.4832037711663959E-2</v>
      </c>
      <c r="O43" s="2" t="s">
        <v>932</v>
      </c>
      <c r="P43" s="19">
        <v>9.3409647914498947E-2</v>
      </c>
      <c r="R43" s="2" t="s">
        <v>932</v>
      </c>
      <c r="S43" s="19">
        <v>0.10179808530509638</v>
      </c>
      <c r="V43" s="2" t="str">
        <f t="shared" si="5"/>
        <v>150-200</v>
      </c>
      <c r="W43" s="133">
        <f t="shared" si="5"/>
        <v>9.3409647914498947E-2</v>
      </c>
      <c r="X43" s="133">
        <f t="shared" si="4"/>
        <v>0.10179808530509638</v>
      </c>
      <c r="Y43" s="2"/>
      <c r="AA43" s="2"/>
      <c r="AB43" s="2"/>
    </row>
    <row r="44" spans="2:28" x14ac:dyDescent="0.25">
      <c r="B44" s="2" t="s">
        <v>932</v>
      </c>
      <c r="C44" s="19">
        <v>0.11648423354797804</v>
      </c>
      <c r="D44" s="19">
        <v>0.11295831211113029</v>
      </c>
      <c r="E44" s="19">
        <v>9.9415790884625557E-2</v>
      </c>
      <c r="F44" s="19">
        <v>8.9703872393553541E-2</v>
      </c>
      <c r="G44" s="19">
        <v>9.0935214970510561E-2</v>
      </c>
      <c r="H44" s="19">
        <v>0.1394742456605354</v>
      </c>
      <c r="I44" s="19">
        <v>9.3409647914498961E-2</v>
      </c>
      <c r="J44" s="19">
        <v>7.5973795029794317E-2</v>
      </c>
      <c r="K44" s="19">
        <v>0.11453108453935322</v>
      </c>
      <c r="L44" s="19">
        <v>0.10870146925700096</v>
      </c>
      <c r="O44" s="2" t="s">
        <v>933</v>
      </c>
      <c r="P44" s="19">
        <v>8.8850017170456305E-2</v>
      </c>
      <c r="R44" s="2" t="s">
        <v>933</v>
      </c>
      <c r="S44" s="19">
        <v>8.3933479444736878E-2</v>
      </c>
      <c r="V44" s="2" t="str">
        <f t="shared" si="5"/>
        <v>200-250</v>
      </c>
      <c r="W44" s="133">
        <f t="shared" si="5"/>
        <v>8.8850017170456305E-2</v>
      </c>
      <c r="X44" s="133">
        <f t="shared" si="4"/>
        <v>8.3933479444736878E-2</v>
      </c>
      <c r="Y44" s="2"/>
      <c r="AA44" s="2"/>
      <c r="AB44" s="2"/>
    </row>
    <row r="45" spans="2:28" x14ac:dyDescent="0.25">
      <c r="B45" s="2" t="s">
        <v>933</v>
      </c>
      <c r="C45" s="19">
        <v>9.0693315881689607E-2</v>
      </c>
      <c r="D45" s="19">
        <v>8.6980179643296962E-2</v>
      </c>
      <c r="E45" s="19">
        <v>8.6051818434387875E-2</v>
      </c>
      <c r="F45" s="19">
        <v>9.5094897655526256E-2</v>
      </c>
      <c r="G45" s="19">
        <v>7.6648966597733292E-2</v>
      </c>
      <c r="H45" s="19">
        <v>9.525691301719659E-2</v>
      </c>
      <c r="I45" s="19">
        <v>8.8850017170456277E-2</v>
      </c>
      <c r="J45" s="19">
        <v>6.3894191203595907E-2</v>
      </c>
      <c r="K45" s="19">
        <v>7.3357531443727031E-2</v>
      </c>
      <c r="L45" s="19">
        <v>8.1627563752243421E-2</v>
      </c>
      <c r="O45" s="2" t="s">
        <v>934</v>
      </c>
      <c r="P45" s="19">
        <v>9.0948157846904423E-2</v>
      </c>
      <c r="R45" s="2" t="s">
        <v>934</v>
      </c>
      <c r="S45" s="19">
        <v>8.1449588161951234E-2</v>
      </c>
      <c r="V45" s="2" t="str">
        <f t="shared" si="5"/>
        <v>250-300</v>
      </c>
      <c r="W45" s="133">
        <f t="shared" si="5"/>
        <v>9.0948157846904423E-2</v>
      </c>
      <c r="X45" s="133">
        <f t="shared" si="4"/>
        <v>8.1449588161951234E-2</v>
      </c>
      <c r="Y45" s="2"/>
      <c r="AA45" s="2"/>
      <c r="AB45" s="2"/>
    </row>
    <row r="46" spans="2:28" x14ac:dyDescent="0.25">
      <c r="B46" s="2" t="s">
        <v>934</v>
      </c>
      <c r="C46" s="19">
        <v>5.839764918178697E-2</v>
      </c>
      <c r="D46" s="19">
        <v>8.3294105923732917E-2</v>
      </c>
      <c r="E46" s="19">
        <v>6.6950616149823963E-2</v>
      </c>
      <c r="F46" s="19">
        <v>0.11228735584108902</v>
      </c>
      <c r="G46" s="19">
        <v>8.2191234227851837E-2</v>
      </c>
      <c r="H46" s="19">
        <v>9.2559796676395981E-2</v>
      </c>
      <c r="I46" s="19">
        <v>9.0948157846904437E-2</v>
      </c>
      <c r="J46" s="19">
        <v>5.2296699882057276E-2</v>
      </c>
      <c r="K46" s="19">
        <v>7.0422456605493136E-2</v>
      </c>
      <c r="L46" s="19">
        <v>6.2839525079746023E-2</v>
      </c>
      <c r="O46" s="2" t="s">
        <v>935</v>
      </c>
      <c r="P46" s="19">
        <v>9.4169094747940579E-2</v>
      </c>
      <c r="R46" s="2" t="s">
        <v>935</v>
      </c>
      <c r="S46" s="19">
        <v>9.3884085684476079E-2</v>
      </c>
      <c r="V46" s="2" t="str">
        <f t="shared" si="5"/>
        <v>300-350</v>
      </c>
      <c r="W46" s="133">
        <f t="shared" si="5"/>
        <v>9.4169094747940579E-2</v>
      </c>
      <c r="X46" s="133">
        <f t="shared" si="4"/>
        <v>9.3884085684476079E-2</v>
      </c>
      <c r="Y46" s="2"/>
      <c r="AA46" s="2"/>
      <c r="AB46" s="2"/>
    </row>
    <row r="47" spans="2:28" x14ac:dyDescent="0.25">
      <c r="B47" s="2" t="s">
        <v>935</v>
      </c>
      <c r="C47" s="19">
        <v>0.11677904838905832</v>
      </c>
      <c r="D47" s="19">
        <v>7.6263702148825635E-2</v>
      </c>
      <c r="E47" s="19">
        <v>9.9279445059217916E-2</v>
      </c>
      <c r="F47" s="19">
        <v>0.102976900440992</v>
      </c>
      <c r="G47" s="19">
        <v>9.9760363484440659E-2</v>
      </c>
      <c r="H47" s="19">
        <v>0.11263861829081707</v>
      </c>
      <c r="I47" s="19">
        <v>9.4169094747940565E-2</v>
      </c>
      <c r="J47" s="19">
        <v>5.237309845834201E-2</v>
      </c>
      <c r="K47" s="19">
        <v>9.9945948089451092E-2</v>
      </c>
      <c r="L47" s="19">
        <v>8.5829405909125717E-2</v>
      </c>
      <c r="O47" s="2" t="s">
        <v>936</v>
      </c>
      <c r="P47" s="19">
        <v>0.11944979675383094</v>
      </c>
      <c r="R47" s="2" t="s">
        <v>936</v>
      </c>
      <c r="S47" s="19">
        <v>9.130009494877632E-2</v>
      </c>
      <c r="V47" s="2" t="str">
        <f t="shared" si="5"/>
        <v>350-400</v>
      </c>
      <c r="W47" s="133">
        <f t="shared" si="5"/>
        <v>0.11944979675383094</v>
      </c>
      <c r="X47" s="133">
        <f t="shared" si="4"/>
        <v>9.130009494877632E-2</v>
      </c>
      <c r="Y47" s="2"/>
      <c r="AA47" s="2"/>
      <c r="AB47" s="2"/>
    </row>
    <row r="48" spans="2:28" x14ac:dyDescent="0.25">
      <c r="B48" s="2" t="s">
        <v>936</v>
      </c>
      <c r="C48" s="19">
        <v>8.6916568836317654E-2</v>
      </c>
      <c r="D48" s="19">
        <v>8.0072238758034819E-2</v>
      </c>
      <c r="E48" s="19">
        <v>7.9157335365516418E-2</v>
      </c>
      <c r="F48" s="19">
        <v>0.12709578415861289</v>
      </c>
      <c r="G48" s="19">
        <v>9.2176221273627262E-2</v>
      </c>
      <c r="H48" s="19">
        <v>8.044771458854677E-2</v>
      </c>
      <c r="I48" s="19">
        <v>0.11944979675383095</v>
      </c>
      <c r="J48" s="19">
        <v>6.1797173091089952E-2</v>
      </c>
      <c r="K48" s="19">
        <v>6.1174443432209541E-2</v>
      </c>
      <c r="L48" s="19">
        <v>7.0185023375735192E-2</v>
      </c>
      <c r="O48" s="2" t="s">
        <v>937</v>
      </c>
      <c r="P48" s="19">
        <v>0.10583576347942762</v>
      </c>
      <c r="R48" s="2" t="s">
        <v>937</v>
      </c>
      <c r="S48" s="19">
        <v>8.6991431947838566E-2</v>
      </c>
      <c r="V48" s="2" t="str">
        <f t="shared" si="5"/>
        <v>400-450</v>
      </c>
      <c r="W48" s="133">
        <f t="shared" si="5"/>
        <v>0.10583576347942762</v>
      </c>
      <c r="X48" s="133">
        <f t="shared" si="4"/>
        <v>8.6991431947838566E-2</v>
      </c>
      <c r="Y48" s="2"/>
      <c r="AA48" s="2"/>
      <c r="AB48" s="2"/>
    </row>
    <row r="49" spans="2:28" x14ac:dyDescent="0.25">
      <c r="B49" s="2" t="s">
        <v>937</v>
      </c>
      <c r="C49" s="19">
        <v>9.0830175825367385E-2</v>
      </c>
      <c r="D49" s="19">
        <v>8.1736162140834692E-2</v>
      </c>
      <c r="E49" s="19">
        <v>6.1532162405625743E-2</v>
      </c>
      <c r="F49" s="19">
        <v>0.13831539414532976</v>
      </c>
      <c r="G49" s="19">
        <v>8.985857097902461E-2</v>
      </c>
      <c r="H49" s="19">
        <v>6.5976222553536884E-2</v>
      </c>
      <c r="I49" s="19">
        <v>0.10583576347942759</v>
      </c>
      <c r="J49" s="19">
        <v>0.11975554394639043</v>
      </c>
      <c r="K49" s="19">
        <v>4.5820166196656818E-2</v>
      </c>
      <c r="L49" s="19">
        <v>8.0711383883382518E-2</v>
      </c>
      <c r="O49" s="2" t="s">
        <v>938</v>
      </c>
      <c r="P49" s="19">
        <v>7.270578545560584E-2</v>
      </c>
      <c r="R49" s="2" t="s">
        <v>938</v>
      </c>
      <c r="S49" s="19">
        <v>7.5808035652379632E-2</v>
      </c>
      <c r="V49" s="2" t="str">
        <f t="shared" si="5"/>
        <v>450-500</v>
      </c>
      <c r="W49" s="133">
        <f t="shared" si="5"/>
        <v>7.270578545560584E-2</v>
      </c>
      <c r="X49" s="133">
        <f t="shared" si="4"/>
        <v>7.5808035652379632E-2</v>
      </c>
      <c r="Y49" s="2"/>
      <c r="AA49" s="2"/>
      <c r="AB49" s="2"/>
    </row>
    <row r="50" spans="2:28" x14ac:dyDescent="0.25">
      <c r="B50" s="2" t="s">
        <v>938</v>
      </c>
      <c r="C50" s="19">
        <v>9.1293986113817935E-2</v>
      </c>
      <c r="D50" s="19">
        <v>7.8921024438016976E-2</v>
      </c>
      <c r="E50" s="19">
        <v>5.1717598385382292E-2</v>
      </c>
      <c r="F50" s="19">
        <v>7.2249261207365287E-2</v>
      </c>
      <c r="G50" s="19">
        <v>8.9220575251183598E-2</v>
      </c>
      <c r="H50" s="19">
        <v>2.8328986660919972E-2</v>
      </c>
      <c r="I50" s="19">
        <v>7.2705785455605854E-2</v>
      </c>
      <c r="J50" s="19">
        <v>0.10828412320272267</v>
      </c>
      <c r="K50" s="19">
        <v>5.1534355747352351E-2</v>
      </c>
      <c r="L50" s="19">
        <v>0.1285585819944427</v>
      </c>
      <c r="O50" s="2" t="s">
        <v>939</v>
      </c>
      <c r="P50" s="19">
        <v>5.5718773706718919E-2</v>
      </c>
      <c r="R50" s="2" t="s">
        <v>939</v>
      </c>
      <c r="S50" s="19">
        <v>5.9072939491765834E-2</v>
      </c>
      <c r="V50" s="2" t="str">
        <f t="shared" si="5"/>
        <v>500-550</v>
      </c>
      <c r="W50" s="133">
        <f t="shared" si="5"/>
        <v>5.5718773706718919E-2</v>
      </c>
      <c r="X50" s="133">
        <f t="shared" si="4"/>
        <v>5.9072939491765834E-2</v>
      </c>
      <c r="Y50" s="2"/>
      <c r="AA50" s="2"/>
      <c r="AB50" s="2"/>
    </row>
    <row r="51" spans="2:28" x14ac:dyDescent="0.25">
      <c r="B51" s="2" t="s">
        <v>939</v>
      </c>
      <c r="C51" s="19">
        <v>1.0878200288310562E-2</v>
      </c>
      <c r="D51" s="19">
        <v>4.4911167329386791E-2</v>
      </c>
      <c r="E51" s="19">
        <v>6.8479126903969484E-2</v>
      </c>
      <c r="F51" s="19">
        <v>5.0479226069344352E-2</v>
      </c>
      <c r="G51" s="19">
        <v>6.535996671442322E-2</v>
      </c>
      <c r="H51" s="19">
        <v>2.0813968773349008E-2</v>
      </c>
      <c r="I51" s="19">
        <v>5.571877370671894E-2</v>
      </c>
      <c r="J51" s="19">
        <v>6.7284167962463864E-2</v>
      </c>
      <c r="K51" s="19">
        <v>6.8501447858367051E-2</v>
      </c>
      <c r="L51" s="19">
        <v>0.10995688836814606</v>
      </c>
      <c r="O51" s="2" t="s">
        <v>940</v>
      </c>
      <c r="P51" s="19">
        <v>5.407732705108783E-2</v>
      </c>
      <c r="R51" s="2" t="s">
        <v>940</v>
      </c>
      <c r="S51" s="19">
        <v>4.4312680641465561E-2</v>
      </c>
      <c r="V51" s="2" t="str">
        <f t="shared" si="5"/>
        <v>550-600</v>
      </c>
      <c r="W51" s="133">
        <f t="shared" si="5"/>
        <v>5.407732705108783E-2</v>
      </c>
      <c r="X51" s="133">
        <f t="shared" si="4"/>
        <v>4.4312680641465561E-2</v>
      </c>
      <c r="Y51" s="2"/>
      <c r="AA51" s="2"/>
      <c r="AB51" s="2"/>
    </row>
    <row r="52" spans="2:28" x14ac:dyDescent="0.25">
      <c r="B52" s="2" t="s">
        <v>940</v>
      </c>
      <c r="C52" s="19">
        <v>3.6950491194068055E-2</v>
      </c>
      <c r="D52" s="19">
        <v>4.2748511372388068E-2</v>
      </c>
      <c r="E52" s="19">
        <v>6.6204003265453157E-2</v>
      </c>
      <c r="F52" s="19">
        <v>3.2644562741006009E-2</v>
      </c>
      <c r="G52" s="19">
        <v>4.1586682476574204E-2</v>
      </c>
      <c r="H52" s="19">
        <v>1.0787918058750201E-2</v>
      </c>
      <c r="I52" s="19">
        <v>5.407732705108783E-2</v>
      </c>
      <c r="J52" s="19">
        <v>9.2290094184513866E-2</v>
      </c>
      <c r="K52" s="19">
        <v>2.6304875088122761E-2</v>
      </c>
      <c r="L52" s="19">
        <v>4.2241269894549585E-2</v>
      </c>
      <c r="O52" s="2" t="s">
        <v>941</v>
      </c>
      <c r="P52" s="19">
        <v>2.1870129051863391E-2</v>
      </c>
      <c r="R52" s="2" t="s">
        <v>941</v>
      </c>
      <c r="S52" s="19">
        <v>2.4467307040231655E-2</v>
      </c>
      <c r="V52" s="2" t="str">
        <f t="shared" si="5"/>
        <v>600-650</v>
      </c>
      <c r="W52" s="133">
        <f t="shared" si="5"/>
        <v>2.1870129051863391E-2</v>
      </c>
      <c r="X52" s="133">
        <f t="shared" si="4"/>
        <v>2.4467307040231655E-2</v>
      </c>
      <c r="Y52" s="2"/>
      <c r="AA52" s="2"/>
      <c r="AB52" s="2"/>
    </row>
    <row r="53" spans="2:28" x14ac:dyDescent="0.25">
      <c r="B53" s="2" t="s">
        <v>941</v>
      </c>
      <c r="C53" s="19">
        <v>0</v>
      </c>
      <c r="D53" s="19">
        <v>1.6881379903980937E-2</v>
      </c>
      <c r="E53" s="19">
        <v>3.6636461993878593E-2</v>
      </c>
      <c r="F53" s="19">
        <v>0</v>
      </c>
      <c r="G53" s="19">
        <v>3.8713846428047614E-2</v>
      </c>
      <c r="H53" s="19">
        <v>3.6401082294554368E-2</v>
      </c>
      <c r="I53" s="19">
        <v>2.1870129051863387E-2</v>
      </c>
      <c r="J53" s="19">
        <v>4.0213928940598324E-2</v>
      </c>
      <c r="K53" s="19">
        <v>2.8436335846897361E-2</v>
      </c>
      <c r="L53" s="19">
        <v>1.3233823435315246E-2</v>
      </c>
      <c r="O53" s="2" t="s">
        <v>942</v>
      </c>
      <c r="P53" s="19">
        <v>1.7656995814963064E-2</v>
      </c>
      <c r="R53" s="2" t="s">
        <v>942</v>
      </c>
      <c r="S53" s="19">
        <v>1.1899664599077927E-2</v>
      </c>
      <c r="V53" s="2" t="str">
        <f t="shared" si="5"/>
        <v>650-700</v>
      </c>
      <c r="W53" s="133">
        <f t="shared" si="5"/>
        <v>1.7656995814963064E-2</v>
      </c>
      <c r="X53" s="133">
        <f t="shared" si="4"/>
        <v>1.1899664599077927E-2</v>
      </c>
      <c r="Y53" s="2"/>
      <c r="AA53" s="2"/>
      <c r="AB53" s="2"/>
    </row>
    <row r="54" spans="2:28" x14ac:dyDescent="0.25">
      <c r="B54" s="2" t="s">
        <v>942</v>
      </c>
      <c r="C54" s="19">
        <v>0</v>
      </c>
      <c r="D54" s="19">
        <v>7.8873165198449866E-3</v>
      </c>
      <c r="E54" s="19">
        <v>1.4571589289848655E-2</v>
      </c>
      <c r="F54" s="19">
        <v>0</v>
      </c>
      <c r="G54" s="19">
        <v>1.8814653349262418E-2</v>
      </c>
      <c r="H54" s="19">
        <v>2.7214205677990492E-2</v>
      </c>
      <c r="I54" s="19">
        <v>1.7656995814963064E-2</v>
      </c>
      <c r="J54" s="19">
        <v>0</v>
      </c>
      <c r="K54" s="19">
        <v>7.4765332653675149E-3</v>
      </c>
      <c r="L54" s="19">
        <v>0</v>
      </c>
      <c r="O54" s="2" t="s">
        <v>943</v>
      </c>
      <c r="P54" s="19">
        <v>6.3917989582332252E-3</v>
      </c>
      <c r="R54" s="2" t="s">
        <v>943</v>
      </c>
      <c r="S54" s="19">
        <v>9.0778240004920751E-3</v>
      </c>
      <c r="V54" s="2" t="str">
        <f t="shared" si="5"/>
        <v>700-750</v>
      </c>
      <c r="W54" s="133">
        <f t="shared" si="5"/>
        <v>6.3917989582332252E-3</v>
      </c>
      <c r="X54" s="133">
        <f t="shared" si="4"/>
        <v>9.0778240004920751E-3</v>
      </c>
      <c r="Y54" s="2"/>
      <c r="AA54" s="2"/>
      <c r="AB54" s="2"/>
    </row>
    <row r="55" spans="2:28" x14ac:dyDescent="0.25">
      <c r="B55" s="2" t="s">
        <v>943</v>
      </c>
      <c r="C55" s="19">
        <v>1.5864841544419014E-2</v>
      </c>
      <c r="D55" s="19">
        <v>2.9027782783691185E-3</v>
      </c>
      <c r="E55" s="19">
        <v>1.5937172621154825E-2</v>
      </c>
      <c r="F55" s="19">
        <v>0</v>
      </c>
      <c r="G55" s="19">
        <v>1.2547845218963799E-2</v>
      </c>
      <c r="H55" s="19">
        <v>1.394418374183258E-2</v>
      </c>
      <c r="I55" s="19">
        <v>6.391798958233226E-3</v>
      </c>
      <c r="J55" s="19">
        <v>2.3723276859036063E-2</v>
      </c>
      <c r="K55" s="19">
        <v>8.2960914572090729E-3</v>
      </c>
      <c r="L55" s="19">
        <v>1.5471977963767349E-2</v>
      </c>
      <c r="O55" s="2" t="s">
        <v>944</v>
      </c>
      <c r="P55" s="19">
        <v>6.8556107098575155E-3</v>
      </c>
      <c r="R55" s="2" t="s">
        <v>944</v>
      </c>
      <c r="S55" s="19">
        <v>9.0905082775751354E-3</v>
      </c>
      <c r="V55" s="2" t="str">
        <f t="shared" si="5"/>
        <v>750-800</v>
      </c>
      <c r="W55" s="133">
        <f t="shared" si="5"/>
        <v>6.8556107098575155E-3</v>
      </c>
      <c r="X55" s="133">
        <f t="shared" si="4"/>
        <v>9.0905082775751354E-3</v>
      </c>
      <c r="Y55" s="2"/>
      <c r="AA55" s="2"/>
      <c r="AB55" s="2"/>
    </row>
    <row r="56" spans="2:28" x14ac:dyDescent="0.25">
      <c r="B56" s="2" t="s">
        <v>944</v>
      </c>
      <c r="C56" s="19">
        <v>0</v>
      </c>
      <c r="D56" s="19">
        <v>2.9845592549412685E-3</v>
      </c>
      <c r="E56" s="19">
        <v>1.6849309439110019E-2</v>
      </c>
      <c r="F56" s="19">
        <v>0</v>
      </c>
      <c r="G56" s="19">
        <v>1.853546504124913E-2</v>
      </c>
      <c r="H56" s="19">
        <v>3.0238531894899955E-2</v>
      </c>
      <c r="I56" s="19">
        <v>6.8556107098575163E-3</v>
      </c>
      <c r="J56" s="19">
        <v>0</v>
      </c>
      <c r="K56" s="19">
        <v>0</v>
      </c>
      <c r="L56" s="19">
        <v>1.6325756105645527E-2</v>
      </c>
      <c r="O56" s="2" t="s">
        <v>945</v>
      </c>
      <c r="P56" s="19">
        <v>1.2057577575154001E-2</v>
      </c>
      <c r="R56" s="2" t="s">
        <v>945</v>
      </c>
      <c r="S56" s="19">
        <v>9.1558662639054239E-3</v>
      </c>
      <c r="V56" s="2" t="str">
        <f t="shared" si="5"/>
        <v>800-850</v>
      </c>
      <c r="W56" s="133">
        <f t="shared" si="5"/>
        <v>1.2057577575154001E-2</v>
      </c>
      <c r="X56" s="133">
        <f t="shared" si="4"/>
        <v>9.1558662639054239E-3</v>
      </c>
      <c r="Y56" s="2"/>
      <c r="AA56" s="2"/>
      <c r="AB56" s="2"/>
    </row>
    <row r="57" spans="2:28" x14ac:dyDescent="0.25">
      <c r="B57" s="2" t="s">
        <v>945</v>
      </c>
      <c r="C57" s="19">
        <v>0</v>
      </c>
      <c r="D57" s="19">
        <v>9.5815242438763524E-3</v>
      </c>
      <c r="E57" s="19">
        <v>6.0168987011658534E-3</v>
      </c>
      <c r="F57" s="19">
        <v>0</v>
      </c>
      <c r="G57" s="19">
        <v>8.5748026890922809E-3</v>
      </c>
      <c r="H57" s="19">
        <v>0</v>
      </c>
      <c r="I57" s="19">
        <v>1.2057577575154004E-2</v>
      </c>
      <c r="J57" s="19">
        <v>2.6221290544528913E-2</v>
      </c>
      <c r="K57" s="19">
        <v>4.8297478378137287E-3</v>
      </c>
      <c r="L57" s="19">
        <v>2.5785822252105496E-2</v>
      </c>
      <c r="O57" s="2" t="s">
        <v>946</v>
      </c>
      <c r="P57" s="19">
        <v>2.5924262270652283E-3</v>
      </c>
      <c r="R57" s="2" t="s">
        <v>946</v>
      </c>
      <c r="S57" s="19">
        <v>4.6239408431959853E-3</v>
      </c>
      <c r="V57" s="2" t="str">
        <f t="shared" si="5"/>
        <v>850-900</v>
      </c>
      <c r="W57" s="133">
        <f t="shared" si="5"/>
        <v>2.5924262270652283E-3</v>
      </c>
      <c r="X57" s="133">
        <f t="shared" si="4"/>
        <v>4.6239408431959853E-3</v>
      </c>
      <c r="Y57" s="2"/>
      <c r="AA57" s="2"/>
      <c r="AB57" s="2"/>
    </row>
    <row r="58" spans="2:28" x14ac:dyDescent="0.25">
      <c r="B58" s="2" t="s">
        <v>946</v>
      </c>
      <c r="C58" s="19">
        <v>0</v>
      </c>
      <c r="D58" s="19">
        <v>6.874697505025249E-3</v>
      </c>
      <c r="E58" s="19">
        <v>0</v>
      </c>
      <c r="F58" s="19">
        <v>0</v>
      </c>
      <c r="G58" s="19">
        <v>9.2238815525102474E-3</v>
      </c>
      <c r="H58" s="19">
        <v>0</v>
      </c>
      <c r="I58" s="19">
        <v>2.5924262270652287E-3</v>
      </c>
      <c r="J58" s="19">
        <v>0</v>
      </c>
      <c r="K58" s="19">
        <v>0</v>
      </c>
      <c r="L58" s="19">
        <v>1.8341335034022525E-2</v>
      </c>
      <c r="O58" s="2" t="s">
        <v>947</v>
      </c>
      <c r="P58" s="19">
        <v>8.2840298473914834E-3</v>
      </c>
      <c r="R58" s="2" t="s">
        <v>947</v>
      </c>
      <c r="S58" s="19">
        <v>7.3214948005949831E-3</v>
      </c>
      <c r="V58" s="2" t="str">
        <f t="shared" si="5"/>
        <v>900-950</v>
      </c>
      <c r="W58" s="133">
        <f t="shared" si="5"/>
        <v>8.2840298473914834E-3</v>
      </c>
      <c r="X58" s="133">
        <f t="shared" si="4"/>
        <v>7.3214948005949831E-3</v>
      </c>
      <c r="Y58" s="2"/>
      <c r="AA58" s="2"/>
      <c r="AB58" s="2"/>
    </row>
    <row r="59" spans="2:28" x14ac:dyDescent="0.25">
      <c r="B59" s="2" t="s">
        <v>947</v>
      </c>
      <c r="C59" s="19">
        <v>0</v>
      </c>
      <c r="D59" s="19">
        <v>3.6098053663829268E-3</v>
      </c>
      <c r="E59" s="19">
        <v>1.3610437891963425E-2</v>
      </c>
      <c r="F59" s="19">
        <v>0</v>
      </c>
      <c r="G59" s="19">
        <v>3.2506223419681277E-3</v>
      </c>
      <c r="H59" s="19">
        <v>0</v>
      </c>
      <c r="I59" s="19">
        <v>8.2840298473914852E-3</v>
      </c>
      <c r="J59" s="19">
        <v>5.8673524871630842E-2</v>
      </c>
      <c r="K59" s="19">
        <v>1.5996595561080369E-2</v>
      </c>
      <c r="L59" s="19">
        <v>0</v>
      </c>
      <c r="O59" s="2" t="s">
        <v>948</v>
      </c>
      <c r="P59" s="19">
        <v>5.7814115076687119E-3</v>
      </c>
      <c r="R59" s="2" t="s">
        <v>948</v>
      </c>
      <c r="S59" s="19">
        <v>1.2717430064869863E-2</v>
      </c>
      <c r="V59" s="2" t="str">
        <f t="shared" si="5"/>
        <v>950-1000</v>
      </c>
      <c r="W59" s="133">
        <f t="shared" si="5"/>
        <v>5.7814115076687119E-3</v>
      </c>
      <c r="X59" s="133">
        <f t="shared" si="4"/>
        <v>1.2717430064869863E-2</v>
      </c>
      <c r="Y59" s="2"/>
      <c r="AA59" s="2"/>
      <c r="AB59" s="2"/>
    </row>
    <row r="60" spans="2:28" x14ac:dyDescent="0.25">
      <c r="B60" s="2" t="s">
        <v>948</v>
      </c>
      <c r="C60" s="19">
        <v>0</v>
      </c>
      <c r="D60" s="19">
        <v>3.7467203740693135E-3</v>
      </c>
      <c r="E60" s="19">
        <v>1.3923491504499704E-2</v>
      </c>
      <c r="F60" s="19">
        <v>0</v>
      </c>
      <c r="G60" s="19">
        <v>4.0309149290560314E-2</v>
      </c>
      <c r="H60" s="19">
        <v>0</v>
      </c>
      <c r="I60" s="19">
        <v>5.7814115076687128E-3</v>
      </c>
      <c r="J60" s="19">
        <v>3.1682593001289311E-2</v>
      </c>
      <c r="K60" s="19">
        <v>0</v>
      </c>
      <c r="L60" s="19">
        <v>2.0378564183359749E-2</v>
      </c>
      <c r="O60" s="2" t="s">
        <v>949</v>
      </c>
      <c r="P60" s="19">
        <v>2.9635511417955211E-3</v>
      </c>
      <c r="R60" s="2" t="s">
        <v>949</v>
      </c>
      <c r="S60" s="19">
        <v>6.586547541908253E-4</v>
      </c>
      <c r="V60" s="2" t="str">
        <f t="shared" si="5"/>
        <v>1000-1050</v>
      </c>
      <c r="W60" s="133">
        <f t="shared" si="5"/>
        <v>2.9635511417955211E-3</v>
      </c>
      <c r="X60" s="133">
        <f t="shared" si="4"/>
        <v>6.586547541908253E-4</v>
      </c>
      <c r="Y60" s="2"/>
      <c r="AA60" s="2"/>
      <c r="AB60" s="2"/>
    </row>
    <row r="61" spans="2:28" x14ac:dyDescent="0.25">
      <c r="B61" s="2" t="s">
        <v>949</v>
      </c>
      <c r="C61" s="19"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v>2.9635511417955215E-3</v>
      </c>
      <c r="J61" s="19">
        <v>0</v>
      </c>
      <c r="K61" s="19">
        <v>0</v>
      </c>
      <c r="L61" s="19">
        <v>0</v>
      </c>
      <c r="O61" s="2" t="s">
        <v>1</v>
      </c>
      <c r="P61" s="19">
        <v>1</v>
      </c>
      <c r="R61" s="2" t="s">
        <v>950</v>
      </c>
      <c r="S61" s="19">
        <v>7.0962000643586107E-4</v>
      </c>
    </row>
    <row r="62" spans="2:28" x14ac:dyDescent="0.25">
      <c r="B62" s="2" t="s">
        <v>950</v>
      </c>
      <c r="C62" s="19">
        <v>0</v>
      </c>
      <c r="D62" s="19">
        <v>0</v>
      </c>
      <c r="E62" s="19">
        <v>0</v>
      </c>
      <c r="F62" s="19">
        <v>0</v>
      </c>
      <c r="G62" s="19">
        <v>3.7501152530037157E-3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R62" s="2" t="s">
        <v>1</v>
      </c>
      <c r="S62" s="19">
        <v>1</v>
      </c>
    </row>
    <row r="63" spans="2:28" x14ac:dyDescent="0.25">
      <c r="B63" s="2" t="s">
        <v>1</v>
      </c>
      <c r="C63" s="19">
        <v>1</v>
      </c>
      <c r="D63" s="19">
        <v>1</v>
      </c>
      <c r="E63" s="19">
        <v>1</v>
      </c>
      <c r="F63" s="19">
        <v>1</v>
      </c>
      <c r="G63" s="19">
        <v>1</v>
      </c>
      <c r="H63" s="19">
        <v>1</v>
      </c>
      <c r="I63" s="19">
        <v>1</v>
      </c>
      <c r="J63" s="19">
        <v>1</v>
      </c>
      <c r="K63" s="19">
        <v>1</v>
      </c>
      <c r="L63" s="19">
        <v>1</v>
      </c>
    </row>
  </sheetData>
  <conditionalFormatting pivot="1" sqref="C41:L62">
    <cfRule type="colorScale" priority="2">
      <colorScale>
        <cfvo type="min"/>
        <cfvo type="max"/>
        <color rgb="FFFCFCFF"/>
        <color rgb="FF63BE7B"/>
      </colorScale>
    </cfRule>
  </conditionalFormatting>
  <conditionalFormatting pivot="1" sqref="C11:L32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drawing r:id="rId9"/>
  <extLst>
    <ext xmlns:x14="http://schemas.microsoft.com/office/spreadsheetml/2009/9/main" uri="{A8765BA9-456A-4dab-B4F3-ACF838C121DE}">
      <x14:slicerList>
        <x14:slicer r:id="rId10"/>
      </x14:slicerList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0711B-F672-4760-BD64-303152AB03BB}">
  <sheetPr>
    <tabColor theme="8" tint="0.39997558519241921"/>
  </sheetPr>
  <dimension ref="C2:M338"/>
  <sheetViews>
    <sheetView showGridLines="0" showRowColHeaders="0" workbookViewId="0">
      <selection activeCell="J19" sqref="J19"/>
    </sheetView>
  </sheetViews>
  <sheetFormatPr baseColWidth="10" defaultRowHeight="15" x14ac:dyDescent="0.25"/>
  <cols>
    <col min="1" max="1" width="2.28515625" style="23" customWidth="1"/>
    <col min="2" max="2" width="27.28515625" style="23" customWidth="1"/>
    <col min="3" max="3" width="3.85546875" style="23" customWidth="1"/>
    <col min="4" max="4" width="2.5703125" style="23" customWidth="1"/>
    <col min="5" max="5" width="20.5703125" style="24" customWidth="1"/>
    <col min="6" max="6" width="13.7109375" style="24" customWidth="1"/>
    <col min="7" max="7" width="16.42578125" style="100" customWidth="1"/>
    <col min="8" max="8" width="16.42578125" style="58" customWidth="1"/>
    <col min="9" max="9" width="6.42578125" style="23" customWidth="1"/>
    <col min="10" max="16384" width="11.42578125" style="23"/>
  </cols>
  <sheetData>
    <row r="2" spans="3:8" ht="75" customHeight="1" x14ac:dyDescent="0.25">
      <c r="C2" s="140" t="str">
        <f>IF(P_ant_foretak!C9=0," ",P_ant_foretak!C9)</f>
        <v>Antall melkeforetak, andel melkeforetak og andel i løpende sum kommunevis i 2020</v>
      </c>
      <c r="D2" s="140"/>
      <c r="E2" s="140"/>
      <c r="F2" s="140"/>
      <c r="G2" s="140"/>
      <c r="H2" s="140"/>
    </row>
    <row r="3" spans="3:8" x14ac:dyDescent="0.25">
      <c r="C3" s="76" t="s">
        <v>918</v>
      </c>
      <c r="D3" s="106"/>
      <c r="E3" s="67"/>
      <c r="F3" s="67" t="str">
        <f>IF(P_ant_foretak!D7=0," ",P_ant_foretak!D7)</f>
        <v xml:space="preserve"> </v>
      </c>
      <c r="G3" s="108" t="str">
        <f>IF(P_ant_foretak!G7=0," ",P_ant_foretak!G7)</f>
        <v xml:space="preserve"> </v>
      </c>
      <c r="H3" s="109" t="str">
        <f>IF(P_ant_foretak!J7=0," ",P_ant_foretak!J7)</f>
        <v xml:space="preserve"> </v>
      </c>
    </row>
    <row r="4" spans="3:8" ht="37.5" customHeight="1" x14ac:dyDescent="0.25">
      <c r="C4" s="59" t="s">
        <v>925</v>
      </c>
      <c r="D4" s="107"/>
      <c r="E4" s="101" t="s">
        <v>993</v>
      </c>
      <c r="F4" s="102" t="s">
        <v>994</v>
      </c>
      <c r="G4" s="103" t="s">
        <v>995</v>
      </c>
      <c r="H4" s="104" t="s">
        <v>992</v>
      </c>
    </row>
    <row r="5" spans="3:8" x14ac:dyDescent="0.25">
      <c r="C5" s="105">
        <f>IF(P_ant_foretak!C15=0," ",P_ant_foretak!B15)</f>
        <v>1</v>
      </c>
      <c r="D5" s="105"/>
      <c r="E5" s="28" t="str">
        <f>IF(P_ant_foretak!C15=0," ",P_ant_foretak!C15)</f>
        <v>Steinkjer</v>
      </c>
      <c r="F5" s="28">
        <f>IF(P_ant_foretak!D15=0," ",P_ant_foretak!D15)</f>
        <v>125</v>
      </c>
      <c r="G5" s="40">
        <f>IF(P_ant_foretak!G15=0," ",P_ant_foretak!G15)</f>
        <v>5.9467174119885821E-2</v>
      </c>
      <c r="H5" s="29">
        <f>IF(P_ant_foretak!J15=0," ",P_ant_foretak!J15)</f>
        <v>5.9467174119885821E-2</v>
      </c>
    </row>
    <row r="6" spans="3:8" x14ac:dyDescent="0.25">
      <c r="C6" s="105">
        <f>IF(P_ant_foretak!C16=0," ",P_ant_foretak!B16)</f>
        <v>2</v>
      </c>
      <c r="D6" s="105"/>
      <c r="E6" s="28" t="str">
        <f>IF(P_ant_foretak!C16=0," ",P_ant_foretak!C16)</f>
        <v>Orkland</v>
      </c>
      <c r="F6" s="28">
        <f>IF(P_ant_foretak!D16=0," ",P_ant_foretak!D16)</f>
        <v>103</v>
      </c>
      <c r="G6" s="40">
        <f>IF(P_ant_foretak!G16=0," ",P_ant_foretak!G16)</f>
        <v>4.900095147478592E-2</v>
      </c>
      <c r="H6" s="29">
        <f>IF(P_ant_foretak!J16=0," ",P_ant_foretak!J16)</f>
        <v>0.10846812559467174</v>
      </c>
    </row>
    <row r="7" spans="3:8" x14ac:dyDescent="0.25">
      <c r="C7" s="105">
        <f>IF(P_ant_foretak!C17=0," ",P_ant_foretak!B17)</f>
        <v>3</v>
      </c>
      <c r="D7" s="105"/>
      <c r="E7" s="28" t="str">
        <f>IF(P_ant_foretak!C17=0," ",P_ant_foretak!C17)</f>
        <v>Hustadvika</v>
      </c>
      <c r="F7" s="28">
        <f>IF(P_ant_foretak!D17=0," ",P_ant_foretak!D17)</f>
        <v>96</v>
      </c>
      <c r="G7" s="40">
        <f>IF(P_ant_foretak!G17=0," ",P_ant_foretak!G17)</f>
        <v>4.5670789724072312E-2</v>
      </c>
      <c r="H7" s="29">
        <f>IF(P_ant_foretak!J17=0," ",P_ant_foretak!J17)</f>
        <v>0.15413891531874405</v>
      </c>
    </row>
    <row r="8" spans="3:8" x14ac:dyDescent="0.25">
      <c r="C8" s="105">
        <f>IF(P_ant_foretak!C18=0," ",P_ant_foretak!B18)</f>
        <v>4</v>
      </c>
      <c r="D8" s="105"/>
      <c r="E8" s="28" t="str">
        <f>IF(P_ant_foretak!C18=0," ",P_ant_foretak!C18)</f>
        <v>Levanger</v>
      </c>
      <c r="F8" s="28">
        <f>IF(P_ant_foretak!D18=0," ",P_ant_foretak!D18)</f>
        <v>81</v>
      </c>
      <c r="G8" s="40">
        <f>IF(P_ant_foretak!G18=0," ",P_ant_foretak!G18)</f>
        <v>3.8534728829686012E-2</v>
      </c>
      <c r="H8" s="29">
        <f>IF(P_ant_foretak!J18=0," ",P_ant_foretak!J18)</f>
        <v>0.19267364414843008</v>
      </c>
    </row>
    <row r="9" spans="3:8" x14ac:dyDescent="0.25">
      <c r="C9" s="105">
        <f>IF(P_ant_foretak!C19=0," ",P_ant_foretak!B19)</f>
        <v>5</v>
      </c>
      <c r="D9" s="105"/>
      <c r="E9" s="28" t="str">
        <f>IF(P_ant_foretak!C19=0," ",P_ant_foretak!C19)</f>
        <v>Indre Fosen</v>
      </c>
      <c r="F9" s="28">
        <f>IF(P_ant_foretak!D19=0," ",P_ant_foretak!D19)</f>
        <v>81</v>
      </c>
      <c r="G9" s="40">
        <f>IF(P_ant_foretak!G19=0," ",P_ant_foretak!G19)</f>
        <v>3.8534728829686012E-2</v>
      </c>
      <c r="H9" s="29">
        <f>IF(P_ant_foretak!J19=0," ",P_ant_foretak!J19)</f>
        <v>0.23120837297811608</v>
      </c>
    </row>
    <row r="10" spans="3:8" x14ac:dyDescent="0.25">
      <c r="C10" s="105">
        <f>IF(P_ant_foretak!C20=0," ",P_ant_foretak!B20)</f>
        <v>6</v>
      </c>
      <c r="D10" s="105"/>
      <c r="E10" s="28" t="str">
        <f>IF(P_ant_foretak!C20=0," ",P_ant_foretak!C20)</f>
        <v>Nærøysund</v>
      </c>
      <c r="F10" s="28">
        <f>IF(P_ant_foretak!D20=0," ",P_ant_foretak!D20)</f>
        <v>74</v>
      </c>
      <c r="G10" s="40">
        <f>IF(P_ant_foretak!G20=0," ",P_ant_foretak!G20)</f>
        <v>3.5204567078972404E-2</v>
      </c>
      <c r="H10" s="29">
        <f>IF(P_ant_foretak!J20=0," ",P_ant_foretak!J20)</f>
        <v>0.26641294005708849</v>
      </c>
    </row>
    <row r="11" spans="3:8" x14ac:dyDescent="0.25">
      <c r="C11" s="105">
        <f>IF(P_ant_foretak!C21=0," ",P_ant_foretak!B21)</f>
        <v>7</v>
      </c>
      <c r="D11" s="105"/>
      <c r="E11" s="28" t="str">
        <f>IF(P_ant_foretak!C21=0," ",P_ant_foretak!C21)</f>
        <v>Namsos</v>
      </c>
      <c r="F11" s="28">
        <f>IF(P_ant_foretak!D21=0," ",P_ant_foretak!D21)</f>
        <v>73</v>
      </c>
      <c r="G11" s="40">
        <f>IF(P_ant_foretak!G21=0," ",P_ant_foretak!G21)</f>
        <v>3.4728829686013318E-2</v>
      </c>
      <c r="H11" s="29">
        <f>IF(P_ant_foretak!J21=0," ",P_ant_foretak!J21)</f>
        <v>0.30114176974310181</v>
      </c>
    </row>
    <row r="12" spans="3:8" x14ac:dyDescent="0.25">
      <c r="C12" s="105">
        <f>IF(P_ant_foretak!C22=0," ",P_ant_foretak!B22)</f>
        <v>8</v>
      </c>
      <c r="D12" s="105"/>
      <c r="E12" s="28" t="str">
        <f>IF(P_ant_foretak!C22=0," ",P_ant_foretak!C22)</f>
        <v>Midtre Gauldal</v>
      </c>
      <c r="F12" s="28">
        <f>IF(P_ant_foretak!D22=0," ",P_ant_foretak!D22)</f>
        <v>72</v>
      </c>
      <c r="G12" s="40">
        <f>IF(P_ant_foretak!G22=0," ",P_ant_foretak!G22)</f>
        <v>3.4253092293054233E-2</v>
      </c>
      <c r="H12" s="29">
        <f>IF(P_ant_foretak!J22=0," ",P_ant_foretak!J22)</f>
        <v>0.33539486203615604</v>
      </c>
    </row>
    <row r="13" spans="3:8" x14ac:dyDescent="0.25">
      <c r="C13" s="105">
        <f>IF(P_ant_foretak!C23=0," ",P_ant_foretak!B23)</f>
        <v>9</v>
      </c>
      <c r="D13" s="105"/>
      <c r="E13" s="28" t="str">
        <f>IF(P_ant_foretak!C23=0," ",P_ant_foretak!C23)</f>
        <v>Volda</v>
      </c>
      <c r="F13" s="28">
        <f>IF(P_ant_foretak!D23=0," ",P_ant_foretak!D23)</f>
        <v>55</v>
      </c>
      <c r="G13" s="40">
        <f>IF(P_ant_foretak!G23=0," ",P_ant_foretak!G23)</f>
        <v>2.6165556612749764E-2</v>
      </c>
      <c r="H13" s="29">
        <f>IF(P_ant_foretak!J23=0," ",P_ant_foretak!J23)</f>
        <v>0.36156041864890581</v>
      </c>
    </row>
    <row r="14" spans="3:8" x14ac:dyDescent="0.25">
      <c r="C14" s="105">
        <f>IF(P_ant_foretak!C24=0," ",P_ant_foretak!B24)</f>
        <v>10</v>
      </c>
      <c r="D14" s="105"/>
      <c r="E14" s="28" t="str">
        <f>IF(P_ant_foretak!C24=0," ",P_ant_foretak!C24)</f>
        <v>Verdal</v>
      </c>
      <c r="F14" s="28">
        <f>IF(P_ant_foretak!D24=0," ",P_ant_foretak!D24)</f>
        <v>54</v>
      </c>
      <c r="G14" s="40">
        <f>IF(P_ant_foretak!G24=0," ",P_ant_foretak!G24)</f>
        <v>2.5689819219790674E-2</v>
      </c>
      <c r="H14" s="29">
        <f>IF(P_ant_foretak!J24=0," ",P_ant_foretak!J24)</f>
        <v>0.3872502378686965</v>
      </c>
    </row>
    <row r="15" spans="3:8" x14ac:dyDescent="0.25">
      <c r="C15" s="105">
        <f>IF(P_ant_foretak!C25=0," ",P_ant_foretak!B25)</f>
        <v>11</v>
      </c>
      <c r="D15" s="105"/>
      <c r="E15" s="28" t="str">
        <f>IF(P_ant_foretak!C25=0," ",P_ant_foretak!C25)</f>
        <v>Ørsta</v>
      </c>
      <c r="F15" s="28">
        <f>IF(P_ant_foretak!D25=0," ",P_ant_foretak!D25)</f>
        <v>53</v>
      </c>
      <c r="G15" s="40">
        <f>IF(P_ant_foretak!G25=0," ",P_ant_foretak!G25)</f>
        <v>2.5214081826831589E-2</v>
      </c>
      <c r="H15" s="29">
        <f>IF(P_ant_foretak!J25=0," ",P_ant_foretak!J25)</f>
        <v>0.41246431969552805</v>
      </c>
    </row>
    <row r="16" spans="3:8" x14ac:dyDescent="0.25">
      <c r="C16" s="105">
        <f>IF(P_ant_foretak!C26=0," ",P_ant_foretak!B26)</f>
        <v>12</v>
      </c>
      <c r="D16" s="105"/>
      <c r="E16" s="28" t="str">
        <f>IF(P_ant_foretak!C26=0," ",P_ant_foretak!C26)</f>
        <v>Åfjord</v>
      </c>
      <c r="F16" s="28">
        <f>IF(P_ant_foretak!D26=0," ",P_ant_foretak!D26)</f>
        <v>51</v>
      </c>
      <c r="G16" s="40">
        <f>IF(P_ant_foretak!G26=0," ",P_ant_foretak!G26)</f>
        <v>2.4262607040913417E-2</v>
      </c>
      <c r="H16" s="29">
        <f>IF(P_ant_foretak!J26=0," ",P_ant_foretak!J26)</f>
        <v>0.43672692673644148</v>
      </c>
    </row>
    <row r="17" spans="3:13" x14ac:dyDescent="0.25">
      <c r="C17" s="105">
        <f>IF(P_ant_foretak!C27=0," ",P_ant_foretak!B27)</f>
        <v>13</v>
      </c>
      <c r="D17" s="105"/>
      <c r="E17" s="28" t="str">
        <f>IF(P_ant_foretak!C27=0," ",P_ant_foretak!C27)</f>
        <v>Ørland</v>
      </c>
      <c r="F17" s="28">
        <f>IF(P_ant_foretak!D27=0," ",P_ant_foretak!D27)</f>
        <v>50</v>
      </c>
      <c r="G17" s="40">
        <f>IF(P_ant_foretak!G27=0," ",P_ant_foretak!G27)</f>
        <v>2.3786869647954328E-2</v>
      </c>
      <c r="H17" s="29">
        <f>IF(P_ant_foretak!J27=0," ",P_ant_foretak!J27)</f>
        <v>0.46051379638439582</v>
      </c>
    </row>
    <row r="18" spans="3:13" x14ac:dyDescent="0.25">
      <c r="C18" s="105">
        <f>IF(P_ant_foretak!C28=0," ",P_ant_foretak!B28)</f>
        <v>14</v>
      </c>
      <c r="D18" s="105"/>
      <c r="E18" s="28" t="str">
        <f>IF(P_ant_foretak!C28=0," ",P_ant_foretak!C28)</f>
        <v>Inderøy</v>
      </c>
      <c r="F18" s="28">
        <f>IF(P_ant_foretak!D28=0," ",P_ant_foretak!D28)</f>
        <v>50</v>
      </c>
      <c r="G18" s="40">
        <f>IF(P_ant_foretak!G28=0," ",P_ant_foretak!G28)</f>
        <v>2.3786869647954328E-2</v>
      </c>
      <c r="H18" s="29">
        <f>IF(P_ant_foretak!J28=0," ",P_ant_foretak!J28)</f>
        <v>0.48430066603235017</v>
      </c>
    </row>
    <row r="19" spans="3:13" x14ac:dyDescent="0.25">
      <c r="C19" s="105">
        <f>IF(P_ant_foretak!C29=0," ",P_ant_foretak!B29)</f>
        <v>15</v>
      </c>
      <c r="D19" s="105"/>
      <c r="E19" s="28" t="str">
        <f>IF(P_ant_foretak!C29=0," ",P_ant_foretak!C29)</f>
        <v>Heim</v>
      </c>
      <c r="F19" s="28">
        <f>IF(P_ant_foretak!D29=0," ",P_ant_foretak!D29)</f>
        <v>48</v>
      </c>
      <c r="G19" s="40">
        <f>IF(P_ant_foretak!G29=0," ",P_ant_foretak!G29)</f>
        <v>2.2835394862036156E-2</v>
      </c>
      <c r="H19" s="29">
        <f>IF(P_ant_foretak!J29=0," ",P_ant_foretak!J29)</f>
        <v>0.50713606089438634</v>
      </c>
      <c r="J19" s="136" t="s">
        <v>998</v>
      </c>
      <c r="K19" s="105"/>
      <c r="L19" s="105"/>
      <c r="M19" s="105"/>
    </row>
    <row r="20" spans="3:13" x14ac:dyDescent="0.25">
      <c r="C20" s="105">
        <f>IF(P_ant_foretak!C30=0," ",P_ant_foretak!B30)</f>
        <v>16</v>
      </c>
      <c r="D20" s="105"/>
      <c r="E20" s="28" t="str">
        <f>IF(P_ant_foretak!C30=0," ",P_ant_foretak!C30)</f>
        <v>Oppdal</v>
      </c>
      <c r="F20" s="28">
        <f>IF(P_ant_foretak!D30=0," ",P_ant_foretak!D30)</f>
        <v>48</v>
      </c>
      <c r="G20" s="40">
        <f>IF(P_ant_foretak!G30=0," ",P_ant_foretak!G30)</f>
        <v>2.2835394862036156E-2</v>
      </c>
      <c r="H20" s="29">
        <f>IF(P_ant_foretak!J30=0," ",P_ant_foretak!J30)</f>
        <v>0.52997145575642246</v>
      </c>
    </row>
    <row r="21" spans="3:13" x14ac:dyDescent="0.25">
      <c r="C21" s="105">
        <f>IF(P_ant_foretak!C31=0," ",P_ant_foretak!B31)</f>
        <v>17</v>
      </c>
      <c r="D21" s="105"/>
      <c r="E21" s="28" t="str">
        <f>IF(P_ant_foretak!C31=0," ",P_ant_foretak!C31)</f>
        <v>Surnadal</v>
      </c>
      <c r="F21" s="28">
        <f>IF(P_ant_foretak!D31=0," ",P_ant_foretak!D31)</f>
        <v>46</v>
      </c>
      <c r="G21" s="40">
        <f>IF(P_ant_foretak!G31=0," ",P_ant_foretak!G31)</f>
        <v>2.1883920076117985E-2</v>
      </c>
      <c r="H21" s="29">
        <f>IF(P_ant_foretak!J31=0," ",P_ant_foretak!J31)</f>
        <v>0.55185537583254041</v>
      </c>
    </row>
    <row r="22" spans="3:13" x14ac:dyDescent="0.25">
      <c r="C22" s="105">
        <f>IF(P_ant_foretak!C32=0," ",P_ant_foretak!B32)</f>
        <v>18</v>
      </c>
      <c r="D22" s="105"/>
      <c r="E22" s="28" t="str">
        <f>IF(P_ant_foretak!C32=0," ",P_ant_foretak!C32)</f>
        <v>Overhalla</v>
      </c>
      <c r="F22" s="28">
        <f>IF(P_ant_foretak!D32=0," ",P_ant_foretak!D32)</f>
        <v>45</v>
      </c>
      <c r="G22" s="40">
        <f>IF(P_ant_foretak!G32=0," ",P_ant_foretak!G32)</f>
        <v>2.1408182683158895E-2</v>
      </c>
      <c r="H22" s="29">
        <f>IF(P_ant_foretak!J32=0," ",P_ant_foretak!J32)</f>
        <v>0.57326355851569932</v>
      </c>
    </row>
    <row r="23" spans="3:13" x14ac:dyDescent="0.25">
      <c r="C23" s="105">
        <f>IF(P_ant_foretak!C33=0," ",P_ant_foretak!B33)</f>
        <v>19</v>
      </c>
      <c r="D23" s="105"/>
      <c r="E23" s="28" t="str">
        <f>IF(P_ant_foretak!C33=0," ",P_ant_foretak!C33)</f>
        <v>Melhus</v>
      </c>
      <c r="F23" s="28">
        <f>IF(P_ant_foretak!D33=0," ",P_ant_foretak!D33)</f>
        <v>45</v>
      </c>
      <c r="G23" s="40">
        <f>IF(P_ant_foretak!G33=0," ",P_ant_foretak!G33)</f>
        <v>2.1408182683158895E-2</v>
      </c>
      <c r="H23" s="29">
        <f>IF(P_ant_foretak!J33=0," ",P_ant_foretak!J33)</f>
        <v>0.59467174119885824</v>
      </c>
    </row>
    <row r="24" spans="3:13" x14ac:dyDescent="0.25">
      <c r="C24" s="105">
        <f>IF(P_ant_foretak!C34=0," ",P_ant_foretak!B34)</f>
        <v>20</v>
      </c>
      <c r="D24" s="105"/>
      <c r="E24" s="28" t="str">
        <f>IF(P_ant_foretak!C34=0," ",P_ant_foretak!C34)</f>
        <v>Rindal</v>
      </c>
      <c r="F24" s="28">
        <f>IF(P_ant_foretak!D34=0," ",P_ant_foretak!D34)</f>
        <v>44</v>
      </c>
      <c r="G24" s="40">
        <f>IF(P_ant_foretak!G34=0," ",P_ant_foretak!G34)</f>
        <v>2.093244529019981E-2</v>
      </c>
      <c r="H24" s="29">
        <f>IF(P_ant_foretak!J34=0," ",P_ant_foretak!J34)</f>
        <v>0.61560418648905801</v>
      </c>
    </row>
    <row r="25" spans="3:13" x14ac:dyDescent="0.25">
      <c r="C25" s="105">
        <f>IF(P_ant_foretak!C35=0," ",P_ant_foretak!B35)</f>
        <v>21</v>
      </c>
      <c r="D25" s="105"/>
      <c r="E25" s="28" t="str">
        <f>IF(P_ant_foretak!C35=0," ",P_ant_foretak!C35)</f>
        <v>Molde</v>
      </c>
      <c r="F25" s="28">
        <f>IF(P_ant_foretak!D35=0," ",P_ant_foretak!D35)</f>
        <v>42</v>
      </c>
      <c r="G25" s="40">
        <f>IF(P_ant_foretak!G35=0," ",P_ant_foretak!G35)</f>
        <v>1.9980970504281638E-2</v>
      </c>
      <c r="H25" s="29">
        <f>IF(P_ant_foretak!J35=0," ",P_ant_foretak!J35)</f>
        <v>0.63558515699333973</v>
      </c>
    </row>
    <row r="26" spans="3:13" x14ac:dyDescent="0.25">
      <c r="C26" s="105">
        <f>IF(P_ant_foretak!C36=0," ",P_ant_foretak!B36)</f>
        <v>22</v>
      </c>
      <c r="D26" s="105"/>
      <c r="E26" s="28" t="str">
        <f>IF(P_ant_foretak!C36=0," ",P_ant_foretak!C36)</f>
        <v>Rennebu</v>
      </c>
      <c r="F26" s="28">
        <f>IF(P_ant_foretak!D36=0," ",P_ant_foretak!D36)</f>
        <v>42</v>
      </c>
      <c r="G26" s="40">
        <f>IF(P_ant_foretak!G36=0," ",P_ant_foretak!G36)</f>
        <v>1.9980970504281638E-2</v>
      </c>
      <c r="H26" s="29">
        <f>IF(P_ant_foretak!J36=0," ",P_ant_foretak!J36)</f>
        <v>0.65556612749762133</v>
      </c>
    </row>
    <row r="27" spans="3:13" x14ac:dyDescent="0.25">
      <c r="C27" s="105">
        <f>IF(P_ant_foretak!C37=0," ",P_ant_foretak!B37)</f>
        <v>23</v>
      </c>
      <c r="D27" s="105"/>
      <c r="E27" s="28" t="str">
        <f>IF(P_ant_foretak!C37=0," ",P_ant_foretak!C37)</f>
        <v>Rauma</v>
      </c>
      <c r="F27" s="28">
        <f>IF(P_ant_foretak!D37=0," ",P_ant_foretak!D37)</f>
        <v>40</v>
      </c>
      <c r="G27" s="40">
        <f>IF(P_ant_foretak!G37=0," ",P_ant_foretak!G37)</f>
        <v>1.9029495718363463E-2</v>
      </c>
      <c r="H27" s="29">
        <f>IF(P_ant_foretak!J37=0," ",P_ant_foretak!J37)</f>
        <v>0.67459562321598476</v>
      </c>
    </row>
    <row r="28" spans="3:13" x14ac:dyDescent="0.25">
      <c r="C28" s="105">
        <f>IF(P_ant_foretak!C38=0," ",P_ant_foretak!B38)</f>
        <v>24</v>
      </c>
      <c r="D28" s="105"/>
      <c r="E28" s="28" t="str">
        <f>IF(P_ant_foretak!C38=0," ",P_ant_foretak!C38)</f>
        <v>Snåsa</v>
      </c>
      <c r="F28" s="28">
        <f>IF(P_ant_foretak!D38=0," ",P_ant_foretak!D38)</f>
        <v>39</v>
      </c>
      <c r="G28" s="40">
        <f>IF(P_ant_foretak!G38=0," ",P_ant_foretak!G38)</f>
        <v>1.8553758325404377E-2</v>
      </c>
      <c r="H28" s="29">
        <f>IF(P_ant_foretak!J38=0," ",P_ant_foretak!J38)</f>
        <v>0.69314938154138916</v>
      </c>
    </row>
    <row r="29" spans="3:13" x14ac:dyDescent="0.25">
      <c r="C29" s="105">
        <f>IF(P_ant_foretak!C39=0," ",P_ant_foretak!B39)</f>
        <v>25</v>
      </c>
      <c r="D29" s="105"/>
      <c r="E29" s="28" t="str">
        <f>IF(P_ant_foretak!C39=0," ",P_ant_foretak!C39)</f>
        <v>Stjørdal</v>
      </c>
      <c r="F29" s="28">
        <f>IF(P_ant_foretak!D39=0," ",P_ant_foretak!D39)</f>
        <v>36</v>
      </c>
      <c r="G29" s="40">
        <f>IF(P_ant_foretak!G39=0," ",P_ant_foretak!G39)</f>
        <v>1.7126546146527116E-2</v>
      </c>
      <c r="H29" s="29">
        <f>IF(P_ant_foretak!J39=0," ",P_ant_foretak!J39)</f>
        <v>0.71027592768791625</v>
      </c>
    </row>
    <row r="30" spans="3:13" x14ac:dyDescent="0.25">
      <c r="C30" s="105">
        <f>IF(P_ant_foretak!C40=0," ",P_ant_foretak!B40)</f>
        <v>26</v>
      </c>
      <c r="D30" s="105"/>
      <c r="E30" s="28" t="str">
        <f>IF(P_ant_foretak!C40=0," ",P_ant_foretak!C40)</f>
        <v>Ålesund</v>
      </c>
      <c r="F30" s="28">
        <f>IF(P_ant_foretak!D40=0," ",P_ant_foretak!D40)</f>
        <v>36</v>
      </c>
      <c r="G30" s="40">
        <f>IF(P_ant_foretak!G40=0," ",P_ant_foretak!G40)</f>
        <v>1.7126546146527116E-2</v>
      </c>
      <c r="H30" s="29">
        <f>IF(P_ant_foretak!J40=0," ",P_ant_foretak!J40)</f>
        <v>0.72740247383444334</v>
      </c>
    </row>
    <row r="31" spans="3:13" x14ac:dyDescent="0.25">
      <c r="C31" s="105">
        <f>IF(P_ant_foretak!C41=0," ",P_ant_foretak!B41)</f>
        <v>27</v>
      </c>
      <c r="D31" s="105"/>
      <c r="E31" s="28" t="str">
        <f>IF(P_ant_foretak!C41=0," ",P_ant_foretak!C41)</f>
        <v>Gjemnes</v>
      </c>
      <c r="F31" s="28">
        <f>IF(P_ant_foretak!D41=0," ",P_ant_foretak!D41)</f>
        <v>34</v>
      </c>
      <c r="G31" s="40">
        <f>IF(P_ant_foretak!G41=0," ",P_ant_foretak!G41)</f>
        <v>1.6175071360608945E-2</v>
      </c>
      <c r="H31" s="29">
        <f>IF(P_ant_foretak!J41=0," ",P_ant_foretak!J41)</f>
        <v>0.74357754519505237</v>
      </c>
    </row>
    <row r="32" spans="3:13" x14ac:dyDescent="0.25">
      <c r="C32" s="105">
        <f>IF(P_ant_foretak!C42=0," ",P_ant_foretak!B42)</f>
        <v>28</v>
      </c>
      <c r="D32" s="105"/>
      <c r="E32" s="28" t="str">
        <f>IF(P_ant_foretak!C42=0," ",P_ant_foretak!C42)</f>
        <v>Selbu</v>
      </c>
      <c r="F32" s="28">
        <f>IF(P_ant_foretak!D42=0," ",P_ant_foretak!D42)</f>
        <v>34</v>
      </c>
      <c r="G32" s="40">
        <f>IF(P_ant_foretak!G42=0," ",P_ant_foretak!G42)</f>
        <v>1.6175071360608945E-2</v>
      </c>
      <c r="H32" s="29">
        <f>IF(P_ant_foretak!J42=0," ",P_ant_foretak!J42)</f>
        <v>0.75975261655566129</v>
      </c>
    </row>
    <row r="33" spans="3:8" x14ac:dyDescent="0.25">
      <c r="C33" s="105">
        <f>IF(P_ant_foretak!C43=0," ",P_ant_foretak!B43)</f>
        <v>29</v>
      </c>
      <c r="D33" s="105"/>
      <c r="E33" s="28" t="str">
        <f>IF(P_ant_foretak!C43=0," ",P_ant_foretak!C43)</f>
        <v>Røros</v>
      </c>
      <c r="F33" s="28">
        <f>IF(P_ant_foretak!D43=0," ",P_ant_foretak!D43)</f>
        <v>34</v>
      </c>
      <c r="G33" s="40">
        <f>IF(P_ant_foretak!G43=0," ",P_ant_foretak!G43)</f>
        <v>1.6175071360608945E-2</v>
      </c>
      <c r="H33" s="29">
        <f>IF(P_ant_foretak!J43=0," ",P_ant_foretak!J43)</f>
        <v>0.7759276879162702</v>
      </c>
    </row>
    <row r="34" spans="3:8" x14ac:dyDescent="0.25">
      <c r="C34" s="105">
        <f>IF(P_ant_foretak!C44=0," ",P_ant_foretak!B44)</f>
        <v>30</v>
      </c>
      <c r="D34" s="105"/>
      <c r="E34" s="28" t="str">
        <f>IF(P_ant_foretak!C44=0," ",P_ant_foretak!C44)</f>
        <v>Aure</v>
      </c>
      <c r="F34" s="28">
        <f>IF(P_ant_foretak!D44=0," ",P_ant_foretak!D44)</f>
        <v>34</v>
      </c>
      <c r="G34" s="40">
        <f>IF(P_ant_foretak!G44=0," ",P_ant_foretak!G44)</f>
        <v>1.6175071360608945E-2</v>
      </c>
      <c r="H34" s="29">
        <f>IF(P_ant_foretak!J44=0," ",P_ant_foretak!J44)</f>
        <v>0.79210275927687912</v>
      </c>
    </row>
    <row r="35" spans="3:8" x14ac:dyDescent="0.25">
      <c r="C35" s="105">
        <f>IF(P_ant_foretak!C45=0," ",P_ant_foretak!B45)</f>
        <v>31</v>
      </c>
      <c r="D35" s="105"/>
      <c r="E35" s="28" t="str">
        <f>IF(P_ant_foretak!C45=0," ",P_ant_foretak!C45)</f>
        <v>Stranda</v>
      </c>
      <c r="F35" s="28">
        <f>IF(P_ant_foretak!D45=0," ",P_ant_foretak!D45)</f>
        <v>31</v>
      </c>
      <c r="G35" s="40">
        <f>IF(P_ant_foretak!G45=0," ",P_ant_foretak!G45)</f>
        <v>1.4747859181731684E-2</v>
      </c>
      <c r="H35" s="29">
        <f>IF(P_ant_foretak!J45=0," ",P_ant_foretak!J45)</f>
        <v>0.80685061845861084</v>
      </c>
    </row>
    <row r="36" spans="3:8" x14ac:dyDescent="0.25">
      <c r="C36" s="105">
        <f>IF(P_ant_foretak!C46=0," ",P_ant_foretak!B46)</f>
        <v>32</v>
      </c>
      <c r="D36" s="105"/>
      <c r="E36" s="28" t="str">
        <f>IF(P_ant_foretak!C46=0," ",P_ant_foretak!C46)</f>
        <v>Høylandet</v>
      </c>
      <c r="F36" s="28">
        <f>IF(P_ant_foretak!D46=0," ",P_ant_foretak!D46)</f>
        <v>28</v>
      </c>
      <c r="G36" s="40">
        <f>IF(P_ant_foretak!G46=0," ",P_ant_foretak!G46)</f>
        <v>1.3320647002854425E-2</v>
      </c>
      <c r="H36" s="29">
        <f>IF(P_ant_foretak!J46=0," ",P_ant_foretak!J46)</f>
        <v>0.82017126546146524</v>
      </c>
    </row>
    <row r="37" spans="3:8" x14ac:dyDescent="0.25">
      <c r="C37" s="105">
        <f>IF(P_ant_foretak!C47=0," ",P_ant_foretak!B47)</f>
        <v>33</v>
      </c>
      <c r="D37" s="105"/>
      <c r="E37" s="28" t="str">
        <f>IF(P_ant_foretak!C47=0," ",P_ant_foretak!C47)</f>
        <v>Trondheim</v>
      </c>
      <c r="F37" s="28">
        <f>IF(P_ant_foretak!D47=0," ",P_ant_foretak!D47)</f>
        <v>25</v>
      </c>
      <c r="G37" s="40">
        <f>IF(P_ant_foretak!G47=0," ",P_ant_foretak!G47)</f>
        <v>1.1893434823977164E-2</v>
      </c>
      <c r="H37" s="29">
        <f>IF(P_ant_foretak!J47=0," ",P_ant_foretak!J47)</f>
        <v>0.83206470028544244</v>
      </c>
    </row>
    <row r="38" spans="3:8" x14ac:dyDescent="0.25">
      <c r="C38" s="105">
        <f>IF(P_ant_foretak!C48=0," ",P_ant_foretak!B48)</f>
        <v>34</v>
      </c>
      <c r="D38" s="105"/>
      <c r="E38" s="28" t="str">
        <f>IF(P_ant_foretak!C48=0," ",P_ant_foretak!C48)</f>
        <v>Vestnes</v>
      </c>
      <c r="F38" s="28">
        <f>IF(P_ant_foretak!D48=0," ",P_ant_foretak!D48)</f>
        <v>24</v>
      </c>
      <c r="G38" s="40">
        <f>IF(P_ant_foretak!G48=0," ",P_ant_foretak!G48)</f>
        <v>1.1417697431018078E-2</v>
      </c>
      <c r="H38" s="29">
        <f>IF(P_ant_foretak!J48=0," ",P_ant_foretak!J48)</f>
        <v>0.8434823977164605</v>
      </c>
    </row>
    <row r="39" spans="3:8" x14ac:dyDescent="0.25">
      <c r="C39" s="105">
        <f>IF(P_ant_foretak!C49=0," ",P_ant_foretak!B49)</f>
        <v>35</v>
      </c>
      <c r="D39" s="105"/>
      <c r="E39" s="28" t="str">
        <f>IF(P_ant_foretak!C49=0," ",P_ant_foretak!C49)</f>
        <v>Tingvoll</v>
      </c>
      <c r="F39" s="28">
        <f>IF(P_ant_foretak!D49=0," ",P_ant_foretak!D49)</f>
        <v>23</v>
      </c>
      <c r="G39" s="40">
        <f>IF(P_ant_foretak!G49=0," ",P_ant_foretak!G49)</f>
        <v>1.0941960038058992E-2</v>
      </c>
      <c r="H39" s="29">
        <f>IF(P_ant_foretak!J49=0," ",P_ant_foretak!J49)</f>
        <v>0.85442435775451953</v>
      </c>
    </row>
    <row r="40" spans="3:8" x14ac:dyDescent="0.25">
      <c r="C40" s="105">
        <f>IF(P_ant_foretak!C50=0," ",P_ant_foretak!B50)</f>
        <v>36</v>
      </c>
      <c r="D40" s="105"/>
      <c r="E40" s="28" t="str">
        <f>IF(P_ant_foretak!C50=0," ",P_ant_foretak!C50)</f>
        <v>Averøy</v>
      </c>
      <c r="F40" s="28">
        <f>IF(P_ant_foretak!D50=0," ",P_ant_foretak!D50)</f>
        <v>23</v>
      </c>
      <c r="G40" s="40">
        <f>IF(P_ant_foretak!G50=0," ",P_ant_foretak!G50)</f>
        <v>1.0941960038058992E-2</v>
      </c>
      <c r="H40" s="29">
        <f>IF(P_ant_foretak!J50=0," ",P_ant_foretak!J50)</f>
        <v>0.86536631779257844</v>
      </c>
    </row>
    <row r="41" spans="3:8" x14ac:dyDescent="0.25">
      <c r="C41" s="105">
        <f>IF(P_ant_foretak!C51=0," ",P_ant_foretak!B51)</f>
        <v>37</v>
      </c>
      <c r="D41" s="105"/>
      <c r="E41" s="28" t="str">
        <f>IF(P_ant_foretak!C51=0," ",P_ant_foretak!C51)</f>
        <v>Vanylven</v>
      </c>
      <c r="F41" s="28">
        <f>IF(P_ant_foretak!D51=0," ",P_ant_foretak!D51)</f>
        <v>21</v>
      </c>
      <c r="G41" s="40">
        <f>IF(P_ant_foretak!G51=0," ",P_ant_foretak!G51)</f>
        <v>9.990485252140819E-3</v>
      </c>
      <c r="H41" s="29">
        <f>IF(P_ant_foretak!J51=0," ",P_ant_foretak!J51)</f>
        <v>0.8753568030447193</v>
      </c>
    </row>
    <row r="42" spans="3:8" x14ac:dyDescent="0.25">
      <c r="C42" s="105">
        <f>IF(P_ant_foretak!C52=0," ",P_ant_foretak!B52)</f>
        <v>38</v>
      </c>
      <c r="D42" s="105"/>
      <c r="E42" s="28" t="str">
        <f>IF(P_ant_foretak!C52=0," ",P_ant_foretak!C52)</f>
        <v>Sunndal</v>
      </c>
      <c r="F42" s="28">
        <f>IF(P_ant_foretak!D52=0," ",P_ant_foretak!D52)</f>
        <v>21</v>
      </c>
      <c r="G42" s="40">
        <f>IF(P_ant_foretak!G52=0," ",P_ant_foretak!G52)</f>
        <v>9.990485252140819E-3</v>
      </c>
      <c r="H42" s="29">
        <f>IF(P_ant_foretak!J52=0," ",P_ant_foretak!J52)</f>
        <v>0.88534728829686016</v>
      </c>
    </row>
    <row r="43" spans="3:8" x14ac:dyDescent="0.25">
      <c r="C43" s="105">
        <f>IF(P_ant_foretak!C53=0," ",P_ant_foretak!B53)</f>
        <v>39</v>
      </c>
      <c r="D43" s="105"/>
      <c r="E43" s="28" t="str">
        <f>IF(P_ant_foretak!C53=0," ",P_ant_foretak!C53)</f>
        <v>Fjord</v>
      </c>
      <c r="F43" s="28">
        <f>IF(P_ant_foretak!D53=0," ",P_ant_foretak!D53)</f>
        <v>18</v>
      </c>
      <c r="G43" s="40">
        <f>IF(P_ant_foretak!G53=0," ",P_ant_foretak!G53)</f>
        <v>8.5632730732635581E-3</v>
      </c>
      <c r="H43" s="29">
        <f>IF(P_ant_foretak!J53=0," ",P_ant_foretak!J53)</f>
        <v>0.8939105613701237</v>
      </c>
    </row>
    <row r="44" spans="3:8" x14ac:dyDescent="0.25">
      <c r="C44" s="105">
        <f>IF(P_ant_foretak!C54=0," ",P_ant_foretak!B54)</f>
        <v>40</v>
      </c>
      <c r="D44" s="105"/>
      <c r="E44" s="28" t="str">
        <f>IF(P_ant_foretak!C54=0," ",P_ant_foretak!C54)</f>
        <v>Leka</v>
      </c>
      <c r="F44" s="28">
        <f>IF(P_ant_foretak!D54=0," ",P_ant_foretak!D54)</f>
        <v>18</v>
      </c>
      <c r="G44" s="40">
        <f>IF(P_ant_foretak!G54=0," ",P_ant_foretak!G54)</f>
        <v>8.5632730732635581E-3</v>
      </c>
      <c r="H44" s="29">
        <f>IF(P_ant_foretak!J54=0," ",P_ant_foretak!J54)</f>
        <v>0.90247383444338725</v>
      </c>
    </row>
    <row r="45" spans="3:8" x14ac:dyDescent="0.25">
      <c r="C45" s="105">
        <f>IF(P_ant_foretak!C55=0," ",P_ant_foretak!B55)</f>
        <v>41</v>
      </c>
      <c r="D45" s="105"/>
      <c r="E45" s="28" t="str">
        <f>IF(P_ant_foretak!C55=0," ",P_ant_foretak!C55)</f>
        <v>Sykkylven</v>
      </c>
      <c r="F45" s="28">
        <f>IF(P_ant_foretak!D55=0," ",P_ant_foretak!D55)</f>
        <v>17</v>
      </c>
      <c r="G45" s="40">
        <f>IF(P_ant_foretak!G55=0," ",P_ant_foretak!G55)</f>
        <v>8.0875356803044723E-3</v>
      </c>
      <c r="H45" s="29">
        <f>IF(P_ant_foretak!J55=0," ",P_ant_foretak!J55)</f>
        <v>0.91056137012369176</v>
      </c>
    </row>
    <row r="46" spans="3:8" x14ac:dyDescent="0.25">
      <c r="C46" s="105">
        <f>IF(P_ant_foretak!C56=0," ",P_ant_foretak!B56)</f>
        <v>42</v>
      </c>
      <c r="D46" s="105"/>
      <c r="E46" s="28" t="str">
        <f>IF(P_ant_foretak!C56=0," ",P_ant_foretak!C56)</f>
        <v>Holtålen</v>
      </c>
      <c r="F46" s="28">
        <f>IF(P_ant_foretak!D56=0," ",P_ant_foretak!D56)</f>
        <v>17</v>
      </c>
      <c r="G46" s="40">
        <f>IF(P_ant_foretak!G56=0," ",P_ant_foretak!G56)</f>
        <v>8.0875356803044723E-3</v>
      </c>
      <c r="H46" s="29">
        <f>IF(P_ant_foretak!J56=0," ",P_ant_foretak!J56)</f>
        <v>0.91864890580399616</v>
      </c>
    </row>
    <row r="47" spans="3:8" x14ac:dyDescent="0.25">
      <c r="C47" s="105">
        <f>IF(P_ant_foretak!C57=0," ",P_ant_foretak!B57)</f>
        <v>43</v>
      </c>
      <c r="D47" s="105"/>
      <c r="E47" s="28" t="str">
        <f>IF(P_ant_foretak!C57=0," ",P_ant_foretak!C57)</f>
        <v>Grong</v>
      </c>
      <c r="F47" s="28">
        <f>IF(P_ant_foretak!D57=0," ",P_ant_foretak!D57)</f>
        <v>17</v>
      </c>
      <c r="G47" s="40">
        <f>IF(P_ant_foretak!G57=0," ",P_ant_foretak!G57)</f>
        <v>8.0875356803044723E-3</v>
      </c>
      <c r="H47" s="29">
        <f>IF(P_ant_foretak!J57=0," ",P_ant_foretak!J57)</f>
        <v>0.92673644148430068</v>
      </c>
    </row>
    <row r="48" spans="3:8" x14ac:dyDescent="0.25">
      <c r="C48" s="105">
        <f>IF(P_ant_foretak!C58=0," ",P_ant_foretak!B58)</f>
        <v>44</v>
      </c>
      <c r="D48" s="105"/>
      <c r="E48" s="28" t="str">
        <f>IF(P_ant_foretak!C58=0," ",P_ant_foretak!C58)</f>
        <v>Hitra</v>
      </c>
      <c r="F48" s="28">
        <f>IF(P_ant_foretak!D58=0," ",P_ant_foretak!D58)</f>
        <v>16</v>
      </c>
      <c r="G48" s="40">
        <f>IF(P_ant_foretak!G58=0," ",P_ant_foretak!G58)</f>
        <v>7.6117982873453857E-3</v>
      </c>
      <c r="H48" s="29">
        <f>IF(P_ant_foretak!J58=0," ",P_ant_foretak!J58)</f>
        <v>0.93434823977164605</v>
      </c>
    </row>
    <row r="49" spans="3:8" x14ac:dyDescent="0.25">
      <c r="C49" s="105">
        <f>IF(P_ant_foretak!C59=0," ",P_ant_foretak!B59)</f>
        <v>45</v>
      </c>
      <c r="D49" s="105"/>
      <c r="E49" s="28" t="str">
        <f>IF(P_ant_foretak!C59=0," ",P_ant_foretak!C59)</f>
        <v>Lierne</v>
      </c>
      <c r="F49" s="28">
        <f>IF(P_ant_foretak!D59=0," ",P_ant_foretak!D59)</f>
        <v>16</v>
      </c>
      <c r="G49" s="40">
        <f>IF(P_ant_foretak!G59=0," ",P_ant_foretak!G59)</f>
        <v>7.6117982873453857E-3</v>
      </c>
      <c r="H49" s="29">
        <f>IF(P_ant_foretak!J59=0," ",P_ant_foretak!J59)</f>
        <v>0.94196003805899142</v>
      </c>
    </row>
    <row r="50" spans="3:8" x14ac:dyDescent="0.25">
      <c r="C50" s="105">
        <f>IF(P_ant_foretak!C60=0," ",P_ant_foretak!B60)</f>
        <v>46</v>
      </c>
      <c r="D50" s="105"/>
      <c r="E50" s="28" t="str">
        <f>IF(P_ant_foretak!C60=0," ",P_ant_foretak!C60)</f>
        <v>Osen</v>
      </c>
      <c r="F50" s="28">
        <f>IF(P_ant_foretak!D60=0," ",P_ant_foretak!D60)</f>
        <v>13</v>
      </c>
      <c r="G50" s="40">
        <f>IF(P_ant_foretak!G60=0," ",P_ant_foretak!G60)</f>
        <v>6.1845861084681257E-3</v>
      </c>
      <c r="H50" s="29">
        <f>IF(P_ant_foretak!J60=0," ",P_ant_foretak!J60)</f>
        <v>0.94814462416745959</v>
      </c>
    </row>
    <row r="51" spans="3:8" x14ac:dyDescent="0.25">
      <c r="C51" s="105">
        <f>IF(P_ant_foretak!C61=0," ",P_ant_foretak!B61)</f>
        <v>47</v>
      </c>
      <c r="D51" s="105"/>
      <c r="E51" s="28" t="str">
        <f>IF(P_ant_foretak!C61=0," ",P_ant_foretak!C61)</f>
        <v>Tydal</v>
      </c>
      <c r="F51" s="28">
        <f>IF(P_ant_foretak!D61=0," ",P_ant_foretak!D61)</f>
        <v>13</v>
      </c>
      <c r="G51" s="40">
        <f>IF(P_ant_foretak!G61=0," ",P_ant_foretak!G61)</f>
        <v>6.1845861084681257E-3</v>
      </c>
      <c r="H51" s="29">
        <f>IF(P_ant_foretak!J61=0," ",P_ant_foretak!J61)</f>
        <v>0.95432921027592765</v>
      </c>
    </row>
    <row r="52" spans="3:8" x14ac:dyDescent="0.25">
      <c r="C52" s="105">
        <f>IF(P_ant_foretak!C62=0," ",P_ant_foretak!B62)</f>
        <v>48</v>
      </c>
      <c r="D52" s="105"/>
      <c r="E52" s="28" t="str">
        <f>IF(P_ant_foretak!C62=0," ",P_ant_foretak!C62)</f>
        <v>Skaun</v>
      </c>
      <c r="F52" s="28">
        <f>IF(P_ant_foretak!D62=0," ",P_ant_foretak!D62)</f>
        <v>13</v>
      </c>
      <c r="G52" s="40">
        <f>IF(P_ant_foretak!G62=0," ",P_ant_foretak!G62)</f>
        <v>6.1845861084681257E-3</v>
      </c>
      <c r="H52" s="29">
        <f>IF(P_ant_foretak!J62=0," ",P_ant_foretak!J62)</f>
        <v>0.96051379638439582</v>
      </c>
    </row>
    <row r="53" spans="3:8" x14ac:dyDescent="0.25">
      <c r="C53" s="105">
        <f>IF(P_ant_foretak!C63=0," ",P_ant_foretak!B63)</f>
        <v>49</v>
      </c>
      <c r="D53" s="105"/>
      <c r="E53" s="28" t="str">
        <f>IF(P_ant_foretak!C63=0," ",P_ant_foretak!C63)</f>
        <v>Giske</v>
      </c>
      <c r="F53" s="28">
        <f>IF(P_ant_foretak!D63=0," ",P_ant_foretak!D63)</f>
        <v>12</v>
      </c>
      <c r="G53" s="40">
        <f>IF(P_ant_foretak!G63=0," ",P_ant_foretak!G63)</f>
        <v>5.708848715509039E-3</v>
      </c>
      <c r="H53" s="29">
        <f>IF(P_ant_foretak!J63=0," ",P_ant_foretak!J63)</f>
        <v>0.96622264509990485</v>
      </c>
    </row>
    <row r="54" spans="3:8" x14ac:dyDescent="0.25">
      <c r="C54" s="105">
        <f>IF(P_ant_foretak!C64=0," ",P_ant_foretak!B64)</f>
        <v>50</v>
      </c>
      <c r="D54" s="105"/>
      <c r="E54" s="28" t="str">
        <f>IF(P_ant_foretak!C64=0," ",P_ant_foretak!C64)</f>
        <v>Malvik</v>
      </c>
      <c r="F54" s="28">
        <f>IF(P_ant_foretak!D64=0," ",P_ant_foretak!D64)</f>
        <v>12</v>
      </c>
      <c r="G54" s="40">
        <f>IF(P_ant_foretak!G64=0," ",P_ant_foretak!G64)</f>
        <v>5.708848715509039E-3</v>
      </c>
      <c r="H54" s="29">
        <f>IF(P_ant_foretak!J64=0," ",P_ant_foretak!J64)</f>
        <v>0.97193149381541388</v>
      </c>
    </row>
    <row r="55" spans="3:8" x14ac:dyDescent="0.25">
      <c r="C55" s="105">
        <f>IF(P_ant_foretak!C65=0," ",P_ant_foretak!B65)</f>
        <v>51</v>
      </c>
      <c r="D55" s="105"/>
      <c r="E55" s="28" t="str">
        <f>IF(P_ant_foretak!C65=0," ",P_ant_foretak!C65)</f>
        <v>Namsskogan</v>
      </c>
      <c r="F55" s="28">
        <f>IF(P_ant_foretak!D65=0," ",P_ant_foretak!D65)</f>
        <v>8</v>
      </c>
      <c r="G55" s="40">
        <f>IF(P_ant_foretak!G65=0," ",P_ant_foretak!G65)</f>
        <v>3.8058991436726928E-3</v>
      </c>
      <c r="H55" s="29">
        <f>IF(P_ant_foretak!J65=0," ",P_ant_foretak!J65)</f>
        <v>0.97573739295908657</v>
      </c>
    </row>
    <row r="56" spans="3:8" x14ac:dyDescent="0.25">
      <c r="C56" s="105">
        <f>IF(P_ant_foretak!C66=0," ",P_ant_foretak!B66)</f>
        <v>52</v>
      </c>
      <c r="D56" s="105"/>
      <c r="E56" s="28" t="str">
        <f>IF(P_ant_foretak!C66=0," ",P_ant_foretak!C66)</f>
        <v>Ulstein</v>
      </c>
      <c r="F56" s="28">
        <f>IF(P_ant_foretak!D66=0," ",P_ant_foretak!D66)</f>
        <v>8</v>
      </c>
      <c r="G56" s="40">
        <f>IF(P_ant_foretak!G66=0," ",P_ant_foretak!G66)</f>
        <v>3.8058991436726928E-3</v>
      </c>
      <c r="H56" s="29">
        <f>IF(P_ant_foretak!J66=0," ",P_ant_foretak!J66)</f>
        <v>0.97954329210275926</v>
      </c>
    </row>
    <row r="57" spans="3:8" x14ac:dyDescent="0.25">
      <c r="C57" s="105">
        <f>IF(P_ant_foretak!C67=0," ",P_ant_foretak!B67)</f>
        <v>53</v>
      </c>
      <c r="D57" s="105"/>
      <c r="E57" s="28" t="str">
        <f>IF(P_ant_foretak!C67=0," ",P_ant_foretak!C67)</f>
        <v>Sande</v>
      </c>
      <c r="F57" s="28">
        <f>IF(P_ant_foretak!D67=0," ",P_ant_foretak!D67)</f>
        <v>7</v>
      </c>
      <c r="G57" s="40">
        <f>IF(P_ant_foretak!G67=0," ",P_ant_foretak!G67)</f>
        <v>3.3301617507136062E-3</v>
      </c>
      <c r="H57" s="29">
        <f>IF(P_ant_foretak!J67=0," ",P_ant_foretak!J67)</f>
        <v>0.98287345385347291</v>
      </c>
    </row>
    <row r="58" spans="3:8" x14ac:dyDescent="0.25">
      <c r="C58" s="105">
        <f>IF(P_ant_foretak!C68=0," ",P_ant_foretak!B68)</f>
        <v>54</v>
      </c>
      <c r="D58" s="105"/>
      <c r="E58" s="28" t="str">
        <f>IF(P_ant_foretak!C68=0," ",P_ant_foretak!C68)</f>
        <v>Frosta</v>
      </c>
      <c r="F58" s="28">
        <f>IF(P_ant_foretak!D68=0," ",P_ant_foretak!D68)</f>
        <v>7</v>
      </c>
      <c r="G58" s="40">
        <f>IF(P_ant_foretak!G68=0," ",P_ant_foretak!G68)</f>
        <v>3.3301617507136062E-3</v>
      </c>
      <c r="H58" s="29">
        <f>IF(P_ant_foretak!J68=0," ",P_ant_foretak!J68)</f>
        <v>0.98620361560418646</v>
      </c>
    </row>
    <row r="59" spans="3:8" x14ac:dyDescent="0.25">
      <c r="C59" s="105">
        <f>IF(P_ant_foretak!C69=0," ",P_ant_foretak!B69)</f>
        <v>55</v>
      </c>
      <c r="D59" s="105"/>
      <c r="E59" s="28" t="str">
        <f>IF(P_ant_foretak!C69=0," ",P_ant_foretak!C69)</f>
        <v>Flatanger</v>
      </c>
      <c r="F59" s="28">
        <f>IF(P_ant_foretak!D69=0," ",P_ant_foretak!D69)</f>
        <v>7</v>
      </c>
      <c r="G59" s="40">
        <f>IF(P_ant_foretak!G69=0," ",P_ant_foretak!G69)</f>
        <v>3.3301617507136062E-3</v>
      </c>
      <c r="H59" s="29">
        <f>IF(P_ant_foretak!J69=0," ",P_ant_foretak!J69)</f>
        <v>0.98953377735490011</v>
      </c>
    </row>
    <row r="60" spans="3:8" x14ac:dyDescent="0.25">
      <c r="C60" s="105">
        <f>IF(P_ant_foretak!C70=0," ",P_ant_foretak!B70)</f>
        <v>56</v>
      </c>
      <c r="D60" s="105"/>
      <c r="E60" s="28" t="str">
        <f>IF(P_ant_foretak!C70=0," ",P_ant_foretak!C70)</f>
        <v>Aukra</v>
      </c>
      <c r="F60" s="28">
        <f>IF(P_ant_foretak!D70=0," ",P_ant_foretak!D70)</f>
        <v>5</v>
      </c>
      <c r="G60" s="40">
        <f>IF(P_ant_foretak!G70=0," ",P_ant_foretak!G70)</f>
        <v>2.3786869647954329E-3</v>
      </c>
      <c r="H60" s="29">
        <f>IF(P_ant_foretak!J70=0," ",P_ant_foretak!J70)</f>
        <v>0.99191246431969549</v>
      </c>
    </row>
    <row r="61" spans="3:8" x14ac:dyDescent="0.25">
      <c r="C61" s="105">
        <f>IF(P_ant_foretak!C71=0," ",P_ant_foretak!B71)</f>
        <v>57</v>
      </c>
      <c r="D61" s="105"/>
      <c r="E61" s="28" t="str">
        <f>IF(P_ant_foretak!C71=0," ",P_ant_foretak!C71)</f>
        <v>Smøla</v>
      </c>
      <c r="F61" s="28">
        <f>IF(P_ant_foretak!D71=0," ",P_ant_foretak!D71)</f>
        <v>5</v>
      </c>
      <c r="G61" s="40">
        <f>IF(P_ant_foretak!G71=0," ",P_ant_foretak!G71)</f>
        <v>2.3786869647954329E-3</v>
      </c>
      <c r="H61" s="29">
        <f>IF(P_ant_foretak!J71=0," ",P_ant_foretak!J71)</f>
        <v>0.99429115128449097</v>
      </c>
    </row>
    <row r="62" spans="3:8" x14ac:dyDescent="0.25">
      <c r="C62" s="105">
        <f>IF(P_ant_foretak!C72=0," ",P_ant_foretak!B72)</f>
        <v>58</v>
      </c>
      <c r="D62" s="105"/>
      <c r="E62" s="28" t="str">
        <f>IF(P_ant_foretak!C72=0," ",P_ant_foretak!C72)</f>
        <v>Frøya</v>
      </c>
      <c r="F62" s="28">
        <f>IF(P_ant_foretak!D72=0," ",P_ant_foretak!D72)</f>
        <v>3</v>
      </c>
      <c r="G62" s="40">
        <f>IF(P_ant_foretak!G72=0," ",P_ant_foretak!G72)</f>
        <v>1.4272121788772598E-3</v>
      </c>
      <c r="H62" s="29">
        <f>IF(P_ant_foretak!J72=0," ",P_ant_foretak!J72)</f>
        <v>0.99571836346336817</v>
      </c>
    </row>
    <row r="63" spans="3:8" x14ac:dyDescent="0.25">
      <c r="C63" s="105">
        <f>IF(P_ant_foretak!C73=0," ",P_ant_foretak!B73)</f>
        <v>59</v>
      </c>
      <c r="D63" s="105"/>
      <c r="E63" s="28" t="str">
        <f>IF(P_ant_foretak!C73=0," ",P_ant_foretak!C73)</f>
        <v>Herøy</v>
      </c>
      <c r="F63" s="28">
        <f>IF(P_ant_foretak!D73=0," ",P_ant_foretak!D73)</f>
        <v>3</v>
      </c>
      <c r="G63" s="40">
        <f>IF(P_ant_foretak!G73=0," ",P_ant_foretak!G73)</f>
        <v>1.4272121788772598E-3</v>
      </c>
      <c r="H63" s="29">
        <f>IF(P_ant_foretak!J73=0," ",P_ant_foretak!J73)</f>
        <v>0.99714557564224549</v>
      </c>
    </row>
    <row r="64" spans="3:8" x14ac:dyDescent="0.25">
      <c r="C64" s="105">
        <f>IF(P_ant_foretak!C74=0," ",P_ant_foretak!B74)</f>
        <v>60</v>
      </c>
      <c r="D64" s="105"/>
      <c r="E64" s="28" t="str">
        <f>IF(P_ant_foretak!C74=0," ",P_ant_foretak!C74)</f>
        <v>Røyrvik</v>
      </c>
      <c r="F64" s="28">
        <f>IF(P_ant_foretak!D74=0," ",P_ant_foretak!D74)</f>
        <v>3</v>
      </c>
      <c r="G64" s="40">
        <f>IF(P_ant_foretak!G74=0," ",P_ant_foretak!G74)</f>
        <v>1.4272121788772598E-3</v>
      </c>
      <c r="H64" s="29">
        <f>IF(P_ant_foretak!J74=0," ",P_ant_foretak!J74)</f>
        <v>0.99857278782112269</v>
      </c>
    </row>
    <row r="65" spans="3:8" x14ac:dyDescent="0.25">
      <c r="C65" s="105">
        <f>IF(P_ant_foretak!C75=0," ",P_ant_foretak!B75)</f>
        <v>61</v>
      </c>
      <c r="D65" s="105"/>
      <c r="E65" s="28" t="str">
        <f>IF(P_ant_foretak!C75=0," ",P_ant_foretak!C75)</f>
        <v>Meråker</v>
      </c>
      <c r="F65" s="28">
        <f>IF(P_ant_foretak!D75=0," ",P_ant_foretak!D75)</f>
        <v>2</v>
      </c>
      <c r="G65" s="40">
        <f>IF(P_ant_foretak!G75=0," ",P_ant_foretak!G75)</f>
        <v>9.5147478591817321E-4</v>
      </c>
      <c r="H65" s="29">
        <f>IF(P_ant_foretak!J75=0," ",P_ant_foretak!J75)</f>
        <v>0.99952426260704086</v>
      </c>
    </row>
    <row r="66" spans="3:8" x14ac:dyDescent="0.25">
      <c r="C66" s="105">
        <f>IF(P_ant_foretak!C76=0," ",P_ant_foretak!B76)</f>
        <v>62</v>
      </c>
      <c r="D66" s="105"/>
      <c r="E66" s="28" t="str">
        <f>IF(P_ant_foretak!C76=0," ",P_ant_foretak!C76)</f>
        <v>Kristiansund</v>
      </c>
      <c r="F66" s="28">
        <f>IF(P_ant_foretak!D76=0," ",P_ant_foretak!D76)</f>
        <v>1</v>
      </c>
      <c r="G66" s="40">
        <f>IF(P_ant_foretak!G76=0," ",P_ant_foretak!G76)</f>
        <v>4.7573739295908661E-4</v>
      </c>
      <c r="H66" s="29">
        <f>IF(P_ant_foretak!J76=0," ",P_ant_foretak!J76)</f>
        <v>1</v>
      </c>
    </row>
    <row r="67" spans="3:8" x14ac:dyDescent="0.25">
      <c r="C67" s="105">
        <f>IF(P_ant_foretak!C77=0," ",P_ant_foretak!B77)</f>
        <v>63</v>
      </c>
      <c r="D67" s="105"/>
      <c r="E67" s="28" t="str">
        <f>IF(P_ant_foretak!C77=0," ",P_ant_foretak!C77)</f>
        <v>Sula</v>
      </c>
      <c r="F67" s="28">
        <f>IF(P_ant_foretak!D77=0," ",P_ant_foretak!D77)</f>
        <v>1</v>
      </c>
      <c r="G67" s="40">
        <f>IF(P_ant_foretak!G77=0," ",P_ant_foretak!G77)</f>
        <v>4.7573739295908661E-4</v>
      </c>
      <c r="H67" s="29">
        <f>IF(P_ant_foretak!J77=0," ",P_ant_foretak!J77)</f>
        <v>1.0004757373929591</v>
      </c>
    </row>
    <row r="68" spans="3:8" x14ac:dyDescent="0.25">
      <c r="C68" s="105">
        <f>IF(P_ant_foretak!C78=0," ",P_ant_foretak!B78)</f>
        <v>64</v>
      </c>
      <c r="D68" s="105"/>
      <c r="E68" s="28" t="str">
        <f>IF(P_ant_foretak!C78=0," ",P_ant_foretak!C78)</f>
        <v>Hareid</v>
      </c>
      <c r="F68" s="28">
        <f>IF(P_ant_foretak!D78=0," ",P_ant_foretak!D78)</f>
        <v>1</v>
      </c>
      <c r="G68" s="40">
        <f>IF(P_ant_foretak!G78=0," ",P_ant_foretak!G78)</f>
        <v>4.7573739295908661E-4</v>
      </c>
      <c r="H68" s="29">
        <f>IF(P_ant_foretak!J78=0," ",P_ant_foretak!J78)</f>
        <v>1.0009514747859183</v>
      </c>
    </row>
    <row r="69" spans="3:8" x14ac:dyDescent="0.25">
      <c r="C69" s="105" t="str">
        <f>IF(P_ant_foretak!C79=0," ",P_ant_foretak!B79)</f>
        <v xml:space="preserve"> </v>
      </c>
      <c r="D69" s="105"/>
      <c r="E69" s="28" t="str">
        <f>IF(P_ant_foretak!C79=0," ",P_ant_foretak!C79)</f>
        <v xml:space="preserve"> </v>
      </c>
      <c r="F69" s="28" t="str">
        <f>IF(P_ant_foretak!D79=0," ",P_ant_foretak!D79)</f>
        <v xml:space="preserve"> </v>
      </c>
      <c r="G69" s="40" t="str">
        <f>IF(P_ant_foretak!G79=0," ",P_ant_foretak!G79)</f>
        <v xml:space="preserve"> </v>
      </c>
      <c r="H69" s="29" t="str">
        <f>IF(P_ant_foretak!J79=0," ",P_ant_foretak!J79)</f>
        <v xml:space="preserve"> </v>
      </c>
    </row>
    <row r="70" spans="3:8" x14ac:dyDescent="0.25">
      <c r="C70" s="105" t="str">
        <f>IF(P_ant_foretak!C80=0," ",P_ant_foretak!B80)</f>
        <v xml:space="preserve"> </v>
      </c>
      <c r="D70" s="105"/>
      <c r="E70" s="28" t="str">
        <f>IF(P_ant_foretak!C80=0," ",P_ant_foretak!C80)</f>
        <v xml:space="preserve"> </v>
      </c>
      <c r="F70" s="28" t="str">
        <f>IF(P_ant_foretak!D80=0," ",P_ant_foretak!D80)</f>
        <v xml:space="preserve"> </v>
      </c>
      <c r="G70" s="40" t="str">
        <f>IF(P_ant_foretak!G80=0," ",P_ant_foretak!G80)</f>
        <v xml:space="preserve"> </v>
      </c>
      <c r="H70" s="29" t="str">
        <f>IF(P_ant_foretak!J80=0," ",P_ant_foretak!J80)</f>
        <v xml:space="preserve"> </v>
      </c>
    </row>
    <row r="71" spans="3:8" x14ac:dyDescent="0.25">
      <c r="C71" s="105" t="str">
        <f>IF(P_ant_foretak!C81=0," ",P_ant_foretak!B81)</f>
        <v xml:space="preserve"> </v>
      </c>
      <c r="D71" s="105"/>
      <c r="E71" s="28" t="str">
        <f>IF(P_ant_foretak!C81=0," ",P_ant_foretak!C81)</f>
        <v xml:space="preserve"> </v>
      </c>
      <c r="F71" s="28" t="str">
        <f>IF(P_ant_foretak!D81=0," ",P_ant_foretak!D81)</f>
        <v xml:space="preserve"> </v>
      </c>
      <c r="G71" s="40" t="str">
        <f>IF(P_ant_foretak!G81=0," ",P_ant_foretak!G81)</f>
        <v xml:space="preserve"> </v>
      </c>
      <c r="H71" s="29" t="str">
        <f>IF(P_ant_foretak!J81=0," ",P_ant_foretak!J81)</f>
        <v xml:space="preserve"> </v>
      </c>
    </row>
    <row r="72" spans="3:8" x14ac:dyDescent="0.25">
      <c r="C72" s="105" t="str">
        <f>IF(P_ant_foretak!C82=0," ",P_ant_foretak!B82)</f>
        <v xml:space="preserve"> </v>
      </c>
      <c r="D72" s="105"/>
      <c r="E72" s="28" t="str">
        <f>IF(P_ant_foretak!C82=0," ",P_ant_foretak!C82)</f>
        <v xml:space="preserve"> </v>
      </c>
      <c r="F72" s="28" t="str">
        <f>IF(P_ant_foretak!D82=0," ",P_ant_foretak!D82)</f>
        <v xml:space="preserve"> </v>
      </c>
      <c r="G72" s="40" t="str">
        <f>IF(P_ant_foretak!G82=0," ",P_ant_foretak!G82)</f>
        <v xml:space="preserve"> </v>
      </c>
      <c r="H72" s="29" t="str">
        <f>IF(P_ant_foretak!J82=0," ",P_ant_foretak!J82)</f>
        <v xml:space="preserve"> </v>
      </c>
    </row>
    <row r="73" spans="3:8" x14ac:dyDescent="0.25">
      <c r="C73" s="105" t="str">
        <f>IF(P_ant_foretak!C83=0," ",P_ant_foretak!B83)</f>
        <v xml:space="preserve"> </v>
      </c>
      <c r="D73" s="105"/>
      <c r="E73" s="28" t="str">
        <f>IF(P_ant_foretak!C83=0," ",P_ant_foretak!C83)</f>
        <v xml:space="preserve"> </v>
      </c>
      <c r="F73" s="28" t="str">
        <f>IF(P_ant_foretak!D83=0," ",P_ant_foretak!D83)</f>
        <v xml:space="preserve"> </v>
      </c>
      <c r="G73" s="40" t="str">
        <f>IF(P_ant_foretak!G83=0," ",P_ant_foretak!G83)</f>
        <v xml:space="preserve"> </v>
      </c>
      <c r="H73" s="29" t="str">
        <f>IF(P_ant_foretak!J83=0," ",P_ant_foretak!J83)</f>
        <v xml:space="preserve"> </v>
      </c>
    </row>
    <row r="74" spans="3:8" x14ac:dyDescent="0.25">
      <c r="C74" s="105" t="str">
        <f>IF(P_ant_foretak!C84=0," ",P_ant_foretak!B84)</f>
        <v xml:space="preserve"> </v>
      </c>
      <c r="D74" s="105"/>
      <c r="E74" s="28" t="str">
        <f>IF(P_ant_foretak!C84=0," ",P_ant_foretak!C84)</f>
        <v xml:space="preserve"> </v>
      </c>
      <c r="F74" s="28" t="str">
        <f>IF(P_ant_foretak!D84=0," ",P_ant_foretak!D84)</f>
        <v xml:space="preserve"> </v>
      </c>
      <c r="G74" s="40" t="str">
        <f>IF(P_ant_foretak!G84=0," ",P_ant_foretak!G84)</f>
        <v xml:space="preserve"> </v>
      </c>
      <c r="H74" s="29" t="str">
        <f>IF(P_ant_foretak!J84=0," ",P_ant_foretak!J84)</f>
        <v xml:space="preserve"> </v>
      </c>
    </row>
    <row r="75" spans="3:8" x14ac:dyDescent="0.25">
      <c r="C75" s="105" t="str">
        <f>IF(P_ant_foretak!C85=0," ",P_ant_foretak!B85)</f>
        <v xml:space="preserve"> </v>
      </c>
      <c r="D75" s="105"/>
      <c r="E75" s="28" t="str">
        <f>IF(P_ant_foretak!C85=0," ",P_ant_foretak!C85)</f>
        <v xml:space="preserve"> </v>
      </c>
      <c r="F75" s="28" t="str">
        <f>IF(P_ant_foretak!D85=0," ",P_ant_foretak!D85)</f>
        <v xml:space="preserve"> </v>
      </c>
      <c r="G75" s="40" t="str">
        <f>IF(P_ant_foretak!G85=0," ",P_ant_foretak!G85)</f>
        <v xml:space="preserve"> </v>
      </c>
      <c r="H75" s="29" t="str">
        <f>IF(P_ant_foretak!J85=0," ",P_ant_foretak!J85)</f>
        <v xml:space="preserve"> </v>
      </c>
    </row>
    <row r="76" spans="3:8" x14ac:dyDescent="0.25">
      <c r="C76" s="105" t="str">
        <f>IF(P_ant_foretak!C86=0," ",P_ant_foretak!B86)</f>
        <v xml:space="preserve"> </v>
      </c>
      <c r="D76" s="105"/>
      <c r="E76" s="28" t="str">
        <f>IF(P_ant_foretak!C86=0," ",P_ant_foretak!C86)</f>
        <v xml:space="preserve"> </v>
      </c>
      <c r="F76" s="28" t="str">
        <f>IF(P_ant_foretak!D86=0," ",P_ant_foretak!D86)</f>
        <v xml:space="preserve"> </v>
      </c>
      <c r="G76" s="40" t="str">
        <f>IF(P_ant_foretak!G86=0," ",P_ant_foretak!G86)</f>
        <v xml:space="preserve"> </v>
      </c>
      <c r="H76" s="29" t="str">
        <f>IF(P_ant_foretak!J86=0," ",P_ant_foretak!J86)</f>
        <v xml:space="preserve"> </v>
      </c>
    </row>
    <row r="77" spans="3:8" x14ac:dyDescent="0.25">
      <c r="C77" s="105" t="str">
        <f>IF(P_ant_foretak!C87=0," ",P_ant_foretak!B87)</f>
        <v xml:space="preserve"> </v>
      </c>
      <c r="D77" s="105"/>
      <c r="E77" s="28" t="str">
        <f>IF(P_ant_foretak!C87=0," ",P_ant_foretak!C87)</f>
        <v xml:space="preserve"> </v>
      </c>
      <c r="F77" s="28" t="str">
        <f>IF(P_ant_foretak!D87=0," ",P_ant_foretak!D87)</f>
        <v xml:space="preserve"> </v>
      </c>
      <c r="G77" s="40" t="str">
        <f>IF(P_ant_foretak!G87=0," ",P_ant_foretak!G87)</f>
        <v xml:space="preserve"> </v>
      </c>
      <c r="H77" s="29" t="str">
        <f>IF(P_ant_foretak!J87=0," ",P_ant_foretak!J87)</f>
        <v xml:space="preserve"> </v>
      </c>
    </row>
    <row r="78" spans="3:8" x14ac:dyDescent="0.25">
      <c r="C78" s="105" t="str">
        <f>IF(P_ant_foretak!C88=0," ",P_ant_foretak!B88)</f>
        <v xml:space="preserve"> </v>
      </c>
      <c r="D78" s="105"/>
      <c r="E78" s="28" t="str">
        <f>IF(P_ant_foretak!C88=0," ",P_ant_foretak!C88)</f>
        <v xml:space="preserve"> </v>
      </c>
      <c r="F78" s="28" t="str">
        <f>IF(P_ant_foretak!D88=0," ",P_ant_foretak!D88)</f>
        <v xml:space="preserve"> </v>
      </c>
      <c r="G78" s="40" t="str">
        <f>IF(P_ant_foretak!G88=0," ",P_ant_foretak!G88)</f>
        <v xml:space="preserve"> </v>
      </c>
      <c r="H78" s="29" t="str">
        <f>IF(P_ant_foretak!J88=0," ",P_ant_foretak!J88)</f>
        <v xml:space="preserve"> </v>
      </c>
    </row>
    <row r="79" spans="3:8" x14ac:dyDescent="0.25">
      <c r="C79" s="105" t="str">
        <f>IF(P_ant_foretak!C89=0," ",P_ant_foretak!B89)</f>
        <v xml:space="preserve"> </v>
      </c>
      <c r="D79" s="105"/>
      <c r="E79" s="28" t="str">
        <f>IF(P_ant_foretak!C89=0," ",P_ant_foretak!C89)</f>
        <v xml:space="preserve"> </v>
      </c>
      <c r="F79" s="28" t="str">
        <f>IF(P_ant_foretak!D89=0," ",P_ant_foretak!D89)</f>
        <v xml:space="preserve"> </v>
      </c>
      <c r="G79" s="40" t="str">
        <f>IF(P_ant_foretak!G89=0," ",P_ant_foretak!G89)</f>
        <v xml:space="preserve"> </v>
      </c>
      <c r="H79" s="29" t="str">
        <f>IF(P_ant_foretak!J89=0," ",P_ant_foretak!J89)</f>
        <v xml:space="preserve"> </v>
      </c>
    </row>
    <row r="80" spans="3:8" x14ac:dyDescent="0.25">
      <c r="C80" s="105" t="str">
        <f>IF(P_ant_foretak!C90=0," ",P_ant_foretak!B90)</f>
        <v xml:space="preserve"> </v>
      </c>
      <c r="D80" s="105"/>
      <c r="E80" s="28" t="str">
        <f>IF(P_ant_foretak!C90=0," ",P_ant_foretak!C90)</f>
        <v xml:space="preserve"> </v>
      </c>
      <c r="F80" s="28" t="str">
        <f>IF(P_ant_foretak!D90=0," ",P_ant_foretak!D90)</f>
        <v xml:space="preserve"> </v>
      </c>
      <c r="G80" s="40" t="str">
        <f>IF(P_ant_foretak!G90=0," ",P_ant_foretak!G90)</f>
        <v xml:space="preserve"> </v>
      </c>
      <c r="H80" s="29" t="str">
        <f>IF(P_ant_foretak!J90=0," ",P_ant_foretak!J90)</f>
        <v xml:space="preserve"> </v>
      </c>
    </row>
    <row r="81" spans="3:8" x14ac:dyDescent="0.25">
      <c r="C81" s="105" t="str">
        <f>IF(P_ant_foretak!C91=0," ",P_ant_foretak!B91)</f>
        <v xml:space="preserve"> </v>
      </c>
      <c r="D81" s="105"/>
      <c r="E81" s="28" t="str">
        <f>IF(P_ant_foretak!C91=0," ",P_ant_foretak!C91)</f>
        <v xml:space="preserve"> </v>
      </c>
      <c r="F81" s="28" t="str">
        <f>IF(P_ant_foretak!D91=0," ",P_ant_foretak!D91)</f>
        <v xml:space="preserve"> </v>
      </c>
      <c r="G81" s="40" t="str">
        <f>IF(P_ant_foretak!G91=0," ",P_ant_foretak!G91)</f>
        <v xml:space="preserve"> </v>
      </c>
      <c r="H81" s="29" t="str">
        <f>IF(P_ant_foretak!J91=0," ",P_ant_foretak!J91)</f>
        <v xml:space="preserve"> </v>
      </c>
    </row>
    <row r="82" spans="3:8" x14ac:dyDescent="0.25">
      <c r="C82" s="105" t="str">
        <f>IF(P_ant_foretak!C92=0," ",P_ant_foretak!B92)</f>
        <v xml:space="preserve"> </v>
      </c>
      <c r="D82" s="105"/>
      <c r="E82" s="28" t="str">
        <f>IF(P_ant_foretak!C92=0," ",P_ant_foretak!C92)</f>
        <v xml:space="preserve"> </v>
      </c>
      <c r="F82" s="28" t="str">
        <f>IF(P_ant_foretak!D92=0," ",P_ant_foretak!D92)</f>
        <v xml:space="preserve"> </v>
      </c>
      <c r="G82" s="40" t="str">
        <f>IF(P_ant_foretak!G92=0," ",P_ant_foretak!G92)</f>
        <v xml:space="preserve"> </v>
      </c>
      <c r="H82" s="29" t="str">
        <f>IF(P_ant_foretak!J92=0," ",P_ant_foretak!J92)</f>
        <v xml:space="preserve"> </v>
      </c>
    </row>
    <row r="83" spans="3:8" x14ac:dyDescent="0.25">
      <c r="C83" s="105" t="str">
        <f>IF(P_ant_foretak!C93=0," ",P_ant_foretak!B93)</f>
        <v xml:space="preserve"> </v>
      </c>
      <c r="D83" s="105"/>
      <c r="E83" s="28" t="str">
        <f>IF(P_ant_foretak!C93=0," ",P_ant_foretak!C93)</f>
        <v xml:space="preserve"> </v>
      </c>
      <c r="F83" s="28" t="str">
        <f>IF(P_ant_foretak!D93=0," ",P_ant_foretak!D93)</f>
        <v xml:space="preserve"> </v>
      </c>
      <c r="G83" s="40" t="str">
        <f>IF(P_ant_foretak!G93=0," ",P_ant_foretak!G93)</f>
        <v xml:space="preserve"> </v>
      </c>
      <c r="H83" s="29" t="str">
        <f>IF(P_ant_foretak!J93=0," ",P_ant_foretak!J93)</f>
        <v xml:space="preserve"> </v>
      </c>
    </row>
    <row r="84" spans="3:8" x14ac:dyDescent="0.25">
      <c r="C84" s="105" t="str">
        <f>IF(P_ant_foretak!C94=0," ",P_ant_foretak!B94)</f>
        <v xml:space="preserve"> </v>
      </c>
      <c r="D84" s="105"/>
      <c r="E84" s="28" t="str">
        <f>IF(P_ant_foretak!C94=0," ",P_ant_foretak!C94)</f>
        <v xml:space="preserve"> </v>
      </c>
      <c r="F84" s="28" t="str">
        <f>IF(P_ant_foretak!D94=0," ",P_ant_foretak!D94)</f>
        <v xml:space="preserve"> </v>
      </c>
      <c r="G84" s="40" t="str">
        <f>IF(P_ant_foretak!G94=0," ",P_ant_foretak!G94)</f>
        <v xml:space="preserve"> </v>
      </c>
      <c r="H84" s="29" t="str">
        <f>IF(P_ant_foretak!J94=0," ",P_ant_foretak!J94)</f>
        <v xml:space="preserve"> </v>
      </c>
    </row>
    <row r="85" spans="3:8" x14ac:dyDescent="0.25">
      <c r="C85" s="105" t="str">
        <f>IF(P_ant_foretak!C95=0," ",P_ant_foretak!B95)</f>
        <v xml:space="preserve"> </v>
      </c>
      <c r="D85" s="105"/>
      <c r="E85" s="28" t="str">
        <f>IF(P_ant_foretak!C95=0," ",P_ant_foretak!C95)</f>
        <v xml:space="preserve"> </v>
      </c>
      <c r="F85" s="28" t="str">
        <f>IF(P_ant_foretak!D95=0," ",P_ant_foretak!D95)</f>
        <v xml:space="preserve"> </v>
      </c>
      <c r="G85" s="40" t="str">
        <f>IF(P_ant_foretak!G95=0," ",P_ant_foretak!G95)</f>
        <v xml:space="preserve"> </v>
      </c>
      <c r="H85" s="29" t="str">
        <f>IF(P_ant_foretak!J95=0," ",P_ant_foretak!J95)</f>
        <v xml:space="preserve"> </v>
      </c>
    </row>
    <row r="86" spans="3:8" x14ac:dyDescent="0.25">
      <c r="C86" s="105" t="str">
        <f>IF(P_ant_foretak!C96=0," ",P_ant_foretak!B96)</f>
        <v xml:space="preserve"> </v>
      </c>
      <c r="D86" s="105"/>
      <c r="E86" s="28" t="str">
        <f>IF(P_ant_foretak!C96=0," ",P_ant_foretak!C96)</f>
        <v xml:space="preserve"> </v>
      </c>
      <c r="F86" s="28" t="str">
        <f>IF(P_ant_foretak!D96=0," ",P_ant_foretak!D96)</f>
        <v xml:space="preserve"> </v>
      </c>
      <c r="G86" s="40" t="str">
        <f>IF(P_ant_foretak!G96=0," ",P_ant_foretak!G96)</f>
        <v xml:space="preserve"> </v>
      </c>
      <c r="H86" s="29" t="str">
        <f>IF(P_ant_foretak!J96=0," ",P_ant_foretak!J96)</f>
        <v xml:space="preserve"> </v>
      </c>
    </row>
    <row r="87" spans="3:8" x14ac:dyDescent="0.25">
      <c r="C87" s="105" t="str">
        <f>IF(P_ant_foretak!C97=0," ",P_ant_foretak!B97)</f>
        <v xml:space="preserve"> </v>
      </c>
      <c r="D87" s="105"/>
      <c r="E87" s="28" t="str">
        <f>IF(P_ant_foretak!C97=0," ",P_ant_foretak!C97)</f>
        <v xml:space="preserve"> </v>
      </c>
      <c r="F87" s="28" t="str">
        <f>IF(P_ant_foretak!D97=0," ",P_ant_foretak!D97)</f>
        <v xml:space="preserve"> </v>
      </c>
      <c r="G87" s="40" t="str">
        <f>IF(P_ant_foretak!G97=0," ",P_ant_foretak!G97)</f>
        <v xml:space="preserve"> </v>
      </c>
      <c r="H87" s="29" t="str">
        <f>IF(P_ant_foretak!J97=0," ",P_ant_foretak!J97)</f>
        <v xml:space="preserve"> </v>
      </c>
    </row>
    <row r="88" spans="3:8" x14ac:dyDescent="0.25">
      <c r="C88" s="105" t="str">
        <f>IF(P_ant_foretak!C98=0," ",P_ant_foretak!B98)</f>
        <v xml:space="preserve"> </v>
      </c>
      <c r="D88" s="105"/>
      <c r="E88" s="28" t="str">
        <f>IF(P_ant_foretak!C98=0," ",P_ant_foretak!C98)</f>
        <v xml:space="preserve"> </v>
      </c>
      <c r="F88" s="28" t="str">
        <f>IF(P_ant_foretak!D98=0," ",P_ant_foretak!D98)</f>
        <v xml:space="preserve"> </v>
      </c>
      <c r="G88" s="40" t="str">
        <f>IF(P_ant_foretak!G98=0," ",P_ant_foretak!G98)</f>
        <v xml:space="preserve"> </v>
      </c>
      <c r="H88" s="29" t="str">
        <f>IF(P_ant_foretak!J98=0," ",P_ant_foretak!J98)</f>
        <v xml:space="preserve"> </v>
      </c>
    </row>
    <row r="89" spans="3:8" x14ac:dyDescent="0.25">
      <c r="C89" s="105" t="str">
        <f>IF(P_ant_foretak!C99=0," ",P_ant_foretak!B99)</f>
        <v xml:space="preserve"> </v>
      </c>
      <c r="D89" s="105"/>
      <c r="E89" s="28" t="str">
        <f>IF(P_ant_foretak!C99=0," ",P_ant_foretak!C99)</f>
        <v xml:space="preserve"> </v>
      </c>
      <c r="F89" s="28" t="str">
        <f>IF(P_ant_foretak!D99=0," ",P_ant_foretak!D99)</f>
        <v xml:space="preserve"> </v>
      </c>
      <c r="G89" s="40" t="str">
        <f>IF(P_ant_foretak!G99=0," ",P_ant_foretak!G99)</f>
        <v xml:space="preserve"> </v>
      </c>
      <c r="H89" s="29" t="str">
        <f>IF(P_ant_foretak!J99=0," ",P_ant_foretak!J99)</f>
        <v xml:space="preserve"> </v>
      </c>
    </row>
    <row r="90" spans="3:8" x14ac:dyDescent="0.25">
      <c r="C90" s="105" t="str">
        <f>IF(P_ant_foretak!C100=0," ",P_ant_foretak!B100)</f>
        <v xml:space="preserve"> </v>
      </c>
      <c r="D90" s="105"/>
      <c r="E90" s="28" t="str">
        <f>IF(P_ant_foretak!C100=0," ",P_ant_foretak!C100)</f>
        <v xml:space="preserve"> </v>
      </c>
      <c r="F90" s="28" t="str">
        <f>IF(P_ant_foretak!D100=0," ",P_ant_foretak!D100)</f>
        <v xml:space="preserve"> </v>
      </c>
      <c r="G90" s="40" t="str">
        <f>IF(P_ant_foretak!G100=0," ",P_ant_foretak!G100)</f>
        <v xml:space="preserve"> </v>
      </c>
      <c r="H90" s="29" t="str">
        <f>IF(P_ant_foretak!J100=0," ",P_ant_foretak!J100)</f>
        <v xml:space="preserve"> </v>
      </c>
    </row>
    <row r="91" spans="3:8" x14ac:dyDescent="0.25">
      <c r="C91" s="105" t="str">
        <f>IF(P_ant_foretak!C101=0," ",P_ant_foretak!B101)</f>
        <v xml:space="preserve"> </v>
      </c>
      <c r="D91" s="105"/>
      <c r="E91" s="28" t="str">
        <f>IF(P_ant_foretak!C101=0," ",P_ant_foretak!C101)</f>
        <v xml:space="preserve"> </v>
      </c>
      <c r="F91" s="28" t="str">
        <f>IF(P_ant_foretak!D101=0," ",P_ant_foretak!D101)</f>
        <v xml:space="preserve"> </v>
      </c>
      <c r="G91" s="40" t="str">
        <f>IF(P_ant_foretak!G101=0," ",P_ant_foretak!G101)</f>
        <v xml:space="preserve"> </v>
      </c>
      <c r="H91" s="29" t="str">
        <f>IF(P_ant_foretak!J101=0," ",P_ant_foretak!J101)</f>
        <v xml:space="preserve"> </v>
      </c>
    </row>
    <row r="92" spans="3:8" x14ac:dyDescent="0.25">
      <c r="C92" s="105" t="str">
        <f>IF(P_ant_foretak!C102=0," ",P_ant_foretak!B102)</f>
        <v xml:space="preserve"> </v>
      </c>
      <c r="D92" s="105"/>
      <c r="E92" s="28" t="str">
        <f>IF(P_ant_foretak!C102=0," ",P_ant_foretak!C102)</f>
        <v xml:space="preserve"> </v>
      </c>
      <c r="F92" s="28" t="str">
        <f>IF(P_ant_foretak!D102=0," ",P_ant_foretak!D102)</f>
        <v xml:space="preserve"> </v>
      </c>
      <c r="G92" s="40" t="str">
        <f>IF(P_ant_foretak!G102=0," ",P_ant_foretak!G102)</f>
        <v xml:space="preserve"> </v>
      </c>
      <c r="H92" s="29" t="str">
        <f>IF(P_ant_foretak!J102=0," ",P_ant_foretak!J102)</f>
        <v xml:space="preserve"> </v>
      </c>
    </row>
    <row r="93" spans="3:8" x14ac:dyDescent="0.25">
      <c r="C93" s="105" t="str">
        <f>IF(P_ant_foretak!C103=0," ",P_ant_foretak!B103)</f>
        <v xml:space="preserve"> </v>
      </c>
      <c r="D93" s="105"/>
      <c r="E93" s="28" t="str">
        <f>IF(P_ant_foretak!C103=0," ",P_ant_foretak!C103)</f>
        <v xml:space="preserve"> </v>
      </c>
      <c r="F93" s="28" t="str">
        <f>IF(P_ant_foretak!D103=0," ",P_ant_foretak!D103)</f>
        <v xml:space="preserve"> </v>
      </c>
      <c r="G93" s="40" t="str">
        <f>IF(P_ant_foretak!G103=0," ",P_ant_foretak!G103)</f>
        <v xml:space="preserve"> </v>
      </c>
      <c r="H93" s="29" t="str">
        <f>IF(P_ant_foretak!J103=0," ",P_ant_foretak!J103)</f>
        <v xml:space="preserve"> </v>
      </c>
    </row>
    <row r="94" spans="3:8" x14ac:dyDescent="0.25">
      <c r="C94" s="105" t="str">
        <f>IF(P_ant_foretak!C104=0," ",P_ant_foretak!B104)</f>
        <v xml:space="preserve"> </v>
      </c>
      <c r="D94" s="105"/>
      <c r="E94" s="28" t="str">
        <f>IF(P_ant_foretak!C104=0," ",P_ant_foretak!C104)</f>
        <v xml:space="preserve"> </v>
      </c>
      <c r="F94" s="28" t="str">
        <f>IF(P_ant_foretak!D104=0," ",P_ant_foretak!D104)</f>
        <v xml:space="preserve"> </v>
      </c>
      <c r="G94" s="40" t="str">
        <f>IF(P_ant_foretak!G104=0," ",P_ant_foretak!G104)</f>
        <v xml:space="preserve"> </v>
      </c>
      <c r="H94" s="29" t="str">
        <f>IF(P_ant_foretak!J104=0," ",P_ant_foretak!J104)</f>
        <v xml:space="preserve"> </v>
      </c>
    </row>
    <row r="95" spans="3:8" x14ac:dyDescent="0.25">
      <c r="C95" s="105" t="str">
        <f>IF(P_ant_foretak!C105=0," ",P_ant_foretak!B105)</f>
        <v xml:space="preserve"> </v>
      </c>
      <c r="D95" s="105"/>
      <c r="E95" s="28" t="str">
        <f>IF(P_ant_foretak!C105=0," ",P_ant_foretak!C105)</f>
        <v xml:space="preserve"> </v>
      </c>
      <c r="F95" s="28" t="str">
        <f>IF(P_ant_foretak!D105=0," ",P_ant_foretak!D105)</f>
        <v xml:space="preserve"> </v>
      </c>
      <c r="G95" s="40" t="str">
        <f>IF(P_ant_foretak!G105=0," ",P_ant_foretak!G105)</f>
        <v xml:space="preserve"> </v>
      </c>
      <c r="H95" s="29" t="str">
        <f>IF(P_ant_foretak!J105=0," ",P_ant_foretak!J105)</f>
        <v xml:space="preserve"> </v>
      </c>
    </row>
    <row r="96" spans="3:8" x14ac:dyDescent="0.25">
      <c r="C96" s="105" t="str">
        <f>IF(P_ant_foretak!C106=0," ",P_ant_foretak!B106)</f>
        <v xml:space="preserve"> </v>
      </c>
      <c r="D96" s="105"/>
      <c r="E96" s="28" t="str">
        <f>IF(P_ant_foretak!C106=0," ",P_ant_foretak!C106)</f>
        <v xml:space="preserve"> </v>
      </c>
      <c r="F96" s="28" t="str">
        <f>IF(P_ant_foretak!D106=0," ",P_ant_foretak!D106)</f>
        <v xml:space="preserve"> </v>
      </c>
      <c r="G96" s="40" t="str">
        <f>IF(P_ant_foretak!G106=0," ",P_ant_foretak!G106)</f>
        <v xml:space="preserve"> </v>
      </c>
      <c r="H96" s="29" t="str">
        <f>IF(P_ant_foretak!J106=0," ",P_ant_foretak!J106)</f>
        <v xml:space="preserve"> </v>
      </c>
    </row>
    <row r="97" spans="3:8" x14ac:dyDescent="0.25">
      <c r="C97" s="105" t="str">
        <f>IF(P_ant_foretak!C107=0," ",P_ant_foretak!B107)</f>
        <v xml:space="preserve"> </v>
      </c>
      <c r="D97" s="105"/>
      <c r="E97" s="28" t="str">
        <f>IF(P_ant_foretak!C107=0," ",P_ant_foretak!C107)</f>
        <v xml:space="preserve"> </v>
      </c>
      <c r="F97" s="28" t="str">
        <f>IF(P_ant_foretak!D107=0," ",P_ant_foretak!D107)</f>
        <v xml:space="preserve"> </v>
      </c>
      <c r="G97" s="40" t="str">
        <f>IF(P_ant_foretak!G107=0," ",P_ant_foretak!G107)</f>
        <v xml:space="preserve"> </v>
      </c>
      <c r="H97" s="29" t="str">
        <f>IF(P_ant_foretak!J107=0," ",P_ant_foretak!J107)</f>
        <v xml:space="preserve"> </v>
      </c>
    </row>
    <row r="98" spans="3:8" x14ac:dyDescent="0.25">
      <c r="C98" s="105" t="str">
        <f>IF(P_ant_foretak!C108=0," ",P_ant_foretak!B108)</f>
        <v xml:space="preserve"> </v>
      </c>
      <c r="D98" s="105"/>
      <c r="E98" s="28" t="str">
        <f>IF(P_ant_foretak!C108=0," ",P_ant_foretak!C108)</f>
        <v xml:space="preserve"> </v>
      </c>
      <c r="F98" s="28" t="str">
        <f>IF(P_ant_foretak!D108=0," ",P_ant_foretak!D108)</f>
        <v xml:space="preserve"> </v>
      </c>
      <c r="G98" s="40" t="str">
        <f>IF(P_ant_foretak!G108=0," ",P_ant_foretak!G108)</f>
        <v xml:space="preserve"> </v>
      </c>
      <c r="H98" s="29" t="str">
        <f>IF(P_ant_foretak!J108=0," ",P_ant_foretak!J108)</f>
        <v xml:space="preserve"> </v>
      </c>
    </row>
    <row r="99" spans="3:8" x14ac:dyDescent="0.25">
      <c r="C99" s="105" t="str">
        <f>IF(P_ant_foretak!C109=0," ",P_ant_foretak!B109)</f>
        <v xml:space="preserve"> </v>
      </c>
      <c r="D99" s="105"/>
      <c r="E99" s="28" t="str">
        <f>IF(P_ant_foretak!C109=0," ",P_ant_foretak!C109)</f>
        <v xml:space="preserve"> </v>
      </c>
      <c r="F99" s="28" t="str">
        <f>IF(P_ant_foretak!D109=0," ",P_ant_foretak!D109)</f>
        <v xml:space="preserve"> </v>
      </c>
      <c r="G99" s="40" t="str">
        <f>IF(P_ant_foretak!G109=0," ",P_ant_foretak!G109)</f>
        <v xml:space="preserve"> </v>
      </c>
      <c r="H99" s="29" t="str">
        <f>IF(P_ant_foretak!J109=0," ",P_ant_foretak!J109)</f>
        <v xml:space="preserve"> </v>
      </c>
    </row>
    <row r="100" spans="3:8" x14ac:dyDescent="0.25">
      <c r="C100" s="105" t="str">
        <f>IF(P_ant_foretak!C110=0," ",P_ant_foretak!B110)</f>
        <v xml:space="preserve"> </v>
      </c>
      <c r="D100" s="105"/>
      <c r="E100" s="28" t="str">
        <f>IF(P_ant_foretak!C110=0," ",P_ant_foretak!C110)</f>
        <v xml:space="preserve"> </v>
      </c>
      <c r="F100" s="28" t="str">
        <f>IF(P_ant_foretak!D110=0," ",P_ant_foretak!D110)</f>
        <v xml:space="preserve"> </v>
      </c>
      <c r="G100" s="40" t="str">
        <f>IF(P_ant_foretak!G110=0," ",P_ant_foretak!G110)</f>
        <v xml:space="preserve"> </v>
      </c>
      <c r="H100" s="29" t="str">
        <f>IF(P_ant_foretak!J110=0," ",P_ant_foretak!J110)</f>
        <v xml:space="preserve"> </v>
      </c>
    </row>
    <row r="101" spans="3:8" x14ac:dyDescent="0.25">
      <c r="C101" s="105" t="str">
        <f>IF(P_ant_foretak!C111=0," ",P_ant_foretak!B111)</f>
        <v xml:space="preserve"> </v>
      </c>
      <c r="D101" s="105"/>
      <c r="E101" s="28" t="str">
        <f>IF(P_ant_foretak!C111=0," ",P_ant_foretak!C111)</f>
        <v xml:space="preserve"> </v>
      </c>
      <c r="F101" s="28" t="str">
        <f>IF(P_ant_foretak!D111=0," ",P_ant_foretak!D111)</f>
        <v xml:space="preserve"> </v>
      </c>
      <c r="G101" s="40" t="str">
        <f>IF(P_ant_foretak!G111=0," ",P_ant_foretak!G111)</f>
        <v xml:space="preserve"> </v>
      </c>
      <c r="H101" s="29" t="str">
        <f>IF(P_ant_foretak!J111=0," ",P_ant_foretak!J111)</f>
        <v xml:space="preserve"> </v>
      </c>
    </row>
    <row r="102" spans="3:8" x14ac:dyDescent="0.25">
      <c r="C102" s="105" t="str">
        <f>IF(P_ant_foretak!C112=0," ",P_ant_foretak!B112)</f>
        <v xml:space="preserve"> </v>
      </c>
      <c r="D102" s="105"/>
      <c r="E102" s="28" t="str">
        <f>IF(P_ant_foretak!C112=0," ",P_ant_foretak!C112)</f>
        <v xml:space="preserve"> </v>
      </c>
      <c r="F102" s="28" t="str">
        <f>IF(P_ant_foretak!D112=0," ",P_ant_foretak!D112)</f>
        <v xml:space="preserve"> </v>
      </c>
      <c r="G102" s="40" t="str">
        <f>IF(P_ant_foretak!G112=0," ",P_ant_foretak!G112)</f>
        <v xml:space="preserve"> </v>
      </c>
      <c r="H102" s="29" t="str">
        <f>IF(P_ant_foretak!J112=0," ",P_ant_foretak!J112)</f>
        <v xml:space="preserve"> </v>
      </c>
    </row>
    <row r="103" spans="3:8" x14ac:dyDescent="0.25">
      <c r="C103" s="105" t="str">
        <f>IF(P_ant_foretak!C113=0," ",P_ant_foretak!B113)</f>
        <v xml:space="preserve"> </v>
      </c>
      <c r="D103" s="105"/>
      <c r="E103" s="28" t="str">
        <f>IF(P_ant_foretak!C113=0," ",P_ant_foretak!C113)</f>
        <v xml:space="preserve"> </v>
      </c>
      <c r="F103" s="28" t="str">
        <f>IF(P_ant_foretak!D113=0," ",P_ant_foretak!D113)</f>
        <v xml:space="preserve"> </v>
      </c>
      <c r="G103" s="40" t="str">
        <f>IF(P_ant_foretak!G113=0," ",P_ant_foretak!G113)</f>
        <v xml:space="preserve"> </v>
      </c>
      <c r="H103" s="29" t="str">
        <f>IF(P_ant_foretak!J113=0," ",P_ant_foretak!J113)</f>
        <v xml:space="preserve"> </v>
      </c>
    </row>
    <row r="104" spans="3:8" x14ac:dyDescent="0.25">
      <c r="C104" s="105" t="str">
        <f>IF(P_ant_foretak!C114=0," ",P_ant_foretak!B114)</f>
        <v xml:space="preserve"> </v>
      </c>
      <c r="D104" s="105"/>
      <c r="E104" s="28" t="str">
        <f>IF(P_ant_foretak!C114=0," ",P_ant_foretak!C114)</f>
        <v xml:space="preserve"> </v>
      </c>
      <c r="F104" s="28" t="str">
        <f>IF(P_ant_foretak!D114=0," ",P_ant_foretak!D114)</f>
        <v xml:space="preserve"> </v>
      </c>
      <c r="G104" s="40" t="str">
        <f>IF(P_ant_foretak!G114=0," ",P_ant_foretak!G114)</f>
        <v xml:space="preserve"> </v>
      </c>
      <c r="H104" s="29" t="str">
        <f>IF(P_ant_foretak!J114=0," ",P_ant_foretak!J114)</f>
        <v xml:space="preserve"> </v>
      </c>
    </row>
    <row r="105" spans="3:8" x14ac:dyDescent="0.25">
      <c r="C105" s="105" t="str">
        <f>IF(P_ant_foretak!C115=0," ",P_ant_foretak!B115)</f>
        <v xml:space="preserve"> </v>
      </c>
      <c r="D105" s="105"/>
      <c r="E105" s="28" t="str">
        <f>IF(P_ant_foretak!C115=0," ",P_ant_foretak!C115)</f>
        <v xml:space="preserve"> </v>
      </c>
      <c r="F105" s="28" t="str">
        <f>IF(P_ant_foretak!D115=0," ",P_ant_foretak!D115)</f>
        <v xml:space="preserve"> </v>
      </c>
      <c r="G105" s="40" t="str">
        <f>IF(P_ant_foretak!G115=0," ",P_ant_foretak!G115)</f>
        <v xml:space="preserve"> </v>
      </c>
      <c r="H105" s="29" t="str">
        <f>IF(P_ant_foretak!J115=0," ",P_ant_foretak!J115)</f>
        <v xml:space="preserve"> </v>
      </c>
    </row>
    <row r="106" spans="3:8" x14ac:dyDescent="0.25">
      <c r="C106" s="105" t="str">
        <f>IF(P_ant_foretak!C116=0," ",P_ant_foretak!B116)</f>
        <v xml:space="preserve"> </v>
      </c>
      <c r="D106" s="105"/>
      <c r="E106" s="28" t="str">
        <f>IF(P_ant_foretak!C116=0," ",P_ant_foretak!C116)</f>
        <v xml:space="preserve"> </v>
      </c>
      <c r="F106" s="28" t="str">
        <f>IF(P_ant_foretak!D116=0," ",P_ant_foretak!D116)</f>
        <v xml:space="preserve"> </v>
      </c>
      <c r="G106" s="40" t="str">
        <f>IF(P_ant_foretak!G116=0," ",P_ant_foretak!G116)</f>
        <v xml:space="preserve"> </v>
      </c>
      <c r="H106" s="29" t="str">
        <f>IF(P_ant_foretak!J116=0," ",P_ant_foretak!J116)</f>
        <v xml:space="preserve"> </v>
      </c>
    </row>
    <row r="107" spans="3:8" x14ac:dyDescent="0.25">
      <c r="C107" s="105" t="str">
        <f>IF(P_ant_foretak!C117=0," ",P_ant_foretak!B117)</f>
        <v xml:space="preserve"> </v>
      </c>
      <c r="D107" s="105"/>
      <c r="E107" s="28" t="str">
        <f>IF(P_ant_foretak!C117=0," ",P_ant_foretak!C117)</f>
        <v xml:space="preserve"> </v>
      </c>
      <c r="F107" s="28" t="str">
        <f>IF(P_ant_foretak!D117=0," ",P_ant_foretak!D117)</f>
        <v xml:space="preserve"> </v>
      </c>
      <c r="G107" s="40" t="str">
        <f>IF(P_ant_foretak!G117=0," ",P_ant_foretak!G117)</f>
        <v xml:space="preserve"> </v>
      </c>
      <c r="H107" s="29" t="str">
        <f>IF(P_ant_foretak!J117=0," ",P_ant_foretak!J117)</f>
        <v xml:space="preserve"> </v>
      </c>
    </row>
    <row r="108" spans="3:8" x14ac:dyDescent="0.25">
      <c r="C108" s="105" t="str">
        <f>IF(P_ant_foretak!C118=0," ",P_ant_foretak!B118)</f>
        <v xml:space="preserve"> </v>
      </c>
      <c r="D108" s="105"/>
      <c r="E108" s="28" t="str">
        <f>IF(P_ant_foretak!C118=0," ",P_ant_foretak!C118)</f>
        <v xml:space="preserve"> </v>
      </c>
      <c r="F108" s="28" t="str">
        <f>IF(P_ant_foretak!D118=0," ",P_ant_foretak!D118)</f>
        <v xml:space="preserve"> </v>
      </c>
      <c r="G108" s="40" t="str">
        <f>IF(P_ant_foretak!G118=0," ",P_ant_foretak!G118)</f>
        <v xml:space="preserve"> </v>
      </c>
      <c r="H108" s="29" t="str">
        <f>IF(P_ant_foretak!J118=0," ",P_ant_foretak!J118)</f>
        <v xml:space="preserve"> </v>
      </c>
    </row>
    <row r="109" spans="3:8" x14ac:dyDescent="0.25">
      <c r="C109" s="105" t="str">
        <f>IF(P_ant_foretak!C119=0," ",P_ant_foretak!B119)</f>
        <v xml:space="preserve"> </v>
      </c>
      <c r="D109" s="105"/>
      <c r="E109" s="28" t="str">
        <f>IF(P_ant_foretak!C119=0," ",P_ant_foretak!C119)</f>
        <v xml:space="preserve"> </v>
      </c>
      <c r="F109" s="28" t="str">
        <f>IF(P_ant_foretak!D119=0," ",P_ant_foretak!D119)</f>
        <v xml:space="preserve"> </v>
      </c>
      <c r="G109" s="40" t="str">
        <f>IF(P_ant_foretak!G119=0," ",P_ant_foretak!G119)</f>
        <v xml:space="preserve"> </v>
      </c>
      <c r="H109" s="29" t="str">
        <f>IF(P_ant_foretak!J119=0," ",P_ant_foretak!J119)</f>
        <v xml:space="preserve"> </v>
      </c>
    </row>
    <row r="110" spans="3:8" x14ac:dyDescent="0.25">
      <c r="C110" s="105" t="str">
        <f>IF(P_ant_foretak!C120=0," ",P_ant_foretak!B120)</f>
        <v xml:space="preserve"> </v>
      </c>
      <c r="D110" s="105"/>
      <c r="E110" s="28" t="str">
        <f>IF(P_ant_foretak!C120=0," ",P_ant_foretak!C120)</f>
        <v xml:space="preserve"> </v>
      </c>
      <c r="F110" s="28" t="str">
        <f>IF(P_ant_foretak!D120=0," ",P_ant_foretak!D120)</f>
        <v xml:space="preserve"> </v>
      </c>
      <c r="G110" s="40" t="str">
        <f>IF(P_ant_foretak!G120=0," ",P_ant_foretak!G120)</f>
        <v xml:space="preserve"> </v>
      </c>
      <c r="H110" s="29" t="str">
        <f>IF(P_ant_foretak!J120=0," ",P_ant_foretak!J120)</f>
        <v xml:space="preserve"> </v>
      </c>
    </row>
    <row r="111" spans="3:8" x14ac:dyDescent="0.25">
      <c r="C111" s="105" t="str">
        <f>IF(P_ant_foretak!C121=0," ",P_ant_foretak!B121)</f>
        <v xml:space="preserve"> </v>
      </c>
      <c r="D111" s="105"/>
      <c r="E111" s="28" t="str">
        <f>IF(P_ant_foretak!C121=0," ",P_ant_foretak!C121)</f>
        <v xml:space="preserve"> </v>
      </c>
      <c r="F111" s="28" t="str">
        <f>IF(P_ant_foretak!D121=0," ",P_ant_foretak!D121)</f>
        <v xml:space="preserve"> </v>
      </c>
      <c r="G111" s="40" t="str">
        <f>IF(P_ant_foretak!G121=0," ",P_ant_foretak!G121)</f>
        <v xml:space="preserve"> </v>
      </c>
      <c r="H111" s="29" t="str">
        <f>IF(P_ant_foretak!J121=0," ",P_ant_foretak!J121)</f>
        <v xml:space="preserve"> </v>
      </c>
    </row>
    <row r="112" spans="3:8" x14ac:dyDescent="0.25">
      <c r="C112" s="105" t="str">
        <f>IF(P_ant_foretak!C122=0," ",P_ant_foretak!B122)</f>
        <v xml:space="preserve"> </v>
      </c>
      <c r="D112" s="105"/>
      <c r="E112" s="28" t="str">
        <f>IF(P_ant_foretak!C122=0," ",P_ant_foretak!C122)</f>
        <v xml:space="preserve"> </v>
      </c>
      <c r="F112" s="28" t="str">
        <f>IF(P_ant_foretak!D122=0," ",P_ant_foretak!D122)</f>
        <v xml:space="preserve"> </v>
      </c>
      <c r="G112" s="40" t="str">
        <f>IF(P_ant_foretak!G122=0," ",P_ant_foretak!G122)</f>
        <v xml:space="preserve"> </v>
      </c>
      <c r="H112" s="29" t="str">
        <f>IF(P_ant_foretak!J122=0," ",P_ant_foretak!J122)</f>
        <v xml:space="preserve"> </v>
      </c>
    </row>
    <row r="113" spans="3:8" x14ac:dyDescent="0.25">
      <c r="C113" s="105" t="str">
        <f>IF(P_ant_foretak!C123=0," ",P_ant_foretak!B123)</f>
        <v xml:space="preserve"> </v>
      </c>
      <c r="D113" s="105"/>
      <c r="E113" s="28" t="str">
        <f>IF(P_ant_foretak!C123=0," ",P_ant_foretak!C123)</f>
        <v xml:space="preserve"> </v>
      </c>
      <c r="F113" s="28" t="str">
        <f>IF(P_ant_foretak!D123=0," ",P_ant_foretak!D123)</f>
        <v xml:space="preserve"> </v>
      </c>
      <c r="G113" s="40" t="str">
        <f>IF(P_ant_foretak!G123=0," ",P_ant_foretak!G123)</f>
        <v xml:space="preserve"> </v>
      </c>
      <c r="H113" s="29" t="str">
        <f>IF(P_ant_foretak!J123=0," ",P_ant_foretak!J123)</f>
        <v xml:space="preserve"> </v>
      </c>
    </row>
    <row r="114" spans="3:8" x14ac:dyDescent="0.25">
      <c r="C114" s="105" t="str">
        <f>IF(P_ant_foretak!C124=0," ",P_ant_foretak!B124)</f>
        <v xml:space="preserve"> </v>
      </c>
      <c r="D114" s="105"/>
      <c r="E114" s="28" t="str">
        <f>IF(P_ant_foretak!C124=0," ",P_ant_foretak!C124)</f>
        <v xml:space="preserve"> </v>
      </c>
      <c r="F114" s="28" t="str">
        <f>IF(P_ant_foretak!D124=0," ",P_ant_foretak!D124)</f>
        <v xml:space="preserve"> </v>
      </c>
      <c r="G114" s="40" t="str">
        <f>IF(P_ant_foretak!G124=0," ",P_ant_foretak!G124)</f>
        <v xml:space="preserve"> </v>
      </c>
      <c r="H114" s="29" t="str">
        <f>IF(P_ant_foretak!J124=0," ",P_ant_foretak!J124)</f>
        <v xml:space="preserve"> </v>
      </c>
    </row>
    <row r="115" spans="3:8" x14ac:dyDescent="0.25">
      <c r="C115" s="105" t="str">
        <f>IF(P_ant_foretak!C125=0," ",P_ant_foretak!B125)</f>
        <v xml:space="preserve"> </v>
      </c>
      <c r="D115" s="105"/>
      <c r="E115" s="28" t="str">
        <f>IF(P_ant_foretak!C125=0," ",P_ant_foretak!C125)</f>
        <v xml:space="preserve"> </v>
      </c>
      <c r="F115" s="28" t="str">
        <f>IF(P_ant_foretak!D125=0," ",P_ant_foretak!D125)</f>
        <v xml:space="preserve"> </v>
      </c>
      <c r="G115" s="40" t="str">
        <f>IF(P_ant_foretak!G125=0," ",P_ant_foretak!G125)</f>
        <v xml:space="preserve"> </v>
      </c>
      <c r="H115" s="29" t="str">
        <f>IF(P_ant_foretak!J125=0," ",P_ant_foretak!J125)</f>
        <v xml:space="preserve"> </v>
      </c>
    </row>
    <row r="116" spans="3:8" x14ac:dyDescent="0.25">
      <c r="C116" s="105" t="str">
        <f>IF(P_ant_foretak!C126=0," ",P_ant_foretak!B126)</f>
        <v xml:space="preserve"> </v>
      </c>
      <c r="D116" s="105"/>
      <c r="E116" s="28" t="str">
        <f>IF(P_ant_foretak!C126=0," ",P_ant_foretak!C126)</f>
        <v xml:space="preserve"> </v>
      </c>
      <c r="F116" s="28" t="str">
        <f>IF(P_ant_foretak!D126=0," ",P_ant_foretak!D126)</f>
        <v xml:space="preserve"> </v>
      </c>
      <c r="G116" s="40" t="str">
        <f>IF(P_ant_foretak!G126=0," ",P_ant_foretak!G126)</f>
        <v xml:space="preserve"> </v>
      </c>
      <c r="H116" s="29" t="str">
        <f>IF(P_ant_foretak!J126=0," ",P_ant_foretak!J126)</f>
        <v xml:space="preserve"> </v>
      </c>
    </row>
    <row r="117" spans="3:8" x14ac:dyDescent="0.25">
      <c r="C117" s="105" t="str">
        <f>IF(P_ant_foretak!C127=0," ",P_ant_foretak!B127)</f>
        <v xml:space="preserve"> </v>
      </c>
      <c r="D117" s="105"/>
      <c r="E117" s="28" t="str">
        <f>IF(P_ant_foretak!C127=0," ",P_ant_foretak!C127)</f>
        <v xml:space="preserve"> </v>
      </c>
      <c r="F117" s="28" t="str">
        <f>IF(P_ant_foretak!D127=0," ",P_ant_foretak!D127)</f>
        <v xml:space="preserve"> </v>
      </c>
      <c r="G117" s="40" t="str">
        <f>IF(P_ant_foretak!G127=0," ",P_ant_foretak!G127)</f>
        <v xml:space="preserve"> </v>
      </c>
      <c r="H117" s="29" t="str">
        <f>IF(P_ant_foretak!J127=0," ",P_ant_foretak!J127)</f>
        <v xml:space="preserve"> </v>
      </c>
    </row>
    <row r="118" spans="3:8" x14ac:dyDescent="0.25">
      <c r="C118" s="105" t="str">
        <f>IF(P_ant_foretak!C128=0," ",P_ant_foretak!B128)</f>
        <v xml:space="preserve"> </v>
      </c>
      <c r="D118" s="105"/>
      <c r="E118" s="28" t="str">
        <f>IF(P_ant_foretak!C128=0," ",P_ant_foretak!C128)</f>
        <v xml:space="preserve"> </v>
      </c>
      <c r="F118" s="28" t="str">
        <f>IF(P_ant_foretak!D128=0," ",P_ant_foretak!D128)</f>
        <v xml:space="preserve"> </v>
      </c>
      <c r="G118" s="40" t="str">
        <f>IF(P_ant_foretak!G128=0," ",P_ant_foretak!G128)</f>
        <v xml:space="preserve"> </v>
      </c>
      <c r="H118" s="29" t="str">
        <f>IF(P_ant_foretak!J128=0," ",P_ant_foretak!J128)</f>
        <v xml:space="preserve"> </v>
      </c>
    </row>
    <row r="119" spans="3:8" x14ac:dyDescent="0.25">
      <c r="C119" s="105" t="str">
        <f>IF(P_ant_foretak!C129=0," ",P_ant_foretak!B129)</f>
        <v xml:space="preserve"> </v>
      </c>
      <c r="D119" s="105"/>
      <c r="E119" s="28" t="str">
        <f>IF(P_ant_foretak!C129=0," ",P_ant_foretak!C129)</f>
        <v xml:space="preserve"> </v>
      </c>
      <c r="F119" s="28" t="str">
        <f>IF(P_ant_foretak!D129=0," ",P_ant_foretak!D129)</f>
        <v xml:space="preserve"> </v>
      </c>
      <c r="G119" s="40" t="str">
        <f>IF(P_ant_foretak!G129=0," ",P_ant_foretak!G129)</f>
        <v xml:space="preserve"> </v>
      </c>
      <c r="H119" s="29" t="str">
        <f>IF(P_ant_foretak!J129=0," ",P_ant_foretak!J129)</f>
        <v xml:space="preserve"> </v>
      </c>
    </row>
    <row r="120" spans="3:8" x14ac:dyDescent="0.25">
      <c r="C120" s="105" t="str">
        <f>IF(P_ant_foretak!C130=0," ",P_ant_foretak!B130)</f>
        <v xml:space="preserve"> </v>
      </c>
      <c r="D120" s="105"/>
      <c r="E120" s="28" t="str">
        <f>IF(P_ant_foretak!C130=0," ",P_ant_foretak!C130)</f>
        <v xml:space="preserve"> </v>
      </c>
      <c r="F120" s="28" t="str">
        <f>IF(P_ant_foretak!D130=0," ",P_ant_foretak!D130)</f>
        <v xml:space="preserve"> </v>
      </c>
      <c r="G120" s="40" t="str">
        <f>IF(P_ant_foretak!G130=0," ",P_ant_foretak!G130)</f>
        <v xml:space="preserve"> </v>
      </c>
      <c r="H120" s="29" t="str">
        <f>IF(P_ant_foretak!J130=0," ",P_ant_foretak!J130)</f>
        <v xml:space="preserve"> </v>
      </c>
    </row>
    <row r="121" spans="3:8" x14ac:dyDescent="0.25">
      <c r="C121" s="105" t="str">
        <f>IF(P_ant_foretak!C131=0," ",P_ant_foretak!B131)</f>
        <v xml:space="preserve"> </v>
      </c>
      <c r="D121" s="105"/>
      <c r="E121" s="28" t="str">
        <f>IF(P_ant_foretak!C131=0," ",P_ant_foretak!C131)</f>
        <v xml:space="preserve"> </v>
      </c>
      <c r="F121" s="28" t="str">
        <f>IF(P_ant_foretak!D131=0," ",P_ant_foretak!D131)</f>
        <v xml:space="preserve"> </v>
      </c>
      <c r="G121" s="40" t="str">
        <f>IF(P_ant_foretak!G131=0," ",P_ant_foretak!G131)</f>
        <v xml:space="preserve"> </v>
      </c>
      <c r="H121" s="29" t="str">
        <f>IF(P_ant_foretak!J131=0," ",P_ant_foretak!J131)</f>
        <v xml:space="preserve"> </v>
      </c>
    </row>
    <row r="122" spans="3:8" x14ac:dyDescent="0.25">
      <c r="C122" s="105" t="str">
        <f>IF(P_ant_foretak!C132=0," ",P_ant_foretak!B132)</f>
        <v xml:space="preserve"> </v>
      </c>
      <c r="D122" s="105"/>
      <c r="E122" s="28" t="str">
        <f>IF(P_ant_foretak!C132=0," ",P_ant_foretak!C132)</f>
        <v xml:space="preserve"> </v>
      </c>
      <c r="F122" s="28" t="str">
        <f>IF(P_ant_foretak!D132=0," ",P_ant_foretak!D132)</f>
        <v xml:space="preserve"> </v>
      </c>
      <c r="G122" s="40" t="str">
        <f>IF(P_ant_foretak!G132=0," ",P_ant_foretak!G132)</f>
        <v xml:space="preserve"> </v>
      </c>
      <c r="H122" s="29" t="str">
        <f>IF(P_ant_foretak!J132=0," ",P_ant_foretak!J132)</f>
        <v xml:space="preserve"> </v>
      </c>
    </row>
    <row r="123" spans="3:8" x14ac:dyDescent="0.25">
      <c r="C123" s="105" t="str">
        <f>IF(P_ant_foretak!C133=0," ",P_ant_foretak!B133)</f>
        <v xml:space="preserve"> </v>
      </c>
      <c r="D123" s="105"/>
      <c r="E123" s="28" t="str">
        <f>IF(P_ant_foretak!C133=0," ",P_ant_foretak!C133)</f>
        <v xml:space="preserve"> </v>
      </c>
      <c r="F123" s="28" t="str">
        <f>IF(P_ant_foretak!D133=0," ",P_ant_foretak!D133)</f>
        <v xml:space="preserve"> </v>
      </c>
      <c r="G123" s="40" t="str">
        <f>IF(P_ant_foretak!G133=0," ",P_ant_foretak!G133)</f>
        <v xml:space="preserve"> </v>
      </c>
      <c r="H123" s="29" t="str">
        <f>IF(P_ant_foretak!J133=0," ",P_ant_foretak!J133)</f>
        <v xml:space="preserve"> </v>
      </c>
    </row>
    <row r="124" spans="3:8" x14ac:dyDescent="0.25">
      <c r="C124" s="105" t="str">
        <f>IF(P_ant_foretak!C134=0," ",P_ant_foretak!B134)</f>
        <v xml:space="preserve"> </v>
      </c>
      <c r="D124" s="105"/>
      <c r="E124" s="28" t="str">
        <f>IF(P_ant_foretak!C134=0," ",P_ant_foretak!C134)</f>
        <v xml:space="preserve"> </v>
      </c>
      <c r="F124" s="28" t="str">
        <f>IF(P_ant_foretak!D134=0," ",P_ant_foretak!D134)</f>
        <v xml:space="preserve"> </v>
      </c>
      <c r="G124" s="40" t="str">
        <f>IF(P_ant_foretak!G134=0," ",P_ant_foretak!G134)</f>
        <v xml:space="preserve"> </v>
      </c>
      <c r="H124" s="29" t="str">
        <f>IF(P_ant_foretak!J134=0," ",P_ant_foretak!J134)</f>
        <v xml:space="preserve"> </v>
      </c>
    </row>
    <row r="125" spans="3:8" x14ac:dyDescent="0.25">
      <c r="C125" s="105" t="str">
        <f>IF(P_ant_foretak!C135=0," ",P_ant_foretak!B135)</f>
        <v xml:space="preserve"> </v>
      </c>
      <c r="D125" s="105"/>
      <c r="E125" s="28" t="str">
        <f>IF(P_ant_foretak!C135=0," ",P_ant_foretak!C135)</f>
        <v xml:space="preserve"> </v>
      </c>
      <c r="F125" s="28" t="str">
        <f>IF(P_ant_foretak!D135=0," ",P_ant_foretak!D135)</f>
        <v xml:space="preserve"> </v>
      </c>
      <c r="G125" s="40" t="str">
        <f>IF(P_ant_foretak!G135=0," ",P_ant_foretak!G135)</f>
        <v xml:space="preserve"> </v>
      </c>
      <c r="H125" s="29" t="str">
        <f>IF(P_ant_foretak!J135=0," ",P_ant_foretak!J135)</f>
        <v xml:space="preserve"> </v>
      </c>
    </row>
    <row r="126" spans="3:8" x14ac:dyDescent="0.25">
      <c r="C126" s="105" t="str">
        <f>IF(P_ant_foretak!C136=0," ",P_ant_foretak!B136)</f>
        <v xml:space="preserve"> </v>
      </c>
      <c r="D126" s="105"/>
      <c r="E126" s="28" t="str">
        <f>IF(P_ant_foretak!C136=0," ",P_ant_foretak!C136)</f>
        <v xml:space="preserve"> </v>
      </c>
      <c r="F126" s="28" t="str">
        <f>IF(P_ant_foretak!D136=0," ",P_ant_foretak!D136)</f>
        <v xml:space="preserve"> </v>
      </c>
      <c r="G126" s="40" t="str">
        <f>IF(P_ant_foretak!G136=0," ",P_ant_foretak!G136)</f>
        <v xml:space="preserve"> </v>
      </c>
      <c r="H126" s="29" t="str">
        <f>IF(P_ant_foretak!J136=0," ",P_ant_foretak!J136)</f>
        <v xml:space="preserve"> </v>
      </c>
    </row>
    <row r="127" spans="3:8" x14ac:dyDescent="0.25">
      <c r="C127" s="105" t="str">
        <f>IF(P_ant_foretak!C137=0," ",P_ant_foretak!B137)</f>
        <v xml:space="preserve"> </v>
      </c>
      <c r="D127" s="105"/>
      <c r="E127" s="28" t="str">
        <f>IF(P_ant_foretak!C137=0," ",P_ant_foretak!C137)</f>
        <v xml:space="preserve"> </v>
      </c>
      <c r="F127" s="28" t="str">
        <f>IF(P_ant_foretak!D137=0," ",P_ant_foretak!D137)</f>
        <v xml:space="preserve"> </v>
      </c>
      <c r="G127" s="40" t="str">
        <f>IF(P_ant_foretak!G137=0," ",P_ant_foretak!G137)</f>
        <v xml:space="preserve"> </v>
      </c>
      <c r="H127" s="29" t="str">
        <f>IF(P_ant_foretak!J137=0," ",P_ant_foretak!J137)</f>
        <v xml:space="preserve"> </v>
      </c>
    </row>
    <row r="128" spans="3:8" x14ac:dyDescent="0.25">
      <c r="C128" s="105" t="str">
        <f>IF(P_ant_foretak!C138=0," ",P_ant_foretak!B138)</f>
        <v xml:space="preserve"> </v>
      </c>
      <c r="D128" s="105"/>
      <c r="E128" s="28" t="str">
        <f>IF(P_ant_foretak!C138=0," ",P_ant_foretak!C138)</f>
        <v xml:space="preserve"> </v>
      </c>
      <c r="F128" s="28" t="str">
        <f>IF(P_ant_foretak!D138=0," ",P_ant_foretak!D138)</f>
        <v xml:space="preserve"> </v>
      </c>
      <c r="G128" s="40" t="str">
        <f>IF(P_ant_foretak!G138=0," ",P_ant_foretak!G138)</f>
        <v xml:space="preserve"> </v>
      </c>
      <c r="H128" s="29" t="str">
        <f>IF(P_ant_foretak!J138=0," ",P_ant_foretak!J138)</f>
        <v xml:space="preserve"> </v>
      </c>
    </row>
    <row r="129" spans="3:8" x14ac:dyDescent="0.25">
      <c r="C129" s="105" t="str">
        <f>IF(P_ant_foretak!C139=0," ",P_ant_foretak!B139)</f>
        <v xml:space="preserve"> </v>
      </c>
      <c r="D129" s="105"/>
      <c r="E129" s="28" t="str">
        <f>IF(P_ant_foretak!C139=0," ",P_ant_foretak!C139)</f>
        <v xml:space="preserve"> </v>
      </c>
      <c r="F129" s="28" t="str">
        <f>IF(P_ant_foretak!D139=0," ",P_ant_foretak!D139)</f>
        <v xml:space="preserve"> </v>
      </c>
      <c r="G129" s="40" t="str">
        <f>IF(P_ant_foretak!G139=0," ",P_ant_foretak!G139)</f>
        <v xml:space="preserve"> </v>
      </c>
      <c r="H129" s="29" t="str">
        <f>IF(P_ant_foretak!J139=0," ",P_ant_foretak!J139)</f>
        <v xml:space="preserve"> </v>
      </c>
    </row>
    <row r="130" spans="3:8" x14ac:dyDescent="0.25">
      <c r="C130" s="105" t="str">
        <f>IF(P_ant_foretak!C140=0," ",P_ant_foretak!B140)</f>
        <v xml:space="preserve"> </v>
      </c>
      <c r="D130" s="105"/>
      <c r="E130" s="28" t="str">
        <f>IF(P_ant_foretak!C140=0," ",P_ant_foretak!C140)</f>
        <v xml:space="preserve"> </v>
      </c>
      <c r="F130" s="28" t="str">
        <f>IF(P_ant_foretak!D140=0," ",P_ant_foretak!D140)</f>
        <v xml:space="preserve"> </v>
      </c>
      <c r="G130" s="40" t="str">
        <f>IF(P_ant_foretak!G140=0," ",P_ant_foretak!G140)</f>
        <v xml:space="preserve"> </v>
      </c>
      <c r="H130" s="29" t="str">
        <f>IF(P_ant_foretak!J140=0," ",P_ant_foretak!J140)</f>
        <v xml:space="preserve"> </v>
      </c>
    </row>
    <row r="131" spans="3:8" x14ac:dyDescent="0.25">
      <c r="C131" s="105" t="str">
        <f>IF(P_ant_foretak!C141=0," ",P_ant_foretak!B141)</f>
        <v xml:space="preserve"> </v>
      </c>
      <c r="D131" s="105"/>
      <c r="E131" s="28" t="str">
        <f>IF(P_ant_foretak!C141=0," ",P_ant_foretak!C141)</f>
        <v xml:space="preserve"> </v>
      </c>
      <c r="F131" s="28" t="str">
        <f>IF(P_ant_foretak!D141=0," ",P_ant_foretak!D141)</f>
        <v xml:space="preserve"> </v>
      </c>
      <c r="G131" s="40" t="str">
        <f>IF(P_ant_foretak!G141=0," ",P_ant_foretak!G141)</f>
        <v xml:space="preserve"> </v>
      </c>
      <c r="H131" s="29" t="str">
        <f>IF(P_ant_foretak!J141=0," ",P_ant_foretak!J141)</f>
        <v xml:space="preserve"> </v>
      </c>
    </row>
    <row r="132" spans="3:8" x14ac:dyDescent="0.25">
      <c r="C132" s="105" t="str">
        <f>IF(P_ant_foretak!C142=0," ",P_ant_foretak!B142)</f>
        <v xml:space="preserve"> </v>
      </c>
      <c r="D132" s="105"/>
      <c r="E132" s="28" t="str">
        <f>IF(P_ant_foretak!C142=0," ",P_ant_foretak!C142)</f>
        <v xml:space="preserve"> </v>
      </c>
      <c r="F132" s="28" t="str">
        <f>IF(P_ant_foretak!D142=0," ",P_ant_foretak!D142)</f>
        <v xml:space="preserve"> </v>
      </c>
      <c r="G132" s="40" t="str">
        <f>IF(P_ant_foretak!G142=0," ",P_ant_foretak!G142)</f>
        <v xml:space="preserve"> </v>
      </c>
      <c r="H132" s="29" t="str">
        <f>IF(P_ant_foretak!J142=0," ",P_ant_foretak!J142)</f>
        <v xml:space="preserve"> </v>
      </c>
    </row>
    <row r="133" spans="3:8" x14ac:dyDescent="0.25">
      <c r="C133" s="105" t="str">
        <f>IF(P_ant_foretak!C143=0," ",P_ant_foretak!B143)</f>
        <v xml:space="preserve"> </v>
      </c>
      <c r="D133" s="105"/>
      <c r="E133" s="28" t="str">
        <f>IF(P_ant_foretak!C143=0," ",P_ant_foretak!C143)</f>
        <v xml:space="preserve"> </v>
      </c>
      <c r="F133" s="28" t="str">
        <f>IF(P_ant_foretak!D143=0," ",P_ant_foretak!D143)</f>
        <v xml:space="preserve"> </v>
      </c>
      <c r="G133" s="40" t="str">
        <f>IF(P_ant_foretak!G143=0," ",P_ant_foretak!G143)</f>
        <v xml:space="preserve"> </v>
      </c>
      <c r="H133" s="29" t="str">
        <f>IF(P_ant_foretak!J143=0," ",P_ant_foretak!J143)</f>
        <v xml:space="preserve"> </v>
      </c>
    </row>
    <row r="134" spans="3:8" x14ac:dyDescent="0.25">
      <c r="C134" s="105" t="str">
        <f>IF(P_ant_foretak!C144=0," ",P_ant_foretak!B144)</f>
        <v xml:space="preserve"> </v>
      </c>
      <c r="D134" s="105"/>
      <c r="E134" s="28" t="str">
        <f>IF(P_ant_foretak!C144=0," ",P_ant_foretak!C144)</f>
        <v xml:space="preserve"> </v>
      </c>
      <c r="F134" s="28" t="str">
        <f>IF(P_ant_foretak!D144=0," ",P_ant_foretak!D144)</f>
        <v xml:space="preserve"> </v>
      </c>
      <c r="G134" s="40" t="str">
        <f>IF(P_ant_foretak!G144=0," ",P_ant_foretak!G144)</f>
        <v xml:space="preserve"> </v>
      </c>
      <c r="H134" s="29" t="str">
        <f>IF(P_ant_foretak!J144=0," ",P_ant_foretak!J144)</f>
        <v xml:space="preserve"> </v>
      </c>
    </row>
    <row r="135" spans="3:8" x14ac:dyDescent="0.25">
      <c r="C135" s="105" t="str">
        <f>IF(P_ant_foretak!C145=0," ",P_ant_foretak!B145)</f>
        <v xml:space="preserve"> </v>
      </c>
      <c r="D135" s="105"/>
      <c r="E135" s="28" t="str">
        <f>IF(P_ant_foretak!C145=0," ",P_ant_foretak!C145)</f>
        <v xml:space="preserve"> </v>
      </c>
      <c r="F135" s="28" t="str">
        <f>IF(P_ant_foretak!D145=0," ",P_ant_foretak!D145)</f>
        <v xml:space="preserve"> </v>
      </c>
      <c r="G135" s="40" t="str">
        <f>IF(P_ant_foretak!G145=0," ",P_ant_foretak!G145)</f>
        <v xml:space="preserve"> </v>
      </c>
      <c r="H135" s="29" t="str">
        <f>IF(P_ant_foretak!J145=0," ",P_ant_foretak!J145)</f>
        <v xml:space="preserve"> </v>
      </c>
    </row>
    <row r="136" spans="3:8" x14ac:dyDescent="0.25">
      <c r="C136" s="105" t="str">
        <f>IF(P_ant_foretak!C146=0," ",P_ant_foretak!B146)</f>
        <v xml:space="preserve"> </v>
      </c>
      <c r="D136" s="105"/>
      <c r="E136" s="28" t="str">
        <f>IF(P_ant_foretak!C146=0," ",P_ant_foretak!C146)</f>
        <v xml:space="preserve"> </v>
      </c>
      <c r="F136" s="28" t="str">
        <f>IF(P_ant_foretak!D146=0," ",P_ant_foretak!D146)</f>
        <v xml:space="preserve"> </v>
      </c>
      <c r="G136" s="40" t="str">
        <f>IF(P_ant_foretak!G146=0," ",P_ant_foretak!G146)</f>
        <v xml:space="preserve"> </v>
      </c>
      <c r="H136" s="29" t="str">
        <f>IF(P_ant_foretak!J146=0," ",P_ant_foretak!J146)</f>
        <v xml:space="preserve"> </v>
      </c>
    </row>
    <row r="137" spans="3:8" x14ac:dyDescent="0.25">
      <c r="C137" s="105" t="str">
        <f>IF(P_ant_foretak!C147=0," ",P_ant_foretak!B147)</f>
        <v xml:space="preserve"> </v>
      </c>
      <c r="D137" s="105"/>
      <c r="E137" s="28" t="str">
        <f>IF(P_ant_foretak!C147=0," ",P_ant_foretak!C147)</f>
        <v xml:space="preserve"> </v>
      </c>
      <c r="F137" s="28" t="str">
        <f>IF(P_ant_foretak!D147=0," ",P_ant_foretak!D147)</f>
        <v xml:space="preserve"> </v>
      </c>
      <c r="G137" s="40" t="str">
        <f>IF(P_ant_foretak!G147=0," ",P_ant_foretak!G147)</f>
        <v xml:space="preserve"> </v>
      </c>
      <c r="H137" s="29" t="str">
        <f>IF(P_ant_foretak!J147=0," ",P_ant_foretak!J147)</f>
        <v xml:space="preserve"> </v>
      </c>
    </row>
    <row r="138" spans="3:8" x14ac:dyDescent="0.25">
      <c r="C138" s="105" t="str">
        <f>IF(P_ant_foretak!C148=0," ",P_ant_foretak!B148)</f>
        <v xml:space="preserve"> </v>
      </c>
      <c r="D138" s="105"/>
      <c r="E138" s="28" t="str">
        <f>IF(P_ant_foretak!C148=0," ",P_ant_foretak!C148)</f>
        <v xml:space="preserve"> </v>
      </c>
      <c r="F138" s="28" t="str">
        <f>IF(P_ant_foretak!D148=0," ",P_ant_foretak!D148)</f>
        <v xml:space="preserve"> </v>
      </c>
      <c r="G138" s="40" t="str">
        <f>IF(P_ant_foretak!G148=0," ",P_ant_foretak!G148)</f>
        <v xml:space="preserve"> </v>
      </c>
      <c r="H138" s="29" t="str">
        <f>IF(P_ant_foretak!J148=0," ",P_ant_foretak!J148)</f>
        <v xml:space="preserve"> </v>
      </c>
    </row>
    <row r="139" spans="3:8" x14ac:dyDescent="0.25">
      <c r="C139" s="105" t="str">
        <f>IF(P_ant_foretak!C149=0," ",P_ant_foretak!B149)</f>
        <v xml:space="preserve"> </v>
      </c>
      <c r="D139" s="105"/>
      <c r="E139" s="28" t="str">
        <f>IF(P_ant_foretak!C149=0," ",P_ant_foretak!C149)</f>
        <v xml:space="preserve"> </v>
      </c>
      <c r="F139" s="28" t="str">
        <f>IF(P_ant_foretak!D149=0," ",P_ant_foretak!D149)</f>
        <v xml:space="preserve"> </v>
      </c>
      <c r="G139" s="40" t="str">
        <f>IF(P_ant_foretak!G149=0," ",P_ant_foretak!G149)</f>
        <v xml:space="preserve"> </v>
      </c>
      <c r="H139" s="29" t="str">
        <f>IF(P_ant_foretak!J149=0," ",P_ant_foretak!J149)</f>
        <v xml:space="preserve"> </v>
      </c>
    </row>
    <row r="140" spans="3:8" x14ac:dyDescent="0.25">
      <c r="C140" s="105" t="str">
        <f>IF(P_ant_foretak!C150=0," ",P_ant_foretak!B150)</f>
        <v xml:space="preserve"> </v>
      </c>
      <c r="D140" s="105"/>
      <c r="E140" s="28" t="str">
        <f>IF(P_ant_foretak!C150=0," ",P_ant_foretak!C150)</f>
        <v xml:space="preserve"> </v>
      </c>
      <c r="F140" s="28" t="str">
        <f>IF(P_ant_foretak!D150=0," ",P_ant_foretak!D150)</f>
        <v xml:space="preserve"> </v>
      </c>
      <c r="G140" s="40" t="str">
        <f>IF(P_ant_foretak!G150=0," ",P_ant_foretak!G150)</f>
        <v xml:space="preserve"> </v>
      </c>
      <c r="H140" s="29" t="str">
        <f>IF(P_ant_foretak!J150=0," ",P_ant_foretak!J150)</f>
        <v xml:space="preserve"> </v>
      </c>
    </row>
    <row r="141" spans="3:8" x14ac:dyDescent="0.25">
      <c r="C141" s="105" t="str">
        <f>IF(P_ant_foretak!C151=0," ",P_ant_foretak!B151)</f>
        <v xml:space="preserve"> </v>
      </c>
      <c r="D141" s="105"/>
      <c r="E141" s="28" t="str">
        <f>IF(P_ant_foretak!C151=0," ",P_ant_foretak!C151)</f>
        <v xml:space="preserve"> </v>
      </c>
      <c r="F141" s="28" t="str">
        <f>IF(P_ant_foretak!D151=0," ",P_ant_foretak!D151)</f>
        <v xml:space="preserve"> </v>
      </c>
      <c r="G141" s="40" t="str">
        <f>IF(P_ant_foretak!G151=0," ",P_ant_foretak!G151)</f>
        <v xml:space="preserve"> </v>
      </c>
      <c r="H141" s="29" t="str">
        <f>IF(P_ant_foretak!J151=0," ",P_ant_foretak!J151)</f>
        <v xml:space="preserve"> </v>
      </c>
    </row>
    <row r="142" spans="3:8" x14ac:dyDescent="0.25">
      <c r="C142" s="105" t="str">
        <f>IF(P_ant_foretak!C152=0," ",P_ant_foretak!B152)</f>
        <v xml:space="preserve"> </v>
      </c>
      <c r="D142" s="105"/>
      <c r="E142" s="28" t="str">
        <f>IF(P_ant_foretak!C152=0," ",P_ant_foretak!C152)</f>
        <v xml:space="preserve"> </v>
      </c>
      <c r="F142" s="28" t="str">
        <f>IF(P_ant_foretak!D152=0," ",P_ant_foretak!D152)</f>
        <v xml:space="preserve"> </v>
      </c>
      <c r="G142" s="40" t="str">
        <f>IF(P_ant_foretak!G152=0," ",P_ant_foretak!G152)</f>
        <v xml:space="preserve"> </v>
      </c>
      <c r="H142" s="29" t="str">
        <f>IF(P_ant_foretak!J152=0," ",P_ant_foretak!J152)</f>
        <v xml:space="preserve"> </v>
      </c>
    </row>
    <row r="143" spans="3:8" x14ac:dyDescent="0.25">
      <c r="C143" s="105" t="str">
        <f>IF(P_ant_foretak!C153=0," ",P_ant_foretak!B153)</f>
        <v xml:space="preserve"> </v>
      </c>
      <c r="D143" s="105"/>
      <c r="E143" s="28" t="str">
        <f>IF(P_ant_foretak!C153=0," ",P_ant_foretak!C153)</f>
        <v xml:space="preserve"> </v>
      </c>
      <c r="F143" s="28" t="str">
        <f>IF(P_ant_foretak!D153=0," ",P_ant_foretak!D153)</f>
        <v xml:space="preserve"> </v>
      </c>
      <c r="G143" s="40" t="str">
        <f>IF(P_ant_foretak!G153=0," ",P_ant_foretak!G153)</f>
        <v xml:space="preserve"> </v>
      </c>
      <c r="H143" s="29" t="str">
        <f>IF(P_ant_foretak!J153=0," ",P_ant_foretak!J153)</f>
        <v xml:space="preserve"> </v>
      </c>
    </row>
    <row r="144" spans="3:8" x14ac:dyDescent="0.25">
      <c r="C144" s="105" t="str">
        <f>IF(P_ant_foretak!C154=0," ",P_ant_foretak!B154)</f>
        <v xml:space="preserve"> </v>
      </c>
      <c r="D144" s="105"/>
      <c r="E144" s="28" t="str">
        <f>IF(P_ant_foretak!C154=0," ",P_ant_foretak!C154)</f>
        <v xml:space="preserve"> </v>
      </c>
      <c r="F144" s="28" t="str">
        <f>IF(P_ant_foretak!D154=0," ",P_ant_foretak!D154)</f>
        <v xml:space="preserve"> </v>
      </c>
      <c r="G144" s="40" t="str">
        <f>IF(P_ant_foretak!G154=0," ",P_ant_foretak!G154)</f>
        <v xml:space="preserve"> </v>
      </c>
      <c r="H144" s="29" t="str">
        <f>IF(P_ant_foretak!J154=0," ",P_ant_foretak!J154)</f>
        <v xml:space="preserve"> </v>
      </c>
    </row>
    <row r="145" spans="3:8" x14ac:dyDescent="0.25">
      <c r="C145" s="105" t="str">
        <f>IF(P_ant_foretak!C155=0," ",P_ant_foretak!B155)</f>
        <v xml:space="preserve"> </v>
      </c>
      <c r="D145" s="105"/>
      <c r="E145" s="28" t="str">
        <f>IF(P_ant_foretak!C155=0," ",P_ant_foretak!C155)</f>
        <v xml:space="preserve"> </v>
      </c>
      <c r="F145" s="28" t="str">
        <f>IF(P_ant_foretak!D155=0," ",P_ant_foretak!D155)</f>
        <v xml:space="preserve"> </v>
      </c>
      <c r="G145" s="40" t="str">
        <f>IF(P_ant_foretak!G155=0," ",P_ant_foretak!G155)</f>
        <v xml:space="preserve"> </v>
      </c>
      <c r="H145" s="29" t="str">
        <f>IF(P_ant_foretak!J155=0," ",P_ant_foretak!J155)</f>
        <v xml:space="preserve"> </v>
      </c>
    </row>
    <row r="146" spans="3:8" x14ac:dyDescent="0.25">
      <c r="C146" s="105" t="str">
        <f>IF(P_ant_foretak!C156=0," ",P_ant_foretak!B156)</f>
        <v xml:space="preserve"> </v>
      </c>
      <c r="D146" s="105"/>
      <c r="E146" s="28" t="str">
        <f>IF(P_ant_foretak!C156=0," ",P_ant_foretak!C156)</f>
        <v xml:space="preserve"> </v>
      </c>
      <c r="F146" s="28" t="str">
        <f>IF(P_ant_foretak!D156=0," ",P_ant_foretak!D156)</f>
        <v xml:space="preserve"> </v>
      </c>
      <c r="G146" s="40" t="str">
        <f>IF(P_ant_foretak!G156=0," ",P_ant_foretak!G156)</f>
        <v xml:space="preserve"> </v>
      </c>
      <c r="H146" s="29" t="str">
        <f>IF(P_ant_foretak!J156=0," ",P_ant_foretak!J156)</f>
        <v xml:space="preserve"> </v>
      </c>
    </row>
    <row r="147" spans="3:8" x14ac:dyDescent="0.25">
      <c r="C147" s="105" t="str">
        <f>IF(P_ant_foretak!C157=0," ",P_ant_foretak!B157)</f>
        <v xml:space="preserve"> </v>
      </c>
      <c r="D147" s="105"/>
      <c r="E147" s="28" t="str">
        <f>IF(P_ant_foretak!C157=0," ",P_ant_foretak!C157)</f>
        <v xml:space="preserve"> </v>
      </c>
      <c r="F147" s="28" t="str">
        <f>IF(P_ant_foretak!D157=0," ",P_ant_foretak!D157)</f>
        <v xml:space="preserve"> </v>
      </c>
      <c r="G147" s="40" t="str">
        <f>IF(P_ant_foretak!G157=0," ",P_ant_foretak!G157)</f>
        <v xml:space="preserve"> </v>
      </c>
      <c r="H147" s="29" t="str">
        <f>IF(P_ant_foretak!J157=0," ",P_ant_foretak!J157)</f>
        <v xml:space="preserve"> </v>
      </c>
    </row>
    <row r="148" spans="3:8" x14ac:dyDescent="0.25">
      <c r="C148" s="105" t="str">
        <f>IF(P_ant_foretak!C158=0," ",P_ant_foretak!B158)</f>
        <v xml:space="preserve"> </v>
      </c>
      <c r="D148" s="105"/>
      <c r="E148" s="28" t="str">
        <f>IF(P_ant_foretak!C158=0," ",P_ant_foretak!C158)</f>
        <v xml:space="preserve"> </v>
      </c>
      <c r="F148" s="28" t="str">
        <f>IF(P_ant_foretak!D158=0," ",P_ant_foretak!D158)</f>
        <v xml:space="preserve"> </v>
      </c>
      <c r="G148" s="40" t="str">
        <f>IF(P_ant_foretak!G158=0," ",P_ant_foretak!G158)</f>
        <v xml:space="preserve"> </v>
      </c>
      <c r="H148" s="29" t="str">
        <f>IF(P_ant_foretak!J158=0," ",P_ant_foretak!J158)</f>
        <v xml:space="preserve"> </v>
      </c>
    </row>
    <row r="149" spans="3:8" x14ac:dyDescent="0.25">
      <c r="C149" s="105" t="str">
        <f>IF(P_ant_foretak!C159=0," ",P_ant_foretak!B159)</f>
        <v xml:space="preserve"> </v>
      </c>
      <c r="D149" s="105"/>
      <c r="E149" s="28" t="str">
        <f>IF(P_ant_foretak!C159=0," ",P_ant_foretak!C159)</f>
        <v xml:space="preserve"> </v>
      </c>
      <c r="F149" s="28" t="str">
        <f>IF(P_ant_foretak!D159=0," ",P_ant_foretak!D159)</f>
        <v xml:space="preserve"> </v>
      </c>
      <c r="G149" s="40" t="str">
        <f>IF(P_ant_foretak!G159=0," ",P_ant_foretak!G159)</f>
        <v xml:space="preserve"> </v>
      </c>
      <c r="H149" s="29" t="str">
        <f>IF(P_ant_foretak!J159=0," ",P_ant_foretak!J159)</f>
        <v xml:space="preserve"> </v>
      </c>
    </row>
    <row r="150" spans="3:8" x14ac:dyDescent="0.25">
      <c r="C150" s="105" t="str">
        <f>IF(P_ant_foretak!C160=0," ",P_ant_foretak!B160)</f>
        <v xml:space="preserve"> </v>
      </c>
      <c r="D150" s="105"/>
      <c r="E150" s="28" t="str">
        <f>IF(P_ant_foretak!C160=0," ",P_ant_foretak!C160)</f>
        <v xml:space="preserve"> </v>
      </c>
      <c r="F150" s="28" t="str">
        <f>IF(P_ant_foretak!D160=0," ",P_ant_foretak!D160)</f>
        <v xml:space="preserve"> </v>
      </c>
      <c r="G150" s="40" t="str">
        <f>IF(P_ant_foretak!G160=0," ",P_ant_foretak!G160)</f>
        <v xml:space="preserve"> </v>
      </c>
      <c r="H150" s="29" t="str">
        <f>IF(P_ant_foretak!J160=0," ",P_ant_foretak!J160)</f>
        <v xml:space="preserve"> </v>
      </c>
    </row>
    <row r="151" spans="3:8" x14ac:dyDescent="0.25">
      <c r="C151" s="105" t="str">
        <f>IF(P_ant_foretak!C161=0," ",P_ant_foretak!B161)</f>
        <v xml:space="preserve"> </v>
      </c>
      <c r="D151" s="105"/>
      <c r="E151" s="28" t="str">
        <f>IF(P_ant_foretak!C161=0," ",P_ant_foretak!C161)</f>
        <v xml:space="preserve"> </v>
      </c>
      <c r="F151" s="28" t="str">
        <f>IF(P_ant_foretak!D161=0," ",P_ant_foretak!D161)</f>
        <v xml:space="preserve"> </v>
      </c>
      <c r="G151" s="40" t="str">
        <f>IF(P_ant_foretak!G161=0," ",P_ant_foretak!G161)</f>
        <v xml:space="preserve"> </v>
      </c>
      <c r="H151" s="29" t="str">
        <f>IF(P_ant_foretak!J161=0," ",P_ant_foretak!J161)</f>
        <v xml:space="preserve"> </v>
      </c>
    </row>
    <row r="152" spans="3:8" x14ac:dyDescent="0.25">
      <c r="C152" s="105" t="str">
        <f>IF(P_ant_foretak!C162=0," ",P_ant_foretak!B162)</f>
        <v xml:space="preserve"> </v>
      </c>
      <c r="D152" s="105"/>
      <c r="E152" s="28" t="str">
        <f>IF(P_ant_foretak!C162=0," ",P_ant_foretak!C162)</f>
        <v xml:space="preserve"> </v>
      </c>
      <c r="F152" s="28" t="str">
        <f>IF(P_ant_foretak!D162=0," ",P_ant_foretak!D162)</f>
        <v xml:space="preserve"> </v>
      </c>
      <c r="G152" s="40" t="str">
        <f>IF(P_ant_foretak!G162=0," ",P_ant_foretak!G162)</f>
        <v xml:space="preserve"> </v>
      </c>
      <c r="H152" s="29" t="str">
        <f>IF(P_ant_foretak!J162=0," ",P_ant_foretak!J162)</f>
        <v xml:space="preserve"> </v>
      </c>
    </row>
    <row r="153" spans="3:8" x14ac:dyDescent="0.25">
      <c r="C153" s="105" t="str">
        <f>IF(P_ant_foretak!C163=0," ",P_ant_foretak!B163)</f>
        <v xml:space="preserve"> </v>
      </c>
      <c r="D153" s="105"/>
      <c r="E153" s="28" t="str">
        <f>IF(P_ant_foretak!C163=0," ",P_ant_foretak!C163)</f>
        <v xml:space="preserve"> </v>
      </c>
      <c r="F153" s="28" t="str">
        <f>IF(P_ant_foretak!D163=0," ",P_ant_foretak!D163)</f>
        <v xml:space="preserve"> </v>
      </c>
      <c r="G153" s="40" t="str">
        <f>IF(P_ant_foretak!G163=0," ",P_ant_foretak!G163)</f>
        <v xml:space="preserve"> </v>
      </c>
      <c r="H153" s="29" t="str">
        <f>IF(P_ant_foretak!J163=0," ",P_ant_foretak!J163)</f>
        <v xml:space="preserve"> </v>
      </c>
    </row>
    <row r="154" spans="3:8" x14ac:dyDescent="0.25">
      <c r="C154" s="105" t="str">
        <f>IF(P_ant_foretak!C164=0," ",P_ant_foretak!B164)</f>
        <v xml:space="preserve"> </v>
      </c>
      <c r="D154" s="105"/>
      <c r="E154" s="28" t="str">
        <f>IF(P_ant_foretak!C164=0," ",P_ant_foretak!C164)</f>
        <v xml:space="preserve"> </v>
      </c>
      <c r="F154" s="28" t="str">
        <f>IF(P_ant_foretak!D164=0," ",P_ant_foretak!D164)</f>
        <v xml:space="preserve"> </v>
      </c>
      <c r="G154" s="40" t="str">
        <f>IF(P_ant_foretak!G164=0," ",P_ant_foretak!G164)</f>
        <v xml:space="preserve"> </v>
      </c>
      <c r="H154" s="29" t="str">
        <f>IF(P_ant_foretak!J164=0," ",P_ant_foretak!J164)</f>
        <v xml:space="preserve"> </v>
      </c>
    </row>
    <row r="155" spans="3:8" x14ac:dyDescent="0.25">
      <c r="C155" s="105" t="str">
        <f>IF(P_ant_foretak!C165=0," ",P_ant_foretak!B165)</f>
        <v xml:space="preserve"> </v>
      </c>
      <c r="D155" s="105"/>
      <c r="E155" s="28" t="str">
        <f>IF(P_ant_foretak!C165=0," ",P_ant_foretak!C165)</f>
        <v xml:space="preserve"> </v>
      </c>
      <c r="F155" s="28" t="str">
        <f>IF(P_ant_foretak!D165=0," ",P_ant_foretak!D165)</f>
        <v xml:space="preserve"> </v>
      </c>
      <c r="G155" s="40" t="str">
        <f>IF(P_ant_foretak!G165=0," ",P_ant_foretak!G165)</f>
        <v xml:space="preserve"> </v>
      </c>
      <c r="H155" s="29" t="str">
        <f>IF(P_ant_foretak!J165=0," ",P_ant_foretak!J165)</f>
        <v xml:space="preserve"> </v>
      </c>
    </row>
    <row r="156" spans="3:8" x14ac:dyDescent="0.25">
      <c r="C156" s="105" t="str">
        <f>IF(P_ant_foretak!C166=0," ",P_ant_foretak!B166)</f>
        <v xml:space="preserve"> </v>
      </c>
      <c r="D156" s="105"/>
      <c r="E156" s="28" t="str">
        <f>IF(P_ant_foretak!C166=0," ",P_ant_foretak!C166)</f>
        <v xml:space="preserve"> </v>
      </c>
      <c r="F156" s="28" t="str">
        <f>IF(P_ant_foretak!D166=0," ",P_ant_foretak!D166)</f>
        <v xml:space="preserve"> </v>
      </c>
      <c r="G156" s="40" t="str">
        <f>IF(P_ant_foretak!G166=0," ",P_ant_foretak!G166)</f>
        <v xml:space="preserve"> </v>
      </c>
      <c r="H156" s="29" t="str">
        <f>IF(P_ant_foretak!J166=0," ",P_ant_foretak!J166)</f>
        <v xml:space="preserve"> </v>
      </c>
    </row>
    <row r="157" spans="3:8" x14ac:dyDescent="0.25">
      <c r="C157" s="105" t="str">
        <f>IF(P_ant_foretak!C167=0," ",P_ant_foretak!B167)</f>
        <v xml:space="preserve"> </v>
      </c>
      <c r="D157" s="105"/>
      <c r="E157" s="28" t="str">
        <f>IF(P_ant_foretak!C167=0," ",P_ant_foretak!C167)</f>
        <v xml:space="preserve"> </v>
      </c>
      <c r="F157" s="28" t="str">
        <f>IF(P_ant_foretak!D167=0," ",P_ant_foretak!D167)</f>
        <v xml:space="preserve"> </v>
      </c>
      <c r="G157" s="40" t="str">
        <f>IF(P_ant_foretak!G167=0," ",P_ant_foretak!G167)</f>
        <v xml:space="preserve"> </v>
      </c>
      <c r="H157" s="29" t="str">
        <f>IF(P_ant_foretak!J167=0," ",P_ant_foretak!J167)</f>
        <v xml:space="preserve"> </v>
      </c>
    </row>
    <row r="158" spans="3:8" x14ac:dyDescent="0.25">
      <c r="C158" s="105" t="str">
        <f>IF(P_ant_foretak!C168=0," ",P_ant_foretak!B168)</f>
        <v xml:space="preserve"> </v>
      </c>
      <c r="D158" s="105"/>
      <c r="E158" s="28" t="str">
        <f>IF(P_ant_foretak!C168=0," ",P_ant_foretak!C168)</f>
        <v xml:space="preserve"> </v>
      </c>
      <c r="F158" s="28" t="str">
        <f>IF(P_ant_foretak!D168=0," ",P_ant_foretak!D168)</f>
        <v xml:space="preserve"> </v>
      </c>
      <c r="G158" s="40" t="str">
        <f>IF(P_ant_foretak!G168=0," ",P_ant_foretak!G168)</f>
        <v xml:space="preserve"> </v>
      </c>
      <c r="H158" s="29" t="str">
        <f>IF(P_ant_foretak!J168=0," ",P_ant_foretak!J168)</f>
        <v xml:space="preserve"> </v>
      </c>
    </row>
    <row r="159" spans="3:8" x14ac:dyDescent="0.25">
      <c r="C159" s="105" t="str">
        <f>IF(P_ant_foretak!C169=0," ",P_ant_foretak!B169)</f>
        <v xml:space="preserve"> </v>
      </c>
      <c r="D159" s="105"/>
      <c r="E159" s="28" t="str">
        <f>IF(P_ant_foretak!C169=0," ",P_ant_foretak!C169)</f>
        <v xml:space="preserve"> </v>
      </c>
      <c r="F159" s="28" t="str">
        <f>IF(P_ant_foretak!D169=0," ",P_ant_foretak!D169)</f>
        <v xml:space="preserve"> </v>
      </c>
      <c r="G159" s="40" t="str">
        <f>IF(P_ant_foretak!G169=0," ",P_ant_foretak!G169)</f>
        <v xml:space="preserve"> </v>
      </c>
      <c r="H159" s="29" t="str">
        <f>IF(P_ant_foretak!J169=0," ",P_ant_foretak!J169)</f>
        <v xml:space="preserve"> </v>
      </c>
    </row>
    <row r="160" spans="3:8" x14ac:dyDescent="0.25">
      <c r="C160" s="105" t="str">
        <f>IF(P_ant_foretak!C170=0," ",P_ant_foretak!B170)</f>
        <v xml:space="preserve"> </v>
      </c>
      <c r="D160" s="105"/>
      <c r="E160" s="28" t="str">
        <f>IF(P_ant_foretak!C170=0," ",P_ant_foretak!C170)</f>
        <v xml:space="preserve"> </v>
      </c>
      <c r="F160" s="28" t="str">
        <f>IF(P_ant_foretak!D170=0," ",P_ant_foretak!D170)</f>
        <v xml:space="preserve"> </v>
      </c>
      <c r="G160" s="40" t="str">
        <f>IF(P_ant_foretak!G170=0," ",P_ant_foretak!G170)</f>
        <v xml:space="preserve"> </v>
      </c>
      <c r="H160" s="29" t="str">
        <f>IF(P_ant_foretak!J170=0," ",P_ant_foretak!J170)</f>
        <v xml:space="preserve"> </v>
      </c>
    </row>
    <row r="161" spans="3:8" x14ac:dyDescent="0.25">
      <c r="C161" s="105" t="str">
        <f>IF(P_ant_foretak!C171=0," ",P_ant_foretak!B171)</f>
        <v xml:space="preserve"> </v>
      </c>
      <c r="D161" s="105"/>
      <c r="E161" s="28" t="str">
        <f>IF(P_ant_foretak!C171=0," ",P_ant_foretak!C171)</f>
        <v xml:space="preserve"> </v>
      </c>
      <c r="F161" s="28" t="str">
        <f>IF(P_ant_foretak!D171=0," ",P_ant_foretak!D171)</f>
        <v xml:space="preserve"> </v>
      </c>
      <c r="G161" s="40" t="str">
        <f>IF(P_ant_foretak!G171=0," ",P_ant_foretak!G171)</f>
        <v xml:space="preserve"> </v>
      </c>
      <c r="H161" s="29" t="str">
        <f>IF(P_ant_foretak!J171=0," ",P_ant_foretak!J171)</f>
        <v xml:space="preserve"> </v>
      </c>
    </row>
    <row r="162" spans="3:8" x14ac:dyDescent="0.25">
      <c r="C162" s="105" t="str">
        <f>IF(P_ant_foretak!C172=0," ",P_ant_foretak!B172)</f>
        <v xml:space="preserve"> </v>
      </c>
      <c r="D162" s="105"/>
      <c r="E162" s="28" t="str">
        <f>IF(P_ant_foretak!C172=0," ",P_ant_foretak!C172)</f>
        <v xml:space="preserve"> </v>
      </c>
      <c r="F162" s="28" t="str">
        <f>IF(P_ant_foretak!D172=0," ",P_ant_foretak!D172)</f>
        <v xml:space="preserve"> </v>
      </c>
      <c r="G162" s="40" t="str">
        <f>IF(P_ant_foretak!G172=0," ",P_ant_foretak!G172)</f>
        <v xml:space="preserve"> </v>
      </c>
      <c r="H162" s="29" t="str">
        <f>IF(P_ant_foretak!J172=0," ",P_ant_foretak!J172)</f>
        <v xml:space="preserve"> </v>
      </c>
    </row>
    <row r="163" spans="3:8" x14ac:dyDescent="0.25">
      <c r="C163" s="105" t="str">
        <f>IF(P_ant_foretak!C173=0," ",P_ant_foretak!B173)</f>
        <v xml:space="preserve"> </v>
      </c>
      <c r="D163" s="105"/>
      <c r="E163" s="28" t="str">
        <f>IF(P_ant_foretak!C173=0," ",P_ant_foretak!C173)</f>
        <v xml:space="preserve"> </v>
      </c>
      <c r="F163" s="28" t="str">
        <f>IF(P_ant_foretak!D173=0," ",P_ant_foretak!D173)</f>
        <v xml:space="preserve"> </v>
      </c>
      <c r="G163" s="40" t="str">
        <f>IF(P_ant_foretak!G173=0," ",P_ant_foretak!G173)</f>
        <v xml:space="preserve"> </v>
      </c>
      <c r="H163" s="29" t="str">
        <f>IF(P_ant_foretak!J173=0," ",P_ant_foretak!J173)</f>
        <v xml:space="preserve"> </v>
      </c>
    </row>
    <row r="164" spans="3:8" x14ac:dyDescent="0.25">
      <c r="C164" s="105" t="str">
        <f>IF(P_ant_foretak!C174=0," ",P_ant_foretak!B174)</f>
        <v xml:space="preserve"> </v>
      </c>
      <c r="D164" s="105"/>
      <c r="E164" s="28" t="str">
        <f>IF(P_ant_foretak!C174=0," ",P_ant_foretak!C174)</f>
        <v xml:space="preserve"> </v>
      </c>
      <c r="F164" s="28" t="str">
        <f>IF(P_ant_foretak!D174=0," ",P_ant_foretak!D174)</f>
        <v xml:space="preserve"> </v>
      </c>
      <c r="G164" s="40" t="str">
        <f>IF(P_ant_foretak!G174=0," ",P_ant_foretak!G174)</f>
        <v xml:space="preserve"> </v>
      </c>
      <c r="H164" s="29" t="str">
        <f>IF(P_ant_foretak!J174=0," ",P_ant_foretak!J174)</f>
        <v xml:space="preserve"> </v>
      </c>
    </row>
    <row r="165" spans="3:8" x14ac:dyDescent="0.25">
      <c r="C165" s="105" t="str">
        <f>IF(P_ant_foretak!C175=0," ",P_ant_foretak!B175)</f>
        <v xml:space="preserve"> </v>
      </c>
      <c r="D165" s="105"/>
      <c r="E165" s="28" t="str">
        <f>IF(P_ant_foretak!C175=0," ",P_ant_foretak!C175)</f>
        <v xml:space="preserve"> </v>
      </c>
      <c r="F165" s="28" t="str">
        <f>IF(P_ant_foretak!D175=0," ",P_ant_foretak!D175)</f>
        <v xml:space="preserve"> </v>
      </c>
      <c r="G165" s="40" t="str">
        <f>IF(P_ant_foretak!G175=0," ",P_ant_foretak!G175)</f>
        <v xml:space="preserve"> </v>
      </c>
      <c r="H165" s="29" t="str">
        <f>IF(P_ant_foretak!J175=0," ",P_ant_foretak!J175)</f>
        <v xml:space="preserve"> </v>
      </c>
    </row>
    <row r="166" spans="3:8" x14ac:dyDescent="0.25">
      <c r="C166" s="105" t="str">
        <f>IF(P_ant_foretak!C176=0," ",P_ant_foretak!B176)</f>
        <v xml:space="preserve"> </v>
      </c>
      <c r="D166" s="105"/>
      <c r="E166" s="28" t="str">
        <f>IF(P_ant_foretak!C176=0," ",P_ant_foretak!C176)</f>
        <v xml:space="preserve"> </v>
      </c>
      <c r="F166" s="28" t="str">
        <f>IF(P_ant_foretak!D176=0," ",P_ant_foretak!D176)</f>
        <v xml:space="preserve"> </v>
      </c>
      <c r="G166" s="40" t="str">
        <f>IF(P_ant_foretak!G176=0," ",P_ant_foretak!G176)</f>
        <v xml:space="preserve"> </v>
      </c>
      <c r="H166" s="29" t="str">
        <f>IF(P_ant_foretak!J176=0," ",P_ant_foretak!J176)</f>
        <v xml:space="preserve"> </v>
      </c>
    </row>
    <row r="167" spans="3:8" x14ac:dyDescent="0.25">
      <c r="C167" s="105" t="str">
        <f>IF(P_ant_foretak!C177=0," ",P_ant_foretak!B177)</f>
        <v xml:space="preserve"> </v>
      </c>
      <c r="D167" s="105"/>
      <c r="E167" s="28" t="str">
        <f>IF(P_ant_foretak!C177=0," ",P_ant_foretak!C177)</f>
        <v xml:space="preserve"> </v>
      </c>
      <c r="F167" s="28" t="str">
        <f>IF(P_ant_foretak!D177=0," ",P_ant_foretak!D177)</f>
        <v xml:space="preserve"> </v>
      </c>
      <c r="G167" s="40" t="str">
        <f>IF(P_ant_foretak!G177=0," ",P_ant_foretak!G177)</f>
        <v xml:space="preserve"> </v>
      </c>
      <c r="H167" s="29" t="str">
        <f>IF(P_ant_foretak!J177=0," ",P_ant_foretak!J177)</f>
        <v xml:space="preserve"> </v>
      </c>
    </row>
    <row r="168" spans="3:8" x14ac:dyDescent="0.25">
      <c r="C168" s="105" t="str">
        <f>IF(P_ant_foretak!C178=0," ",P_ant_foretak!B178)</f>
        <v xml:space="preserve"> </v>
      </c>
      <c r="D168" s="105"/>
      <c r="E168" s="28" t="str">
        <f>IF(P_ant_foretak!C178=0," ",P_ant_foretak!C178)</f>
        <v xml:space="preserve"> </v>
      </c>
      <c r="F168" s="28" t="str">
        <f>IF(P_ant_foretak!D178=0," ",P_ant_foretak!D178)</f>
        <v xml:space="preserve"> </v>
      </c>
      <c r="G168" s="40" t="str">
        <f>IF(P_ant_foretak!G178=0," ",P_ant_foretak!G178)</f>
        <v xml:space="preserve"> </v>
      </c>
      <c r="H168" s="29" t="str">
        <f>IF(P_ant_foretak!J178=0," ",P_ant_foretak!J178)</f>
        <v xml:space="preserve"> </v>
      </c>
    </row>
    <row r="169" spans="3:8" x14ac:dyDescent="0.25">
      <c r="C169" s="105" t="str">
        <f>IF(P_ant_foretak!C179=0," ",P_ant_foretak!B179)</f>
        <v xml:space="preserve"> </v>
      </c>
      <c r="D169" s="105"/>
      <c r="E169" s="28" t="str">
        <f>IF(P_ant_foretak!C179=0," ",P_ant_foretak!C179)</f>
        <v xml:space="preserve"> </v>
      </c>
      <c r="F169" s="28" t="str">
        <f>IF(P_ant_foretak!D179=0," ",P_ant_foretak!D179)</f>
        <v xml:space="preserve"> </v>
      </c>
      <c r="G169" s="40" t="str">
        <f>IF(P_ant_foretak!G179=0," ",P_ant_foretak!G179)</f>
        <v xml:space="preserve"> </v>
      </c>
      <c r="H169" s="29" t="str">
        <f>IF(P_ant_foretak!J179=0," ",P_ant_foretak!J179)</f>
        <v xml:space="preserve"> </v>
      </c>
    </row>
    <row r="170" spans="3:8" x14ac:dyDescent="0.25">
      <c r="C170" s="105" t="str">
        <f>IF(P_ant_foretak!C180=0," ",P_ant_foretak!B180)</f>
        <v xml:space="preserve"> </v>
      </c>
      <c r="D170" s="105"/>
      <c r="E170" s="28" t="str">
        <f>IF(P_ant_foretak!C180=0," ",P_ant_foretak!C180)</f>
        <v xml:space="preserve"> </v>
      </c>
      <c r="F170" s="28" t="str">
        <f>IF(P_ant_foretak!D180=0," ",P_ant_foretak!D180)</f>
        <v xml:space="preserve"> </v>
      </c>
      <c r="G170" s="40" t="str">
        <f>IF(P_ant_foretak!G180=0," ",P_ant_foretak!G180)</f>
        <v xml:space="preserve"> </v>
      </c>
      <c r="H170" s="29" t="str">
        <f>IF(P_ant_foretak!J180=0," ",P_ant_foretak!J180)</f>
        <v xml:space="preserve"> </v>
      </c>
    </row>
    <row r="171" spans="3:8" x14ac:dyDescent="0.25">
      <c r="C171" s="105" t="str">
        <f>IF(P_ant_foretak!C181=0," ",P_ant_foretak!B181)</f>
        <v xml:space="preserve"> </v>
      </c>
      <c r="D171" s="105"/>
      <c r="E171" s="28" t="str">
        <f>IF(P_ant_foretak!C181=0," ",P_ant_foretak!C181)</f>
        <v xml:space="preserve"> </v>
      </c>
      <c r="F171" s="28" t="str">
        <f>IF(P_ant_foretak!D181=0," ",P_ant_foretak!D181)</f>
        <v xml:space="preserve"> </v>
      </c>
      <c r="G171" s="40" t="str">
        <f>IF(P_ant_foretak!G181=0," ",P_ant_foretak!G181)</f>
        <v xml:space="preserve"> </v>
      </c>
      <c r="H171" s="29" t="str">
        <f>IF(P_ant_foretak!J181=0," ",P_ant_foretak!J181)</f>
        <v xml:space="preserve"> </v>
      </c>
    </row>
    <row r="172" spans="3:8" x14ac:dyDescent="0.25">
      <c r="C172" s="105" t="str">
        <f>IF(P_ant_foretak!C182=0," ",P_ant_foretak!B182)</f>
        <v xml:space="preserve"> </v>
      </c>
      <c r="D172" s="105"/>
      <c r="E172" s="28" t="str">
        <f>IF(P_ant_foretak!C182=0," ",P_ant_foretak!C182)</f>
        <v xml:space="preserve"> </v>
      </c>
      <c r="F172" s="28" t="str">
        <f>IF(P_ant_foretak!D182=0," ",P_ant_foretak!D182)</f>
        <v xml:space="preserve"> </v>
      </c>
      <c r="G172" s="40" t="str">
        <f>IF(P_ant_foretak!G182=0," ",P_ant_foretak!G182)</f>
        <v xml:space="preserve"> </v>
      </c>
      <c r="H172" s="29" t="str">
        <f>IF(P_ant_foretak!J182=0," ",P_ant_foretak!J182)</f>
        <v xml:space="preserve"> </v>
      </c>
    </row>
    <row r="173" spans="3:8" x14ac:dyDescent="0.25">
      <c r="C173" s="105" t="str">
        <f>IF(P_ant_foretak!C183=0," ",P_ant_foretak!B183)</f>
        <v xml:space="preserve"> </v>
      </c>
      <c r="D173" s="105"/>
      <c r="E173" s="28" t="str">
        <f>IF(P_ant_foretak!C183=0," ",P_ant_foretak!C183)</f>
        <v xml:space="preserve"> </v>
      </c>
      <c r="F173" s="28" t="str">
        <f>IF(P_ant_foretak!D183=0," ",P_ant_foretak!D183)</f>
        <v xml:space="preserve"> </v>
      </c>
      <c r="G173" s="40" t="str">
        <f>IF(P_ant_foretak!G183=0," ",P_ant_foretak!G183)</f>
        <v xml:space="preserve"> </v>
      </c>
      <c r="H173" s="29" t="str">
        <f>IF(P_ant_foretak!J183=0," ",P_ant_foretak!J183)</f>
        <v xml:space="preserve"> </v>
      </c>
    </row>
    <row r="174" spans="3:8" x14ac:dyDescent="0.25">
      <c r="C174" s="105" t="str">
        <f>IF(P_ant_foretak!C184=0," ",P_ant_foretak!B184)</f>
        <v xml:space="preserve"> </v>
      </c>
      <c r="D174" s="105"/>
      <c r="E174" s="28" t="str">
        <f>IF(P_ant_foretak!C184=0," ",P_ant_foretak!C184)</f>
        <v xml:space="preserve"> </v>
      </c>
      <c r="F174" s="28" t="str">
        <f>IF(P_ant_foretak!D184=0," ",P_ant_foretak!D184)</f>
        <v xml:space="preserve"> </v>
      </c>
      <c r="G174" s="40" t="str">
        <f>IF(P_ant_foretak!G184=0," ",P_ant_foretak!G184)</f>
        <v xml:space="preserve"> </v>
      </c>
      <c r="H174" s="29" t="str">
        <f>IF(P_ant_foretak!J184=0," ",P_ant_foretak!J184)</f>
        <v xml:space="preserve"> </v>
      </c>
    </row>
    <row r="175" spans="3:8" x14ac:dyDescent="0.25">
      <c r="C175" s="105" t="str">
        <f>IF(P_ant_foretak!C185=0," ",P_ant_foretak!B185)</f>
        <v xml:space="preserve"> </v>
      </c>
      <c r="D175" s="105"/>
      <c r="E175" s="28" t="str">
        <f>IF(P_ant_foretak!C185=0," ",P_ant_foretak!C185)</f>
        <v xml:space="preserve"> </v>
      </c>
      <c r="F175" s="28" t="str">
        <f>IF(P_ant_foretak!D185=0," ",P_ant_foretak!D185)</f>
        <v xml:space="preserve"> </v>
      </c>
      <c r="G175" s="40" t="str">
        <f>IF(P_ant_foretak!G185=0," ",P_ant_foretak!G185)</f>
        <v xml:space="preserve"> </v>
      </c>
      <c r="H175" s="29" t="str">
        <f>IF(P_ant_foretak!J185=0," ",P_ant_foretak!J185)</f>
        <v xml:space="preserve"> </v>
      </c>
    </row>
    <row r="176" spans="3:8" x14ac:dyDescent="0.25">
      <c r="C176" s="105" t="str">
        <f>IF(P_ant_foretak!C186=0," ",P_ant_foretak!B186)</f>
        <v xml:space="preserve"> </v>
      </c>
      <c r="D176" s="105"/>
      <c r="E176" s="28" t="str">
        <f>IF(P_ant_foretak!C186=0," ",P_ant_foretak!C186)</f>
        <v xml:space="preserve"> </v>
      </c>
      <c r="F176" s="28" t="str">
        <f>IF(P_ant_foretak!D186=0," ",P_ant_foretak!D186)</f>
        <v xml:space="preserve"> </v>
      </c>
      <c r="G176" s="40" t="str">
        <f>IF(P_ant_foretak!G186=0," ",P_ant_foretak!G186)</f>
        <v xml:space="preserve"> </v>
      </c>
      <c r="H176" s="29" t="str">
        <f>IF(P_ant_foretak!J186=0," ",P_ant_foretak!J186)</f>
        <v xml:space="preserve"> </v>
      </c>
    </row>
    <row r="177" spans="3:8" x14ac:dyDescent="0.25">
      <c r="C177" s="105" t="str">
        <f>IF(P_ant_foretak!C187=0," ",P_ant_foretak!B187)</f>
        <v xml:space="preserve"> </v>
      </c>
      <c r="D177" s="105"/>
      <c r="E177" s="28" t="str">
        <f>IF(P_ant_foretak!C187=0," ",P_ant_foretak!C187)</f>
        <v xml:space="preserve"> </v>
      </c>
      <c r="F177" s="28" t="str">
        <f>IF(P_ant_foretak!D187=0," ",P_ant_foretak!D187)</f>
        <v xml:space="preserve"> </v>
      </c>
      <c r="G177" s="40" t="str">
        <f>IF(P_ant_foretak!G187=0," ",P_ant_foretak!G187)</f>
        <v xml:space="preserve"> </v>
      </c>
      <c r="H177" s="29" t="str">
        <f>IF(P_ant_foretak!J187=0," ",P_ant_foretak!J187)</f>
        <v xml:space="preserve"> </v>
      </c>
    </row>
    <row r="178" spans="3:8" x14ac:dyDescent="0.25">
      <c r="C178" s="105" t="str">
        <f>IF(P_ant_foretak!C188=0," ",P_ant_foretak!B188)</f>
        <v xml:space="preserve"> </v>
      </c>
      <c r="D178" s="105"/>
      <c r="E178" s="28" t="str">
        <f>IF(P_ant_foretak!C188=0," ",P_ant_foretak!C188)</f>
        <v xml:space="preserve"> </v>
      </c>
      <c r="F178" s="28" t="str">
        <f>IF(P_ant_foretak!D188=0," ",P_ant_foretak!D188)</f>
        <v xml:space="preserve"> </v>
      </c>
      <c r="G178" s="40" t="str">
        <f>IF(P_ant_foretak!G188=0," ",P_ant_foretak!G188)</f>
        <v xml:space="preserve"> </v>
      </c>
      <c r="H178" s="29" t="str">
        <f>IF(P_ant_foretak!J188=0," ",P_ant_foretak!J188)</f>
        <v xml:space="preserve"> </v>
      </c>
    </row>
    <row r="179" spans="3:8" x14ac:dyDescent="0.25">
      <c r="C179" s="105" t="str">
        <f>IF(P_ant_foretak!C189=0," ",P_ant_foretak!B189)</f>
        <v xml:space="preserve"> </v>
      </c>
      <c r="D179" s="105"/>
      <c r="E179" s="28" t="str">
        <f>IF(P_ant_foretak!C189=0," ",P_ant_foretak!C189)</f>
        <v xml:space="preserve"> </v>
      </c>
      <c r="F179" s="28" t="str">
        <f>IF(P_ant_foretak!D189=0," ",P_ant_foretak!D189)</f>
        <v xml:space="preserve"> </v>
      </c>
      <c r="G179" s="40" t="str">
        <f>IF(P_ant_foretak!G189=0," ",P_ant_foretak!G189)</f>
        <v xml:space="preserve"> </v>
      </c>
      <c r="H179" s="29" t="str">
        <f>IF(P_ant_foretak!J189=0," ",P_ant_foretak!J189)</f>
        <v xml:space="preserve"> </v>
      </c>
    </row>
    <row r="180" spans="3:8" x14ac:dyDescent="0.25">
      <c r="C180" s="105" t="str">
        <f>IF(P_ant_foretak!C190=0," ",P_ant_foretak!B190)</f>
        <v xml:space="preserve"> </v>
      </c>
      <c r="D180" s="105"/>
      <c r="E180" s="28" t="str">
        <f>IF(P_ant_foretak!C190=0," ",P_ant_foretak!C190)</f>
        <v xml:space="preserve"> </v>
      </c>
      <c r="F180" s="28" t="str">
        <f>IF(P_ant_foretak!D190=0," ",P_ant_foretak!D190)</f>
        <v xml:space="preserve"> </v>
      </c>
      <c r="G180" s="40" t="str">
        <f>IF(P_ant_foretak!G190=0," ",P_ant_foretak!G190)</f>
        <v xml:space="preserve"> </v>
      </c>
      <c r="H180" s="29" t="str">
        <f>IF(P_ant_foretak!J190=0," ",P_ant_foretak!J190)</f>
        <v xml:space="preserve"> </v>
      </c>
    </row>
    <row r="181" spans="3:8" x14ac:dyDescent="0.25">
      <c r="C181" s="105" t="str">
        <f>IF(P_ant_foretak!C191=0," ",P_ant_foretak!B191)</f>
        <v xml:space="preserve"> </v>
      </c>
      <c r="D181" s="105"/>
      <c r="E181" s="28" t="str">
        <f>IF(P_ant_foretak!C191=0," ",P_ant_foretak!C191)</f>
        <v xml:space="preserve"> </v>
      </c>
      <c r="F181" s="28" t="str">
        <f>IF(P_ant_foretak!D191=0," ",P_ant_foretak!D191)</f>
        <v xml:space="preserve"> </v>
      </c>
      <c r="G181" s="40" t="str">
        <f>IF(P_ant_foretak!G191=0," ",P_ant_foretak!G191)</f>
        <v xml:space="preserve"> </v>
      </c>
      <c r="H181" s="29" t="str">
        <f>IF(P_ant_foretak!J191=0," ",P_ant_foretak!J191)</f>
        <v xml:space="preserve"> </v>
      </c>
    </row>
    <row r="182" spans="3:8" x14ac:dyDescent="0.25">
      <c r="C182" s="105" t="str">
        <f>IF(P_ant_foretak!C192=0," ",P_ant_foretak!B192)</f>
        <v xml:space="preserve"> </v>
      </c>
      <c r="D182" s="105"/>
      <c r="E182" s="28" t="str">
        <f>IF(P_ant_foretak!C192=0," ",P_ant_foretak!C192)</f>
        <v xml:space="preserve"> </v>
      </c>
      <c r="F182" s="28" t="str">
        <f>IF(P_ant_foretak!D192=0," ",P_ant_foretak!D192)</f>
        <v xml:space="preserve"> </v>
      </c>
      <c r="G182" s="40" t="str">
        <f>IF(P_ant_foretak!G192=0," ",P_ant_foretak!G192)</f>
        <v xml:space="preserve"> </v>
      </c>
      <c r="H182" s="29" t="str">
        <f>IF(P_ant_foretak!J192=0," ",P_ant_foretak!J192)</f>
        <v xml:space="preserve"> </v>
      </c>
    </row>
    <row r="183" spans="3:8" x14ac:dyDescent="0.25">
      <c r="C183" s="105" t="str">
        <f>IF(P_ant_foretak!C193=0," ",P_ant_foretak!B193)</f>
        <v xml:space="preserve"> </v>
      </c>
      <c r="D183" s="105"/>
      <c r="E183" s="28" t="str">
        <f>IF(P_ant_foretak!C193=0," ",P_ant_foretak!C193)</f>
        <v xml:space="preserve"> </v>
      </c>
      <c r="F183" s="28" t="str">
        <f>IF(P_ant_foretak!D193=0," ",P_ant_foretak!D193)</f>
        <v xml:space="preserve"> </v>
      </c>
      <c r="G183" s="40" t="str">
        <f>IF(P_ant_foretak!G193=0," ",P_ant_foretak!G193)</f>
        <v xml:space="preserve"> </v>
      </c>
      <c r="H183" s="29" t="str">
        <f>IF(P_ant_foretak!J193=0," ",P_ant_foretak!J193)</f>
        <v xml:space="preserve"> </v>
      </c>
    </row>
    <row r="184" spans="3:8" x14ac:dyDescent="0.25">
      <c r="C184" s="105" t="str">
        <f>IF(P_ant_foretak!C194=0," ",P_ant_foretak!B194)</f>
        <v xml:space="preserve"> </v>
      </c>
      <c r="D184" s="105"/>
      <c r="E184" s="28" t="str">
        <f>IF(P_ant_foretak!C194=0," ",P_ant_foretak!C194)</f>
        <v xml:space="preserve"> </v>
      </c>
      <c r="F184" s="28" t="str">
        <f>IF(P_ant_foretak!D194=0," ",P_ant_foretak!D194)</f>
        <v xml:space="preserve"> </v>
      </c>
      <c r="G184" s="40" t="str">
        <f>IF(P_ant_foretak!G194=0," ",P_ant_foretak!G194)</f>
        <v xml:space="preserve"> </v>
      </c>
      <c r="H184" s="29" t="str">
        <f>IF(P_ant_foretak!J194=0," ",P_ant_foretak!J194)</f>
        <v xml:space="preserve"> </v>
      </c>
    </row>
    <row r="185" spans="3:8" x14ac:dyDescent="0.25">
      <c r="C185" s="105" t="str">
        <f>IF(P_ant_foretak!C195=0," ",P_ant_foretak!B195)</f>
        <v xml:space="preserve"> </v>
      </c>
      <c r="D185" s="105"/>
      <c r="E185" s="28" t="str">
        <f>IF(P_ant_foretak!C195=0," ",P_ant_foretak!C195)</f>
        <v xml:space="preserve"> </v>
      </c>
      <c r="F185" s="28" t="str">
        <f>IF(P_ant_foretak!D195=0," ",P_ant_foretak!D195)</f>
        <v xml:space="preserve"> </v>
      </c>
      <c r="G185" s="40" t="str">
        <f>IF(P_ant_foretak!G195=0," ",P_ant_foretak!G195)</f>
        <v xml:space="preserve"> </v>
      </c>
      <c r="H185" s="29" t="str">
        <f>IF(P_ant_foretak!J195=0," ",P_ant_foretak!J195)</f>
        <v xml:space="preserve"> </v>
      </c>
    </row>
    <row r="186" spans="3:8" x14ac:dyDescent="0.25">
      <c r="C186" s="105" t="str">
        <f>IF(P_ant_foretak!C196=0," ",P_ant_foretak!B196)</f>
        <v xml:space="preserve"> </v>
      </c>
      <c r="D186" s="105"/>
      <c r="E186" s="28" t="str">
        <f>IF(P_ant_foretak!C196=0," ",P_ant_foretak!C196)</f>
        <v xml:space="preserve"> </v>
      </c>
      <c r="F186" s="28" t="str">
        <f>IF(P_ant_foretak!D196=0," ",P_ant_foretak!D196)</f>
        <v xml:space="preserve"> </v>
      </c>
      <c r="G186" s="40" t="str">
        <f>IF(P_ant_foretak!G196=0," ",P_ant_foretak!G196)</f>
        <v xml:space="preserve"> </v>
      </c>
      <c r="H186" s="29" t="str">
        <f>IF(P_ant_foretak!J196=0," ",P_ant_foretak!J196)</f>
        <v xml:space="preserve"> </v>
      </c>
    </row>
    <row r="187" spans="3:8" x14ac:dyDescent="0.25">
      <c r="C187" s="105" t="str">
        <f>IF(P_ant_foretak!C197=0," ",P_ant_foretak!B197)</f>
        <v xml:space="preserve"> </v>
      </c>
      <c r="D187" s="105"/>
      <c r="E187" s="28" t="str">
        <f>IF(P_ant_foretak!C197=0," ",P_ant_foretak!C197)</f>
        <v xml:space="preserve"> </v>
      </c>
      <c r="F187" s="28" t="str">
        <f>IF(P_ant_foretak!D197=0," ",P_ant_foretak!D197)</f>
        <v xml:space="preserve"> </v>
      </c>
      <c r="G187" s="40" t="str">
        <f>IF(P_ant_foretak!G197=0," ",P_ant_foretak!G197)</f>
        <v xml:space="preserve"> </v>
      </c>
      <c r="H187" s="29" t="str">
        <f>IF(P_ant_foretak!J197=0," ",P_ant_foretak!J197)</f>
        <v xml:space="preserve"> </v>
      </c>
    </row>
    <row r="188" spans="3:8" x14ac:dyDescent="0.25">
      <c r="C188" s="105" t="str">
        <f>IF(P_ant_foretak!C198=0," ",P_ant_foretak!B198)</f>
        <v xml:space="preserve"> </v>
      </c>
      <c r="D188" s="105"/>
      <c r="E188" s="28" t="str">
        <f>IF(P_ant_foretak!C198=0," ",P_ant_foretak!C198)</f>
        <v xml:space="preserve"> </v>
      </c>
      <c r="F188" s="28" t="str">
        <f>IF(P_ant_foretak!D198=0," ",P_ant_foretak!D198)</f>
        <v xml:space="preserve"> </v>
      </c>
      <c r="G188" s="40" t="str">
        <f>IF(P_ant_foretak!G198=0," ",P_ant_foretak!G198)</f>
        <v xml:space="preserve"> </v>
      </c>
      <c r="H188" s="29" t="str">
        <f>IF(P_ant_foretak!J198=0," ",P_ant_foretak!J198)</f>
        <v xml:space="preserve"> </v>
      </c>
    </row>
    <row r="189" spans="3:8" x14ac:dyDescent="0.25">
      <c r="C189" s="105" t="str">
        <f>IF(P_ant_foretak!C199=0," ",P_ant_foretak!B199)</f>
        <v xml:space="preserve"> </v>
      </c>
      <c r="D189" s="105"/>
      <c r="E189" s="28" t="str">
        <f>IF(P_ant_foretak!C199=0," ",P_ant_foretak!C199)</f>
        <v xml:space="preserve"> </v>
      </c>
      <c r="F189" s="28" t="str">
        <f>IF(P_ant_foretak!D199=0," ",P_ant_foretak!D199)</f>
        <v xml:space="preserve"> </v>
      </c>
      <c r="G189" s="40" t="str">
        <f>IF(P_ant_foretak!G199=0," ",P_ant_foretak!G199)</f>
        <v xml:space="preserve"> </v>
      </c>
      <c r="H189" s="29" t="str">
        <f>IF(P_ant_foretak!J199=0," ",P_ant_foretak!J199)</f>
        <v xml:space="preserve"> </v>
      </c>
    </row>
    <row r="190" spans="3:8" x14ac:dyDescent="0.25">
      <c r="C190" s="105" t="str">
        <f>IF(P_ant_foretak!C200=0," ",P_ant_foretak!B200)</f>
        <v xml:space="preserve"> </v>
      </c>
      <c r="D190" s="105"/>
      <c r="E190" s="28" t="str">
        <f>IF(P_ant_foretak!C200=0," ",P_ant_foretak!C200)</f>
        <v xml:space="preserve"> </v>
      </c>
      <c r="F190" s="28" t="str">
        <f>IF(P_ant_foretak!D200=0," ",P_ant_foretak!D200)</f>
        <v xml:space="preserve"> </v>
      </c>
      <c r="G190" s="40" t="str">
        <f>IF(P_ant_foretak!G200=0," ",P_ant_foretak!G200)</f>
        <v xml:space="preserve"> </v>
      </c>
      <c r="H190" s="29" t="str">
        <f>IF(P_ant_foretak!J200=0," ",P_ant_foretak!J200)</f>
        <v xml:space="preserve"> </v>
      </c>
    </row>
    <row r="191" spans="3:8" x14ac:dyDescent="0.25">
      <c r="C191" s="105" t="str">
        <f>IF(P_ant_foretak!C201=0," ",P_ant_foretak!B201)</f>
        <v xml:space="preserve"> </v>
      </c>
      <c r="D191" s="105"/>
      <c r="E191" s="28" t="str">
        <f>IF(P_ant_foretak!C201=0," ",P_ant_foretak!C201)</f>
        <v xml:space="preserve"> </v>
      </c>
      <c r="F191" s="28" t="str">
        <f>IF(P_ant_foretak!D201=0," ",P_ant_foretak!D201)</f>
        <v xml:space="preserve"> </v>
      </c>
      <c r="G191" s="40" t="str">
        <f>IF(P_ant_foretak!G201=0," ",P_ant_foretak!G201)</f>
        <v xml:space="preserve"> </v>
      </c>
      <c r="H191" s="29" t="str">
        <f>IF(P_ant_foretak!J201=0," ",P_ant_foretak!J201)</f>
        <v xml:space="preserve"> </v>
      </c>
    </row>
    <row r="192" spans="3:8" x14ac:dyDescent="0.25">
      <c r="C192" s="105" t="str">
        <f>IF(P_ant_foretak!C202=0," ",P_ant_foretak!B202)</f>
        <v xml:space="preserve"> </v>
      </c>
      <c r="D192" s="105"/>
      <c r="E192" s="28" t="str">
        <f>IF(P_ant_foretak!C202=0," ",P_ant_foretak!C202)</f>
        <v xml:space="preserve"> </v>
      </c>
      <c r="F192" s="28" t="str">
        <f>IF(P_ant_foretak!D202=0," ",P_ant_foretak!D202)</f>
        <v xml:space="preserve"> </v>
      </c>
      <c r="G192" s="40" t="str">
        <f>IF(P_ant_foretak!G202=0," ",P_ant_foretak!G202)</f>
        <v xml:space="preserve"> </v>
      </c>
      <c r="H192" s="29" t="str">
        <f>IF(P_ant_foretak!J202=0," ",P_ant_foretak!J202)</f>
        <v xml:space="preserve"> </v>
      </c>
    </row>
    <row r="193" spans="3:8" x14ac:dyDescent="0.25">
      <c r="C193" s="105" t="str">
        <f>IF(P_ant_foretak!C203=0," ",P_ant_foretak!B203)</f>
        <v xml:space="preserve"> </v>
      </c>
      <c r="D193" s="105"/>
      <c r="E193" s="28" t="str">
        <f>IF(P_ant_foretak!C203=0," ",P_ant_foretak!C203)</f>
        <v xml:space="preserve"> </v>
      </c>
      <c r="F193" s="28" t="str">
        <f>IF(P_ant_foretak!D203=0," ",P_ant_foretak!D203)</f>
        <v xml:space="preserve"> </v>
      </c>
      <c r="G193" s="40" t="str">
        <f>IF(P_ant_foretak!G203=0," ",P_ant_foretak!G203)</f>
        <v xml:space="preserve"> </v>
      </c>
      <c r="H193" s="29" t="str">
        <f>IF(P_ant_foretak!J203=0," ",P_ant_foretak!J203)</f>
        <v xml:space="preserve"> </v>
      </c>
    </row>
    <row r="194" spans="3:8" x14ac:dyDescent="0.25">
      <c r="C194" s="105" t="str">
        <f>IF(P_ant_foretak!C204=0," ",P_ant_foretak!B204)</f>
        <v xml:space="preserve"> </v>
      </c>
      <c r="D194" s="105"/>
      <c r="E194" s="28" t="str">
        <f>IF(P_ant_foretak!C204=0," ",P_ant_foretak!C204)</f>
        <v xml:space="preserve"> </v>
      </c>
      <c r="F194" s="28" t="str">
        <f>IF(P_ant_foretak!D204=0," ",P_ant_foretak!D204)</f>
        <v xml:space="preserve"> </v>
      </c>
      <c r="G194" s="40" t="str">
        <f>IF(P_ant_foretak!G204=0," ",P_ant_foretak!G204)</f>
        <v xml:space="preserve"> </v>
      </c>
      <c r="H194" s="29" t="str">
        <f>IF(P_ant_foretak!J204=0," ",P_ant_foretak!J204)</f>
        <v xml:space="preserve"> </v>
      </c>
    </row>
    <row r="195" spans="3:8" x14ac:dyDescent="0.25">
      <c r="C195" s="105" t="str">
        <f>IF(P_ant_foretak!C205=0," ",P_ant_foretak!B205)</f>
        <v xml:space="preserve"> </v>
      </c>
      <c r="D195" s="105"/>
      <c r="E195" s="28" t="str">
        <f>IF(P_ant_foretak!C205=0," ",P_ant_foretak!C205)</f>
        <v xml:space="preserve"> </v>
      </c>
      <c r="F195" s="28" t="str">
        <f>IF(P_ant_foretak!D205=0," ",P_ant_foretak!D205)</f>
        <v xml:space="preserve"> </v>
      </c>
      <c r="G195" s="40" t="str">
        <f>IF(P_ant_foretak!G205=0," ",P_ant_foretak!G205)</f>
        <v xml:space="preserve"> </v>
      </c>
      <c r="H195" s="29" t="str">
        <f>IF(P_ant_foretak!J205=0," ",P_ant_foretak!J205)</f>
        <v xml:space="preserve"> </v>
      </c>
    </row>
    <row r="196" spans="3:8" x14ac:dyDescent="0.25">
      <c r="C196" s="105" t="str">
        <f>IF(P_ant_foretak!C206=0," ",P_ant_foretak!B206)</f>
        <v xml:space="preserve"> </v>
      </c>
      <c r="D196" s="105"/>
      <c r="E196" s="28" t="str">
        <f>IF(P_ant_foretak!C206=0," ",P_ant_foretak!C206)</f>
        <v xml:space="preserve"> </v>
      </c>
      <c r="F196" s="28" t="str">
        <f>IF(P_ant_foretak!D206=0," ",P_ant_foretak!D206)</f>
        <v xml:space="preserve"> </v>
      </c>
      <c r="G196" s="40" t="str">
        <f>IF(P_ant_foretak!G206=0," ",P_ant_foretak!G206)</f>
        <v xml:space="preserve"> </v>
      </c>
      <c r="H196" s="29" t="str">
        <f>IF(P_ant_foretak!J206=0," ",P_ant_foretak!J206)</f>
        <v xml:space="preserve"> </v>
      </c>
    </row>
    <row r="197" spans="3:8" x14ac:dyDescent="0.25">
      <c r="C197" s="105" t="str">
        <f>IF(P_ant_foretak!C207=0," ",P_ant_foretak!B207)</f>
        <v xml:space="preserve"> </v>
      </c>
      <c r="D197" s="105"/>
      <c r="E197" s="28" t="str">
        <f>IF(P_ant_foretak!C207=0," ",P_ant_foretak!C207)</f>
        <v xml:space="preserve"> </v>
      </c>
      <c r="F197" s="28" t="str">
        <f>IF(P_ant_foretak!D207=0," ",P_ant_foretak!D207)</f>
        <v xml:space="preserve"> </v>
      </c>
      <c r="G197" s="40" t="str">
        <f>IF(P_ant_foretak!G207=0," ",P_ant_foretak!G207)</f>
        <v xml:space="preserve"> </v>
      </c>
      <c r="H197" s="29" t="str">
        <f>IF(P_ant_foretak!J207=0," ",P_ant_foretak!J207)</f>
        <v xml:space="preserve"> </v>
      </c>
    </row>
    <row r="198" spans="3:8" x14ac:dyDescent="0.25">
      <c r="C198" s="105" t="str">
        <f>IF(P_ant_foretak!C208=0," ",P_ant_foretak!B208)</f>
        <v xml:space="preserve"> </v>
      </c>
      <c r="D198" s="105"/>
      <c r="E198" s="28" t="str">
        <f>IF(P_ant_foretak!C208=0," ",P_ant_foretak!C208)</f>
        <v xml:space="preserve"> </v>
      </c>
      <c r="F198" s="28" t="str">
        <f>IF(P_ant_foretak!D208=0," ",P_ant_foretak!D208)</f>
        <v xml:space="preserve"> </v>
      </c>
      <c r="G198" s="40" t="str">
        <f>IF(P_ant_foretak!G208=0," ",P_ant_foretak!G208)</f>
        <v xml:space="preserve"> </v>
      </c>
      <c r="H198" s="29" t="str">
        <f>IF(P_ant_foretak!J208=0," ",P_ant_foretak!J208)</f>
        <v xml:space="preserve"> </v>
      </c>
    </row>
    <row r="199" spans="3:8" x14ac:dyDescent="0.25">
      <c r="C199" s="105" t="str">
        <f>IF(P_ant_foretak!C209=0," ",P_ant_foretak!B209)</f>
        <v xml:space="preserve"> </v>
      </c>
      <c r="D199" s="105"/>
      <c r="E199" s="28" t="str">
        <f>IF(P_ant_foretak!C209=0," ",P_ant_foretak!C209)</f>
        <v xml:space="preserve"> </v>
      </c>
      <c r="F199" s="28" t="str">
        <f>IF(P_ant_foretak!D209=0," ",P_ant_foretak!D209)</f>
        <v xml:space="preserve"> </v>
      </c>
      <c r="G199" s="40" t="str">
        <f>IF(P_ant_foretak!G209=0," ",P_ant_foretak!G209)</f>
        <v xml:space="preserve"> </v>
      </c>
      <c r="H199" s="29" t="str">
        <f>IF(P_ant_foretak!J209=0," ",P_ant_foretak!J209)</f>
        <v xml:space="preserve"> </v>
      </c>
    </row>
    <row r="200" spans="3:8" x14ac:dyDescent="0.25">
      <c r="C200" s="105" t="str">
        <f>IF(P_ant_foretak!C210=0," ",P_ant_foretak!B210)</f>
        <v xml:space="preserve"> </v>
      </c>
      <c r="D200" s="105"/>
      <c r="E200" s="28" t="str">
        <f>IF(P_ant_foretak!C210=0," ",P_ant_foretak!C210)</f>
        <v xml:space="preserve"> </v>
      </c>
      <c r="F200" s="28" t="str">
        <f>IF(P_ant_foretak!D210=0," ",P_ant_foretak!D210)</f>
        <v xml:space="preserve"> </v>
      </c>
      <c r="G200" s="40" t="str">
        <f>IF(P_ant_foretak!G210=0," ",P_ant_foretak!G210)</f>
        <v xml:space="preserve"> </v>
      </c>
      <c r="H200" s="29" t="str">
        <f>IF(P_ant_foretak!J210=0," ",P_ant_foretak!J210)</f>
        <v xml:space="preserve"> </v>
      </c>
    </row>
    <row r="201" spans="3:8" x14ac:dyDescent="0.25">
      <c r="C201" s="105" t="str">
        <f>IF(P_ant_foretak!C211=0," ",P_ant_foretak!B211)</f>
        <v xml:space="preserve"> </v>
      </c>
      <c r="D201" s="105"/>
      <c r="E201" s="28" t="str">
        <f>IF(P_ant_foretak!C211=0," ",P_ant_foretak!C211)</f>
        <v xml:space="preserve"> </v>
      </c>
      <c r="F201" s="28" t="str">
        <f>IF(P_ant_foretak!D211=0," ",P_ant_foretak!D211)</f>
        <v xml:space="preserve"> </v>
      </c>
      <c r="G201" s="40" t="str">
        <f>IF(P_ant_foretak!G211=0," ",P_ant_foretak!G211)</f>
        <v xml:space="preserve"> </v>
      </c>
      <c r="H201" s="29" t="str">
        <f>IF(P_ant_foretak!J211=0," ",P_ant_foretak!J211)</f>
        <v xml:space="preserve"> </v>
      </c>
    </row>
    <row r="202" spans="3:8" x14ac:dyDescent="0.25">
      <c r="C202" s="105" t="str">
        <f>IF(P_ant_foretak!C212=0," ",P_ant_foretak!B212)</f>
        <v xml:space="preserve"> </v>
      </c>
      <c r="D202" s="105"/>
      <c r="E202" s="28" t="str">
        <f>IF(P_ant_foretak!C212=0," ",P_ant_foretak!C212)</f>
        <v xml:space="preserve"> </v>
      </c>
      <c r="F202" s="28" t="str">
        <f>IF(P_ant_foretak!D212=0," ",P_ant_foretak!D212)</f>
        <v xml:space="preserve"> </v>
      </c>
      <c r="G202" s="40" t="str">
        <f>IF(P_ant_foretak!G212=0," ",P_ant_foretak!G212)</f>
        <v xml:space="preserve"> </v>
      </c>
      <c r="H202" s="29" t="str">
        <f>IF(P_ant_foretak!J212=0," ",P_ant_foretak!J212)</f>
        <v xml:space="preserve"> </v>
      </c>
    </row>
    <row r="203" spans="3:8" x14ac:dyDescent="0.25">
      <c r="C203" s="105" t="str">
        <f>IF(P_ant_foretak!C213=0," ",P_ant_foretak!B213)</f>
        <v xml:space="preserve"> </v>
      </c>
      <c r="D203" s="105"/>
      <c r="E203" s="28" t="str">
        <f>IF(P_ant_foretak!C213=0," ",P_ant_foretak!C213)</f>
        <v xml:space="preserve"> </v>
      </c>
      <c r="F203" s="28" t="str">
        <f>IF(P_ant_foretak!D213=0," ",P_ant_foretak!D213)</f>
        <v xml:space="preserve"> </v>
      </c>
      <c r="G203" s="40" t="str">
        <f>IF(P_ant_foretak!G213=0," ",P_ant_foretak!G213)</f>
        <v xml:space="preserve"> </v>
      </c>
      <c r="H203" s="29" t="str">
        <f>IF(P_ant_foretak!J213=0," ",P_ant_foretak!J213)</f>
        <v xml:space="preserve"> </v>
      </c>
    </row>
    <row r="204" spans="3:8" x14ac:dyDescent="0.25">
      <c r="C204" s="105" t="str">
        <f>IF(P_ant_foretak!C214=0," ",P_ant_foretak!B214)</f>
        <v xml:space="preserve"> </v>
      </c>
      <c r="D204" s="105"/>
      <c r="E204" s="28" t="str">
        <f>IF(P_ant_foretak!C214=0," ",P_ant_foretak!C214)</f>
        <v xml:space="preserve"> </v>
      </c>
      <c r="F204" s="28" t="str">
        <f>IF(P_ant_foretak!D214=0," ",P_ant_foretak!D214)</f>
        <v xml:space="preserve"> </v>
      </c>
      <c r="G204" s="40" t="str">
        <f>IF(P_ant_foretak!G214=0," ",P_ant_foretak!G214)</f>
        <v xml:space="preserve"> </v>
      </c>
      <c r="H204" s="29" t="str">
        <f>IF(P_ant_foretak!J214=0," ",P_ant_foretak!J214)</f>
        <v xml:space="preserve"> </v>
      </c>
    </row>
    <row r="205" spans="3:8" x14ac:dyDescent="0.25">
      <c r="C205" s="105" t="str">
        <f>IF(P_ant_foretak!C215=0," ",P_ant_foretak!B215)</f>
        <v xml:space="preserve"> </v>
      </c>
      <c r="D205" s="105"/>
      <c r="E205" s="28" t="str">
        <f>IF(P_ant_foretak!C215=0," ",P_ant_foretak!C215)</f>
        <v xml:space="preserve"> </v>
      </c>
      <c r="F205" s="28" t="str">
        <f>IF(P_ant_foretak!D215=0," ",P_ant_foretak!D215)</f>
        <v xml:space="preserve"> </v>
      </c>
      <c r="G205" s="40" t="str">
        <f>IF(P_ant_foretak!G215=0," ",P_ant_foretak!G215)</f>
        <v xml:space="preserve"> </v>
      </c>
      <c r="H205" s="29" t="str">
        <f>IF(P_ant_foretak!J215=0," ",P_ant_foretak!J215)</f>
        <v xml:space="preserve"> </v>
      </c>
    </row>
    <row r="206" spans="3:8" x14ac:dyDescent="0.25">
      <c r="C206" s="105" t="str">
        <f>IF(P_ant_foretak!C216=0," ",P_ant_foretak!B216)</f>
        <v xml:space="preserve"> </v>
      </c>
      <c r="D206" s="105"/>
      <c r="E206" s="28" t="str">
        <f>IF(P_ant_foretak!C216=0," ",P_ant_foretak!C216)</f>
        <v xml:space="preserve"> </v>
      </c>
      <c r="F206" s="28" t="str">
        <f>IF(P_ant_foretak!D216=0," ",P_ant_foretak!D216)</f>
        <v xml:space="preserve"> </v>
      </c>
      <c r="G206" s="40" t="str">
        <f>IF(P_ant_foretak!G216=0," ",P_ant_foretak!G216)</f>
        <v xml:space="preserve"> </v>
      </c>
      <c r="H206" s="29" t="str">
        <f>IF(P_ant_foretak!J216=0," ",P_ant_foretak!J216)</f>
        <v xml:space="preserve"> </v>
      </c>
    </row>
    <row r="207" spans="3:8" x14ac:dyDescent="0.25">
      <c r="C207" s="105" t="str">
        <f>IF(P_ant_foretak!C217=0," ",P_ant_foretak!B217)</f>
        <v xml:space="preserve"> </v>
      </c>
      <c r="D207" s="105"/>
      <c r="E207" s="28" t="str">
        <f>IF(P_ant_foretak!C217=0," ",P_ant_foretak!C217)</f>
        <v xml:space="preserve"> </v>
      </c>
      <c r="F207" s="28" t="str">
        <f>IF(P_ant_foretak!D217=0," ",P_ant_foretak!D217)</f>
        <v xml:space="preserve"> </v>
      </c>
      <c r="G207" s="40" t="str">
        <f>IF(P_ant_foretak!G217=0," ",P_ant_foretak!G217)</f>
        <v xml:space="preserve"> </v>
      </c>
      <c r="H207" s="29" t="str">
        <f>IF(P_ant_foretak!J217=0," ",P_ant_foretak!J217)</f>
        <v xml:space="preserve"> </v>
      </c>
    </row>
    <row r="208" spans="3:8" x14ac:dyDescent="0.25">
      <c r="C208" s="105" t="str">
        <f>IF(P_ant_foretak!C218=0," ",P_ant_foretak!B218)</f>
        <v xml:space="preserve"> </v>
      </c>
      <c r="D208" s="105"/>
      <c r="E208" s="28" t="str">
        <f>IF(P_ant_foretak!C218=0," ",P_ant_foretak!C218)</f>
        <v xml:space="preserve"> </v>
      </c>
      <c r="F208" s="28" t="str">
        <f>IF(P_ant_foretak!D218=0," ",P_ant_foretak!D218)</f>
        <v xml:space="preserve"> </v>
      </c>
      <c r="G208" s="40" t="str">
        <f>IF(P_ant_foretak!G218=0," ",P_ant_foretak!G218)</f>
        <v xml:space="preserve"> </v>
      </c>
      <c r="H208" s="29" t="str">
        <f>IF(P_ant_foretak!J218=0," ",P_ant_foretak!J218)</f>
        <v xml:space="preserve"> </v>
      </c>
    </row>
    <row r="209" spans="3:8" x14ac:dyDescent="0.25">
      <c r="C209" s="105" t="str">
        <f>IF(P_ant_foretak!C219=0," ",P_ant_foretak!B219)</f>
        <v xml:space="preserve"> </v>
      </c>
      <c r="D209" s="105"/>
      <c r="E209" s="28" t="str">
        <f>IF(P_ant_foretak!C219=0," ",P_ant_foretak!C219)</f>
        <v xml:space="preserve"> </v>
      </c>
      <c r="F209" s="28" t="str">
        <f>IF(P_ant_foretak!D219=0," ",P_ant_foretak!D219)</f>
        <v xml:space="preserve"> </v>
      </c>
      <c r="G209" s="40" t="str">
        <f>IF(P_ant_foretak!G219=0," ",P_ant_foretak!G219)</f>
        <v xml:space="preserve"> </v>
      </c>
      <c r="H209" s="29" t="str">
        <f>IF(P_ant_foretak!J219=0," ",P_ant_foretak!J219)</f>
        <v xml:space="preserve"> </v>
      </c>
    </row>
    <row r="210" spans="3:8" x14ac:dyDescent="0.25">
      <c r="C210" s="105" t="str">
        <f>IF(P_ant_foretak!C220=0," ",P_ant_foretak!B220)</f>
        <v xml:space="preserve"> </v>
      </c>
      <c r="D210" s="105"/>
      <c r="E210" s="28" t="str">
        <f>IF(P_ant_foretak!C220=0," ",P_ant_foretak!C220)</f>
        <v xml:space="preserve"> </v>
      </c>
      <c r="F210" s="28" t="str">
        <f>IF(P_ant_foretak!D220=0," ",P_ant_foretak!D220)</f>
        <v xml:space="preserve"> </v>
      </c>
      <c r="G210" s="40" t="str">
        <f>IF(P_ant_foretak!G220=0," ",P_ant_foretak!G220)</f>
        <v xml:space="preserve"> </v>
      </c>
      <c r="H210" s="29" t="str">
        <f>IF(P_ant_foretak!J220=0," ",P_ant_foretak!J220)</f>
        <v xml:space="preserve"> </v>
      </c>
    </row>
    <row r="211" spans="3:8" x14ac:dyDescent="0.25">
      <c r="C211" s="105" t="str">
        <f>IF(P_ant_foretak!C221=0," ",P_ant_foretak!B221)</f>
        <v xml:space="preserve"> </v>
      </c>
      <c r="D211" s="105"/>
      <c r="E211" s="28" t="str">
        <f>IF(P_ant_foretak!C221=0," ",P_ant_foretak!C221)</f>
        <v xml:space="preserve"> </v>
      </c>
      <c r="F211" s="28" t="str">
        <f>IF(P_ant_foretak!D221=0," ",P_ant_foretak!D221)</f>
        <v xml:space="preserve"> </v>
      </c>
      <c r="G211" s="40" t="str">
        <f>IF(P_ant_foretak!G221=0," ",P_ant_foretak!G221)</f>
        <v xml:space="preserve"> </v>
      </c>
      <c r="H211" s="29" t="str">
        <f>IF(P_ant_foretak!J221=0," ",P_ant_foretak!J221)</f>
        <v xml:space="preserve"> </v>
      </c>
    </row>
    <row r="212" spans="3:8" x14ac:dyDescent="0.25">
      <c r="C212" s="105" t="str">
        <f>IF(P_ant_foretak!C222=0," ",P_ant_foretak!B222)</f>
        <v xml:space="preserve"> </v>
      </c>
      <c r="D212" s="105"/>
      <c r="E212" s="28" t="str">
        <f>IF(P_ant_foretak!C222=0," ",P_ant_foretak!C222)</f>
        <v xml:space="preserve"> </v>
      </c>
      <c r="F212" s="28" t="str">
        <f>IF(P_ant_foretak!D222=0," ",P_ant_foretak!D222)</f>
        <v xml:space="preserve"> </v>
      </c>
      <c r="G212" s="40" t="str">
        <f>IF(P_ant_foretak!G222=0," ",P_ant_foretak!G222)</f>
        <v xml:space="preserve"> </v>
      </c>
      <c r="H212" s="29" t="str">
        <f>IF(P_ant_foretak!J222=0," ",P_ant_foretak!J222)</f>
        <v xml:space="preserve"> </v>
      </c>
    </row>
    <row r="213" spans="3:8" x14ac:dyDescent="0.25">
      <c r="C213" s="105" t="str">
        <f>IF(P_ant_foretak!C223=0," ",P_ant_foretak!B223)</f>
        <v xml:space="preserve"> </v>
      </c>
      <c r="D213" s="105"/>
      <c r="E213" s="28" t="str">
        <f>IF(P_ant_foretak!C223=0," ",P_ant_foretak!C223)</f>
        <v xml:space="preserve"> </v>
      </c>
      <c r="F213" s="28" t="str">
        <f>IF(P_ant_foretak!D223=0," ",P_ant_foretak!D223)</f>
        <v xml:space="preserve"> </v>
      </c>
      <c r="G213" s="40" t="str">
        <f>IF(P_ant_foretak!G223=0," ",P_ant_foretak!G223)</f>
        <v xml:space="preserve"> </v>
      </c>
      <c r="H213" s="29" t="str">
        <f>IF(P_ant_foretak!J223=0," ",P_ant_foretak!J223)</f>
        <v xml:space="preserve"> </v>
      </c>
    </row>
    <row r="214" spans="3:8" x14ac:dyDescent="0.25">
      <c r="C214" s="105" t="str">
        <f>IF(P_ant_foretak!C224=0," ",P_ant_foretak!B224)</f>
        <v xml:space="preserve"> </v>
      </c>
      <c r="D214" s="105"/>
      <c r="E214" s="28" t="str">
        <f>IF(P_ant_foretak!C224=0," ",P_ant_foretak!C224)</f>
        <v xml:space="preserve"> </v>
      </c>
      <c r="F214" s="28" t="str">
        <f>IF(P_ant_foretak!D224=0," ",P_ant_foretak!D224)</f>
        <v xml:space="preserve"> </v>
      </c>
      <c r="G214" s="40" t="str">
        <f>IF(P_ant_foretak!G224=0," ",P_ant_foretak!G224)</f>
        <v xml:space="preserve"> </v>
      </c>
      <c r="H214" s="29" t="str">
        <f>IF(P_ant_foretak!J224=0," ",P_ant_foretak!J224)</f>
        <v xml:space="preserve"> </v>
      </c>
    </row>
    <row r="215" spans="3:8" x14ac:dyDescent="0.25">
      <c r="C215" s="105" t="str">
        <f>IF(P_ant_foretak!C225=0," ",P_ant_foretak!B225)</f>
        <v xml:space="preserve"> </v>
      </c>
      <c r="D215" s="105"/>
      <c r="E215" s="28" t="str">
        <f>IF(P_ant_foretak!C225=0," ",P_ant_foretak!C225)</f>
        <v xml:space="preserve"> </v>
      </c>
      <c r="F215" s="28" t="str">
        <f>IF(P_ant_foretak!D225=0," ",P_ant_foretak!D225)</f>
        <v xml:space="preserve"> </v>
      </c>
      <c r="G215" s="40" t="str">
        <f>IF(P_ant_foretak!G225=0," ",P_ant_foretak!G225)</f>
        <v xml:space="preserve"> </v>
      </c>
      <c r="H215" s="29" t="str">
        <f>IF(P_ant_foretak!J225=0," ",P_ant_foretak!J225)</f>
        <v xml:space="preserve"> </v>
      </c>
    </row>
    <row r="216" spans="3:8" x14ac:dyDescent="0.25">
      <c r="C216" s="105" t="str">
        <f>IF(P_ant_foretak!C226=0," ",P_ant_foretak!B226)</f>
        <v xml:space="preserve"> </v>
      </c>
      <c r="D216" s="105"/>
      <c r="E216" s="28" t="str">
        <f>IF(P_ant_foretak!C226=0," ",P_ant_foretak!C226)</f>
        <v xml:space="preserve"> </v>
      </c>
      <c r="F216" s="28" t="str">
        <f>IF(P_ant_foretak!D226=0," ",P_ant_foretak!D226)</f>
        <v xml:space="preserve"> </v>
      </c>
      <c r="G216" s="40" t="str">
        <f>IF(P_ant_foretak!G226=0," ",P_ant_foretak!G226)</f>
        <v xml:space="preserve"> </v>
      </c>
      <c r="H216" s="29" t="str">
        <f>IF(P_ant_foretak!J226=0," ",P_ant_foretak!J226)</f>
        <v xml:space="preserve"> </v>
      </c>
    </row>
    <row r="217" spans="3:8" x14ac:dyDescent="0.25">
      <c r="C217" s="105" t="str">
        <f>IF(P_ant_foretak!C227=0," ",P_ant_foretak!B227)</f>
        <v xml:space="preserve"> </v>
      </c>
      <c r="D217" s="105"/>
      <c r="E217" s="28" t="str">
        <f>IF(P_ant_foretak!C227=0," ",P_ant_foretak!C227)</f>
        <v xml:space="preserve"> </v>
      </c>
      <c r="F217" s="28" t="str">
        <f>IF(P_ant_foretak!D227=0," ",P_ant_foretak!D227)</f>
        <v xml:space="preserve"> </v>
      </c>
      <c r="G217" s="40" t="str">
        <f>IF(P_ant_foretak!G227=0," ",P_ant_foretak!G227)</f>
        <v xml:space="preserve"> </v>
      </c>
      <c r="H217" s="29" t="str">
        <f>IF(P_ant_foretak!J227=0," ",P_ant_foretak!J227)</f>
        <v xml:space="preserve"> </v>
      </c>
    </row>
    <row r="218" spans="3:8" x14ac:dyDescent="0.25">
      <c r="C218" s="105" t="str">
        <f>IF(P_ant_foretak!C228=0," ",P_ant_foretak!B228)</f>
        <v xml:space="preserve"> </v>
      </c>
      <c r="D218" s="105"/>
      <c r="E218" s="28" t="str">
        <f>IF(P_ant_foretak!C228=0," ",P_ant_foretak!C228)</f>
        <v xml:space="preserve"> </v>
      </c>
      <c r="F218" s="28" t="str">
        <f>IF(P_ant_foretak!D228=0," ",P_ant_foretak!D228)</f>
        <v xml:space="preserve"> </v>
      </c>
      <c r="G218" s="40" t="str">
        <f>IF(P_ant_foretak!G228=0," ",P_ant_foretak!G228)</f>
        <v xml:space="preserve"> </v>
      </c>
      <c r="H218" s="29" t="str">
        <f>IF(P_ant_foretak!J228=0," ",P_ant_foretak!J228)</f>
        <v xml:space="preserve"> </v>
      </c>
    </row>
    <row r="219" spans="3:8" x14ac:dyDescent="0.25">
      <c r="C219" s="105" t="str">
        <f>IF(P_ant_foretak!C229=0," ",P_ant_foretak!B229)</f>
        <v xml:space="preserve"> </v>
      </c>
      <c r="D219" s="105"/>
      <c r="E219" s="28" t="str">
        <f>IF(P_ant_foretak!C229=0," ",P_ant_foretak!C229)</f>
        <v xml:space="preserve"> </v>
      </c>
      <c r="F219" s="28" t="str">
        <f>IF(P_ant_foretak!D229=0," ",P_ant_foretak!D229)</f>
        <v xml:space="preserve"> </v>
      </c>
      <c r="G219" s="40" t="str">
        <f>IF(P_ant_foretak!G229=0," ",P_ant_foretak!G229)</f>
        <v xml:space="preserve"> </v>
      </c>
      <c r="H219" s="29" t="str">
        <f>IF(P_ant_foretak!J229=0," ",P_ant_foretak!J229)</f>
        <v xml:space="preserve"> </v>
      </c>
    </row>
    <row r="220" spans="3:8" x14ac:dyDescent="0.25">
      <c r="C220" s="105" t="str">
        <f>IF(P_ant_foretak!C230=0," ",P_ant_foretak!B230)</f>
        <v xml:space="preserve"> </v>
      </c>
      <c r="D220" s="105"/>
      <c r="E220" s="28" t="str">
        <f>IF(P_ant_foretak!C230=0," ",P_ant_foretak!C230)</f>
        <v xml:space="preserve"> </v>
      </c>
      <c r="F220" s="28" t="str">
        <f>IF(P_ant_foretak!D230=0," ",P_ant_foretak!D230)</f>
        <v xml:space="preserve"> </v>
      </c>
      <c r="G220" s="40" t="str">
        <f>IF(P_ant_foretak!G230=0," ",P_ant_foretak!G230)</f>
        <v xml:space="preserve"> </v>
      </c>
      <c r="H220" s="29" t="str">
        <f>IF(P_ant_foretak!J230=0," ",P_ant_foretak!J230)</f>
        <v xml:space="preserve"> </v>
      </c>
    </row>
    <row r="221" spans="3:8" x14ac:dyDescent="0.25">
      <c r="C221" s="105" t="str">
        <f>IF(P_ant_foretak!C231=0," ",P_ant_foretak!B231)</f>
        <v xml:space="preserve"> </v>
      </c>
      <c r="D221" s="105"/>
      <c r="E221" s="28" t="str">
        <f>IF(P_ant_foretak!C231=0," ",P_ant_foretak!C231)</f>
        <v xml:space="preserve"> </v>
      </c>
      <c r="F221" s="28" t="str">
        <f>IF(P_ant_foretak!D231=0," ",P_ant_foretak!D231)</f>
        <v xml:space="preserve"> </v>
      </c>
      <c r="G221" s="40" t="str">
        <f>IF(P_ant_foretak!G231=0," ",P_ant_foretak!G231)</f>
        <v xml:space="preserve"> </v>
      </c>
      <c r="H221" s="29" t="str">
        <f>IF(P_ant_foretak!J231=0," ",P_ant_foretak!J231)</f>
        <v xml:space="preserve"> </v>
      </c>
    </row>
    <row r="222" spans="3:8" x14ac:dyDescent="0.25">
      <c r="C222" s="105" t="str">
        <f>IF(P_ant_foretak!C232=0," ",P_ant_foretak!B232)</f>
        <v xml:space="preserve"> </v>
      </c>
      <c r="D222" s="105"/>
      <c r="E222" s="28" t="str">
        <f>IF(P_ant_foretak!C232=0," ",P_ant_foretak!C232)</f>
        <v xml:space="preserve"> </v>
      </c>
      <c r="F222" s="28" t="str">
        <f>IF(P_ant_foretak!D232=0," ",P_ant_foretak!D232)</f>
        <v xml:space="preserve"> </v>
      </c>
      <c r="G222" s="40" t="str">
        <f>IF(P_ant_foretak!G232=0," ",P_ant_foretak!G232)</f>
        <v xml:space="preserve"> </v>
      </c>
      <c r="H222" s="29" t="str">
        <f>IF(P_ant_foretak!J232=0," ",P_ant_foretak!J232)</f>
        <v xml:space="preserve"> </v>
      </c>
    </row>
    <row r="223" spans="3:8" x14ac:dyDescent="0.25">
      <c r="C223" s="105" t="str">
        <f>IF(P_ant_foretak!C233=0," ",P_ant_foretak!B233)</f>
        <v xml:space="preserve"> </v>
      </c>
      <c r="D223" s="105"/>
      <c r="E223" s="28" t="str">
        <f>IF(P_ant_foretak!C233=0," ",P_ant_foretak!C233)</f>
        <v xml:space="preserve"> </v>
      </c>
      <c r="F223" s="28" t="str">
        <f>IF(P_ant_foretak!D233=0," ",P_ant_foretak!D233)</f>
        <v xml:space="preserve"> </v>
      </c>
      <c r="G223" s="40" t="str">
        <f>IF(P_ant_foretak!G233=0," ",P_ant_foretak!G233)</f>
        <v xml:space="preserve"> </v>
      </c>
      <c r="H223" s="29" t="str">
        <f>IF(P_ant_foretak!J233=0," ",P_ant_foretak!J233)</f>
        <v xml:space="preserve"> </v>
      </c>
    </row>
    <row r="224" spans="3:8" x14ac:dyDescent="0.25">
      <c r="C224" s="105" t="str">
        <f>IF(P_ant_foretak!C234=0," ",P_ant_foretak!B234)</f>
        <v xml:space="preserve"> </v>
      </c>
      <c r="D224" s="105"/>
      <c r="E224" s="28" t="str">
        <f>IF(P_ant_foretak!C234=0," ",P_ant_foretak!C234)</f>
        <v xml:space="preserve"> </v>
      </c>
      <c r="F224" s="28" t="str">
        <f>IF(P_ant_foretak!D234=0," ",P_ant_foretak!D234)</f>
        <v xml:space="preserve"> </v>
      </c>
      <c r="G224" s="40" t="str">
        <f>IF(P_ant_foretak!G234=0," ",P_ant_foretak!G234)</f>
        <v xml:space="preserve"> </v>
      </c>
      <c r="H224" s="29" t="str">
        <f>IF(P_ant_foretak!J234=0," ",P_ant_foretak!J234)</f>
        <v xml:space="preserve"> </v>
      </c>
    </row>
    <row r="225" spans="3:8" x14ac:dyDescent="0.25">
      <c r="C225" s="105" t="str">
        <f>IF(P_ant_foretak!C235=0," ",P_ant_foretak!B235)</f>
        <v xml:space="preserve"> </v>
      </c>
      <c r="D225" s="105"/>
      <c r="E225" s="28" t="str">
        <f>IF(P_ant_foretak!C235=0," ",P_ant_foretak!C235)</f>
        <v xml:space="preserve"> </v>
      </c>
      <c r="F225" s="28" t="str">
        <f>IF(P_ant_foretak!D235=0," ",P_ant_foretak!D235)</f>
        <v xml:space="preserve"> </v>
      </c>
      <c r="G225" s="40" t="str">
        <f>IF(P_ant_foretak!G235=0," ",P_ant_foretak!G235)</f>
        <v xml:space="preserve"> </v>
      </c>
      <c r="H225" s="29" t="str">
        <f>IF(P_ant_foretak!J235=0," ",P_ant_foretak!J235)</f>
        <v xml:space="preserve"> </v>
      </c>
    </row>
    <row r="226" spans="3:8" x14ac:dyDescent="0.25">
      <c r="C226" s="105" t="str">
        <f>IF(P_ant_foretak!C236=0," ",P_ant_foretak!B236)</f>
        <v xml:space="preserve"> </v>
      </c>
      <c r="D226" s="105"/>
      <c r="E226" s="28" t="str">
        <f>IF(P_ant_foretak!C236=0," ",P_ant_foretak!C236)</f>
        <v xml:space="preserve"> </v>
      </c>
      <c r="F226" s="28" t="str">
        <f>IF(P_ant_foretak!D236=0," ",P_ant_foretak!D236)</f>
        <v xml:space="preserve"> </v>
      </c>
      <c r="G226" s="40" t="str">
        <f>IF(P_ant_foretak!G236=0," ",P_ant_foretak!G236)</f>
        <v xml:space="preserve"> </v>
      </c>
      <c r="H226" s="29" t="str">
        <f>IF(P_ant_foretak!J236=0," ",P_ant_foretak!J236)</f>
        <v xml:space="preserve"> </v>
      </c>
    </row>
    <row r="227" spans="3:8" x14ac:dyDescent="0.25">
      <c r="C227" s="105" t="str">
        <f>IF(P_ant_foretak!C237=0," ",P_ant_foretak!B237)</f>
        <v xml:space="preserve"> </v>
      </c>
      <c r="D227" s="105"/>
      <c r="E227" s="28" t="str">
        <f>IF(P_ant_foretak!C237=0," ",P_ant_foretak!C237)</f>
        <v xml:space="preserve"> </v>
      </c>
      <c r="F227" s="28" t="str">
        <f>IF(P_ant_foretak!D237=0," ",P_ant_foretak!D237)</f>
        <v xml:space="preserve"> </v>
      </c>
      <c r="G227" s="40" t="str">
        <f>IF(P_ant_foretak!G237=0," ",P_ant_foretak!G237)</f>
        <v xml:space="preserve"> </v>
      </c>
      <c r="H227" s="29" t="str">
        <f>IF(P_ant_foretak!J237=0," ",P_ant_foretak!J237)</f>
        <v xml:space="preserve"> </v>
      </c>
    </row>
    <row r="228" spans="3:8" x14ac:dyDescent="0.25">
      <c r="C228" s="105" t="str">
        <f>IF(P_ant_foretak!C238=0," ",P_ant_foretak!B238)</f>
        <v xml:space="preserve"> </v>
      </c>
      <c r="D228" s="105"/>
      <c r="E228" s="28" t="str">
        <f>IF(P_ant_foretak!C238=0," ",P_ant_foretak!C238)</f>
        <v xml:space="preserve"> </v>
      </c>
      <c r="F228" s="28" t="str">
        <f>IF(P_ant_foretak!D238=0," ",P_ant_foretak!D238)</f>
        <v xml:space="preserve"> </v>
      </c>
      <c r="G228" s="40" t="str">
        <f>IF(P_ant_foretak!G238=0," ",P_ant_foretak!G238)</f>
        <v xml:space="preserve"> </v>
      </c>
      <c r="H228" s="29" t="str">
        <f>IF(P_ant_foretak!J238=0," ",P_ant_foretak!J238)</f>
        <v xml:space="preserve"> </v>
      </c>
    </row>
    <row r="229" spans="3:8" x14ac:dyDescent="0.25">
      <c r="C229" s="105" t="str">
        <f>IF(P_ant_foretak!C239=0," ",P_ant_foretak!B239)</f>
        <v xml:space="preserve"> </v>
      </c>
      <c r="D229" s="105"/>
      <c r="E229" s="28" t="str">
        <f>IF(P_ant_foretak!C239=0," ",P_ant_foretak!C239)</f>
        <v xml:space="preserve"> </v>
      </c>
      <c r="F229" s="28" t="str">
        <f>IF(P_ant_foretak!D239=0," ",P_ant_foretak!D239)</f>
        <v xml:space="preserve"> </v>
      </c>
      <c r="G229" s="40" t="str">
        <f>IF(P_ant_foretak!G239=0," ",P_ant_foretak!G239)</f>
        <v xml:space="preserve"> </v>
      </c>
      <c r="H229" s="29" t="str">
        <f>IF(P_ant_foretak!J239=0," ",P_ant_foretak!J239)</f>
        <v xml:space="preserve"> </v>
      </c>
    </row>
    <row r="230" spans="3:8" x14ac:dyDescent="0.25">
      <c r="C230" s="105" t="str">
        <f>IF(P_ant_foretak!C240=0," ",P_ant_foretak!B240)</f>
        <v xml:space="preserve"> </v>
      </c>
      <c r="D230" s="105"/>
      <c r="E230" s="28" t="str">
        <f>IF(P_ant_foretak!C240=0," ",P_ant_foretak!C240)</f>
        <v xml:space="preserve"> </v>
      </c>
      <c r="F230" s="28" t="str">
        <f>IF(P_ant_foretak!D240=0," ",P_ant_foretak!D240)</f>
        <v xml:space="preserve"> </v>
      </c>
      <c r="G230" s="40" t="str">
        <f>IF(P_ant_foretak!G240=0," ",P_ant_foretak!G240)</f>
        <v xml:space="preserve"> </v>
      </c>
      <c r="H230" s="29" t="str">
        <f>IF(P_ant_foretak!J240=0," ",P_ant_foretak!J240)</f>
        <v xml:space="preserve"> </v>
      </c>
    </row>
    <row r="231" spans="3:8" x14ac:dyDescent="0.25">
      <c r="C231" s="105" t="str">
        <f>IF(P_ant_foretak!C241=0," ",P_ant_foretak!B241)</f>
        <v xml:space="preserve"> </v>
      </c>
      <c r="D231" s="105"/>
      <c r="E231" s="28" t="str">
        <f>IF(P_ant_foretak!C241=0," ",P_ant_foretak!C241)</f>
        <v xml:space="preserve"> </v>
      </c>
      <c r="F231" s="28" t="str">
        <f>IF(P_ant_foretak!D241=0," ",P_ant_foretak!D241)</f>
        <v xml:space="preserve"> </v>
      </c>
      <c r="G231" s="40" t="str">
        <f>IF(P_ant_foretak!G241=0," ",P_ant_foretak!G241)</f>
        <v xml:space="preserve"> </v>
      </c>
      <c r="H231" s="29" t="str">
        <f>IF(P_ant_foretak!J241=0," ",P_ant_foretak!J241)</f>
        <v xml:space="preserve"> </v>
      </c>
    </row>
    <row r="232" spans="3:8" x14ac:dyDescent="0.25">
      <c r="C232" s="105" t="str">
        <f>IF(P_ant_foretak!C242=0," ",P_ant_foretak!B242)</f>
        <v xml:space="preserve"> </v>
      </c>
      <c r="D232" s="105"/>
      <c r="E232" s="28" t="str">
        <f>IF(P_ant_foretak!C242=0," ",P_ant_foretak!C242)</f>
        <v xml:space="preserve"> </v>
      </c>
      <c r="F232" s="28" t="str">
        <f>IF(P_ant_foretak!D242=0," ",P_ant_foretak!D242)</f>
        <v xml:space="preserve"> </v>
      </c>
      <c r="G232" s="40" t="str">
        <f>IF(P_ant_foretak!G242=0," ",P_ant_foretak!G242)</f>
        <v xml:space="preserve"> </v>
      </c>
      <c r="H232" s="29" t="str">
        <f>IF(P_ant_foretak!J242=0," ",P_ant_foretak!J242)</f>
        <v xml:space="preserve"> </v>
      </c>
    </row>
    <row r="233" spans="3:8" x14ac:dyDescent="0.25">
      <c r="C233" s="105" t="str">
        <f>IF(P_ant_foretak!C243=0," ",P_ant_foretak!B243)</f>
        <v xml:space="preserve"> </v>
      </c>
      <c r="D233" s="105"/>
      <c r="E233" s="28" t="str">
        <f>IF(P_ant_foretak!C243=0," ",P_ant_foretak!C243)</f>
        <v xml:space="preserve"> </v>
      </c>
      <c r="F233" s="28" t="str">
        <f>IF(P_ant_foretak!D243=0," ",P_ant_foretak!D243)</f>
        <v xml:space="preserve"> </v>
      </c>
      <c r="G233" s="40" t="str">
        <f>IF(P_ant_foretak!G243=0," ",P_ant_foretak!G243)</f>
        <v xml:space="preserve"> </v>
      </c>
      <c r="H233" s="29" t="str">
        <f>IF(P_ant_foretak!J243=0," ",P_ant_foretak!J243)</f>
        <v xml:space="preserve"> </v>
      </c>
    </row>
    <row r="234" spans="3:8" x14ac:dyDescent="0.25">
      <c r="C234" s="105" t="str">
        <f>IF(P_ant_foretak!C244=0," ",P_ant_foretak!B244)</f>
        <v xml:space="preserve"> </v>
      </c>
      <c r="D234" s="105"/>
      <c r="E234" s="28" t="str">
        <f>IF(P_ant_foretak!C244=0," ",P_ant_foretak!C244)</f>
        <v xml:space="preserve"> </v>
      </c>
      <c r="F234" s="28" t="str">
        <f>IF(P_ant_foretak!D244=0," ",P_ant_foretak!D244)</f>
        <v xml:space="preserve"> </v>
      </c>
      <c r="G234" s="40" t="str">
        <f>IF(P_ant_foretak!G244=0," ",P_ant_foretak!G244)</f>
        <v xml:space="preserve"> </v>
      </c>
      <c r="H234" s="29" t="str">
        <f>IF(P_ant_foretak!J244=0," ",P_ant_foretak!J244)</f>
        <v xml:space="preserve"> </v>
      </c>
    </row>
    <row r="235" spans="3:8" x14ac:dyDescent="0.25">
      <c r="C235" s="105" t="str">
        <f>IF(P_ant_foretak!C245=0," ",P_ant_foretak!B245)</f>
        <v xml:space="preserve"> </v>
      </c>
      <c r="D235" s="105"/>
      <c r="E235" s="28" t="str">
        <f>IF(P_ant_foretak!C245=0," ",P_ant_foretak!C245)</f>
        <v xml:space="preserve"> </v>
      </c>
      <c r="F235" s="28" t="str">
        <f>IF(P_ant_foretak!D245=0," ",P_ant_foretak!D245)</f>
        <v xml:space="preserve"> </v>
      </c>
      <c r="G235" s="40" t="str">
        <f>IF(P_ant_foretak!G245=0," ",P_ant_foretak!G245)</f>
        <v xml:space="preserve"> </v>
      </c>
      <c r="H235" s="29" t="str">
        <f>IF(P_ant_foretak!J245=0," ",P_ant_foretak!J245)</f>
        <v xml:space="preserve"> </v>
      </c>
    </row>
    <row r="236" spans="3:8" x14ac:dyDescent="0.25">
      <c r="C236" s="105" t="str">
        <f>IF(P_ant_foretak!C246=0," ",P_ant_foretak!B246)</f>
        <v xml:space="preserve"> </v>
      </c>
      <c r="D236" s="105"/>
      <c r="E236" s="28" t="str">
        <f>IF(P_ant_foretak!C246=0," ",P_ant_foretak!C246)</f>
        <v xml:space="preserve"> </v>
      </c>
      <c r="F236" s="28" t="str">
        <f>IF(P_ant_foretak!D246=0," ",P_ant_foretak!D246)</f>
        <v xml:space="preserve"> </v>
      </c>
      <c r="G236" s="40" t="str">
        <f>IF(P_ant_foretak!G246=0," ",P_ant_foretak!G246)</f>
        <v xml:space="preserve"> </v>
      </c>
      <c r="H236" s="29" t="str">
        <f>IF(P_ant_foretak!J246=0," ",P_ant_foretak!J246)</f>
        <v xml:space="preserve"> </v>
      </c>
    </row>
    <row r="237" spans="3:8" x14ac:dyDescent="0.25">
      <c r="C237" s="105" t="str">
        <f>IF(P_ant_foretak!C247=0," ",P_ant_foretak!B247)</f>
        <v xml:space="preserve"> </v>
      </c>
      <c r="D237" s="105"/>
      <c r="E237" s="28" t="str">
        <f>IF(P_ant_foretak!C247=0," ",P_ant_foretak!C247)</f>
        <v xml:space="preserve"> </v>
      </c>
      <c r="F237" s="28" t="str">
        <f>IF(P_ant_foretak!D247=0," ",P_ant_foretak!D247)</f>
        <v xml:space="preserve"> </v>
      </c>
      <c r="G237" s="40" t="str">
        <f>IF(P_ant_foretak!G247=0," ",P_ant_foretak!G247)</f>
        <v xml:space="preserve"> </v>
      </c>
      <c r="H237" s="29" t="str">
        <f>IF(P_ant_foretak!J247=0," ",P_ant_foretak!J247)</f>
        <v xml:space="preserve"> </v>
      </c>
    </row>
    <row r="238" spans="3:8" x14ac:dyDescent="0.25">
      <c r="C238" s="105" t="str">
        <f>IF(P_ant_foretak!C248=0," ",P_ant_foretak!B248)</f>
        <v xml:space="preserve"> </v>
      </c>
      <c r="D238" s="105"/>
      <c r="E238" s="28" t="str">
        <f>IF(P_ant_foretak!C248=0," ",P_ant_foretak!C248)</f>
        <v xml:space="preserve"> </v>
      </c>
      <c r="F238" s="28" t="str">
        <f>IF(P_ant_foretak!D248=0," ",P_ant_foretak!D248)</f>
        <v xml:space="preserve"> </v>
      </c>
      <c r="G238" s="40" t="str">
        <f>IF(P_ant_foretak!G248=0," ",P_ant_foretak!G248)</f>
        <v xml:space="preserve"> </v>
      </c>
      <c r="H238" s="29" t="str">
        <f>IF(P_ant_foretak!J248=0," ",P_ant_foretak!J248)</f>
        <v xml:space="preserve"> </v>
      </c>
    </row>
    <row r="239" spans="3:8" x14ac:dyDescent="0.25">
      <c r="C239" s="105" t="str">
        <f>IF(P_ant_foretak!C249=0," ",P_ant_foretak!B249)</f>
        <v xml:space="preserve"> </v>
      </c>
      <c r="D239" s="105"/>
      <c r="E239" s="28" t="str">
        <f>IF(P_ant_foretak!C249=0," ",P_ant_foretak!C249)</f>
        <v xml:space="preserve"> </v>
      </c>
      <c r="F239" s="28" t="str">
        <f>IF(P_ant_foretak!D249=0," ",P_ant_foretak!D249)</f>
        <v xml:space="preserve"> </v>
      </c>
      <c r="G239" s="40" t="str">
        <f>IF(P_ant_foretak!G249=0," ",P_ant_foretak!G249)</f>
        <v xml:space="preserve"> </v>
      </c>
      <c r="H239" s="29" t="str">
        <f>IF(P_ant_foretak!J249=0," ",P_ant_foretak!J249)</f>
        <v xml:space="preserve"> </v>
      </c>
    </row>
    <row r="240" spans="3:8" x14ac:dyDescent="0.25">
      <c r="C240" s="105" t="str">
        <f>IF(P_ant_foretak!C250=0," ",P_ant_foretak!B250)</f>
        <v xml:space="preserve"> </v>
      </c>
      <c r="D240" s="105"/>
      <c r="E240" s="28" t="str">
        <f>IF(P_ant_foretak!C250=0," ",P_ant_foretak!C250)</f>
        <v xml:space="preserve"> </v>
      </c>
      <c r="F240" s="28" t="str">
        <f>IF(P_ant_foretak!D250=0," ",P_ant_foretak!D250)</f>
        <v xml:space="preserve"> </v>
      </c>
      <c r="G240" s="40" t="str">
        <f>IF(P_ant_foretak!G250=0," ",P_ant_foretak!G250)</f>
        <v xml:space="preserve"> </v>
      </c>
      <c r="H240" s="29" t="str">
        <f>IF(P_ant_foretak!J250=0," ",P_ant_foretak!J250)</f>
        <v xml:space="preserve"> </v>
      </c>
    </row>
    <row r="241" spans="3:8" x14ac:dyDescent="0.25">
      <c r="C241" s="105" t="str">
        <f>IF(P_ant_foretak!C251=0," ",P_ant_foretak!B251)</f>
        <v xml:space="preserve"> </v>
      </c>
      <c r="D241" s="105"/>
      <c r="E241" s="28" t="str">
        <f>IF(P_ant_foretak!C251=0," ",P_ant_foretak!C251)</f>
        <v xml:space="preserve"> </v>
      </c>
      <c r="F241" s="28" t="str">
        <f>IF(P_ant_foretak!D251=0," ",P_ant_foretak!D251)</f>
        <v xml:space="preserve"> </v>
      </c>
      <c r="G241" s="40" t="str">
        <f>IF(P_ant_foretak!G251=0," ",P_ant_foretak!G251)</f>
        <v xml:space="preserve"> </v>
      </c>
      <c r="H241" s="29" t="str">
        <f>IF(P_ant_foretak!J251=0," ",P_ant_foretak!J251)</f>
        <v xml:space="preserve"> </v>
      </c>
    </row>
    <row r="242" spans="3:8" x14ac:dyDescent="0.25">
      <c r="C242" s="105" t="str">
        <f>IF(P_ant_foretak!C252=0," ",P_ant_foretak!B252)</f>
        <v xml:space="preserve"> </v>
      </c>
      <c r="D242" s="105"/>
      <c r="E242" s="28" t="str">
        <f>IF(P_ant_foretak!C252=0," ",P_ant_foretak!C252)</f>
        <v xml:space="preserve"> </v>
      </c>
      <c r="F242" s="28" t="str">
        <f>IF(P_ant_foretak!D252=0," ",P_ant_foretak!D252)</f>
        <v xml:space="preserve"> </v>
      </c>
      <c r="G242" s="40" t="str">
        <f>IF(P_ant_foretak!G252=0," ",P_ant_foretak!G252)</f>
        <v xml:space="preserve"> </v>
      </c>
      <c r="H242" s="29" t="str">
        <f>IF(P_ant_foretak!J252=0," ",P_ant_foretak!J252)</f>
        <v xml:space="preserve"> </v>
      </c>
    </row>
    <row r="243" spans="3:8" x14ac:dyDescent="0.25">
      <c r="C243" s="105" t="str">
        <f>IF(P_ant_foretak!C253=0," ",P_ant_foretak!B253)</f>
        <v xml:space="preserve"> </v>
      </c>
      <c r="D243" s="105"/>
      <c r="E243" s="28" t="str">
        <f>IF(P_ant_foretak!C253=0," ",P_ant_foretak!C253)</f>
        <v xml:space="preserve"> </v>
      </c>
      <c r="F243" s="28" t="str">
        <f>IF(P_ant_foretak!D253=0," ",P_ant_foretak!D253)</f>
        <v xml:space="preserve"> </v>
      </c>
      <c r="G243" s="40" t="str">
        <f>IF(P_ant_foretak!G253=0," ",P_ant_foretak!G253)</f>
        <v xml:space="preserve"> </v>
      </c>
      <c r="H243" s="29" t="str">
        <f>IF(P_ant_foretak!J253=0," ",P_ant_foretak!J253)</f>
        <v xml:space="preserve"> </v>
      </c>
    </row>
    <row r="244" spans="3:8" x14ac:dyDescent="0.25">
      <c r="C244" s="105" t="str">
        <f>IF(P_ant_foretak!C254=0," ",P_ant_foretak!B254)</f>
        <v xml:space="preserve"> </v>
      </c>
      <c r="D244" s="105"/>
      <c r="E244" s="28" t="str">
        <f>IF(P_ant_foretak!C254=0," ",P_ant_foretak!C254)</f>
        <v xml:space="preserve"> </v>
      </c>
      <c r="F244" s="28" t="str">
        <f>IF(P_ant_foretak!D254=0," ",P_ant_foretak!D254)</f>
        <v xml:space="preserve"> </v>
      </c>
      <c r="G244" s="40" t="str">
        <f>IF(P_ant_foretak!G254=0," ",P_ant_foretak!G254)</f>
        <v xml:space="preserve"> </v>
      </c>
      <c r="H244" s="29" t="str">
        <f>IF(P_ant_foretak!J254=0," ",P_ant_foretak!J254)</f>
        <v xml:space="preserve"> </v>
      </c>
    </row>
    <row r="245" spans="3:8" x14ac:dyDescent="0.25">
      <c r="C245" s="105" t="str">
        <f>IF(P_ant_foretak!C255=0," ",P_ant_foretak!B255)</f>
        <v xml:space="preserve"> </v>
      </c>
      <c r="D245" s="105"/>
      <c r="E245" s="28" t="str">
        <f>IF(P_ant_foretak!C255=0," ",P_ant_foretak!C255)</f>
        <v xml:space="preserve"> </v>
      </c>
      <c r="F245" s="28" t="str">
        <f>IF(P_ant_foretak!D255=0," ",P_ant_foretak!D255)</f>
        <v xml:space="preserve"> </v>
      </c>
      <c r="G245" s="40" t="str">
        <f>IF(P_ant_foretak!G255=0," ",P_ant_foretak!G255)</f>
        <v xml:space="preserve"> </v>
      </c>
      <c r="H245" s="29" t="str">
        <f>IF(P_ant_foretak!J255=0," ",P_ant_foretak!J255)</f>
        <v xml:space="preserve"> </v>
      </c>
    </row>
    <row r="246" spans="3:8" x14ac:dyDescent="0.25">
      <c r="C246" s="105" t="str">
        <f>IF(P_ant_foretak!C256=0," ",P_ant_foretak!B256)</f>
        <v xml:space="preserve"> </v>
      </c>
      <c r="D246" s="105"/>
      <c r="E246" s="28" t="str">
        <f>IF(P_ant_foretak!C256=0," ",P_ant_foretak!C256)</f>
        <v xml:space="preserve"> </v>
      </c>
      <c r="F246" s="28" t="str">
        <f>IF(P_ant_foretak!D256=0," ",P_ant_foretak!D256)</f>
        <v xml:space="preserve"> </v>
      </c>
      <c r="G246" s="40" t="str">
        <f>IF(P_ant_foretak!G256=0," ",P_ant_foretak!G256)</f>
        <v xml:space="preserve"> </v>
      </c>
      <c r="H246" s="29" t="str">
        <f>IF(P_ant_foretak!J256=0," ",P_ant_foretak!J256)</f>
        <v xml:space="preserve"> </v>
      </c>
    </row>
    <row r="247" spans="3:8" x14ac:dyDescent="0.25">
      <c r="C247" s="105" t="str">
        <f>IF(P_ant_foretak!C257=0," ",P_ant_foretak!B257)</f>
        <v xml:space="preserve"> </v>
      </c>
      <c r="D247" s="105"/>
      <c r="E247" s="28" t="str">
        <f>IF(P_ant_foretak!C257=0," ",P_ant_foretak!C257)</f>
        <v xml:space="preserve"> </v>
      </c>
      <c r="F247" s="28" t="str">
        <f>IF(P_ant_foretak!D257=0," ",P_ant_foretak!D257)</f>
        <v xml:space="preserve"> </v>
      </c>
      <c r="G247" s="40" t="str">
        <f>IF(P_ant_foretak!G257=0," ",P_ant_foretak!G257)</f>
        <v xml:space="preserve"> </v>
      </c>
      <c r="H247" s="29" t="str">
        <f>IF(P_ant_foretak!J257=0," ",P_ant_foretak!J257)</f>
        <v xml:space="preserve"> </v>
      </c>
    </row>
    <row r="248" spans="3:8" x14ac:dyDescent="0.25">
      <c r="C248" s="105" t="str">
        <f>IF(P_ant_foretak!C258=0," ",P_ant_foretak!B258)</f>
        <v xml:space="preserve"> </v>
      </c>
      <c r="D248" s="105"/>
      <c r="E248" s="28" t="str">
        <f>IF(P_ant_foretak!C258=0," ",P_ant_foretak!C258)</f>
        <v xml:space="preserve"> </v>
      </c>
      <c r="F248" s="28" t="str">
        <f>IF(P_ant_foretak!D258=0," ",P_ant_foretak!D258)</f>
        <v xml:space="preserve"> </v>
      </c>
      <c r="G248" s="40" t="str">
        <f>IF(P_ant_foretak!G258=0," ",P_ant_foretak!G258)</f>
        <v xml:space="preserve"> </v>
      </c>
      <c r="H248" s="29" t="str">
        <f>IF(P_ant_foretak!J258=0," ",P_ant_foretak!J258)</f>
        <v xml:space="preserve"> </v>
      </c>
    </row>
    <row r="249" spans="3:8" x14ac:dyDescent="0.25">
      <c r="C249" s="105" t="str">
        <f>IF(P_ant_foretak!C259=0," ",P_ant_foretak!B259)</f>
        <v xml:space="preserve"> </v>
      </c>
      <c r="D249" s="105"/>
      <c r="E249" s="28" t="str">
        <f>IF(P_ant_foretak!C259=0," ",P_ant_foretak!C259)</f>
        <v xml:space="preserve"> </v>
      </c>
      <c r="F249" s="28" t="str">
        <f>IF(P_ant_foretak!D259=0," ",P_ant_foretak!D259)</f>
        <v xml:space="preserve"> </v>
      </c>
      <c r="G249" s="40" t="str">
        <f>IF(P_ant_foretak!G259=0," ",P_ant_foretak!G259)</f>
        <v xml:space="preserve"> </v>
      </c>
      <c r="H249" s="29" t="str">
        <f>IF(P_ant_foretak!J259=0," ",P_ant_foretak!J259)</f>
        <v xml:space="preserve"> </v>
      </c>
    </row>
    <row r="250" spans="3:8" x14ac:dyDescent="0.25">
      <c r="C250" s="105" t="str">
        <f>IF(P_ant_foretak!C260=0," ",P_ant_foretak!B260)</f>
        <v xml:space="preserve"> </v>
      </c>
      <c r="D250" s="105"/>
      <c r="E250" s="28" t="str">
        <f>IF(P_ant_foretak!C260=0," ",P_ant_foretak!C260)</f>
        <v xml:space="preserve"> </v>
      </c>
      <c r="F250" s="28" t="str">
        <f>IF(P_ant_foretak!D260=0," ",P_ant_foretak!D260)</f>
        <v xml:space="preserve"> </v>
      </c>
      <c r="G250" s="40" t="str">
        <f>IF(P_ant_foretak!G260=0," ",P_ant_foretak!G260)</f>
        <v xml:space="preserve"> </v>
      </c>
      <c r="H250" s="29" t="str">
        <f>IF(P_ant_foretak!J260=0," ",P_ant_foretak!J260)</f>
        <v xml:space="preserve"> </v>
      </c>
    </row>
    <row r="251" spans="3:8" x14ac:dyDescent="0.25">
      <c r="C251" s="105" t="str">
        <f>IF(P_ant_foretak!C261=0," ",P_ant_foretak!B261)</f>
        <v xml:space="preserve"> </v>
      </c>
      <c r="D251" s="105"/>
      <c r="E251" s="28" t="str">
        <f>IF(P_ant_foretak!C261=0," ",P_ant_foretak!C261)</f>
        <v xml:space="preserve"> </v>
      </c>
      <c r="F251" s="28" t="str">
        <f>IF(P_ant_foretak!D261=0," ",P_ant_foretak!D261)</f>
        <v xml:space="preserve"> </v>
      </c>
      <c r="G251" s="40" t="str">
        <f>IF(P_ant_foretak!G261=0," ",P_ant_foretak!G261)</f>
        <v xml:space="preserve"> </v>
      </c>
      <c r="H251" s="29" t="str">
        <f>IF(P_ant_foretak!J261=0," ",P_ant_foretak!J261)</f>
        <v xml:space="preserve"> </v>
      </c>
    </row>
    <row r="252" spans="3:8" x14ac:dyDescent="0.25">
      <c r="C252" s="105" t="str">
        <f>IF(P_ant_foretak!C262=0," ",P_ant_foretak!B262)</f>
        <v xml:space="preserve"> </v>
      </c>
      <c r="D252" s="105"/>
      <c r="E252" s="28" t="str">
        <f>IF(P_ant_foretak!C262=0," ",P_ant_foretak!C262)</f>
        <v xml:space="preserve"> </v>
      </c>
      <c r="F252" s="28" t="str">
        <f>IF(P_ant_foretak!D262=0," ",P_ant_foretak!D262)</f>
        <v xml:space="preserve"> </v>
      </c>
      <c r="G252" s="40" t="str">
        <f>IF(P_ant_foretak!G262=0," ",P_ant_foretak!G262)</f>
        <v xml:space="preserve"> </v>
      </c>
      <c r="H252" s="29" t="str">
        <f>IF(P_ant_foretak!J262=0," ",P_ant_foretak!J262)</f>
        <v xml:space="preserve"> </v>
      </c>
    </row>
    <row r="253" spans="3:8" x14ac:dyDescent="0.25">
      <c r="C253" s="105" t="str">
        <f>IF(P_ant_foretak!C263=0," ",P_ant_foretak!B263)</f>
        <v xml:space="preserve"> </v>
      </c>
      <c r="D253" s="105"/>
      <c r="E253" s="28" t="str">
        <f>IF(P_ant_foretak!C263=0," ",P_ant_foretak!C263)</f>
        <v xml:space="preserve"> </v>
      </c>
      <c r="F253" s="28" t="str">
        <f>IF(P_ant_foretak!D263=0," ",P_ant_foretak!D263)</f>
        <v xml:space="preserve"> </v>
      </c>
      <c r="G253" s="40" t="str">
        <f>IF(P_ant_foretak!G263=0," ",P_ant_foretak!G263)</f>
        <v xml:space="preserve"> </v>
      </c>
      <c r="H253" s="29" t="str">
        <f>IF(P_ant_foretak!J263=0," ",P_ant_foretak!J263)</f>
        <v xml:space="preserve"> </v>
      </c>
    </row>
    <row r="254" spans="3:8" x14ac:dyDescent="0.25">
      <c r="C254" s="105" t="str">
        <f>IF(P_ant_foretak!C264=0," ",P_ant_foretak!B264)</f>
        <v xml:space="preserve"> </v>
      </c>
      <c r="D254" s="105"/>
      <c r="E254" s="28" t="str">
        <f>IF(P_ant_foretak!C264=0," ",P_ant_foretak!C264)</f>
        <v xml:space="preserve"> </v>
      </c>
      <c r="F254" s="28" t="str">
        <f>IF(P_ant_foretak!D264=0," ",P_ant_foretak!D264)</f>
        <v xml:space="preserve"> </v>
      </c>
      <c r="G254" s="40" t="str">
        <f>IF(P_ant_foretak!G264=0," ",P_ant_foretak!G264)</f>
        <v xml:space="preserve"> </v>
      </c>
      <c r="H254" s="29" t="str">
        <f>IF(P_ant_foretak!J264=0," ",P_ant_foretak!J264)</f>
        <v xml:space="preserve"> </v>
      </c>
    </row>
    <row r="255" spans="3:8" x14ac:dyDescent="0.25">
      <c r="C255" s="105" t="str">
        <f>IF(P_ant_foretak!C265=0," ",P_ant_foretak!B265)</f>
        <v xml:space="preserve"> </v>
      </c>
      <c r="D255" s="105"/>
      <c r="E255" s="28" t="str">
        <f>IF(P_ant_foretak!C265=0," ",P_ant_foretak!C265)</f>
        <v xml:space="preserve"> </v>
      </c>
      <c r="F255" s="28" t="str">
        <f>IF(P_ant_foretak!D265=0," ",P_ant_foretak!D265)</f>
        <v xml:space="preserve"> </v>
      </c>
      <c r="G255" s="40" t="str">
        <f>IF(P_ant_foretak!G265=0," ",P_ant_foretak!G265)</f>
        <v xml:space="preserve"> </v>
      </c>
      <c r="H255" s="29" t="str">
        <f>IF(P_ant_foretak!J265=0," ",P_ant_foretak!J265)</f>
        <v xml:space="preserve"> </v>
      </c>
    </row>
    <row r="256" spans="3:8" x14ac:dyDescent="0.25">
      <c r="C256" s="105" t="str">
        <f>IF(P_ant_foretak!C266=0," ",P_ant_foretak!B266)</f>
        <v xml:space="preserve"> </v>
      </c>
      <c r="D256" s="105"/>
      <c r="E256" s="28" t="str">
        <f>IF(P_ant_foretak!C266=0," ",P_ant_foretak!C266)</f>
        <v xml:space="preserve"> </v>
      </c>
      <c r="F256" s="28" t="str">
        <f>IF(P_ant_foretak!D266=0," ",P_ant_foretak!D266)</f>
        <v xml:space="preserve"> </v>
      </c>
      <c r="G256" s="40" t="str">
        <f>IF(P_ant_foretak!G266=0," ",P_ant_foretak!G266)</f>
        <v xml:space="preserve"> </v>
      </c>
      <c r="H256" s="29" t="str">
        <f>IF(P_ant_foretak!J266=0," ",P_ant_foretak!J266)</f>
        <v xml:space="preserve"> </v>
      </c>
    </row>
    <row r="257" spans="3:8" x14ac:dyDescent="0.25">
      <c r="C257" s="105" t="str">
        <f>IF(P_ant_foretak!C267=0," ",P_ant_foretak!B267)</f>
        <v xml:space="preserve"> </v>
      </c>
      <c r="D257" s="105"/>
      <c r="E257" s="28" t="str">
        <f>IF(P_ant_foretak!C267=0," ",P_ant_foretak!C267)</f>
        <v xml:space="preserve"> </v>
      </c>
      <c r="F257" s="28" t="str">
        <f>IF(P_ant_foretak!D267=0," ",P_ant_foretak!D267)</f>
        <v xml:space="preserve"> </v>
      </c>
      <c r="G257" s="40" t="str">
        <f>IF(P_ant_foretak!G267=0," ",P_ant_foretak!G267)</f>
        <v xml:space="preserve"> </v>
      </c>
      <c r="H257" s="29" t="str">
        <f>IF(P_ant_foretak!J267=0," ",P_ant_foretak!J267)</f>
        <v xml:space="preserve"> </v>
      </c>
    </row>
    <row r="258" spans="3:8" x14ac:dyDescent="0.25">
      <c r="C258" s="105" t="str">
        <f>IF(P_ant_foretak!C268=0," ",P_ant_foretak!B268)</f>
        <v xml:space="preserve"> </v>
      </c>
      <c r="D258" s="105"/>
      <c r="E258" s="28" t="str">
        <f>IF(P_ant_foretak!C268=0," ",P_ant_foretak!C268)</f>
        <v xml:space="preserve"> </v>
      </c>
      <c r="F258" s="28" t="str">
        <f>IF(P_ant_foretak!D268=0," ",P_ant_foretak!D268)</f>
        <v xml:space="preserve"> </v>
      </c>
      <c r="G258" s="40" t="str">
        <f>IF(P_ant_foretak!G268=0," ",P_ant_foretak!G268)</f>
        <v xml:space="preserve"> </v>
      </c>
      <c r="H258" s="29" t="str">
        <f>IF(P_ant_foretak!J268=0," ",P_ant_foretak!J268)</f>
        <v xml:space="preserve"> </v>
      </c>
    </row>
    <row r="259" spans="3:8" x14ac:dyDescent="0.25">
      <c r="C259" s="105" t="str">
        <f>IF(P_ant_foretak!C269=0," ",P_ant_foretak!B269)</f>
        <v xml:space="preserve"> </v>
      </c>
      <c r="D259" s="105"/>
      <c r="E259" s="28" t="str">
        <f>IF(P_ant_foretak!C269=0," ",P_ant_foretak!C269)</f>
        <v xml:space="preserve"> </v>
      </c>
      <c r="F259" s="28" t="str">
        <f>IF(P_ant_foretak!D269=0," ",P_ant_foretak!D269)</f>
        <v xml:space="preserve"> </v>
      </c>
      <c r="G259" s="40" t="str">
        <f>IF(P_ant_foretak!G269=0," ",P_ant_foretak!G269)</f>
        <v xml:space="preserve"> </v>
      </c>
      <c r="H259" s="29" t="str">
        <f>IF(P_ant_foretak!J269=0," ",P_ant_foretak!J269)</f>
        <v xml:space="preserve"> </v>
      </c>
    </row>
    <row r="260" spans="3:8" x14ac:dyDescent="0.25">
      <c r="C260" s="105" t="str">
        <f>IF(P_ant_foretak!C270=0," ",P_ant_foretak!B270)</f>
        <v xml:space="preserve"> </v>
      </c>
      <c r="D260" s="105"/>
      <c r="E260" s="28" t="str">
        <f>IF(P_ant_foretak!C270=0," ",P_ant_foretak!C270)</f>
        <v xml:space="preserve"> </v>
      </c>
      <c r="F260" s="28" t="str">
        <f>IF(P_ant_foretak!D270=0," ",P_ant_foretak!D270)</f>
        <v xml:space="preserve"> </v>
      </c>
      <c r="G260" s="40" t="str">
        <f>IF(P_ant_foretak!G270=0," ",P_ant_foretak!G270)</f>
        <v xml:space="preserve"> </v>
      </c>
      <c r="H260" s="29" t="str">
        <f>IF(P_ant_foretak!J270=0," ",P_ant_foretak!J270)</f>
        <v xml:space="preserve"> </v>
      </c>
    </row>
    <row r="261" spans="3:8" x14ac:dyDescent="0.25">
      <c r="C261" s="105" t="str">
        <f>IF(P_ant_foretak!C271=0," ",P_ant_foretak!B271)</f>
        <v xml:space="preserve"> </v>
      </c>
      <c r="D261" s="105"/>
      <c r="E261" s="28" t="str">
        <f>IF(P_ant_foretak!C271=0," ",P_ant_foretak!C271)</f>
        <v xml:space="preserve"> </v>
      </c>
      <c r="F261" s="28" t="str">
        <f>IF(P_ant_foretak!D271=0," ",P_ant_foretak!D271)</f>
        <v xml:space="preserve"> </v>
      </c>
      <c r="G261" s="40" t="str">
        <f>IF(P_ant_foretak!G271=0," ",P_ant_foretak!G271)</f>
        <v xml:space="preserve"> </v>
      </c>
      <c r="H261" s="29" t="str">
        <f>IF(P_ant_foretak!J271=0," ",P_ant_foretak!J271)</f>
        <v xml:space="preserve"> </v>
      </c>
    </row>
    <row r="262" spans="3:8" x14ac:dyDescent="0.25">
      <c r="C262" s="105" t="str">
        <f>IF(P_ant_foretak!C272=0," ",P_ant_foretak!B272)</f>
        <v xml:space="preserve"> </v>
      </c>
      <c r="D262" s="105"/>
      <c r="E262" s="28" t="str">
        <f>IF(P_ant_foretak!C272=0," ",P_ant_foretak!C272)</f>
        <v xml:space="preserve"> </v>
      </c>
      <c r="F262" s="28" t="str">
        <f>IF(P_ant_foretak!D272=0," ",P_ant_foretak!D272)</f>
        <v xml:space="preserve"> </v>
      </c>
      <c r="G262" s="40" t="str">
        <f>IF(P_ant_foretak!G272=0," ",P_ant_foretak!G272)</f>
        <v xml:space="preserve"> </v>
      </c>
      <c r="H262" s="29" t="str">
        <f>IF(P_ant_foretak!J272=0," ",P_ant_foretak!J272)</f>
        <v xml:space="preserve"> </v>
      </c>
    </row>
    <row r="263" spans="3:8" x14ac:dyDescent="0.25">
      <c r="C263" s="105" t="str">
        <f>IF(P_ant_foretak!C273=0," ",P_ant_foretak!B273)</f>
        <v xml:space="preserve"> </v>
      </c>
      <c r="D263" s="105"/>
      <c r="E263" s="28" t="str">
        <f>IF(P_ant_foretak!C273=0," ",P_ant_foretak!C273)</f>
        <v xml:space="preserve"> </v>
      </c>
      <c r="F263" s="28" t="str">
        <f>IF(P_ant_foretak!D273=0," ",P_ant_foretak!D273)</f>
        <v xml:space="preserve"> </v>
      </c>
      <c r="G263" s="40" t="str">
        <f>IF(P_ant_foretak!G273=0," ",P_ant_foretak!G273)</f>
        <v xml:space="preserve"> </v>
      </c>
      <c r="H263" s="29" t="str">
        <f>IF(P_ant_foretak!J273=0," ",P_ant_foretak!J273)</f>
        <v xml:space="preserve"> </v>
      </c>
    </row>
    <row r="264" spans="3:8" x14ac:dyDescent="0.25">
      <c r="C264" s="105" t="str">
        <f>IF(P_ant_foretak!C274=0," ",P_ant_foretak!B274)</f>
        <v xml:space="preserve"> </v>
      </c>
      <c r="D264" s="105"/>
      <c r="E264" s="28" t="str">
        <f>IF(P_ant_foretak!C274=0," ",P_ant_foretak!C274)</f>
        <v xml:space="preserve"> </v>
      </c>
      <c r="F264" s="28" t="str">
        <f>IF(P_ant_foretak!D274=0," ",P_ant_foretak!D274)</f>
        <v xml:space="preserve"> </v>
      </c>
      <c r="G264" s="40" t="str">
        <f>IF(P_ant_foretak!G274=0," ",P_ant_foretak!G274)</f>
        <v xml:space="preserve"> </v>
      </c>
      <c r="H264" s="29" t="str">
        <f>IF(P_ant_foretak!J274=0," ",P_ant_foretak!J274)</f>
        <v xml:space="preserve"> </v>
      </c>
    </row>
    <row r="265" spans="3:8" x14ac:dyDescent="0.25">
      <c r="C265" s="105" t="str">
        <f>IF(P_ant_foretak!C275=0," ",P_ant_foretak!B275)</f>
        <v xml:space="preserve"> </v>
      </c>
      <c r="D265" s="105"/>
      <c r="E265" s="28" t="str">
        <f>IF(P_ant_foretak!C275=0," ",P_ant_foretak!C275)</f>
        <v xml:space="preserve"> </v>
      </c>
      <c r="F265" s="28" t="str">
        <f>IF(P_ant_foretak!D275=0," ",P_ant_foretak!D275)</f>
        <v xml:space="preserve"> </v>
      </c>
      <c r="G265" s="40" t="str">
        <f>IF(P_ant_foretak!G275=0," ",P_ant_foretak!G275)</f>
        <v xml:space="preserve"> </v>
      </c>
      <c r="H265" s="29" t="str">
        <f>IF(P_ant_foretak!J275=0," ",P_ant_foretak!J275)</f>
        <v xml:space="preserve"> </v>
      </c>
    </row>
    <row r="266" spans="3:8" x14ac:dyDescent="0.25">
      <c r="C266" s="105" t="str">
        <f>IF(P_ant_foretak!C276=0," ",P_ant_foretak!B276)</f>
        <v xml:space="preserve"> </v>
      </c>
      <c r="D266" s="105"/>
      <c r="E266" s="28" t="str">
        <f>IF(P_ant_foretak!C276=0," ",P_ant_foretak!C276)</f>
        <v xml:space="preserve"> </v>
      </c>
      <c r="F266" s="28" t="str">
        <f>IF(P_ant_foretak!D276=0," ",P_ant_foretak!D276)</f>
        <v xml:space="preserve"> </v>
      </c>
      <c r="G266" s="40" t="str">
        <f>IF(P_ant_foretak!G276=0," ",P_ant_foretak!G276)</f>
        <v xml:space="preserve"> </v>
      </c>
      <c r="H266" s="29" t="str">
        <f>IF(P_ant_foretak!J276=0," ",P_ant_foretak!J276)</f>
        <v xml:space="preserve"> </v>
      </c>
    </row>
    <row r="267" spans="3:8" x14ac:dyDescent="0.25">
      <c r="C267" s="105" t="str">
        <f>IF(P_ant_foretak!C277=0," ",P_ant_foretak!B277)</f>
        <v xml:space="preserve"> </v>
      </c>
      <c r="D267" s="105"/>
      <c r="E267" s="28" t="str">
        <f>IF(P_ant_foretak!C277=0," ",P_ant_foretak!C277)</f>
        <v xml:space="preserve"> </v>
      </c>
      <c r="F267" s="28" t="str">
        <f>IF(P_ant_foretak!D277=0," ",P_ant_foretak!D277)</f>
        <v xml:space="preserve"> </v>
      </c>
      <c r="G267" s="40" t="str">
        <f>IF(P_ant_foretak!G277=0," ",P_ant_foretak!G277)</f>
        <v xml:space="preserve"> </v>
      </c>
      <c r="H267" s="29" t="str">
        <f>IF(P_ant_foretak!J277=0," ",P_ant_foretak!J277)</f>
        <v xml:space="preserve"> </v>
      </c>
    </row>
    <row r="268" spans="3:8" x14ac:dyDescent="0.25">
      <c r="C268" s="105" t="str">
        <f>IF(P_ant_foretak!C278=0," ",P_ant_foretak!B278)</f>
        <v xml:space="preserve"> </v>
      </c>
      <c r="D268" s="105"/>
      <c r="E268" s="28" t="str">
        <f>IF(P_ant_foretak!C278=0," ",P_ant_foretak!C278)</f>
        <v xml:space="preserve"> </v>
      </c>
      <c r="F268" s="28" t="str">
        <f>IF(P_ant_foretak!D278=0," ",P_ant_foretak!D278)</f>
        <v xml:space="preserve"> </v>
      </c>
      <c r="G268" s="40" t="str">
        <f>IF(P_ant_foretak!G278=0," ",P_ant_foretak!G278)</f>
        <v xml:space="preserve"> </v>
      </c>
      <c r="H268" s="29" t="str">
        <f>IF(P_ant_foretak!J278=0," ",P_ant_foretak!J278)</f>
        <v xml:space="preserve"> </v>
      </c>
    </row>
    <row r="269" spans="3:8" x14ac:dyDescent="0.25">
      <c r="C269" s="105" t="str">
        <f>IF(P_ant_foretak!C279=0," ",P_ant_foretak!B279)</f>
        <v xml:space="preserve"> </v>
      </c>
      <c r="D269" s="105"/>
      <c r="E269" s="28" t="str">
        <f>IF(P_ant_foretak!C279=0," ",P_ant_foretak!C279)</f>
        <v xml:space="preserve"> </v>
      </c>
      <c r="F269" s="28" t="str">
        <f>IF(P_ant_foretak!D279=0," ",P_ant_foretak!D279)</f>
        <v xml:space="preserve"> </v>
      </c>
      <c r="G269" s="40" t="str">
        <f>IF(P_ant_foretak!G279=0," ",P_ant_foretak!G279)</f>
        <v xml:space="preserve"> </v>
      </c>
      <c r="H269" s="29" t="str">
        <f>IF(P_ant_foretak!J279=0," ",P_ant_foretak!J279)</f>
        <v xml:space="preserve"> </v>
      </c>
    </row>
    <row r="270" spans="3:8" x14ac:dyDescent="0.25">
      <c r="C270" s="105" t="str">
        <f>IF(P_ant_foretak!C280=0," ",P_ant_foretak!B280)</f>
        <v xml:space="preserve"> </v>
      </c>
      <c r="D270" s="105"/>
      <c r="E270" s="28" t="str">
        <f>IF(P_ant_foretak!C280=0," ",P_ant_foretak!C280)</f>
        <v xml:space="preserve"> </v>
      </c>
      <c r="F270" s="28" t="str">
        <f>IF(P_ant_foretak!D280=0," ",P_ant_foretak!D280)</f>
        <v xml:space="preserve"> </v>
      </c>
      <c r="G270" s="40" t="str">
        <f>IF(P_ant_foretak!G280=0," ",P_ant_foretak!G280)</f>
        <v xml:space="preserve"> </v>
      </c>
      <c r="H270" s="29" t="str">
        <f>IF(P_ant_foretak!J280=0," ",P_ant_foretak!J280)</f>
        <v xml:space="preserve"> </v>
      </c>
    </row>
    <row r="271" spans="3:8" x14ac:dyDescent="0.25">
      <c r="C271" s="105" t="str">
        <f>IF(P_ant_foretak!C281=0," ",P_ant_foretak!B281)</f>
        <v xml:space="preserve"> </v>
      </c>
      <c r="D271" s="105"/>
      <c r="E271" s="28" t="str">
        <f>IF(P_ant_foretak!C281=0," ",P_ant_foretak!C281)</f>
        <v xml:space="preserve"> </v>
      </c>
      <c r="F271" s="28" t="str">
        <f>IF(P_ant_foretak!D281=0," ",P_ant_foretak!D281)</f>
        <v xml:space="preserve"> </v>
      </c>
      <c r="G271" s="40" t="str">
        <f>IF(P_ant_foretak!G281=0," ",P_ant_foretak!G281)</f>
        <v xml:space="preserve"> </v>
      </c>
      <c r="H271" s="29" t="str">
        <f>IF(P_ant_foretak!J281=0," ",P_ant_foretak!J281)</f>
        <v xml:space="preserve"> </v>
      </c>
    </row>
    <row r="272" spans="3:8" x14ac:dyDescent="0.25">
      <c r="C272" s="105" t="str">
        <f>IF(P_ant_foretak!C282=0," ",P_ant_foretak!B282)</f>
        <v xml:space="preserve"> </v>
      </c>
      <c r="D272" s="105"/>
      <c r="E272" s="28" t="str">
        <f>IF(P_ant_foretak!C282=0," ",P_ant_foretak!C282)</f>
        <v xml:space="preserve"> </v>
      </c>
      <c r="F272" s="28" t="str">
        <f>IF(P_ant_foretak!D282=0," ",P_ant_foretak!D282)</f>
        <v xml:space="preserve"> </v>
      </c>
      <c r="G272" s="40" t="str">
        <f>IF(P_ant_foretak!G282=0," ",P_ant_foretak!G282)</f>
        <v xml:space="preserve"> </v>
      </c>
      <c r="H272" s="29" t="str">
        <f>IF(P_ant_foretak!J282=0," ",P_ant_foretak!J282)</f>
        <v xml:space="preserve"> </v>
      </c>
    </row>
    <row r="273" spans="3:8" x14ac:dyDescent="0.25">
      <c r="C273" s="105" t="str">
        <f>IF(P_ant_foretak!C283=0," ",P_ant_foretak!B283)</f>
        <v xml:space="preserve"> </v>
      </c>
      <c r="D273" s="105"/>
      <c r="E273" s="28" t="str">
        <f>IF(P_ant_foretak!C283=0," ",P_ant_foretak!C283)</f>
        <v xml:space="preserve"> </v>
      </c>
      <c r="F273" s="28" t="str">
        <f>IF(P_ant_foretak!D283=0," ",P_ant_foretak!D283)</f>
        <v xml:space="preserve"> </v>
      </c>
      <c r="G273" s="40" t="str">
        <f>IF(P_ant_foretak!G283=0," ",P_ant_foretak!G283)</f>
        <v xml:space="preserve"> </v>
      </c>
      <c r="H273" s="29" t="str">
        <f>IF(P_ant_foretak!J283=0," ",P_ant_foretak!J283)</f>
        <v xml:space="preserve"> </v>
      </c>
    </row>
    <row r="274" spans="3:8" x14ac:dyDescent="0.25">
      <c r="C274" s="105" t="str">
        <f>IF(P_ant_foretak!C284=0," ",P_ant_foretak!B284)</f>
        <v xml:space="preserve"> </v>
      </c>
      <c r="D274" s="105"/>
      <c r="E274" s="28" t="str">
        <f>IF(P_ant_foretak!C284=0," ",P_ant_foretak!C284)</f>
        <v xml:space="preserve"> </v>
      </c>
      <c r="F274" s="28" t="str">
        <f>IF(P_ant_foretak!D284=0," ",P_ant_foretak!D284)</f>
        <v xml:space="preserve"> </v>
      </c>
      <c r="G274" s="40" t="str">
        <f>IF(P_ant_foretak!G284=0," ",P_ant_foretak!G284)</f>
        <v xml:space="preserve"> </v>
      </c>
      <c r="H274" s="29" t="str">
        <f>IF(P_ant_foretak!J284=0," ",P_ant_foretak!J284)</f>
        <v xml:space="preserve"> </v>
      </c>
    </row>
    <row r="275" spans="3:8" x14ac:dyDescent="0.25">
      <c r="C275" s="105" t="str">
        <f>IF(P_ant_foretak!C285=0," ",P_ant_foretak!B285)</f>
        <v xml:space="preserve"> </v>
      </c>
      <c r="D275" s="105"/>
      <c r="E275" s="28" t="str">
        <f>IF(P_ant_foretak!C285=0," ",P_ant_foretak!C285)</f>
        <v xml:space="preserve"> </v>
      </c>
      <c r="F275" s="28" t="str">
        <f>IF(P_ant_foretak!D285=0," ",P_ant_foretak!D285)</f>
        <v xml:space="preserve"> </v>
      </c>
      <c r="G275" s="40" t="str">
        <f>IF(P_ant_foretak!G285=0," ",P_ant_foretak!G285)</f>
        <v xml:space="preserve"> </v>
      </c>
      <c r="H275" s="29" t="str">
        <f>IF(P_ant_foretak!J285=0," ",P_ant_foretak!J285)</f>
        <v xml:space="preserve"> </v>
      </c>
    </row>
    <row r="276" spans="3:8" x14ac:dyDescent="0.25">
      <c r="C276" s="105" t="str">
        <f>IF(P_ant_foretak!C286=0," ",P_ant_foretak!B286)</f>
        <v xml:space="preserve"> </v>
      </c>
      <c r="D276" s="105"/>
      <c r="E276" s="28" t="str">
        <f>IF(P_ant_foretak!C286=0," ",P_ant_foretak!C286)</f>
        <v xml:space="preserve"> </v>
      </c>
      <c r="F276" s="28" t="str">
        <f>IF(P_ant_foretak!D286=0," ",P_ant_foretak!D286)</f>
        <v xml:space="preserve"> </v>
      </c>
      <c r="G276" s="40" t="str">
        <f>IF(P_ant_foretak!G286=0," ",P_ant_foretak!G286)</f>
        <v xml:space="preserve"> </v>
      </c>
      <c r="H276" s="29" t="str">
        <f>IF(P_ant_foretak!J286=0," ",P_ant_foretak!J286)</f>
        <v xml:space="preserve"> </v>
      </c>
    </row>
    <row r="277" spans="3:8" x14ac:dyDescent="0.25">
      <c r="C277" s="105" t="str">
        <f>IF(P_ant_foretak!C287=0," ",P_ant_foretak!B287)</f>
        <v xml:space="preserve"> </v>
      </c>
      <c r="D277" s="105"/>
      <c r="E277" s="28" t="str">
        <f>IF(P_ant_foretak!C287=0," ",P_ant_foretak!C287)</f>
        <v xml:space="preserve"> </v>
      </c>
      <c r="F277" s="28" t="str">
        <f>IF(P_ant_foretak!D287=0," ",P_ant_foretak!D287)</f>
        <v xml:space="preserve"> </v>
      </c>
      <c r="G277" s="40" t="str">
        <f>IF(P_ant_foretak!G287=0," ",P_ant_foretak!G287)</f>
        <v xml:space="preserve"> </v>
      </c>
      <c r="H277" s="29" t="str">
        <f>IF(P_ant_foretak!J287=0," ",P_ant_foretak!J287)</f>
        <v xml:space="preserve"> </v>
      </c>
    </row>
    <row r="278" spans="3:8" x14ac:dyDescent="0.25">
      <c r="C278" s="105" t="str">
        <f>IF(P_ant_foretak!C288=0," ",P_ant_foretak!B288)</f>
        <v xml:space="preserve"> </v>
      </c>
      <c r="D278" s="105"/>
      <c r="E278" s="28" t="str">
        <f>IF(P_ant_foretak!C288=0," ",P_ant_foretak!C288)</f>
        <v xml:space="preserve"> </v>
      </c>
      <c r="F278" s="28" t="str">
        <f>IF(P_ant_foretak!D288=0," ",P_ant_foretak!D288)</f>
        <v xml:space="preserve"> </v>
      </c>
      <c r="G278" s="40" t="str">
        <f>IF(P_ant_foretak!G288=0," ",P_ant_foretak!G288)</f>
        <v xml:space="preserve"> </v>
      </c>
      <c r="H278" s="29" t="str">
        <f>IF(P_ant_foretak!J288=0," ",P_ant_foretak!J288)</f>
        <v xml:space="preserve"> </v>
      </c>
    </row>
    <row r="279" spans="3:8" x14ac:dyDescent="0.25">
      <c r="C279" s="105" t="str">
        <f>IF(P_ant_foretak!C289=0," ",P_ant_foretak!B289)</f>
        <v xml:space="preserve"> </v>
      </c>
      <c r="D279" s="105"/>
      <c r="E279" s="28" t="str">
        <f>IF(P_ant_foretak!C289=0," ",P_ant_foretak!C289)</f>
        <v xml:space="preserve"> </v>
      </c>
      <c r="F279" s="28" t="str">
        <f>IF(P_ant_foretak!D289=0," ",P_ant_foretak!D289)</f>
        <v xml:space="preserve"> </v>
      </c>
      <c r="G279" s="40" t="str">
        <f>IF(P_ant_foretak!G289=0," ",P_ant_foretak!G289)</f>
        <v xml:space="preserve"> </v>
      </c>
      <c r="H279" s="29" t="str">
        <f>IF(P_ant_foretak!J289=0," ",P_ant_foretak!J289)</f>
        <v xml:space="preserve"> </v>
      </c>
    </row>
    <row r="280" spans="3:8" x14ac:dyDescent="0.25">
      <c r="C280" s="105" t="str">
        <f>IF(P_ant_foretak!C290=0," ",P_ant_foretak!B290)</f>
        <v xml:space="preserve"> </v>
      </c>
      <c r="D280" s="105"/>
      <c r="E280" s="28" t="str">
        <f>IF(P_ant_foretak!C290=0," ",P_ant_foretak!C290)</f>
        <v xml:space="preserve"> </v>
      </c>
      <c r="F280" s="28" t="str">
        <f>IF(P_ant_foretak!D290=0," ",P_ant_foretak!D290)</f>
        <v xml:space="preserve"> </v>
      </c>
      <c r="G280" s="40" t="str">
        <f>IF(P_ant_foretak!G290=0," ",P_ant_foretak!G290)</f>
        <v xml:space="preserve"> </v>
      </c>
      <c r="H280" s="29" t="str">
        <f>IF(P_ant_foretak!J290=0," ",P_ant_foretak!J290)</f>
        <v xml:space="preserve"> </v>
      </c>
    </row>
    <row r="281" spans="3:8" x14ac:dyDescent="0.25">
      <c r="C281" s="105" t="str">
        <f>IF(P_ant_foretak!C291=0," ",P_ant_foretak!B291)</f>
        <v xml:space="preserve"> </v>
      </c>
      <c r="D281" s="105"/>
      <c r="E281" s="28" t="str">
        <f>IF(P_ant_foretak!C291=0," ",P_ant_foretak!C291)</f>
        <v xml:space="preserve"> </v>
      </c>
      <c r="F281" s="28" t="str">
        <f>IF(P_ant_foretak!D291=0," ",P_ant_foretak!D291)</f>
        <v xml:space="preserve"> </v>
      </c>
      <c r="G281" s="40" t="str">
        <f>IF(P_ant_foretak!G291=0," ",P_ant_foretak!G291)</f>
        <v xml:space="preserve"> </v>
      </c>
      <c r="H281" s="29" t="str">
        <f>IF(P_ant_foretak!J291=0," ",P_ant_foretak!J291)</f>
        <v xml:space="preserve"> </v>
      </c>
    </row>
    <row r="282" spans="3:8" x14ac:dyDescent="0.25">
      <c r="C282" s="105" t="str">
        <f>IF(P_ant_foretak!C292=0," ",P_ant_foretak!B292)</f>
        <v xml:space="preserve"> </v>
      </c>
      <c r="D282" s="105"/>
      <c r="E282" s="28" t="str">
        <f>IF(P_ant_foretak!C292=0," ",P_ant_foretak!C292)</f>
        <v xml:space="preserve"> </v>
      </c>
      <c r="F282" s="28" t="str">
        <f>IF(P_ant_foretak!D292=0," ",P_ant_foretak!D292)</f>
        <v xml:space="preserve"> </v>
      </c>
      <c r="G282" s="40" t="str">
        <f>IF(P_ant_foretak!G292=0," ",P_ant_foretak!G292)</f>
        <v xml:space="preserve"> </v>
      </c>
      <c r="H282" s="29" t="str">
        <f>IF(P_ant_foretak!J292=0," ",P_ant_foretak!J292)</f>
        <v xml:space="preserve"> </v>
      </c>
    </row>
    <row r="283" spans="3:8" x14ac:dyDescent="0.25">
      <c r="C283" s="105" t="str">
        <f>IF(P_ant_foretak!C293=0," ",P_ant_foretak!B293)</f>
        <v xml:space="preserve"> </v>
      </c>
      <c r="D283" s="105"/>
      <c r="E283" s="28" t="str">
        <f>IF(P_ant_foretak!C293=0," ",P_ant_foretak!C293)</f>
        <v xml:space="preserve"> </v>
      </c>
      <c r="F283" s="28" t="str">
        <f>IF(P_ant_foretak!D293=0," ",P_ant_foretak!D293)</f>
        <v xml:space="preserve"> </v>
      </c>
      <c r="G283" s="40" t="str">
        <f>IF(P_ant_foretak!G293=0," ",P_ant_foretak!G293)</f>
        <v xml:space="preserve"> </v>
      </c>
      <c r="H283" s="29" t="str">
        <f>IF(P_ant_foretak!J293=0," ",P_ant_foretak!J293)</f>
        <v xml:space="preserve"> </v>
      </c>
    </row>
    <row r="284" spans="3:8" x14ac:dyDescent="0.25">
      <c r="C284" s="105" t="str">
        <f>IF(P_ant_foretak!C294=0," ",P_ant_foretak!B294)</f>
        <v xml:space="preserve"> </v>
      </c>
      <c r="D284" s="105"/>
      <c r="E284" s="28" t="str">
        <f>IF(P_ant_foretak!C294=0," ",P_ant_foretak!C294)</f>
        <v xml:space="preserve"> </v>
      </c>
      <c r="F284" s="28" t="str">
        <f>IF(P_ant_foretak!D294=0," ",P_ant_foretak!D294)</f>
        <v xml:space="preserve"> </v>
      </c>
      <c r="G284" s="40" t="str">
        <f>IF(P_ant_foretak!G294=0," ",P_ant_foretak!G294)</f>
        <v xml:space="preserve"> </v>
      </c>
      <c r="H284" s="29" t="str">
        <f>IF(P_ant_foretak!J294=0," ",P_ant_foretak!J294)</f>
        <v xml:space="preserve"> </v>
      </c>
    </row>
    <row r="285" spans="3:8" x14ac:dyDescent="0.25">
      <c r="C285" s="105" t="str">
        <f>IF(P_ant_foretak!C295=0," ",P_ant_foretak!B295)</f>
        <v xml:space="preserve"> </v>
      </c>
      <c r="D285" s="105"/>
      <c r="E285" s="28" t="str">
        <f>IF(P_ant_foretak!C295=0," ",P_ant_foretak!C295)</f>
        <v xml:space="preserve"> </v>
      </c>
      <c r="F285" s="28" t="str">
        <f>IF(P_ant_foretak!D295=0," ",P_ant_foretak!D295)</f>
        <v xml:space="preserve"> </v>
      </c>
      <c r="G285" s="40" t="str">
        <f>IF(P_ant_foretak!G295=0," ",P_ant_foretak!G295)</f>
        <v xml:space="preserve"> </v>
      </c>
      <c r="H285" s="29" t="str">
        <f>IF(P_ant_foretak!J295=0," ",P_ant_foretak!J295)</f>
        <v xml:space="preserve"> </v>
      </c>
    </row>
    <row r="286" spans="3:8" x14ac:dyDescent="0.25">
      <c r="C286" s="105" t="str">
        <f>IF(P_ant_foretak!C296=0," ",P_ant_foretak!B296)</f>
        <v xml:space="preserve"> </v>
      </c>
      <c r="D286" s="105"/>
      <c r="E286" s="28" t="str">
        <f>IF(P_ant_foretak!C296=0," ",P_ant_foretak!C296)</f>
        <v xml:space="preserve"> </v>
      </c>
      <c r="F286" s="28" t="str">
        <f>IF(P_ant_foretak!D296=0," ",P_ant_foretak!D296)</f>
        <v xml:space="preserve"> </v>
      </c>
      <c r="G286" s="40" t="str">
        <f>IF(P_ant_foretak!G296=0," ",P_ant_foretak!G296)</f>
        <v xml:space="preserve"> </v>
      </c>
      <c r="H286" s="29" t="str">
        <f>IF(P_ant_foretak!J296=0," ",P_ant_foretak!J296)</f>
        <v xml:space="preserve"> </v>
      </c>
    </row>
    <row r="287" spans="3:8" x14ac:dyDescent="0.25">
      <c r="C287" s="105" t="str">
        <f>IF(P_ant_foretak!C297=0," ",P_ant_foretak!B297)</f>
        <v xml:space="preserve"> </v>
      </c>
      <c r="D287" s="105"/>
      <c r="E287" s="28" t="str">
        <f>IF(P_ant_foretak!C297=0," ",P_ant_foretak!C297)</f>
        <v xml:space="preserve"> </v>
      </c>
      <c r="F287" s="28" t="str">
        <f>IF(P_ant_foretak!D297=0," ",P_ant_foretak!D297)</f>
        <v xml:space="preserve"> </v>
      </c>
      <c r="G287" s="40" t="str">
        <f>IF(P_ant_foretak!G297=0," ",P_ant_foretak!G297)</f>
        <v xml:space="preserve"> </v>
      </c>
      <c r="H287" s="29" t="str">
        <f>IF(P_ant_foretak!J297=0," ",P_ant_foretak!J297)</f>
        <v xml:space="preserve"> </v>
      </c>
    </row>
    <row r="288" spans="3:8" x14ac:dyDescent="0.25">
      <c r="C288" s="105" t="str">
        <f>IF(P_ant_foretak!C298=0," ",P_ant_foretak!B298)</f>
        <v xml:space="preserve"> </v>
      </c>
      <c r="D288" s="105"/>
      <c r="E288" s="28" t="str">
        <f>IF(P_ant_foretak!C298=0," ",P_ant_foretak!C298)</f>
        <v xml:space="preserve"> </v>
      </c>
      <c r="F288" s="28" t="str">
        <f>IF(P_ant_foretak!D298=0," ",P_ant_foretak!D298)</f>
        <v xml:space="preserve"> </v>
      </c>
      <c r="G288" s="40" t="str">
        <f>IF(P_ant_foretak!G298=0," ",P_ant_foretak!G298)</f>
        <v xml:space="preserve"> </v>
      </c>
      <c r="H288" s="29" t="str">
        <f>IF(P_ant_foretak!J298=0," ",P_ant_foretak!J298)</f>
        <v xml:space="preserve"> </v>
      </c>
    </row>
    <row r="289" spans="3:8" x14ac:dyDescent="0.25">
      <c r="C289" s="105" t="str">
        <f>IF(P_ant_foretak!C299=0," ",P_ant_foretak!B299)</f>
        <v xml:space="preserve"> </v>
      </c>
      <c r="D289" s="105"/>
      <c r="E289" s="28" t="str">
        <f>IF(P_ant_foretak!C299=0," ",P_ant_foretak!C299)</f>
        <v xml:space="preserve"> </v>
      </c>
      <c r="F289" s="28" t="str">
        <f>IF(P_ant_foretak!D299=0," ",P_ant_foretak!D299)</f>
        <v xml:space="preserve"> </v>
      </c>
      <c r="G289" s="40" t="str">
        <f>IF(P_ant_foretak!G299=0," ",P_ant_foretak!G299)</f>
        <v xml:space="preserve"> </v>
      </c>
      <c r="H289" s="29" t="str">
        <f>IF(P_ant_foretak!J299=0," ",P_ant_foretak!J299)</f>
        <v xml:space="preserve"> </v>
      </c>
    </row>
    <row r="290" spans="3:8" x14ac:dyDescent="0.25">
      <c r="C290" s="105" t="str">
        <f>IF(P_ant_foretak!C300=0," ",P_ant_foretak!B300)</f>
        <v xml:space="preserve"> </v>
      </c>
      <c r="D290" s="105"/>
      <c r="E290" s="28" t="str">
        <f>IF(P_ant_foretak!C300=0," ",P_ant_foretak!C300)</f>
        <v xml:space="preserve"> </v>
      </c>
      <c r="F290" s="28" t="str">
        <f>IF(P_ant_foretak!D300=0," ",P_ant_foretak!D300)</f>
        <v xml:space="preserve"> </v>
      </c>
      <c r="G290" s="40" t="str">
        <f>IF(P_ant_foretak!G300=0," ",P_ant_foretak!G300)</f>
        <v xml:space="preserve"> </v>
      </c>
      <c r="H290" s="29" t="str">
        <f>IF(P_ant_foretak!J300=0," ",P_ant_foretak!J300)</f>
        <v xml:space="preserve"> </v>
      </c>
    </row>
    <row r="291" spans="3:8" x14ac:dyDescent="0.25">
      <c r="C291" s="105" t="str">
        <f>IF(P_ant_foretak!C301=0," ",P_ant_foretak!B301)</f>
        <v xml:space="preserve"> </v>
      </c>
      <c r="D291" s="105"/>
      <c r="E291" s="28" t="str">
        <f>IF(P_ant_foretak!C301=0," ",P_ant_foretak!C301)</f>
        <v xml:space="preserve"> </v>
      </c>
      <c r="F291" s="28" t="str">
        <f>IF(P_ant_foretak!D301=0," ",P_ant_foretak!D301)</f>
        <v xml:space="preserve"> </v>
      </c>
      <c r="G291" s="40" t="str">
        <f>IF(P_ant_foretak!G301=0," ",P_ant_foretak!G301)</f>
        <v xml:space="preserve"> </v>
      </c>
      <c r="H291" s="29" t="str">
        <f>IF(P_ant_foretak!J301=0," ",P_ant_foretak!J301)</f>
        <v xml:space="preserve"> </v>
      </c>
    </row>
    <row r="292" spans="3:8" x14ac:dyDescent="0.25">
      <c r="C292" s="105" t="str">
        <f>IF(P_ant_foretak!C302=0," ",P_ant_foretak!B302)</f>
        <v xml:space="preserve"> </v>
      </c>
      <c r="D292" s="105"/>
      <c r="E292" s="28" t="str">
        <f>IF(P_ant_foretak!C302=0," ",P_ant_foretak!C302)</f>
        <v xml:space="preserve"> </v>
      </c>
      <c r="F292" s="28" t="str">
        <f>IF(P_ant_foretak!D302=0," ",P_ant_foretak!D302)</f>
        <v xml:space="preserve"> </v>
      </c>
      <c r="G292" s="40" t="str">
        <f>IF(P_ant_foretak!G302=0," ",P_ant_foretak!G302)</f>
        <v xml:space="preserve"> </v>
      </c>
      <c r="H292" s="29" t="str">
        <f>IF(P_ant_foretak!J302=0," ",P_ant_foretak!J302)</f>
        <v xml:space="preserve"> </v>
      </c>
    </row>
    <row r="293" spans="3:8" x14ac:dyDescent="0.25">
      <c r="C293" s="105" t="str">
        <f>IF(P_ant_foretak!C303=0," ",P_ant_foretak!B303)</f>
        <v xml:space="preserve"> </v>
      </c>
      <c r="D293" s="105"/>
      <c r="E293" s="28" t="str">
        <f>IF(P_ant_foretak!C303=0," ",P_ant_foretak!C303)</f>
        <v xml:space="preserve"> </v>
      </c>
      <c r="F293" s="28" t="str">
        <f>IF(P_ant_foretak!D303=0," ",P_ant_foretak!D303)</f>
        <v xml:space="preserve"> </v>
      </c>
      <c r="G293" s="40" t="str">
        <f>IF(P_ant_foretak!G303=0," ",P_ant_foretak!G303)</f>
        <v xml:space="preserve"> </v>
      </c>
      <c r="H293" s="29" t="str">
        <f>IF(P_ant_foretak!J303=0," ",P_ant_foretak!J303)</f>
        <v xml:space="preserve"> </v>
      </c>
    </row>
    <row r="294" spans="3:8" x14ac:dyDescent="0.25">
      <c r="C294" s="105" t="str">
        <f>IF(P_ant_foretak!C304=0," ",P_ant_foretak!B304)</f>
        <v xml:space="preserve"> </v>
      </c>
      <c r="D294" s="105"/>
      <c r="E294" s="28" t="str">
        <f>IF(P_ant_foretak!C304=0," ",P_ant_foretak!C304)</f>
        <v xml:space="preserve"> </v>
      </c>
      <c r="F294" s="28" t="str">
        <f>IF(P_ant_foretak!D304=0," ",P_ant_foretak!D304)</f>
        <v xml:space="preserve"> </v>
      </c>
      <c r="G294" s="40" t="str">
        <f>IF(P_ant_foretak!G304=0," ",P_ant_foretak!G304)</f>
        <v xml:space="preserve"> </v>
      </c>
      <c r="H294" s="29" t="str">
        <f>IF(P_ant_foretak!J304=0," ",P_ant_foretak!J304)</f>
        <v xml:space="preserve"> </v>
      </c>
    </row>
    <row r="295" spans="3:8" x14ac:dyDescent="0.25">
      <c r="C295" s="105" t="str">
        <f>IF(P_ant_foretak!C305=0," ",P_ant_foretak!B305)</f>
        <v xml:space="preserve"> </v>
      </c>
      <c r="D295" s="105"/>
      <c r="E295" s="28" t="str">
        <f>IF(P_ant_foretak!C305=0," ",P_ant_foretak!C305)</f>
        <v xml:space="preserve"> </v>
      </c>
      <c r="F295" s="28" t="str">
        <f>IF(P_ant_foretak!D305=0," ",P_ant_foretak!D305)</f>
        <v xml:space="preserve"> </v>
      </c>
      <c r="G295" s="40" t="str">
        <f>IF(P_ant_foretak!G305=0," ",P_ant_foretak!G305)</f>
        <v xml:space="preserve"> </v>
      </c>
      <c r="H295" s="29" t="str">
        <f>IF(P_ant_foretak!J305=0," ",P_ant_foretak!J305)</f>
        <v xml:space="preserve"> </v>
      </c>
    </row>
    <row r="296" spans="3:8" x14ac:dyDescent="0.25">
      <c r="C296" s="105" t="str">
        <f>IF(P_ant_foretak!C306=0," ",P_ant_foretak!B306)</f>
        <v xml:space="preserve"> </v>
      </c>
      <c r="D296" s="105"/>
      <c r="E296" s="28" t="str">
        <f>IF(P_ant_foretak!C306=0," ",P_ant_foretak!C306)</f>
        <v xml:space="preserve"> </v>
      </c>
      <c r="F296" s="28" t="str">
        <f>IF(P_ant_foretak!D306=0," ",P_ant_foretak!D306)</f>
        <v xml:space="preserve"> </v>
      </c>
      <c r="G296" s="40" t="str">
        <f>IF(P_ant_foretak!G306=0," ",P_ant_foretak!G306)</f>
        <v xml:space="preserve"> </v>
      </c>
      <c r="H296" s="29" t="str">
        <f>IF(P_ant_foretak!J306=0," ",P_ant_foretak!J306)</f>
        <v xml:space="preserve"> </v>
      </c>
    </row>
    <row r="297" spans="3:8" x14ac:dyDescent="0.25">
      <c r="C297" s="105" t="str">
        <f>IF(P_ant_foretak!C307=0," ",P_ant_foretak!B307)</f>
        <v xml:space="preserve"> </v>
      </c>
      <c r="D297" s="105"/>
      <c r="E297" s="28" t="str">
        <f>IF(P_ant_foretak!C307=0," ",P_ant_foretak!C307)</f>
        <v xml:space="preserve"> </v>
      </c>
      <c r="F297" s="28" t="str">
        <f>IF(P_ant_foretak!D307=0," ",P_ant_foretak!D307)</f>
        <v xml:space="preserve"> </v>
      </c>
      <c r="G297" s="40" t="str">
        <f>IF(P_ant_foretak!G307=0," ",P_ant_foretak!G307)</f>
        <v xml:space="preserve"> </v>
      </c>
      <c r="H297" s="29" t="str">
        <f>IF(P_ant_foretak!J307=0," ",P_ant_foretak!J307)</f>
        <v xml:space="preserve"> </v>
      </c>
    </row>
    <row r="298" spans="3:8" x14ac:dyDescent="0.25">
      <c r="C298" s="105" t="str">
        <f>IF(P_ant_foretak!C308=0," ",P_ant_foretak!B308)</f>
        <v xml:space="preserve"> </v>
      </c>
      <c r="D298" s="105"/>
      <c r="E298" s="28" t="str">
        <f>IF(P_ant_foretak!C308=0," ",P_ant_foretak!C308)</f>
        <v xml:space="preserve"> </v>
      </c>
      <c r="F298" s="28" t="str">
        <f>IF(P_ant_foretak!D308=0," ",P_ant_foretak!D308)</f>
        <v xml:space="preserve"> </v>
      </c>
      <c r="G298" s="40" t="str">
        <f>IF(P_ant_foretak!G308=0," ",P_ant_foretak!G308)</f>
        <v xml:space="preserve"> </v>
      </c>
      <c r="H298" s="29" t="str">
        <f>IF(P_ant_foretak!J308=0," ",P_ant_foretak!J308)</f>
        <v xml:space="preserve"> </v>
      </c>
    </row>
    <row r="299" spans="3:8" x14ac:dyDescent="0.25">
      <c r="C299" s="105" t="str">
        <f>IF(P_ant_foretak!C309=0," ",P_ant_foretak!B309)</f>
        <v xml:space="preserve"> </v>
      </c>
      <c r="D299" s="105"/>
      <c r="E299" s="28" t="str">
        <f>IF(P_ant_foretak!C309=0," ",P_ant_foretak!C309)</f>
        <v xml:space="preserve"> </v>
      </c>
      <c r="F299" s="28" t="str">
        <f>IF(P_ant_foretak!D309=0," ",P_ant_foretak!D309)</f>
        <v xml:space="preserve"> </v>
      </c>
      <c r="G299" s="40" t="str">
        <f>IF(P_ant_foretak!G309=0," ",P_ant_foretak!G309)</f>
        <v xml:space="preserve"> </v>
      </c>
      <c r="H299" s="29" t="str">
        <f>IF(P_ant_foretak!J309=0," ",P_ant_foretak!J309)</f>
        <v xml:space="preserve"> </v>
      </c>
    </row>
    <row r="300" spans="3:8" x14ac:dyDescent="0.25">
      <c r="C300" s="105" t="str">
        <f>IF(P_ant_foretak!C310=0," ",P_ant_foretak!B310)</f>
        <v xml:space="preserve"> </v>
      </c>
      <c r="D300" s="105"/>
      <c r="E300" s="28" t="str">
        <f>IF(P_ant_foretak!C310=0," ",P_ant_foretak!C310)</f>
        <v xml:space="preserve"> </v>
      </c>
      <c r="F300" s="28" t="str">
        <f>IF(P_ant_foretak!D310=0," ",P_ant_foretak!D310)</f>
        <v xml:space="preserve"> </v>
      </c>
      <c r="G300" s="40" t="str">
        <f>IF(P_ant_foretak!G310=0," ",P_ant_foretak!G310)</f>
        <v xml:space="preserve"> </v>
      </c>
      <c r="H300" s="29" t="str">
        <f>IF(P_ant_foretak!J310=0," ",P_ant_foretak!J310)</f>
        <v xml:space="preserve"> </v>
      </c>
    </row>
    <row r="301" spans="3:8" x14ac:dyDescent="0.25">
      <c r="C301" s="105" t="str">
        <f>IF(P_ant_foretak!C311=0," ",P_ant_foretak!B311)</f>
        <v xml:space="preserve"> </v>
      </c>
      <c r="D301" s="105"/>
      <c r="E301" s="28" t="str">
        <f>IF(P_ant_foretak!C311=0," ",P_ant_foretak!C311)</f>
        <v xml:space="preserve"> </v>
      </c>
      <c r="F301" s="28" t="str">
        <f>IF(P_ant_foretak!D311=0," ",P_ant_foretak!D311)</f>
        <v xml:space="preserve"> </v>
      </c>
      <c r="G301" s="40" t="str">
        <f>IF(P_ant_foretak!G311=0," ",P_ant_foretak!G311)</f>
        <v xml:space="preserve"> </v>
      </c>
      <c r="H301" s="29" t="str">
        <f>IF(P_ant_foretak!J311=0," ",P_ant_foretak!J311)</f>
        <v xml:space="preserve"> </v>
      </c>
    </row>
    <row r="302" spans="3:8" x14ac:dyDescent="0.25">
      <c r="C302" s="105" t="str">
        <f>IF(P_ant_foretak!C312=0," ",P_ant_foretak!B312)</f>
        <v xml:space="preserve"> </v>
      </c>
      <c r="D302" s="105"/>
      <c r="E302" s="28" t="str">
        <f>IF(P_ant_foretak!C312=0," ",P_ant_foretak!C312)</f>
        <v xml:space="preserve"> </v>
      </c>
      <c r="F302" s="28" t="str">
        <f>IF(P_ant_foretak!D312=0," ",P_ant_foretak!D312)</f>
        <v xml:space="preserve"> </v>
      </c>
      <c r="G302" s="40" t="str">
        <f>IF(P_ant_foretak!G312=0," ",P_ant_foretak!G312)</f>
        <v xml:space="preserve"> </v>
      </c>
      <c r="H302" s="29" t="str">
        <f>IF(P_ant_foretak!J312=0," ",P_ant_foretak!J312)</f>
        <v xml:space="preserve"> </v>
      </c>
    </row>
    <row r="303" spans="3:8" x14ac:dyDescent="0.25">
      <c r="C303" s="105" t="str">
        <f>IF(P_ant_foretak!C313=0," ",P_ant_foretak!B313)</f>
        <v xml:space="preserve"> </v>
      </c>
      <c r="D303" s="105"/>
      <c r="E303" s="28" t="str">
        <f>IF(P_ant_foretak!C313=0," ",P_ant_foretak!C313)</f>
        <v xml:space="preserve"> </v>
      </c>
      <c r="F303" s="28" t="str">
        <f>IF(P_ant_foretak!D313=0," ",P_ant_foretak!D313)</f>
        <v xml:space="preserve"> </v>
      </c>
      <c r="G303" s="40" t="str">
        <f>IF(P_ant_foretak!G313=0," ",P_ant_foretak!G313)</f>
        <v xml:space="preserve"> </v>
      </c>
      <c r="H303" s="29" t="str">
        <f>IF(P_ant_foretak!J313=0," ",P_ant_foretak!J313)</f>
        <v xml:space="preserve"> </v>
      </c>
    </row>
    <row r="304" spans="3:8" x14ac:dyDescent="0.25">
      <c r="C304" s="105" t="str">
        <f>IF(P_ant_foretak!C314=0," ",P_ant_foretak!B314)</f>
        <v xml:space="preserve"> </v>
      </c>
      <c r="D304" s="105"/>
      <c r="E304" s="28" t="str">
        <f>IF(P_ant_foretak!C314=0," ",P_ant_foretak!C314)</f>
        <v xml:space="preserve"> </v>
      </c>
      <c r="F304" s="28" t="str">
        <f>IF(P_ant_foretak!D314=0," ",P_ant_foretak!D314)</f>
        <v xml:space="preserve"> </v>
      </c>
      <c r="G304" s="40" t="str">
        <f>IF(P_ant_foretak!G314=0," ",P_ant_foretak!G314)</f>
        <v xml:space="preserve"> </v>
      </c>
      <c r="H304" s="29" t="str">
        <f>IF(P_ant_foretak!J314=0," ",P_ant_foretak!J314)</f>
        <v xml:space="preserve"> </v>
      </c>
    </row>
    <row r="305" spans="3:8" x14ac:dyDescent="0.25">
      <c r="C305" s="105" t="str">
        <f>IF(P_ant_foretak!C315=0," ",P_ant_foretak!B315)</f>
        <v xml:space="preserve"> </v>
      </c>
      <c r="D305" s="105"/>
      <c r="E305" s="28" t="str">
        <f>IF(P_ant_foretak!C315=0," ",P_ant_foretak!C315)</f>
        <v xml:space="preserve"> </v>
      </c>
      <c r="F305" s="28" t="str">
        <f>IF(P_ant_foretak!D315=0," ",P_ant_foretak!D315)</f>
        <v xml:space="preserve"> </v>
      </c>
      <c r="G305" s="40" t="str">
        <f>IF(P_ant_foretak!G315=0," ",P_ant_foretak!G315)</f>
        <v xml:space="preserve"> </v>
      </c>
      <c r="H305" s="29" t="str">
        <f>IF(P_ant_foretak!J315=0," ",P_ant_foretak!J315)</f>
        <v xml:space="preserve"> </v>
      </c>
    </row>
    <row r="306" spans="3:8" x14ac:dyDescent="0.25">
      <c r="C306" s="105" t="str">
        <f>IF(P_ant_foretak!C316=0," ",P_ant_foretak!B316)</f>
        <v xml:space="preserve"> </v>
      </c>
      <c r="D306" s="105"/>
      <c r="E306" s="28" t="str">
        <f>IF(P_ant_foretak!C316=0," ",P_ant_foretak!C316)</f>
        <v xml:space="preserve"> </v>
      </c>
      <c r="F306" s="28" t="str">
        <f>IF(P_ant_foretak!D316=0," ",P_ant_foretak!D316)</f>
        <v xml:space="preserve"> </v>
      </c>
      <c r="G306" s="40" t="str">
        <f>IF(P_ant_foretak!G316=0," ",P_ant_foretak!G316)</f>
        <v xml:space="preserve"> </v>
      </c>
      <c r="H306" s="29" t="str">
        <f>IF(P_ant_foretak!J316=0," ",P_ant_foretak!J316)</f>
        <v xml:space="preserve"> </v>
      </c>
    </row>
    <row r="307" spans="3:8" x14ac:dyDescent="0.25">
      <c r="C307" s="105" t="str">
        <f>IF(P_ant_foretak!C317=0," ",P_ant_foretak!B317)</f>
        <v xml:space="preserve"> </v>
      </c>
      <c r="D307" s="105"/>
      <c r="E307" s="28" t="str">
        <f>IF(P_ant_foretak!C317=0," ",P_ant_foretak!C317)</f>
        <v xml:space="preserve"> </v>
      </c>
      <c r="F307" s="28" t="str">
        <f>IF(P_ant_foretak!D317=0," ",P_ant_foretak!D317)</f>
        <v xml:space="preserve"> </v>
      </c>
      <c r="G307" s="40" t="str">
        <f>IF(P_ant_foretak!G317=0," ",P_ant_foretak!G317)</f>
        <v xml:space="preserve"> </v>
      </c>
      <c r="H307" s="29" t="str">
        <f>IF(P_ant_foretak!J317=0," ",P_ant_foretak!J317)</f>
        <v xml:space="preserve"> </v>
      </c>
    </row>
    <row r="308" spans="3:8" x14ac:dyDescent="0.25">
      <c r="C308" s="105" t="str">
        <f>IF(P_ant_foretak!C318=0," ",P_ant_foretak!B318)</f>
        <v xml:space="preserve"> </v>
      </c>
      <c r="D308" s="105"/>
      <c r="E308" s="28" t="str">
        <f>IF(P_ant_foretak!C318=0," ",P_ant_foretak!C318)</f>
        <v xml:space="preserve"> </v>
      </c>
      <c r="F308" s="28" t="str">
        <f>IF(P_ant_foretak!D318=0," ",P_ant_foretak!D318)</f>
        <v xml:space="preserve"> </v>
      </c>
      <c r="G308" s="40" t="str">
        <f>IF(P_ant_foretak!G318=0," ",P_ant_foretak!G318)</f>
        <v xml:space="preserve"> </v>
      </c>
      <c r="H308" s="29" t="str">
        <f>IF(P_ant_foretak!J318=0," ",P_ant_foretak!J318)</f>
        <v xml:space="preserve"> </v>
      </c>
    </row>
    <row r="309" spans="3:8" x14ac:dyDescent="0.25">
      <c r="C309" s="105" t="str">
        <f>IF(P_ant_foretak!C319=0," ",P_ant_foretak!B319)</f>
        <v xml:space="preserve"> </v>
      </c>
      <c r="D309" s="105"/>
      <c r="E309" s="28" t="str">
        <f>IF(P_ant_foretak!C319=0," ",P_ant_foretak!C319)</f>
        <v xml:space="preserve"> </v>
      </c>
      <c r="F309" s="28" t="str">
        <f>IF(P_ant_foretak!D319=0," ",P_ant_foretak!D319)</f>
        <v xml:space="preserve"> </v>
      </c>
      <c r="G309" s="40" t="str">
        <f>IF(P_ant_foretak!G319=0," ",P_ant_foretak!G319)</f>
        <v xml:space="preserve"> </v>
      </c>
      <c r="H309" s="29" t="str">
        <f>IF(P_ant_foretak!J319=0," ",P_ant_foretak!J319)</f>
        <v xml:space="preserve"> </v>
      </c>
    </row>
    <row r="310" spans="3:8" x14ac:dyDescent="0.25">
      <c r="C310" s="105" t="str">
        <f>IF(P_ant_foretak!C320=0," ",P_ant_foretak!B320)</f>
        <v xml:space="preserve"> </v>
      </c>
      <c r="D310" s="105"/>
      <c r="E310" s="28" t="str">
        <f>IF(P_ant_foretak!C320=0," ",P_ant_foretak!C320)</f>
        <v xml:space="preserve"> </v>
      </c>
      <c r="F310" s="28" t="str">
        <f>IF(P_ant_foretak!D320=0," ",P_ant_foretak!D320)</f>
        <v xml:space="preserve"> </v>
      </c>
      <c r="G310" s="40" t="str">
        <f>IF(P_ant_foretak!G320=0," ",P_ant_foretak!G320)</f>
        <v xml:space="preserve"> </v>
      </c>
      <c r="H310" s="29" t="str">
        <f>IF(P_ant_foretak!J320=0," ",P_ant_foretak!J320)</f>
        <v xml:space="preserve"> </v>
      </c>
    </row>
    <row r="311" spans="3:8" x14ac:dyDescent="0.25">
      <c r="C311" s="105" t="str">
        <f>IF(P_ant_foretak!C321=0," ",P_ant_foretak!B321)</f>
        <v xml:space="preserve"> </v>
      </c>
      <c r="D311" s="105"/>
      <c r="E311" s="28" t="str">
        <f>IF(P_ant_foretak!C321=0," ",P_ant_foretak!C321)</f>
        <v xml:space="preserve"> </v>
      </c>
      <c r="F311" s="28" t="str">
        <f>IF(P_ant_foretak!D321=0," ",P_ant_foretak!D321)</f>
        <v xml:space="preserve"> </v>
      </c>
      <c r="G311" s="40" t="str">
        <f>IF(P_ant_foretak!G321=0," ",P_ant_foretak!G321)</f>
        <v xml:space="preserve"> </v>
      </c>
      <c r="H311" s="29" t="str">
        <f>IF(P_ant_foretak!J321=0," ",P_ant_foretak!J321)</f>
        <v xml:space="preserve"> </v>
      </c>
    </row>
    <row r="312" spans="3:8" x14ac:dyDescent="0.25">
      <c r="C312" s="105" t="str">
        <f>IF(P_ant_foretak!C322=0," ",P_ant_foretak!B322)</f>
        <v xml:space="preserve"> </v>
      </c>
      <c r="D312" s="105"/>
      <c r="E312" s="28" t="str">
        <f>IF(P_ant_foretak!C322=0," ",P_ant_foretak!C322)</f>
        <v xml:space="preserve"> </v>
      </c>
      <c r="F312" s="28" t="str">
        <f>IF(P_ant_foretak!D322=0," ",P_ant_foretak!D322)</f>
        <v xml:space="preserve"> </v>
      </c>
      <c r="G312" s="40" t="str">
        <f>IF(P_ant_foretak!G322=0," ",P_ant_foretak!G322)</f>
        <v xml:space="preserve"> </v>
      </c>
      <c r="H312" s="29" t="str">
        <f>IF(P_ant_foretak!J322=0," ",P_ant_foretak!J322)</f>
        <v xml:space="preserve"> </v>
      </c>
    </row>
    <row r="313" spans="3:8" x14ac:dyDescent="0.25">
      <c r="C313" s="105" t="str">
        <f>IF(P_ant_foretak!C323=0," ",P_ant_foretak!B323)</f>
        <v xml:space="preserve"> </v>
      </c>
      <c r="D313" s="105"/>
      <c r="E313" s="28" t="str">
        <f>IF(P_ant_foretak!C323=0," ",P_ant_foretak!C323)</f>
        <v xml:space="preserve"> </v>
      </c>
      <c r="F313" s="28" t="str">
        <f>IF(P_ant_foretak!D323=0," ",P_ant_foretak!D323)</f>
        <v xml:space="preserve"> </v>
      </c>
      <c r="G313" s="40" t="str">
        <f>IF(P_ant_foretak!G323=0," ",P_ant_foretak!G323)</f>
        <v xml:space="preserve"> </v>
      </c>
      <c r="H313" s="29" t="str">
        <f>IF(P_ant_foretak!J323=0," ",P_ant_foretak!J323)</f>
        <v xml:space="preserve"> </v>
      </c>
    </row>
    <row r="314" spans="3:8" x14ac:dyDescent="0.25">
      <c r="C314" s="105" t="str">
        <f>IF(P_ant_foretak!C324=0," ",P_ant_foretak!B324)</f>
        <v xml:space="preserve"> </v>
      </c>
      <c r="D314" s="105"/>
      <c r="E314" s="28" t="str">
        <f>IF(P_ant_foretak!C324=0," ",P_ant_foretak!C324)</f>
        <v xml:space="preserve"> </v>
      </c>
      <c r="F314" s="28" t="str">
        <f>IF(P_ant_foretak!D324=0," ",P_ant_foretak!D324)</f>
        <v xml:space="preserve"> </v>
      </c>
      <c r="G314" s="40" t="str">
        <f>IF(P_ant_foretak!G324=0," ",P_ant_foretak!G324)</f>
        <v xml:space="preserve"> </v>
      </c>
      <c r="H314" s="29" t="str">
        <f>IF(P_ant_foretak!J324=0," ",P_ant_foretak!J324)</f>
        <v xml:space="preserve"> </v>
      </c>
    </row>
    <row r="315" spans="3:8" x14ac:dyDescent="0.25">
      <c r="C315" s="105" t="str">
        <f>IF(P_ant_foretak!C325=0," ",P_ant_foretak!B325)</f>
        <v xml:space="preserve"> </v>
      </c>
      <c r="D315" s="105"/>
      <c r="E315" s="28" t="str">
        <f>IF(P_ant_foretak!C325=0," ",P_ant_foretak!C325)</f>
        <v xml:space="preserve"> </v>
      </c>
      <c r="F315" s="28" t="str">
        <f>IF(P_ant_foretak!D325=0," ",P_ant_foretak!D325)</f>
        <v xml:space="preserve"> </v>
      </c>
      <c r="G315" s="40" t="str">
        <f>IF(P_ant_foretak!G325=0," ",P_ant_foretak!G325)</f>
        <v xml:space="preserve"> </v>
      </c>
      <c r="H315" s="29" t="str">
        <f>IF(P_ant_foretak!J325=0," ",P_ant_foretak!J325)</f>
        <v xml:space="preserve"> </v>
      </c>
    </row>
    <row r="316" spans="3:8" x14ac:dyDescent="0.25">
      <c r="C316" s="105" t="str">
        <f>IF(P_ant_foretak!C326=0," ",P_ant_foretak!B326)</f>
        <v xml:space="preserve"> </v>
      </c>
      <c r="D316" s="105"/>
      <c r="E316" s="28" t="str">
        <f>IF(P_ant_foretak!C326=0," ",P_ant_foretak!C326)</f>
        <v xml:space="preserve"> </v>
      </c>
      <c r="F316" s="28" t="str">
        <f>IF(P_ant_foretak!D326=0," ",P_ant_foretak!D326)</f>
        <v xml:space="preserve"> </v>
      </c>
      <c r="G316" s="40" t="str">
        <f>IF(P_ant_foretak!G326=0," ",P_ant_foretak!G326)</f>
        <v xml:space="preserve"> </v>
      </c>
      <c r="H316" s="29" t="str">
        <f>IF(P_ant_foretak!J326=0," ",P_ant_foretak!J326)</f>
        <v xml:space="preserve"> </v>
      </c>
    </row>
    <row r="317" spans="3:8" x14ac:dyDescent="0.25">
      <c r="C317" s="105" t="str">
        <f>IF(P_ant_foretak!C327=0," ",P_ant_foretak!B327)</f>
        <v xml:space="preserve"> </v>
      </c>
      <c r="D317" s="105"/>
      <c r="E317" s="28" t="str">
        <f>IF(P_ant_foretak!C327=0," ",P_ant_foretak!C327)</f>
        <v xml:space="preserve"> </v>
      </c>
      <c r="F317" s="28" t="str">
        <f>IF(P_ant_foretak!D327=0," ",P_ant_foretak!D327)</f>
        <v xml:space="preserve"> </v>
      </c>
      <c r="G317" s="40" t="str">
        <f>IF(P_ant_foretak!G327=0," ",P_ant_foretak!G327)</f>
        <v xml:space="preserve"> </v>
      </c>
      <c r="H317" s="29" t="str">
        <f>IF(P_ant_foretak!J327=0," ",P_ant_foretak!J327)</f>
        <v xml:space="preserve"> </v>
      </c>
    </row>
    <row r="318" spans="3:8" x14ac:dyDescent="0.25">
      <c r="C318" s="105" t="str">
        <f>IF(P_ant_foretak!C328=0," ",P_ant_foretak!B328)</f>
        <v xml:space="preserve"> </v>
      </c>
      <c r="D318" s="105"/>
      <c r="E318" s="28" t="str">
        <f>IF(P_ant_foretak!C328=0," ",P_ant_foretak!C328)</f>
        <v xml:space="preserve"> </v>
      </c>
      <c r="F318" s="28" t="str">
        <f>IF(P_ant_foretak!D328=0," ",P_ant_foretak!D328)</f>
        <v xml:space="preserve"> </v>
      </c>
      <c r="G318" s="40" t="str">
        <f>IF(P_ant_foretak!G328=0," ",P_ant_foretak!G328)</f>
        <v xml:space="preserve"> </v>
      </c>
      <c r="H318" s="29" t="str">
        <f>IF(P_ant_foretak!J328=0," ",P_ant_foretak!J328)</f>
        <v xml:space="preserve"> </v>
      </c>
    </row>
    <row r="319" spans="3:8" x14ac:dyDescent="0.25">
      <c r="C319" s="105" t="str">
        <f>IF(P_ant_foretak!C329=0," ",P_ant_foretak!B329)</f>
        <v xml:space="preserve"> </v>
      </c>
      <c r="D319" s="105"/>
      <c r="E319" s="28" t="str">
        <f>IF(P_ant_foretak!C329=0," ",P_ant_foretak!C329)</f>
        <v xml:space="preserve"> </v>
      </c>
      <c r="F319" s="28" t="str">
        <f>IF(P_ant_foretak!D329=0," ",P_ant_foretak!D329)</f>
        <v xml:space="preserve"> </v>
      </c>
      <c r="G319" s="40" t="str">
        <f>IF(P_ant_foretak!G329=0," ",P_ant_foretak!G329)</f>
        <v xml:space="preserve"> </v>
      </c>
      <c r="H319" s="29" t="str">
        <f>IF(P_ant_foretak!J329=0," ",P_ant_foretak!J329)</f>
        <v xml:space="preserve"> </v>
      </c>
    </row>
    <row r="320" spans="3:8" x14ac:dyDescent="0.25">
      <c r="C320" s="105" t="str">
        <f>IF(P_ant_foretak!C330=0," ",P_ant_foretak!B330)</f>
        <v xml:space="preserve"> </v>
      </c>
      <c r="D320" s="105"/>
      <c r="E320" s="28" t="str">
        <f>IF(P_ant_foretak!C330=0," ",P_ant_foretak!C330)</f>
        <v xml:space="preserve"> </v>
      </c>
      <c r="F320" s="28" t="str">
        <f>IF(P_ant_foretak!D330=0," ",P_ant_foretak!D330)</f>
        <v xml:space="preserve"> </v>
      </c>
      <c r="G320" s="40" t="str">
        <f>IF(P_ant_foretak!G330=0," ",P_ant_foretak!G330)</f>
        <v xml:space="preserve"> </v>
      </c>
      <c r="H320" s="29" t="str">
        <f>IF(P_ant_foretak!J330=0," ",P_ant_foretak!J330)</f>
        <v xml:space="preserve"> </v>
      </c>
    </row>
    <row r="321" spans="3:8" x14ac:dyDescent="0.25">
      <c r="C321" s="105" t="str">
        <f>IF(P_ant_foretak!C331=0," ",P_ant_foretak!B331)</f>
        <v xml:space="preserve"> </v>
      </c>
      <c r="D321" s="105"/>
      <c r="E321" s="28" t="str">
        <f>IF(P_ant_foretak!C331=0," ",P_ant_foretak!C331)</f>
        <v xml:space="preserve"> </v>
      </c>
      <c r="F321" s="28" t="str">
        <f>IF(P_ant_foretak!D331=0," ",P_ant_foretak!D331)</f>
        <v xml:space="preserve"> </v>
      </c>
      <c r="G321" s="40" t="str">
        <f>IF(P_ant_foretak!G331=0," ",P_ant_foretak!G331)</f>
        <v xml:space="preserve"> </v>
      </c>
      <c r="H321" s="29" t="str">
        <f>IF(P_ant_foretak!J331=0," ",P_ant_foretak!J331)</f>
        <v xml:space="preserve"> </v>
      </c>
    </row>
    <row r="322" spans="3:8" x14ac:dyDescent="0.25">
      <c r="C322" s="105" t="str">
        <f>IF(P_ant_foretak!C332=0," ",P_ant_foretak!B332)</f>
        <v xml:space="preserve"> </v>
      </c>
      <c r="D322" s="105"/>
      <c r="E322" s="28" t="str">
        <f>IF(P_ant_foretak!C332=0," ",P_ant_foretak!C332)</f>
        <v xml:space="preserve"> </v>
      </c>
      <c r="F322" s="28" t="str">
        <f>IF(P_ant_foretak!D332=0," ",P_ant_foretak!D332)</f>
        <v xml:space="preserve"> </v>
      </c>
      <c r="G322" s="40" t="str">
        <f>IF(P_ant_foretak!G332=0," ",P_ant_foretak!G332)</f>
        <v xml:space="preserve"> </v>
      </c>
      <c r="H322" s="29" t="str">
        <f>IF(P_ant_foretak!J332=0," ",P_ant_foretak!J332)</f>
        <v xml:space="preserve"> </v>
      </c>
    </row>
    <row r="323" spans="3:8" x14ac:dyDescent="0.25">
      <c r="C323" s="105" t="str">
        <f>IF(P_ant_foretak!C333=0," ",P_ant_foretak!B333)</f>
        <v xml:space="preserve"> </v>
      </c>
      <c r="D323" s="105"/>
      <c r="E323" s="28" t="str">
        <f>IF(P_ant_foretak!C333=0," ",P_ant_foretak!C333)</f>
        <v xml:space="preserve"> </v>
      </c>
      <c r="F323" s="28" t="str">
        <f>IF(P_ant_foretak!D333=0," ",P_ant_foretak!D333)</f>
        <v xml:space="preserve"> </v>
      </c>
      <c r="G323" s="40" t="str">
        <f>IF(P_ant_foretak!G333=0," ",P_ant_foretak!G333)</f>
        <v xml:space="preserve"> </v>
      </c>
      <c r="H323" s="29" t="str">
        <f>IF(P_ant_foretak!J333=0," ",P_ant_foretak!J333)</f>
        <v xml:space="preserve"> </v>
      </c>
    </row>
    <row r="324" spans="3:8" x14ac:dyDescent="0.25">
      <c r="C324" s="105" t="str">
        <f>IF(P_ant_foretak!C334=0," ",P_ant_foretak!B334)</f>
        <v xml:space="preserve"> </v>
      </c>
      <c r="D324" s="105"/>
      <c r="E324" s="28" t="str">
        <f>IF(P_ant_foretak!C334=0," ",P_ant_foretak!C334)</f>
        <v xml:space="preserve"> </v>
      </c>
      <c r="F324" s="28" t="str">
        <f>IF(P_ant_foretak!D334=0," ",P_ant_foretak!D334)</f>
        <v xml:space="preserve"> </v>
      </c>
      <c r="G324" s="40" t="str">
        <f>IF(P_ant_foretak!G334=0," ",P_ant_foretak!G334)</f>
        <v xml:space="preserve"> </v>
      </c>
      <c r="H324" s="29" t="str">
        <f>IF(P_ant_foretak!J334=0," ",P_ant_foretak!J334)</f>
        <v xml:space="preserve"> </v>
      </c>
    </row>
    <row r="325" spans="3:8" x14ac:dyDescent="0.25">
      <c r="C325" s="105" t="str">
        <f>IF(P_ant_foretak!C335=0," ",P_ant_foretak!B335)</f>
        <v xml:space="preserve"> </v>
      </c>
      <c r="D325" s="105"/>
      <c r="E325" s="28" t="str">
        <f>IF(P_ant_foretak!C335=0," ",P_ant_foretak!C335)</f>
        <v xml:space="preserve"> </v>
      </c>
      <c r="F325" s="28" t="str">
        <f>IF(P_ant_foretak!D335=0," ",P_ant_foretak!D335)</f>
        <v xml:space="preserve"> </v>
      </c>
      <c r="G325" s="40" t="str">
        <f>IF(P_ant_foretak!G335=0," ",P_ant_foretak!G335)</f>
        <v xml:space="preserve"> </v>
      </c>
      <c r="H325" s="29" t="str">
        <f>IF(P_ant_foretak!J335=0," ",P_ant_foretak!J335)</f>
        <v xml:space="preserve"> </v>
      </c>
    </row>
    <row r="326" spans="3:8" x14ac:dyDescent="0.25">
      <c r="C326" s="105" t="str">
        <f>IF(P_ant_foretak!C336=0," ",P_ant_foretak!B336)</f>
        <v xml:space="preserve"> </v>
      </c>
      <c r="D326" s="105"/>
      <c r="E326" s="28" t="str">
        <f>IF(P_ant_foretak!C336=0," ",P_ant_foretak!C336)</f>
        <v xml:space="preserve"> </v>
      </c>
      <c r="F326" s="28" t="str">
        <f>IF(P_ant_foretak!D336=0," ",P_ant_foretak!D336)</f>
        <v xml:space="preserve"> </v>
      </c>
      <c r="G326" s="40" t="str">
        <f>IF(P_ant_foretak!G336=0," ",P_ant_foretak!G336)</f>
        <v xml:space="preserve"> </v>
      </c>
      <c r="H326" s="29" t="str">
        <f>IF(P_ant_foretak!J336=0," ",P_ant_foretak!J336)</f>
        <v xml:space="preserve"> </v>
      </c>
    </row>
    <row r="327" spans="3:8" x14ac:dyDescent="0.25">
      <c r="C327" s="105" t="str">
        <f>IF(P_ant_foretak!C337=0," ",P_ant_foretak!B337)</f>
        <v xml:space="preserve"> </v>
      </c>
      <c r="D327" s="105"/>
      <c r="E327" s="28" t="str">
        <f>IF(P_ant_foretak!C337=0," ",P_ant_foretak!C337)</f>
        <v xml:space="preserve"> </v>
      </c>
      <c r="F327" s="28" t="str">
        <f>IF(P_ant_foretak!D337=0," ",P_ant_foretak!D337)</f>
        <v xml:space="preserve"> </v>
      </c>
      <c r="G327" s="40" t="str">
        <f>IF(P_ant_foretak!G337=0," ",P_ant_foretak!G337)</f>
        <v xml:space="preserve"> </v>
      </c>
      <c r="H327" s="29" t="str">
        <f>IF(P_ant_foretak!J337=0," ",P_ant_foretak!J337)</f>
        <v xml:space="preserve"> </v>
      </c>
    </row>
    <row r="328" spans="3:8" x14ac:dyDescent="0.25">
      <c r="C328" s="105" t="str">
        <f>IF(P_ant_foretak!C338=0," ",P_ant_foretak!B338)</f>
        <v xml:space="preserve"> </v>
      </c>
      <c r="D328" s="105"/>
      <c r="E328" s="28" t="str">
        <f>IF(P_ant_foretak!C338=0," ",P_ant_foretak!C338)</f>
        <v xml:space="preserve"> </v>
      </c>
      <c r="F328" s="28" t="str">
        <f>IF(P_ant_foretak!D338=0," ",P_ant_foretak!D338)</f>
        <v xml:space="preserve"> </v>
      </c>
      <c r="G328" s="40" t="str">
        <f>IF(P_ant_foretak!G338=0," ",P_ant_foretak!G338)</f>
        <v xml:space="preserve"> </v>
      </c>
      <c r="H328" s="29" t="str">
        <f>IF(P_ant_foretak!J338=0," ",P_ant_foretak!J338)</f>
        <v xml:space="preserve"> </v>
      </c>
    </row>
    <row r="329" spans="3:8" x14ac:dyDescent="0.25">
      <c r="C329" s="105" t="str">
        <f>IF(P_ant_foretak!C339=0," ",P_ant_foretak!B339)</f>
        <v xml:space="preserve"> </v>
      </c>
      <c r="D329" s="105"/>
      <c r="E329" s="28" t="str">
        <f>IF(P_ant_foretak!C339=0," ",P_ant_foretak!C339)</f>
        <v xml:space="preserve"> </v>
      </c>
      <c r="F329" s="28" t="str">
        <f>IF(P_ant_foretak!D339=0," ",P_ant_foretak!D339)</f>
        <v xml:space="preserve"> </v>
      </c>
      <c r="G329" s="40" t="str">
        <f>IF(P_ant_foretak!G339=0," ",P_ant_foretak!G339)</f>
        <v xml:space="preserve"> </v>
      </c>
      <c r="H329" s="29" t="str">
        <f>IF(P_ant_foretak!J339=0," ",P_ant_foretak!J339)</f>
        <v xml:space="preserve"> </v>
      </c>
    </row>
    <row r="330" spans="3:8" x14ac:dyDescent="0.25">
      <c r="C330" s="105" t="str">
        <f>IF(P_ant_foretak!C340=0," ",P_ant_foretak!B340)</f>
        <v xml:space="preserve"> </v>
      </c>
      <c r="D330" s="105"/>
      <c r="E330" s="28" t="str">
        <f>IF(P_ant_foretak!C340=0," ",P_ant_foretak!C340)</f>
        <v xml:space="preserve"> </v>
      </c>
      <c r="F330" s="28" t="str">
        <f>IF(P_ant_foretak!D340=0," ",P_ant_foretak!D340)</f>
        <v xml:space="preserve"> </v>
      </c>
      <c r="G330" s="40" t="str">
        <f>IF(P_ant_foretak!G340=0," ",P_ant_foretak!G340)</f>
        <v xml:space="preserve"> </v>
      </c>
      <c r="H330" s="29" t="str">
        <f>IF(P_ant_foretak!J340=0," ",P_ant_foretak!J340)</f>
        <v xml:space="preserve"> </v>
      </c>
    </row>
    <row r="331" spans="3:8" x14ac:dyDescent="0.25">
      <c r="C331" s="105" t="str">
        <f>IF(P_ant_foretak!C341=0," ",P_ant_foretak!B341)</f>
        <v xml:space="preserve"> </v>
      </c>
      <c r="D331" s="105"/>
      <c r="E331" s="28" t="str">
        <f>IF(P_ant_foretak!C341=0," ",P_ant_foretak!C341)</f>
        <v xml:space="preserve"> </v>
      </c>
      <c r="F331" s="28" t="str">
        <f>IF(P_ant_foretak!D341=0," ",P_ant_foretak!D341)</f>
        <v xml:space="preserve"> </v>
      </c>
      <c r="G331" s="40" t="str">
        <f>IF(P_ant_foretak!G341=0," ",P_ant_foretak!G341)</f>
        <v xml:space="preserve"> </v>
      </c>
      <c r="H331" s="29" t="str">
        <f>IF(P_ant_foretak!J341=0," ",P_ant_foretak!J341)</f>
        <v xml:space="preserve"> </v>
      </c>
    </row>
    <row r="332" spans="3:8" x14ac:dyDescent="0.25">
      <c r="C332" s="105" t="str">
        <f>IF(P_ant_foretak!C342=0," ",P_ant_foretak!B342)</f>
        <v xml:space="preserve"> </v>
      </c>
      <c r="D332" s="105"/>
      <c r="E332" s="28" t="str">
        <f>IF(P_ant_foretak!C342=0," ",P_ant_foretak!C342)</f>
        <v xml:space="preserve"> </v>
      </c>
      <c r="F332" s="28" t="str">
        <f>IF(P_ant_foretak!D342=0," ",P_ant_foretak!D342)</f>
        <v xml:space="preserve"> </v>
      </c>
      <c r="G332" s="40" t="str">
        <f>IF(P_ant_foretak!G342=0," ",P_ant_foretak!G342)</f>
        <v xml:space="preserve"> </v>
      </c>
      <c r="H332" s="29" t="str">
        <f>IF(P_ant_foretak!J342=0," ",P_ant_foretak!J342)</f>
        <v xml:space="preserve"> </v>
      </c>
    </row>
    <row r="333" spans="3:8" x14ac:dyDescent="0.25">
      <c r="E333" s="24" t="str">
        <f>IF(P_ant_foretak!C349=0," ",P_ant_foretak!C349)</f>
        <v xml:space="preserve"> </v>
      </c>
      <c r="F333" s="24" t="str">
        <f>IF(P_ant_foretak!D349=0," ",P_ant_foretak!D349)</f>
        <v xml:space="preserve"> </v>
      </c>
      <c r="G333" s="100" t="str">
        <f>IF(P_ant_foretak!G349=0," ",P_ant_foretak!G349)</f>
        <v xml:space="preserve"> </v>
      </c>
      <c r="H333" s="58" t="str">
        <f>IF(P_ant_foretak!J349=0," ",P_ant_foretak!J349)</f>
        <v xml:space="preserve"> </v>
      </c>
    </row>
    <row r="334" spans="3:8" x14ac:dyDescent="0.25">
      <c r="E334" s="24" t="str">
        <f>IF(P_ant_foretak!C350=0," ",P_ant_foretak!C350)</f>
        <v xml:space="preserve"> </v>
      </c>
      <c r="F334" s="24" t="str">
        <f>IF(P_ant_foretak!D350=0," ",P_ant_foretak!D350)</f>
        <v xml:space="preserve"> </v>
      </c>
      <c r="G334" s="100" t="str">
        <f>IF(P_ant_foretak!G350=0," ",P_ant_foretak!G350)</f>
        <v xml:space="preserve"> </v>
      </c>
      <c r="H334" s="58" t="str">
        <f>IF(P_ant_foretak!J350=0," ",P_ant_foretak!J350)</f>
        <v xml:space="preserve"> </v>
      </c>
    </row>
    <row r="335" spans="3:8" x14ac:dyDescent="0.25">
      <c r="E335" s="24" t="str">
        <f>IF(P_ant_foretak!C351=0," ",P_ant_foretak!C351)</f>
        <v xml:space="preserve"> </v>
      </c>
      <c r="F335" s="24" t="str">
        <f>IF(P_ant_foretak!D351=0," ",P_ant_foretak!D351)</f>
        <v xml:space="preserve"> </v>
      </c>
      <c r="G335" s="100" t="str">
        <f>IF(P_ant_foretak!G351=0," ",P_ant_foretak!G351)</f>
        <v xml:space="preserve"> </v>
      </c>
      <c r="H335" s="58" t="str">
        <f>IF(P_ant_foretak!J351=0," ",P_ant_foretak!J351)</f>
        <v xml:space="preserve"> </v>
      </c>
    </row>
    <row r="336" spans="3:8" x14ac:dyDescent="0.25">
      <c r="E336" s="24" t="str">
        <f>IF(P_ant_foretak!C352=0," ",P_ant_foretak!C352)</f>
        <v xml:space="preserve"> </v>
      </c>
      <c r="F336" s="24" t="str">
        <f>IF(P_ant_foretak!D352=0," ",P_ant_foretak!D352)</f>
        <v xml:space="preserve"> </v>
      </c>
      <c r="G336" s="100" t="str">
        <f>IF(P_ant_foretak!G352=0," ",P_ant_foretak!G352)</f>
        <v xml:space="preserve"> </v>
      </c>
      <c r="H336" s="58" t="str">
        <f>IF(P_ant_foretak!J352=0," ",P_ant_foretak!J352)</f>
        <v xml:space="preserve"> </v>
      </c>
    </row>
    <row r="337" spans="5:8" x14ac:dyDescent="0.25">
      <c r="E337" s="24" t="str">
        <f>IF(P_ant_foretak!C353=0," ",P_ant_foretak!C353)</f>
        <v xml:space="preserve"> </v>
      </c>
      <c r="F337" s="24" t="str">
        <f>IF(P_ant_foretak!D353=0," ",P_ant_foretak!D353)</f>
        <v xml:space="preserve"> </v>
      </c>
      <c r="G337" s="100" t="str">
        <f>IF(P_ant_foretak!G353=0," ",P_ant_foretak!G353)</f>
        <v xml:space="preserve"> </v>
      </c>
      <c r="H337" s="58" t="str">
        <f>IF(P_ant_foretak!J353=0," ",P_ant_foretak!J353)</f>
        <v xml:space="preserve"> </v>
      </c>
    </row>
    <row r="338" spans="5:8" x14ac:dyDescent="0.25">
      <c r="E338" s="24" t="str">
        <f>IF(P_ant_foretak!C354=0," ",P_ant_foretak!C354)</f>
        <v xml:space="preserve"> </v>
      </c>
      <c r="F338" s="24" t="str">
        <f>IF(P_ant_foretak!D354=0," ",P_ant_foretak!D354)</f>
        <v xml:space="preserve"> </v>
      </c>
      <c r="G338" s="100" t="str">
        <f>IF(P_ant_foretak!G354=0," ",P_ant_foretak!G354)</f>
        <v xml:space="preserve"> </v>
      </c>
      <c r="H338" s="58" t="str">
        <f>IF(P_ant_foretak!J354=0," ",P_ant_foretak!J354)</f>
        <v xml:space="preserve"> </v>
      </c>
    </row>
  </sheetData>
  <mergeCells count="1">
    <mergeCell ref="C2:H2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94E76-5505-4FA8-AEF5-5C3092CE2B56}">
  <sheetPr>
    <tabColor theme="9" tint="0.79998168889431442"/>
  </sheetPr>
  <dimension ref="A2:AG339"/>
  <sheetViews>
    <sheetView workbookViewId="0">
      <selection activeCell="L16" sqref="L16"/>
    </sheetView>
  </sheetViews>
  <sheetFormatPr baseColWidth="10" defaultRowHeight="15" x14ac:dyDescent="0.25"/>
  <cols>
    <col min="1" max="1" width="15.5703125" bestFit="1" customWidth="1"/>
    <col min="2" max="12" width="8.7109375" customWidth="1"/>
    <col min="13" max="13" width="15.140625" bestFit="1" customWidth="1"/>
    <col min="14" max="18" width="6.5703125" customWidth="1"/>
    <col min="19" max="19" width="8.42578125" customWidth="1"/>
    <col min="20" max="22" width="6.5703125" customWidth="1"/>
    <col min="23" max="23" width="11.140625" customWidth="1"/>
    <col min="24" max="31" width="11.5703125" bestFit="1" customWidth="1"/>
  </cols>
  <sheetData>
    <row r="2" spans="1:33" x14ac:dyDescent="0.25">
      <c r="F2" s="113" t="str" vm="2">
        <f>IF(B7="(Flere elementer)","flere fylker",IF(B7="All","hele landet",B7))</f>
        <v>Trøndelag</v>
      </c>
      <c r="I2" t="str">
        <f>_xlfn.CONCAT("Melkeleveranser til meieri i ",F2," 2013 - 2021 i tusen liter")</f>
        <v>Melkeleveranser til meieri i Trøndelag 2013 - 2021 i tusen liter</v>
      </c>
    </row>
    <row r="7" spans="1:33" x14ac:dyDescent="0.25">
      <c r="A7" s="1" t="s">
        <v>901</v>
      </c>
      <c r="B7" t="s" vm="2">
        <v>271</v>
      </c>
      <c r="M7" s="1" t="s">
        <v>901</v>
      </c>
      <c r="N7" t="s" vm="2">
        <v>271</v>
      </c>
      <c r="Q7" s="1" t="s">
        <v>901</v>
      </c>
      <c r="R7" t="s" vm="2">
        <v>271</v>
      </c>
    </row>
    <row r="9" spans="1:33" x14ac:dyDescent="0.25">
      <c r="A9" s="1" t="s">
        <v>914</v>
      </c>
      <c r="B9" s="1" t="s">
        <v>3</v>
      </c>
      <c r="M9" s="1" t="s">
        <v>914</v>
      </c>
      <c r="N9" s="1" t="s">
        <v>3</v>
      </c>
      <c r="Q9" s="1" t="s">
        <v>914</v>
      </c>
      <c r="R9" s="1" t="s">
        <v>3</v>
      </c>
      <c r="V9" t="str">
        <f>IFERROR(A9," ")</f>
        <v>Sum_tusen_liter</v>
      </c>
      <c r="W9" t="str">
        <f t="shared" ref="W9:AE9" si="0">IFERROR(B9," ")</f>
        <v>Kolonneetiketter</v>
      </c>
      <c r="X9">
        <f t="shared" si="0"/>
        <v>0</v>
      </c>
      <c r="Y9">
        <f t="shared" si="0"/>
        <v>0</v>
      </c>
      <c r="Z9">
        <f t="shared" si="0"/>
        <v>0</v>
      </c>
      <c r="AA9">
        <f t="shared" si="0"/>
        <v>0</v>
      </c>
      <c r="AB9">
        <f t="shared" si="0"/>
        <v>0</v>
      </c>
      <c r="AC9">
        <f t="shared" si="0"/>
        <v>0</v>
      </c>
      <c r="AD9">
        <f t="shared" si="0"/>
        <v>0</v>
      </c>
      <c r="AE9">
        <f t="shared" si="0"/>
        <v>0</v>
      </c>
      <c r="AF9">
        <f>IFERROR(O9," ")</f>
        <v>0</v>
      </c>
      <c r="AG9">
        <f>IFERROR(S9," ")</f>
        <v>0</v>
      </c>
    </row>
    <row r="10" spans="1:33" x14ac:dyDescent="0.25">
      <c r="A10" s="1" t="s">
        <v>0</v>
      </c>
      <c r="B10">
        <v>2013</v>
      </c>
      <c r="C10">
        <v>2014</v>
      </c>
      <c r="D10">
        <v>2015</v>
      </c>
      <c r="E10">
        <v>2016</v>
      </c>
      <c r="F10">
        <v>2017</v>
      </c>
      <c r="G10">
        <v>2018</v>
      </c>
      <c r="H10">
        <v>2019</v>
      </c>
      <c r="I10">
        <v>2020</v>
      </c>
      <c r="J10">
        <v>2021</v>
      </c>
      <c r="M10" s="1" t="s">
        <v>0</v>
      </c>
      <c r="N10">
        <v>2013</v>
      </c>
      <c r="O10">
        <v>2021</v>
      </c>
      <c r="Q10" s="1" t="s">
        <v>0</v>
      </c>
      <c r="R10">
        <v>2013</v>
      </c>
      <c r="S10">
        <v>2021</v>
      </c>
      <c r="V10" t="str">
        <f t="shared" ref="V10:V73" si="1">IFERROR(A10," ")</f>
        <v>Radetiketter</v>
      </c>
      <c r="W10">
        <f t="shared" ref="W10:W11" si="2">IFERROR(B10," ")</f>
        <v>2013</v>
      </c>
      <c r="X10">
        <f t="shared" ref="X10:X11" si="3">IFERROR(C10," ")</f>
        <v>2014</v>
      </c>
      <c r="Y10">
        <f t="shared" ref="Y10:Y11" si="4">IFERROR(D10," ")</f>
        <v>2015</v>
      </c>
      <c r="Z10">
        <f t="shared" ref="Z10:Z11" si="5">IFERROR(E10," ")</f>
        <v>2016</v>
      </c>
      <c r="AA10">
        <f t="shared" ref="AA10:AA11" si="6">IFERROR(F10," ")</f>
        <v>2017</v>
      </c>
      <c r="AB10">
        <f t="shared" ref="AB10:AB11" si="7">IFERROR(G10," ")</f>
        <v>2018</v>
      </c>
      <c r="AC10">
        <f t="shared" ref="AC10:AC11" si="8">IFERROR(H10," ")</f>
        <v>2019</v>
      </c>
      <c r="AD10">
        <f t="shared" ref="AD10:AD11" si="9">IFERROR(I10," ")</f>
        <v>2020</v>
      </c>
      <c r="AE10">
        <f t="shared" ref="AE10:AE11" si="10">IFERROR(J10," ")</f>
        <v>2021</v>
      </c>
      <c r="AF10" t="s">
        <v>1262</v>
      </c>
      <c r="AG10" t="s">
        <v>1263</v>
      </c>
    </row>
    <row r="11" spans="1:33" x14ac:dyDescent="0.25">
      <c r="A11" s="2" t="s">
        <v>355</v>
      </c>
      <c r="B11" s="4">
        <v>2223.4740000000002</v>
      </c>
      <c r="C11" s="4">
        <v>2265.9470000000001</v>
      </c>
      <c r="D11" s="4">
        <v>2131.009</v>
      </c>
      <c r="E11" s="4">
        <v>1955.259</v>
      </c>
      <c r="F11" s="4">
        <v>1925.424</v>
      </c>
      <c r="G11" s="4">
        <v>1896.059</v>
      </c>
      <c r="H11" s="4">
        <v>1883.184</v>
      </c>
      <c r="I11" s="4">
        <v>1675.8430000000001</v>
      </c>
      <c r="J11" s="4">
        <v>1822.68</v>
      </c>
      <c r="M11" s="2" t="s">
        <v>355</v>
      </c>
      <c r="N11" s="4"/>
      <c r="O11" s="111">
        <v>-400.7940000000001</v>
      </c>
      <c r="Q11" s="2" t="s">
        <v>355</v>
      </c>
      <c r="R11" s="17"/>
      <c r="S11" s="19">
        <v>-0.18025576192930526</v>
      </c>
      <c r="V11" t="str">
        <f t="shared" si="1"/>
        <v>Flatanger</v>
      </c>
      <c r="W11" s="20">
        <f t="shared" si="2"/>
        <v>2223.4740000000002</v>
      </c>
      <c r="X11" s="20">
        <f t="shared" si="3"/>
        <v>2265.9470000000001</v>
      </c>
      <c r="Y11" s="20">
        <f t="shared" si="4"/>
        <v>2131.009</v>
      </c>
      <c r="Z11" s="20">
        <f t="shared" si="5"/>
        <v>1955.259</v>
      </c>
      <c r="AA11" s="20">
        <f t="shared" si="6"/>
        <v>1925.424</v>
      </c>
      <c r="AB11" s="20">
        <f t="shared" si="7"/>
        <v>1896.059</v>
      </c>
      <c r="AC11" s="20">
        <f t="shared" si="8"/>
        <v>1883.184</v>
      </c>
      <c r="AD11" s="20">
        <f t="shared" si="9"/>
        <v>1675.8430000000001</v>
      </c>
      <c r="AE11" s="20">
        <f t="shared" si="10"/>
        <v>1822.68</v>
      </c>
      <c r="AF11" s="81">
        <f t="shared" ref="AF11:AF42" si="11">IFERROR(O11," ")</f>
        <v>-400.7940000000001</v>
      </c>
      <c r="AG11" s="57">
        <f>IFERROR(S11," ")</f>
        <v>-0.18025576192930526</v>
      </c>
    </row>
    <row r="12" spans="1:33" x14ac:dyDescent="0.25">
      <c r="A12" s="2" t="s">
        <v>329</v>
      </c>
      <c r="B12" s="4">
        <v>1366.932</v>
      </c>
      <c r="C12" s="4">
        <v>1385.9739999999999</v>
      </c>
      <c r="D12" s="4">
        <v>1517.056</v>
      </c>
      <c r="E12" s="4">
        <v>1595.4359999999999</v>
      </c>
      <c r="F12" s="4">
        <v>1638.7829999999999</v>
      </c>
      <c r="G12" s="4">
        <v>1390.1579999999999</v>
      </c>
      <c r="H12" s="4">
        <v>1257.684</v>
      </c>
      <c r="I12" s="4">
        <v>1234.9649999999999</v>
      </c>
      <c r="J12" s="4">
        <v>1252.6279999999999</v>
      </c>
      <c r="M12" s="2" t="s">
        <v>329</v>
      </c>
      <c r="N12" s="4"/>
      <c r="O12" s="111">
        <v>-114.30400000000009</v>
      </c>
      <c r="Q12" s="2" t="s">
        <v>329</v>
      </c>
      <c r="R12" s="17"/>
      <c r="S12" s="19">
        <v>-8.3620838490868668E-2</v>
      </c>
      <c r="V12" t="str">
        <f t="shared" si="1"/>
        <v>Frosta</v>
      </c>
      <c r="W12" s="20">
        <f t="shared" ref="W12:W75" si="12">IFERROR(B12," ")</f>
        <v>1366.932</v>
      </c>
      <c r="X12" s="20">
        <f t="shared" ref="X12:X75" si="13">IFERROR(C12," ")</f>
        <v>1385.9739999999999</v>
      </c>
      <c r="Y12" s="20">
        <f t="shared" ref="Y12:Y75" si="14">IFERROR(D12," ")</f>
        <v>1517.056</v>
      </c>
      <c r="Z12" s="20">
        <f t="shared" ref="Z12:Z75" si="15">IFERROR(E12," ")</f>
        <v>1595.4359999999999</v>
      </c>
      <c r="AA12" s="20">
        <f t="shared" ref="AA12:AA75" si="16">IFERROR(F12," ")</f>
        <v>1638.7829999999999</v>
      </c>
      <c r="AB12" s="20">
        <f t="shared" ref="AB12:AB75" si="17">IFERROR(G12," ")</f>
        <v>1390.1579999999999</v>
      </c>
      <c r="AC12" s="20">
        <f t="shared" ref="AC12:AC75" si="18">IFERROR(H12," ")</f>
        <v>1257.684</v>
      </c>
      <c r="AD12" s="20">
        <f t="shared" ref="AD12:AD75" si="19">IFERROR(I12," ")</f>
        <v>1234.9649999999999</v>
      </c>
      <c r="AE12" s="20">
        <f t="shared" ref="AE12:AE75" si="20">IFERROR(J12," ")</f>
        <v>1252.6279999999999</v>
      </c>
      <c r="AF12" s="81">
        <f t="shared" si="11"/>
        <v>-114.30400000000009</v>
      </c>
      <c r="AG12" s="57">
        <f t="shared" ref="AG12:AG75" si="21">IFERROR(S12," ")</f>
        <v>-8.3620838490868668E-2</v>
      </c>
    </row>
    <row r="13" spans="1:33" x14ac:dyDescent="0.25">
      <c r="A13" s="2" t="s">
        <v>280</v>
      </c>
      <c r="B13" s="4">
        <v>515.05700000000002</v>
      </c>
      <c r="C13" s="4">
        <v>518.14300000000003</v>
      </c>
      <c r="D13" s="4">
        <v>461.27699999999999</v>
      </c>
      <c r="E13" s="4">
        <v>508.65100000000001</v>
      </c>
      <c r="F13" s="4">
        <v>516.76400000000001</v>
      </c>
      <c r="G13" s="4">
        <v>523.75099999999998</v>
      </c>
      <c r="H13" s="4">
        <v>525.89400000000001</v>
      </c>
      <c r="I13" s="4">
        <v>535.17899999999997</v>
      </c>
      <c r="J13" s="4">
        <v>601.28300000000002</v>
      </c>
      <c r="M13" s="2" t="s">
        <v>280</v>
      </c>
      <c r="N13" s="4"/>
      <c r="O13" s="111">
        <v>86.225999999999999</v>
      </c>
      <c r="Q13" s="2" t="s">
        <v>280</v>
      </c>
      <c r="R13" s="17"/>
      <c r="S13" s="19">
        <v>0.16741059727369981</v>
      </c>
      <c r="V13" t="str">
        <f t="shared" si="1"/>
        <v>Frøya</v>
      </c>
      <c r="W13" s="20">
        <f t="shared" si="12"/>
        <v>515.05700000000002</v>
      </c>
      <c r="X13" s="20">
        <f t="shared" si="13"/>
        <v>518.14300000000003</v>
      </c>
      <c r="Y13" s="20">
        <f t="shared" si="14"/>
        <v>461.27699999999999</v>
      </c>
      <c r="Z13" s="20">
        <f t="shared" si="15"/>
        <v>508.65100000000001</v>
      </c>
      <c r="AA13" s="20">
        <f t="shared" si="16"/>
        <v>516.76400000000001</v>
      </c>
      <c r="AB13" s="20">
        <f t="shared" si="17"/>
        <v>523.75099999999998</v>
      </c>
      <c r="AC13" s="20">
        <f t="shared" si="18"/>
        <v>525.89400000000001</v>
      </c>
      <c r="AD13" s="20">
        <f t="shared" si="19"/>
        <v>535.17899999999997</v>
      </c>
      <c r="AE13" s="20">
        <f t="shared" si="20"/>
        <v>601.28300000000002</v>
      </c>
      <c r="AF13" s="81">
        <f t="shared" si="11"/>
        <v>86.225999999999999</v>
      </c>
      <c r="AG13" s="57">
        <f t="shared" si="21"/>
        <v>0.16741059727369981</v>
      </c>
    </row>
    <row r="14" spans="1:33" x14ac:dyDescent="0.25">
      <c r="A14" s="2" t="s">
        <v>347</v>
      </c>
      <c r="B14" s="4">
        <v>5359.1480000000001</v>
      </c>
      <c r="C14" s="4">
        <v>5600.5950000000003</v>
      </c>
      <c r="D14" s="4">
        <v>5801.4250000000002</v>
      </c>
      <c r="E14" s="4">
        <v>5544.7619999999997</v>
      </c>
      <c r="F14" s="4">
        <v>5555.4369999999999</v>
      </c>
      <c r="G14" s="4">
        <v>5746.8459999999995</v>
      </c>
      <c r="H14" s="4">
        <v>5838.9080000000004</v>
      </c>
      <c r="I14" s="4">
        <v>5949.7790000000005</v>
      </c>
      <c r="J14" s="4">
        <v>6250.4620000000004</v>
      </c>
      <c r="M14" s="2" t="s">
        <v>347</v>
      </c>
      <c r="N14" s="4"/>
      <c r="O14" s="111">
        <v>891.31400000000031</v>
      </c>
      <c r="Q14" s="2" t="s">
        <v>347</v>
      </c>
      <c r="R14" s="17"/>
      <c r="S14" s="19">
        <v>0.1663163622277273</v>
      </c>
      <c r="V14" t="str">
        <f t="shared" si="1"/>
        <v>Grong</v>
      </c>
      <c r="W14" s="20">
        <f t="shared" si="12"/>
        <v>5359.1480000000001</v>
      </c>
      <c r="X14" s="20">
        <f t="shared" si="13"/>
        <v>5600.5950000000003</v>
      </c>
      <c r="Y14" s="20">
        <f t="shared" si="14"/>
        <v>5801.4250000000002</v>
      </c>
      <c r="Z14" s="20">
        <f t="shared" si="15"/>
        <v>5544.7619999999997</v>
      </c>
      <c r="AA14" s="20">
        <f t="shared" si="16"/>
        <v>5555.4369999999999</v>
      </c>
      <c r="AB14" s="20">
        <f t="shared" si="17"/>
        <v>5746.8459999999995</v>
      </c>
      <c r="AC14" s="20">
        <f t="shared" si="18"/>
        <v>5838.9080000000004</v>
      </c>
      <c r="AD14" s="20">
        <f t="shared" si="19"/>
        <v>5949.7790000000005</v>
      </c>
      <c r="AE14" s="20">
        <f t="shared" si="20"/>
        <v>6250.4620000000004</v>
      </c>
      <c r="AF14" s="81">
        <f t="shared" si="11"/>
        <v>891.31400000000031</v>
      </c>
      <c r="AG14" s="57">
        <f t="shared" si="21"/>
        <v>0.1663163622277273</v>
      </c>
    </row>
    <row r="15" spans="1:33" x14ac:dyDescent="0.25">
      <c r="A15" s="2" t="s">
        <v>890</v>
      </c>
      <c r="B15" s="4">
        <v>9651.5660000000007</v>
      </c>
      <c r="C15" s="4">
        <v>9874.0030000000006</v>
      </c>
      <c r="D15" s="4">
        <v>10302.589</v>
      </c>
      <c r="E15" s="4">
        <v>10820.98</v>
      </c>
      <c r="F15" s="4">
        <v>10650.946</v>
      </c>
      <c r="G15" s="4">
        <v>10926.598</v>
      </c>
      <c r="H15" s="4">
        <v>10501.355</v>
      </c>
      <c r="I15" s="4">
        <v>11094.625</v>
      </c>
      <c r="J15" s="4">
        <v>11279.573</v>
      </c>
      <c r="M15" s="2" t="s">
        <v>890</v>
      </c>
      <c r="N15" s="4"/>
      <c r="O15" s="111">
        <v>1628.0069999999996</v>
      </c>
      <c r="Q15" s="2" t="s">
        <v>890</v>
      </c>
      <c r="R15" s="17"/>
      <c r="S15" s="19">
        <v>0.16867801556762907</v>
      </c>
      <c r="V15" t="str">
        <f t="shared" si="1"/>
        <v>Heim</v>
      </c>
      <c r="W15" s="20">
        <f t="shared" si="12"/>
        <v>9651.5660000000007</v>
      </c>
      <c r="X15" s="20">
        <f t="shared" si="13"/>
        <v>9874.0030000000006</v>
      </c>
      <c r="Y15" s="20">
        <f t="shared" si="14"/>
        <v>10302.589</v>
      </c>
      <c r="Z15" s="20">
        <f t="shared" si="15"/>
        <v>10820.98</v>
      </c>
      <c r="AA15" s="20">
        <f t="shared" si="16"/>
        <v>10650.946</v>
      </c>
      <c r="AB15" s="20">
        <f t="shared" si="17"/>
        <v>10926.598</v>
      </c>
      <c r="AC15" s="20">
        <f t="shared" si="18"/>
        <v>10501.355</v>
      </c>
      <c r="AD15" s="20">
        <f t="shared" si="19"/>
        <v>11094.625</v>
      </c>
      <c r="AE15" s="20">
        <f t="shared" si="20"/>
        <v>11279.573</v>
      </c>
      <c r="AF15" s="81">
        <f t="shared" si="11"/>
        <v>1628.0069999999996</v>
      </c>
      <c r="AG15" s="57">
        <f t="shared" si="21"/>
        <v>0.16867801556762907</v>
      </c>
    </row>
    <row r="16" spans="1:33" x14ac:dyDescent="0.25">
      <c r="A16" s="2" t="s">
        <v>278</v>
      </c>
      <c r="B16" s="4">
        <v>1863.1130000000001</v>
      </c>
      <c r="C16" s="4">
        <v>1714.826</v>
      </c>
      <c r="D16" s="4">
        <v>1692.0060000000001</v>
      </c>
      <c r="E16" s="4">
        <v>1569.252</v>
      </c>
      <c r="F16" s="4">
        <v>1442.777</v>
      </c>
      <c r="G16" s="4">
        <v>1444.615</v>
      </c>
      <c r="H16" s="4">
        <v>1378.3789999999999</v>
      </c>
      <c r="I16" s="4">
        <v>2464.681</v>
      </c>
      <c r="J16" s="4">
        <v>2694.2139999999999</v>
      </c>
      <c r="M16" s="2" t="s">
        <v>278</v>
      </c>
      <c r="N16" s="4"/>
      <c r="O16" s="111">
        <v>831.10099999999989</v>
      </c>
      <c r="Q16" s="2" t="s">
        <v>278</v>
      </c>
      <c r="R16" s="17"/>
      <c r="S16" s="19">
        <v>0.44608190700188333</v>
      </c>
      <c r="V16" t="str">
        <f t="shared" si="1"/>
        <v>Hitra</v>
      </c>
      <c r="W16" s="20">
        <f t="shared" si="12"/>
        <v>1863.1130000000001</v>
      </c>
      <c r="X16" s="20">
        <f t="shared" si="13"/>
        <v>1714.826</v>
      </c>
      <c r="Y16" s="20">
        <f t="shared" si="14"/>
        <v>1692.0060000000001</v>
      </c>
      <c r="Z16" s="20">
        <f t="shared" si="15"/>
        <v>1569.252</v>
      </c>
      <c r="AA16" s="20">
        <f t="shared" si="16"/>
        <v>1442.777</v>
      </c>
      <c r="AB16" s="20">
        <f t="shared" si="17"/>
        <v>1444.615</v>
      </c>
      <c r="AC16" s="20">
        <f t="shared" si="18"/>
        <v>1378.3789999999999</v>
      </c>
      <c r="AD16" s="20">
        <f t="shared" si="19"/>
        <v>2464.681</v>
      </c>
      <c r="AE16" s="20">
        <f t="shared" si="20"/>
        <v>2694.2139999999999</v>
      </c>
      <c r="AF16" s="81">
        <f t="shared" si="11"/>
        <v>831.10099999999989</v>
      </c>
      <c r="AG16" s="57">
        <f t="shared" si="21"/>
        <v>0.44608190700188333</v>
      </c>
    </row>
    <row r="17" spans="1:33" x14ac:dyDescent="0.25">
      <c r="A17" s="2" t="s">
        <v>306</v>
      </c>
      <c r="B17" s="4">
        <v>2255.6959999999999</v>
      </c>
      <c r="C17" s="4">
        <v>2426.6309999999999</v>
      </c>
      <c r="D17" s="4">
        <v>2390.3380000000002</v>
      </c>
      <c r="E17" s="4">
        <v>2385.1799999999998</v>
      </c>
      <c r="F17" s="4">
        <v>2285.9430000000002</v>
      </c>
      <c r="G17" s="4">
        <v>2256.2910000000002</v>
      </c>
      <c r="H17" s="4">
        <v>2085.1990000000001</v>
      </c>
      <c r="I17" s="4">
        <v>1942.761</v>
      </c>
      <c r="J17" s="4">
        <v>1986.356</v>
      </c>
      <c r="M17" s="2" t="s">
        <v>306</v>
      </c>
      <c r="N17" s="4"/>
      <c r="O17" s="111">
        <v>-269.33999999999992</v>
      </c>
      <c r="Q17" s="2" t="s">
        <v>306</v>
      </c>
      <c r="R17" s="17"/>
      <c r="S17" s="19">
        <v>-0.11940438782530977</v>
      </c>
      <c r="V17" t="str">
        <f t="shared" si="1"/>
        <v>Holtålen</v>
      </c>
      <c r="W17" s="20">
        <f t="shared" si="12"/>
        <v>2255.6959999999999</v>
      </c>
      <c r="X17" s="20">
        <f t="shared" si="13"/>
        <v>2426.6309999999999</v>
      </c>
      <c r="Y17" s="20">
        <f t="shared" si="14"/>
        <v>2390.3380000000002</v>
      </c>
      <c r="Z17" s="20">
        <f t="shared" si="15"/>
        <v>2385.1799999999998</v>
      </c>
      <c r="AA17" s="20">
        <f t="shared" si="16"/>
        <v>2285.9430000000002</v>
      </c>
      <c r="AB17" s="20">
        <f t="shared" si="17"/>
        <v>2256.2910000000002</v>
      </c>
      <c r="AC17" s="20">
        <f t="shared" si="18"/>
        <v>2085.1990000000001</v>
      </c>
      <c r="AD17" s="20">
        <f t="shared" si="19"/>
        <v>1942.761</v>
      </c>
      <c r="AE17" s="20">
        <f t="shared" si="20"/>
        <v>1986.356</v>
      </c>
      <c r="AF17" s="81">
        <f t="shared" si="11"/>
        <v>-269.33999999999992</v>
      </c>
      <c r="AG17" s="57">
        <f t="shared" si="21"/>
        <v>-0.11940438782530977</v>
      </c>
    </row>
    <row r="18" spans="1:33" x14ac:dyDescent="0.25">
      <c r="A18" s="2" t="s">
        <v>349</v>
      </c>
      <c r="B18" s="4">
        <v>5616.6329999999998</v>
      </c>
      <c r="C18" s="4">
        <v>5530.0690000000004</v>
      </c>
      <c r="D18" s="4">
        <v>5613.375</v>
      </c>
      <c r="E18" s="4">
        <v>5597.64</v>
      </c>
      <c r="F18" s="4">
        <v>5262.4530000000004</v>
      </c>
      <c r="G18" s="4">
        <v>5373.6750000000002</v>
      </c>
      <c r="H18" s="4">
        <v>5412.44</v>
      </c>
      <c r="I18" s="4">
        <v>5510.299</v>
      </c>
      <c r="J18" s="4">
        <v>5523.7780000000002</v>
      </c>
      <c r="M18" s="2" t="s">
        <v>349</v>
      </c>
      <c r="N18" s="4"/>
      <c r="O18" s="111">
        <v>-92.854999999999563</v>
      </c>
      <c r="Q18" s="2" t="s">
        <v>349</v>
      </c>
      <c r="R18" s="17"/>
      <c r="S18" s="19">
        <v>-1.6532146572510537E-2</v>
      </c>
      <c r="V18" t="str">
        <f t="shared" si="1"/>
        <v>Høylandet</v>
      </c>
      <c r="W18" s="20">
        <f t="shared" si="12"/>
        <v>5616.6329999999998</v>
      </c>
      <c r="X18" s="20">
        <f t="shared" si="13"/>
        <v>5530.0690000000004</v>
      </c>
      <c r="Y18" s="20">
        <f t="shared" si="14"/>
        <v>5613.375</v>
      </c>
      <c r="Z18" s="20">
        <f t="shared" si="15"/>
        <v>5597.64</v>
      </c>
      <c r="AA18" s="20">
        <f t="shared" si="16"/>
        <v>5262.4530000000004</v>
      </c>
      <c r="AB18" s="20">
        <f t="shared" si="17"/>
        <v>5373.6750000000002</v>
      </c>
      <c r="AC18" s="20">
        <f t="shared" si="18"/>
        <v>5412.44</v>
      </c>
      <c r="AD18" s="20">
        <f t="shared" si="19"/>
        <v>5510.299</v>
      </c>
      <c r="AE18" s="20">
        <f t="shared" si="20"/>
        <v>5523.7780000000002</v>
      </c>
      <c r="AF18" s="81">
        <f t="shared" si="11"/>
        <v>-92.854999999999563</v>
      </c>
      <c r="AG18" s="57">
        <f t="shared" si="21"/>
        <v>-1.6532146572510537E-2</v>
      </c>
    </row>
    <row r="19" spans="1:33" x14ac:dyDescent="0.25">
      <c r="A19" s="2" t="s">
        <v>363</v>
      </c>
      <c r="B19" s="4">
        <v>11368.736999999999</v>
      </c>
      <c r="C19" s="4">
        <v>11037.736999999999</v>
      </c>
      <c r="D19" s="4">
        <v>11731.868</v>
      </c>
      <c r="E19" s="4">
        <v>11508.27</v>
      </c>
      <c r="F19" s="4">
        <v>11403.775</v>
      </c>
      <c r="G19" s="4">
        <v>11278.946</v>
      </c>
      <c r="H19" s="4">
        <v>11370.775</v>
      </c>
      <c r="I19" s="4">
        <v>11050.699000000001</v>
      </c>
      <c r="J19" s="4">
        <v>11941.591</v>
      </c>
      <c r="M19" s="2" t="s">
        <v>363</v>
      </c>
      <c r="N19" s="4"/>
      <c r="O19" s="111">
        <v>572.85400000000118</v>
      </c>
      <c r="Q19" s="2" t="s">
        <v>363</v>
      </c>
      <c r="R19" s="17"/>
      <c r="S19" s="19">
        <v>5.0388534803822202E-2</v>
      </c>
      <c r="V19" t="str">
        <f t="shared" si="1"/>
        <v>Inderøy</v>
      </c>
      <c r="W19" s="20">
        <f t="shared" si="12"/>
        <v>11368.736999999999</v>
      </c>
      <c r="X19" s="20">
        <f t="shared" si="13"/>
        <v>11037.736999999999</v>
      </c>
      <c r="Y19" s="20">
        <f t="shared" si="14"/>
        <v>11731.868</v>
      </c>
      <c r="Z19" s="20">
        <f t="shared" si="15"/>
        <v>11508.27</v>
      </c>
      <c r="AA19" s="20">
        <f t="shared" si="16"/>
        <v>11403.775</v>
      </c>
      <c r="AB19" s="20">
        <f t="shared" si="17"/>
        <v>11278.946</v>
      </c>
      <c r="AC19" s="20">
        <f t="shared" si="18"/>
        <v>11370.775</v>
      </c>
      <c r="AD19" s="20">
        <f t="shared" si="19"/>
        <v>11050.699000000001</v>
      </c>
      <c r="AE19" s="20">
        <f t="shared" si="20"/>
        <v>11941.591</v>
      </c>
      <c r="AF19" s="81">
        <f t="shared" si="11"/>
        <v>572.85400000000118</v>
      </c>
      <c r="AG19" s="57">
        <f t="shared" si="21"/>
        <v>5.0388534803822202E-2</v>
      </c>
    </row>
    <row r="20" spans="1:33" x14ac:dyDescent="0.25">
      <c r="A20" s="2" t="s">
        <v>286</v>
      </c>
      <c r="B20" s="4">
        <v>18273.73</v>
      </c>
      <c r="C20" s="4">
        <v>17818.723000000002</v>
      </c>
      <c r="D20" s="4">
        <v>18203.724999999999</v>
      </c>
      <c r="E20" s="4">
        <v>18422.795999999998</v>
      </c>
      <c r="F20" s="4">
        <v>17938.169000000002</v>
      </c>
      <c r="G20" s="4">
        <v>18144.823</v>
      </c>
      <c r="H20" s="4">
        <v>18028.352999999999</v>
      </c>
      <c r="I20" s="4">
        <v>19034.780999999999</v>
      </c>
      <c r="J20" s="4">
        <v>20077.673999999999</v>
      </c>
      <c r="M20" s="2" t="s">
        <v>286</v>
      </c>
      <c r="N20" s="4"/>
      <c r="O20" s="111">
        <v>1803.9439999999995</v>
      </c>
      <c r="Q20" s="2" t="s">
        <v>286</v>
      </c>
      <c r="R20" s="17"/>
      <c r="S20" s="19">
        <v>9.8717886277185862E-2</v>
      </c>
      <c r="V20" t="str">
        <f t="shared" si="1"/>
        <v>Indre Fosen</v>
      </c>
      <c r="W20" s="20">
        <f t="shared" si="12"/>
        <v>18273.73</v>
      </c>
      <c r="X20" s="20">
        <f t="shared" si="13"/>
        <v>17818.723000000002</v>
      </c>
      <c r="Y20" s="20">
        <f t="shared" si="14"/>
        <v>18203.724999999999</v>
      </c>
      <c r="Z20" s="20">
        <f t="shared" si="15"/>
        <v>18422.795999999998</v>
      </c>
      <c r="AA20" s="20">
        <f t="shared" si="16"/>
        <v>17938.169000000002</v>
      </c>
      <c r="AB20" s="20">
        <f t="shared" si="17"/>
        <v>18144.823</v>
      </c>
      <c r="AC20" s="20">
        <f t="shared" si="18"/>
        <v>18028.352999999999</v>
      </c>
      <c r="AD20" s="20">
        <f t="shared" si="19"/>
        <v>19034.780999999999</v>
      </c>
      <c r="AE20" s="20">
        <f t="shared" si="20"/>
        <v>20077.673999999999</v>
      </c>
      <c r="AF20" s="81">
        <f t="shared" si="11"/>
        <v>1803.9439999999995</v>
      </c>
      <c r="AG20" s="57">
        <f t="shared" si="21"/>
        <v>9.8717886277185862E-2</v>
      </c>
    </row>
    <row r="21" spans="1:33" x14ac:dyDescent="0.25">
      <c r="A21" s="2" t="s">
        <v>361</v>
      </c>
      <c r="B21" s="4">
        <v>3844.6</v>
      </c>
      <c r="C21" s="4">
        <v>3780.2959999999998</v>
      </c>
      <c r="D21" s="4">
        <v>3746.7240000000002</v>
      </c>
      <c r="E21" s="4">
        <v>3453.7489999999998</v>
      </c>
      <c r="F21" s="4">
        <v>3113.1210000000001</v>
      </c>
      <c r="G21" s="4">
        <v>3279.6570000000002</v>
      </c>
      <c r="H21" s="4">
        <v>2884.6759999999999</v>
      </c>
      <c r="I21" s="4">
        <v>2611.8240000000001</v>
      </c>
      <c r="J21" s="4">
        <v>2473.0149999999999</v>
      </c>
      <c r="M21" s="2" t="s">
        <v>361</v>
      </c>
      <c r="N21" s="4"/>
      <c r="O21" s="111">
        <v>-1371.585</v>
      </c>
      <c r="Q21" s="2" t="s">
        <v>361</v>
      </c>
      <c r="R21" s="17"/>
      <c r="S21" s="19">
        <v>-0.35675622951672475</v>
      </c>
      <c r="V21" t="str">
        <f t="shared" si="1"/>
        <v>Leka</v>
      </c>
      <c r="W21" s="20">
        <f t="shared" si="12"/>
        <v>3844.6</v>
      </c>
      <c r="X21" s="20">
        <f t="shared" si="13"/>
        <v>3780.2959999999998</v>
      </c>
      <c r="Y21" s="20">
        <f t="shared" si="14"/>
        <v>3746.7240000000002</v>
      </c>
      <c r="Z21" s="20">
        <f t="shared" si="15"/>
        <v>3453.7489999999998</v>
      </c>
      <c r="AA21" s="20">
        <f t="shared" si="16"/>
        <v>3113.1210000000001</v>
      </c>
      <c r="AB21" s="20">
        <f t="shared" si="17"/>
        <v>3279.6570000000002</v>
      </c>
      <c r="AC21" s="20">
        <f t="shared" si="18"/>
        <v>2884.6759999999999</v>
      </c>
      <c r="AD21" s="20">
        <f t="shared" si="19"/>
        <v>2611.8240000000001</v>
      </c>
      <c r="AE21" s="20">
        <f t="shared" si="20"/>
        <v>2473.0149999999999</v>
      </c>
      <c r="AF21" s="81">
        <f t="shared" si="11"/>
        <v>-1371.585</v>
      </c>
      <c r="AG21" s="57">
        <f t="shared" si="21"/>
        <v>-0.35675622951672475</v>
      </c>
    </row>
    <row r="22" spans="1:33" x14ac:dyDescent="0.25">
      <c r="A22" s="2" t="s">
        <v>332</v>
      </c>
      <c r="B22" s="4">
        <v>24728.744999999999</v>
      </c>
      <c r="C22" s="4">
        <v>24779.517</v>
      </c>
      <c r="D22" s="4">
        <v>24749.205999999998</v>
      </c>
      <c r="E22" s="4">
        <v>24167.937999999998</v>
      </c>
      <c r="F22" s="4">
        <v>23746.984</v>
      </c>
      <c r="G22" s="4">
        <v>24393.505000000001</v>
      </c>
      <c r="H22" s="4">
        <v>24418.646000000001</v>
      </c>
      <c r="I22" s="4">
        <v>24282.395</v>
      </c>
      <c r="J22" s="4">
        <v>24702.777999999998</v>
      </c>
      <c r="M22" s="2" t="s">
        <v>332</v>
      </c>
      <c r="N22" s="4"/>
      <c r="O22" s="111">
        <v>-25.967000000000553</v>
      </c>
      <c r="Q22" s="2" t="s">
        <v>332</v>
      </c>
      <c r="R22" s="17"/>
      <c r="S22" s="19">
        <v>-1.0500735075718785E-3</v>
      </c>
      <c r="V22" t="str">
        <f t="shared" si="1"/>
        <v>Levanger</v>
      </c>
      <c r="W22" s="20">
        <f t="shared" si="12"/>
        <v>24728.744999999999</v>
      </c>
      <c r="X22" s="20">
        <f t="shared" si="13"/>
        <v>24779.517</v>
      </c>
      <c r="Y22" s="20">
        <f t="shared" si="14"/>
        <v>24749.205999999998</v>
      </c>
      <c r="Z22" s="20">
        <f t="shared" si="15"/>
        <v>24167.937999999998</v>
      </c>
      <c r="AA22" s="20">
        <f t="shared" si="16"/>
        <v>23746.984</v>
      </c>
      <c r="AB22" s="20">
        <f t="shared" si="17"/>
        <v>24393.505000000001</v>
      </c>
      <c r="AC22" s="20">
        <f t="shared" si="18"/>
        <v>24418.646000000001</v>
      </c>
      <c r="AD22" s="20">
        <f t="shared" si="19"/>
        <v>24282.395</v>
      </c>
      <c r="AE22" s="20">
        <f t="shared" si="20"/>
        <v>24702.777999999998</v>
      </c>
      <c r="AF22" s="81">
        <f t="shared" si="11"/>
        <v>-25.967000000000553</v>
      </c>
      <c r="AG22" s="57">
        <f t="shared" si="21"/>
        <v>-1.0500735075718785E-3</v>
      </c>
    </row>
    <row r="23" spans="1:33" x14ac:dyDescent="0.25">
      <c r="A23" s="2" t="s">
        <v>341</v>
      </c>
      <c r="B23" s="4">
        <v>3329.201</v>
      </c>
      <c r="C23" s="4">
        <v>3099.8130000000001</v>
      </c>
      <c r="D23" s="4">
        <v>3542.3589999999999</v>
      </c>
      <c r="E23" s="4">
        <v>3788.739</v>
      </c>
      <c r="F23" s="4">
        <v>3909.4940000000001</v>
      </c>
      <c r="G23" s="4">
        <v>3919.056</v>
      </c>
      <c r="H23" s="4">
        <v>3819.4960000000001</v>
      </c>
      <c r="I23" s="4">
        <v>3773.4670000000001</v>
      </c>
      <c r="J23" s="4">
        <v>3495.5770000000002</v>
      </c>
      <c r="M23" s="2" t="s">
        <v>341</v>
      </c>
      <c r="N23" s="4"/>
      <c r="O23" s="111">
        <v>166.3760000000002</v>
      </c>
      <c r="Q23" s="2" t="s">
        <v>341</v>
      </c>
      <c r="R23" s="17"/>
      <c r="S23" s="19">
        <v>4.9974753702164636E-2</v>
      </c>
      <c r="V23" t="str">
        <f t="shared" si="1"/>
        <v>Lierne</v>
      </c>
      <c r="W23" s="20">
        <f t="shared" si="12"/>
        <v>3329.201</v>
      </c>
      <c r="X23" s="20">
        <f t="shared" si="13"/>
        <v>3099.8130000000001</v>
      </c>
      <c r="Y23" s="20">
        <f t="shared" si="14"/>
        <v>3542.3589999999999</v>
      </c>
      <c r="Z23" s="20">
        <f t="shared" si="15"/>
        <v>3788.739</v>
      </c>
      <c r="AA23" s="20">
        <f t="shared" si="16"/>
        <v>3909.4940000000001</v>
      </c>
      <c r="AB23" s="20">
        <f t="shared" si="17"/>
        <v>3919.056</v>
      </c>
      <c r="AC23" s="20">
        <f t="shared" si="18"/>
        <v>3819.4960000000001</v>
      </c>
      <c r="AD23" s="20">
        <f t="shared" si="19"/>
        <v>3773.4670000000001</v>
      </c>
      <c r="AE23" s="20">
        <f t="shared" si="20"/>
        <v>3495.5770000000002</v>
      </c>
      <c r="AF23" s="81">
        <f t="shared" si="11"/>
        <v>166.3760000000002</v>
      </c>
      <c r="AG23" s="57">
        <f t="shared" si="21"/>
        <v>4.9974753702164636E-2</v>
      </c>
    </row>
    <row r="24" spans="1:33" x14ac:dyDescent="0.25">
      <c r="A24" s="2" t="s">
        <v>315</v>
      </c>
      <c r="B24" s="4">
        <v>1776.3920000000001</v>
      </c>
      <c r="C24" s="4">
        <v>1755.556</v>
      </c>
      <c r="D24" s="4">
        <v>1876.2</v>
      </c>
      <c r="E24" s="4">
        <v>1924.3589999999999</v>
      </c>
      <c r="F24" s="4">
        <v>2022.7470000000001</v>
      </c>
      <c r="G24" s="4">
        <v>2065.7919999999999</v>
      </c>
      <c r="H24" s="4">
        <v>2227.0479999999998</v>
      </c>
      <c r="I24" s="4">
        <v>2372.5070000000001</v>
      </c>
      <c r="J24" s="4">
        <v>2475.431</v>
      </c>
      <c r="M24" s="2" t="s">
        <v>315</v>
      </c>
      <c r="N24" s="4"/>
      <c r="O24" s="111">
        <v>699.03899999999999</v>
      </c>
      <c r="Q24" s="2" t="s">
        <v>315</v>
      </c>
      <c r="R24" s="17"/>
      <c r="S24" s="19">
        <v>0.39351618336493294</v>
      </c>
      <c r="V24" t="str">
        <f t="shared" si="1"/>
        <v>Malvik</v>
      </c>
      <c r="W24" s="20">
        <f t="shared" si="12"/>
        <v>1776.3920000000001</v>
      </c>
      <c r="X24" s="20">
        <f t="shared" si="13"/>
        <v>1755.556</v>
      </c>
      <c r="Y24" s="20">
        <f t="shared" si="14"/>
        <v>1876.2</v>
      </c>
      <c r="Z24" s="20">
        <f t="shared" si="15"/>
        <v>1924.3589999999999</v>
      </c>
      <c r="AA24" s="20">
        <f t="shared" si="16"/>
        <v>2022.7470000000001</v>
      </c>
      <c r="AB24" s="20">
        <f t="shared" si="17"/>
        <v>2065.7919999999999</v>
      </c>
      <c r="AC24" s="20">
        <f t="shared" si="18"/>
        <v>2227.0479999999998</v>
      </c>
      <c r="AD24" s="20">
        <f t="shared" si="19"/>
        <v>2372.5070000000001</v>
      </c>
      <c r="AE24" s="20">
        <f t="shared" si="20"/>
        <v>2475.431</v>
      </c>
      <c r="AF24" s="81">
        <f t="shared" si="11"/>
        <v>699.03899999999999</v>
      </c>
      <c r="AG24" s="57">
        <f t="shared" si="21"/>
        <v>0.39351618336493294</v>
      </c>
    </row>
    <row r="25" spans="1:33" x14ac:dyDescent="0.25">
      <c r="A25" s="2" t="s">
        <v>309</v>
      </c>
      <c r="B25" s="4">
        <v>7395.9260000000004</v>
      </c>
      <c r="C25" s="4">
        <v>7330.1189999999997</v>
      </c>
      <c r="D25" s="4">
        <v>7663.4470000000001</v>
      </c>
      <c r="E25" s="4">
        <v>7927.9</v>
      </c>
      <c r="F25" s="4">
        <v>7898.7709999999997</v>
      </c>
      <c r="G25" s="4">
        <v>8091.0829999999996</v>
      </c>
      <c r="H25" s="4">
        <v>8916.3649999999998</v>
      </c>
      <c r="I25" s="4">
        <v>9340.875</v>
      </c>
      <c r="J25" s="4">
        <v>8900.9619999999995</v>
      </c>
      <c r="M25" s="2" t="s">
        <v>309</v>
      </c>
      <c r="N25" s="4"/>
      <c r="O25" s="111">
        <v>1505.0359999999991</v>
      </c>
      <c r="Q25" s="2" t="s">
        <v>309</v>
      </c>
      <c r="R25" s="17"/>
      <c r="S25" s="19">
        <v>0.20349527564229267</v>
      </c>
      <c r="V25" t="str">
        <f t="shared" si="1"/>
        <v>Melhus</v>
      </c>
      <c r="W25" s="20">
        <f t="shared" si="12"/>
        <v>7395.9260000000004</v>
      </c>
      <c r="X25" s="20">
        <f t="shared" si="13"/>
        <v>7330.1189999999997</v>
      </c>
      <c r="Y25" s="20">
        <f t="shared" si="14"/>
        <v>7663.4470000000001</v>
      </c>
      <c r="Z25" s="20">
        <f t="shared" si="15"/>
        <v>7927.9</v>
      </c>
      <c r="AA25" s="20">
        <f t="shared" si="16"/>
        <v>7898.7709999999997</v>
      </c>
      <c r="AB25" s="20">
        <f t="shared" si="17"/>
        <v>8091.0829999999996</v>
      </c>
      <c r="AC25" s="20">
        <f t="shared" si="18"/>
        <v>8916.3649999999998</v>
      </c>
      <c r="AD25" s="20">
        <f t="shared" si="19"/>
        <v>9340.875</v>
      </c>
      <c r="AE25" s="20">
        <f t="shared" si="20"/>
        <v>8900.9619999999995</v>
      </c>
      <c r="AF25" s="81">
        <f t="shared" si="11"/>
        <v>1505.0359999999991</v>
      </c>
      <c r="AG25" s="57">
        <f t="shared" si="21"/>
        <v>0.20349527564229267</v>
      </c>
    </row>
    <row r="26" spans="1:33" x14ac:dyDescent="0.25">
      <c r="A26" s="2" t="s">
        <v>325</v>
      </c>
      <c r="B26" s="4">
        <v>623.11</v>
      </c>
      <c r="C26" s="4">
        <v>576.70399999999995</v>
      </c>
      <c r="D26" s="4">
        <v>619.27599999999995</v>
      </c>
      <c r="E26" s="4">
        <v>605.46199999999999</v>
      </c>
      <c r="F26" s="4">
        <v>653.923</v>
      </c>
      <c r="G26" s="4">
        <v>656.49300000000005</v>
      </c>
      <c r="H26" s="4">
        <v>588.73599999999999</v>
      </c>
      <c r="I26" s="4">
        <v>530.19500000000005</v>
      </c>
      <c r="J26" s="4">
        <v>281.24299999999999</v>
      </c>
      <c r="M26" s="2" t="s">
        <v>325</v>
      </c>
      <c r="N26" s="4"/>
      <c r="O26" s="111">
        <v>-341.86700000000002</v>
      </c>
      <c r="Q26" s="2" t="s">
        <v>325</v>
      </c>
      <c r="R26" s="17"/>
      <c r="S26" s="19">
        <v>-0.54864630643064627</v>
      </c>
      <c r="V26" t="str">
        <f t="shared" si="1"/>
        <v>Meråker</v>
      </c>
      <c r="W26" s="20">
        <f t="shared" si="12"/>
        <v>623.11</v>
      </c>
      <c r="X26" s="20">
        <f t="shared" si="13"/>
        <v>576.70399999999995</v>
      </c>
      <c r="Y26" s="20">
        <f t="shared" si="14"/>
        <v>619.27599999999995</v>
      </c>
      <c r="Z26" s="20">
        <f t="shared" si="15"/>
        <v>605.46199999999999</v>
      </c>
      <c r="AA26" s="20">
        <f t="shared" si="16"/>
        <v>653.923</v>
      </c>
      <c r="AB26" s="20">
        <f t="shared" si="17"/>
        <v>656.49300000000005</v>
      </c>
      <c r="AC26" s="20">
        <f t="shared" si="18"/>
        <v>588.73599999999999</v>
      </c>
      <c r="AD26" s="20">
        <f t="shared" si="19"/>
        <v>530.19500000000005</v>
      </c>
      <c r="AE26" s="20">
        <f t="shared" si="20"/>
        <v>281.24299999999999</v>
      </c>
      <c r="AF26" s="81">
        <f t="shared" si="11"/>
        <v>-341.86700000000002</v>
      </c>
      <c r="AG26" s="57">
        <f t="shared" si="21"/>
        <v>-0.54864630643064627</v>
      </c>
    </row>
    <row r="27" spans="1:33" x14ac:dyDescent="0.25">
      <c r="A27" s="2" t="s">
        <v>892</v>
      </c>
      <c r="B27" s="4">
        <v>12965.108</v>
      </c>
      <c r="C27" s="4">
        <v>12960.566999999999</v>
      </c>
      <c r="D27" s="4">
        <v>13169.884</v>
      </c>
      <c r="E27" s="4">
        <v>12683.833000000001</v>
      </c>
      <c r="F27" s="4">
        <v>13122.041999999999</v>
      </c>
      <c r="G27" s="4">
        <v>12754.313</v>
      </c>
      <c r="H27" s="4">
        <v>11866.103999999999</v>
      </c>
      <c r="I27" s="4">
        <v>11617.143</v>
      </c>
      <c r="J27" s="4">
        <v>11890.357</v>
      </c>
      <c r="M27" s="2" t="s">
        <v>892</v>
      </c>
      <c r="N27" s="4"/>
      <c r="O27" s="111">
        <v>-1074.7510000000002</v>
      </c>
      <c r="Q27" s="2" t="s">
        <v>892</v>
      </c>
      <c r="R27" s="17"/>
      <c r="S27" s="19">
        <v>-8.2895645759372014E-2</v>
      </c>
      <c r="V27" t="str">
        <f t="shared" si="1"/>
        <v>Midtre Gauldal</v>
      </c>
      <c r="W27" s="20">
        <f t="shared" si="12"/>
        <v>12965.108</v>
      </c>
      <c r="X27" s="20">
        <f t="shared" si="13"/>
        <v>12960.566999999999</v>
      </c>
      <c r="Y27" s="20">
        <f t="shared" si="14"/>
        <v>13169.884</v>
      </c>
      <c r="Z27" s="20">
        <f t="shared" si="15"/>
        <v>12683.833000000001</v>
      </c>
      <c r="AA27" s="20">
        <f t="shared" si="16"/>
        <v>13122.041999999999</v>
      </c>
      <c r="AB27" s="20">
        <f t="shared" si="17"/>
        <v>12754.313</v>
      </c>
      <c r="AC27" s="20">
        <f t="shared" si="18"/>
        <v>11866.103999999999</v>
      </c>
      <c r="AD27" s="20">
        <f t="shared" si="19"/>
        <v>11617.143</v>
      </c>
      <c r="AE27" s="20">
        <f t="shared" si="20"/>
        <v>11890.357</v>
      </c>
      <c r="AF27" s="81">
        <f t="shared" si="11"/>
        <v>-1074.7510000000002</v>
      </c>
      <c r="AG27" s="57">
        <f t="shared" si="21"/>
        <v>-8.2895645759372014E-2</v>
      </c>
    </row>
    <row r="28" spans="1:33" x14ac:dyDescent="0.25">
      <c r="A28" s="2" t="s">
        <v>323</v>
      </c>
      <c r="B28" s="4">
        <v>17952.649000000001</v>
      </c>
      <c r="C28" s="4">
        <v>18267.944</v>
      </c>
      <c r="D28" s="4">
        <v>19268.575000000001</v>
      </c>
      <c r="E28" s="4">
        <v>19113.955000000002</v>
      </c>
      <c r="F28" s="4">
        <v>18555.273000000001</v>
      </c>
      <c r="G28" s="4">
        <v>19041.153999999999</v>
      </c>
      <c r="H28" s="4">
        <v>19299.295999999998</v>
      </c>
      <c r="I28" s="4">
        <v>19500.185000000001</v>
      </c>
      <c r="J28" s="4">
        <v>19943.111000000001</v>
      </c>
      <c r="M28" s="2" t="s">
        <v>323</v>
      </c>
      <c r="N28" s="4"/>
      <c r="O28" s="111">
        <v>1990.4619999999995</v>
      </c>
      <c r="Q28" s="2" t="s">
        <v>323</v>
      </c>
      <c r="R28" s="17"/>
      <c r="S28" s="19">
        <v>0.11087288566717922</v>
      </c>
      <c r="V28" t="str">
        <f t="shared" si="1"/>
        <v>Namsos</v>
      </c>
      <c r="W28" s="20">
        <f t="shared" si="12"/>
        <v>17952.649000000001</v>
      </c>
      <c r="X28" s="20">
        <f t="shared" si="13"/>
        <v>18267.944</v>
      </c>
      <c r="Y28" s="20">
        <f t="shared" si="14"/>
        <v>19268.575000000001</v>
      </c>
      <c r="Z28" s="20">
        <f t="shared" si="15"/>
        <v>19113.955000000002</v>
      </c>
      <c r="AA28" s="20">
        <f t="shared" si="16"/>
        <v>18555.273000000001</v>
      </c>
      <c r="AB28" s="20">
        <f t="shared" si="17"/>
        <v>19041.153999999999</v>
      </c>
      <c r="AC28" s="20">
        <f t="shared" si="18"/>
        <v>19299.295999999998</v>
      </c>
      <c r="AD28" s="20">
        <f t="shared" si="19"/>
        <v>19500.185000000001</v>
      </c>
      <c r="AE28" s="20">
        <f t="shared" si="20"/>
        <v>19943.111000000001</v>
      </c>
      <c r="AF28" s="81">
        <f t="shared" si="11"/>
        <v>1990.4619999999995</v>
      </c>
      <c r="AG28" s="57">
        <f t="shared" si="21"/>
        <v>0.11087288566717922</v>
      </c>
    </row>
    <row r="29" spans="1:33" x14ac:dyDescent="0.25">
      <c r="A29" s="2" t="s">
        <v>345</v>
      </c>
      <c r="B29" s="4">
        <v>1577.3620000000001</v>
      </c>
      <c r="C29" s="4">
        <v>1586.499</v>
      </c>
      <c r="D29" s="4">
        <v>1671.626</v>
      </c>
      <c r="E29" s="4">
        <v>1797.222</v>
      </c>
      <c r="F29" s="4">
        <v>1651.6179999999999</v>
      </c>
      <c r="G29" s="4">
        <v>1710.704</v>
      </c>
      <c r="H29" s="4">
        <v>1890.6780000000001</v>
      </c>
      <c r="I29" s="4">
        <v>1950.8889999999999</v>
      </c>
      <c r="J29" s="4">
        <v>2053.6080000000002</v>
      </c>
      <c r="M29" s="2" t="s">
        <v>345</v>
      </c>
      <c r="N29" s="4"/>
      <c r="O29" s="111">
        <v>476.24600000000009</v>
      </c>
      <c r="Q29" s="2" t="s">
        <v>345</v>
      </c>
      <c r="R29" s="17"/>
      <c r="S29" s="19">
        <v>0.30192562011763951</v>
      </c>
      <c r="V29" t="str">
        <f t="shared" si="1"/>
        <v>Namsskogan</v>
      </c>
      <c r="W29" s="20">
        <f t="shared" si="12"/>
        <v>1577.3620000000001</v>
      </c>
      <c r="X29" s="20">
        <f t="shared" si="13"/>
        <v>1586.499</v>
      </c>
      <c r="Y29" s="20">
        <f t="shared" si="14"/>
        <v>1671.626</v>
      </c>
      <c r="Z29" s="20">
        <f t="shared" si="15"/>
        <v>1797.222</v>
      </c>
      <c r="AA29" s="20">
        <f t="shared" si="16"/>
        <v>1651.6179999999999</v>
      </c>
      <c r="AB29" s="20">
        <f t="shared" si="17"/>
        <v>1710.704</v>
      </c>
      <c r="AC29" s="20">
        <f t="shared" si="18"/>
        <v>1890.6780000000001</v>
      </c>
      <c r="AD29" s="20">
        <f t="shared" si="19"/>
        <v>1950.8889999999999</v>
      </c>
      <c r="AE29" s="20">
        <f t="shared" si="20"/>
        <v>2053.6080000000002</v>
      </c>
      <c r="AF29" s="81">
        <f t="shared" si="11"/>
        <v>476.24600000000009</v>
      </c>
      <c r="AG29" s="57">
        <f t="shared" si="21"/>
        <v>0.30192562011763951</v>
      </c>
    </row>
    <row r="30" spans="1:33" x14ac:dyDescent="0.25">
      <c r="A30" s="2" t="s">
        <v>894</v>
      </c>
      <c r="B30" s="4">
        <v>18408.723999999998</v>
      </c>
      <c r="C30" s="4">
        <v>17933.772000000001</v>
      </c>
      <c r="D30" s="4">
        <v>18470.463</v>
      </c>
      <c r="E30" s="4">
        <v>18558.819</v>
      </c>
      <c r="F30" s="4">
        <v>18348.311000000002</v>
      </c>
      <c r="G30" s="4">
        <v>18873.024000000001</v>
      </c>
      <c r="H30" s="4">
        <v>18089.764999999999</v>
      </c>
      <c r="I30" s="4">
        <v>18493.792000000001</v>
      </c>
      <c r="J30" s="4">
        <v>18142.583999999999</v>
      </c>
      <c r="M30" s="2" t="s">
        <v>894</v>
      </c>
      <c r="N30" s="4"/>
      <c r="O30" s="111">
        <v>-266.13999999999942</v>
      </c>
      <c r="Q30" s="2" t="s">
        <v>894</v>
      </c>
      <c r="R30" s="17"/>
      <c r="S30" s="19">
        <v>-1.4457275800321599E-2</v>
      </c>
      <c r="V30" t="str">
        <f t="shared" si="1"/>
        <v>Nærøysund</v>
      </c>
      <c r="W30" s="20">
        <f t="shared" si="12"/>
        <v>18408.723999999998</v>
      </c>
      <c r="X30" s="20">
        <f t="shared" si="13"/>
        <v>17933.772000000001</v>
      </c>
      <c r="Y30" s="20">
        <f t="shared" si="14"/>
        <v>18470.463</v>
      </c>
      <c r="Z30" s="20">
        <f t="shared" si="15"/>
        <v>18558.819</v>
      </c>
      <c r="AA30" s="20">
        <f t="shared" si="16"/>
        <v>18348.311000000002</v>
      </c>
      <c r="AB30" s="20">
        <f t="shared" si="17"/>
        <v>18873.024000000001</v>
      </c>
      <c r="AC30" s="20">
        <f t="shared" si="18"/>
        <v>18089.764999999999</v>
      </c>
      <c r="AD30" s="20">
        <f t="shared" si="19"/>
        <v>18493.792000000001</v>
      </c>
      <c r="AE30" s="20">
        <f t="shared" si="20"/>
        <v>18142.583999999999</v>
      </c>
      <c r="AF30" s="81">
        <f t="shared" si="11"/>
        <v>-266.13999999999942</v>
      </c>
      <c r="AG30" s="57">
        <f t="shared" si="21"/>
        <v>-1.4457275800321599E-2</v>
      </c>
    </row>
    <row r="31" spans="1:33" x14ac:dyDescent="0.25">
      <c r="A31" s="2" t="s">
        <v>296</v>
      </c>
      <c r="B31" s="4">
        <v>9831.1190000000006</v>
      </c>
      <c r="C31" s="4">
        <v>9546.0220000000008</v>
      </c>
      <c r="D31" s="4">
        <v>9101.4249999999993</v>
      </c>
      <c r="E31" s="4">
        <v>8966.8739999999998</v>
      </c>
      <c r="F31" s="4">
        <v>9048.7659999999996</v>
      </c>
      <c r="G31" s="4">
        <v>9414.9840000000004</v>
      </c>
      <c r="H31" s="4">
        <v>9015.8510000000006</v>
      </c>
      <c r="I31" s="4">
        <v>8576.4629999999997</v>
      </c>
      <c r="J31" s="4">
        <v>8507.3369999999995</v>
      </c>
      <c r="M31" s="2" t="s">
        <v>296</v>
      </c>
      <c r="N31" s="4"/>
      <c r="O31" s="111">
        <v>-1323.7820000000011</v>
      </c>
      <c r="Q31" s="2" t="s">
        <v>296</v>
      </c>
      <c r="R31" s="17"/>
      <c r="S31" s="19">
        <v>-0.13465222015927189</v>
      </c>
      <c r="V31" t="str">
        <f t="shared" si="1"/>
        <v>Oppdal</v>
      </c>
      <c r="W31" s="20">
        <f t="shared" si="12"/>
        <v>9831.1190000000006</v>
      </c>
      <c r="X31" s="20">
        <f t="shared" si="13"/>
        <v>9546.0220000000008</v>
      </c>
      <c r="Y31" s="20">
        <f t="shared" si="14"/>
        <v>9101.4249999999993</v>
      </c>
      <c r="Z31" s="20">
        <f t="shared" si="15"/>
        <v>8966.8739999999998</v>
      </c>
      <c r="AA31" s="20">
        <f t="shared" si="16"/>
        <v>9048.7659999999996</v>
      </c>
      <c r="AB31" s="20">
        <f t="shared" si="17"/>
        <v>9414.9840000000004</v>
      </c>
      <c r="AC31" s="20">
        <f t="shared" si="18"/>
        <v>9015.8510000000006</v>
      </c>
      <c r="AD31" s="20">
        <f t="shared" si="19"/>
        <v>8576.4629999999997</v>
      </c>
      <c r="AE31" s="20">
        <f t="shared" si="20"/>
        <v>8507.3369999999995</v>
      </c>
      <c r="AF31" s="81">
        <f t="shared" si="11"/>
        <v>-1323.7820000000011</v>
      </c>
      <c r="AG31" s="57">
        <f t="shared" si="21"/>
        <v>-0.13465222015927189</v>
      </c>
    </row>
    <row r="32" spans="1:33" x14ac:dyDescent="0.25">
      <c r="A32" s="2" t="s">
        <v>891</v>
      </c>
      <c r="B32" s="4">
        <v>29305.032999999999</v>
      </c>
      <c r="C32" s="4">
        <v>28823.54</v>
      </c>
      <c r="D32" s="4">
        <v>29992.098000000002</v>
      </c>
      <c r="E32" s="4">
        <v>30097.704000000002</v>
      </c>
      <c r="F32" s="4">
        <v>29613.03</v>
      </c>
      <c r="G32" s="4">
        <v>29836.967000000001</v>
      </c>
      <c r="H32" s="4">
        <v>27993.078000000001</v>
      </c>
      <c r="I32" s="4">
        <v>25490.863000000001</v>
      </c>
      <c r="J32" s="4">
        <v>26955.494999999999</v>
      </c>
      <c r="M32" s="2" t="s">
        <v>891</v>
      </c>
      <c r="N32" s="4"/>
      <c r="O32" s="111">
        <v>-2349.5380000000005</v>
      </c>
      <c r="Q32" s="2" t="s">
        <v>891</v>
      </c>
      <c r="R32" s="17"/>
      <c r="S32" s="19">
        <v>-8.017523815789597E-2</v>
      </c>
      <c r="V32" t="str">
        <f t="shared" si="1"/>
        <v>Orkland</v>
      </c>
      <c r="W32" s="20">
        <f t="shared" si="12"/>
        <v>29305.032999999999</v>
      </c>
      <c r="X32" s="20">
        <f t="shared" si="13"/>
        <v>28823.54</v>
      </c>
      <c r="Y32" s="20">
        <f t="shared" si="14"/>
        <v>29992.098000000002</v>
      </c>
      <c r="Z32" s="20">
        <f t="shared" si="15"/>
        <v>30097.704000000002</v>
      </c>
      <c r="AA32" s="20">
        <f t="shared" si="16"/>
        <v>29613.03</v>
      </c>
      <c r="AB32" s="20">
        <f t="shared" si="17"/>
        <v>29836.967000000001</v>
      </c>
      <c r="AC32" s="20">
        <f t="shared" si="18"/>
        <v>27993.078000000001</v>
      </c>
      <c r="AD32" s="20">
        <f t="shared" si="19"/>
        <v>25490.863000000001</v>
      </c>
      <c r="AE32" s="20">
        <f t="shared" si="20"/>
        <v>26955.494999999999</v>
      </c>
      <c r="AF32" s="81">
        <f t="shared" si="11"/>
        <v>-2349.5380000000005</v>
      </c>
      <c r="AG32" s="57">
        <f t="shared" si="21"/>
        <v>-8.017523815789597E-2</v>
      </c>
    </row>
    <row r="33" spans="1:33" x14ac:dyDescent="0.25">
      <c r="A33" s="2" t="s">
        <v>294</v>
      </c>
      <c r="B33" s="4">
        <v>3219.3760000000002</v>
      </c>
      <c r="C33" s="4">
        <v>3392.7730000000001</v>
      </c>
      <c r="D33" s="4">
        <v>3615.1860000000001</v>
      </c>
      <c r="E33" s="4">
        <v>3715.2779999999998</v>
      </c>
      <c r="F33" s="4">
        <v>3527.3980000000001</v>
      </c>
      <c r="G33" s="4">
        <v>3568.9</v>
      </c>
      <c r="H33" s="4">
        <v>3427.973</v>
      </c>
      <c r="I33" s="4">
        <v>3356.366</v>
      </c>
      <c r="J33" s="4">
        <v>3491.1779999999999</v>
      </c>
      <c r="M33" s="2" t="s">
        <v>294</v>
      </c>
      <c r="N33" s="4"/>
      <c r="O33" s="111">
        <v>271.80199999999968</v>
      </c>
      <c r="Q33" s="2" t="s">
        <v>294</v>
      </c>
      <c r="R33" s="17"/>
      <c r="S33" s="19">
        <v>8.4426919999403507E-2</v>
      </c>
      <c r="V33" t="str">
        <f t="shared" si="1"/>
        <v>Osen</v>
      </c>
      <c r="W33" s="20">
        <f t="shared" si="12"/>
        <v>3219.3760000000002</v>
      </c>
      <c r="X33" s="20">
        <f t="shared" si="13"/>
        <v>3392.7730000000001</v>
      </c>
      <c r="Y33" s="20">
        <f t="shared" si="14"/>
        <v>3615.1860000000001</v>
      </c>
      <c r="Z33" s="20">
        <f t="shared" si="15"/>
        <v>3715.2779999999998</v>
      </c>
      <c r="AA33" s="20">
        <f t="shared" si="16"/>
        <v>3527.3980000000001</v>
      </c>
      <c r="AB33" s="20">
        <f t="shared" si="17"/>
        <v>3568.9</v>
      </c>
      <c r="AC33" s="20">
        <f t="shared" si="18"/>
        <v>3427.973</v>
      </c>
      <c r="AD33" s="20">
        <f t="shared" si="19"/>
        <v>3356.366</v>
      </c>
      <c r="AE33" s="20">
        <f t="shared" si="20"/>
        <v>3491.1779999999999</v>
      </c>
      <c r="AF33" s="81">
        <f t="shared" si="11"/>
        <v>271.80199999999968</v>
      </c>
      <c r="AG33" s="57">
        <f t="shared" si="21"/>
        <v>8.4426919999403507E-2</v>
      </c>
    </row>
    <row r="34" spans="1:33" x14ac:dyDescent="0.25">
      <c r="A34" s="2" t="s">
        <v>351</v>
      </c>
      <c r="B34" s="4">
        <v>11028.22</v>
      </c>
      <c r="C34" s="4">
        <v>10893.557000000001</v>
      </c>
      <c r="D34" s="4">
        <v>11385.965</v>
      </c>
      <c r="E34" s="4">
        <v>11028.538</v>
      </c>
      <c r="F34" s="4">
        <v>10518.450999999999</v>
      </c>
      <c r="G34" s="4">
        <v>10524.81</v>
      </c>
      <c r="H34" s="4">
        <v>10601.366</v>
      </c>
      <c r="I34" s="4">
        <v>10950.343000000001</v>
      </c>
      <c r="J34" s="4">
        <v>10938.125</v>
      </c>
      <c r="M34" s="2" t="s">
        <v>351</v>
      </c>
      <c r="N34" s="4"/>
      <c r="O34" s="111">
        <v>-90.094999999999345</v>
      </c>
      <c r="Q34" s="2" t="s">
        <v>351</v>
      </c>
      <c r="R34" s="17"/>
      <c r="S34" s="19">
        <v>-8.169496074615791E-3</v>
      </c>
      <c r="V34" t="str">
        <f t="shared" si="1"/>
        <v>Overhalla</v>
      </c>
      <c r="W34" s="20">
        <f t="shared" si="12"/>
        <v>11028.22</v>
      </c>
      <c r="X34" s="20">
        <f t="shared" si="13"/>
        <v>10893.557000000001</v>
      </c>
      <c r="Y34" s="20">
        <f t="shared" si="14"/>
        <v>11385.965</v>
      </c>
      <c r="Z34" s="20">
        <f t="shared" si="15"/>
        <v>11028.538</v>
      </c>
      <c r="AA34" s="20">
        <f t="shared" si="16"/>
        <v>10518.450999999999</v>
      </c>
      <c r="AB34" s="20">
        <f t="shared" si="17"/>
        <v>10524.81</v>
      </c>
      <c r="AC34" s="20">
        <f t="shared" si="18"/>
        <v>10601.366</v>
      </c>
      <c r="AD34" s="20">
        <f t="shared" si="19"/>
        <v>10950.343000000001</v>
      </c>
      <c r="AE34" s="20">
        <f t="shared" si="20"/>
        <v>10938.125</v>
      </c>
      <c r="AF34" s="81">
        <f t="shared" si="11"/>
        <v>-90.094999999999345</v>
      </c>
      <c r="AG34" s="57">
        <f t="shared" si="21"/>
        <v>-8.169496074615791E-3</v>
      </c>
    </row>
    <row r="35" spans="1:33" x14ac:dyDescent="0.25">
      <c r="A35" s="2" t="s">
        <v>298</v>
      </c>
      <c r="B35" s="4">
        <v>7911.3220000000001</v>
      </c>
      <c r="C35" s="4">
        <v>7854.5739999999996</v>
      </c>
      <c r="D35" s="4">
        <v>8137.1620000000003</v>
      </c>
      <c r="E35" s="4">
        <v>7955.6279999999997</v>
      </c>
      <c r="F35" s="4">
        <v>7712.549</v>
      </c>
      <c r="G35" s="4">
        <v>7384.5720000000001</v>
      </c>
      <c r="H35" s="4">
        <v>7249.27</v>
      </c>
      <c r="I35" s="4">
        <v>7250.7709999999997</v>
      </c>
      <c r="J35" s="4">
        <v>7245.7790000000005</v>
      </c>
      <c r="M35" s="2" t="s">
        <v>298</v>
      </c>
      <c r="N35" s="4"/>
      <c r="O35" s="111">
        <v>-665.54299999999967</v>
      </c>
      <c r="Q35" s="2" t="s">
        <v>298</v>
      </c>
      <c r="R35" s="17"/>
      <c r="S35" s="19">
        <v>-8.4125383848615898E-2</v>
      </c>
      <c r="V35" t="str">
        <f t="shared" si="1"/>
        <v>Rennebu</v>
      </c>
      <c r="W35" s="20">
        <f t="shared" si="12"/>
        <v>7911.3220000000001</v>
      </c>
      <c r="X35" s="20">
        <f t="shared" si="13"/>
        <v>7854.5739999999996</v>
      </c>
      <c r="Y35" s="20">
        <f t="shared" si="14"/>
        <v>8137.1620000000003</v>
      </c>
      <c r="Z35" s="20">
        <f t="shared" si="15"/>
        <v>7955.6279999999997</v>
      </c>
      <c r="AA35" s="20">
        <f t="shared" si="16"/>
        <v>7712.549</v>
      </c>
      <c r="AB35" s="20">
        <f t="shared" si="17"/>
        <v>7384.5720000000001</v>
      </c>
      <c r="AC35" s="20">
        <f t="shared" si="18"/>
        <v>7249.27</v>
      </c>
      <c r="AD35" s="20">
        <f t="shared" si="19"/>
        <v>7250.7709999999997</v>
      </c>
      <c r="AE35" s="20">
        <f t="shared" si="20"/>
        <v>7245.7790000000005</v>
      </c>
      <c r="AF35" s="81">
        <f t="shared" si="11"/>
        <v>-665.54299999999967</v>
      </c>
      <c r="AG35" s="57">
        <f t="shared" si="21"/>
        <v>-8.4125383848615898E-2</v>
      </c>
    </row>
    <row r="36" spans="1:33" x14ac:dyDescent="0.25">
      <c r="A36" s="2" t="s">
        <v>266</v>
      </c>
      <c r="B36" s="4">
        <v>9459.2180000000008</v>
      </c>
      <c r="C36" s="4">
        <v>9285.9439999999995</v>
      </c>
      <c r="D36" s="4">
        <v>9467.8449999999993</v>
      </c>
      <c r="E36" s="4">
        <v>9970.3880000000008</v>
      </c>
      <c r="F36" s="4">
        <v>10079.679</v>
      </c>
      <c r="G36" s="4">
        <v>10436.85</v>
      </c>
      <c r="H36" s="4">
        <v>10418.496999999999</v>
      </c>
      <c r="I36" s="4">
        <v>10260.280000000001</v>
      </c>
      <c r="J36" s="4">
        <v>10654.691999999999</v>
      </c>
      <c r="M36" s="2" t="s">
        <v>266</v>
      </c>
      <c r="N36" s="4"/>
      <c r="O36" s="111">
        <v>1195.4739999999983</v>
      </c>
      <c r="Q36" s="2" t="s">
        <v>266</v>
      </c>
      <c r="R36" s="17"/>
      <c r="S36" s="19">
        <v>0.12638190598842297</v>
      </c>
      <c r="V36" t="str">
        <f t="shared" si="1"/>
        <v>Rindal</v>
      </c>
      <c r="W36" s="20">
        <f t="shared" si="12"/>
        <v>9459.2180000000008</v>
      </c>
      <c r="X36" s="20">
        <f t="shared" si="13"/>
        <v>9285.9439999999995</v>
      </c>
      <c r="Y36" s="20">
        <f t="shared" si="14"/>
        <v>9467.8449999999993</v>
      </c>
      <c r="Z36" s="20">
        <f t="shared" si="15"/>
        <v>9970.3880000000008</v>
      </c>
      <c r="AA36" s="20">
        <f t="shared" si="16"/>
        <v>10079.679</v>
      </c>
      <c r="AB36" s="20">
        <f t="shared" si="17"/>
        <v>10436.85</v>
      </c>
      <c r="AC36" s="20">
        <f t="shared" si="18"/>
        <v>10418.496999999999</v>
      </c>
      <c r="AD36" s="20">
        <f t="shared" si="19"/>
        <v>10260.280000000001</v>
      </c>
      <c r="AE36" s="20">
        <f t="shared" si="20"/>
        <v>10654.691999999999</v>
      </c>
      <c r="AF36" s="81">
        <f t="shared" si="11"/>
        <v>1195.4739999999983</v>
      </c>
      <c r="AG36" s="57">
        <f t="shared" si="21"/>
        <v>0.12638190598842297</v>
      </c>
    </row>
    <row r="37" spans="1:33" x14ac:dyDescent="0.25">
      <c r="A37" s="2" t="s">
        <v>304</v>
      </c>
      <c r="B37" s="4">
        <v>5229.4740000000002</v>
      </c>
      <c r="C37" s="4">
        <v>5260.8270000000002</v>
      </c>
      <c r="D37" s="4">
        <v>5607.9189999999999</v>
      </c>
      <c r="E37" s="4">
        <v>5672.3639999999996</v>
      </c>
      <c r="F37" s="4">
        <v>5680.8289999999997</v>
      </c>
      <c r="G37" s="4">
        <v>6053.1840000000002</v>
      </c>
      <c r="H37" s="4">
        <v>6159.3310000000001</v>
      </c>
      <c r="I37" s="4">
        <v>6357.4790000000003</v>
      </c>
      <c r="J37" s="4">
        <v>6413.8509999999997</v>
      </c>
      <c r="M37" s="2" t="s">
        <v>304</v>
      </c>
      <c r="N37" s="4"/>
      <c r="O37" s="111">
        <v>1184.3769999999995</v>
      </c>
      <c r="Q37" s="2" t="s">
        <v>304</v>
      </c>
      <c r="R37" s="17"/>
      <c r="S37" s="19">
        <v>0.22648109542183392</v>
      </c>
      <c r="V37" t="str">
        <f t="shared" si="1"/>
        <v>Røros</v>
      </c>
      <c r="W37" s="20">
        <f t="shared" si="12"/>
        <v>5229.4740000000002</v>
      </c>
      <c r="X37" s="20">
        <f t="shared" si="13"/>
        <v>5260.8270000000002</v>
      </c>
      <c r="Y37" s="20">
        <f t="shared" si="14"/>
        <v>5607.9189999999999</v>
      </c>
      <c r="Z37" s="20">
        <f t="shared" si="15"/>
        <v>5672.3639999999996</v>
      </c>
      <c r="AA37" s="20">
        <f t="shared" si="16"/>
        <v>5680.8289999999997</v>
      </c>
      <c r="AB37" s="20">
        <f t="shared" si="17"/>
        <v>6053.1840000000002</v>
      </c>
      <c r="AC37" s="20">
        <f t="shared" si="18"/>
        <v>6159.3310000000001</v>
      </c>
      <c r="AD37" s="20">
        <f t="shared" si="19"/>
        <v>6357.4790000000003</v>
      </c>
      <c r="AE37" s="20">
        <f t="shared" si="20"/>
        <v>6413.8509999999997</v>
      </c>
      <c r="AF37" s="81">
        <f t="shared" si="11"/>
        <v>1184.3769999999995</v>
      </c>
      <c r="AG37" s="57">
        <f t="shared" si="21"/>
        <v>0.22648109542183392</v>
      </c>
    </row>
    <row r="38" spans="1:33" x14ac:dyDescent="0.25">
      <c r="A38" s="2" t="s">
        <v>343</v>
      </c>
      <c r="B38" s="4">
        <v>543.18200000000002</v>
      </c>
      <c r="C38" s="4">
        <v>504.39</v>
      </c>
      <c r="D38" s="4">
        <v>532.38499999999999</v>
      </c>
      <c r="E38" s="4">
        <v>487.25200000000001</v>
      </c>
      <c r="F38" s="4">
        <v>483.45100000000002</v>
      </c>
      <c r="G38" s="4">
        <v>407.53699999999998</v>
      </c>
      <c r="H38" s="4">
        <v>398.339</v>
      </c>
      <c r="I38" s="4">
        <v>371.00200000000001</v>
      </c>
      <c r="J38" s="4">
        <v>287.245</v>
      </c>
      <c r="M38" s="2" t="s">
        <v>343</v>
      </c>
      <c r="N38" s="4"/>
      <c r="O38" s="111">
        <v>-255.93700000000001</v>
      </c>
      <c r="Q38" s="2" t="s">
        <v>343</v>
      </c>
      <c r="R38" s="17"/>
      <c r="S38" s="19">
        <v>-0.47118093014864265</v>
      </c>
      <c r="V38" t="str">
        <f t="shared" si="1"/>
        <v>Røyrvik</v>
      </c>
      <c r="W38" s="20">
        <f t="shared" si="12"/>
        <v>543.18200000000002</v>
      </c>
      <c r="X38" s="20">
        <f t="shared" si="13"/>
        <v>504.39</v>
      </c>
      <c r="Y38" s="20">
        <f t="shared" si="14"/>
        <v>532.38499999999999</v>
      </c>
      <c r="Z38" s="20">
        <f t="shared" si="15"/>
        <v>487.25200000000001</v>
      </c>
      <c r="AA38" s="20">
        <f t="shared" si="16"/>
        <v>483.45100000000002</v>
      </c>
      <c r="AB38" s="20">
        <f t="shared" si="17"/>
        <v>407.53699999999998</v>
      </c>
      <c r="AC38" s="20">
        <f t="shared" si="18"/>
        <v>398.339</v>
      </c>
      <c r="AD38" s="20">
        <f t="shared" si="19"/>
        <v>371.00200000000001</v>
      </c>
      <c r="AE38" s="20">
        <f t="shared" si="20"/>
        <v>287.245</v>
      </c>
      <c r="AF38" s="81">
        <f t="shared" si="11"/>
        <v>-255.93700000000001</v>
      </c>
      <c r="AG38" s="57">
        <f t="shared" si="21"/>
        <v>-0.47118093014864265</v>
      </c>
    </row>
    <row r="39" spans="1:33" x14ac:dyDescent="0.25">
      <c r="A39" s="2" t="s">
        <v>317</v>
      </c>
      <c r="B39" s="4">
        <v>7517.6379999999999</v>
      </c>
      <c r="C39" s="4">
        <v>7593.0969999999998</v>
      </c>
      <c r="D39" s="4">
        <v>7770.991</v>
      </c>
      <c r="E39" s="4">
        <v>8058.2510000000002</v>
      </c>
      <c r="F39" s="4">
        <v>8183.5150000000003</v>
      </c>
      <c r="G39" s="4">
        <v>8719.4509999999991</v>
      </c>
      <c r="H39" s="4">
        <v>8909.2459999999992</v>
      </c>
      <c r="I39" s="4">
        <v>9155.9840000000004</v>
      </c>
      <c r="J39" s="4">
        <v>9257.3539999999994</v>
      </c>
      <c r="M39" s="2" t="s">
        <v>317</v>
      </c>
      <c r="N39" s="4"/>
      <c r="O39" s="111">
        <v>1739.7159999999994</v>
      </c>
      <c r="Q39" s="2" t="s">
        <v>317</v>
      </c>
      <c r="R39" s="17"/>
      <c r="S39" s="19">
        <v>0.23141790014363547</v>
      </c>
      <c r="V39" t="str">
        <f t="shared" si="1"/>
        <v>Selbu</v>
      </c>
      <c r="W39" s="20">
        <f t="shared" si="12"/>
        <v>7517.6379999999999</v>
      </c>
      <c r="X39" s="20">
        <f t="shared" si="13"/>
        <v>7593.0969999999998</v>
      </c>
      <c r="Y39" s="20">
        <f t="shared" si="14"/>
        <v>7770.991</v>
      </c>
      <c r="Z39" s="20">
        <f t="shared" si="15"/>
        <v>8058.2510000000002</v>
      </c>
      <c r="AA39" s="20">
        <f t="shared" si="16"/>
        <v>8183.5150000000003</v>
      </c>
      <c r="AB39" s="20">
        <f t="shared" si="17"/>
        <v>8719.4509999999991</v>
      </c>
      <c r="AC39" s="20">
        <f t="shared" si="18"/>
        <v>8909.2459999999992</v>
      </c>
      <c r="AD39" s="20">
        <f t="shared" si="19"/>
        <v>9155.9840000000004</v>
      </c>
      <c r="AE39" s="20">
        <f t="shared" si="20"/>
        <v>9257.3539999999994</v>
      </c>
      <c r="AF39" s="81">
        <f t="shared" si="11"/>
        <v>1739.7159999999994</v>
      </c>
      <c r="AG39" s="57">
        <f t="shared" si="21"/>
        <v>0.23141790014363547</v>
      </c>
    </row>
    <row r="40" spans="1:33" x14ac:dyDescent="0.25">
      <c r="A40" s="2" t="s">
        <v>311</v>
      </c>
      <c r="B40" s="4">
        <v>3314.826</v>
      </c>
      <c r="C40" s="4">
        <v>3199.6439999999998</v>
      </c>
      <c r="D40" s="4">
        <v>2890.7460000000001</v>
      </c>
      <c r="E40" s="4">
        <v>2817.873</v>
      </c>
      <c r="F40" s="4">
        <v>2906.2269999999999</v>
      </c>
      <c r="G40" s="4">
        <v>3065.0529999999999</v>
      </c>
      <c r="H40" s="4">
        <v>3087.8580000000002</v>
      </c>
      <c r="I40" s="4">
        <v>2928.8560000000002</v>
      </c>
      <c r="J40" s="4">
        <v>2995.8510000000001</v>
      </c>
      <c r="M40" s="2" t="s">
        <v>311</v>
      </c>
      <c r="N40" s="4"/>
      <c r="O40" s="111">
        <v>-318.97499999999991</v>
      </c>
      <c r="Q40" s="2" t="s">
        <v>311</v>
      </c>
      <c r="R40" s="17"/>
      <c r="S40" s="19">
        <v>-9.6226770273914797E-2</v>
      </c>
      <c r="V40" t="str">
        <f t="shared" si="1"/>
        <v>Skaun</v>
      </c>
      <c r="W40" s="20">
        <f t="shared" si="12"/>
        <v>3314.826</v>
      </c>
      <c r="X40" s="20">
        <f t="shared" si="13"/>
        <v>3199.6439999999998</v>
      </c>
      <c r="Y40" s="20">
        <f t="shared" si="14"/>
        <v>2890.7460000000001</v>
      </c>
      <c r="Z40" s="20">
        <f t="shared" si="15"/>
        <v>2817.873</v>
      </c>
      <c r="AA40" s="20">
        <f t="shared" si="16"/>
        <v>2906.2269999999999</v>
      </c>
      <c r="AB40" s="20">
        <f t="shared" si="17"/>
        <v>3065.0529999999999</v>
      </c>
      <c r="AC40" s="20">
        <f t="shared" si="18"/>
        <v>3087.8580000000002</v>
      </c>
      <c r="AD40" s="20">
        <f t="shared" si="19"/>
        <v>2928.8560000000002</v>
      </c>
      <c r="AE40" s="20">
        <f t="shared" si="20"/>
        <v>2995.8510000000001</v>
      </c>
      <c r="AF40" s="81">
        <f t="shared" si="11"/>
        <v>-318.97499999999991</v>
      </c>
      <c r="AG40" s="57">
        <f t="shared" si="21"/>
        <v>-9.6226770273914797E-2</v>
      </c>
    </row>
    <row r="41" spans="1:33" x14ac:dyDescent="0.25">
      <c r="A41" s="2" t="s">
        <v>893</v>
      </c>
      <c r="B41" s="4">
        <v>8397.4609999999993</v>
      </c>
      <c r="C41" s="4">
        <v>7898.0990000000002</v>
      </c>
      <c r="D41" s="4">
        <v>8090.7169999999996</v>
      </c>
      <c r="E41" s="4">
        <v>8055.3959999999997</v>
      </c>
      <c r="F41" s="4">
        <v>7889.3909999999996</v>
      </c>
      <c r="G41" s="4">
        <v>8117.1890000000003</v>
      </c>
      <c r="H41" s="4">
        <v>8257.3919999999998</v>
      </c>
      <c r="I41" s="4">
        <v>8024.1030000000001</v>
      </c>
      <c r="J41" s="4">
        <v>8122.6260000000002</v>
      </c>
      <c r="M41" s="2" t="s">
        <v>893</v>
      </c>
      <c r="N41" s="4"/>
      <c r="O41" s="111">
        <v>-274.83499999999913</v>
      </c>
      <c r="Q41" s="2" t="s">
        <v>893</v>
      </c>
      <c r="R41" s="17"/>
      <c r="S41" s="19">
        <v>-3.2728344912825336E-2</v>
      </c>
      <c r="V41" t="str">
        <f t="shared" si="1"/>
        <v>Snåsa</v>
      </c>
      <c r="W41" s="20">
        <f t="shared" si="12"/>
        <v>8397.4609999999993</v>
      </c>
      <c r="X41" s="20">
        <f t="shared" si="13"/>
        <v>7898.0990000000002</v>
      </c>
      <c r="Y41" s="20">
        <f t="shared" si="14"/>
        <v>8090.7169999999996</v>
      </c>
      <c r="Z41" s="20">
        <f t="shared" si="15"/>
        <v>8055.3959999999997</v>
      </c>
      <c r="AA41" s="20">
        <f t="shared" si="16"/>
        <v>7889.3909999999996</v>
      </c>
      <c r="AB41" s="20">
        <f t="shared" si="17"/>
        <v>8117.1890000000003</v>
      </c>
      <c r="AC41" s="20">
        <f t="shared" si="18"/>
        <v>8257.3919999999998</v>
      </c>
      <c r="AD41" s="20">
        <f t="shared" si="19"/>
        <v>8024.1030000000001</v>
      </c>
      <c r="AE41" s="20">
        <f t="shared" si="20"/>
        <v>8122.6260000000002</v>
      </c>
      <c r="AF41" s="81">
        <f t="shared" si="11"/>
        <v>-274.83499999999913</v>
      </c>
      <c r="AG41" s="57">
        <f t="shared" si="21"/>
        <v>-3.2728344912825336E-2</v>
      </c>
    </row>
    <row r="42" spans="1:33" x14ac:dyDescent="0.25">
      <c r="A42" s="2" t="s">
        <v>321</v>
      </c>
      <c r="B42" s="4">
        <v>33987.572</v>
      </c>
      <c r="C42" s="4">
        <v>32751.326000000001</v>
      </c>
      <c r="D42" s="4">
        <v>32759.458999999999</v>
      </c>
      <c r="E42" s="4">
        <v>32842.423000000003</v>
      </c>
      <c r="F42" s="4">
        <v>31450.050999999999</v>
      </c>
      <c r="G42" s="4">
        <v>32306.687000000002</v>
      </c>
      <c r="H42" s="4">
        <v>31391.27</v>
      </c>
      <c r="I42" s="4">
        <v>30350.847000000002</v>
      </c>
      <c r="J42" s="4">
        <v>31255.558000000001</v>
      </c>
      <c r="M42" s="2" t="s">
        <v>321</v>
      </c>
      <c r="N42" s="4"/>
      <c r="O42" s="111">
        <v>-2732.0139999999992</v>
      </c>
      <c r="Q42" s="2" t="s">
        <v>321</v>
      </c>
      <c r="R42" s="17"/>
      <c r="S42" s="19">
        <v>-8.0382735195088345E-2</v>
      </c>
      <c r="V42" t="str">
        <f t="shared" si="1"/>
        <v>Steinkjer</v>
      </c>
      <c r="W42" s="20">
        <f t="shared" si="12"/>
        <v>33987.572</v>
      </c>
      <c r="X42" s="20">
        <f t="shared" si="13"/>
        <v>32751.326000000001</v>
      </c>
      <c r="Y42" s="20">
        <f t="shared" si="14"/>
        <v>32759.458999999999</v>
      </c>
      <c r="Z42" s="20">
        <f t="shared" si="15"/>
        <v>32842.423000000003</v>
      </c>
      <c r="AA42" s="20">
        <f t="shared" si="16"/>
        <v>31450.050999999999</v>
      </c>
      <c r="AB42" s="20">
        <f t="shared" si="17"/>
        <v>32306.687000000002</v>
      </c>
      <c r="AC42" s="20">
        <f t="shared" si="18"/>
        <v>31391.27</v>
      </c>
      <c r="AD42" s="20">
        <f t="shared" si="19"/>
        <v>30350.847000000002</v>
      </c>
      <c r="AE42" s="20">
        <f t="shared" si="20"/>
        <v>31255.558000000001</v>
      </c>
      <c r="AF42" s="81">
        <f t="shared" si="11"/>
        <v>-2732.0139999999992</v>
      </c>
      <c r="AG42" s="57">
        <f t="shared" si="21"/>
        <v>-8.0382735195088345E-2</v>
      </c>
    </row>
    <row r="43" spans="1:33" x14ac:dyDescent="0.25">
      <c r="A43" s="2" t="s">
        <v>327</v>
      </c>
      <c r="B43" s="4">
        <v>7403.5010000000002</v>
      </c>
      <c r="C43" s="4">
        <v>7064.1009999999997</v>
      </c>
      <c r="D43" s="4">
        <v>6868.66</v>
      </c>
      <c r="E43" s="4">
        <v>6699.8270000000002</v>
      </c>
      <c r="F43" s="4">
        <v>6179.8040000000001</v>
      </c>
      <c r="G43" s="4">
        <v>6048.3919999999998</v>
      </c>
      <c r="H43" s="4">
        <v>5942.75</v>
      </c>
      <c r="I43" s="4">
        <v>5916.7460000000001</v>
      </c>
      <c r="J43" s="4">
        <v>6032.4989999999998</v>
      </c>
      <c r="M43" s="2" t="s">
        <v>327</v>
      </c>
      <c r="N43" s="4"/>
      <c r="O43" s="111">
        <v>-1371.0020000000004</v>
      </c>
      <c r="Q43" s="2" t="s">
        <v>327</v>
      </c>
      <c r="R43" s="17"/>
      <c r="S43" s="19">
        <v>-0.18518292899534969</v>
      </c>
      <c r="V43" t="str">
        <f t="shared" si="1"/>
        <v>Stjørdal</v>
      </c>
      <c r="W43" s="20">
        <f t="shared" si="12"/>
        <v>7403.5010000000002</v>
      </c>
      <c r="X43" s="20">
        <f t="shared" si="13"/>
        <v>7064.1009999999997</v>
      </c>
      <c r="Y43" s="20">
        <f t="shared" si="14"/>
        <v>6868.66</v>
      </c>
      <c r="Z43" s="20">
        <f t="shared" si="15"/>
        <v>6699.8270000000002</v>
      </c>
      <c r="AA43" s="20">
        <f t="shared" si="16"/>
        <v>6179.8040000000001</v>
      </c>
      <c r="AB43" s="20">
        <f t="shared" si="17"/>
        <v>6048.3919999999998</v>
      </c>
      <c r="AC43" s="20">
        <f t="shared" si="18"/>
        <v>5942.75</v>
      </c>
      <c r="AD43" s="20">
        <f t="shared" si="19"/>
        <v>5916.7460000000001</v>
      </c>
      <c r="AE43" s="20">
        <f t="shared" si="20"/>
        <v>6032.4989999999998</v>
      </c>
      <c r="AF43" s="81">
        <f t="shared" ref="AF43:AF74" si="22">IFERROR(O43," ")</f>
        <v>-1371.0020000000004</v>
      </c>
      <c r="AG43" s="57">
        <f t="shared" si="21"/>
        <v>-0.18518292899534969</v>
      </c>
    </row>
    <row r="44" spans="1:33" x14ac:dyDescent="0.25">
      <c r="A44" s="2" t="s">
        <v>272</v>
      </c>
      <c r="B44" s="4">
        <v>5753.4279999999999</v>
      </c>
      <c r="C44" s="4">
        <v>5497.5050000000001</v>
      </c>
      <c r="D44" s="4">
        <v>5531.37</v>
      </c>
      <c r="E44" s="4">
        <v>5503.1949999999997</v>
      </c>
      <c r="F44" s="4">
        <v>4923.0680000000002</v>
      </c>
      <c r="G44" s="4">
        <v>4580.3609999999999</v>
      </c>
      <c r="H44" s="4">
        <v>4333.0590000000002</v>
      </c>
      <c r="I44" s="4">
        <v>4166.2809999999999</v>
      </c>
      <c r="J44" s="4">
        <v>4105.4089999999997</v>
      </c>
      <c r="M44" s="2" t="s">
        <v>272</v>
      </c>
      <c r="N44" s="4"/>
      <c r="O44" s="111">
        <v>-1648.0190000000002</v>
      </c>
      <c r="Q44" s="2" t="s">
        <v>272</v>
      </c>
      <c r="R44" s="17"/>
      <c r="S44" s="19">
        <v>-0.28644123121033238</v>
      </c>
      <c r="V44" t="str">
        <f t="shared" si="1"/>
        <v>Trondheim</v>
      </c>
      <c r="W44" s="20">
        <f t="shared" si="12"/>
        <v>5753.4279999999999</v>
      </c>
      <c r="X44" s="20">
        <f t="shared" si="13"/>
        <v>5497.5050000000001</v>
      </c>
      <c r="Y44" s="20">
        <f t="shared" si="14"/>
        <v>5531.37</v>
      </c>
      <c r="Z44" s="20">
        <f t="shared" si="15"/>
        <v>5503.1949999999997</v>
      </c>
      <c r="AA44" s="20">
        <f t="shared" si="16"/>
        <v>4923.0680000000002</v>
      </c>
      <c r="AB44" s="20">
        <f t="shared" si="17"/>
        <v>4580.3609999999999</v>
      </c>
      <c r="AC44" s="20">
        <f t="shared" si="18"/>
        <v>4333.0590000000002</v>
      </c>
      <c r="AD44" s="20">
        <f t="shared" si="19"/>
        <v>4166.2809999999999</v>
      </c>
      <c r="AE44" s="20">
        <f t="shared" si="20"/>
        <v>4105.4089999999997</v>
      </c>
      <c r="AF44" s="81">
        <f t="shared" si="22"/>
        <v>-1648.0190000000002</v>
      </c>
      <c r="AG44" s="57">
        <f t="shared" si="21"/>
        <v>-0.28644123121033238</v>
      </c>
    </row>
    <row r="45" spans="1:33" x14ac:dyDescent="0.25">
      <c r="A45" s="2" t="s">
        <v>319</v>
      </c>
      <c r="B45" s="4">
        <v>2178.9969999999998</v>
      </c>
      <c r="C45" s="4">
        <v>2063.8710000000001</v>
      </c>
      <c r="D45" s="4">
        <v>2151.8980000000001</v>
      </c>
      <c r="E45" s="4">
        <v>2225.5360000000001</v>
      </c>
      <c r="F45" s="4">
        <v>2304.58</v>
      </c>
      <c r="G45" s="4">
        <v>2207.7959999999998</v>
      </c>
      <c r="H45" s="4">
        <v>2488.7550000000001</v>
      </c>
      <c r="I45" s="4">
        <v>2667.5390000000002</v>
      </c>
      <c r="J45" s="4">
        <v>2829.527</v>
      </c>
      <c r="M45" s="2" t="s">
        <v>319</v>
      </c>
      <c r="N45" s="4"/>
      <c r="O45" s="111">
        <v>650.5300000000002</v>
      </c>
      <c r="Q45" s="2" t="s">
        <v>319</v>
      </c>
      <c r="R45" s="17"/>
      <c r="S45" s="19">
        <v>0.29854561525325657</v>
      </c>
      <c r="V45" t="str">
        <f t="shared" si="1"/>
        <v>Tydal</v>
      </c>
      <c r="W45" s="20">
        <f t="shared" si="12"/>
        <v>2178.9969999999998</v>
      </c>
      <c r="X45" s="20">
        <f t="shared" si="13"/>
        <v>2063.8710000000001</v>
      </c>
      <c r="Y45" s="20">
        <f t="shared" si="14"/>
        <v>2151.8980000000001</v>
      </c>
      <c r="Z45" s="20">
        <f t="shared" si="15"/>
        <v>2225.5360000000001</v>
      </c>
      <c r="AA45" s="20">
        <f t="shared" si="16"/>
        <v>2304.58</v>
      </c>
      <c r="AB45" s="20">
        <f t="shared" si="17"/>
        <v>2207.7959999999998</v>
      </c>
      <c r="AC45" s="20">
        <f t="shared" si="18"/>
        <v>2488.7550000000001</v>
      </c>
      <c r="AD45" s="20">
        <f t="shared" si="19"/>
        <v>2667.5390000000002</v>
      </c>
      <c r="AE45" s="20">
        <f t="shared" si="20"/>
        <v>2829.527</v>
      </c>
      <c r="AF45" s="81">
        <f t="shared" si="22"/>
        <v>650.5300000000002</v>
      </c>
      <c r="AG45" s="57">
        <f t="shared" si="21"/>
        <v>0.29854561525325657</v>
      </c>
    </row>
    <row r="46" spans="1:33" x14ac:dyDescent="0.25">
      <c r="A46" s="2" t="s">
        <v>334</v>
      </c>
      <c r="B46" s="4">
        <v>12492.734</v>
      </c>
      <c r="C46" s="4">
        <v>12491.262000000001</v>
      </c>
      <c r="D46" s="4">
        <v>13009.233</v>
      </c>
      <c r="E46" s="4">
        <v>13033.710999999999</v>
      </c>
      <c r="F46" s="4">
        <v>12916.666999999999</v>
      </c>
      <c r="G46" s="4">
        <v>13235.398999999999</v>
      </c>
      <c r="H46" s="4">
        <v>12989.2</v>
      </c>
      <c r="I46" s="4">
        <v>13132.902</v>
      </c>
      <c r="J46" s="4">
        <v>13458.721</v>
      </c>
      <c r="M46" s="2" t="s">
        <v>334</v>
      </c>
      <c r="N46" s="4"/>
      <c r="O46" s="111">
        <v>965.98699999999917</v>
      </c>
      <c r="Q46" s="2" t="s">
        <v>334</v>
      </c>
      <c r="R46" s="17"/>
      <c r="S46" s="19">
        <v>7.732390684056821E-2</v>
      </c>
      <c r="V46" t="str">
        <f t="shared" si="1"/>
        <v>Verdal</v>
      </c>
      <c r="W46" s="20">
        <f t="shared" si="12"/>
        <v>12492.734</v>
      </c>
      <c r="X46" s="20">
        <f t="shared" si="13"/>
        <v>12491.262000000001</v>
      </c>
      <c r="Y46" s="20">
        <f t="shared" si="14"/>
        <v>13009.233</v>
      </c>
      <c r="Z46" s="20">
        <f t="shared" si="15"/>
        <v>13033.710999999999</v>
      </c>
      <c r="AA46" s="20">
        <f t="shared" si="16"/>
        <v>12916.666999999999</v>
      </c>
      <c r="AB46" s="20">
        <f t="shared" si="17"/>
        <v>13235.398999999999</v>
      </c>
      <c r="AC46" s="20">
        <f t="shared" si="18"/>
        <v>12989.2</v>
      </c>
      <c r="AD46" s="20">
        <f t="shared" si="19"/>
        <v>13132.902</v>
      </c>
      <c r="AE46" s="20">
        <f t="shared" si="20"/>
        <v>13458.721</v>
      </c>
      <c r="AF46" s="81">
        <f t="shared" si="22"/>
        <v>965.98699999999917</v>
      </c>
      <c r="AG46" s="57">
        <f t="shared" si="21"/>
        <v>7.732390684056821E-2</v>
      </c>
    </row>
    <row r="47" spans="1:33" x14ac:dyDescent="0.25">
      <c r="A47" s="2" t="s">
        <v>282</v>
      </c>
      <c r="B47" s="4">
        <v>14392.843999999999</v>
      </c>
      <c r="C47" s="4">
        <v>14246.156999999999</v>
      </c>
      <c r="D47" s="4">
        <v>14499.450999999999</v>
      </c>
      <c r="E47" s="4">
        <v>14387.159</v>
      </c>
      <c r="F47" s="4">
        <v>13786.002</v>
      </c>
      <c r="G47" s="4">
        <v>13517.093999999999</v>
      </c>
      <c r="H47" s="4">
        <v>13341.535</v>
      </c>
      <c r="I47" s="4">
        <v>13953.046</v>
      </c>
      <c r="J47" s="4">
        <v>13659.968999999999</v>
      </c>
      <c r="M47" s="2" t="s">
        <v>282</v>
      </c>
      <c r="N47" s="4"/>
      <c r="O47" s="111">
        <v>-732.875</v>
      </c>
      <c r="Q47" s="2" t="s">
        <v>282</v>
      </c>
      <c r="R47" s="17"/>
      <c r="S47" s="19">
        <v>-5.0919401335830505E-2</v>
      </c>
      <c r="V47" t="str">
        <f t="shared" si="1"/>
        <v>Ørland</v>
      </c>
      <c r="W47" s="20">
        <f t="shared" si="12"/>
        <v>14392.843999999999</v>
      </c>
      <c r="X47" s="20">
        <f t="shared" si="13"/>
        <v>14246.156999999999</v>
      </c>
      <c r="Y47" s="20">
        <f t="shared" si="14"/>
        <v>14499.450999999999</v>
      </c>
      <c r="Z47" s="20">
        <f t="shared" si="15"/>
        <v>14387.159</v>
      </c>
      <c r="AA47" s="20">
        <f t="shared" si="16"/>
        <v>13786.002</v>
      </c>
      <c r="AB47" s="20">
        <f t="shared" si="17"/>
        <v>13517.093999999999</v>
      </c>
      <c r="AC47" s="20">
        <f t="shared" si="18"/>
        <v>13341.535</v>
      </c>
      <c r="AD47" s="20">
        <f t="shared" si="19"/>
        <v>13953.046</v>
      </c>
      <c r="AE47" s="20">
        <f t="shared" si="20"/>
        <v>13659.968999999999</v>
      </c>
      <c r="AF47" s="81">
        <f t="shared" si="22"/>
        <v>-732.875</v>
      </c>
      <c r="AG47" s="57">
        <f t="shared" si="21"/>
        <v>-5.0919401335830505E-2</v>
      </c>
    </row>
    <row r="48" spans="1:33" x14ac:dyDescent="0.25">
      <c r="A48" s="2" t="s">
        <v>290</v>
      </c>
      <c r="B48" s="4">
        <v>14277.554</v>
      </c>
      <c r="C48" s="4">
        <v>14182.34</v>
      </c>
      <c r="D48" s="4">
        <v>14637.243</v>
      </c>
      <c r="E48" s="4">
        <v>14441.076999999999</v>
      </c>
      <c r="F48" s="4">
        <v>14311.384</v>
      </c>
      <c r="G48" s="4">
        <v>14650.424000000001</v>
      </c>
      <c r="H48" s="4">
        <v>14423.727000000001</v>
      </c>
      <c r="I48" s="4">
        <v>14514.293</v>
      </c>
      <c r="J48" s="4">
        <v>15012.419</v>
      </c>
      <c r="M48" s="2" t="s">
        <v>290</v>
      </c>
      <c r="N48" s="4"/>
      <c r="O48" s="111">
        <v>734.86499999999978</v>
      </c>
      <c r="Q48" s="2" t="s">
        <v>290</v>
      </c>
      <c r="R48" s="17"/>
      <c r="S48" s="19">
        <v>5.1469950665218971E-2</v>
      </c>
      <c r="V48" t="str">
        <f t="shared" si="1"/>
        <v>Åfjord</v>
      </c>
      <c r="W48" s="20">
        <f t="shared" si="12"/>
        <v>14277.554</v>
      </c>
      <c r="X48" s="20">
        <f t="shared" si="13"/>
        <v>14182.34</v>
      </c>
      <c r="Y48" s="20">
        <f t="shared" si="14"/>
        <v>14637.243</v>
      </c>
      <c r="Z48" s="20">
        <f t="shared" si="15"/>
        <v>14441.076999999999</v>
      </c>
      <c r="AA48" s="20">
        <f t="shared" si="16"/>
        <v>14311.384</v>
      </c>
      <c r="AB48" s="20">
        <f t="shared" si="17"/>
        <v>14650.424000000001</v>
      </c>
      <c r="AC48" s="20">
        <f t="shared" si="18"/>
        <v>14423.727000000001</v>
      </c>
      <c r="AD48" s="20">
        <f t="shared" si="19"/>
        <v>14514.293</v>
      </c>
      <c r="AE48" s="20">
        <f t="shared" si="20"/>
        <v>15012.419</v>
      </c>
      <c r="AF48" s="81">
        <f t="shared" si="22"/>
        <v>734.86499999999978</v>
      </c>
      <c r="AG48" s="57">
        <f t="shared" si="21"/>
        <v>5.1469950665218971E-2</v>
      </c>
    </row>
    <row r="49" spans="1:33" x14ac:dyDescent="0.25">
      <c r="A49" s="2" t="s">
        <v>1260</v>
      </c>
      <c r="B49" s="4">
        <v>337339.402</v>
      </c>
      <c r="C49" s="4">
        <v>332792.46399999998</v>
      </c>
      <c r="D49" s="4">
        <v>340672.18099999998</v>
      </c>
      <c r="E49" s="4">
        <v>339888.67599999998</v>
      </c>
      <c r="F49" s="4">
        <v>333157.59700000001</v>
      </c>
      <c r="G49" s="4">
        <v>337842.19300000003</v>
      </c>
      <c r="H49" s="4">
        <v>332711.478</v>
      </c>
      <c r="I49" s="4">
        <v>332391.04800000001</v>
      </c>
      <c r="J49" s="4">
        <v>339012.54</v>
      </c>
      <c r="Q49" s="2" t="s">
        <v>1</v>
      </c>
      <c r="R49" s="17"/>
      <c r="S49" s="18">
        <v>4.9598060294183399E-3</v>
      </c>
      <c r="V49" t="str">
        <f t="shared" si="1"/>
        <v>Sum kommuner</v>
      </c>
      <c r="W49" s="20">
        <f t="shared" si="12"/>
        <v>337339.402</v>
      </c>
      <c r="X49" s="20">
        <f t="shared" si="13"/>
        <v>332792.46399999998</v>
      </c>
      <c r="Y49" s="20">
        <f t="shared" si="14"/>
        <v>340672.18099999998</v>
      </c>
      <c r="Z49" s="20">
        <f t="shared" si="15"/>
        <v>339888.67599999998</v>
      </c>
      <c r="AA49" s="20">
        <f t="shared" si="16"/>
        <v>333157.59700000001</v>
      </c>
      <c r="AB49" s="20">
        <f t="shared" si="17"/>
        <v>337842.19300000003</v>
      </c>
      <c r="AC49" s="20">
        <f t="shared" si="18"/>
        <v>332711.478</v>
      </c>
      <c r="AD49" s="20">
        <f t="shared" si="19"/>
        <v>332391.04800000001</v>
      </c>
      <c r="AE49" s="20">
        <f t="shared" si="20"/>
        <v>339012.54</v>
      </c>
      <c r="AF49" s="81">
        <f t="shared" si="22"/>
        <v>0</v>
      </c>
      <c r="AG49" s="57">
        <f t="shared" si="21"/>
        <v>4.9598060294183399E-3</v>
      </c>
    </row>
    <row r="50" spans="1:33" x14ac:dyDescent="0.25">
      <c r="V50">
        <f t="shared" si="1"/>
        <v>0</v>
      </c>
      <c r="W50" s="20">
        <f t="shared" si="12"/>
        <v>0</v>
      </c>
      <c r="X50" s="20">
        <f t="shared" si="13"/>
        <v>0</v>
      </c>
      <c r="Y50" s="20">
        <f t="shared" si="14"/>
        <v>0</v>
      </c>
      <c r="Z50" s="20">
        <f t="shared" si="15"/>
        <v>0</v>
      </c>
      <c r="AA50" s="20">
        <f t="shared" si="16"/>
        <v>0</v>
      </c>
      <c r="AB50" s="20">
        <f t="shared" si="17"/>
        <v>0</v>
      </c>
      <c r="AC50" s="20">
        <f t="shared" si="18"/>
        <v>0</v>
      </c>
      <c r="AD50" s="20">
        <f t="shared" si="19"/>
        <v>0</v>
      </c>
      <c r="AE50" s="20">
        <f t="shared" si="20"/>
        <v>0</v>
      </c>
      <c r="AF50" s="81">
        <f t="shared" si="22"/>
        <v>0</v>
      </c>
      <c r="AG50" s="57">
        <f t="shared" si="21"/>
        <v>0</v>
      </c>
    </row>
    <row r="51" spans="1:33" x14ac:dyDescent="0.25">
      <c r="V51">
        <f t="shared" si="1"/>
        <v>0</v>
      </c>
      <c r="W51" s="20">
        <f t="shared" si="12"/>
        <v>0</v>
      </c>
      <c r="X51" s="20">
        <f t="shared" si="13"/>
        <v>0</v>
      </c>
      <c r="Y51" s="20">
        <f t="shared" si="14"/>
        <v>0</v>
      </c>
      <c r="Z51" s="20">
        <f t="shared" si="15"/>
        <v>0</v>
      </c>
      <c r="AA51" s="20">
        <f t="shared" si="16"/>
        <v>0</v>
      </c>
      <c r="AB51" s="20">
        <f t="shared" si="17"/>
        <v>0</v>
      </c>
      <c r="AC51" s="20">
        <f t="shared" si="18"/>
        <v>0</v>
      </c>
      <c r="AD51" s="20">
        <f t="shared" si="19"/>
        <v>0</v>
      </c>
      <c r="AE51" s="20">
        <f t="shared" si="20"/>
        <v>0</v>
      </c>
      <c r="AF51" s="81">
        <f t="shared" si="22"/>
        <v>0</v>
      </c>
      <c r="AG51" s="57">
        <f t="shared" si="21"/>
        <v>0</v>
      </c>
    </row>
    <row r="52" spans="1:33" x14ac:dyDescent="0.25">
      <c r="V52">
        <f t="shared" si="1"/>
        <v>0</v>
      </c>
      <c r="W52" s="20">
        <f t="shared" si="12"/>
        <v>0</v>
      </c>
      <c r="X52" s="20">
        <f t="shared" si="13"/>
        <v>0</v>
      </c>
      <c r="Y52" s="20">
        <f t="shared" si="14"/>
        <v>0</v>
      </c>
      <c r="Z52" s="20">
        <f t="shared" si="15"/>
        <v>0</v>
      </c>
      <c r="AA52" s="20">
        <f t="shared" si="16"/>
        <v>0</v>
      </c>
      <c r="AB52" s="20">
        <f t="shared" si="17"/>
        <v>0</v>
      </c>
      <c r="AC52" s="20">
        <f t="shared" si="18"/>
        <v>0</v>
      </c>
      <c r="AD52" s="20">
        <f t="shared" si="19"/>
        <v>0</v>
      </c>
      <c r="AE52" s="20">
        <f t="shared" si="20"/>
        <v>0</v>
      </c>
      <c r="AF52" s="81">
        <f t="shared" si="22"/>
        <v>0</v>
      </c>
      <c r="AG52" s="57">
        <f t="shared" si="21"/>
        <v>0</v>
      </c>
    </row>
    <row r="53" spans="1:33" x14ac:dyDescent="0.25">
      <c r="V53">
        <f t="shared" si="1"/>
        <v>0</v>
      </c>
      <c r="W53" s="20">
        <f t="shared" si="12"/>
        <v>0</v>
      </c>
      <c r="X53" s="20">
        <f t="shared" si="13"/>
        <v>0</v>
      </c>
      <c r="Y53" s="20">
        <f t="shared" si="14"/>
        <v>0</v>
      </c>
      <c r="Z53" s="20">
        <f t="shared" si="15"/>
        <v>0</v>
      </c>
      <c r="AA53" s="20">
        <f t="shared" si="16"/>
        <v>0</v>
      </c>
      <c r="AB53" s="20">
        <f t="shared" si="17"/>
        <v>0</v>
      </c>
      <c r="AC53" s="20">
        <f t="shared" si="18"/>
        <v>0</v>
      </c>
      <c r="AD53" s="20">
        <f t="shared" si="19"/>
        <v>0</v>
      </c>
      <c r="AE53" s="20">
        <f t="shared" si="20"/>
        <v>0</v>
      </c>
      <c r="AF53" s="81">
        <f t="shared" si="22"/>
        <v>0</v>
      </c>
      <c r="AG53" s="57">
        <f t="shared" si="21"/>
        <v>0</v>
      </c>
    </row>
    <row r="54" spans="1:33" x14ac:dyDescent="0.25">
      <c r="V54">
        <f t="shared" si="1"/>
        <v>0</v>
      </c>
      <c r="W54" s="20">
        <f t="shared" si="12"/>
        <v>0</v>
      </c>
      <c r="X54" s="20">
        <f t="shared" si="13"/>
        <v>0</v>
      </c>
      <c r="Y54" s="20">
        <f t="shared" si="14"/>
        <v>0</v>
      </c>
      <c r="Z54" s="20">
        <f t="shared" si="15"/>
        <v>0</v>
      </c>
      <c r="AA54" s="20">
        <f t="shared" si="16"/>
        <v>0</v>
      </c>
      <c r="AB54" s="20">
        <f t="shared" si="17"/>
        <v>0</v>
      </c>
      <c r="AC54" s="20">
        <f t="shared" si="18"/>
        <v>0</v>
      </c>
      <c r="AD54" s="20">
        <f t="shared" si="19"/>
        <v>0</v>
      </c>
      <c r="AE54" s="20">
        <f t="shared" si="20"/>
        <v>0</v>
      </c>
      <c r="AF54" s="81">
        <f t="shared" si="22"/>
        <v>0</v>
      </c>
      <c r="AG54" s="57">
        <f t="shared" si="21"/>
        <v>0</v>
      </c>
    </row>
    <row r="55" spans="1:33" x14ac:dyDescent="0.25">
      <c r="V55">
        <f t="shared" si="1"/>
        <v>0</v>
      </c>
      <c r="W55" s="20">
        <f t="shared" si="12"/>
        <v>0</v>
      </c>
      <c r="X55" s="20">
        <f t="shared" si="13"/>
        <v>0</v>
      </c>
      <c r="Y55" s="20">
        <f t="shared" si="14"/>
        <v>0</v>
      </c>
      <c r="Z55" s="20">
        <f t="shared" si="15"/>
        <v>0</v>
      </c>
      <c r="AA55" s="20">
        <f t="shared" si="16"/>
        <v>0</v>
      </c>
      <c r="AB55" s="20">
        <f t="shared" si="17"/>
        <v>0</v>
      </c>
      <c r="AC55" s="20">
        <f t="shared" si="18"/>
        <v>0</v>
      </c>
      <c r="AD55" s="20">
        <f t="shared" si="19"/>
        <v>0</v>
      </c>
      <c r="AE55" s="20">
        <f t="shared" si="20"/>
        <v>0</v>
      </c>
      <c r="AF55" s="81">
        <f t="shared" si="22"/>
        <v>0</v>
      </c>
      <c r="AG55" s="57">
        <f t="shared" si="21"/>
        <v>0</v>
      </c>
    </row>
    <row r="56" spans="1:33" x14ac:dyDescent="0.25">
      <c r="V56">
        <f t="shared" si="1"/>
        <v>0</v>
      </c>
      <c r="W56" s="20">
        <f t="shared" si="12"/>
        <v>0</v>
      </c>
      <c r="X56" s="20">
        <f t="shared" si="13"/>
        <v>0</v>
      </c>
      <c r="Y56" s="20">
        <f t="shared" si="14"/>
        <v>0</v>
      </c>
      <c r="Z56" s="20">
        <f t="shared" si="15"/>
        <v>0</v>
      </c>
      <c r="AA56" s="20">
        <f t="shared" si="16"/>
        <v>0</v>
      </c>
      <c r="AB56" s="20">
        <f t="shared" si="17"/>
        <v>0</v>
      </c>
      <c r="AC56" s="20">
        <f t="shared" si="18"/>
        <v>0</v>
      </c>
      <c r="AD56" s="20">
        <f t="shared" si="19"/>
        <v>0</v>
      </c>
      <c r="AE56" s="20">
        <f t="shared" si="20"/>
        <v>0</v>
      </c>
      <c r="AF56" s="81">
        <f t="shared" si="22"/>
        <v>0</v>
      </c>
      <c r="AG56" s="57">
        <f t="shared" si="21"/>
        <v>0</v>
      </c>
    </row>
    <row r="57" spans="1:33" x14ac:dyDescent="0.25">
      <c r="V57">
        <f t="shared" si="1"/>
        <v>0</v>
      </c>
      <c r="W57" s="20">
        <f t="shared" si="12"/>
        <v>0</v>
      </c>
      <c r="X57" s="20">
        <f t="shared" si="13"/>
        <v>0</v>
      </c>
      <c r="Y57" s="20">
        <f t="shared" si="14"/>
        <v>0</v>
      </c>
      <c r="Z57" s="20">
        <f t="shared" si="15"/>
        <v>0</v>
      </c>
      <c r="AA57" s="20">
        <f t="shared" si="16"/>
        <v>0</v>
      </c>
      <c r="AB57" s="20">
        <f t="shared" si="17"/>
        <v>0</v>
      </c>
      <c r="AC57" s="20">
        <f t="shared" si="18"/>
        <v>0</v>
      </c>
      <c r="AD57" s="20">
        <f t="shared" si="19"/>
        <v>0</v>
      </c>
      <c r="AE57" s="20">
        <f t="shared" si="20"/>
        <v>0</v>
      </c>
      <c r="AF57" s="81">
        <f t="shared" si="22"/>
        <v>0</v>
      </c>
      <c r="AG57" s="57">
        <f t="shared" si="21"/>
        <v>0</v>
      </c>
    </row>
    <row r="58" spans="1:33" x14ac:dyDescent="0.25">
      <c r="V58">
        <f t="shared" si="1"/>
        <v>0</v>
      </c>
      <c r="W58" s="20">
        <f t="shared" si="12"/>
        <v>0</v>
      </c>
      <c r="X58" s="20">
        <f t="shared" si="13"/>
        <v>0</v>
      </c>
      <c r="Y58" s="20">
        <f t="shared" si="14"/>
        <v>0</v>
      </c>
      <c r="Z58" s="20">
        <f t="shared" si="15"/>
        <v>0</v>
      </c>
      <c r="AA58" s="20">
        <f t="shared" si="16"/>
        <v>0</v>
      </c>
      <c r="AB58" s="20">
        <f t="shared" si="17"/>
        <v>0</v>
      </c>
      <c r="AC58" s="20">
        <f t="shared" si="18"/>
        <v>0</v>
      </c>
      <c r="AD58" s="20">
        <f t="shared" si="19"/>
        <v>0</v>
      </c>
      <c r="AE58" s="20">
        <f t="shared" si="20"/>
        <v>0</v>
      </c>
      <c r="AF58" s="81">
        <f t="shared" si="22"/>
        <v>0</v>
      </c>
      <c r="AG58" s="57">
        <f t="shared" si="21"/>
        <v>0</v>
      </c>
    </row>
    <row r="59" spans="1:33" x14ac:dyDescent="0.25">
      <c r="V59">
        <f t="shared" si="1"/>
        <v>0</v>
      </c>
      <c r="W59" s="20">
        <f t="shared" si="12"/>
        <v>0</v>
      </c>
      <c r="X59" s="20">
        <f t="shared" si="13"/>
        <v>0</v>
      </c>
      <c r="Y59" s="20">
        <f t="shared" si="14"/>
        <v>0</v>
      </c>
      <c r="Z59" s="20">
        <f t="shared" si="15"/>
        <v>0</v>
      </c>
      <c r="AA59" s="20">
        <f t="shared" si="16"/>
        <v>0</v>
      </c>
      <c r="AB59" s="20">
        <f t="shared" si="17"/>
        <v>0</v>
      </c>
      <c r="AC59" s="20">
        <f t="shared" si="18"/>
        <v>0</v>
      </c>
      <c r="AD59" s="20">
        <f t="shared" si="19"/>
        <v>0</v>
      </c>
      <c r="AE59" s="20">
        <f t="shared" si="20"/>
        <v>0</v>
      </c>
      <c r="AF59" s="81">
        <f t="shared" si="22"/>
        <v>0</v>
      </c>
      <c r="AG59" s="57">
        <f t="shared" si="21"/>
        <v>0</v>
      </c>
    </row>
    <row r="60" spans="1:33" x14ac:dyDescent="0.25">
      <c r="V60">
        <f t="shared" si="1"/>
        <v>0</v>
      </c>
      <c r="W60" s="20">
        <f t="shared" si="12"/>
        <v>0</v>
      </c>
      <c r="X60" s="20">
        <f t="shared" si="13"/>
        <v>0</v>
      </c>
      <c r="Y60" s="20">
        <f t="shared" si="14"/>
        <v>0</v>
      </c>
      <c r="Z60" s="20">
        <f t="shared" si="15"/>
        <v>0</v>
      </c>
      <c r="AA60" s="20">
        <f t="shared" si="16"/>
        <v>0</v>
      </c>
      <c r="AB60" s="20">
        <f t="shared" si="17"/>
        <v>0</v>
      </c>
      <c r="AC60" s="20">
        <f t="shared" si="18"/>
        <v>0</v>
      </c>
      <c r="AD60" s="20">
        <f t="shared" si="19"/>
        <v>0</v>
      </c>
      <c r="AE60" s="20">
        <f t="shared" si="20"/>
        <v>0</v>
      </c>
      <c r="AF60" s="81">
        <f t="shared" si="22"/>
        <v>0</v>
      </c>
      <c r="AG60" s="57">
        <f t="shared" si="21"/>
        <v>0</v>
      </c>
    </row>
    <row r="61" spans="1:33" x14ac:dyDescent="0.25">
      <c r="V61">
        <f t="shared" si="1"/>
        <v>0</v>
      </c>
      <c r="W61" s="20">
        <f t="shared" si="12"/>
        <v>0</v>
      </c>
      <c r="X61" s="20">
        <f t="shared" si="13"/>
        <v>0</v>
      </c>
      <c r="Y61" s="20">
        <f t="shared" si="14"/>
        <v>0</v>
      </c>
      <c r="Z61" s="20">
        <f t="shared" si="15"/>
        <v>0</v>
      </c>
      <c r="AA61" s="20">
        <f t="shared" si="16"/>
        <v>0</v>
      </c>
      <c r="AB61" s="20">
        <f t="shared" si="17"/>
        <v>0</v>
      </c>
      <c r="AC61" s="20">
        <f t="shared" si="18"/>
        <v>0</v>
      </c>
      <c r="AD61" s="20">
        <f t="shared" si="19"/>
        <v>0</v>
      </c>
      <c r="AE61" s="20">
        <f t="shared" si="20"/>
        <v>0</v>
      </c>
      <c r="AF61" s="81">
        <f t="shared" si="22"/>
        <v>0</v>
      </c>
      <c r="AG61" s="57">
        <f t="shared" si="21"/>
        <v>0</v>
      </c>
    </row>
    <row r="62" spans="1:33" x14ac:dyDescent="0.25">
      <c r="V62">
        <f t="shared" si="1"/>
        <v>0</v>
      </c>
      <c r="W62" s="20">
        <f t="shared" si="12"/>
        <v>0</v>
      </c>
      <c r="X62" s="20">
        <f t="shared" si="13"/>
        <v>0</v>
      </c>
      <c r="Y62" s="20">
        <f t="shared" si="14"/>
        <v>0</v>
      </c>
      <c r="Z62" s="20">
        <f t="shared" si="15"/>
        <v>0</v>
      </c>
      <c r="AA62" s="20">
        <f t="shared" si="16"/>
        <v>0</v>
      </c>
      <c r="AB62" s="20">
        <f t="shared" si="17"/>
        <v>0</v>
      </c>
      <c r="AC62" s="20">
        <f t="shared" si="18"/>
        <v>0</v>
      </c>
      <c r="AD62" s="20">
        <f t="shared" si="19"/>
        <v>0</v>
      </c>
      <c r="AE62" s="20">
        <f t="shared" si="20"/>
        <v>0</v>
      </c>
      <c r="AF62" s="81">
        <f t="shared" si="22"/>
        <v>0</v>
      </c>
      <c r="AG62" s="57">
        <f t="shared" si="21"/>
        <v>0</v>
      </c>
    </row>
    <row r="63" spans="1:33" x14ac:dyDescent="0.25">
      <c r="V63">
        <f t="shared" si="1"/>
        <v>0</v>
      </c>
      <c r="W63" s="20">
        <f t="shared" si="12"/>
        <v>0</v>
      </c>
      <c r="X63" s="20">
        <f t="shared" si="13"/>
        <v>0</v>
      </c>
      <c r="Y63" s="20">
        <f t="shared" si="14"/>
        <v>0</v>
      </c>
      <c r="Z63" s="20">
        <f t="shared" si="15"/>
        <v>0</v>
      </c>
      <c r="AA63" s="20">
        <f t="shared" si="16"/>
        <v>0</v>
      </c>
      <c r="AB63" s="20">
        <f t="shared" si="17"/>
        <v>0</v>
      </c>
      <c r="AC63" s="20">
        <f t="shared" si="18"/>
        <v>0</v>
      </c>
      <c r="AD63" s="20">
        <f t="shared" si="19"/>
        <v>0</v>
      </c>
      <c r="AE63" s="20">
        <f t="shared" si="20"/>
        <v>0</v>
      </c>
      <c r="AF63" s="81">
        <f t="shared" si="22"/>
        <v>0</v>
      </c>
      <c r="AG63" s="57">
        <f t="shared" si="21"/>
        <v>0</v>
      </c>
    </row>
    <row r="64" spans="1:33" x14ac:dyDescent="0.25">
      <c r="V64">
        <f t="shared" si="1"/>
        <v>0</v>
      </c>
      <c r="W64" s="20">
        <f t="shared" si="12"/>
        <v>0</v>
      </c>
      <c r="X64" s="20">
        <f t="shared" si="13"/>
        <v>0</v>
      </c>
      <c r="Y64" s="20">
        <f t="shared" si="14"/>
        <v>0</v>
      </c>
      <c r="Z64" s="20">
        <f t="shared" si="15"/>
        <v>0</v>
      </c>
      <c r="AA64" s="20">
        <f t="shared" si="16"/>
        <v>0</v>
      </c>
      <c r="AB64" s="20">
        <f t="shared" si="17"/>
        <v>0</v>
      </c>
      <c r="AC64" s="20">
        <f t="shared" si="18"/>
        <v>0</v>
      </c>
      <c r="AD64" s="20">
        <f t="shared" si="19"/>
        <v>0</v>
      </c>
      <c r="AE64" s="20">
        <f t="shared" si="20"/>
        <v>0</v>
      </c>
      <c r="AF64" s="81">
        <f t="shared" si="22"/>
        <v>0</v>
      </c>
      <c r="AG64" s="57">
        <f t="shared" si="21"/>
        <v>0</v>
      </c>
    </row>
    <row r="65" spans="22:33" x14ac:dyDescent="0.25">
      <c r="V65">
        <f t="shared" si="1"/>
        <v>0</v>
      </c>
      <c r="W65" s="20">
        <f t="shared" si="12"/>
        <v>0</v>
      </c>
      <c r="X65" s="20">
        <f t="shared" si="13"/>
        <v>0</v>
      </c>
      <c r="Y65" s="20">
        <f t="shared" si="14"/>
        <v>0</v>
      </c>
      <c r="Z65" s="20">
        <f t="shared" si="15"/>
        <v>0</v>
      </c>
      <c r="AA65" s="20">
        <f t="shared" si="16"/>
        <v>0</v>
      </c>
      <c r="AB65" s="20">
        <f t="shared" si="17"/>
        <v>0</v>
      </c>
      <c r="AC65" s="20">
        <f t="shared" si="18"/>
        <v>0</v>
      </c>
      <c r="AD65" s="20">
        <f t="shared" si="19"/>
        <v>0</v>
      </c>
      <c r="AE65" s="20">
        <f t="shared" si="20"/>
        <v>0</v>
      </c>
      <c r="AF65" s="81">
        <f t="shared" si="22"/>
        <v>0</v>
      </c>
      <c r="AG65" s="57">
        <f t="shared" si="21"/>
        <v>0</v>
      </c>
    </row>
    <row r="66" spans="22:33" x14ac:dyDescent="0.25">
      <c r="V66">
        <f t="shared" si="1"/>
        <v>0</v>
      </c>
      <c r="W66" s="20">
        <f t="shared" si="12"/>
        <v>0</v>
      </c>
      <c r="X66" s="20">
        <f t="shared" si="13"/>
        <v>0</v>
      </c>
      <c r="Y66" s="20">
        <f t="shared" si="14"/>
        <v>0</v>
      </c>
      <c r="Z66" s="20">
        <f t="shared" si="15"/>
        <v>0</v>
      </c>
      <c r="AA66" s="20">
        <f t="shared" si="16"/>
        <v>0</v>
      </c>
      <c r="AB66" s="20">
        <f t="shared" si="17"/>
        <v>0</v>
      </c>
      <c r="AC66" s="20">
        <f t="shared" si="18"/>
        <v>0</v>
      </c>
      <c r="AD66" s="20">
        <f t="shared" si="19"/>
        <v>0</v>
      </c>
      <c r="AE66" s="20">
        <f t="shared" si="20"/>
        <v>0</v>
      </c>
      <c r="AF66" s="81">
        <f t="shared" si="22"/>
        <v>0</v>
      </c>
      <c r="AG66" s="57">
        <f t="shared" si="21"/>
        <v>0</v>
      </c>
    </row>
    <row r="67" spans="22:33" x14ac:dyDescent="0.25">
      <c r="V67">
        <f t="shared" si="1"/>
        <v>0</v>
      </c>
      <c r="W67" s="20">
        <f t="shared" si="12"/>
        <v>0</v>
      </c>
      <c r="X67" s="20">
        <f t="shared" si="13"/>
        <v>0</v>
      </c>
      <c r="Y67" s="20">
        <f t="shared" si="14"/>
        <v>0</v>
      </c>
      <c r="Z67" s="20">
        <f t="shared" si="15"/>
        <v>0</v>
      </c>
      <c r="AA67" s="20">
        <f t="shared" si="16"/>
        <v>0</v>
      </c>
      <c r="AB67" s="20">
        <f t="shared" si="17"/>
        <v>0</v>
      </c>
      <c r="AC67" s="20">
        <f t="shared" si="18"/>
        <v>0</v>
      </c>
      <c r="AD67" s="20">
        <f t="shared" si="19"/>
        <v>0</v>
      </c>
      <c r="AE67" s="20">
        <f t="shared" si="20"/>
        <v>0</v>
      </c>
      <c r="AF67" s="81">
        <f t="shared" si="22"/>
        <v>0</v>
      </c>
      <c r="AG67" s="57">
        <f t="shared" si="21"/>
        <v>0</v>
      </c>
    </row>
    <row r="68" spans="22:33" x14ac:dyDescent="0.25">
      <c r="V68">
        <f t="shared" si="1"/>
        <v>0</v>
      </c>
      <c r="W68" s="20">
        <f t="shared" si="12"/>
        <v>0</v>
      </c>
      <c r="X68" s="20">
        <f t="shared" si="13"/>
        <v>0</v>
      </c>
      <c r="Y68" s="20">
        <f t="shared" si="14"/>
        <v>0</v>
      </c>
      <c r="Z68" s="20">
        <f t="shared" si="15"/>
        <v>0</v>
      </c>
      <c r="AA68" s="20">
        <f t="shared" si="16"/>
        <v>0</v>
      </c>
      <c r="AB68" s="20">
        <f t="shared" si="17"/>
        <v>0</v>
      </c>
      <c r="AC68" s="20">
        <f t="shared" si="18"/>
        <v>0</v>
      </c>
      <c r="AD68" s="20">
        <f t="shared" si="19"/>
        <v>0</v>
      </c>
      <c r="AE68" s="20">
        <f t="shared" si="20"/>
        <v>0</v>
      </c>
      <c r="AF68" s="81">
        <f t="shared" si="22"/>
        <v>0</v>
      </c>
      <c r="AG68" s="57">
        <f t="shared" si="21"/>
        <v>0</v>
      </c>
    </row>
    <row r="69" spans="22:33" x14ac:dyDescent="0.25">
      <c r="V69">
        <f t="shared" si="1"/>
        <v>0</v>
      </c>
      <c r="W69" s="20">
        <f t="shared" si="12"/>
        <v>0</v>
      </c>
      <c r="X69" s="20">
        <f t="shared" si="13"/>
        <v>0</v>
      </c>
      <c r="Y69" s="20">
        <f t="shared" si="14"/>
        <v>0</v>
      </c>
      <c r="Z69" s="20">
        <f t="shared" si="15"/>
        <v>0</v>
      </c>
      <c r="AA69" s="20">
        <f t="shared" si="16"/>
        <v>0</v>
      </c>
      <c r="AB69" s="20">
        <f t="shared" si="17"/>
        <v>0</v>
      </c>
      <c r="AC69" s="20">
        <f t="shared" si="18"/>
        <v>0</v>
      </c>
      <c r="AD69" s="20">
        <f t="shared" si="19"/>
        <v>0</v>
      </c>
      <c r="AE69" s="20">
        <f t="shared" si="20"/>
        <v>0</v>
      </c>
      <c r="AF69" s="81">
        <f t="shared" si="22"/>
        <v>0</v>
      </c>
      <c r="AG69" s="57">
        <f t="shared" si="21"/>
        <v>0</v>
      </c>
    </row>
    <row r="70" spans="22:33" x14ac:dyDescent="0.25">
      <c r="V70">
        <f t="shared" si="1"/>
        <v>0</v>
      </c>
      <c r="W70" s="20">
        <f t="shared" si="12"/>
        <v>0</v>
      </c>
      <c r="X70" s="20">
        <f t="shared" si="13"/>
        <v>0</v>
      </c>
      <c r="Y70" s="20">
        <f t="shared" si="14"/>
        <v>0</v>
      </c>
      <c r="Z70" s="20">
        <f t="shared" si="15"/>
        <v>0</v>
      </c>
      <c r="AA70" s="20">
        <f t="shared" si="16"/>
        <v>0</v>
      </c>
      <c r="AB70" s="20">
        <f t="shared" si="17"/>
        <v>0</v>
      </c>
      <c r="AC70" s="20">
        <f t="shared" si="18"/>
        <v>0</v>
      </c>
      <c r="AD70" s="20">
        <f t="shared" si="19"/>
        <v>0</v>
      </c>
      <c r="AE70" s="20">
        <f t="shared" si="20"/>
        <v>0</v>
      </c>
      <c r="AF70" s="81">
        <f t="shared" si="22"/>
        <v>0</v>
      </c>
      <c r="AG70" s="57">
        <f t="shared" si="21"/>
        <v>0</v>
      </c>
    </row>
    <row r="71" spans="22:33" x14ac:dyDescent="0.25">
      <c r="V71">
        <f t="shared" si="1"/>
        <v>0</v>
      </c>
      <c r="W71" s="20">
        <f t="shared" si="12"/>
        <v>0</v>
      </c>
      <c r="X71" s="20">
        <f t="shared" si="13"/>
        <v>0</v>
      </c>
      <c r="Y71" s="20">
        <f t="shared" si="14"/>
        <v>0</v>
      </c>
      <c r="Z71" s="20">
        <f t="shared" si="15"/>
        <v>0</v>
      </c>
      <c r="AA71" s="20">
        <f t="shared" si="16"/>
        <v>0</v>
      </c>
      <c r="AB71" s="20">
        <f t="shared" si="17"/>
        <v>0</v>
      </c>
      <c r="AC71" s="20">
        <f t="shared" si="18"/>
        <v>0</v>
      </c>
      <c r="AD71" s="20">
        <f t="shared" si="19"/>
        <v>0</v>
      </c>
      <c r="AE71" s="20">
        <f t="shared" si="20"/>
        <v>0</v>
      </c>
      <c r="AF71" s="81">
        <f t="shared" si="22"/>
        <v>0</v>
      </c>
      <c r="AG71" s="57">
        <f t="shared" si="21"/>
        <v>0</v>
      </c>
    </row>
    <row r="72" spans="22:33" x14ac:dyDescent="0.25">
      <c r="V72">
        <f t="shared" si="1"/>
        <v>0</v>
      </c>
      <c r="W72" s="20">
        <f t="shared" si="12"/>
        <v>0</v>
      </c>
      <c r="X72" s="20">
        <f t="shared" si="13"/>
        <v>0</v>
      </c>
      <c r="Y72" s="20">
        <f t="shared" si="14"/>
        <v>0</v>
      </c>
      <c r="Z72" s="20">
        <f t="shared" si="15"/>
        <v>0</v>
      </c>
      <c r="AA72" s="20">
        <f t="shared" si="16"/>
        <v>0</v>
      </c>
      <c r="AB72" s="20">
        <f t="shared" si="17"/>
        <v>0</v>
      </c>
      <c r="AC72" s="20">
        <f t="shared" si="18"/>
        <v>0</v>
      </c>
      <c r="AD72" s="20">
        <f t="shared" si="19"/>
        <v>0</v>
      </c>
      <c r="AE72" s="20">
        <f t="shared" si="20"/>
        <v>0</v>
      </c>
      <c r="AF72" s="81">
        <f t="shared" si="22"/>
        <v>0</v>
      </c>
      <c r="AG72" s="57">
        <f t="shared" si="21"/>
        <v>0</v>
      </c>
    </row>
    <row r="73" spans="22:33" x14ac:dyDescent="0.25">
      <c r="V73">
        <f t="shared" si="1"/>
        <v>0</v>
      </c>
      <c r="W73" s="20">
        <f t="shared" si="12"/>
        <v>0</v>
      </c>
      <c r="X73" s="20">
        <f t="shared" si="13"/>
        <v>0</v>
      </c>
      <c r="Y73" s="20">
        <f t="shared" si="14"/>
        <v>0</v>
      </c>
      <c r="Z73" s="20">
        <f t="shared" si="15"/>
        <v>0</v>
      </c>
      <c r="AA73" s="20">
        <f t="shared" si="16"/>
        <v>0</v>
      </c>
      <c r="AB73" s="20">
        <f t="shared" si="17"/>
        <v>0</v>
      </c>
      <c r="AC73" s="20">
        <f t="shared" si="18"/>
        <v>0</v>
      </c>
      <c r="AD73" s="20">
        <f t="shared" si="19"/>
        <v>0</v>
      </c>
      <c r="AE73" s="20">
        <f t="shared" si="20"/>
        <v>0</v>
      </c>
      <c r="AF73" s="81">
        <f t="shared" si="22"/>
        <v>0</v>
      </c>
      <c r="AG73" s="57">
        <f t="shared" si="21"/>
        <v>0</v>
      </c>
    </row>
    <row r="74" spans="22:33" x14ac:dyDescent="0.25">
      <c r="V74">
        <f t="shared" ref="V74:V137" si="23">IFERROR(A74," ")</f>
        <v>0</v>
      </c>
      <c r="W74" s="20">
        <f t="shared" si="12"/>
        <v>0</v>
      </c>
      <c r="X74" s="20">
        <f t="shared" si="13"/>
        <v>0</v>
      </c>
      <c r="Y74" s="20">
        <f t="shared" si="14"/>
        <v>0</v>
      </c>
      <c r="Z74" s="20">
        <f t="shared" si="15"/>
        <v>0</v>
      </c>
      <c r="AA74" s="20">
        <f t="shared" si="16"/>
        <v>0</v>
      </c>
      <c r="AB74" s="20">
        <f t="shared" si="17"/>
        <v>0</v>
      </c>
      <c r="AC74" s="20">
        <f t="shared" si="18"/>
        <v>0</v>
      </c>
      <c r="AD74" s="20">
        <f t="shared" si="19"/>
        <v>0</v>
      </c>
      <c r="AE74" s="20">
        <f t="shared" si="20"/>
        <v>0</v>
      </c>
      <c r="AF74" s="81">
        <f t="shared" si="22"/>
        <v>0</v>
      </c>
      <c r="AG74" s="57">
        <f t="shared" si="21"/>
        <v>0</v>
      </c>
    </row>
    <row r="75" spans="22:33" x14ac:dyDescent="0.25">
      <c r="V75">
        <f t="shared" si="23"/>
        <v>0</v>
      </c>
      <c r="W75" s="20">
        <f t="shared" si="12"/>
        <v>0</v>
      </c>
      <c r="X75" s="20">
        <f t="shared" si="13"/>
        <v>0</v>
      </c>
      <c r="Y75" s="20">
        <f t="shared" si="14"/>
        <v>0</v>
      </c>
      <c r="Z75" s="20">
        <f t="shared" si="15"/>
        <v>0</v>
      </c>
      <c r="AA75" s="20">
        <f t="shared" si="16"/>
        <v>0</v>
      </c>
      <c r="AB75" s="20">
        <f t="shared" si="17"/>
        <v>0</v>
      </c>
      <c r="AC75" s="20">
        <f t="shared" si="18"/>
        <v>0</v>
      </c>
      <c r="AD75" s="20">
        <f t="shared" si="19"/>
        <v>0</v>
      </c>
      <c r="AE75" s="20">
        <f t="shared" si="20"/>
        <v>0</v>
      </c>
      <c r="AF75" s="81">
        <f t="shared" ref="AF75:AF138" si="24">IFERROR(O75," ")</f>
        <v>0</v>
      </c>
      <c r="AG75" s="57">
        <f t="shared" si="21"/>
        <v>0</v>
      </c>
    </row>
    <row r="76" spans="22:33" x14ac:dyDescent="0.25">
      <c r="V76">
        <f t="shared" si="23"/>
        <v>0</v>
      </c>
      <c r="W76" s="20">
        <f t="shared" ref="W76:W139" si="25">IFERROR(B76," ")</f>
        <v>0</v>
      </c>
      <c r="X76" s="20">
        <f t="shared" ref="X76:X139" si="26">IFERROR(C76," ")</f>
        <v>0</v>
      </c>
      <c r="Y76" s="20">
        <f t="shared" ref="Y76:Y139" si="27">IFERROR(D76," ")</f>
        <v>0</v>
      </c>
      <c r="Z76" s="20">
        <f t="shared" ref="Z76:Z139" si="28">IFERROR(E76," ")</f>
        <v>0</v>
      </c>
      <c r="AA76" s="20">
        <f t="shared" ref="AA76:AA139" si="29">IFERROR(F76," ")</f>
        <v>0</v>
      </c>
      <c r="AB76" s="20">
        <f t="shared" ref="AB76:AB139" si="30">IFERROR(G76," ")</f>
        <v>0</v>
      </c>
      <c r="AC76" s="20">
        <f t="shared" ref="AC76:AC139" si="31">IFERROR(H76," ")</f>
        <v>0</v>
      </c>
      <c r="AD76" s="20">
        <f t="shared" ref="AD76:AD139" si="32">IFERROR(I76," ")</f>
        <v>0</v>
      </c>
      <c r="AE76" s="20">
        <f t="shared" ref="AE76:AE139" si="33">IFERROR(J76," ")</f>
        <v>0</v>
      </c>
      <c r="AF76" s="81">
        <f t="shared" si="24"/>
        <v>0</v>
      </c>
      <c r="AG76" s="57">
        <f t="shared" ref="AG76:AG139" si="34">IFERROR(S76," ")</f>
        <v>0</v>
      </c>
    </row>
    <row r="77" spans="22:33" x14ac:dyDescent="0.25">
      <c r="V77">
        <f t="shared" si="23"/>
        <v>0</v>
      </c>
      <c r="W77" s="20">
        <f t="shared" si="25"/>
        <v>0</v>
      </c>
      <c r="X77" s="20">
        <f t="shared" si="26"/>
        <v>0</v>
      </c>
      <c r="Y77" s="20">
        <f t="shared" si="27"/>
        <v>0</v>
      </c>
      <c r="Z77" s="20">
        <f t="shared" si="28"/>
        <v>0</v>
      </c>
      <c r="AA77" s="20">
        <f t="shared" si="29"/>
        <v>0</v>
      </c>
      <c r="AB77" s="20">
        <f t="shared" si="30"/>
        <v>0</v>
      </c>
      <c r="AC77" s="20">
        <f t="shared" si="31"/>
        <v>0</v>
      </c>
      <c r="AD77" s="20">
        <f t="shared" si="32"/>
        <v>0</v>
      </c>
      <c r="AE77" s="20">
        <f t="shared" si="33"/>
        <v>0</v>
      </c>
      <c r="AF77" s="81">
        <f t="shared" si="24"/>
        <v>0</v>
      </c>
      <c r="AG77" s="57">
        <f t="shared" si="34"/>
        <v>0</v>
      </c>
    </row>
    <row r="78" spans="22:33" x14ac:dyDescent="0.25">
      <c r="V78">
        <f t="shared" si="23"/>
        <v>0</v>
      </c>
      <c r="W78" s="20">
        <f t="shared" si="25"/>
        <v>0</v>
      </c>
      <c r="X78" s="20">
        <f t="shared" si="26"/>
        <v>0</v>
      </c>
      <c r="Y78" s="20">
        <f t="shared" si="27"/>
        <v>0</v>
      </c>
      <c r="Z78" s="20">
        <f t="shared" si="28"/>
        <v>0</v>
      </c>
      <c r="AA78" s="20">
        <f t="shared" si="29"/>
        <v>0</v>
      </c>
      <c r="AB78" s="20">
        <f t="shared" si="30"/>
        <v>0</v>
      </c>
      <c r="AC78" s="20">
        <f t="shared" si="31"/>
        <v>0</v>
      </c>
      <c r="AD78" s="20">
        <f t="shared" si="32"/>
        <v>0</v>
      </c>
      <c r="AE78" s="20">
        <f t="shared" si="33"/>
        <v>0</v>
      </c>
      <c r="AF78" s="81">
        <f t="shared" si="24"/>
        <v>0</v>
      </c>
      <c r="AG78" s="57">
        <f t="shared" si="34"/>
        <v>0</v>
      </c>
    </row>
    <row r="79" spans="22:33" x14ac:dyDescent="0.25">
      <c r="V79">
        <f t="shared" si="23"/>
        <v>0</v>
      </c>
      <c r="W79" s="20">
        <f t="shared" si="25"/>
        <v>0</v>
      </c>
      <c r="X79" s="20">
        <f t="shared" si="26"/>
        <v>0</v>
      </c>
      <c r="Y79" s="20">
        <f t="shared" si="27"/>
        <v>0</v>
      </c>
      <c r="Z79" s="20">
        <f t="shared" si="28"/>
        <v>0</v>
      </c>
      <c r="AA79" s="20">
        <f t="shared" si="29"/>
        <v>0</v>
      </c>
      <c r="AB79" s="20">
        <f t="shared" si="30"/>
        <v>0</v>
      </c>
      <c r="AC79" s="20">
        <f t="shared" si="31"/>
        <v>0</v>
      </c>
      <c r="AD79" s="20">
        <f t="shared" si="32"/>
        <v>0</v>
      </c>
      <c r="AE79" s="20">
        <f t="shared" si="33"/>
        <v>0</v>
      </c>
      <c r="AF79" s="81">
        <f t="shared" si="24"/>
        <v>0</v>
      </c>
      <c r="AG79" s="57">
        <f t="shared" si="34"/>
        <v>0</v>
      </c>
    </row>
    <row r="80" spans="22:33" x14ac:dyDescent="0.25">
      <c r="V80">
        <f t="shared" si="23"/>
        <v>0</v>
      </c>
      <c r="W80" s="20">
        <f t="shared" si="25"/>
        <v>0</v>
      </c>
      <c r="X80" s="20">
        <f t="shared" si="26"/>
        <v>0</v>
      </c>
      <c r="Y80" s="20">
        <f t="shared" si="27"/>
        <v>0</v>
      </c>
      <c r="Z80" s="20">
        <f t="shared" si="28"/>
        <v>0</v>
      </c>
      <c r="AA80" s="20">
        <f t="shared" si="29"/>
        <v>0</v>
      </c>
      <c r="AB80" s="20">
        <f t="shared" si="30"/>
        <v>0</v>
      </c>
      <c r="AC80" s="20">
        <f t="shared" si="31"/>
        <v>0</v>
      </c>
      <c r="AD80" s="20">
        <f t="shared" si="32"/>
        <v>0</v>
      </c>
      <c r="AE80" s="20">
        <f t="shared" si="33"/>
        <v>0</v>
      </c>
      <c r="AF80" s="81">
        <f t="shared" si="24"/>
        <v>0</v>
      </c>
      <c r="AG80" s="57">
        <f t="shared" si="34"/>
        <v>0</v>
      </c>
    </row>
    <row r="81" spans="22:33" x14ac:dyDescent="0.25">
      <c r="V81">
        <f t="shared" si="23"/>
        <v>0</v>
      </c>
      <c r="W81" s="20">
        <f t="shared" si="25"/>
        <v>0</v>
      </c>
      <c r="X81" s="20">
        <f t="shared" si="26"/>
        <v>0</v>
      </c>
      <c r="Y81" s="20">
        <f t="shared" si="27"/>
        <v>0</v>
      </c>
      <c r="Z81" s="20">
        <f t="shared" si="28"/>
        <v>0</v>
      </c>
      <c r="AA81" s="20">
        <f t="shared" si="29"/>
        <v>0</v>
      </c>
      <c r="AB81" s="20">
        <f t="shared" si="30"/>
        <v>0</v>
      </c>
      <c r="AC81" s="20">
        <f t="shared" si="31"/>
        <v>0</v>
      </c>
      <c r="AD81" s="20">
        <f t="shared" si="32"/>
        <v>0</v>
      </c>
      <c r="AE81" s="20">
        <f t="shared" si="33"/>
        <v>0</v>
      </c>
      <c r="AF81" s="81">
        <f t="shared" si="24"/>
        <v>0</v>
      </c>
      <c r="AG81" s="57">
        <f t="shared" si="34"/>
        <v>0</v>
      </c>
    </row>
    <row r="82" spans="22:33" x14ac:dyDescent="0.25">
      <c r="V82">
        <f t="shared" si="23"/>
        <v>0</v>
      </c>
      <c r="W82" s="20">
        <f t="shared" si="25"/>
        <v>0</v>
      </c>
      <c r="X82" s="20">
        <f t="shared" si="26"/>
        <v>0</v>
      </c>
      <c r="Y82" s="20">
        <f t="shared" si="27"/>
        <v>0</v>
      </c>
      <c r="Z82" s="20">
        <f t="shared" si="28"/>
        <v>0</v>
      </c>
      <c r="AA82" s="20">
        <f t="shared" si="29"/>
        <v>0</v>
      </c>
      <c r="AB82" s="20">
        <f t="shared" si="30"/>
        <v>0</v>
      </c>
      <c r="AC82" s="20">
        <f t="shared" si="31"/>
        <v>0</v>
      </c>
      <c r="AD82" s="20">
        <f t="shared" si="32"/>
        <v>0</v>
      </c>
      <c r="AE82" s="20">
        <f t="shared" si="33"/>
        <v>0</v>
      </c>
      <c r="AF82" s="81">
        <f t="shared" si="24"/>
        <v>0</v>
      </c>
      <c r="AG82" s="57">
        <f t="shared" si="34"/>
        <v>0</v>
      </c>
    </row>
    <row r="83" spans="22:33" x14ac:dyDescent="0.25">
      <c r="V83">
        <f t="shared" si="23"/>
        <v>0</v>
      </c>
      <c r="W83" s="20">
        <f t="shared" si="25"/>
        <v>0</v>
      </c>
      <c r="X83" s="20">
        <f t="shared" si="26"/>
        <v>0</v>
      </c>
      <c r="Y83" s="20">
        <f t="shared" si="27"/>
        <v>0</v>
      </c>
      <c r="Z83" s="20">
        <f t="shared" si="28"/>
        <v>0</v>
      </c>
      <c r="AA83" s="20">
        <f t="shared" si="29"/>
        <v>0</v>
      </c>
      <c r="AB83" s="20">
        <f t="shared" si="30"/>
        <v>0</v>
      </c>
      <c r="AC83" s="20">
        <f t="shared" si="31"/>
        <v>0</v>
      </c>
      <c r="AD83" s="20">
        <f t="shared" si="32"/>
        <v>0</v>
      </c>
      <c r="AE83" s="20">
        <f t="shared" si="33"/>
        <v>0</v>
      </c>
      <c r="AF83" s="81">
        <f t="shared" si="24"/>
        <v>0</v>
      </c>
      <c r="AG83" s="57">
        <f t="shared" si="34"/>
        <v>0</v>
      </c>
    </row>
    <row r="84" spans="22:33" x14ac:dyDescent="0.25">
      <c r="V84">
        <f t="shared" si="23"/>
        <v>0</v>
      </c>
      <c r="W84" s="20">
        <f t="shared" si="25"/>
        <v>0</v>
      </c>
      <c r="X84" s="20">
        <f t="shared" si="26"/>
        <v>0</v>
      </c>
      <c r="Y84" s="20">
        <f t="shared" si="27"/>
        <v>0</v>
      </c>
      <c r="Z84" s="20">
        <f t="shared" si="28"/>
        <v>0</v>
      </c>
      <c r="AA84" s="20">
        <f t="shared" si="29"/>
        <v>0</v>
      </c>
      <c r="AB84" s="20">
        <f t="shared" si="30"/>
        <v>0</v>
      </c>
      <c r="AC84" s="20">
        <f t="shared" si="31"/>
        <v>0</v>
      </c>
      <c r="AD84" s="20">
        <f t="shared" si="32"/>
        <v>0</v>
      </c>
      <c r="AE84" s="20">
        <f t="shared" si="33"/>
        <v>0</v>
      </c>
      <c r="AF84" s="81">
        <f t="shared" si="24"/>
        <v>0</v>
      </c>
      <c r="AG84" s="57">
        <f t="shared" si="34"/>
        <v>0</v>
      </c>
    </row>
    <row r="85" spans="22:33" x14ac:dyDescent="0.25">
      <c r="V85">
        <f t="shared" si="23"/>
        <v>0</v>
      </c>
      <c r="W85" s="20">
        <f t="shared" si="25"/>
        <v>0</v>
      </c>
      <c r="X85" s="20">
        <f t="shared" si="26"/>
        <v>0</v>
      </c>
      <c r="Y85" s="20">
        <f t="shared" si="27"/>
        <v>0</v>
      </c>
      <c r="Z85" s="20">
        <f t="shared" si="28"/>
        <v>0</v>
      </c>
      <c r="AA85" s="20">
        <f t="shared" si="29"/>
        <v>0</v>
      </c>
      <c r="AB85" s="20">
        <f t="shared" si="30"/>
        <v>0</v>
      </c>
      <c r="AC85" s="20">
        <f t="shared" si="31"/>
        <v>0</v>
      </c>
      <c r="AD85" s="20">
        <f t="shared" si="32"/>
        <v>0</v>
      </c>
      <c r="AE85" s="20">
        <f t="shared" si="33"/>
        <v>0</v>
      </c>
      <c r="AF85" s="81">
        <f t="shared" si="24"/>
        <v>0</v>
      </c>
      <c r="AG85" s="57">
        <f t="shared" si="34"/>
        <v>0</v>
      </c>
    </row>
    <row r="86" spans="22:33" x14ac:dyDescent="0.25">
      <c r="V86">
        <f t="shared" si="23"/>
        <v>0</v>
      </c>
      <c r="W86" s="20">
        <f t="shared" si="25"/>
        <v>0</v>
      </c>
      <c r="X86" s="20">
        <f t="shared" si="26"/>
        <v>0</v>
      </c>
      <c r="Y86" s="20">
        <f t="shared" si="27"/>
        <v>0</v>
      </c>
      <c r="Z86" s="20">
        <f t="shared" si="28"/>
        <v>0</v>
      </c>
      <c r="AA86" s="20">
        <f t="shared" si="29"/>
        <v>0</v>
      </c>
      <c r="AB86" s="20">
        <f t="shared" si="30"/>
        <v>0</v>
      </c>
      <c r="AC86" s="20">
        <f t="shared" si="31"/>
        <v>0</v>
      </c>
      <c r="AD86" s="20">
        <f t="shared" si="32"/>
        <v>0</v>
      </c>
      <c r="AE86" s="20">
        <f t="shared" si="33"/>
        <v>0</v>
      </c>
      <c r="AF86" s="81">
        <f t="shared" si="24"/>
        <v>0</v>
      </c>
      <c r="AG86" s="57">
        <f t="shared" si="34"/>
        <v>0</v>
      </c>
    </row>
    <row r="87" spans="22:33" x14ac:dyDescent="0.25">
      <c r="V87">
        <f t="shared" si="23"/>
        <v>0</v>
      </c>
      <c r="W87" s="20">
        <f t="shared" si="25"/>
        <v>0</v>
      </c>
      <c r="X87" s="20">
        <f t="shared" si="26"/>
        <v>0</v>
      </c>
      <c r="Y87" s="20">
        <f t="shared" si="27"/>
        <v>0</v>
      </c>
      <c r="Z87" s="20">
        <f t="shared" si="28"/>
        <v>0</v>
      </c>
      <c r="AA87" s="20">
        <f t="shared" si="29"/>
        <v>0</v>
      </c>
      <c r="AB87" s="20">
        <f t="shared" si="30"/>
        <v>0</v>
      </c>
      <c r="AC87" s="20">
        <f t="shared" si="31"/>
        <v>0</v>
      </c>
      <c r="AD87" s="20">
        <f t="shared" si="32"/>
        <v>0</v>
      </c>
      <c r="AE87" s="20">
        <f t="shared" si="33"/>
        <v>0</v>
      </c>
      <c r="AF87" s="81">
        <f t="shared" si="24"/>
        <v>0</v>
      </c>
      <c r="AG87" s="57">
        <f t="shared" si="34"/>
        <v>0</v>
      </c>
    </row>
    <row r="88" spans="22:33" x14ac:dyDescent="0.25">
      <c r="V88">
        <f t="shared" si="23"/>
        <v>0</v>
      </c>
      <c r="W88" s="20">
        <f t="shared" si="25"/>
        <v>0</v>
      </c>
      <c r="X88" s="20">
        <f t="shared" si="26"/>
        <v>0</v>
      </c>
      <c r="Y88" s="20">
        <f t="shared" si="27"/>
        <v>0</v>
      </c>
      <c r="Z88" s="20">
        <f t="shared" si="28"/>
        <v>0</v>
      </c>
      <c r="AA88" s="20">
        <f t="shared" si="29"/>
        <v>0</v>
      </c>
      <c r="AB88" s="20">
        <f t="shared" si="30"/>
        <v>0</v>
      </c>
      <c r="AC88" s="20">
        <f t="shared" si="31"/>
        <v>0</v>
      </c>
      <c r="AD88" s="20">
        <f t="shared" si="32"/>
        <v>0</v>
      </c>
      <c r="AE88" s="20">
        <f t="shared" si="33"/>
        <v>0</v>
      </c>
      <c r="AF88" s="81">
        <f t="shared" si="24"/>
        <v>0</v>
      </c>
      <c r="AG88" s="57">
        <f t="shared" si="34"/>
        <v>0</v>
      </c>
    </row>
    <row r="89" spans="22:33" x14ac:dyDescent="0.25">
      <c r="V89">
        <f t="shared" si="23"/>
        <v>0</v>
      </c>
      <c r="W89" s="20">
        <f t="shared" si="25"/>
        <v>0</v>
      </c>
      <c r="X89" s="20">
        <f t="shared" si="26"/>
        <v>0</v>
      </c>
      <c r="Y89" s="20">
        <f t="shared" si="27"/>
        <v>0</v>
      </c>
      <c r="Z89" s="20">
        <f t="shared" si="28"/>
        <v>0</v>
      </c>
      <c r="AA89" s="20">
        <f t="shared" si="29"/>
        <v>0</v>
      </c>
      <c r="AB89" s="20">
        <f t="shared" si="30"/>
        <v>0</v>
      </c>
      <c r="AC89" s="20">
        <f t="shared" si="31"/>
        <v>0</v>
      </c>
      <c r="AD89" s="20">
        <f t="shared" si="32"/>
        <v>0</v>
      </c>
      <c r="AE89" s="20">
        <f t="shared" si="33"/>
        <v>0</v>
      </c>
      <c r="AF89" s="81">
        <f t="shared" si="24"/>
        <v>0</v>
      </c>
      <c r="AG89" s="57">
        <f t="shared" si="34"/>
        <v>0</v>
      </c>
    </row>
    <row r="90" spans="22:33" x14ac:dyDescent="0.25">
      <c r="V90">
        <f t="shared" si="23"/>
        <v>0</v>
      </c>
      <c r="W90" s="20">
        <f t="shared" si="25"/>
        <v>0</v>
      </c>
      <c r="X90" s="20">
        <f t="shared" si="26"/>
        <v>0</v>
      </c>
      <c r="Y90" s="20">
        <f t="shared" si="27"/>
        <v>0</v>
      </c>
      <c r="Z90" s="20">
        <f t="shared" si="28"/>
        <v>0</v>
      </c>
      <c r="AA90" s="20">
        <f t="shared" si="29"/>
        <v>0</v>
      </c>
      <c r="AB90" s="20">
        <f t="shared" si="30"/>
        <v>0</v>
      </c>
      <c r="AC90" s="20">
        <f t="shared" si="31"/>
        <v>0</v>
      </c>
      <c r="AD90" s="20">
        <f t="shared" si="32"/>
        <v>0</v>
      </c>
      <c r="AE90" s="20">
        <f t="shared" si="33"/>
        <v>0</v>
      </c>
      <c r="AF90" s="81">
        <f t="shared" si="24"/>
        <v>0</v>
      </c>
      <c r="AG90" s="57">
        <f t="shared" si="34"/>
        <v>0</v>
      </c>
    </row>
    <row r="91" spans="22:33" x14ac:dyDescent="0.25">
      <c r="V91">
        <f t="shared" si="23"/>
        <v>0</v>
      </c>
      <c r="W91" s="20">
        <f t="shared" si="25"/>
        <v>0</v>
      </c>
      <c r="X91" s="20">
        <f t="shared" si="26"/>
        <v>0</v>
      </c>
      <c r="Y91" s="20">
        <f t="shared" si="27"/>
        <v>0</v>
      </c>
      <c r="Z91" s="20">
        <f t="shared" si="28"/>
        <v>0</v>
      </c>
      <c r="AA91" s="20">
        <f t="shared" si="29"/>
        <v>0</v>
      </c>
      <c r="AB91" s="20">
        <f t="shared" si="30"/>
        <v>0</v>
      </c>
      <c r="AC91" s="20">
        <f t="shared" si="31"/>
        <v>0</v>
      </c>
      <c r="AD91" s="20">
        <f t="shared" si="32"/>
        <v>0</v>
      </c>
      <c r="AE91" s="20">
        <f t="shared" si="33"/>
        <v>0</v>
      </c>
      <c r="AF91" s="81">
        <f t="shared" si="24"/>
        <v>0</v>
      </c>
      <c r="AG91" s="57">
        <f t="shared" si="34"/>
        <v>0</v>
      </c>
    </row>
    <row r="92" spans="22:33" x14ac:dyDescent="0.25">
      <c r="V92">
        <f t="shared" si="23"/>
        <v>0</v>
      </c>
      <c r="W92" s="20">
        <f t="shared" si="25"/>
        <v>0</v>
      </c>
      <c r="X92" s="20">
        <f t="shared" si="26"/>
        <v>0</v>
      </c>
      <c r="Y92" s="20">
        <f t="shared" si="27"/>
        <v>0</v>
      </c>
      <c r="Z92" s="20">
        <f t="shared" si="28"/>
        <v>0</v>
      </c>
      <c r="AA92" s="20">
        <f t="shared" si="29"/>
        <v>0</v>
      </c>
      <c r="AB92" s="20">
        <f t="shared" si="30"/>
        <v>0</v>
      </c>
      <c r="AC92" s="20">
        <f t="shared" si="31"/>
        <v>0</v>
      </c>
      <c r="AD92" s="20">
        <f t="shared" si="32"/>
        <v>0</v>
      </c>
      <c r="AE92" s="20">
        <f t="shared" si="33"/>
        <v>0</v>
      </c>
      <c r="AF92" s="81">
        <f t="shared" si="24"/>
        <v>0</v>
      </c>
      <c r="AG92" s="57">
        <f t="shared" si="34"/>
        <v>0</v>
      </c>
    </row>
    <row r="93" spans="22:33" x14ac:dyDescent="0.25">
      <c r="V93">
        <f t="shared" si="23"/>
        <v>0</v>
      </c>
      <c r="W93" s="20">
        <f t="shared" si="25"/>
        <v>0</v>
      </c>
      <c r="X93" s="20">
        <f t="shared" si="26"/>
        <v>0</v>
      </c>
      <c r="Y93" s="20">
        <f t="shared" si="27"/>
        <v>0</v>
      </c>
      <c r="Z93" s="20">
        <f t="shared" si="28"/>
        <v>0</v>
      </c>
      <c r="AA93" s="20">
        <f t="shared" si="29"/>
        <v>0</v>
      </c>
      <c r="AB93" s="20">
        <f t="shared" si="30"/>
        <v>0</v>
      </c>
      <c r="AC93" s="20">
        <f t="shared" si="31"/>
        <v>0</v>
      </c>
      <c r="AD93" s="20">
        <f t="shared" si="32"/>
        <v>0</v>
      </c>
      <c r="AE93" s="20">
        <f t="shared" si="33"/>
        <v>0</v>
      </c>
      <c r="AF93" s="81">
        <f t="shared" si="24"/>
        <v>0</v>
      </c>
      <c r="AG93" s="57">
        <f t="shared" si="34"/>
        <v>0</v>
      </c>
    </row>
    <row r="94" spans="22:33" x14ac:dyDescent="0.25">
      <c r="V94">
        <f t="shared" si="23"/>
        <v>0</v>
      </c>
      <c r="W94" s="20">
        <f t="shared" si="25"/>
        <v>0</v>
      </c>
      <c r="X94" s="20">
        <f t="shared" si="26"/>
        <v>0</v>
      </c>
      <c r="Y94" s="20">
        <f t="shared" si="27"/>
        <v>0</v>
      </c>
      <c r="Z94" s="20">
        <f t="shared" si="28"/>
        <v>0</v>
      </c>
      <c r="AA94" s="20">
        <f t="shared" si="29"/>
        <v>0</v>
      </c>
      <c r="AB94" s="20">
        <f t="shared" si="30"/>
        <v>0</v>
      </c>
      <c r="AC94" s="20">
        <f t="shared" si="31"/>
        <v>0</v>
      </c>
      <c r="AD94" s="20">
        <f t="shared" si="32"/>
        <v>0</v>
      </c>
      <c r="AE94" s="20">
        <f t="shared" si="33"/>
        <v>0</v>
      </c>
      <c r="AF94" s="81">
        <f t="shared" si="24"/>
        <v>0</v>
      </c>
      <c r="AG94" s="57">
        <f t="shared" si="34"/>
        <v>0</v>
      </c>
    </row>
    <row r="95" spans="22:33" x14ac:dyDescent="0.25">
      <c r="V95">
        <f t="shared" si="23"/>
        <v>0</v>
      </c>
      <c r="W95" s="20">
        <f t="shared" si="25"/>
        <v>0</v>
      </c>
      <c r="X95" s="20">
        <f t="shared" si="26"/>
        <v>0</v>
      </c>
      <c r="Y95" s="20">
        <f t="shared" si="27"/>
        <v>0</v>
      </c>
      <c r="Z95" s="20">
        <f t="shared" si="28"/>
        <v>0</v>
      </c>
      <c r="AA95" s="20">
        <f t="shared" si="29"/>
        <v>0</v>
      </c>
      <c r="AB95" s="20">
        <f t="shared" si="30"/>
        <v>0</v>
      </c>
      <c r="AC95" s="20">
        <f t="shared" si="31"/>
        <v>0</v>
      </c>
      <c r="AD95" s="20">
        <f t="shared" si="32"/>
        <v>0</v>
      </c>
      <c r="AE95" s="20">
        <f t="shared" si="33"/>
        <v>0</v>
      </c>
      <c r="AF95" s="81">
        <f t="shared" si="24"/>
        <v>0</v>
      </c>
      <c r="AG95" s="57">
        <f t="shared" si="34"/>
        <v>0</v>
      </c>
    </row>
    <row r="96" spans="22:33" x14ac:dyDescent="0.25">
      <c r="V96">
        <f t="shared" si="23"/>
        <v>0</v>
      </c>
      <c r="W96" s="20">
        <f t="shared" si="25"/>
        <v>0</v>
      </c>
      <c r="X96" s="20">
        <f t="shared" si="26"/>
        <v>0</v>
      </c>
      <c r="Y96" s="20">
        <f t="shared" si="27"/>
        <v>0</v>
      </c>
      <c r="Z96" s="20">
        <f t="shared" si="28"/>
        <v>0</v>
      </c>
      <c r="AA96" s="20">
        <f t="shared" si="29"/>
        <v>0</v>
      </c>
      <c r="AB96" s="20">
        <f t="shared" si="30"/>
        <v>0</v>
      </c>
      <c r="AC96" s="20">
        <f t="shared" si="31"/>
        <v>0</v>
      </c>
      <c r="AD96" s="20">
        <f t="shared" si="32"/>
        <v>0</v>
      </c>
      <c r="AE96" s="20">
        <f t="shared" si="33"/>
        <v>0</v>
      </c>
      <c r="AF96" s="81">
        <f t="shared" si="24"/>
        <v>0</v>
      </c>
      <c r="AG96" s="57">
        <f t="shared" si="34"/>
        <v>0</v>
      </c>
    </row>
    <row r="97" spans="22:33" x14ac:dyDescent="0.25">
      <c r="V97">
        <f t="shared" si="23"/>
        <v>0</v>
      </c>
      <c r="W97" s="20">
        <f t="shared" si="25"/>
        <v>0</v>
      </c>
      <c r="X97" s="20">
        <f t="shared" si="26"/>
        <v>0</v>
      </c>
      <c r="Y97" s="20">
        <f t="shared" si="27"/>
        <v>0</v>
      </c>
      <c r="Z97" s="20">
        <f t="shared" si="28"/>
        <v>0</v>
      </c>
      <c r="AA97" s="20">
        <f t="shared" si="29"/>
        <v>0</v>
      </c>
      <c r="AB97" s="20">
        <f t="shared" si="30"/>
        <v>0</v>
      </c>
      <c r="AC97" s="20">
        <f t="shared" si="31"/>
        <v>0</v>
      </c>
      <c r="AD97" s="20">
        <f t="shared" si="32"/>
        <v>0</v>
      </c>
      <c r="AE97" s="20">
        <f t="shared" si="33"/>
        <v>0</v>
      </c>
      <c r="AF97" s="81">
        <f t="shared" si="24"/>
        <v>0</v>
      </c>
      <c r="AG97" s="57">
        <f t="shared" si="34"/>
        <v>0</v>
      </c>
    </row>
    <row r="98" spans="22:33" x14ac:dyDescent="0.25">
      <c r="V98">
        <f t="shared" si="23"/>
        <v>0</v>
      </c>
      <c r="W98" s="20">
        <f t="shared" si="25"/>
        <v>0</v>
      </c>
      <c r="X98" s="20">
        <f t="shared" si="26"/>
        <v>0</v>
      </c>
      <c r="Y98" s="20">
        <f t="shared" si="27"/>
        <v>0</v>
      </c>
      <c r="Z98" s="20">
        <f t="shared" si="28"/>
        <v>0</v>
      </c>
      <c r="AA98" s="20">
        <f t="shared" si="29"/>
        <v>0</v>
      </c>
      <c r="AB98" s="20">
        <f t="shared" si="30"/>
        <v>0</v>
      </c>
      <c r="AC98" s="20">
        <f t="shared" si="31"/>
        <v>0</v>
      </c>
      <c r="AD98" s="20">
        <f t="shared" si="32"/>
        <v>0</v>
      </c>
      <c r="AE98" s="20">
        <f t="shared" si="33"/>
        <v>0</v>
      </c>
      <c r="AF98" s="81">
        <f t="shared" si="24"/>
        <v>0</v>
      </c>
      <c r="AG98" s="57">
        <f t="shared" si="34"/>
        <v>0</v>
      </c>
    </row>
    <row r="99" spans="22:33" x14ac:dyDescent="0.25">
      <c r="V99">
        <f t="shared" si="23"/>
        <v>0</v>
      </c>
      <c r="W99" s="20">
        <f t="shared" si="25"/>
        <v>0</v>
      </c>
      <c r="X99" s="20">
        <f t="shared" si="26"/>
        <v>0</v>
      </c>
      <c r="Y99" s="20">
        <f t="shared" si="27"/>
        <v>0</v>
      </c>
      <c r="Z99" s="20">
        <f t="shared" si="28"/>
        <v>0</v>
      </c>
      <c r="AA99" s="20">
        <f t="shared" si="29"/>
        <v>0</v>
      </c>
      <c r="AB99" s="20">
        <f t="shared" si="30"/>
        <v>0</v>
      </c>
      <c r="AC99" s="20">
        <f t="shared" si="31"/>
        <v>0</v>
      </c>
      <c r="AD99" s="20">
        <f t="shared" si="32"/>
        <v>0</v>
      </c>
      <c r="AE99" s="20">
        <f t="shared" si="33"/>
        <v>0</v>
      </c>
      <c r="AF99" s="81">
        <f t="shared" si="24"/>
        <v>0</v>
      </c>
      <c r="AG99" s="57">
        <f t="shared" si="34"/>
        <v>0</v>
      </c>
    </row>
    <row r="100" spans="22:33" x14ac:dyDescent="0.25">
      <c r="V100">
        <f t="shared" si="23"/>
        <v>0</v>
      </c>
      <c r="W100" s="20">
        <f t="shared" si="25"/>
        <v>0</v>
      </c>
      <c r="X100" s="20">
        <f t="shared" si="26"/>
        <v>0</v>
      </c>
      <c r="Y100" s="20">
        <f t="shared" si="27"/>
        <v>0</v>
      </c>
      <c r="Z100" s="20">
        <f t="shared" si="28"/>
        <v>0</v>
      </c>
      <c r="AA100" s="20">
        <f t="shared" si="29"/>
        <v>0</v>
      </c>
      <c r="AB100" s="20">
        <f t="shared" si="30"/>
        <v>0</v>
      </c>
      <c r="AC100" s="20">
        <f t="shared" si="31"/>
        <v>0</v>
      </c>
      <c r="AD100" s="20">
        <f t="shared" si="32"/>
        <v>0</v>
      </c>
      <c r="AE100" s="20">
        <f t="shared" si="33"/>
        <v>0</v>
      </c>
      <c r="AF100" s="81">
        <f t="shared" si="24"/>
        <v>0</v>
      </c>
      <c r="AG100" s="57">
        <f t="shared" si="34"/>
        <v>0</v>
      </c>
    </row>
    <row r="101" spans="22:33" x14ac:dyDescent="0.25">
      <c r="V101">
        <f t="shared" si="23"/>
        <v>0</v>
      </c>
      <c r="W101" s="20">
        <f t="shared" si="25"/>
        <v>0</v>
      </c>
      <c r="X101" s="20">
        <f t="shared" si="26"/>
        <v>0</v>
      </c>
      <c r="Y101" s="20">
        <f t="shared" si="27"/>
        <v>0</v>
      </c>
      <c r="Z101" s="20">
        <f t="shared" si="28"/>
        <v>0</v>
      </c>
      <c r="AA101" s="20">
        <f t="shared" si="29"/>
        <v>0</v>
      </c>
      <c r="AB101" s="20">
        <f t="shared" si="30"/>
        <v>0</v>
      </c>
      <c r="AC101" s="20">
        <f t="shared" si="31"/>
        <v>0</v>
      </c>
      <c r="AD101" s="20">
        <f t="shared" si="32"/>
        <v>0</v>
      </c>
      <c r="AE101" s="20">
        <f t="shared" si="33"/>
        <v>0</v>
      </c>
      <c r="AF101" s="81">
        <f t="shared" si="24"/>
        <v>0</v>
      </c>
      <c r="AG101" s="57">
        <f t="shared" si="34"/>
        <v>0</v>
      </c>
    </row>
    <row r="102" spans="22:33" x14ac:dyDescent="0.25">
      <c r="V102">
        <f t="shared" si="23"/>
        <v>0</v>
      </c>
      <c r="W102" s="20">
        <f t="shared" si="25"/>
        <v>0</v>
      </c>
      <c r="X102" s="20">
        <f t="shared" si="26"/>
        <v>0</v>
      </c>
      <c r="Y102" s="20">
        <f t="shared" si="27"/>
        <v>0</v>
      </c>
      <c r="Z102" s="20">
        <f t="shared" si="28"/>
        <v>0</v>
      </c>
      <c r="AA102" s="20">
        <f t="shared" si="29"/>
        <v>0</v>
      </c>
      <c r="AB102" s="20">
        <f t="shared" si="30"/>
        <v>0</v>
      </c>
      <c r="AC102" s="20">
        <f t="shared" si="31"/>
        <v>0</v>
      </c>
      <c r="AD102" s="20">
        <f t="shared" si="32"/>
        <v>0</v>
      </c>
      <c r="AE102" s="20">
        <f t="shared" si="33"/>
        <v>0</v>
      </c>
      <c r="AF102" s="81">
        <f t="shared" si="24"/>
        <v>0</v>
      </c>
      <c r="AG102" s="57">
        <f t="shared" si="34"/>
        <v>0</v>
      </c>
    </row>
    <row r="103" spans="22:33" x14ac:dyDescent="0.25">
      <c r="V103">
        <f t="shared" si="23"/>
        <v>0</v>
      </c>
      <c r="W103" s="20">
        <f t="shared" si="25"/>
        <v>0</v>
      </c>
      <c r="X103" s="20">
        <f t="shared" si="26"/>
        <v>0</v>
      </c>
      <c r="Y103" s="20">
        <f t="shared" si="27"/>
        <v>0</v>
      </c>
      <c r="Z103" s="20">
        <f t="shared" si="28"/>
        <v>0</v>
      </c>
      <c r="AA103" s="20">
        <f t="shared" si="29"/>
        <v>0</v>
      </c>
      <c r="AB103" s="20">
        <f t="shared" si="30"/>
        <v>0</v>
      </c>
      <c r="AC103" s="20">
        <f t="shared" si="31"/>
        <v>0</v>
      </c>
      <c r="AD103" s="20">
        <f t="shared" si="32"/>
        <v>0</v>
      </c>
      <c r="AE103" s="20">
        <f t="shared" si="33"/>
        <v>0</v>
      </c>
      <c r="AF103" s="81">
        <f t="shared" si="24"/>
        <v>0</v>
      </c>
      <c r="AG103" s="57">
        <f t="shared" si="34"/>
        <v>0</v>
      </c>
    </row>
    <row r="104" spans="22:33" x14ac:dyDescent="0.25">
      <c r="V104">
        <f t="shared" si="23"/>
        <v>0</v>
      </c>
      <c r="W104" s="20">
        <f t="shared" si="25"/>
        <v>0</v>
      </c>
      <c r="X104" s="20">
        <f t="shared" si="26"/>
        <v>0</v>
      </c>
      <c r="Y104" s="20">
        <f t="shared" si="27"/>
        <v>0</v>
      </c>
      <c r="Z104" s="20">
        <f t="shared" si="28"/>
        <v>0</v>
      </c>
      <c r="AA104" s="20">
        <f t="shared" si="29"/>
        <v>0</v>
      </c>
      <c r="AB104" s="20">
        <f t="shared" si="30"/>
        <v>0</v>
      </c>
      <c r="AC104" s="20">
        <f t="shared" si="31"/>
        <v>0</v>
      </c>
      <c r="AD104" s="20">
        <f t="shared" si="32"/>
        <v>0</v>
      </c>
      <c r="AE104" s="20">
        <f t="shared" si="33"/>
        <v>0</v>
      </c>
      <c r="AF104" s="81">
        <f t="shared" si="24"/>
        <v>0</v>
      </c>
      <c r="AG104" s="57">
        <f t="shared" si="34"/>
        <v>0</v>
      </c>
    </row>
    <row r="105" spans="22:33" x14ac:dyDescent="0.25">
      <c r="V105">
        <f t="shared" si="23"/>
        <v>0</v>
      </c>
      <c r="W105" s="20">
        <f t="shared" si="25"/>
        <v>0</v>
      </c>
      <c r="X105" s="20">
        <f t="shared" si="26"/>
        <v>0</v>
      </c>
      <c r="Y105" s="20">
        <f t="shared" si="27"/>
        <v>0</v>
      </c>
      <c r="Z105" s="20">
        <f t="shared" si="28"/>
        <v>0</v>
      </c>
      <c r="AA105" s="20">
        <f t="shared" si="29"/>
        <v>0</v>
      </c>
      <c r="AB105" s="20">
        <f t="shared" si="30"/>
        <v>0</v>
      </c>
      <c r="AC105" s="20">
        <f t="shared" si="31"/>
        <v>0</v>
      </c>
      <c r="AD105" s="20">
        <f t="shared" si="32"/>
        <v>0</v>
      </c>
      <c r="AE105" s="20">
        <f t="shared" si="33"/>
        <v>0</v>
      </c>
      <c r="AF105" s="81">
        <f t="shared" si="24"/>
        <v>0</v>
      </c>
      <c r="AG105" s="57">
        <f t="shared" si="34"/>
        <v>0</v>
      </c>
    </row>
    <row r="106" spans="22:33" x14ac:dyDescent="0.25">
      <c r="V106">
        <f t="shared" si="23"/>
        <v>0</v>
      </c>
      <c r="W106" s="20">
        <f t="shared" si="25"/>
        <v>0</v>
      </c>
      <c r="X106" s="20">
        <f t="shared" si="26"/>
        <v>0</v>
      </c>
      <c r="Y106" s="20">
        <f t="shared" si="27"/>
        <v>0</v>
      </c>
      <c r="Z106" s="20">
        <f t="shared" si="28"/>
        <v>0</v>
      </c>
      <c r="AA106" s="20">
        <f t="shared" si="29"/>
        <v>0</v>
      </c>
      <c r="AB106" s="20">
        <f t="shared" si="30"/>
        <v>0</v>
      </c>
      <c r="AC106" s="20">
        <f t="shared" si="31"/>
        <v>0</v>
      </c>
      <c r="AD106" s="20">
        <f t="shared" si="32"/>
        <v>0</v>
      </c>
      <c r="AE106" s="20">
        <f t="shared" si="33"/>
        <v>0</v>
      </c>
      <c r="AF106" s="81">
        <f t="shared" si="24"/>
        <v>0</v>
      </c>
      <c r="AG106" s="57">
        <f t="shared" si="34"/>
        <v>0</v>
      </c>
    </row>
    <row r="107" spans="22:33" x14ac:dyDescent="0.25">
      <c r="V107">
        <f t="shared" si="23"/>
        <v>0</v>
      </c>
      <c r="W107" s="20">
        <f t="shared" si="25"/>
        <v>0</v>
      </c>
      <c r="X107" s="20">
        <f t="shared" si="26"/>
        <v>0</v>
      </c>
      <c r="Y107" s="20">
        <f t="shared" si="27"/>
        <v>0</v>
      </c>
      <c r="Z107" s="20">
        <f t="shared" si="28"/>
        <v>0</v>
      </c>
      <c r="AA107" s="20">
        <f t="shared" si="29"/>
        <v>0</v>
      </c>
      <c r="AB107" s="20">
        <f t="shared" si="30"/>
        <v>0</v>
      </c>
      <c r="AC107" s="20">
        <f t="shared" si="31"/>
        <v>0</v>
      </c>
      <c r="AD107" s="20">
        <f t="shared" si="32"/>
        <v>0</v>
      </c>
      <c r="AE107" s="20">
        <f t="shared" si="33"/>
        <v>0</v>
      </c>
      <c r="AF107" s="81">
        <f t="shared" si="24"/>
        <v>0</v>
      </c>
      <c r="AG107" s="57">
        <f t="shared" si="34"/>
        <v>0</v>
      </c>
    </row>
    <row r="108" spans="22:33" x14ac:dyDescent="0.25">
      <c r="V108">
        <f t="shared" si="23"/>
        <v>0</v>
      </c>
      <c r="W108" s="20">
        <f t="shared" si="25"/>
        <v>0</v>
      </c>
      <c r="X108" s="20">
        <f t="shared" si="26"/>
        <v>0</v>
      </c>
      <c r="Y108" s="20">
        <f t="shared" si="27"/>
        <v>0</v>
      </c>
      <c r="Z108" s="20">
        <f t="shared" si="28"/>
        <v>0</v>
      </c>
      <c r="AA108" s="20">
        <f t="shared" si="29"/>
        <v>0</v>
      </c>
      <c r="AB108" s="20">
        <f t="shared" si="30"/>
        <v>0</v>
      </c>
      <c r="AC108" s="20">
        <f t="shared" si="31"/>
        <v>0</v>
      </c>
      <c r="AD108" s="20">
        <f t="shared" si="32"/>
        <v>0</v>
      </c>
      <c r="AE108" s="20">
        <f t="shared" si="33"/>
        <v>0</v>
      </c>
      <c r="AF108" s="81">
        <f t="shared" si="24"/>
        <v>0</v>
      </c>
      <c r="AG108" s="57">
        <f t="shared" si="34"/>
        <v>0</v>
      </c>
    </row>
    <row r="109" spans="22:33" x14ac:dyDescent="0.25">
      <c r="V109">
        <f t="shared" si="23"/>
        <v>0</v>
      </c>
      <c r="W109" s="20">
        <f t="shared" si="25"/>
        <v>0</v>
      </c>
      <c r="X109" s="20">
        <f t="shared" si="26"/>
        <v>0</v>
      </c>
      <c r="Y109" s="20">
        <f t="shared" si="27"/>
        <v>0</v>
      </c>
      <c r="Z109" s="20">
        <f t="shared" si="28"/>
        <v>0</v>
      </c>
      <c r="AA109" s="20">
        <f t="shared" si="29"/>
        <v>0</v>
      </c>
      <c r="AB109" s="20">
        <f t="shared" si="30"/>
        <v>0</v>
      </c>
      <c r="AC109" s="20">
        <f t="shared" si="31"/>
        <v>0</v>
      </c>
      <c r="AD109" s="20">
        <f t="shared" si="32"/>
        <v>0</v>
      </c>
      <c r="AE109" s="20">
        <f t="shared" si="33"/>
        <v>0</v>
      </c>
      <c r="AF109" s="81">
        <f t="shared" si="24"/>
        <v>0</v>
      </c>
      <c r="AG109" s="57">
        <f t="shared" si="34"/>
        <v>0</v>
      </c>
    </row>
    <row r="110" spans="22:33" x14ac:dyDescent="0.25">
      <c r="V110">
        <f t="shared" si="23"/>
        <v>0</v>
      </c>
      <c r="W110" s="20">
        <f t="shared" si="25"/>
        <v>0</v>
      </c>
      <c r="X110" s="20">
        <f t="shared" si="26"/>
        <v>0</v>
      </c>
      <c r="Y110" s="20">
        <f t="shared" si="27"/>
        <v>0</v>
      </c>
      <c r="Z110" s="20">
        <f t="shared" si="28"/>
        <v>0</v>
      </c>
      <c r="AA110" s="20">
        <f t="shared" si="29"/>
        <v>0</v>
      </c>
      <c r="AB110" s="20">
        <f t="shared" si="30"/>
        <v>0</v>
      </c>
      <c r="AC110" s="20">
        <f t="shared" si="31"/>
        <v>0</v>
      </c>
      <c r="AD110" s="20">
        <f t="shared" si="32"/>
        <v>0</v>
      </c>
      <c r="AE110" s="20">
        <f t="shared" si="33"/>
        <v>0</v>
      </c>
      <c r="AF110" s="81">
        <f t="shared" si="24"/>
        <v>0</v>
      </c>
      <c r="AG110" s="57">
        <f t="shared" si="34"/>
        <v>0</v>
      </c>
    </row>
    <row r="111" spans="22:33" x14ac:dyDescent="0.25">
      <c r="V111">
        <f t="shared" si="23"/>
        <v>0</v>
      </c>
      <c r="W111" s="20">
        <f t="shared" si="25"/>
        <v>0</v>
      </c>
      <c r="X111" s="20">
        <f t="shared" si="26"/>
        <v>0</v>
      </c>
      <c r="Y111" s="20">
        <f t="shared" si="27"/>
        <v>0</v>
      </c>
      <c r="Z111" s="20">
        <f t="shared" si="28"/>
        <v>0</v>
      </c>
      <c r="AA111" s="20">
        <f t="shared" si="29"/>
        <v>0</v>
      </c>
      <c r="AB111" s="20">
        <f t="shared" si="30"/>
        <v>0</v>
      </c>
      <c r="AC111" s="20">
        <f t="shared" si="31"/>
        <v>0</v>
      </c>
      <c r="AD111" s="20">
        <f t="shared" si="32"/>
        <v>0</v>
      </c>
      <c r="AE111" s="20">
        <f t="shared" si="33"/>
        <v>0</v>
      </c>
      <c r="AF111" s="81">
        <f t="shared" si="24"/>
        <v>0</v>
      </c>
      <c r="AG111" s="57">
        <f t="shared" si="34"/>
        <v>0</v>
      </c>
    </row>
    <row r="112" spans="22:33" x14ac:dyDescent="0.25">
      <c r="V112">
        <f t="shared" si="23"/>
        <v>0</v>
      </c>
      <c r="W112" s="20">
        <f t="shared" si="25"/>
        <v>0</v>
      </c>
      <c r="X112" s="20">
        <f t="shared" si="26"/>
        <v>0</v>
      </c>
      <c r="Y112" s="20">
        <f t="shared" si="27"/>
        <v>0</v>
      </c>
      <c r="Z112" s="20">
        <f t="shared" si="28"/>
        <v>0</v>
      </c>
      <c r="AA112" s="20">
        <f t="shared" si="29"/>
        <v>0</v>
      </c>
      <c r="AB112" s="20">
        <f t="shared" si="30"/>
        <v>0</v>
      </c>
      <c r="AC112" s="20">
        <f t="shared" si="31"/>
        <v>0</v>
      </c>
      <c r="AD112" s="20">
        <f t="shared" si="32"/>
        <v>0</v>
      </c>
      <c r="AE112" s="20">
        <f t="shared" si="33"/>
        <v>0</v>
      </c>
      <c r="AF112" s="81">
        <f t="shared" si="24"/>
        <v>0</v>
      </c>
      <c r="AG112" s="57">
        <f t="shared" si="34"/>
        <v>0</v>
      </c>
    </row>
    <row r="113" spans="22:33" x14ac:dyDescent="0.25">
      <c r="V113">
        <f t="shared" si="23"/>
        <v>0</v>
      </c>
      <c r="W113" s="20">
        <f t="shared" si="25"/>
        <v>0</v>
      </c>
      <c r="X113" s="20">
        <f t="shared" si="26"/>
        <v>0</v>
      </c>
      <c r="Y113" s="20">
        <f t="shared" si="27"/>
        <v>0</v>
      </c>
      <c r="Z113" s="20">
        <f t="shared" si="28"/>
        <v>0</v>
      </c>
      <c r="AA113" s="20">
        <f t="shared" si="29"/>
        <v>0</v>
      </c>
      <c r="AB113" s="20">
        <f t="shared" si="30"/>
        <v>0</v>
      </c>
      <c r="AC113" s="20">
        <f t="shared" si="31"/>
        <v>0</v>
      </c>
      <c r="AD113" s="20">
        <f t="shared" si="32"/>
        <v>0</v>
      </c>
      <c r="AE113" s="20">
        <f t="shared" si="33"/>
        <v>0</v>
      </c>
      <c r="AF113" s="81">
        <f t="shared" si="24"/>
        <v>0</v>
      </c>
      <c r="AG113" s="57">
        <f t="shared" si="34"/>
        <v>0</v>
      </c>
    </row>
    <row r="114" spans="22:33" x14ac:dyDescent="0.25">
      <c r="V114">
        <f t="shared" si="23"/>
        <v>0</v>
      </c>
      <c r="W114" s="20">
        <f t="shared" si="25"/>
        <v>0</v>
      </c>
      <c r="X114" s="20">
        <f t="shared" si="26"/>
        <v>0</v>
      </c>
      <c r="Y114" s="20">
        <f t="shared" si="27"/>
        <v>0</v>
      </c>
      <c r="Z114" s="20">
        <f t="shared" si="28"/>
        <v>0</v>
      </c>
      <c r="AA114" s="20">
        <f t="shared" si="29"/>
        <v>0</v>
      </c>
      <c r="AB114" s="20">
        <f t="shared" si="30"/>
        <v>0</v>
      </c>
      <c r="AC114" s="20">
        <f t="shared" si="31"/>
        <v>0</v>
      </c>
      <c r="AD114" s="20">
        <f t="shared" si="32"/>
        <v>0</v>
      </c>
      <c r="AE114" s="20">
        <f t="shared" si="33"/>
        <v>0</v>
      </c>
      <c r="AF114" s="81">
        <f t="shared" si="24"/>
        <v>0</v>
      </c>
      <c r="AG114" s="57">
        <f t="shared" si="34"/>
        <v>0</v>
      </c>
    </row>
    <row r="115" spans="22:33" x14ac:dyDescent="0.25">
      <c r="V115">
        <f t="shared" si="23"/>
        <v>0</v>
      </c>
      <c r="W115" s="20">
        <f t="shared" si="25"/>
        <v>0</v>
      </c>
      <c r="X115" s="20">
        <f t="shared" si="26"/>
        <v>0</v>
      </c>
      <c r="Y115" s="20">
        <f t="shared" si="27"/>
        <v>0</v>
      </c>
      <c r="Z115" s="20">
        <f t="shared" si="28"/>
        <v>0</v>
      </c>
      <c r="AA115" s="20">
        <f t="shared" si="29"/>
        <v>0</v>
      </c>
      <c r="AB115" s="20">
        <f t="shared" si="30"/>
        <v>0</v>
      </c>
      <c r="AC115" s="20">
        <f t="shared" si="31"/>
        <v>0</v>
      </c>
      <c r="AD115" s="20">
        <f t="shared" si="32"/>
        <v>0</v>
      </c>
      <c r="AE115" s="20">
        <f t="shared" si="33"/>
        <v>0</v>
      </c>
      <c r="AF115" s="81">
        <f t="shared" si="24"/>
        <v>0</v>
      </c>
      <c r="AG115" s="57">
        <f t="shared" si="34"/>
        <v>0</v>
      </c>
    </row>
    <row r="116" spans="22:33" x14ac:dyDescent="0.25">
      <c r="V116">
        <f t="shared" si="23"/>
        <v>0</v>
      </c>
      <c r="W116" s="20">
        <f t="shared" si="25"/>
        <v>0</v>
      </c>
      <c r="X116" s="20">
        <f t="shared" si="26"/>
        <v>0</v>
      </c>
      <c r="Y116" s="20">
        <f t="shared" si="27"/>
        <v>0</v>
      </c>
      <c r="Z116" s="20">
        <f t="shared" si="28"/>
        <v>0</v>
      </c>
      <c r="AA116" s="20">
        <f t="shared" si="29"/>
        <v>0</v>
      </c>
      <c r="AB116" s="20">
        <f t="shared" si="30"/>
        <v>0</v>
      </c>
      <c r="AC116" s="20">
        <f t="shared" si="31"/>
        <v>0</v>
      </c>
      <c r="AD116" s="20">
        <f t="shared" si="32"/>
        <v>0</v>
      </c>
      <c r="AE116" s="20">
        <f t="shared" si="33"/>
        <v>0</v>
      </c>
      <c r="AF116" s="81">
        <f t="shared" si="24"/>
        <v>0</v>
      </c>
      <c r="AG116" s="57">
        <f t="shared" si="34"/>
        <v>0</v>
      </c>
    </row>
    <row r="117" spans="22:33" x14ac:dyDescent="0.25">
      <c r="V117">
        <f t="shared" si="23"/>
        <v>0</v>
      </c>
      <c r="W117" s="20">
        <f t="shared" si="25"/>
        <v>0</v>
      </c>
      <c r="X117" s="20">
        <f t="shared" si="26"/>
        <v>0</v>
      </c>
      <c r="Y117" s="20">
        <f t="shared" si="27"/>
        <v>0</v>
      </c>
      <c r="Z117" s="20">
        <f t="shared" si="28"/>
        <v>0</v>
      </c>
      <c r="AA117" s="20">
        <f t="shared" si="29"/>
        <v>0</v>
      </c>
      <c r="AB117" s="20">
        <f t="shared" si="30"/>
        <v>0</v>
      </c>
      <c r="AC117" s="20">
        <f t="shared" si="31"/>
        <v>0</v>
      </c>
      <c r="AD117" s="20">
        <f t="shared" si="32"/>
        <v>0</v>
      </c>
      <c r="AE117" s="20">
        <f t="shared" si="33"/>
        <v>0</v>
      </c>
      <c r="AF117" s="81">
        <f t="shared" si="24"/>
        <v>0</v>
      </c>
      <c r="AG117" s="57">
        <f t="shared" si="34"/>
        <v>0</v>
      </c>
    </row>
    <row r="118" spans="22:33" x14ac:dyDescent="0.25">
      <c r="V118">
        <f t="shared" si="23"/>
        <v>0</v>
      </c>
      <c r="W118" s="20">
        <f t="shared" si="25"/>
        <v>0</v>
      </c>
      <c r="X118" s="20">
        <f t="shared" si="26"/>
        <v>0</v>
      </c>
      <c r="Y118" s="20">
        <f t="shared" si="27"/>
        <v>0</v>
      </c>
      <c r="Z118" s="20">
        <f t="shared" si="28"/>
        <v>0</v>
      </c>
      <c r="AA118" s="20">
        <f t="shared" si="29"/>
        <v>0</v>
      </c>
      <c r="AB118" s="20">
        <f t="shared" si="30"/>
        <v>0</v>
      </c>
      <c r="AC118" s="20">
        <f t="shared" si="31"/>
        <v>0</v>
      </c>
      <c r="AD118" s="20">
        <f t="shared" si="32"/>
        <v>0</v>
      </c>
      <c r="AE118" s="20">
        <f t="shared" si="33"/>
        <v>0</v>
      </c>
      <c r="AF118" s="81">
        <f t="shared" si="24"/>
        <v>0</v>
      </c>
      <c r="AG118" s="57">
        <f t="shared" si="34"/>
        <v>0</v>
      </c>
    </row>
    <row r="119" spans="22:33" x14ac:dyDescent="0.25">
      <c r="V119">
        <f t="shared" si="23"/>
        <v>0</v>
      </c>
      <c r="W119" s="20">
        <f t="shared" si="25"/>
        <v>0</v>
      </c>
      <c r="X119" s="20">
        <f t="shared" si="26"/>
        <v>0</v>
      </c>
      <c r="Y119" s="20">
        <f t="shared" si="27"/>
        <v>0</v>
      </c>
      <c r="Z119" s="20">
        <f t="shared" si="28"/>
        <v>0</v>
      </c>
      <c r="AA119" s="20">
        <f t="shared" si="29"/>
        <v>0</v>
      </c>
      <c r="AB119" s="20">
        <f t="shared" si="30"/>
        <v>0</v>
      </c>
      <c r="AC119" s="20">
        <f t="shared" si="31"/>
        <v>0</v>
      </c>
      <c r="AD119" s="20">
        <f t="shared" si="32"/>
        <v>0</v>
      </c>
      <c r="AE119" s="20">
        <f t="shared" si="33"/>
        <v>0</v>
      </c>
      <c r="AF119" s="81">
        <f t="shared" si="24"/>
        <v>0</v>
      </c>
      <c r="AG119" s="57">
        <f t="shared" si="34"/>
        <v>0</v>
      </c>
    </row>
    <row r="120" spans="22:33" x14ac:dyDescent="0.25">
      <c r="V120">
        <f t="shared" si="23"/>
        <v>0</v>
      </c>
      <c r="W120" s="20">
        <f t="shared" si="25"/>
        <v>0</v>
      </c>
      <c r="X120" s="20">
        <f t="shared" si="26"/>
        <v>0</v>
      </c>
      <c r="Y120" s="20">
        <f t="shared" si="27"/>
        <v>0</v>
      </c>
      <c r="Z120" s="20">
        <f t="shared" si="28"/>
        <v>0</v>
      </c>
      <c r="AA120" s="20">
        <f t="shared" si="29"/>
        <v>0</v>
      </c>
      <c r="AB120" s="20">
        <f t="shared" si="30"/>
        <v>0</v>
      </c>
      <c r="AC120" s="20">
        <f t="shared" si="31"/>
        <v>0</v>
      </c>
      <c r="AD120" s="20">
        <f t="shared" si="32"/>
        <v>0</v>
      </c>
      <c r="AE120" s="20">
        <f t="shared" si="33"/>
        <v>0</v>
      </c>
      <c r="AF120" s="81">
        <f t="shared" si="24"/>
        <v>0</v>
      </c>
      <c r="AG120" s="57">
        <f t="shared" si="34"/>
        <v>0</v>
      </c>
    </row>
    <row r="121" spans="22:33" x14ac:dyDescent="0.25">
      <c r="V121">
        <f t="shared" si="23"/>
        <v>0</v>
      </c>
      <c r="W121" s="20">
        <f t="shared" si="25"/>
        <v>0</v>
      </c>
      <c r="X121" s="20">
        <f t="shared" si="26"/>
        <v>0</v>
      </c>
      <c r="Y121" s="20">
        <f t="shared" si="27"/>
        <v>0</v>
      </c>
      <c r="Z121" s="20">
        <f t="shared" si="28"/>
        <v>0</v>
      </c>
      <c r="AA121" s="20">
        <f t="shared" si="29"/>
        <v>0</v>
      </c>
      <c r="AB121" s="20">
        <f t="shared" si="30"/>
        <v>0</v>
      </c>
      <c r="AC121" s="20">
        <f t="shared" si="31"/>
        <v>0</v>
      </c>
      <c r="AD121" s="20">
        <f t="shared" si="32"/>
        <v>0</v>
      </c>
      <c r="AE121" s="20">
        <f t="shared" si="33"/>
        <v>0</v>
      </c>
      <c r="AF121" s="81">
        <f t="shared" si="24"/>
        <v>0</v>
      </c>
      <c r="AG121" s="57">
        <f t="shared" si="34"/>
        <v>0</v>
      </c>
    </row>
    <row r="122" spans="22:33" x14ac:dyDescent="0.25">
      <c r="V122">
        <f t="shared" si="23"/>
        <v>0</v>
      </c>
      <c r="W122" s="20">
        <f t="shared" si="25"/>
        <v>0</v>
      </c>
      <c r="X122" s="20">
        <f t="shared" si="26"/>
        <v>0</v>
      </c>
      <c r="Y122" s="20">
        <f t="shared" si="27"/>
        <v>0</v>
      </c>
      <c r="Z122" s="20">
        <f t="shared" si="28"/>
        <v>0</v>
      </c>
      <c r="AA122" s="20">
        <f t="shared" si="29"/>
        <v>0</v>
      </c>
      <c r="AB122" s="20">
        <f t="shared" si="30"/>
        <v>0</v>
      </c>
      <c r="AC122" s="20">
        <f t="shared" si="31"/>
        <v>0</v>
      </c>
      <c r="AD122" s="20">
        <f t="shared" si="32"/>
        <v>0</v>
      </c>
      <c r="AE122" s="20">
        <f t="shared" si="33"/>
        <v>0</v>
      </c>
      <c r="AF122" s="81">
        <f t="shared" si="24"/>
        <v>0</v>
      </c>
      <c r="AG122" s="57">
        <f t="shared" si="34"/>
        <v>0</v>
      </c>
    </row>
    <row r="123" spans="22:33" x14ac:dyDescent="0.25">
      <c r="V123">
        <f t="shared" si="23"/>
        <v>0</v>
      </c>
      <c r="W123" s="20">
        <f t="shared" si="25"/>
        <v>0</v>
      </c>
      <c r="X123" s="20">
        <f t="shared" si="26"/>
        <v>0</v>
      </c>
      <c r="Y123" s="20">
        <f t="shared" si="27"/>
        <v>0</v>
      </c>
      <c r="Z123" s="20">
        <f t="shared" si="28"/>
        <v>0</v>
      </c>
      <c r="AA123" s="20">
        <f t="shared" si="29"/>
        <v>0</v>
      </c>
      <c r="AB123" s="20">
        <f t="shared" si="30"/>
        <v>0</v>
      </c>
      <c r="AC123" s="20">
        <f t="shared" si="31"/>
        <v>0</v>
      </c>
      <c r="AD123" s="20">
        <f t="shared" si="32"/>
        <v>0</v>
      </c>
      <c r="AE123" s="20">
        <f t="shared" si="33"/>
        <v>0</v>
      </c>
      <c r="AF123" s="81">
        <f t="shared" si="24"/>
        <v>0</v>
      </c>
      <c r="AG123" s="57">
        <f t="shared" si="34"/>
        <v>0</v>
      </c>
    </row>
    <row r="124" spans="22:33" x14ac:dyDescent="0.25">
      <c r="V124">
        <f t="shared" si="23"/>
        <v>0</v>
      </c>
      <c r="W124" s="20">
        <f t="shared" si="25"/>
        <v>0</v>
      </c>
      <c r="X124" s="20">
        <f t="shared" si="26"/>
        <v>0</v>
      </c>
      <c r="Y124" s="20">
        <f t="shared" si="27"/>
        <v>0</v>
      </c>
      <c r="Z124" s="20">
        <f t="shared" si="28"/>
        <v>0</v>
      </c>
      <c r="AA124" s="20">
        <f t="shared" si="29"/>
        <v>0</v>
      </c>
      <c r="AB124" s="20">
        <f t="shared" si="30"/>
        <v>0</v>
      </c>
      <c r="AC124" s="20">
        <f t="shared" si="31"/>
        <v>0</v>
      </c>
      <c r="AD124" s="20">
        <f t="shared" si="32"/>
        <v>0</v>
      </c>
      <c r="AE124" s="20">
        <f t="shared" si="33"/>
        <v>0</v>
      </c>
      <c r="AF124" s="81">
        <f t="shared" si="24"/>
        <v>0</v>
      </c>
      <c r="AG124" s="57">
        <f t="shared" si="34"/>
        <v>0</v>
      </c>
    </row>
    <row r="125" spans="22:33" x14ac:dyDescent="0.25">
      <c r="V125">
        <f t="shared" si="23"/>
        <v>0</v>
      </c>
      <c r="W125" s="20">
        <f t="shared" si="25"/>
        <v>0</v>
      </c>
      <c r="X125" s="20">
        <f t="shared" si="26"/>
        <v>0</v>
      </c>
      <c r="Y125" s="20">
        <f t="shared" si="27"/>
        <v>0</v>
      </c>
      <c r="Z125" s="20">
        <f t="shared" si="28"/>
        <v>0</v>
      </c>
      <c r="AA125" s="20">
        <f t="shared" si="29"/>
        <v>0</v>
      </c>
      <c r="AB125" s="20">
        <f t="shared" si="30"/>
        <v>0</v>
      </c>
      <c r="AC125" s="20">
        <f t="shared" si="31"/>
        <v>0</v>
      </c>
      <c r="AD125" s="20">
        <f t="shared" si="32"/>
        <v>0</v>
      </c>
      <c r="AE125" s="20">
        <f t="shared" si="33"/>
        <v>0</v>
      </c>
      <c r="AF125" s="81">
        <f t="shared" si="24"/>
        <v>0</v>
      </c>
      <c r="AG125" s="57">
        <f t="shared" si="34"/>
        <v>0</v>
      </c>
    </row>
    <row r="126" spans="22:33" x14ac:dyDescent="0.25">
      <c r="V126">
        <f t="shared" si="23"/>
        <v>0</v>
      </c>
      <c r="W126" s="20">
        <f t="shared" si="25"/>
        <v>0</v>
      </c>
      <c r="X126" s="20">
        <f t="shared" si="26"/>
        <v>0</v>
      </c>
      <c r="Y126" s="20">
        <f t="shared" si="27"/>
        <v>0</v>
      </c>
      <c r="Z126" s="20">
        <f t="shared" si="28"/>
        <v>0</v>
      </c>
      <c r="AA126" s="20">
        <f t="shared" si="29"/>
        <v>0</v>
      </c>
      <c r="AB126" s="20">
        <f t="shared" si="30"/>
        <v>0</v>
      </c>
      <c r="AC126" s="20">
        <f t="shared" si="31"/>
        <v>0</v>
      </c>
      <c r="AD126" s="20">
        <f t="shared" si="32"/>
        <v>0</v>
      </c>
      <c r="AE126" s="20">
        <f t="shared" si="33"/>
        <v>0</v>
      </c>
      <c r="AF126" s="81">
        <f t="shared" si="24"/>
        <v>0</v>
      </c>
      <c r="AG126" s="57">
        <f t="shared" si="34"/>
        <v>0</v>
      </c>
    </row>
    <row r="127" spans="22:33" x14ac:dyDescent="0.25">
      <c r="V127">
        <f t="shared" si="23"/>
        <v>0</v>
      </c>
      <c r="W127" s="20">
        <f t="shared" si="25"/>
        <v>0</v>
      </c>
      <c r="X127" s="20">
        <f t="shared" si="26"/>
        <v>0</v>
      </c>
      <c r="Y127" s="20">
        <f t="shared" si="27"/>
        <v>0</v>
      </c>
      <c r="Z127" s="20">
        <f t="shared" si="28"/>
        <v>0</v>
      </c>
      <c r="AA127" s="20">
        <f t="shared" si="29"/>
        <v>0</v>
      </c>
      <c r="AB127" s="20">
        <f t="shared" si="30"/>
        <v>0</v>
      </c>
      <c r="AC127" s="20">
        <f t="shared" si="31"/>
        <v>0</v>
      </c>
      <c r="AD127" s="20">
        <f t="shared" si="32"/>
        <v>0</v>
      </c>
      <c r="AE127" s="20">
        <f t="shared" si="33"/>
        <v>0</v>
      </c>
      <c r="AF127" s="81">
        <f t="shared" si="24"/>
        <v>0</v>
      </c>
      <c r="AG127" s="57">
        <f t="shared" si="34"/>
        <v>0</v>
      </c>
    </row>
    <row r="128" spans="22:33" x14ac:dyDescent="0.25">
      <c r="V128">
        <f t="shared" si="23"/>
        <v>0</v>
      </c>
      <c r="W128" s="20">
        <f t="shared" si="25"/>
        <v>0</v>
      </c>
      <c r="X128" s="20">
        <f t="shared" si="26"/>
        <v>0</v>
      </c>
      <c r="Y128" s="20">
        <f t="shared" si="27"/>
        <v>0</v>
      </c>
      <c r="Z128" s="20">
        <f t="shared" si="28"/>
        <v>0</v>
      </c>
      <c r="AA128" s="20">
        <f t="shared" si="29"/>
        <v>0</v>
      </c>
      <c r="AB128" s="20">
        <f t="shared" si="30"/>
        <v>0</v>
      </c>
      <c r="AC128" s="20">
        <f t="shared" si="31"/>
        <v>0</v>
      </c>
      <c r="AD128" s="20">
        <f t="shared" si="32"/>
        <v>0</v>
      </c>
      <c r="AE128" s="20">
        <f t="shared" si="33"/>
        <v>0</v>
      </c>
      <c r="AF128" s="81">
        <f t="shared" si="24"/>
        <v>0</v>
      </c>
      <c r="AG128" s="57">
        <f t="shared" si="34"/>
        <v>0</v>
      </c>
    </row>
    <row r="129" spans="22:33" x14ac:dyDescent="0.25">
      <c r="V129">
        <f t="shared" si="23"/>
        <v>0</v>
      </c>
      <c r="W129" s="20">
        <f t="shared" si="25"/>
        <v>0</v>
      </c>
      <c r="X129" s="20">
        <f t="shared" si="26"/>
        <v>0</v>
      </c>
      <c r="Y129" s="20">
        <f t="shared" si="27"/>
        <v>0</v>
      </c>
      <c r="Z129" s="20">
        <f t="shared" si="28"/>
        <v>0</v>
      </c>
      <c r="AA129" s="20">
        <f t="shared" si="29"/>
        <v>0</v>
      </c>
      <c r="AB129" s="20">
        <f t="shared" si="30"/>
        <v>0</v>
      </c>
      <c r="AC129" s="20">
        <f t="shared" si="31"/>
        <v>0</v>
      </c>
      <c r="AD129" s="20">
        <f t="shared" si="32"/>
        <v>0</v>
      </c>
      <c r="AE129" s="20">
        <f t="shared" si="33"/>
        <v>0</v>
      </c>
      <c r="AF129" s="81">
        <f t="shared" si="24"/>
        <v>0</v>
      </c>
      <c r="AG129" s="57">
        <f t="shared" si="34"/>
        <v>0</v>
      </c>
    </row>
    <row r="130" spans="22:33" x14ac:dyDescent="0.25">
      <c r="V130">
        <f t="shared" si="23"/>
        <v>0</v>
      </c>
      <c r="W130" s="20">
        <f t="shared" si="25"/>
        <v>0</v>
      </c>
      <c r="X130" s="20">
        <f t="shared" si="26"/>
        <v>0</v>
      </c>
      <c r="Y130" s="20">
        <f t="shared" si="27"/>
        <v>0</v>
      </c>
      <c r="Z130" s="20">
        <f t="shared" si="28"/>
        <v>0</v>
      </c>
      <c r="AA130" s="20">
        <f t="shared" si="29"/>
        <v>0</v>
      </c>
      <c r="AB130" s="20">
        <f t="shared" si="30"/>
        <v>0</v>
      </c>
      <c r="AC130" s="20">
        <f t="shared" si="31"/>
        <v>0</v>
      </c>
      <c r="AD130" s="20">
        <f t="shared" si="32"/>
        <v>0</v>
      </c>
      <c r="AE130" s="20">
        <f t="shared" si="33"/>
        <v>0</v>
      </c>
      <c r="AF130" s="81">
        <f t="shared" si="24"/>
        <v>0</v>
      </c>
      <c r="AG130" s="57">
        <f t="shared" si="34"/>
        <v>0</v>
      </c>
    </row>
    <row r="131" spans="22:33" x14ac:dyDescent="0.25">
      <c r="V131">
        <f t="shared" si="23"/>
        <v>0</v>
      </c>
      <c r="W131" s="20">
        <f t="shared" si="25"/>
        <v>0</v>
      </c>
      <c r="X131" s="20">
        <f t="shared" si="26"/>
        <v>0</v>
      </c>
      <c r="Y131" s="20">
        <f t="shared" si="27"/>
        <v>0</v>
      </c>
      <c r="Z131" s="20">
        <f t="shared" si="28"/>
        <v>0</v>
      </c>
      <c r="AA131" s="20">
        <f t="shared" si="29"/>
        <v>0</v>
      </c>
      <c r="AB131" s="20">
        <f t="shared" si="30"/>
        <v>0</v>
      </c>
      <c r="AC131" s="20">
        <f t="shared" si="31"/>
        <v>0</v>
      </c>
      <c r="AD131" s="20">
        <f t="shared" si="32"/>
        <v>0</v>
      </c>
      <c r="AE131" s="20">
        <f t="shared" si="33"/>
        <v>0</v>
      </c>
      <c r="AF131" s="81">
        <f t="shared" si="24"/>
        <v>0</v>
      </c>
      <c r="AG131" s="57">
        <f t="shared" si="34"/>
        <v>0</v>
      </c>
    </row>
    <row r="132" spans="22:33" x14ac:dyDescent="0.25">
      <c r="V132">
        <f t="shared" si="23"/>
        <v>0</v>
      </c>
      <c r="W132" s="20">
        <f t="shared" si="25"/>
        <v>0</v>
      </c>
      <c r="X132" s="20">
        <f t="shared" si="26"/>
        <v>0</v>
      </c>
      <c r="Y132" s="20">
        <f t="shared" si="27"/>
        <v>0</v>
      </c>
      <c r="Z132" s="20">
        <f t="shared" si="28"/>
        <v>0</v>
      </c>
      <c r="AA132" s="20">
        <f t="shared" si="29"/>
        <v>0</v>
      </c>
      <c r="AB132" s="20">
        <f t="shared" si="30"/>
        <v>0</v>
      </c>
      <c r="AC132" s="20">
        <f t="shared" si="31"/>
        <v>0</v>
      </c>
      <c r="AD132" s="20">
        <f t="shared" si="32"/>
        <v>0</v>
      </c>
      <c r="AE132" s="20">
        <f t="shared" si="33"/>
        <v>0</v>
      </c>
      <c r="AF132" s="81">
        <f t="shared" si="24"/>
        <v>0</v>
      </c>
      <c r="AG132" s="57">
        <f t="shared" si="34"/>
        <v>0</v>
      </c>
    </row>
    <row r="133" spans="22:33" x14ac:dyDescent="0.25">
      <c r="V133">
        <f t="shared" si="23"/>
        <v>0</v>
      </c>
      <c r="W133" s="20">
        <f t="shared" si="25"/>
        <v>0</v>
      </c>
      <c r="X133" s="20">
        <f t="shared" si="26"/>
        <v>0</v>
      </c>
      <c r="Y133" s="20">
        <f t="shared" si="27"/>
        <v>0</v>
      </c>
      <c r="Z133" s="20">
        <f t="shared" si="28"/>
        <v>0</v>
      </c>
      <c r="AA133" s="20">
        <f t="shared" si="29"/>
        <v>0</v>
      </c>
      <c r="AB133" s="20">
        <f t="shared" si="30"/>
        <v>0</v>
      </c>
      <c r="AC133" s="20">
        <f t="shared" si="31"/>
        <v>0</v>
      </c>
      <c r="AD133" s="20">
        <f t="shared" si="32"/>
        <v>0</v>
      </c>
      <c r="AE133" s="20">
        <f t="shared" si="33"/>
        <v>0</v>
      </c>
      <c r="AF133" s="81">
        <f t="shared" si="24"/>
        <v>0</v>
      </c>
      <c r="AG133" s="57">
        <f t="shared" si="34"/>
        <v>0</v>
      </c>
    </row>
    <row r="134" spans="22:33" x14ac:dyDescent="0.25">
      <c r="V134">
        <f t="shared" si="23"/>
        <v>0</v>
      </c>
      <c r="W134" s="20">
        <f t="shared" si="25"/>
        <v>0</v>
      </c>
      <c r="X134" s="20">
        <f t="shared" si="26"/>
        <v>0</v>
      </c>
      <c r="Y134" s="20">
        <f t="shared" si="27"/>
        <v>0</v>
      </c>
      <c r="Z134" s="20">
        <f t="shared" si="28"/>
        <v>0</v>
      </c>
      <c r="AA134" s="20">
        <f t="shared" si="29"/>
        <v>0</v>
      </c>
      <c r="AB134" s="20">
        <f t="shared" si="30"/>
        <v>0</v>
      </c>
      <c r="AC134" s="20">
        <f t="shared" si="31"/>
        <v>0</v>
      </c>
      <c r="AD134" s="20">
        <f t="shared" si="32"/>
        <v>0</v>
      </c>
      <c r="AE134" s="20">
        <f t="shared" si="33"/>
        <v>0</v>
      </c>
      <c r="AF134" s="81">
        <f t="shared" si="24"/>
        <v>0</v>
      </c>
      <c r="AG134" s="57">
        <f t="shared" si="34"/>
        <v>0</v>
      </c>
    </row>
    <row r="135" spans="22:33" x14ac:dyDescent="0.25">
      <c r="V135">
        <f t="shared" si="23"/>
        <v>0</v>
      </c>
      <c r="W135" s="20">
        <f t="shared" si="25"/>
        <v>0</v>
      </c>
      <c r="X135" s="20">
        <f t="shared" si="26"/>
        <v>0</v>
      </c>
      <c r="Y135" s="20">
        <f t="shared" si="27"/>
        <v>0</v>
      </c>
      <c r="Z135" s="20">
        <f t="shared" si="28"/>
        <v>0</v>
      </c>
      <c r="AA135" s="20">
        <f t="shared" si="29"/>
        <v>0</v>
      </c>
      <c r="AB135" s="20">
        <f t="shared" si="30"/>
        <v>0</v>
      </c>
      <c r="AC135" s="20">
        <f t="shared" si="31"/>
        <v>0</v>
      </c>
      <c r="AD135" s="20">
        <f t="shared" si="32"/>
        <v>0</v>
      </c>
      <c r="AE135" s="20">
        <f t="shared" si="33"/>
        <v>0</v>
      </c>
      <c r="AF135" s="81">
        <f t="shared" si="24"/>
        <v>0</v>
      </c>
      <c r="AG135" s="57">
        <f t="shared" si="34"/>
        <v>0</v>
      </c>
    </row>
    <row r="136" spans="22:33" x14ac:dyDescent="0.25">
      <c r="V136">
        <f t="shared" si="23"/>
        <v>0</v>
      </c>
      <c r="W136" s="20">
        <f t="shared" si="25"/>
        <v>0</v>
      </c>
      <c r="X136" s="20">
        <f t="shared" si="26"/>
        <v>0</v>
      </c>
      <c r="Y136" s="20">
        <f t="shared" si="27"/>
        <v>0</v>
      </c>
      <c r="Z136" s="20">
        <f t="shared" si="28"/>
        <v>0</v>
      </c>
      <c r="AA136" s="20">
        <f t="shared" si="29"/>
        <v>0</v>
      </c>
      <c r="AB136" s="20">
        <f t="shared" si="30"/>
        <v>0</v>
      </c>
      <c r="AC136" s="20">
        <f t="shared" si="31"/>
        <v>0</v>
      </c>
      <c r="AD136" s="20">
        <f t="shared" si="32"/>
        <v>0</v>
      </c>
      <c r="AE136" s="20">
        <f t="shared" si="33"/>
        <v>0</v>
      </c>
      <c r="AF136" s="81">
        <f t="shared" si="24"/>
        <v>0</v>
      </c>
      <c r="AG136" s="57">
        <f t="shared" si="34"/>
        <v>0</v>
      </c>
    </row>
    <row r="137" spans="22:33" x14ac:dyDescent="0.25">
      <c r="V137">
        <f t="shared" si="23"/>
        <v>0</v>
      </c>
      <c r="W137" s="20">
        <f t="shared" si="25"/>
        <v>0</v>
      </c>
      <c r="X137" s="20">
        <f t="shared" si="26"/>
        <v>0</v>
      </c>
      <c r="Y137" s="20">
        <f t="shared" si="27"/>
        <v>0</v>
      </c>
      <c r="Z137" s="20">
        <f t="shared" si="28"/>
        <v>0</v>
      </c>
      <c r="AA137" s="20">
        <f t="shared" si="29"/>
        <v>0</v>
      </c>
      <c r="AB137" s="20">
        <f t="shared" si="30"/>
        <v>0</v>
      </c>
      <c r="AC137" s="20">
        <f t="shared" si="31"/>
        <v>0</v>
      </c>
      <c r="AD137" s="20">
        <f t="shared" si="32"/>
        <v>0</v>
      </c>
      <c r="AE137" s="20">
        <f t="shared" si="33"/>
        <v>0</v>
      </c>
      <c r="AF137" s="81">
        <f t="shared" si="24"/>
        <v>0</v>
      </c>
      <c r="AG137" s="57">
        <f t="shared" si="34"/>
        <v>0</v>
      </c>
    </row>
    <row r="138" spans="22:33" x14ac:dyDescent="0.25">
      <c r="V138">
        <f t="shared" ref="V138:V201" si="35">IFERROR(A138," ")</f>
        <v>0</v>
      </c>
      <c r="W138" s="20">
        <f t="shared" si="25"/>
        <v>0</v>
      </c>
      <c r="X138" s="20">
        <f t="shared" si="26"/>
        <v>0</v>
      </c>
      <c r="Y138" s="20">
        <f t="shared" si="27"/>
        <v>0</v>
      </c>
      <c r="Z138" s="20">
        <f t="shared" si="28"/>
        <v>0</v>
      </c>
      <c r="AA138" s="20">
        <f t="shared" si="29"/>
        <v>0</v>
      </c>
      <c r="AB138" s="20">
        <f t="shared" si="30"/>
        <v>0</v>
      </c>
      <c r="AC138" s="20">
        <f t="shared" si="31"/>
        <v>0</v>
      </c>
      <c r="AD138" s="20">
        <f t="shared" si="32"/>
        <v>0</v>
      </c>
      <c r="AE138" s="20">
        <f t="shared" si="33"/>
        <v>0</v>
      </c>
      <c r="AF138" s="81">
        <f t="shared" si="24"/>
        <v>0</v>
      </c>
      <c r="AG138" s="57">
        <f t="shared" si="34"/>
        <v>0</v>
      </c>
    </row>
    <row r="139" spans="22:33" x14ac:dyDescent="0.25">
      <c r="V139">
        <f t="shared" si="35"/>
        <v>0</v>
      </c>
      <c r="W139" s="20">
        <f t="shared" si="25"/>
        <v>0</v>
      </c>
      <c r="X139" s="20">
        <f t="shared" si="26"/>
        <v>0</v>
      </c>
      <c r="Y139" s="20">
        <f t="shared" si="27"/>
        <v>0</v>
      </c>
      <c r="Z139" s="20">
        <f t="shared" si="28"/>
        <v>0</v>
      </c>
      <c r="AA139" s="20">
        <f t="shared" si="29"/>
        <v>0</v>
      </c>
      <c r="AB139" s="20">
        <f t="shared" si="30"/>
        <v>0</v>
      </c>
      <c r="AC139" s="20">
        <f t="shared" si="31"/>
        <v>0</v>
      </c>
      <c r="AD139" s="20">
        <f t="shared" si="32"/>
        <v>0</v>
      </c>
      <c r="AE139" s="20">
        <f t="shared" si="33"/>
        <v>0</v>
      </c>
      <c r="AF139" s="81">
        <f t="shared" ref="AF139:AF202" si="36">IFERROR(O139," ")</f>
        <v>0</v>
      </c>
      <c r="AG139" s="57">
        <f t="shared" si="34"/>
        <v>0</v>
      </c>
    </row>
    <row r="140" spans="22:33" x14ac:dyDescent="0.25">
      <c r="V140">
        <f t="shared" si="35"/>
        <v>0</v>
      </c>
      <c r="W140" s="20">
        <f t="shared" ref="W140:W203" si="37">IFERROR(B140," ")</f>
        <v>0</v>
      </c>
      <c r="X140" s="20">
        <f t="shared" ref="X140:X203" si="38">IFERROR(C140," ")</f>
        <v>0</v>
      </c>
      <c r="Y140" s="20">
        <f t="shared" ref="Y140:Y203" si="39">IFERROR(D140," ")</f>
        <v>0</v>
      </c>
      <c r="Z140" s="20">
        <f t="shared" ref="Z140:Z203" si="40">IFERROR(E140," ")</f>
        <v>0</v>
      </c>
      <c r="AA140" s="20">
        <f t="shared" ref="AA140:AA203" si="41">IFERROR(F140," ")</f>
        <v>0</v>
      </c>
      <c r="AB140" s="20">
        <f t="shared" ref="AB140:AB203" si="42">IFERROR(G140," ")</f>
        <v>0</v>
      </c>
      <c r="AC140" s="20">
        <f t="shared" ref="AC140:AC203" si="43">IFERROR(H140," ")</f>
        <v>0</v>
      </c>
      <c r="AD140" s="20">
        <f t="shared" ref="AD140:AD203" si="44">IFERROR(I140," ")</f>
        <v>0</v>
      </c>
      <c r="AE140" s="20">
        <f t="shared" ref="AE140:AE203" si="45">IFERROR(J140," ")</f>
        <v>0</v>
      </c>
      <c r="AF140" s="81">
        <f t="shared" si="36"/>
        <v>0</v>
      </c>
      <c r="AG140" s="57">
        <f t="shared" ref="AG140:AG203" si="46">IFERROR(S140," ")</f>
        <v>0</v>
      </c>
    </row>
    <row r="141" spans="22:33" x14ac:dyDescent="0.25">
      <c r="V141">
        <f t="shared" si="35"/>
        <v>0</v>
      </c>
      <c r="W141" s="20">
        <f t="shared" si="37"/>
        <v>0</v>
      </c>
      <c r="X141" s="20">
        <f t="shared" si="38"/>
        <v>0</v>
      </c>
      <c r="Y141" s="20">
        <f t="shared" si="39"/>
        <v>0</v>
      </c>
      <c r="Z141" s="20">
        <f t="shared" si="40"/>
        <v>0</v>
      </c>
      <c r="AA141" s="20">
        <f t="shared" si="41"/>
        <v>0</v>
      </c>
      <c r="AB141" s="20">
        <f t="shared" si="42"/>
        <v>0</v>
      </c>
      <c r="AC141" s="20">
        <f t="shared" si="43"/>
        <v>0</v>
      </c>
      <c r="AD141" s="20">
        <f t="shared" si="44"/>
        <v>0</v>
      </c>
      <c r="AE141" s="20">
        <f t="shared" si="45"/>
        <v>0</v>
      </c>
      <c r="AF141" s="81">
        <f t="shared" si="36"/>
        <v>0</v>
      </c>
      <c r="AG141" s="57">
        <f t="shared" si="46"/>
        <v>0</v>
      </c>
    </row>
    <row r="142" spans="22:33" x14ac:dyDescent="0.25">
      <c r="V142">
        <f t="shared" si="35"/>
        <v>0</v>
      </c>
      <c r="W142" s="20">
        <f t="shared" si="37"/>
        <v>0</v>
      </c>
      <c r="X142" s="20">
        <f t="shared" si="38"/>
        <v>0</v>
      </c>
      <c r="Y142" s="20">
        <f t="shared" si="39"/>
        <v>0</v>
      </c>
      <c r="Z142" s="20">
        <f t="shared" si="40"/>
        <v>0</v>
      </c>
      <c r="AA142" s="20">
        <f t="shared" si="41"/>
        <v>0</v>
      </c>
      <c r="AB142" s="20">
        <f t="shared" si="42"/>
        <v>0</v>
      </c>
      <c r="AC142" s="20">
        <f t="shared" si="43"/>
        <v>0</v>
      </c>
      <c r="AD142" s="20">
        <f t="shared" si="44"/>
        <v>0</v>
      </c>
      <c r="AE142" s="20">
        <f t="shared" si="45"/>
        <v>0</v>
      </c>
      <c r="AF142" s="81">
        <f t="shared" si="36"/>
        <v>0</v>
      </c>
      <c r="AG142" s="57">
        <f t="shared" si="46"/>
        <v>0</v>
      </c>
    </row>
    <row r="143" spans="22:33" x14ac:dyDescent="0.25">
      <c r="V143">
        <f t="shared" si="35"/>
        <v>0</v>
      </c>
      <c r="W143" s="20">
        <f t="shared" si="37"/>
        <v>0</v>
      </c>
      <c r="X143" s="20">
        <f t="shared" si="38"/>
        <v>0</v>
      </c>
      <c r="Y143" s="20">
        <f t="shared" si="39"/>
        <v>0</v>
      </c>
      <c r="Z143" s="20">
        <f t="shared" si="40"/>
        <v>0</v>
      </c>
      <c r="AA143" s="20">
        <f t="shared" si="41"/>
        <v>0</v>
      </c>
      <c r="AB143" s="20">
        <f t="shared" si="42"/>
        <v>0</v>
      </c>
      <c r="AC143" s="20">
        <f t="shared" si="43"/>
        <v>0</v>
      </c>
      <c r="AD143" s="20">
        <f t="shared" si="44"/>
        <v>0</v>
      </c>
      <c r="AE143" s="20">
        <f t="shared" si="45"/>
        <v>0</v>
      </c>
      <c r="AF143" s="81">
        <f t="shared" si="36"/>
        <v>0</v>
      </c>
      <c r="AG143" s="57">
        <f t="shared" si="46"/>
        <v>0</v>
      </c>
    </row>
    <row r="144" spans="22:33" x14ac:dyDescent="0.25">
      <c r="V144">
        <f t="shared" si="35"/>
        <v>0</v>
      </c>
      <c r="W144" s="20">
        <f t="shared" si="37"/>
        <v>0</v>
      </c>
      <c r="X144" s="20">
        <f t="shared" si="38"/>
        <v>0</v>
      </c>
      <c r="Y144" s="20">
        <f t="shared" si="39"/>
        <v>0</v>
      </c>
      <c r="Z144" s="20">
        <f t="shared" si="40"/>
        <v>0</v>
      </c>
      <c r="AA144" s="20">
        <f t="shared" si="41"/>
        <v>0</v>
      </c>
      <c r="AB144" s="20">
        <f t="shared" si="42"/>
        <v>0</v>
      </c>
      <c r="AC144" s="20">
        <f t="shared" si="43"/>
        <v>0</v>
      </c>
      <c r="AD144" s="20">
        <f t="shared" si="44"/>
        <v>0</v>
      </c>
      <c r="AE144" s="20">
        <f t="shared" si="45"/>
        <v>0</v>
      </c>
      <c r="AF144" s="81">
        <f t="shared" si="36"/>
        <v>0</v>
      </c>
      <c r="AG144" s="57">
        <f t="shared" si="46"/>
        <v>0</v>
      </c>
    </row>
    <row r="145" spans="22:33" x14ac:dyDescent="0.25">
      <c r="V145">
        <f t="shared" si="35"/>
        <v>0</v>
      </c>
      <c r="W145" s="20">
        <f t="shared" si="37"/>
        <v>0</v>
      </c>
      <c r="X145" s="20">
        <f t="shared" si="38"/>
        <v>0</v>
      </c>
      <c r="Y145" s="20">
        <f t="shared" si="39"/>
        <v>0</v>
      </c>
      <c r="Z145" s="20">
        <f t="shared" si="40"/>
        <v>0</v>
      </c>
      <c r="AA145" s="20">
        <f t="shared" si="41"/>
        <v>0</v>
      </c>
      <c r="AB145" s="20">
        <f t="shared" si="42"/>
        <v>0</v>
      </c>
      <c r="AC145" s="20">
        <f t="shared" si="43"/>
        <v>0</v>
      </c>
      <c r="AD145" s="20">
        <f t="shared" si="44"/>
        <v>0</v>
      </c>
      <c r="AE145" s="20">
        <f t="shared" si="45"/>
        <v>0</v>
      </c>
      <c r="AF145" s="81">
        <f t="shared" si="36"/>
        <v>0</v>
      </c>
      <c r="AG145" s="57">
        <f t="shared" si="46"/>
        <v>0</v>
      </c>
    </row>
    <row r="146" spans="22:33" x14ac:dyDescent="0.25">
      <c r="V146">
        <f t="shared" si="35"/>
        <v>0</v>
      </c>
      <c r="W146" s="20">
        <f t="shared" si="37"/>
        <v>0</v>
      </c>
      <c r="X146" s="20">
        <f t="shared" si="38"/>
        <v>0</v>
      </c>
      <c r="Y146" s="20">
        <f t="shared" si="39"/>
        <v>0</v>
      </c>
      <c r="Z146" s="20">
        <f t="shared" si="40"/>
        <v>0</v>
      </c>
      <c r="AA146" s="20">
        <f t="shared" si="41"/>
        <v>0</v>
      </c>
      <c r="AB146" s="20">
        <f t="shared" si="42"/>
        <v>0</v>
      </c>
      <c r="AC146" s="20">
        <f t="shared" si="43"/>
        <v>0</v>
      </c>
      <c r="AD146" s="20">
        <f t="shared" si="44"/>
        <v>0</v>
      </c>
      <c r="AE146" s="20">
        <f t="shared" si="45"/>
        <v>0</v>
      </c>
      <c r="AF146" s="81">
        <f t="shared" si="36"/>
        <v>0</v>
      </c>
      <c r="AG146" s="57">
        <f t="shared" si="46"/>
        <v>0</v>
      </c>
    </row>
    <row r="147" spans="22:33" x14ac:dyDescent="0.25">
      <c r="V147">
        <f t="shared" si="35"/>
        <v>0</v>
      </c>
      <c r="W147" s="20">
        <f t="shared" si="37"/>
        <v>0</v>
      </c>
      <c r="X147" s="20">
        <f t="shared" si="38"/>
        <v>0</v>
      </c>
      <c r="Y147" s="20">
        <f t="shared" si="39"/>
        <v>0</v>
      </c>
      <c r="Z147" s="20">
        <f t="shared" si="40"/>
        <v>0</v>
      </c>
      <c r="AA147" s="20">
        <f t="shared" si="41"/>
        <v>0</v>
      </c>
      <c r="AB147" s="20">
        <f t="shared" si="42"/>
        <v>0</v>
      </c>
      <c r="AC147" s="20">
        <f t="shared" si="43"/>
        <v>0</v>
      </c>
      <c r="AD147" s="20">
        <f t="shared" si="44"/>
        <v>0</v>
      </c>
      <c r="AE147" s="20">
        <f t="shared" si="45"/>
        <v>0</v>
      </c>
      <c r="AF147" s="81">
        <f t="shared" si="36"/>
        <v>0</v>
      </c>
      <c r="AG147" s="57">
        <f t="shared" si="46"/>
        <v>0</v>
      </c>
    </row>
    <row r="148" spans="22:33" x14ac:dyDescent="0.25">
      <c r="V148">
        <f t="shared" si="35"/>
        <v>0</v>
      </c>
      <c r="W148" s="20">
        <f t="shared" si="37"/>
        <v>0</v>
      </c>
      <c r="X148" s="20">
        <f t="shared" si="38"/>
        <v>0</v>
      </c>
      <c r="Y148" s="20">
        <f t="shared" si="39"/>
        <v>0</v>
      </c>
      <c r="Z148" s="20">
        <f t="shared" si="40"/>
        <v>0</v>
      </c>
      <c r="AA148" s="20">
        <f t="shared" si="41"/>
        <v>0</v>
      </c>
      <c r="AB148" s="20">
        <f t="shared" si="42"/>
        <v>0</v>
      </c>
      <c r="AC148" s="20">
        <f t="shared" si="43"/>
        <v>0</v>
      </c>
      <c r="AD148" s="20">
        <f t="shared" si="44"/>
        <v>0</v>
      </c>
      <c r="AE148" s="20">
        <f t="shared" si="45"/>
        <v>0</v>
      </c>
      <c r="AF148" s="81">
        <f t="shared" si="36"/>
        <v>0</v>
      </c>
      <c r="AG148" s="57">
        <f t="shared" si="46"/>
        <v>0</v>
      </c>
    </row>
    <row r="149" spans="22:33" x14ac:dyDescent="0.25">
      <c r="V149">
        <f t="shared" si="35"/>
        <v>0</v>
      </c>
      <c r="W149" s="20">
        <f t="shared" si="37"/>
        <v>0</v>
      </c>
      <c r="X149" s="20">
        <f t="shared" si="38"/>
        <v>0</v>
      </c>
      <c r="Y149" s="20">
        <f t="shared" si="39"/>
        <v>0</v>
      </c>
      <c r="Z149" s="20">
        <f t="shared" si="40"/>
        <v>0</v>
      </c>
      <c r="AA149" s="20">
        <f t="shared" si="41"/>
        <v>0</v>
      </c>
      <c r="AB149" s="20">
        <f t="shared" si="42"/>
        <v>0</v>
      </c>
      <c r="AC149" s="20">
        <f t="shared" si="43"/>
        <v>0</v>
      </c>
      <c r="AD149" s="20">
        <f t="shared" si="44"/>
        <v>0</v>
      </c>
      <c r="AE149" s="20">
        <f t="shared" si="45"/>
        <v>0</v>
      </c>
      <c r="AF149" s="81">
        <f t="shared" si="36"/>
        <v>0</v>
      </c>
      <c r="AG149" s="57">
        <f t="shared" si="46"/>
        <v>0</v>
      </c>
    </row>
    <row r="150" spans="22:33" x14ac:dyDescent="0.25">
      <c r="V150">
        <f t="shared" si="35"/>
        <v>0</v>
      </c>
      <c r="W150" s="20">
        <f t="shared" si="37"/>
        <v>0</v>
      </c>
      <c r="X150" s="20">
        <f t="shared" si="38"/>
        <v>0</v>
      </c>
      <c r="Y150" s="20">
        <f t="shared" si="39"/>
        <v>0</v>
      </c>
      <c r="Z150" s="20">
        <f t="shared" si="40"/>
        <v>0</v>
      </c>
      <c r="AA150" s="20">
        <f t="shared" si="41"/>
        <v>0</v>
      </c>
      <c r="AB150" s="20">
        <f t="shared" si="42"/>
        <v>0</v>
      </c>
      <c r="AC150" s="20">
        <f t="shared" si="43"/>
        <v>0</v>
      </c>
      <c r="AD150" s="20">
        <f t="shared" si="44"/>
        <v>0</v>
      </c>
      <c r="AE150" s="20">
        <f t="shared" si="45"/>
        <v>0</v>
      </c>
      <c r="AF150" s="81">
        <f t="shared" si="36"/>
        <v>0</v>
      </c>
      <c r="AG150" s="57">
        <f t="shared" si="46"/>
        <v>0</v>
      </c>
    </row>
    <row r="151" spans="22:33" x14ac:dyDescent="0.25">
      <c r="V151">
        <f t="shared" si="35"/>
        <v>0</v>
      </c>
      <c r="W151" s="20">
        <f t="shared" si="37"/>
        <v>0</v>
      </c>
      <c r="X151" s="20">
        <f t="shared" si="38"/>
        <v>0</v>
      </c>
      <c r="Y151" s="20">
        <f t="shared" si="39"/>
        <v>0</v>
      </c>
      <c r="Z151" s="20">
        <f t="shared" si="40"/>
        <v>0</v>
      </c>
      <c r="AA151" s="20">
        <f t="shared" si="41"/>
        <v>0</v>
      </c>
      <c r="AB151" s="20">
        <f t="shared" si="42"/>
        <v>0</v>
      </c>
      <c r="AC151" s="20">
        <f t="shared" si="43"/>
        <v>0</v>
      </c>
      <c r="AD151" s="20">
        <f t="shared" si="44"/>
        <v>0</v>
      </c>
      <c r="AE151" s="20">
        <f t="shared" si="45"/>
        <v>0</v>
      </c>
      <c r="AF151" s="81">
        <f t="shared" si="36"/>
        <v>0</v>
      </c>
      <c r="AG151" s="57">
        <f t="shared" si="46"/>
        <v>0</v>
      </c>
    </row>
    <row r="152" spans="22:33" x14ac:dyDescent="0.25">
      <c r="V152">
        <f t="shared" si="35"/>
        <v>0</v>
      </c>
      <c r="W152" s="20">
        <f t="shared" si="37"/>
        <v>0</v>
      </c>
      <c r="X152" s="20">
        <f t="shared" si="38"/>
        <v>0</v>
      </c>
      <c r="Y152" s="20">
        <f t="shared" si="39"/>
        <v>0</v>
      </c>
      <c r="Z152" s="20">
        <f t="shared" si="40"/>
        <v>0</v>
      </c>
      <c r="AA152" s="20">
        <f t="shared" si="41"/>
        <v>0</v>
      </c>
      <c r="AB152" s="20">
        <f t="shared" si="42"/>
        <v>0</v>
      </c>
      <c r="AC152" s="20">
        <f t="shared" si="43"/>
        <v>0</v>
      </c>
      <c r="AD152" s="20">
        <f t="shared" si="44"/>
        <v>0</v>
      </c>
      <c r="AE152" s="20">
        <f t="shared" si="45"/>
        <v>0</v>
      </c>
      <c r="AF152" s="81">
        <f t="shared" si="36"/>
        <v>0</v>
      </c>
      <c r="AG152" s="57">
        <f t="shared" si="46"/>
        <v>0</v>
      </c>
    </row>
    <row r="153" spans="22:33" x14ac:dyDescent="0.25">
      <c r="V153">
        <f t="shared" si="35"/>
        <v>0</v>
      </c>
      <c r="W153" s="20">
        <f t="shared" si="37"/>
        <v>0</v>
      </c>
      <c r="X153" s="20">
        <f t="shared" si="38"/>
        <v>0</v>
      </c>
      <c r="Y153" s="20">
        <f t="shared" si="39"/>
        <v>0</v>
      </c>
      <c r="Z153" s="20">
        <f t="shared" si="40"/>
        <v>0</v>
      </c>
      <c r="AA153" s="20">
        <f t="shared" si="41"/>
        <v>0</v>
      </c>
      <c r="AB153" s="20">
        <f t="shared" si="42"/>
        <v>0</v>
      </c>
      <c r="AC153" s="20">
        <f t="shared" si="43"/>
        <v>0</v>
      </c>
      <c r="AD153" s="20">
        <f t="shared" si="44"/>
        <v>0</v>
      </c>
      <c r="AE153" s="20">
        <f t="shared" si="45"/>
        <v>0</v>
      </c>
      <c r="AF153" s="81">
        <f t="shared" si="36"/>
        <v>0</v>
      </c>
      <c r="AG153" s="57">
        <f t="shared" si="46"/>
        <v>0</v>
      </c>
    </row>
    <row r="154" spans="22:33" x14ac:dyDescent="0.25">
      <c r="V154">
        <f t="shared" si="35"/>
        <v>0</v>
      </c>
      <c r="W154" s="20">
        <f t="shared" si="37"/>
        <v>0</v>
      </c>
      <c r="X154" s="20">
        <f t="shared" si="38"/>
        <v>0</v>
      </c>
      <c r="Y154" s="20">
        <f t="shared" si="39"/>
        <v>0</v>
      </c>
      <c r="Z154" s="20">
        <f t="shared" si="40"/>
        <v>0</v>
      </c>
      <c r="AA154" s="20">
        <f t="shared" si="41"/>
        <v>0</v>
      </c>
      <c r="AB154" s="20">
        <f t="shared" si="42"/>
        <v>0</v>
      </c>
      <c r="AC154" s="20">
        <f t="shared" si="43"/>
        <v>0</v>
      </c>
      <c r="AD154" s="20">
        <f t="shared" si="44"/>
        <v>0</v>
      </c>
      <c r="AE154" s="20">
        <f t="shared" si="45"/>
        <v>0</v>
      </c>
      <c r="AF154" s="81">
        <f t="shared" si="36"/>
        <v>0</v>
      </c>
      <c r="AG154" s="57">
        <f t="shared" si="46"/>
        <v>0</v>
      </c>
    </row>
    <row r="155" spans="22:33" x14ac:dyDescent="0.25">
      <c r="V155">
        <f t="shared" si="35"/>
        <v>0</v>
      </c>
      <c r="W155" s="20">
        <f t="shared" si="37"/>
        <v>0</v>
      </c>
      <c r="X155" s="20">
        <f t="shared" si="38"/>
        <v>0</v>
      </c>
      <c r="Y155" s="20">
        <f t="shared" si="39"/>
        <v>0</v>
      </c>
      <c r="Z155" s="20">
        <f t="shared" si="40"/>
        <v>0</v>
      </c>
      <c r="AA155" s="20">
        <f t="shared" si="41"/>
        <v>0</v>
      </c>
      <c r="AB155" s="20">
        <f t="shared" si="42"/>
        <v>0</v>
      </c>
      <c r="AC155" s="20">
        <f t="shared" si="43"/>
        <v>0</v>
      </c>
      <c r="AD155" s="20">
        <f t="shared" si="44"/>
        <v>0</v>
      </c>
      <c r="AE155" s="20">
        <f t="shared" si="45"/>
        <v>0</v>
      </c>
      <c r="AF155" s="81">
        <f t="shared" si="36"/>
        <v>0</v>
      </c>
      <c r="AG155" s="57">
        <f t="shared" si="46"/>
        <v>0</v>
      </c>
    </row>
    <row r="156" spans="22:33" x14ac:dyDescent="0.25">
      <c r="V156">
        <f t="shared" si="35"/>
        <v>0</v>
      </c>
      <c r="W156" s="20">
        <f t="shared" si="37"/>
        <v>0</v>
      </c>
      <c r="X156" s="20">
        <f t="shared" si="38"/>
        <v>0</v>
      </c>
      <c r="Y156" s="20">
        <f t="shared" si="39"/>
        <v>0</v>
      </c>
      <c r="Z156" s="20">
        <f t="shared" si="40"/>
        <v>0</v>
      </c>
      <c r="AA156" s="20">
        <f t="shared" si="41"/>
        <v>0</v>
      </c>
      <c r="AB156" s="20">
        <f t="shared" si="42"/>
        <v>0</v>
      </c>
      <c r="AC156" s="20">
        <f t="shared" si="43"/>
        <v>0</v>
      </c>
      <c r="AD156" s="20">
        <f t="shared" si="44"/>
        <v>0</v>
      </c>
      <c r="AE156" s="20">
        <f t="shared" si="45"/>
        <v>0</v>
      </c>
      <c r="AF156" s="81">
        <f t="shared" si="36"/>
        <v>0</v>
      </c>
      <c r="AG156" s="57">
        <f t="shared" si="46"/>
        <v>0</v>
      </c>
    </row>
    <row r="157" spans="22:33" x14ac:dyDescent="0.25">
      <c r="V157">
        <f t="shared" si="35"/>
        <v>0</v>
      </c>
      <c r="W157" s="20">
        <f t="shared" si="37"/>
        <v>0</v>
      </c>
      <c r="X157" s="20">
        <f t="shared" si="38"/>
        <v>0</v>
      </c>
      <c r="Y157" s="20">
        <f t="shared" si="39"/>
        <v>0</v>
      </c>
      <c r="Z157" s="20">
        <f t="shared" si="40"/>
        <v>0</v>
      </c>
      <c r="AA157" s="20">
        <f t="shared" si="41"/>
        <v>0</v>
      </c>
      <c r="AB157" s="20">
        <f t="shared" si="42"/>
        <v>0</v>
      </c>
      <c r="AC157" s="20">
        <f t="shared" si="43"/>
        <v>0</v>
      </c>
      <c r="AD157" s="20">
        <f t="shared" si="44"/>
        <v>0</v>
      </c>
      <c r="AE157" s="20">
        <f t="shared" si="45"/>
        <v>0</v>
      </c>
      <c r="AF157" s="81">
        <f t="shared" si="36"/>
        <v>0</v>
      </c>
      <c r="AG157" s="57">
        <f t="shared" si="46"/>
        <v>0</v>
      </c>
    </row>
    <row r="158" spans="22:33" x14ac:dyDescent="0.25">
      <c r="V158">
        <f t="shared" si="35"/>
        <v>0</v>
      </c>
      <c r="W158" s="20">
        <f t="shared" si="37"/>
        <v>0</v>
      </c>
      <c r="X158" s="20">
        <f t="shared" si="38"/>
        <v>0</v>
      </c>
      <c r="Y158" s="20">
        <f t="shared" si="39"/>
        <v>0</v>
      </c>
      <c r="Z158" s="20">
        <f t="shared" si="40"/>
        <v>0</v>
      </c>
      <c r="AA158" s="20">
        <f t="shared" si="41"/>
        <v>0</v>
      </c>
      <c r="AB158" s="20">
        <f t="shared" si="42"/>
        <v>0</v>
      </c>
      <c r="AC158" s="20">
        <f t="shared" si="43"/>
        <v>0</v>
      </c>
      <c r="AD158" s="20">
        <f t="shared" si="44"/>
        <v>0</v>
      </c>
      <c r="AE158" s="20">
        <f t="shared" si="45"/>
        <v>0</v>
      </c>
      <c r="AF158" s="81">
        <f t="shared" si="36"/>
        <v>0</v>
      </c>
      <c r="AG158" s="57">
        <f t="shared" si="46"/>
        <v>0</v>
      </c>
    </row>
    <row r="159" spans="22:33" x14ac:dyDescent="0.25">
      <c r="V159">
        <f t="shared" si="35"/>
        <v>0</v>
      </c>
      <c r="W159" s="20">
        <f t="shared" si="37"/>
        <v>0</v>
      </c>
      <c r="X159" s="20">
        <f t="shared" si="38"/>
        <v>0</v>
      </c>
      <c r="Y159" s="20">
        <f t="shared" si="39"/>
        <v>0</v>
      </c>
      <c r="Z159" s="20">
        <f t="shared" si="40"/>
        <v>0</v>
      </c>
      <c r="AA159" s="20">
        <f t="shared" si="41"/>
        <v>0</v>
      </c>
      <c r="AB159" s="20">
        <f t="shared" si="42"/>
        <v>0</v>
      </c>
      <c r="AC159" s="20">
        <f t="shared" si="43"/>
        <v>0</v>
      </c>
      <c r="AD159" s="20">
        <f t="shared" si="44"/>
        <v>0</v>
      </c>
      <c r="AE159" s="20">
        <f t="shared" si="45"/>
        <v>0</v>
      </c>
      <c r="AF159" s="81">
        <f t="shared" si="36"/>
        <v>0</v>
      </c>
      <c r="AG159" s="57">
        <f t="shared" si="46"/>
        <v>0</v>
      </c>
    </row>
    <row r="160" spans="22:33" x14ac:dyDescent="0.25">
      <c r="V160">
        <f t="shared" si="35"/>
        <v>0</v>
      </c>
      <c r="W160" s="20">
        <f t="shared" si="37"/>
        <v>0</v>
      </c>
      <c r="X160" s="20">
        <f t="shared" si="38"/>
        <v>0</v>
      </c>
      <c r="Y160" s="20">
        <f t="shared" si="39"/>
        <v>0</v>
      </c>
      <c r="Z160" s="20">
        <f t="shared" si="40"/>
        <v>0</v>
      </c>
      <c r="AA160" s="20">
        <f t="shared" si="41"/>
        <v>0</v>
      </c>
      <c r="AB160" s="20">
        <f t="shared" si="42"/>
        <v>0</v>
      </c>
      <c r="AC160" s="20">
        <f t="shared" si="43"/>
        <v>0</v>
      </c>
      <c r="AD160" s="20">
        <f t="shared" si="44"/>
        <v>0</v>
      </c>
      <c r="AE160" s="20">
        <f t="shared" si="45"/>
        <v>0</v>
      </c>
      <c r="AF160" s="81">
        <f t="shared" si="36"/>
        <v>0</v>
      </c>
      <c r="AG160" s="57">
        <f t="shared" si="46"/>
        <v>0</v>
      </c>
    </row>
    <row r="161" spans="22:33" x14ac:dyDescent="0.25">
      <c r="V161">
        <f t="shared" si="35"/>
        <v>0</v>
      </c>
      <c r="W161" s="20">
        <f t="shared" si="37"/>
        <v>0</v>
      </c>
      <c r="X161" s="20">
        <f t="shared" si="38"/>
        <v>0</v>
      </c>
      <c r="Y161" s="20">
        <f t="shared" si="39"/>
        <v>0</v>
      </c>
      <c r="Z161" s="20">
        <f t="shared" si="40"/>
        <v>0</v>
      </c>
      <c r="AA161" s="20">
        <f t="shared" si="41"/>
        <v>0</v>
      </c>
      <c r="AB161" s="20">
        <f t="shared" si="42"/>
        <v>0</v>
      </c>
      <c r="AC161" s="20">
        <f t="shared" si="43"/>
        <v>0</v>
      </c>
      <c r="AD161" s="20">
        <f t="shared" si="44"/>
        <v>0</v>
      </c>
      <c r="AE161" s="20">
        <f t="shared" si="45"/>
        <v>0</v>
      </c>
      <c r="AF161" s="81">
        <f t="shared" si="36"/>
        <v>0</v>
      </c>
      <c r="AG161" s="57">
        <f t="shared" si="46"/>
        <v>0</v>
      </c>
    </row>
    <row r="162" spans="22:33" x14ac:dyDescent="0.25">
      <c r="V162">
        <f t="shared" si="35"/>
        <v>0</v>
      </c>
      <c r="W162" s="20">
        <f t="shared" si="37"/>
        <v>0</v>
      </c>
      <c r="X162" s="20">
        <f t="shared" si="38"/>
        <v>0</v>
      </c>
      <c r="Y162" s="20">
        <f t="shared" si="39"/>
        <v>0</v>
      </c>
      <c r="Z162" s="20">
        <f t="shared" si="40"/>
        <v>0</v>
      </c>
      <c r="AA162" s="20">
        <f t="shared" si="41"/>
        <v>0</v>
      </c>
      <c r="AB162" s="20">
        <f t="shared" si="42"/>
        <v>0</v>
      </c>
      <c r="AC162" s="20">
        <f t="shared" si="43"/>
        <v>0</v>
      </c>
      <c r="AD162" s="20">
        <f t="shared" si="44"/>
        <v>0</v>
      </c>
      <c r="AE162" s="20">
        <f t="shared" si="45"/>
        <v>0</v>
      </c>
      <c r="AF162" s="81">
        <f t="shared" si="36"/>
        <v>0</v>
      </c>
      <c r="AG162" s="57">
        <f t="shared" si="46"/>
        <v>0</v>
      </c>
    </row>
    <row r="163" spans="22:33" x14ac:dyDescent="0.25">
      <c r="V163">
        <f t="shared" si="35"/>
        <v>0</v>
      </c>
      <c r="W163" s="20">
        <f t="shared" si="37"/>
        <v>0</v>
      </c>
      <c r="X163" s="20">
        <f t="shared" si="38"/>
        <v>0</v>
      </c>
      <c r="Y163" s="20">
        <f t="shared" si="39"/>
        <v>0</v>
      </c>
      <c r="Z163" s="20">
        <f t="shared" si="40"/>
        <v>0</v>
      </c>
      <c r="AA163" s="20">
        <f t="shared" si="41"/>
        <v>0</v>
      </c>
      <c r="AB163" s="20">
        <f t="shared" si="42"/>
        <v>0</v>
      </c>
      <c r="AC163" s="20">
        <f t="shared" si="43"/>
        <v>0</v>
      </c>
      <c r="AD163" s="20">
        <f t="shared" si="44"/>
        <v>0</v>
      </c>
      <c r="AE163" s="20">
        <f t="shared" si="45"/>
        <v>0</v>
      </c>
      <c r="AF163" s="81">
        <f t="shared" si="36"/>
        <v>0</v>
      </c>
      <c r="AG163" s="57">
        <f t="shared" si="46"/>
        <v>0</v>
      </c>
    </row>
    <row r="164" spans="22:33" x14ac:dyDescent="0.25">
      <c r="V164">
        <f t="shared" si="35"/>
        <v>0</v>
      </c>
      <c r="W164" s="20">
        <f t="shared" si="37"/>
        <v>0</v>
      </c>
      <c r="X164" s="20">
        <f t="shared" si="38"/>
        <v>0</v>
      </c>
      <c r="Y164" s="20">
        <f t="shared" si="39"/>
        <v>0</v>
      </c>
      <c r="Z164" s="20">
        <f t="shared" si="40"/>
        <v>0</v>
      </c>
      <c r="AA164" s="20">
        <f t="shared" si="41"/>
        <v>0</v>
      </c>
      <c r="AB164" s="20">
        <f t="shared" si="42"/>
        <v>0</v>
      </c>
      <c r="AC164" s="20">
        <f t="shared" si="43"/>
        <v>0</v>
      </c>
      <c r="AD164" s="20">
        <f t="shared" si="44"/>
        <v>0</v>
      </c>
      <c r="AE164" s="20">
        <f t="shared" si="45"/>
        <v>0</v>
      </c>
      <c r="AF164" s="81">
        <f t="shared" si="36"/>
        <v>0</v>
      </c>
      <c r="AG164" s="57">
        <f t="shared" si="46"/>
        <v>0</v>
      </c>
    </row>
    <row r="165" spans="22:33" x14ac:dyDescent="0.25">
      <c r="V165">
        <f t="shared" si="35"/>
        <v>0</v>
      </c>
      <c r="W165" s="20">
        <f t="shared" si="37"/>
        <v>0</v>
      </c>
      <c r="X165" s="20">
        <f t="shared" si="38"/>
        <v>0</v>
      </c>
      <c r="Y165" s="20">
        <f t="shared" si="39"/>
        <v>0</v>
      </c>
      <c r="Z165" s="20">
        <f t="shared" si="40"/>
        <v>0</v>
      </c>
      <c r="AA165" s="20">
        <f t="shared" si="41"/>
        <v>0</v>
      </c>
      <c r="AB165" s="20">
        <f t="shared" si="42"/>
        <v>0</v>
      </c>
      <c r="AC165" s="20">
        <f t="shared" si="43"/>
        <v>0</v>
      </c>
      <c r="AD165" s="20">
        <f t="shared" si="44"/>
        <v>0</v>
      </c>
      <c r="AE165" s="20">
        <f t="shared" si="45"/>
        <v>0</v>
      </c>
      <c r="AF165" s="81">
        <f t="shared" si="36"/>
        <v>0</v>
      </c>
      <c r="AG165" s="57">
        <f t="shared" si="46"/>
        <v>0</v>
      </c>
    </row>
    <row r="166" spans="22:33" x14ac:dyDescent="0.25">
      <c r="V166">
        <f t="shared" si="35"/>
        <v>0</v>
      </c>
      <c r="W166" s="20">
        <f t="shared" si="37"/>
        <v>0</v>
      </c>
      <c r="X166" s="20">
        <f t="shared" si="38"/>
        <v>0</v>
      </c>
      <c r="Y166" s="20">
        <f t="shared" si="39"/>
        <v>0</v>
      </c>
      <c r="Z166" s="20">
        <f t="shared" si="40"/>
        <v>0</v>
      </c>
      <c r="AA166" s="20">
        <f t="shared" si="41"/>
        <v>0</v>
      </c>
      <c r="AB166" s="20">
        <f t="shared" si="42"/>
        <v>0</v>
      </c>
      <c r="AC166" s="20">
        <f t="shared" si="43"/>
        <v>0</v>
      </c>
      <c r="AD166" s="20">
        <f t="shared" si="44"/>
        <v>0</v>
      </c>
      <c r="AE166" s="20">
        <f t="shared" si="45"/>
        <v>0</v>
      </c>
      <c r="AF166" s="81">
        <f t="shared" si="36"/>
        <v>0</v>
      </c>
      <c r="AG166" s="57">
        <f t="shared" si="46"/>
        <v>0</v>
      </c>
    </row>
    <row r="167" spans="22:33" x14ac:dyDescent="0.25">
      <c r="V167">
        <f t="shared" si="35"/>
        <v>0</v>
      </c>
      <c r="W167" s="20">
        <f t="shared" si="37"/>
        <v>0</v>
      </c>
      <c r="X167" s="20">
        <f t="shared" si="38"/>
        <v>0</v>
      </c>
      <c r="Y167" s="20">
        <f t="shared" si="39"/>
        <v>0</v>
      </c>
      <c r="Z167" s="20">
        <f t="shared" si="40"/>
        <v>0</v>
      </c>
      <c r="AA167" s="20">
        <f t="shared" si="41"/>
        <v>0</v>
      </c>
      <c r="AB167" s="20">
        <f t="shared" si="42"/>
        <v>0</v>
      </c>
      <c r="AC167" s="20">
        <f t="shared" si="43"/>
        <v>0</v>
      </c>
      <c r="AD167" s="20">
        <f t="shared" si="44"/>
        <v>0</v>
      </c>
      <c r="AE167" s="20">
        <f t="shared" si="45"/>
        <v>0</v>
      </c>
      <c r="AF167" s="81">
        <f t="shared" si="36"/>
        <v>0</v>
      </c>
      <c r="AG167" s="57">
        <f t="shared" si="46"/>
        <v>0</v>
      </c>
    </row>
    <row r="168" spans="22:33" x14ac:dyDescent="0.25">
      <c r="V168">
        <f t="shared" si="35"/>
        <v>0</v>
      </c>
      <c r="W168" s="20">
        <f t="shared" si="37"/>
        <v>0</v>
      </c>
      <c r="X168" s="20">
        <f t="shared" si="38"/>
        <v>0</v>
      </c>
      <c r="Y168" s="20">
        <f t="shared" si="39"/>
        <v>0</v>
      </c>
      <c r="Z168" s="20">
        <f t="shared" si="40"/>
        <v>0</v>
      </c>
      <c r="AA168" s="20">
        <f t="shared" si="41"/>
        <v>0</v>
      </c>
      <c r="AB168" s="20">
        <f t="shared" si="42"/>
        <v>0</v>
      </c>
      <c r="AC168" s="20">
        <f t="shared" si="43"/>
        <v>0</v>
      </c>
      <c r="AD168" s="20">
        <f t="shared" si="44"/>
        <v>0</v>
      </c>
      <c r="AE168" s="20">
        <f t="shared" si="45"/>
        <v>0</v>
      </c>
      <c r="AF168" s="81">
        <f t="shared" si="36"/>
        <v>0</v>
      </c>
      <c r="AG168" s="57">
        <f t="shared" si="46"/>
        <v>0</v>
      </c>
    </row>
    <row r="169" spans="22:33" x14ac:dyDescent="0.25">
      <c r="V169">
        <f t="shared" si="35"/>
        <v>0</v>
      </c>
      <c r="W169" s="20">
        <f t="shared" si="37"/>
        <v>0</v>
      </c>
      <c r="X169" s="20">
        <f t="shared" si="38"/>
        <v>0</v>
      </c>
      <c r="Y169" s="20">
        <f t="shared" si="39"/>
        <v>0</v>
      </c>
      <c r="Z169" s="20">
        <f t="shared" si="40"/>
        <v>0</v>
      </c>
      <c r="AA169" s="20">
        <f t="shared" si="41"/>
        <v>0</v>
      </c>
      <c r="AB169" s="20">
        <f t="shared" si="42"/>
        <v>0</v>
      </c>
      <c r="AC169" s="20">
        <f t="shared" si="43"/>
        <v>0</v>
      </c>
      <c r="AD169" s="20">
        <f t="shared" si="44"/>
        <v>0</v>
      </c>
      <c r="AE169" s="20">
        <f t="shared" si="45"/>
        <v>0</v>
      </c>
      <c r="AF169" s="81">
        <f t="shared" si="36"/>
        <v>0</v>
      </c>
      <c r="AG169" s="57">
        <f t="shared" si="46"/>
        <v>0</v>
      </c>
    </row>
    <row r="170" spans="22:33" x14ac:dyDescent="0.25">
      <c r="V170">
        <f t="shared" si="35"/>
        <v>0</v>
      </c>
      <c r="W170" s="20">
        <f t="shared" si="37"/>
        <v>0</v>
      </c>
      <c r="X170" s="20">
        <f t="shared" si="38"/>
        <v>0</v>
      </c>
      <c r="Y170" s="20">
        <f t="shared" si="39"/>
        <v>0</v>
      </c>
      <c r="Z170" s="20">
        <f t="shared" si="40"/>
        <v>0</v>
      </c>
      <c r="AA170" s="20">
        <f t="shared" si="41"/>
        <v>0</v>
      </c>
      <c r="AB170" s="20">
        <f t="shared" si="42"/>
        <v>0</v>
      </c>
      <c r="AC170" s="20">
        <f t="shared" si="43"/>
        <v>0</v>
      </c>
      <c r="AD170" s="20">
        <f t="shared" si="44"/>
        <v>0</v>
      </c>
      <c r="AE170" s="20">
        <f t="shared" si="45"/>
        <v>0</v>
      </c>
      <c r="AF170" s="81">
        <f t="shared" si="36"/>
        <v>0</v>
      </c>
      <c r="AG170" s="57">
        <f t="shared" si="46"/>
        <v>0</v>
      </c>
    </row>
    <row r="171" spans="22:33" x14ac:dyDescent="0.25">
      <c r="V171">
        <f t="shared" si="35"/>
        <v>0</v>
      </c>
      <c r="W171" s="20">
        <f t="shared" si="37"/>
        <v>0</v>
      </c>
      <c r="X171" s="20">
        <f t="shared" si="38"/>
        <v>0</v>
      </c>
      <c r="Y171" s="20">
        <f t="shared" si="39"/>
        <v>0</v>
      </c>
      <c r="Z171" s="20">
        <f t="shared" si="40"/>
        <v>0</v>
      </c>
      <c r="AA171" s="20">
        <f t="shared" si="41"/>
        <v>0</v>
      </c>
      <c r="AB171" s="20">
        <f t="shared" si="42"/>
        <v>0</v>
      </c>
      <c r="AC171" s="20">
        <f t="shared" si="43"/>
        <v>0</v>
      </c>
      <c r="AD171" s="20">
        <f t="shared" si="44"/>
        <v>0</v>
      </c>
      <c r="AE171" s="20">
        <f t="shared" si="45"/>
        <v>0</v>
      </c>
      <c r="AF171" s="81">
        <f t="shared" si="36"/>
        <v>0</v>
      </c>
      <c r="AG171" s="57">
        <f t="shared" si="46"/>
        <v>0</v>
      </c>
    </row>
    <row r="172" spans="22:33" x14ac:dyDescent="0.25">
      <c r="V172">
        <f t="shared" si="35"/>
        <v>0</v>
      </c>
      <c r="W172" s="20">
        <f t="shared" si="37"/>
        <v>0</v>
      </c>
      <c r="X172" s="20">
        <f t="shared" si="38"/>
        <v>0</v>
      </c>
      <c r="Y172" s="20">
        <f t="shared" si="39"/>
        <v>0</v>
      </c>
      <c r="Z172" s="20">
        <f t="shared" si="40"/>
        <v>0</v>
      </c>
      <c r="AA172" s="20">
        <f t="shared" si="41"/>
        <v>0</v>
      </c>
      <c r="AB172" s="20">
        <f t="shared" si="42"/>
        <v>0</v>
      </c>
      <c r="AC172" s="20">
        <f t="shared" si="43"/>
        <v>0</v>
      </c>
      <c r="AD172" s="20">
        <f t="shared" si="44"/>
        <v>0</v>
      </c>
      <c r="AE172" s="20">
        <f t="shared" si="45"/>
        <v>0</v>
      </c>
      <c r="AF172" s="81">
        <f t="shared" si="36"/>
        <v>0</v>
      </c>
      <c r="AG172" s="57">
        <f t="shared" si="46"/>
        <v>0</v>
      </c>
    </row>
    <row r="173" spans="22:33" x14ac:dyDescent="0.25">
      <c r="V173">
        <f t="shared" si="35"/>
        <v>0</v>
      </c>
      <c r="W173" s="20">
        <f t="shared" si="37"/>
        <v>0</v>
      </c>
      <c r="X173" s="20">
        <f t="shared" si="38"/>
        <v>0</v>
      </c>
      <c r="Y173" s="20">
        <f t="shared" si="39"/>
        <v>0</v>
      </c>
      <c r="Z173" s="20">
        <f t="shared" si="40"/>
        <v>0</v>
      </c>
      <c r="AA173" s="20">
        <f t="shared" si="41"/>
        <v>0</v>
      </c>
      <c r="AB173" s="20">
        <f t="shared" si="42"/>
        <v>0</v>
      </c>
      <c r="AC173" s="20">
        <f t="shared" si="43"/>
        <v>0</v>
      </c>
      <c r="AD173" s="20">
        <f t="shared" si="44"/>
        <v>0</v>
      </c>
      <c r="AE173" s="20">
        <f t="shared" si="45"/>
        <v>0</v>
      </c>
      <c r="AF173" s="81">
        <f t="shared" si="36"/>
        <v>0</v>
      </c>
      <c r="AG173" s="57">
        <f t="shared" si="46"/>
        <v>0</v>
      </c>
    </row>
    <row r="174" spans="22:33" x14ac:dyDescent="0.25">
      <c r="V174">
        <f t="shared" si="35"/>
        <v>0</v>
      </c>
      <c r="W174" s="20">
        <f t="shared" si="37"/>
        <v>0</v>
      </c>
      <c r="X174" s="20">
        <f t="shared" si="38"/>
        <v>0</v>
      </c>
      <c r="Y174" s="20">
        <f t="shared" si="39"/>
        <v>0</v>
      </c>
      <c r="Z174" s="20">
        <f t="shared" si="40"/>
        <v>0</v>
      </c>
      <c r="AA174" s="20">
        <f t="shared" si="41"/>
        <v>0</v>
      </c>
      <c r="AB174" s="20">
        <f t="shared" si="42"/>
        <v>0</v>
      </c>
      <c r="AC174" s="20">
        <f t="shared" si="43"/>
        <v>0</v>
      </c>
      <c r="AD174" s="20">
        <f t="shared" si="44"/>
        <v>0</v>
      </c>
      <c r="AE174" s="20">
        <f t="shared" si="45"/>
        <v>0</v>
      </c>
      <c r="AF174" s="81">
        <f t="shared" si="36"/>
        <v>0</v>
      </c>
      <c r="AG174" s="57">
        <f t="shared" si="46"/>
        <v>0</v>
      </c>
    </row>
    <row r="175" spans="22:33" x14ac:dyDescent="0.25">
      <c r="V175">
        <f t="shared" si="35"/>
        <v>0</v>
      </c>
      <c r="W175" s="20">
        <f t="shared" si="37"/>
        <v>0</v>
      </c>
      <c r="X175" s="20">
        <f t="shared" si="38"/>
        <v>0</v>
      </c>
      <c r="Y175" s="20">
        <f t="shared" si="39"/>
        <v>0</v>
      </c>
      <c r="Z175" s="20">
        <f t="shared" si="40"/>
        <v>0</v>
      </c>
      <c r="AA175" s="20">
        <f t="shared" si="41"/>
        <v>0</v>
      </c>
      <c r="AB175" s="20">
        <f t="shared" si="42"/>
        <v>0</v>
      </c>
      <c r="AC175" s="20">
        <f t="shared" si="43"/>
        <v>0</v>
      </c>
      <c r="AD175" s="20">
        <f t="shared" si="44"/>
        <v>0</v>
      </c>
      <c r="AE175" s="20">
        <f t="shared" si="45"/>
        <v>0</v>
      </c>
      <c r="AF175" s="81">
        <f t="shared" si="36"/>
        <v>0</v>
      </c>
      <c r="AG175" s="57">
        <f t="shared" si="46"/>
        <v>0</v>
      </c>
    </row>
    <row r="176" spans="22:33" x14ac:dyDescent="0.25">
      <c r="V176">
        <f t="shared" si="35"/>
        <v>0</v>
      </c>
      <c r="W176" s="20">
        <f t="shared" si="37"/>
        <v>0</v>
      </c>
      <c r="X176" s="20">
        <f t="shared" si="38"/>
        <v>0</v>
      </c>
      <c r="Y176" s="20">
        <f t="shared" si="39"/>
        <v>0</v>
      </c>
      <c r="Z176" s="20">
        <f t="shared" si="40"/>
        <v>0</v>
      </c>
      <c r="AA176" s="20">
        <f t="shared" si="41"/>
        <v>0</v>
      </c>
      <c r="AB176" s="20">
        <f t="shared" si="42"/>
        <v>0</v>
      </c>
      <c r="AC176" s="20">
        <f t="shared" si="43"/>
        <v>0</v>
      </c>
      <c r="AD176" s="20">
        <f t="shared" si="44"/>
        <v>0</v>
      </c>
      <c r="AE176" s="20">
        <f t="shared" si="45"/>
        <v>0</v>
      </c>
      <c r="AF176" s="81">
        <f t="shared" si="36"/>
        <v>0</v>
      </c>
      <c r="AG176" s="57">
        <f t="shared" si="46"/>
        <v>0</v>
      </c>
    </row>
    <row r="177" spans="22:33" x14ac:dyDescent="0.25">
      <c r="V177">
        <f t="shared" si="35"/>
        <v>0</v>
      </c>
      <c r="W177" s="20">
        <f t="shared" si="37"/>
        <v>0</v>
      </c>
      <c r="X177" s="20">
        <f t="shared" si="38"/>
        <v>0</v>
      </c>
      <c r="Y177" s="20">
        <f t="shared" si="39"/>
        <v>0</v>
      </c>
      <c r="Z177" s="20">
        <f t="shared" si="40"/>
        <v>0</v>
      </c>
      <c r="AA177" s="20">
        <f t="shared" si="41"/>
        <v>0</v>
      </c>
      <c r="AB177" s="20">
        <f t="shared" si="42"/>
        <v>0</v>
      </c>
      <c r="AC177" s="20">
        <f t="shared" si="43"/>
        <v>0</v>
      </c>
      <c r="AD177" s="20">
        <f t="shared" si="44"/>
        <v>0</v>
      </c>
      <c r="AE177" s="20">
        <f t="shared" si="45"/>
        <v>0</v>
      </c>
      <c r="AF177" s="81">
        <f t="shared" si="36"/>
        <v>0</v>
      </c>
      <c r="AG177" s="57">
        <f t="shared" si="46"/>
        <v>0</v>
      </c>
    </row>
    <row r="178" spans="22:33" x14ac:dyDescent="0.25">
      <c r="V178">
        <f t="shared" si="35"/>
        <v>0</v>
      </c>
      <c r="W178" s="20">
        <f t="shared" si="37"/>
        <v>0</v>
      </c>
      <c r="X178" s="20">
        <f t="shared" si="38"/>
        <v>0</v>
      </c>
      <c r="Y178" s="20">
        <f t="shared" si="39"/>
        <v>0</v>
      </c>
      <c r="Z178" s="20">
        <f t="shared" si="40"/>
        <v>0</v>
      </c>
      <c r="AA178" s="20">
        <f t="shared" si="41"/>
        <v>0</v>
      </c>
      <c r="AB178" s="20">
        <f t="shared" si="42"/>
        <v>0</v>
      </c>
      <c r="AC178" s="20">
        <f t="shared" si="43"/>
        <v>0</v>
      </c>
      <c r="AD178" s="20">
        <f t="shared" si="44"/>
        <v>0</v>
      </c>
      <c r="AE178" s="20">
        <f t="shared" si="45"/>
        <v>0</v>
      </c>
      <c r="AF178" s="81">
        <f t="shared" si="36"/>
        <v>0</v>
      </c>
      <c r="AG178" s="57">
        <f t="shared" si="46"/>
        <v>0</v>
      </c>
    </row>
    <row r="179" spans="22:33" x14ac:dyDescent="0.25">
      <c r="V179">
        <f t="shared" si="35"/>
        <v>0</v>
      </c>
      <c r="W179" s="20">
        <f t="shared" si="37"/>
        <v>0</v>
      </c>
      <c r="X179" s="20">
        <f t="shared" si="38"/>
        <v>0</v>
      </c>
      <c r="Y179" s="20">
        <f t="shared" si="39"/>
        <v>0</v>
      </c>
      <c r="Z179" s="20">
        <f t="shared" si="40"/>
        <v>0</v>
      </c>
      <c r="AA179" s="20">
        <f t="shared" si="41"/>
        <v>0</v>
      </c>
      <c r="AB179" s="20">
        <f t="shared" si="42"/>
        <v>0</v>
      </c>
      <c r="AC179" s="20">
        <f t="shared" si="43"/>
        <v>0</v>
      </c>
      <c r="AD179" s="20">
        <f t="shared" si="44"/>
        <v>0</v>
      </c>
      <c r="AE179" s="20">
        <f t="shared" si="45"/>
        <v>0</v>
      </c>
      <c r="AF179" s="81">
        <f t="shared" si="36"/>
        <v>0</v>
      </c>
      <c r="AG179" s="57">
        <f t="shared" si="46"/>
        <v>0</v>
      </c>
    </row>
    <row r="180" spans="22:33" x14ac:dyDescent="0.25">
      <c r="V180">
        <f t="shared" si="35"/>
        <v>0</v>
      </c>
      <c r="W180" s="20">
        <f t="shared" si="37"/>
        <v>0</v>
      </c>
      <c r="X180" s="20">
        <f t="shared" si="38"/>
        <v>0</v>
      </c>
      <c r="Y180" s="20">
        <f t="shared" si="39"/>
        <v>0</v>
      </c>
      <c r="Z180" s="20">
        <f t="shared" si="40"/>
        <v>0</v>
      </c>
      <c r="AA180" s="20">
        <f t="shared" si="41"/>
        <v>0</v>
      </c>
      <c r="AB180" s="20">
        <f t="shared" si="42"/>
        <v>0</v>
      </c>
      <c r="AC180" s="20">
        <f t="shared" si="43"/>
        <v>0</v>
      </c>
      <c r="AD180" s="20">
        <f t="shared" si="44"/>
        <v>0</v>
      </c>
      <c r="AE180" s="20">
        <f t="shared" si="45"/>
        <v>0</v>
      </c>
      <c r="AF180" s="81">
        <f t="shared" si="36"/>
        <v>0</v>
      </c>
      <c r="AG180" s="57">
        <f t="shared" si="46"/>
        <v>0</v>
      </c>
    </row>
    <row r="181" spans="22:33" x14ac:dyDescent="0.25">
      <c r="V181">
        <f t="shared" si="35"/>
        <v>0</v>
      </c>
      <c r="W181" s="20">
        <f t="shared" si="37"/>
        <v>0</v>
      </c>
      <c r="X181" s="20">
        <f t="shared" si="38"/>
        <v>0</v>
      </c>
      <c r="Y181" s="20">
        <f t="shared" si="39"/>
        <v>0</v>
      </c>
      <c r="Z181" s="20">
        <f t="shared" si="40"/>
        <v>0</v>
      </c>
      <c r="AA181" s="20">
        <f t="shared" si="41"/>
        <v>0</v>
      </c>
      <c r="AB181" s="20">
        <f t="shared" si="42"/>
        <v>0</v>
      </c>
      <c r="AC181" s="20">
        <f t="shared" si="43"/>
        <v>0</v>
      </c>
      <c r="AD181" s="20">
        <f t="shared" si="44"/>
        <v>0</v>
      </c>
      <c r="AE181" s="20">
        <f t="shared" si="45"/>
        <v>0</v>
      </c>
      <c r="AF181" s="81">
        <f t="shared" si="36"/>
        <v>0</v>
      </c>
      <c r="AG181" s="57">
        <f t="shared" si="46"/>
        <v>0</v>
      </c>
    </row>
    <row r="182" spans="22:33" x14ac:dyDescent="0.25">
      <c r="V182">
        <f t="shared" si="35"/>
        <v>0</v>
      </c>
      <c r="W182" s="20">
        <f t="shared" si="37"/>
        <v>0</v>
      </c>
      <c r="X182" s="20">
        <f t="shared" si="38"/>
        <v>0</v>
      </c>
      <c r="Y182" s="20">
        <f t="shared" si="39"/>
        <v>0</v>
      </c>
      <c r="Z182" s="20">
        <f t="shared" si="40"/>
        <v>0</v>
      </c>
      <c r="AA182" s="20">
        <f t="shared" si="41"/>
        <v>0</v>
      </c>
      <c r="AB182" s="20">
        <f t="shared" si="42"/>
        <v>0</v>
      </c>
      <c r="AC182" s="20">
        <f t="shared" si="43"/>
        <v>0</v>
      </c>
      <c r="AD182" s="20">
        <f t="shared" si="44"/>
        <v>0</v>
      </c>
      <c r="AE182" s="20">
        <f t="shared" si="45"/>
        <v>0</v>
      </c>
      <c r="AF182" s="81">
        <f t="shared" si="36"/>
        <v>0</v>
      </c>
      <c r="AG182" s="57">
        <f t="shared" si="46"/>
        <v>0</v>
      </c>
    </row>
    <row r="183" spans="22:33" x14ac:dyDescent="0.25">
      <c r="V183">
        <f t="shared" si="35"/>
        <v>0</v>
      </c>
      <c r="W183" s="20">
        <f t="shared" si="37"/>
        <v>0</v>
      </c>
      <c r="X183" s="20">
        <f t="shared" si="38"/>
        <v>0</v>
      </c>
      <c r="Y183" s="20">
        <f t="shared" si="39"/>
        <v>0</v>
      </c>
      <c r="Z183" s="20">
        <f t="shared" si="40"/>
        <v>0</v>
      </c>
      <c r="AA183" s="20">
        <f t="shared" si="41"/>
        <v>0</v>
      </c>
      <c r="AB183" s="20">
        <f t="shared" si="42"/>
        <v>0</v>
      </c>
      <c r="AC183" s="20">
        <f t="shared" si="43"/>
        <v>0</v>
      </c>
      <c r="AD183" s="20">
        <f t="shared" si="44"/>
        <v>0</v>
      </c>
      <c r="AE183" s="20">
        <f t="shared" si="45"/>
        <v>0</v>
      </c>
      <c r="AF183" s="81">
        <f t="shared" si="36"/>
        <v>0</v>
      </c>
      <c r="AG183" s="57">
        <f t="shared" si="46"/>
        <v>0</v>
      </c>
    </row>
    <row r="184" spans="22:33" x14ac:dyDescent="0.25">
      <c r="V184">
        <f t="shared" si="35"/>
        <v>0</v>
      </c>
      <c r="W184" s="20">
        <f t="shared" si="37"/>
        <v>0</v>
      </c>
      <c r="X184" s="20">
        <f t="shared" si="38"/>
        <v>0</v>
      </c>
      <c r="Y184" s="20">
        <f t="shared" si="39"/>
        <v>0</v>
      </c>
      <c r="Z184" s="20">
        <f t="shared" si="40"/>
        <v>0</v>
      </c>
      <c r="AA184" s="20">
        <f t="shared" si="41"/>
        <v>0</v>
      </c>
      <c r="AB184" s="20">
        <f t="shared" si="42"/>
        <v>0</v>
      </c>
      <c r="AC184" s="20">
        <f t="shared" si="43"/>
        <v>0</v>
      </c>
      <c r="AD184" s="20">
        <f t="shared" si="44"/>
        <v>0</v>
      </c>
      <c r="AE184" s="20">
        <f t="shared" si="45"/>
        <v>0</v>
      </c>
      <c r="AF184" s="81">
        <f t="shared" si="36"/>
        <v>0</v>
      </c>
      <c r="AG184" s="57">
        <f t="shared" si="46"/>
        <v>0</v>
      </c>
    </row>
    <row r="185" spans="22:33" x14ac:dyDescent="0.25">
      <c r="V185">
        <f t="shared" si="35"/>
        <v>0</v>
      </c>
      <c r="W185" s="20">
        <f t="shared" si="37"/>
        <v>0</v>
      </c>
      <c r="X185" s="20">
        <f t="shared" si="38"/>
        <v>0</v>
      </c>
      <c r="Y185" s="20">
        <f t="shared" si="39"/>
        <v>0</v>
      </c>
      <c r="Z185" s="20">
        <f t="shared" si="40"/>
        <v>0</v>
      </c>
      <c r="AA185" s="20">
        <f t="shared" si="41"/>
        <v>0</v>
      </c>
      <c r="AB185" s="20">
        <f t="shared" si="42"/>
        <v>0</v>
      </c>
      <c r="AC185" s="20">
        <f t="shared" si="43"/>
        <v>0</v>
      </c>
      <c r="AD185" s="20">
        <f t="shared" si="44"/>
        <v>0</v>
      </c>
      <c r="AE185" s="20">
        <f t="shared" si="45"/>
        <v>0</v>
      </c>
      <c r="AF185" s="81">
        <f t="shared" si="36"/>
        <v>0</v>
      </c>
      <c r="AG185" s="57">
        <f t="shared" si="46"/>
        <v>0</v>
      </c>
    </row>
    <row r="186" spans="22:33" x14ac:dyDescent="0.25">
      <c r="V186">
        <f t="shared" si="35"/>
        <v>0</v>
      </c>
      <c r="W186" s="20">
        <f t="shared" si="37"/>
        <v>0</v>
      </c>
      <c r="X186" s="20">
        <f t="shared" si="38"/>
        <v>0</v>
      </c>
      <c r="Y186" s="20">
        <f t="shared" si="39"/>
        <v>0</v>
      </c>
      <c r="Z186" s="20">
        <f t="shared" si="40"/>
        <v>0</v>
      </c>
      <c r="AA186" s="20">
        <f t="shared" si="41"/>
        <v>0</v>
      </c>
      <c r="AB186" s="20">
        <f t="shared" si="42"/>
        <v>0</v>
      </c>
      <c r="AC186" s="20">
        <f t="shared" si="43"/>
        <v>0</v>
      </c>
      <c r="AD186" s="20">
        <f t="shared" si="44"/>
        <v>0</v>
      </c>
      <c r="AE186" s="20">
        <f t="shared" si="45"/>
        <v>0</v>
      </c>
      <c r="AF186" s="81">
        <f t="shared" si="36"/>
        <v>0</v>
      </c>
      <c r="AG186" s="57">
        <f t="shared" si="46"/>
        <v>0</v>
      </c>
    </row>
    <row r="187" spans="22:33" x14ac:dyDescent="0.25">
      <c r="V187">
        <f t="shared" si="35"/>
        <v>0</v>
      </c>
      <c r="W187" s="20">
        <f t="shared" si="37"/>
        <v>0</v>
      </c>
      <c r="X187" s="20">
        <f t="shared" si="38"/>
        <v>0</v>
      </c>
      <c r="Y187" s="20">
        <f t="shared" si="39"/>
        <v>0</v>
      </c>
      <c r="Z187" s="20">
        <f t="shared" si="40"/>
        <v>0</v>
      </c>
      <c r="AA187" s="20">
        <f t="shared" si="41"/>
        <v>0</v>
      </c>
      <c r="AB187" s="20">
        <f t="shared" si="42"/>
        <v>0</v>
      </c>
      <c r="AC187" s="20">
        <f t="shared" si="43"/>
        <v>0</v>
      </c>
      <c r="AD187" s="20">
        <f t="shared" si="44"/>
        <v>0</v>
      </c>
      <c r="AE187" s="20">
        <f t="shared" si="45"/>
        <v>0</v>
      </c>
      <c r="AF187" s="81">
        <f t="shared" si="36"/>
        <v>0</v>
      </c>
      <c r="AG187" s="57">
        <f t="shared" si="46"/>
        <v>0</v>
      </c>
    </row>
    <row r="188" spans="22:33" x14ac:dyDescent="0.25">
      <c r="V188">
        <f t="shared" si="35"/>
        <v>0</v>
      </c>
      <c r="W188" s="20">
        <f t="shared" si="37"/>
        <v>0</v>
      </c>
      <c r="X188" s="20">
        <f t="shared" si="38"/>
        <v>0</v>
      </c>
      <c r="Y188" s="20">
        <f t="shared" si="39"/>
        <v>0</v>
      </c>
      <c r="Z188" s="20">
        <f t="shared" si="40"/>
        <v>0</v>
      </c>
      <c r="AA188" s="20">
        <f t="shared" si="41"/>
        <v>0</v>
      </c>
      <c r="AB188" s="20">
        <f t="shared" si="42"/>
        <v>0</v>
      </c>
      <c r="AC188" s="20">
        <f t="shared" si="43"/>
        <v>0</v>
      </c>
      <c r="AD188" s="20">
        <f t="shared" si="44"/>
        <v>0</v>
      </c>
      <c r="AE188" s="20">
        <f t="shared" si="45"/>
        <v>0</v>
      </c>
      <c r="AF188" s="81">
        <f t="shared" si="36"/>
        <v>0</v>
      </c>
      <c r="AG188" s="57">
        <f t="shared" si="46"/>
        <v>0</v>
      </c>
    </row>
    <row r="189" spans="22:33" x14ac:dyDescent="0.25">
      <c r="V189">
        <f t="shared" si="35"/>
        <v>0</v>
      </c>
      <c r="W189" s="20">
        <f t="shared" si="37"/>
        <v>0</v>
      </c>
      <c r="X189" s="20">
        <f t="shared" si="38"/>
        <v>0</v>
      </c>
      <c r="Y189" s="20">
        <f t="shared" si="39"/>
        <v>0</v>
      </c>
      <c r="Z189" s="20">
        <f t="shared" si="40"/>
        <v>0</v>
      </c>
      <c r="AA189" s="20">
        <f t="shared" si="41"/>
        <v>0</v>
      </c>
      <c r="AB189" s="20">
        <f t="shared" si="42"/>
        <v>0</v>
      </c>
      <c r="AC189" s="20">
        <f t="shared" si="43"/>
        <v>0</v>
      </c>
      <c r="AD189" s="20">
        <f t="shared" si="44"/>
        <v>0</v>
      </c>
      <c r="AE189" s="20">
        <f t="shared" si="45"/>
        <v>0</v>
      </c>
      <c r="AF189" s="81">
        <f t="shared" si="36"/>
        <v>0</v>
      </c>
      <c r="AG189" s="57">
        <f t="shared" si="46"/>
        <v>0</v>
      </c>
    </row>
    <row r="190" spans="22:33" x14ac:dyDescent="0.25">
      <c r="V190">
        <f t="shared" si="35"/>
        <v>0</v>
      </c>
      <c r="W190" s="20">
        <f t="shared" si="37"/>
        <v>0</v>
      </c>
      <c r="X190" s="20">
        <f t="shared" si="38"/>
        <v>0</v>
      </c>
      <c r="Y190" s="20">
        <f t="shared" si="39"/>
        <v>0</v>
      </c>
      <c r="Z190" s="20">
        <f t="shared" si="40"/>
        <v>0</v>
      </c>
      <c r="AA190" s="20">
        <f t="shared" si="41"/>
        <v>0</v>
      </c>
      <c r="AB190" s="20">
        <f t="shared" si="42"/>
        <v>0</v>
      </c>
      <c r="AC190" s="20">
        <f t="shared" si="43"/>
        <v>0</v>
      </c>
      <c r="AD190" s="20">
        <f t="shared" si="44"/>
        <v>0</v>
      </c>
      <c r="AE190" s="20">
        <f t="shared" si="45"/>
        <v>0</v>
      </c>
      <c r="AF190" s="81">
        <f t="shared" si="36"/>
        <v>0</v>
      </c>
      <c r="AG190" s="57">
        <f t="shared" si="46"/>
        <v>0</v>
      </c>
    </row>
    <row r="191" spans="22:33" x14ac:dyDescent="0.25">
      <c r="V191">
        <f t="shared" si="35"/>
        <v>0</v>
      </c>
      <c r="W191" s="20">
        <f t="shared" si="37"/>
        <v>0</v>
      </c>
      <c r="X191" s="20">
        <f t="shared" si="38"/>
        <v>0</v>
      </c>
      <c r="Y191" s="20">
        <f t="shared" si="39"/>
        <v>0</v>
      </c>
      <c r="Z191" s="20">
        <f t="shared" si="40"/>
        <v>0</v>
      </c>
      <c r="AA191" s="20">
        <f t="shared" si="41"/>
        <v>0</v>
      </c>
      <c r="AB191" s="20">
        <f t="shared" si="42"/>
        <v>0</v>
      </c>
      <c r="AC191" s="20">
        <f t="shared" si="43"/>
        <v>0</v>
      </c>
      <c r="AD191" s="20">
        <f t="shared" si="44"/>
        <v>0</v>
      </c>
      <c r="AE191" s="20">
        <f t="shared" si="45"/>
        <v>0</v>
      </c>
      <c r="AF191" s="81">
        <f t="shared" si="36"/>
        <v>0</v>
      </c>
      <c r="AG191" s="57">
        <f t="shared" si="46"/>
        <v>0</v>
      </c>
    </row>
    <row r="192" spans="22:33" x14ac:dyDescent="0.25">
      <c r="V192">
        <f t="shared" si="35"/>
        <v>0</v>
      </c>
      <c r="W192" s="20">
        <f t="shared" si="37"/>
        <v>0</v>
      </c>
      <c r="X192" s="20">
        <f t="shared" si="38"/>
        <v>0</v>
      </c>
      <c r="Y192" s="20">
        <f t="shared" si="39"/>
        <v>0</v>
      </c>
      <c r="Z192" s="20">
        <f t="shared" si="40"/>
        <v>0</v>
      </c>
      <c r="AA192" s="20">
        <f t="shared" si="41"/>
        <v>0</v>
      </c>
      <c r="AB192" s="20">
        <f t="shared" si="42"/>
        <v>0</v>
      </c>
      <c r="AC192" s="20">
        <f t="shared" si="43"/>
        <v>0</v>
      </c>
      <c r="AD192" s="20">
        <f t="shared" si="44"/>
        <v>0</v>
      </c>
      <c r="AE192" s="20">
        <f t="shared" si="45"/>
        <v>0</v>
      </c>
      <c r="AF192" s="81">
        <f t="shared" si="36"/>
        <v>0</v>
      </c>
      <c r="AG192" s="57">
        <f t="shared" si="46"/>
        <v>0</v>
      </c>
    </row>
    <row r="193" spans="22:33" x14ac:dyDescent="0.25">
      <c r="V193">
        <f t="shared" si="35"/>
        <v>0</v>
      </c>
      <c r="W193" s="20">
        <f t="shared" si="37"/>
        <v>0</v>
      </c>
      <c r="X193" s="20">
        <f t="shared" si="38"/>
        <v>0</v>
      </c>
      <c r="Y193" s="20">
        <f t="shared" si="39"/>
        <v>0</v>
      </c>
      <c r="Z193" s="20">
        <f t="shared" si="40"/>
        <v>0</v>
      </c>
      <c r="AA193" s="20">
        <f t="shared" si="41"/>
        <v>0</v>
      </c>
      <c r="AB193" s="20">
        <f t="shared" si="42"/>
        <v>0</v>
      </c>
      <c r="AC193" s="20">
        <f t="shared" si="43"/>
        <v>0</v>
      </c>
      <c r="AD193" s="20">
        <f t="shared" si="44"/>
        <v>0</v>
      </c>
      <c r="AE193" s="20">
        <f t="shared" si="45"/>
        <v>0</v>
      </c>
      <c r="AF193" s="81">
        <f t="shared" si="36"/>
        <v>0</v>
      </c>
      <c r="AG193" s="57">
        <f t="shared" si="46"/>
        <v>0</v>
      </c>
    </row>
    <row r="194" spans="22:33" x14ac:dyDescent="0.25">
      <c r="V194">
        <f t="shared" si="35"/>
        <v>0</v>
      </c>
      <c r="W194" s="20">
        <f t="shared" si="37"/>
        <v>0</v>
      </c>
      <c r="X194" s="20">
        <f t="shared" si="38"/>
        <v>0</v>
      </c>
      <c r="Y194" s="20">
        <f t="shared" si="39"/>
        <v>0</v>
      </c>
      <c r="Z194" s="20">
        <f t="shared" si="40"/>
        <v>0</v>
      </c>
      <c r="AA194" s="20">
        <f t="shared" si="41"/>
        <v>0</v>
      </c>
      <c r="AB194" s="20">
        <f t="shared" si="42"/>
        <v>0</v>
      </c>
      <c r="AC194" s="20">
        <f t="shared" si="43"/>
        <v>0</v>
      </c>
      <c r="AD194" s="20">
        <f t="shared" si="44"/>
        <v>0</v>
      </c>
      <c r="AE194" s="20">
        <f t="shared" si="45"/>
        <v>0</v>
      </c>
      <c r="AF194" s="81">
        <f t="shared" si="36"/>
        <v>0</v>
      </c>
      <c r="AG194" s="57">
        <f t="shared" si="46"/>
        <v>0</v>
      </c>
    </row>
    <row r="195" spans="22:33" x14ac:dyDescent="0.25">
      <c r="V195">
        <f t="shared" si="35"/>
        <v>0</v>
      </c>
      <c r="W195" s="20">
        <f t="shared" si="37"/>
        <v>0</v>
      </c>
      <c r="X195" s="20">
        <f t="shared" si="38"/>
        <v>0</v>
      </c>
      <c r="Y195" s="20">
        <f t="shared" si="39"/>
        <v>0</v>
      </c>
      <c r="Z195" s="20">
        <f t="shared" si="40"/>
        <v>0</v>
      </c>
      <c r="AA195" s="20">
        <f t="shared" si="41"/>
        <v>0</v>
      </c>
      <c r="AB195" s="20">
        <f t="shared" si="42"/>
        <v>0</v>
      </c>
      <c r="AC195" s="20">
        <f t="shared" si="43"/>
        <v>0</v>
      </c>
      <c r="AD195" s="20">
        <f t="shared" si="44"/>
        <v>0</v>
      </c>
      <c r="AE195" s="20">
        <f t="shared" si="45"/>
        <v>0</v>
      </c>
      <c r="AF195" s="81">
        <f t="shared" si="36"/>
        <v>0</v>
      </c>
      <c r="AG195" s="57">
        <f t="shared" si="46"/>
        <v>0</v>
      </c>
    </row>
    <row r="196" spans="22:33" x14ac:dyDescent="0.25">
      <c r="V196">
        <f t="shared" si="35"/>
        <v>0</v>
      </c>
      <c r="W196" s="20">
        <f t="shared" si="37"/>
        <v>0</v>
      </c>
      <c r="X196" s="20">
        <f t="shared" si="38"/>
        <v>0</v>
      </c>
      <c r="Y196" s="20">
        <f t="shared" si="39"/>
        <v>0</v>
      </c>
      <c r="Z196" s="20">
        <f t="shared" si="40"/>
        <v>0</v>
      </c>
      <c r="AA196" s="20">
        <f t="shared" si="41"/>
        <v>0</v>
      </c>
      <c r="AB196" s="20">
        <f t="shared" si="42"/>
        <v>0</v>
      </c>
      <c r="AC196" s="20">
        <f t="shared" si="43"/>
        <v>0</v>
      </c>
      <c r="AD196" s="20">
        <f t="shared" si="44"/>
        <v>0</v>
      </c>
      <c r="AE196" s="20">
        <f t="shared" si="45"/>
        <v>0</v>
      </c>
      <c r="AF196" s="81">
        <f t="shared" si="36"/>
        <v>0</v>
      </c>
      <c r="AG196" s="57">
        <f t="shared" si="46"/>
        <v>0</v>
      </c>
    </row>
    <row r="197" spans="22:33" x14ac:dyDescent="0.25">
      <c r="V197">
        <f t="shared" si="35"/>
        <v>0</v>
      </c>
      <c r="W197" s="20">
        <f t="shared" si="37"/>
        <v>0</v>
      </c>
      <c r="X197" s="20">
        <f t="shared" si="38"/>
        <v>0</v>
      </c>
      <c r="Y197" s="20">
        <f t="shared" si="39"/>
        <v>0</v>
      </c>
      <c r="Z197" s="20">
        <f t="shared" si="40"/>
        <v>0</v>
      </c>
      <c r="AA197" s="20">
        <f t="shared" si="41"/>
        <v>0</v>
      </c>
      <c r="AB197" s="20">
        <f t="shared" si="42"/>
        <v>0</v>
      </c>
      <c r="AC197" s="20">
        <f t="shared" si="43"/>
        <v>0</v>
      </c>
      <c r="AD197" s="20">
        <f t="shared" si="44"/>
        <v>0</v>
      </c>
      <c r="AE197" s="20">
        <f t="shared" si="45"/>
        <v>0</v>
      </c>
      <c r="AF197" s="81">
        <f t="shared" si="36"/>
        <v>0</v>
      </c>
      <c r="AG197" s="57">
        <f t="shared" si="46"/>
        <v>0</v>
      </c>
    </row>
    <row r="198" spans="22:33" x14ac:dyDescent="0.25">
      <c r="V198">
        <f t="shared" si="35"/>
        <v>0</v>
      </c>
      <c r="W198" s="20">
        <f t="shared" si="37"/>
        <v>0</v>
      </c>
      <c r="X198" s="20">
        <f t="shared" si="38"/>
        <v>0</v>
      </c>
      <c r="Y198" s="20">
        <f t="shared" si="39"/>
        <v>0</v>
      </c>
      <c r="Z198" s="20">
        <f t="shared" si="40"/>
        <v>0</v>
      </c>
      <c r="AA198" s="20">
        <f t="shared" si="41"/>
        <v>0</v>
      </c>
      <c r="AB198" s="20">
        <f t="shared" si="42"/>
        <v>0</v>
      </c>
      <c r="AC198" s="20">
        <f t="shared" si="43"/>
        <v>0</v>
      </c>
      <c r="AD198" s="20">
        <f t="shared" si="44"/>
        <v>0</v>
      </c>
      <c r="AE198" s="20">
        <f t="shared" si="45"/>
        <v>0</v>
      </c>
      <c r="AF198" s="81">
        <f t="shared" si="36"/>
        <v>0</v>
      </c>
      <c r="AG198" s="57">
        <f t="shared" si="46"/>
        <v>0</v>
      </c>
    </row>
    <row r="199" spans="22:33" x14ac:dyDescent="0.25">
      <c r="V199">
        <f t="shared" si="35"/>
        <v>0</v>
      </c>
      <c r="W199" s="20">
        <f t="shared" si="37"/>
        <v>0</v>
      </c>
      <c r="X199" s="20">
        <f t="shared" si="38"/>
        <v>0</v>
      </c>
      <c r="Y199" s="20">
        <f t="shared" si="39"/>
        <v>0</v>
      </c>
      <c r="Z199" s="20">
        <f t="shared" si="40"/>
        <v>0</v>
      </c>
      <c r="AA199" s="20">
        <f t="shared" si="41"/>
        <v>0</v>
      </c>
      <c r="AB199" s="20">
        <f t="shared" si="42"/>
        <v>0</v>
      </c>
      <c r="AC199" s="20">
        <f t="shared" si="43"/>
        <v>0</v>
      </c>
      <c r="AD199" s="20">
        <f t="shared" si="44"/>
        <v>0</v>
      </c>
      <c r="AE199" s="20">
        <f t="shared" si="45"/>
        <v>0</v>
      </c>
      <c r="AF199" s="81">
        <f t="shared" si="36"/>
        <v>0</v>
      </c>
      <c r="AG199" s="57">
        <f t="shared" si="46"/>
        <v>0</v>
      </c>
    </row>
    <row r="200" spans="22:33" x14ac:dyDescent="0.25">
      <c r="V200">
        <f t="shared" si="35"/>
        <v>0</v>
      </c>
      <c r="W200" s="20">
        <f t="shared" si="37"/>
        <v>0</v>
      </c>
      <c r="X200" s="20">
        <f t="shared" si="38"/>
        <v>0</v>
      </c>
      <c r="Y200" s="20">
        <f t="shared" si="39"/>
        <v>0</v>
      </c>
      <c r="Z200" s="20">
        <f t="shared" si="40"/>
        <v>0</v>
      </c>
      <c r="AA200" s="20">
        <f t="shared" si="41"/>
        <v>0</v>
      </c>
      <c r="AB200" s="20">
        <f t="shared" si="42"/>
        <v>0</v>
      </c>
      <c r="AC200" s="20">
        <f t="shared" si="43"/>
        <v>0</v>
      </c>
      <c r="AD200" s="20">
        <f t="shared" si="44"/>
        <v>0</v>
      </c>
      <c r="AE200" s="20">
        <f t="shared" si="45"/>
        <v>0</v>
      </c>
      <c r="AF200" s="81">
        <f t="shared" si="36"/>
        <v>0</v>
      </c>
      <c r="AG200" s="57">
        <f t="shared" si="46"/>
        <v>0</v>
      </c>
    </row>
    <row r="201" spans="22:33" x14ac:dyDescent="0.25">
      <c r="V201">
        <f t="shared" si="35"/>
        <v>0</v>
      </c>
      <c r="W201" s="20">
        <f t="shared" si="37"/>
        <v>0</v>
      </c>
      <c r="X201" s="20">
        <f t="shared" si="38"/>
        <v>0</v>
      </c>
      <c r="Y201" s="20">
        <f t="shared" si="39"/>
        <v>0</v>
      </c>
      <c r="Z201" s="20">
        <f t="shared" si="40"/>
        <v>0</v>
      </c>
      <c r="AA201" s="20">
        <f t="shared" si="41"/>
        <v>0</v>
      </c>
      <c r="AB201" s="20">
        <f t="shared" si="42"/>
        <v>0</v>
      </c>
      <c r="AC201" s="20">
        <f t="shared" si="43"/>
        <v>0</v>
      </c>
      <c r="AD201" s="20">
        <f t="shared" si="44"/>
        <v>0</v>
      </c>
      <c r="AE201" s="20">
        <f t="shared" si="45"/>
        <v>0</v>
      </c>
      <c r="AF201" s="81">
        <f t="shared" si="36"/>
        <v>0</v>
      </c>
      <c r="AG201" s="57">
        <f t="shared" si="46"/>
        <v>0</v>
      </c>
    </row>
    <row r="202" spans="22:33" x14ac:dyDescent="0.25">
      <c r="V202">
        <f t="shared" ref="V202:V265" si="47">IFERROR(A202," ")</f>
        <v>0</v>
      </c>
      <c r="W202" s="20">
        <f t="shared" si="37"/>
        <v>0</v>
      </c>
      <c r="X202" s="20">
        <f t="shared" si="38"/>
        <v>0</v>
      </c>
      <c r="Y202" s="20">
        <f t="shared" si="39"/>
        <v>0</v>
      </c>
      <c r="Z202" s="20">
        <f t="shared" si="40"/>
        <v>0</v>
      </c>
      <c r="AA202" s="20">
        <f t="shared" si="41"/>
        <v>0</v>
      </c>
      <c r="AB202" s="20">
        <f t="shared" si="42"/>
        <v>0</v>
      </c>
      <c r="AC202" s="20">
        <f t="shared" si="43"/>
        <v>0</v>
      </c>
      <c r="AD202" s="20">
        <f t="shared" si="44"/>
        <v>0</v>
      </c>
      <c r="AE202" s="20">
        <f t="shared" si="45"/>
        <v>0</v>
      </c>
      <c r="AF202" s="81">
        <f t="shared" si="36"/>
        <v>0</v>
      </c>
      <c r="AG202" s="57">
        <f t="shared" si="46"/>
        <v>0</v>
      </c>
    </row>
    <row r="203" spans="22:33" x14ac:dyDescent="0.25">
      <c r="V203">
        <f t="shared" si="47"/>
        <v>0</v>
      </c>
      <c r="W203" s="20">
        <f t="shared" si="37"/>
        <v>0</v>
      </c>
      <c r="X203" s="20">
        <f t="shared" si="38"/>
        <v>0</v>
      </c>
      <c r="Y203" s="20">
        <f t="shared" si="39"/>
        <v>0</v>
      </c>
      <c r="Z203" s="20">
        <f t="shared" si="40"/>
        <v>0</v>
      </c>
      <c r="AA203" s="20">
        <f t="shared" si="41"/>
        <v>0</v>
      </c>
      <c r="AB203" s="20">
        <f t="shared" si="42"/>
        <v>0</v>
      </c>
      <c r="AC203" s="20">
        <f t="shared" si="43"/>
        <v>0</v>
      </c>
      <c r="AD203" s="20">
        <f t="shared" si="44"/>
        <v>0</v>
      </c>
      <c r="AE203" s="20">
        <f t="shared" si="45"/>
        <v>0</v>
      </c>
      <c r="AF203" s="81">
        <f t="shared" ref="AF203:AF266" si="48">IFERROR(O203," ")</f>
        <v>0</v>
      </c>
      <c r="AG203" s="57">
        <f t="shared" si="46"/>
        <v>0</v>
      </c>
    </row>
    <row r="204" spans="22:33" x14ac:dyDescent="0.25">
      <c r="V204">
        <f t="shared" si="47"/>
        <v>0</v>
      </c>
      <c r="W204" s="20">
        <f t="shared" ref="W204:W267" si="49">IFERROR(B204," ")</f>
        <v>0</v>
      </c>
      <c r="X204" s="20">
        <f t="shared" ref="X204:X267" si="50">IFERROR(C204," ")</f>
        <v>0</v>
      </c>
      <c r="Y204" s="20">
        <f t="shared" ref="Y204:Y267" si="51">IFERROR(D204," ")</f>
        <v>0</v>
      </c>
      <c r="Z204" s="20">
        <f t="shared" ref="Z204:Z267" si="52">IFERROR(E204," ")</f>
        <v>0</v>
      </c>
      <c r="AA204" s="20">
        <f t="shared" ref="AA204:AA267" si="53">IFERROR(F204," ")</f>
        <v>0</v>
      </c>
      <c r="AB204" s="20">
        <f t="shared" ref="AB204:AB267" si="54">IFERROR(G204," ")</f>
        <v>0</v>
      </c>
      <c r="AC204" s="20">
        <f t="shared" ref="AC204:AC267" si="55">IFERROR(H204," ")</f>
        <v>0</v>
      </c>
      <c r="AD204" s="20">
        <f t="shared" ref="AD204:AD267" si="56">IFERROR(I204," ")</f>
        <v>0</v>
      </c>
      <c r="AE204" s="20">
        <f t="shared" ref="AE204:AE267" si="57">IFERROR(J204," ")</f>
        <v>0</v>
      </c>
      <c r="AF204" s="81">
        <f t="shared" si="48"/>
        <v>0</v>
      </c>
      <c r="AG204" s="57">
        <f t="shared" ref="AG204:AG267" si="58">IFERROR(S204," ")</f>
        <v>0</v>
      </c>
    </row>
    <row r="205" spans="22:33" x14ac:dyDescent="0.25">
      <c r="V205">
        <f t="shared" si="47"/>
        <v>0</v>
      </c>
      <c r="W205" s="20">
        <f t="shared" si="49"/>
        <v>0</v>
      </c>
      <c r="X205" s="20">
        <f t="shared" si="50"/>
        <v>0</v>
      </c>
      <c r="Y205" s="20">
        <f t="shared" si="51"/>
        <v>0</v>
      </c>
      <c r="Z205" s="20">
        <f t="shared" si="52"/>
        <v>0</v>
      </c>
      <c r="AA205" s="20">
        <f t="shared" si="53"/>
        <v>0</v>
      </c>
      <c r="AB205" s="20">
        <f t="shared" si="54"/>
        <v>0</v>
      </c>
      <c r="AC205" s="20">
        <f t="shared" si="55"/>
        <v>0</v>
      </c>
      <c r="AD205" s="20">
        <f t="shared" si="56"/>
        <v>0</v>
      </c>
      <c r="AE205" s="20">
        <f t="shared" si="57"/>
        <v>0</v>
      </c>
      <c r="AF205" s="81">
        <f t="shared" si="48"/>
        <v>0</v>
      </c>
      <c r="AG205" s="57">
        <f t="shared" si="58"/>
        <v>0</v>
      </c>
    </row>
    <row r="206" spans="22:33" x14ac:dyDescent="0.25">
      <c r="V206">
        <f t="shared" si="47"/>
        <v>0</v>
      </c>
      <c r="W206" s="20">
        <f t="shared" si="49"/>
        <v>0</v>
      </c>
      <c r="X206" s="20">
        <f t="shared" si="50"/>
        <v>0</v>
      </c>
      <c r="Y206" s="20">
        <f t="shared" si="51"/>
        <v>0</v>
      </c>
      <c r="Z206" s="20">
        <f t="shared" si="52"/>
        <v>0</v>
      </c>
      <c r="AA206" s="20">
        <f t="shared" si="53"/>
        <v>0</v>
      </c>
      <c r="AB206" s="20">
        <f t="shared" si="54"/>
        <v>0</v>
      </c>
      <c r="AC206" s="20">
        <f t="shared" si="55"/>
        <v>0</v>
      </c>
      <c r="AD206" s="20">
        <f t="shared" si="56"/>
        <v>0</v>
      </c>
      <c r="AE206" s="20">
        <f t="shared" si="57"/>
        <v>0</v>
      </c>
      <c r="AF206" s="81">
        <f t="shared" si="48"/>
        <v>0</v>
      </c>
      <c r="AG206" s="57">
        <f t="shared" si="58"/>
        <v>0</v>
      </c>
    </row>
    <row r="207" spans="22:33" x14ac:dyDescent="0.25">
      <c r="V207">
        <f t="shared" si="47"/>
        <v>0</v>
      </c>
      <c r="W207" s="20">
        <f t="shared" si="49"/>
        <v>0</v>
      </c>
      <c r="X207" s="20">
        <f t="shared" si="50"/>
        <v>0</v>
      </c>
      <c r="Y207" s="20">
        <f t="shared" si="51"/>
        <v>0</v>
      </c>
      <c r="Z207" s="20">
        <f t="shared" si="52"/>
        <v>0</v>
      </c>
      <c r="AA207" s="20">
        <f t="shared" si="53"/>
        <v>0</v>
      </c>
      <c r="AB207" s="20">
        <f t="shared" si="54"/>
        <v>0</v>
      </c>
      <c r="AC207" s="20">
        <f t="shared" si="55"/>
        <v>0</v>
      </c>
      <c r="AD207" s="20">
        <f t="shared" si="56"/>
        <v>0</v>
      </c>
      <c r="AE207" s="20">
        <f t="shared" si="57"/>
        <v>0</v>
      </c>
      <c r="AF207" s="81">
        <f t="shared" si="48"/>
        <v>0</v>
      </c>
      <c r="AG207" s="57">
        <f t="shared" si="58"/>
        <v>0</v>
      </c>
    </row>
    <row r="208" spans="22:33" x14ac:dyDescent="0.25">
      <c r="V208">
        <f t="shared" si="47"/>
        <v>0</v>
      </c>
      <c r="W208" s="20">
        <f t="shared" si="49"/>
        <v>0</v>
      </c>
      <c r="X208" s="20">
        <f t="shared" si="50"/>
        <v>0</v>
      </c>
      <c r="Y208" s="20">
        <f t="shared" si="51"/>
        <v>0</v>
      </c>
      <c r="Z208" s="20">
        <f t="shared" si="52"/>
        <v>0</v>
      </c>
      <c r="AA208" s="20">
        <f t="shared" si="53"/>
        <v>0</v>
      </c>
      <c r="AB208" s="20">
        <f t="shared" si="54"/>
        <v>0</v>
      </c>
      <c r="AC208" s="20">
        <f t="shared" si="55"/>
        <v>0</v>
      </c>
      <c r="AD208" s="20">
        <f t="shared" si="56"/>
        <v>0</v>
      </c>
      <c r="AE208" s="20">
        <f t="shared" si="57"/>
        <v>0</v>
      </c>
      <c r="AF208" s="81">
        <f t="shared" si="48"/>
        <v>0</v>
      </c>
      <c r="AG208" s="57">
        <f t="shared" si="58"/>
        <v>0</v>
      </c>
    </row>
    <row r="209" spans="22:33" x14ac:dyDescent="0.25">
      <c r="V209">
        <f t="shared" si="47"/>
        <v>0</v>
      </c>
      <c r="W209" s="20">
        <f t="shared" si="49"/>
        <v>0</v>
      </c>
      <c r="X209" s="20">
        <f t="shared" si="50"/>
        <v>0</v>
      </c>
      <c r="Y209" s="20">
        <f t="shared" si="51"/>
        <v>0</v>
      </c>
      <c r="Z209" s="20">
        <f t="shared" si="52"/>
        <v>0</v>
      </c>
      <c r="AA209" s="20">
        <f t="shared" si="53"/>
        <v>0</v>
      </c>
      <c r="AB209" s="20">
        <f t="shared" si="54"/>
        <v>0</v>
      </c>
      <c r="AC209" s="20">
        <f t="shared" si="55"/>
        <v>0</v>
      </c>
      <c r="AD209" s="20">
        <f t="shared" si="56"/>
        <v>0</v>
      </c>
      <c r="AE209" s="20">
        <f t="shared" si="57"/>
        <v>0</v>
      </c>
      <c r="AF209" s="81">
        <f t="shared" si="48"/>
        <v>0</v>
      </c>
      <c r="AG209" s="57">
        <f t="shared" si="58"/>
        <v>0</v>
      </c>
    </row>
    <row r="210" spans="22:33" x14ac:dyDescent="0.25">
      <c r="V210">
        <f t="shared" si="47"/>
        <v>0</v>
      </c>
      <c r="W210" s="20">
        <f t="shared" si="49"/>
        <v>0</v>
      </c>
      <c r="X210" s="20">
        <f t="shared" si="50"/>
        <v>0</v>
      </c>
      <c r="Y210" s="20">
        <f t="shared" si="51"/>
        <v>0</v>
      </c>
      <c r="Z210" s="20">
        <f t="shared" si="52"/>
        <v>0</v>
      </c>
      <c r="AA210" s="20">
        <f t="shared" si="53"/>
        <v>0</v>
      </c>
      <c r="AB210" s="20">
        <f t="shared" si="54"/>
        <v>0</v>
      </c>
      <c r="AC210" s="20">
        <f t="shared" si="55"/>
        <v>0</v>
      </c>
      <c r="AD210" s="20">
        <f t="shared" si="56"/>
        <v>0</v>
      </c>
      <c r="AE210" s="20">
        <f t="shared" si="57"/>
        <v>0</v>
      </c>
      <c r="AF210" s="81">
        <f t="shared" si="48"/>
        <v>0</v>
      </c>
      <c r="AG210" s="57">
        <f t="shared" si="58"/>
        <v>0</v>
      </c>
    </row>
    <row r="211" spans="22:33" x14ac:dyDescent="0.25">
      <c r="V211">
        <f t="shared" si="47"/>
        <v>0</v>
      </c>
      <c r="W211" s="20">
        <f t="shared" si="49"/>
        <v>0</v>
      </c>
      <c r="X211" s="20">
        <f t="shared" si="50"/>
        <v>0</v>
      </c>
      <c r="Y211" s="20">
        <f t="shared" si="51"/>
        <v>0</v>
      </c>
      <c r="Z211" s="20">
        <f t="shared" si="52"/>
        <v>0</v>
      </c>
      <c r="AA211" s="20">
        <f t="shared" si="53"/>
        <v>0</v>
      </c>
      <c r="AB211" s="20">
        <f t="shared" si="54"/>
        <v>0</v>
      </c>
      <c r="AC211" s="20">
        <f t="shared" si="55"/>
        <v>0</v>
      </c>
      <c r="AD211" s="20">
        <f t="shared" si="56"/>
        <v>0</v>
      </c>
      <c r="AE211" s="20">
        <f t="shared" si="57"/>
        <v>0</v>
      </c>
      <c r="AF211" s="81">
        <f t="shared" si="48"/>
        <v>0</v>
      </c>
      <c r="AG211" s="57">
        <f t="shared" si="58"/>
        <v>0</v>
      </c>
    </row>
    <row r="212" spans="22:33" x14ac:dyDescent="0.25">
      <c r="V212">
        <f t="shared" si="47"/>
        <v>0</v>
      </c>
      <c r="W212" s="20">
        <f t="shared" si="49"/>
        <v>0</v>
      </c>
      <c r="X212" s="20">
        <f t="shared" si="50"/>
        <v>0</v>
      </c>
      <c r="Y212" s="20">
        <f t="shared" si="51"/>
        <v>0</v>
      </c>
      <c r="Z212" s="20">
        <f t="shared" si="52"/>
        <v>0</v>
      </c>
      <c r="AA212" s="20">
        <f t="shared" si="53"/>
        <v>0</v>
      </c>
      <c r="AB212" s="20">
        <f t="shared" si="54"/>
        <v>0</v>
      </c>
      <c r="AC212" s="20">
        <f t="shared" si="55"/>
        <v>0</v>
      </c>
      <c r="AD212" s="20">
        <f t="shared" si="56"/>
        <v>0</v>
      </c>
      <c r="AE212" s="20">
        <f t="shared" si="57"/>
        <v>0</v>
      </c>
      <c r="AF212" s="81">
        <f t="shared" si="48"/>
        <v>0</v>
      </c>
      <c r="AG212" s="57">
        <f t="shared" si="58"/>
        <v>0</v>
      </c>
    </row>
    <row r="213" spans="22:33" x14ac:dyDescent="0.25">
      <c r="V213">
        <f t="shared" si="47"/>
        <v>0</v>
      </c>
      <c r="W213" s="20">
        <f t="shared" si="49"/>
        <v>0</v>
      </c>
      <c r="X213" s="20">
        <f t="shared" si="50"/>
        <v>0</v>
      </c>
      <c r="Y213" s="20">
        <f t="shared" si="51"/>
        <v>0</v>
      </c>
      <c r="Z213" s="20">
        <f t="shared" si="52"/>
        <v>0</v>
      </c>
      <c r="AA213" s="20">
        <f t="shared" si="53"/>
        <v>0</v>
      </c>
      <c r="AB213" s="20">
        <f t="shared" si="54"/>
        <v>0</v>
      </c>
      <c r="AC213" s="20">
        <f t="shared" si="55"/>
        <v>0</v>
      </c>
      <c r="AD213" s="20">
        <f t="shared" si="56"/>
        <v>0</v>
      </c>
      <c r="AE213" s="20">
        <f t="shared" si="57"/>
        <v>0</v>
      </c>
      <c r="AF213" s="81">
        <f t="shared" si="48"/>
        <v>0</v>
      </c>
      <c r="AG213" s="57">
        <f t="shared" si="58"/>
        <v>0</v>
      </c>
    </row>
    <row r="214" spans="22:33" x14ac:dyDescent="0.25">
      <c r="V214">
        <f t="shared" si="47"/>
        <v>0</v>
      </c>
      <c r="W214" s="20">
        <f t="shared" si="49"/>
        <v>0</v>
      </c>
      <c r="X214" s="20">
        <f t="shared" si="50"/>
        <v>0</v>
      </c>
      <c r="Y214" s="20">
        <f t="shared" si="51"/>
        <v>0</v>
      </c>
      <c r="Z214" s="20">
        <f t="shared" si="52"/>
        <v>0</v>
      </c>
      <c r="AA214" s="20">
        <f t="shared" si="53"/>
        <v>0</v>
      </c>
      <c r="AB214" s="20">
        <f t="shared" si="54"/>
        <v>0</v>
      </c>
      <c r="AC214" s="20">
        <f t="shared" si="55"/>
        <v>0</v>
      </c>
      <c r="AD214" s="20">
        <f t="shared" si="56"/>
        <v>0</v>
      </c>
      <c r="AE214" s="20">
        <f t="shared" si="57"/>
        <v>0</v>
      </c>
      <c r="AF214" s="81">
        <f t="shared" si="48"/>
        <v>0</v>
      </c>
      <c r="AG214" s="57">
        <f t="shared" si="58"/>
        <v>0</v>
      </c>
    </row>
    <row r="215" spans="22:33" x14ac:dyDescent="0.25">
      <c r="V215">
        <f t="shared" si="47"/>
        <v>0</v>
      </c>
      <c r="W215" s="20">
        <f t="shared" si="49"/>
        <v>0</v>
      </c>
      <c r="X215" s="20">
        <f t="shared" si="50"/>
        <v>0</v>
      </c>
      <c r="Y215" s="20">
        <f t="shared" si="51"/>
        <v>0</v>
      </c>
      <c r="Z215" s="20">
        <f t="shared" si="52"/>
        <v>0</v>
      </c>
      <c r="AA215" s="20">
        <f t="shared" si="53"/>
        <v>0</v>
      </c>
      <c r="AB215" s="20">
        <f t="shared" si="54"/>
        <v>0</v>
      </c>
      <c r="AC215" s="20">
        <f t="shared" si="55"/>
        <v>0</v>
      </c>
      <c r="AD215" s="20">
        <f t="shared" si="56"/>
        <v>0</v>
      </c>
      <c r="AE215" s="20">
        <f t="shared" si="57"/>
        <v>0</v>
      </c>
      <c r="AF215" s="81">
        <f t="shared" si="48"/>
        <v>0</v>
      </c>
      <c r="AG215" s="57">
        <f t="shared" si="58"/>
        <v>0</v>
      </c>
    </row>
    <row r="216" spans="22:33" x14ac:dyDescent="0.25">
      <c r="V216">
        <f t="shared" si="47"/>
        <v>0</v>
      </c>
      <c r="W216" s="20">
        <f t="shared" si="49"/>
        <v>0</v>
      </c>
      <c r="X216" s="20">
        <f t="shared" si="50"/>
        <v>0</v>
      </c>
      <c r="Y216" s="20">
        <f t="shared" si="51"/>
        <v>0</v>
      </c>
      <c r="Z216" s="20">
        <f t="shared" si="52"/>
        <v>0</v>
      </c>
      <c r="AA216" s="20">
        <f t="shared" si="53"/>
        <v>0</v>
      </c>
      <c r="AB216" s="20">
        <f t="shared" si="54"/>
        <v>0</v>
      </c>
      <c r="AC216" s="20">
        <f t="shared" si="55"/>
        <v>0</v>
      </c>
      <c r="AD216" s="20">
        <f t="shared" si="56"/>
        <v>0</v>
      </c>
      <c r="AE216" s="20">
        <f t="shared" si="57"/>
        <v>0</v>
      </c>
      <c r="AF216" s="81">
        <f t="shared" si="48"/>
        <v>0</v>
      </c>
      <c r="AG216" s="57">
        <f t="shared" si="58"/>
        <v>0</v>
      </c>
    </row>
    <row r="217" spans="22:33" x14ac:dyDescent="0.25">
      <c r="V217">
        <f t="shared" si="47"/>
        <v>0</v>
      </c>
      <c r="W217" s="20">
        <f t="shared" si="49"/>
        <v>0</v>
      </c>
      <c r="X217" s="20">
        <f t="shared" si="50"/>
        <v>0</v>
      </c>
      <c r="Y217" s="20">
        <f t="shared" si="51"/>
        <v>0</v>
      </c>
      <c r="Z217" s="20">
        <f t="shared" si="52"/>
        <v>0</v>
      </c>
      <c r="AA217" s="20">
        <f t="shared" si="53"/>
        <v>0</v>
      </c>
      <c r="AB217" s="20">
        <f t="shared" si="54"/>
        <v>0</v>
      </c>
      <c r="AC217" s="20">
        <f t="shared" si="55"/>
        <v>0</v>
      </c>
      <c r="AD217" s="20">
        <f t="shared" si="56"/>
        <v>0</v>
      </c>
      <c r="AE217" s="20">
        <f t="shared" si="57"/>
        <v>0</v>
      </c>
      <c r="AF217" s="81">
        <f t="shared" si="48"/>
        <v>0</v>
      </c>
      <c r="AG217" s="57">
        <f t="shared" si="58"/>
        <v>0</v>
      </c>
    </row>
    <row r="218" spans="22:33" x14ac:dyDescent="0.25">
      <c r="V218">
        <f t="shared" si="47"/>
        <v>0</v>
      </c>
      <c r="W218" s="20">
        <f t="shared" si="49"/>
        <v>0</v>
      </c>
      <c r="X218" s="20">
        <f t="shared" si="50"/>
        <v>0</v>
      </c>
      <c r="Y218" s="20">
        <f t="shared" si="51"/>
        <v>0</v>
      </c>
      <c r="Z218" s="20">
        <f t="shared" si="52"/>
        <v>0</v>
      </c>
      <c r="AA218" s="20">
        <f t="shared" si="53"/>
        <v>0</v>
      </c>
      <c r="AB218" s="20">
        <f t="shared" si="54"/>
        <v>0</v>
      </c>
      <c r="AC218" s="20">
        <f t="shared" si="55"/>
        <v>0</v>
      </c>
      <c r="AD218" s="20">
        <f t="shared" si="56"/>
        <v>0</v>
      </c>
      <c r="AE218" s="20">
        <f t="shared" si="57"/>
        <v>0</v>
      </c>
      <c r="AF218" s="81">
        <f t="shared" si="48"/>
        <v>0</v>
      </c>
      <c r="AG218" s="57">
        <f t="shared" si="58"/>
        <v>0</v>
      </c>
    </row>
    <row r="219" spans="22:33" x14ac:dyDescent="0.25">
      <c r="V219">
        <f t="shared" si="47"/>
        <v>0</v>
      </c>
      <c r="W219" s="20">
        <f t="shared" si="49"/>
        <v>0</v>
      </c>
      <c r="X219" s="20">
        <f t="shared" si="50"/>
        <v>0</v>
      </c>
      <c r="Y219" s="20">
        <f t="shared" si="51"/>
        <v>0</v>
      </c>
      <c r="Z219" s="20">
        <f t="shared" si="52"/>
        <v>0</v>
      </c>
      <c r="AA219" s="20">
        <f t="shared" si="53"/>
        <v>0</v>
      </c>
      <c r="AB219" s="20">
        <f t="shared" si="54"/>
        <v>0</v>
      </c>
      <c r="AC219" s="20">
        <f t="shared" si="55"/>
        <v>0</v>
      </c>
      <c r="AD219" s="20">
        <f t="shared" si="56"/>
        <v>0</v>
      </c>
      <c r="AE219" s="20">
        <f t="shared" si="57"/>
        <v>0</v>
      </c>
      <c r="AF219" s="81">
        <f t="shared" si="48"/>
        <v>0</v>
      </c>
      <c r="AG219" s="57">
        <f t="shared" si="58"/>
        <v>0</v>
      </c>
    </row>
    <row r="220" spans="22:33" x14ac:dyDescent="0.25">
      <c r="V220">
        <f t="shared" si="47"/>
        <v>0</v>
      </c>
      <c r="W220" s="20">
        <f t="shared" si="49"/>
        <v>0</v>
      </c>
      <c r="X220" s="20">
        <f t="shared" si="50"/>
        <v>0</v>
      </c>
      <c r="Y220" s="20">
        <f t="shared" si="51"/>
        <v>0</v>
      </c>
      <c r="Z220" s="20">
        <f t="shared" si="52"/>
        <v>0</v>
      </c>
      <c r="AA220" s="20">
        <f t="shared" si="53"/>
        <v>0</v>
      </c>
      <c r="AB220" s="20">
        <f t="shared" si="54"/>
        <v>0</v>
      </c>
      <c r="AC220" s="20">
        <f t="shared" si="55"/>
        <v>0</v>
      </c>
      <c r="AD220" s="20">
        <f t="shared" si="56"/>
        <v>0</v>
      </c>
      <c r="AE220" s="20">
        <f t="shared" si="57"/>
        <v>0</v>
      </c>
      <c r="AF220" s="81">
        <f t="shared" si="48"/>
        <v>0</v>
      </c>
      <c r="AG220" s="57">
        <f t="shared" si="58"/>
        <v>0</v>
      </c>
    </row>
    <row r="221" spans="22:33" x14ac:dyDescent="0.25">
      <c r="V221">
        <f t="shared" si="47"/>
        <v>0</v>
      </c>
      <c r="W221" s="20">
        <f t="shared" si="49"/>
        <v>0</v>
      </c>
      <c r="X221" s="20">
        <f t="shared" si="50"/>
        <v>0</v>
      </c>
      <c r="Y221" s="20">
        <f t="shared" si="51"/>
        <v>0</v>
      </c>
      <c r="Z221" s="20">
        <f t="shared" si="52"/>
        <v>0</v>
      </c>
      <c r="AA221" s="20">
        <f t="shared" si="53"/>
        <v>0</v>
      </c>
      <c r="AB221" s="20">
        <f t="shared" si="54"/>
        <v>0</v>
      </c>
      <c r="AC221" s="20">
        <f t="shared" si="55"/>
        <v>0</v>
      </c>
      <c r="AD221" s="20">
        <f t="shared" si="56"/>
        <v>0</v>
      </c>
      <c r="AE221" s="20">
        <f t="shared" si="57"/>
        <v>0</v>
      </c>
      <c r="AF221" s="81">
        <f t="shared" si="48"/>
        <v>0</v>
      </c>
      <c r="AG221" s="57">
        <f t="shared" si="58"/>
        <v>0</v>
      </c>
    </row>
    <row r="222" spans="22:33" x14ac:dyDescent="0.25">
      <c r="V222">
        <f t="shared" si="47"/>
        <v>0</v>
      </c>
      <c r="W222" s="20">
        <f t="shared" si="49"/>
        <v>0</v>
      </c>
      <c r="X222" s="20">
        <f t="shared" si="50"/>
        <v>0</v>
      </c>
      <c r="Y222" s="20">
        <f t="shared" si="51"/>
        <v>0</v>
      </c>
      <c r="Z222" s="20">
        <f t="shared" si="52"/>
        <v>0</v>
      </c>
      <c r="AA222" s="20">
        <f t="shared" si="53"/>
        <v>0</v>
      </c>
      <c r="AB222" s="20">
        <f t="shared" si="54"/>
        <v>0</v>
      </c>
      <c r="AC222" s="20">
        <f t="shared" si="55"/>
        <v>0</v>
      </c>
      <c r="AD222" s="20">
        <f t="shared" si="56"/>
        <v>0</v>
      </c>
      <c r="AE222" s="20">
        <f t="shared" si="57"/>
        <v>0</v>
      </c>
      <c r="AF222" s="81">
        <f t="shared" si="48"/>
        <v>0</v>
      </c>
      <c r="AG222" s="57">
        <f t="shared" si="58"/>
        <v>0</v>
      </c>
    </row>
    <row r="223" spans="22:33" x14ac:dyDescent="0.25">
      <c r="V223">
        <f t="shared" si="47"/>
        <v>0</v>
      </c>
      <c r="W223" s="20">
        <f t="shared" si="49"/>
        <v>0</v>
      </c>
      <c r="X223" s="20">
        <f t="shared" si="50"/>
        <v>0</v>
      </c>
      <c r="Y223" s="20">
        <f t="shared" si="51"/>
        <v>0</v>
      </c>
      <c r="Z223" s="20">
        <f t="shared" si="52"/>
        <v>0</v>
      </c>
      <c r="AA223" s="20">
        <f t="shared" si="53"/>
        <v>0</v>
      </c>
      <c r="AB223" s="20">
        <f t="shared" si="54"/>
        <v>0</v>
      </c>
      <c r="AC223" s="20">
        <f t="shared" si="55"/>
        <v>0</v>
      </c>
      <c r="AD223" s="20">
        <f t="shared" si="56"/>
        <v>0</v>
      </c>
      <c r="AE223" s="20">
        <f t="shared" si="57"/>
        <v>0</v>
      </c>
      <c r="AF223" s="81">
        <f t="shared" si="48"/>
        <v>0</v>
      </c>
      <c r="AG223" s="57">
        <f t="shared" si="58"/>
        <v>0</v>
      </c>
    </row>
    <row r="224" spans="22:33" x14ac:dyDescent="0.25">
      <c r="V224">
        <f t="shared" si="47"/>
        <v>0</v>
      </c>
      <c r="W224" s="20">
        <f t="shared" si="49"/>
        <v>0</v>
      </c>
      <c r="X224" s="20">
        <f t="shared" si="50"/>
        <v>0</v>
      </c>
      <c r="Y224" s="20">
        <f t="shared" si="51"/>
        <v>0</v>
      </c>
      <c r="Z224" s="20">
        <f t="shared" si="52"/>
        <v>0</v>
      </c>
      <c r="AA224" s="20">
        <f t="shared" si="53"/>
        <v>0</v>
      </c>
      <c r="AB224" s="20">
        <f t="shared" si="54"/>
        <v>0</v>
      </c>
      <c r="AC224" s="20">
        <f t="shared" si="55"/>
        <v>0</v>
      </c>
      <c r="AD224" s="20">
        <f t="shared" si="56"/>
        <v>0</v>
      </c>
      <c r="AE224" s="20">
        <f t="shared" si="57"/>
        <v>0</v>
      </c>
      <c r="AF224" s="81">
        <f t="shared" si="48"/>
        <v>0</v>
      </c>
      <c r="AG224" s="57">
        <f t="shared" si="58"/>
        <v>0</v>
      </c>
    </row>
    <row r="225" spans="22:33" x14ac:dyDescent="0.25">
      <c r="V225">
        <f t="shared" si="47"/>
        <v>0</v>
      </c>
      <c r="W225" s="20">
        <f t="shared" si="49"/>
        <v>0</v>
      </c>
      <c r="X225" s="20">
        <f t="shared" si="50"/>
        <v>0</v>
      </c>
      <c r="Y225" s="20">
        <f t="shared" si="51"/>
        <v>0</v>
      </c>
      <c r="Z225" s="20">
        <f t="shared" si="52"/>
        <v>0</v>
      </c>
      <c r="AA225" s="20">
        <f t="shared" si="53"/>
        <v>0</v>
      </c>
      <c r="AB225" s="20">
        <f t="shared" si="54"/>
        <v>0</v>
      </c>
      <c r="AC225" s="20">
        <f t="shared" si="55"/>
        <v>0</v>
      </c>
      <c r="AD225" s="20">
        <f t="shared" si="56"/>
        <v>0</v>
      </c>
      <c r="AE225" s="20">
        <f t="shared" si="57"/>
        <v>0</v>
      </c>
      <c r="AF225" s="81">
        <f t="shared" si="48"/>
        <v>0</v>
      </c>
      <c r="AG225" s="57">
        <f t="shared" si="58"/>
        <v>0</v>
      </c>
    </row>
    <row r="226" spans="22:33" x14ac:dyDescent="0.25">
      <c r="V226">
        <f t="shared" si="47"/>
        <v>0</v>
      </c>
      <c r="W226" s="20">
        <f t="shared" si="49"/>
        <v>0</v>
      </c>
      <c r="X226" s="20">
        <f t="shared" si="50"/>
        <v>0</v>
      </c>
      <c r="Y226" s="20">
        <f t="shared" si="51"/>
        <v>0</v>
      </c>
      <c r="Z226" s="20">
        <f t="shared" si="52"/>
        <v>0</v>
      </c>
      <c r="AA226" s="20">
        <f t="shared" si="53"/>
        <v>0</v>
      </c>
      <c r="AB226" s="20">
        <f t="shared" si="54"/>
        <v>0</v>
      </c>
      <c r="AC226" s="20">
        <f t="shared" si="55"/>
        <v>0</v>
      </c>
      <c r="AD226" s="20">
        <f t="shared" si="56"/>
        <v>0</v>
      </c>
      <c r="AE226" s="20">
        <f t="shared" si="57"/>
        <v>0</v>
      </c>
      <c r="AF226" s="81">
        <f t="shared" si="48"/>
        <v>0</v>
      </c>
      <c r="AG226" s="57">
        <f t="shared" si="58"/>
        <v>0</v>
      </c>
    </row>
    <row r="227" spans="22:33" x14ac:dyDescent="0.25">
      <c r="V227">
        <f t="shared" si="47"/>
        <v>0</v>
      </c>
      <c r="W227" s="20">
        <f t="shared" si="49"/>
        <v>0</v>
      </c>
      <c r="X227" s="20">
        <f t="shared" si="50"/>
        <v>0</v>
      </c>
      <c r="Y227" s="20">
        <f t="shared" si="51"/>
        <v>0</v>
      </c>
      <c r="Z227" s="20">
        <f t="shared" si="52"/>
        <v>0</v>
      </c>
      <c r="AA227" s="20">
        <f t="shared" si="53"/>
        <v>0</v>
      </c>
      <c r="AB227" s="20">
        <f t="shared" si="54"/>
        <v>0</v>
      </c>
      <c r="AC227" s="20">
        <f t="shared" si="55"/>
        <v>0</v>
      </c>
      <c r="AD227" s="20">
        <f t="shared" si="56"/>
        <v>0</v>
      </c>
      <c r="AE227" s="20">
        <f t="shared" si="57"/>
        <v>0</v>
      </c>
      <c r="AF227" s="81">
        <f t="shared" si="48"/>
        <v>0</v>
      </c>
      <c r="AG227" s="57">
        <f t="shared" si="58"/>
        <v>0</v>
      </c>
    </row>
    <row r="228" spans="22:33" x14ac:dyDescent="0.25">
      <c r="V228">
        <f t="shared" si="47"/>
        <v>0</v>
      </c>
      <c r="W228" s="20">
        <f t="shared" si="49"/>
        <v>0</v>
      </c>
      <c r="X228" s="20">
        <f t="shared" si="50"/>
        <v>0</v>
      </c>
      <c r="Y228" s="20">
        <f t="shared" si="51"/>
        <v>0</v>
      </c>
      <c r="Z228" s="20">
        <f t="shared" si="52"/>
        <v>0</v>
      </c>
      <c r="AA228" s="20">
        <f t="shared" si="53"/>
        <v>0</v>
      </c>
      <c r="AB228" s="20">
        <f t="shared" si="54"/>
        <v>0</v>
      </c>
      <c r="AC228" s="20">
        <f t="shared" si="55"/>
        <v>0</v>
      </c>
      <c r="AD228" s="20">
        <f t="shared" si="56"/>
        <v>0</v>
      </c>
      <c r="AE228" s="20">
        <f t="shared" si="57"/>
        <v>0</v>
      </c>
      <c r="AF228" s="81">
        <f t="shared" si="48"/>
        <v>0</v>
      </c>
      <c r="AG228" s="57">
        <f t="shared" si="58"/>
        <v>0</v>
      </c>
    </row>
    <row r="229" spans="22:33" x14ac:dyDescent="0.25">
      <c r="V229">
        <f t="shared" si="47"/>
        <v>0</v>
      </c>
      <c r="W229" s="20">
        <f t="shared" si="49"/>
        <v>0</v>
      </c>
      <c r="X229" s="20">
        <f t="shared" si="50"/>
        <v>0</v>
      </c>
      <c r="Y229" s="20">
        <f t="shared" si="51"/>
        <v>0</v>
      </c>
      <c r="Z229" s="20">
        <f t="shared" si="52"/>
        <v>0</v>
      </c>
      <c r="AA229" s="20">
        <f t="shared" si="53"/>
        <v>0</v>
      </c>
      <c r="AB229" s="20">
        <f t="shared" si="54"/>
        <v>0</v>
      </c>
      <c r="AC229" s="20">
        <f t="shared" si="55"/>
        <v>0</v>
      </c>
      <c r="AD229" s="20">
        <f t="shared" si="56"/>
        <v>0</v>
      </c>
      <c r="AE229" s="20">
        <f t="shared" si="57"/>
        <v>0</v>
      </c>
      <c r="AF229" s="81">
        <f t="shared" si="48"/>
        <v>0</v>
      </c>
      <c r="AG229" s="57">
        <f t="shared" si="58"/>
        <v>0</v>
      </c>
    </row>
    <row r="230" spans="22:33" x14ac:dyDescent="0.25">
      <c r="V230">
        <f t="shared" si="47"/>
        <v>0</v>
      </c>
      <c r="W230" s="20">
        <f t="shared" si="49"/>
        <v>0</v>
      </c>
      <c r="X230" s="20">
        <f t="shared" si="50"/>
        <v>0</v>
      </c>
      <c r="Y230" s="20">
        <f t="shared" si="51"/>
        <v>0</v>
      </c>
      <c r="Z230" s="20">
        <f t="shared" si="52"/>
        <v>0</v>
      </c>
      <c r="AA230" s="20">
        <f t="shared" si="53"/>
        <v>0</v>
      </c>
      <c r="AB230" s="20">
        <f t="shared" si="54"/>
        <v>0</v>
      </c>
      <c r="AC230" s="20">
        <f t="shared" si="55"/>
        <v>0</v>
      </c>
      <c r="AD230" s="20">
        <f t="shared" si="56"/>
        <v>0</v>
      </c>
      <c r="AE230" s="20">
        <f t="shared" si="57"/>
        <v>0</v>
      </c>
      <c r="AF230" s="81">
        <f t="shared" si="48"/>
        <v>0</v>
      </c>
      <c r="AG230" s="57">
        <f t="shared" si="58"/>
        <v>0</v>
      </c>
    </row>
    <row r="231" spans="22:33" x14ac:dyDescent="0.25">
      <c r="V231">
        <f t="shared" si="47"/>
        <v>0</v>
      </c>
      <c r="W231" s="20">
        <f t="shared" si="49"/>
        <v>0</v>
      </c>
      <c r="X231" s="20">
        <f t="shared" si="50"/>
        <v>0</v>
      </c>
      <c r="Y231" s="20">
        <f t="shared" si="51"/>
        <v>0</v>
      </c>
      <c r="Z231" s="20">
        <f t="shared" si="52"/>
        <v>0</v>
      </c>
      <c r="AA231" s="20">
        <f t="shared" si="53"/>
        <v>0</v>
      </c>
      <c r="AB231" s="20">
        <f t="shared" si="54"/>
        <v>0</v>
      </c>
      <c r="AC231" s="20">
        <f t="shared" si="55"/>
        <v>0</v>
      </c>
      <c r="AD231" s="20">
        <f t="shared" si="56"/>
        <v>0</v>
      </c>
      <c r="AE231" s="20">
        <f t="shared" si="57"/>
        <v>0</v>
      </c>
      <c r="AF231" s="81">
        <f t="shared" si="48"/>
        <v>0</v>
      </c>
      <c r="AG231" s="57">
        <f t="shared" si="58"/>
        <v>0</v>
      </c>
    </row>
    <row r="232" spans="22:33" x14ac:dyDescent="0.25">
      <c r="V232">
        <f t="shared" si="47"/>
        <v>0</v>
      </c>
      <c r="W232" s="20">
        <f t="shared" si="49"/>
        <v>0</v>
      </c>
      <c r="X232" s="20">
        <f t="shared" si="50"/>
        <v>0</v>
      </c>
      <c r="Y232" s="20">
        <f t="shared" si="51"/>
        <v>0</v>
      </c>
      <c r="Z232" s="20">
        <f t="shared" si="52"/>
        <v>0</v>
      </c>
      <c r="AA232" s="20">
        <f t="shared" si="53"/>
        <v>0</v>
      </c>
      <c r="AB232" s="20">
        <f t="shared" si="54"/>
        <v>0</v>
      </c>
      <c r="AC232" s="20">
        <f t="shared" si="55"/>
        <v>0</v>
      </c>
      <c r="AD232" s="20">
        <f t="shared" si="56"/>
        <v>0</v>
      </c>
      <c r="AE232" s="20">
        <f t="shared" si="57"/>
        <v>0</v>
      </c>
      <c r="AF232" s="81">
        <f t="shared" si="48"/>
        <v>0</v>
      </c>
      <c r="AG232" s="57">
        <f t="shared" si="58"/>
        <v>0</v>
      </c>
    </row>
    <row r="233" spans="22:33" x14ac:dyDescent="0.25">
      <c r="V233">
        <f t="shared" si="47"/>
        <v>0</v>
      </c>
      <c r="W233" s="20">
        <f t="shared" si="49"/>
        <v>0</v>
      </c>
      <c r="X233" s="20">
        <f t="shared" si="50"/>
        <v>0</v>
      </c>
      <c r="Y233" s="20">
        <f t="shared" si="51"/>
        <v>0</v>
      </c>
      <c r="Z233" s="20">
        <f t="shared" si="52"/>
        <v>0</v>
      </c>
      <c r="AA233" s="20">
        <f t="shared" si="53"/>
        <v>0</v>
      </c>
      <c r="AB233" s="20">
        <f t="shared" si="54"/>
        <v>0</v>
      </c>
      <c r="AC233" s="20">
        <f t="shared" si="55"/>
        <v>0</v>
      </c>
      <c r="AD233" s="20">
        <f t="shared" si="56"/>
        <v>0</v>
      </c>
      <c r="AE233" s="20">
        <f t="shared" si="57"/>
        <v>0</v>
      </c>
      <c r="AF233" s="81">
        <f t="shared" si="48"/>
        <v>0</v>
      </c>
      <c r="AG233" s="57">
        <f t="shared" si="58"/>
        <v>0</v>
      </c>
    </row>
    <row r="234" spans="22:33" x14ac:dyDescent="0.25">
      <c r="V234">
        <f t="shared" si="47"/>
        <v>0</v>
      </c>
      <c r="W234" s="20">
        <f t="shared" si="49"/>
        <v>0</v>
      </c>
      <c r="X234" s="20">
        <f t="shared" si="50"/>
        <v>0</v>
      </c>
      <c r="Y234" s="20">
        <f t="shared" si="51"/>
        <v>0</v>
      </c>
      <c r="Z234" s="20">
        <f t="shared" si="52"/>
        <v>0</v>
      </c>
      <c r="AA234" s="20">
        <f t="shared" si="53"/>
        <v>0</v>
      </c>
      <c r="AB234" s="20">
        <f t="shared" si="54"/>
        <v>0</v>
      </c>
      <c r="AC234" s="20">
        <f t="shared" si="55"/>
        <v>0</v>
      </c>
      <c r="AD234" s="20">
        <f t="shared" si="56"/>
        <v>0</v>
      </c>
      <c r="AE234" s="20">
        <f t="shared" si="57"/>
        <v>0</v>
      </c>
      <c r="AF234" s="81">
        <f t="shared" si="48"/>
        <v>0</v>
      </c>
      <c r="AG234" s="57">
        <f t="shared" si="58"/>
        <v>0</v>
      </c>
    </row>
    <row r="235" spans="22:33" x14ac:dyDescent="0.25">
      <c r="V235">
        <f t="shared" si="47"/>
        <v>0</v>
      </c>
      <c r="W235" s="20">
        <f t="shared" si="49"/>
        <v>0</v>
      </c>
      <c r="X235" s="20">
        <f t="shared" si="50"/>
        <v>0</v>
      </c>
      <c r="Y235" s="20">
        <f t="shared" si="51"/>
        <v>0</v>
      </c>
      <c r="Z235" s="20">
        <f t="shared" si="52"/>
        <v>0</v>
      </c>
      <c r="AA235" s="20">
        <f t="shared" si="53"/>
        <v>0</v>
      </c>
      <c r="AB235" s="20">
        <f t="shared" si="54"/>
        <v>0</v>
      </c>
      <c r="AC235" s="20">
        <f t="shared" si="55"/>
        <v>0</v>
      </c>
      <c r="AD235" s="20">
        <f t="shared" si="56"/>
        <v>0</v>
      </c>
      <c r="AE235" s="20">
        <f t="shared" si="57"/>
        <v>0</v>
      </c>
      <c r="AF235" s="81">
        <f t="shared" si="48"/>
        <v>0</v>
      </c>
      <c r="AG235" s="57">
        <f t="shared" si="58"/>
        <v>0</v>
      </c>
    </row>
    <row r="236" spans="22:33" x14ac:dyDescent="0.25">
      <c r="V236">
        <f t="shared" si="47"/>
        <v>0</v>
      </c>
      <c r="W236" s="20">
        <f t="shared" si="49"/>
        <v>0</v>
      </c>
      <c r="X236" s="20">
        <f t="shared" si="50"/>
        <v>0</v>
      </c>
      <c r="Y236" s="20">
        <f t="shared" si="51"/>
        <v>0</v>
      </c>
      <c r="Z236" s="20">
        <f t="shared" si="52"/>
        <v>0</v>
      </c>
      <c r="AA236" s="20">
        <f t="shared" si="53"/>
        <v>0</v>
      </c>
      <c r="AB236" s="20">
        <f t="shared" si="54"/>
        <v>0</v>
      </c>
      <c r="AC236" s="20">
        <f t="shared" si="55"/>
        <v>0</v>
      </c>
      <c r="AD236" s="20">
        <f t="shared" si="56"/>
        <v>0</v>
      </c>
      <c r="AE236" s="20">
        <f t="shared" si="57"/>
        <v>0</v>
      </c>
      <c r="AF236" s="81">
        <f t="shared" si="48"/>
        <v>0</v>
      </c>
      <c r="AG236" s="57">
        <f t="shared" si="58"/>
        <v>0</v>
      </c>
    </row>
    <row r="237" spans="22:33" x14ac:dyDescent="0.25">
      <c r="V237">
        <f t="shared" si="47"/>
        <v>0</v>
      </c>
      <c r="W237" s="20">
        <f t="shared" si="49"/>
        <v>0</v>
      </c>
      <c r="X237" s="20">
        <f t="shared" si="50"/>
        <v>0</v>
      </c>
      <c r="Y237" s="20">
        <f t="shared" si="51"/>
        <v>0</v>
      </c>
      <c r="Z237" s="20">
        <f t="shared" si="52"/>
        <v>0</v>
      </c>
      <c r="AA237" s="20">
        <f t="shared" si="53"/>
        <v>0</v>
      </c>
      <c r="AB237" s="20">
        <f t="shared" si="54"/>
        <v>0</v>
      </c>
      <c r="AC237" s="20">
        <f t="shared" si="55"/>
        <v>0</v>
      </c>
      <c r="AD237" s="20">
        <f t="shared" si="56"/>
        <v>0</v>
      </c>
      <c r="AE237" s="20">
        <f t="shared" si="57"/>
        <v>0</v>
      </c>
      <c r="AF237" s="81">
        <f t="shared" si="48"/>
        <v>0</v>
      </c>
      <c r="AG237" s="57">
        <f t="shared" si="58"/>
        <v>0</v>
      </c>
    </row>
    <row r="238" spans="22:33" x14ac:dyDescent="0.25">
      <c r="V238">
        <f t="shared" si="47"/>
        <v>0</v>
      </c>
      <c r="W238" s="20">
        <f t="shared" si="49"/>
        <v>0</v>
      </c>
      <c r="X238" s="20">
        <f t="shared" si="50"/>
        <v>0</v>
      </c>
      <c r="Y238" s="20">
        <f t="shared" si="51"/>
        <v>0</v>
      </c>
      <c r="Z238" s="20">
        <f t="shared" si="52"/>
        <v>0</v>
      </c>
      <c r="AA238" s="20">
        <f t="shared" si="53"/>
        <v>0</v>
      </c>
      <c r="AB238" s="20">
        <f t="shared" si="54"/>
        <v>0</v>
      </c>
      <c r="AC238" s="20">
        <f t="shared" si="55"/>
        <v>0</v>
      </c>
      <c r="AD238" s="20">
        <f t="shared" si="56"/>
        <v>0</v>
      </c>
      <c r="AE238" s="20">
        <f t="shared" si="57"/>
        <v>0</v>
      </c>
      <c r="AF238" s="81">
        <f t="shared" si="48"/>
        <v>0</v>
      </c>
      <c r="AG238" s="57">
        <f t="shared" si="58"/>
        <v>0</v>
      </c>
    </row>
    <row r="239" spans="22:33" x14ac:dyDescent="0.25">
      <c r="V239">
        <f t="shared" si="47"/>
        <v>0</v>
      </c>
      <c r="W239" s="20">
        <f t="shared" si="49"/>
        <v>0</v>
      </c>
      <c r="X239" s="20">
        <f t="shared" si="50"/>
        <v>0</v>
      </c>
      <c r="Y239" s="20">
        <f t="shared" si="51"/>
        <v>0</v>
      </c>
      <c r="Z239" s="20">
        <f t="shared" si="52"/>
        <v>0</v>
      </c>
      <c r="AA239" s="20">
        <f t="shared" si="53"/>
        <v>0</v>
      </c>
      <c r="AB239" s="20">
        <f t="shared" si="54"/>
        <v>0</v>
      </c>
      <c r="AC239" s="20">
        <f t="shared" si="55"/>
        <v>0</v>
      </c>
      <c r="AD239" s="20">
        <f t="shared" si="56"/>
        <v>0</v>
      </c>
      <c r="AE239" s="20">
        <f t="shared" si="57"/>
        <v>0</v>
      </c>
      <c r="AF239" s="81">
        <f t="shared" si="48"/>
        <v>0</v>
      </c>
      <c r="AG239" s="57">
        <f t="shared" si="58"/>
        <v>0</v>
      </c>
    </row>
    <row r="240" spans="22:33" x14ac:dyDescent="0.25">
      <c r="V240">
        <f t="shared" si="47"/>
        <v>0</v>
      </c>
      <c r="W240" s="20">
        <f t="shared" si="49"/>
        <v>0</v>
      </c>
      <c r="X240" s="20">
        <f t="shared" si="50"/>
        <v>0</v>
      </c>
      <c r="Y240" s="20">
        <f t="shared" si="51"/>
        <v>0</v>
      </c>
      <c r="Z240" s="20">
        <f t="shared" si="52"/>
        <v>0</v>
      </c>
      <c r="AA240" s="20">
        <f t="shared" si="53"/>
        <v>0</v>
      </c>
      <c r="AB240" s="20">
        <f t="shared" si="54"/>
        <v>0</v>
      </c>
      <c r="AC240" s="20">
        <f t="shared" si="55"/>
        <v>0</v>
      </c>
      <c r="AD240" s="20">
        <f t="shared" si="56"/>
        <v>0</v>
      </c>
      <c r="AE240" s="20">
        <f t="shared" si="57"/>
        <v>0</v>
      </c>
      <c r="AF240" s="81">
        <f t="shared" si="48"/>
        <v>0</v>
      </c>
      <c r="AG240" s="57">
        <f t="shared" si="58"/>
        <v>0</v>
      </c>
    </row>
    <row r="241" spans="22:33" x14ac:dyDescent="0.25">
      <c r="V241">
        <f t="shared" si="47"/>
        <v>0</v>
      </c>
      <c r="W241" s="20">
        <f t="shared" si="49"/>
        <v>0</v>
      </c>
      <c r="X241" s="20">
        <f t="shared" si="50"/>
        <v>0</v>
      </c>
      <c r="Y241" s="20">
        <f t="shared" si="51"/>
        <v>0</v>
      </c>
      <c r="Z241" s="20">
        <f t="shared" si="52"/>
        <v>0</v>
      </c>
      <c r="AA241" s="20">
        <f t="shared" si="53"/>
        <v>0</v>
      </c>
      <c r="AB241" s="20">
        <f t="shared" si="54"/>
        <v>0</v>
      </c>
      <c r="AC241" s="20">
        <f t="shared" si="55"/>
        <v>0</v>
      </c>
      <c r="AD241" s="20">
        <f t="shared" si="56"/>
        <v>0</v>
      </c>
      <c r="AE241" s="20">
        <f t="shared" si="57"/>
        <v>0</v>
      </c>
      <c r="AF241" s="81">
        <f t="shared" si="48"/>
        <v>0</v>
      </c>
      <c r="AG241" s="57">
        <f t="shared" si="58"/>
        <v>0</v>
      </c>
    </row>
    <row r="242" spans="22:33" x14ac:dyDescent="0.25">
      <c r="V242">
        <f t="shared" si="47"/>
        <v>0</v>
      </c>
      <c r="W242" s="20">
        <f t="shared" si="49"/>
        <v>0</v>
      </c>
      <c r="X242" s="20">
        <f t="shared" si="50"/>
        <v>0</v>
      </c>
      <c r="Y242" s="20">
        <f t="shared" si="51"/>
        <v>0</v>
      </c>
      <c r="Z242" s="20">
        <f t="shared" si="52"/>
        <v>0</v>
      </c>
      <c r="AA242" s="20">
        <f t="shared" si="53"/>
        <v>0</v>
      </c>
      <c r="AB242" s="20">
        <f t="shared" si="54"/>
        <v>0</v>
      </c>
      <c r="AC242" s="20">
        <f t="shared" si="55"/>
        <v>0</v>
      </c>
      <c r="AD242" s="20">
        <f t="shared" si="56"/>
        <v>0</v>
      </c>
      <c r="AE242" s="20">
        <f t="shared" si="57"/>
        <v>0</v>
      </c>
      <c r="AF242" s="81">
        <f t="shared" si="48"/>
        <v>0</v>
      </c>
      <c r="AG242" s="57">
        <f t="shared" si="58"/>
        <v>0</v>
      </c>
    </row>
    <row r="243" spans="22:33" x14ac:dyDescent="0.25">
      <c r="V243">
        <f t="shared" si="47"/>
        <v>0</v>
      </c>
      <c r="W243" s="20">
        <f t="shared" si="49"/>
        <v>0</v>
      </c>
      <c r="X243" s="20">
        <f t="shared" si="50"/>
        <v>0</v>
      </c>
      <c r="Y243" s="20">
        <f t="shared" si="51"/>
        <v>0</v>
      </c>
      <c r="Z243" s="20">
        <f t="shared" si="52"/>
        <v>0</v>
      </c>
      <c r="AA243" s="20">
        <f t="shared" si="53"/>
        <v>0</v>
      </c>
      <c r="AB243" s="20">
        <f t="shared" si="54"/>
        <v>0</v>
      </c>
      <c r="AC243" s="20">
        <f t="shared" si="55"/>
        <v>0</v>
      </c>
      <c r="AD243" s="20">
        <f t="shared" si="56"/>
        <v>0</v>
      </c>
      <c r="AE243" s="20">
        <f t="shared" si="57"/>
        <v>0</v>
      </c>
      <c r="AF243" s="81">
        <f t="shared" si="48"/>
        <v>0</v>
      </c>
      <c r="AG243" s="57">
        <f t="shared" si="58"/>
        <v>0</v>
      </c>
    </row>
    <row r="244" spans="22:33" x14ac:dyDescent="0.25">
      <c r="V244">
        <f t="shared" si="47"/>
        <v>0</v>
      </c>
      <c r="W244" s="20">
        <f t="shared" si="49"/>
        <v>0</v>
      </c>
      <c r="X244" s="20">
        <f t="shared" si="50"/>
        <v>0</v>
      </c>
      <c r="Y244" s="20">
        <f t="shared" si="51"/>
        <v>0</v>
      </c>
      <c r="Z244" s="20">
        <f t="shared" si="52"/>
        <v>0</v>
      </c>
      <c r="AA244" s="20">
        <f t="shared" si="53"/>
        <v>0</v>
      </c>
      <c r="AB244" s="20">
        <f t="shared" si="54"/>
        <v>0</v>
      </c>
      <c r="AC244" s="20">
        <f t="shared" si="55"/>
        <v>0</v>
      </c>
      <c r="AD244" s="20">
        <f t="shared" si="56"/>
        <v>0</v>
      </c>
      <c r="AE244" s="20">
        <f t="shared" si="57"/>
        <v>0</v>
      </c>
      <c r="AF244" s="81">
        <f t="shared" si="48"/>
        <v>0</v>
      </c>
      <c r="AG244" s="57">
        <f t="shared" si="58"/>
        <v>0</v>
      </c>
    </row>
    <row r="245" spans="22:33" x14ac:dyDescent="0.25">
      <c r="V245">
        <f t="shared" si="47"/>
        <v>0</v>
      </c>
      <c r="W245" s="20">
        <f t="shared" si="49"/>
        <v>0</v>
      </c>
      <c r="X245" s="20">
        <f t="shared" si="50"/>
        <v>0</v>
      </c>
      <c r="Y245" s="20">
        <f t="shared" si="51"/>
        <v>0</v>
      </c>
      <c r="Z245" s="20">
        <f t="shared" si="52"/>
        <v>0</v>
      </c>
      <c r="AA245" s="20">
        <f t="shared" si="53"/>
        <v>0</v>
      </c>
      <c r="AB245" s="20">
        <f t="shared" si="54"/>
        <v>0</v>
      </c>
      <c r="AC245" s="20">
        <f t="shared" si="55"/>
        <v>0</v>
      </c>
      <c r="AD245" s="20">
        <f t="shared" si="56"/>
        <v>0</v>
      </c>
      <c r="AE245" s="20">
        <f t="shared" si="57"/>
        <v>0</v>
      </c>
      <c r="AF245" s="81">
        <f t="shared" si="48"/>
        <v>0</v>
      </c>
      <c r="AG245" s="57">
        <f t="shared" si="58"/>
        <v>0</v>
      </c>
    </row>
    <row r="246" spans="22:33" x14ac:dyDescent="0.25">
      <c r="V246">
        <f t="shared" si="47"/>
        <v>0</v>
      </c>
      <c r="W246" s="20">
        <f t="shared" si="49"/>
        <v>0</v>
      </c>
      <c r="X246" s="20">
        <f t="shared" si="50"/>
        <v>0</v>
      </c>
      <c r="Y246" s="20">
        <f t="shared" si="51"/>
        <v>0</v>
      </c>
      <c r="Z246" s="20">
        <f t="shared" si="52"/>
        <v>0</v>
      </c>
      <c r="AA246" s="20">
        <f t="shared" si="53"/>
        <v>0</v>
      </c>
      <c r="AB246" s="20">
        <f t="shared" si="54"/>
        <v>0</v>
      </c>
      <c r="AC246" s="20">
        <f t="shared" si="55"/>
        <v>0</v>
      </c>
      <c r="AD246" s="20">
        <f t="shared" si="56"/>
        <v>0</v>
      </c>
      <c r="AE246" s="20">
        <f t="shared" si="57"/>
        <v>0</v>
      </c>
      <c r="AF246" s="81">
        <f t="shared" si="48"/>
        <v>0</v>
      </c>
      <c r="AG246" s="57">
        <f t="shared" si="58"/>
        <v>0</v>
      </c>
    </row>
    <row r="247" spans="22:33" x14ac:dyDescent="0.25">
      <c r="V247">
        <f t="shared" si="47"/>
        <v>0</v>
      </c>
      <c r="W247" s="20">
        <f t="shared" si="49"/>
        <v>0</v>
      </c>
      <c r="X247" s="20">
        <f t="shared" si="50"/>
        <v>0</v>
      </c>
      <c r="Y247" s="20">
        <f t="shared" si="51"/>
        <v>0</v>
      </c>
      <c r="Z247" s="20">
        <f t="shared" si="52"/>
        <v>0</v>
      </c>
      <c r="AA247" s="20">
        <f t="shared" si="53"/>
        <v>0</v>
      </c>
      <c r="AB247" s="20">
        <f t="shared" si="54"/>
        <v>0</v>
      </c>
      <c r="AC247" s="20">
        <f t="shared" si="55"/>
        <v>0</v>
      </c>
      <c r="AD247" s="20">
        <f t="shared" si="56"/>
        <v>0</v>
      </c>
      <c r="AE247" s="20">
        <f t="shared" si="57"/>
        <v>0</v>
      </c>
      <c r="AF247" s="81">
        <f t="shared" si="48"/>
        <v>0</v>
      </c>
      <c r="AG247" s="57">
        <f t="shared" si="58"/>
        <v>0</v>
      </c>
    </row>
    <row r="248" spans="22:33" x14ac:dyDescent="0.25">
      <c r="V248">
        <f t="shared" si="47"/>
        <v>0</v>
      </c>
      <c r="W248" s="20">
        <f t="shared" si="49"/>
        <v>0</v>
      </c>
      <c r="X248" s="20">
        <f t="shared" si="50"/>
        <v>0</v>
      </c>
      <c r="Y248" s="20">
        <f t="shared" si="51"/>
        <v>0</v>
      </c>
      <c r="Z248" s="20">
        <f t="shared" si="52"/>
        <v>0</v>
      </c>
      <c r="AA248" s="20">
        <f t="shared" si="53"/>
        <v>0</v>
      </c>
      <c r="AB248" s="20">
        <f t="shared" si="54"/>
        <v>0</v>
      </c>
      <c r="AC248" s="20">
        <f t="shared" si="55"/>
        <v>0</v>
      </c>
      <c r="AD248" s="20">
        <f t="shared" si="56"/>
        <v>0</v>
      </c>
      <c r="AE248" s="20">
        <f t="shared" si="57"/>
        <v>0</v>
      </c>
      <c r="AF248" s="81">
        <f t="shared" si="48"/>
        <v>0</v>
      </c>
      <c r="AG248" s="57">
        <f t="shared" si="58"/>
        <v>0</v>
      </c>
    </row>
    <row r="249" spans="22:33" x14ac:dyDescent="0.25">
      <c r="V249">
        <f t="shared" si="47"/>
        <v>0</v>
      </c>
      <c r="W249" s="20">
        <f t="shared" si="49"/>
        <v>0</v>
      </c>
      <c r="X249" s="20">
        <f t="shared" si="50"/>
        <v>0</v>
      </c>
      <c r="Y249" s="20">
        <f t="shared" si="51"/>
        <v>0</v>
      </c>
      <c r="Z249" s="20">
        <f t="shared" si="52"/>
        <v>0</v>
      </c>
      <c r="AA249" s="20">
        <f t="shared" si="53"/>
        <v>0</v>
      </c>
      <c r="AB249" s="20">
        <f t="shared" si="54"/>
        <v>0</v>
      </c>
      <c r="AC249" s="20">
        <f t="shared" si="55"/>
        <v>0</v>
      </c>
      <c r="AD249" s="20">
        <f t="shared" si="56"/>
        <v>0</v>
      </c>
      <c r="AE249" s="20">
        <f t="shared" si="57"/>
        <v>0</v>
      </c>
      <c r="AF249" s="81">
        <f t="shared" si="48"/>
        <v>0</v>
      </c>
      <c r="AG249" s="57">
        <f t="shared" si="58"/>
        <v>0</v>
      </c>
    </row>
    <row r="250" spans="22:33" x14ac:dyDescent="0.25">
      <c r="V250">
        <f t="shared" si="47"/>
        <v>0</v>
      </c>
      <c r="W250" s="20">
        <f t="shared" si="49"/>
        <v>0</v>
      </c>
      <c r="X250" s="20">
        <f t="shared" si="50"/>
        <v>0</v>
      </c>
      <c r="Y250" s="20">
        <f t="shared" si="51"/>
        <v>0</v>
      </c>
      <c r="Z250" s="20">
        <f t="shared" si="52"/>
        <v>0</v>
      </c>
      <c r="AA250" s="20">
        <f t="shared" si="53"/>
        <v>0</v>
      </c>
      <c r="AB250" s="20">
        <f t="shared" si="54"/>
        <v>0</v>
      </c>
      <c r="AC250" s="20">
        <f t="shared" si="55"/>
        <v>0</v>
      </c>
      <c r="AD250" s="20">
        <f t="shared" si="56"/>
        <v>0</v>
      </c>
      <c r="AE250" s="20">
        <f t="shared" si="57"/>
        <v>0</v>
      </c>
      <c r="AF250" s="81">
        <f t="shared" si="48"/>
        <v>0</v>
      </c>
      <c r="AG250" s="57">
        <f t="shared" si="58"/>
        <v>0</v>
      </c>
    </row>
    <row r="251" spans="22:33" x14ac:dyDescent="0.25">
      <c r="V251">
        <f t="shared" si="47"/>
        <v>0</v>
      </c>
      <c r="W251" s="20">
        <f t="shared" si="49"/>
        <v>0</v>
      </c>
      <c r="X251" s="20">
        <f t="shared" si="50"/>
        <v>0</v>
      </c>
      <c r="Y251" s="20">
        <f t="shared" si="51"/>
        <v>0</v>
      </c>
      <c r="Z251" s="20">
        <f t="shared" si="52"/>
        <v>0</v>
      </c>
      <c r="AA251" s="20">
        <f t="shared" si="53"/>
        <v>0</v>
      </c>
      <c r="AB251" s="20">
        <f t="shared" si="54"/>
        <v>0</v>
      </c>
      <c r="AC251" s="20">
        <f t="shared" si="55"/>
        <v>0</v>
      </c>
      <c r="AD251" s="20">
        <f t="shared" si="56"/>
        <v>0</v>
      </c>
      <c r="AE251" s="20">
        <f t="shared" si="57"/>
        <v>0</v>
      </c>
      <c r="AF251" s="81">
        <f t="shared" si="48"/>
        <v>0</v>
      </c>
      <c r="AG251" s="57">
        <f t="shared" si="58"/>
        <v>0</v>
      </c>
    </row>
    <row r="252" spans="22:33" x14ac:dyDescent="0.25">
      <c r="V252">
        <f t="shared" si="47"/>
        <v>0</v>
      </c>
      <c r="W252" s="20">
        <f t="shared" si="49"/>
        <v>0</v>
      </c>
      <c r="X252" s="20">
        <f t="shared" si="50"/>
        <v>0</v>
      </c>
      <c r="Y252" s="20">
        <f t="shared" si="51"/>
        <v>0</v>
      </c>
      <c r="Z252" s="20">
        <f t="shared" si="52"/>
        <v>0</v>
      </c>
      <c r="AA252" s="20">
        <f t="shared" si="53"/>
        <v>0</v>
      </c>
      <c r="AB252" s="20">
        <f t="shared" si="54"/>
        <v>0</v>
      </c>
      <c r="AC252" s="20">
        <f t="shared" si="55"/>
        <v>0</v>
      </c>
      <c r="AD252" s="20">
        <f t="shared" si="56"/>
        <v>0</v>
      </c>
      <c r="AE252" s="20">
        <f t="shared" si="57"/>
        <v>0</v>
      </c>
      <c r="AF252" s="81">
        <f t="shared" si="48"/>
        <v>0</v>
      </c>
      <c r="AG252" s="57">
        <f t="shared" si="58"/>
        <v>0</v>
      </c>
    </row>
    <row r="253" spans="22:33" x14ac:dyDescent="0.25">
      <c r="V253">
        <f t="shared" si="47"/>
        <v>0</v>
      </c>
      <c r="W253" s="20">
        <f t="shared" si="49"/>
        <v>0</v>
      </c>
      <c r="X253" s="20">
        <f t="shared" si="50"/>
        <v>0</v>
      </c>
      <c r="Y253" s="20">
        <f t="shared" si="51"/>
        <v>0</v>
      </c>
      <c r="Z253" s="20">
        <f t="shared" si="52"/>
        <v>0</v>
      </c>
      <c r="AA253" s="20">
        <f t="shared" si="53"/>
        <v>0</v>
      </c>
      <c r="AB253" s="20">
        <f t="shared" si="54"/>
        <v>0</v>
      </c>
      <c r="AC253" s="20">
        <f t="shared" si="55"/>
        <v>0</v>
      </c>
      <c r="AD253" s="20">
        <f t="shared" si="56"/>
        <v>0</v>
      </c>
      <c r="AE253" s="20">
        <f t="shared" si="57"/>
        <v>0</v>
      </c>
      <c r="AF253" s="81">
        <f t="shared" si="48"/>
        <v>0</v>
      </c>
      <c r="AG253" s="57">
        <f t="shared" si="58"/>
        <v>0</v>
      </c>
    </row>
    <row r="254" spans="22:33" x14ac:dyDescent="0.25">
      <c r="V254">
        <f t="shared" si="47"/>
        <v>0</v>
      </c>
      <c r="W254" s="20">
        <f t="shared" si="49"/>
        <v>0</v>
      </c>
      <c r="X254" s="20">
        <f t="shared" si="50"/>
        <v>0</v>
      </c>
      <c r="Y254" s="20">
        <f t="shared" si="51"/>
        <v>0</v>
      </c>
      <c r="Z254" s="20">
        <f t="shared" si="52"/>
        <v>0</v>
      </c>
      <c r="AA254" s="20">
        <f t="shared" si="53"/>
        <v>0</v>
      </c>
      <c r="AB254" s="20">
        <f t="shared" si="54"/>
        <v>0</v>
      </c>
      <c r="AC254" s="20">
        <f t="shared" si="55"/>
        <v>0</v>
      </c>
      <c r="AD254" s="20">
        <f t="shared" si="56"/>
        <v>0</v>
      </c>
      <c r="AE254" s="20">
        <f t="shared" si="57"/>
        <v>0</v>
      </c>
      <c r="AF254" s="81">
        <f t="shared" si="48"/>
        <v>0</v>
      </c>
      <c r="AG254" s="57">
        <f t="shared" si="58"/>
        <v>0</v>
      </c>
    </row>
    <row r="255" spans="22:33" x14ac:dyDescent="0.25">
      <c r="V255">
        <f t="shared" si="47"/>
        <v>0</v>
      </c>
      <c r="W255" s="20">
        <f t="shared" si="49"/>
        <v>0</v>
      </c>
      <c r="X255" s="20">
        <f t="shared" si="50"/>
        <v>0</v>
      </c>
      <c r="Y255" s="20">
        <f t="shared" si="51"/>
        <v>0</v>
      </c>
      <c r="Z255" s="20">
        <f t="shared" si="52"/>
        <v>0</v>
      </c>
      <c r="AA255" s="20">
        <f t="shared" si="53"/>
        <v>0</v>
      </c>
      <c r="AB255" s="20">
        <f t="shared" si="54"/>
        <v>0</v>
      </c>
      <c r="AC255" s="20">
        <f t="shared" si="55"/>
        <v>0</v>
      </c>
      <c r="AD255" s="20">
        <f t="shared" si="56"/>
        <v>0</v>
      </c>
      <c r="AE255" s="20">
        <f t="shared" si="57"/>
        <v>0</v>
      </c>
      <c r="AF255" s="81">
        <f t="shared" si="48"/>
        <v>0</v>
      </c>
      <c r="AG255" s="57">
        <f t="shared" si="58"/>
        <v>0</v>
      </c>
    </row>
    <row r="256" spans="22:33" x14ac:dyDescent="0.25">
      <c r="V256">
        <f t="shared" si="47"/>
        <v>0</v>
      </c>
      <c r="W256" s="20">
        <f t="shared" si="49"/>
        <v>0</v>
      </c>
      <c r="X256" s="20">
        <f t="shared" si="50"/>
        <v>0</v>
      </c>
      <c r="Y256" s="20">
        <f t="shared" si="51"/>
        <v>0</v>
      </c>
      <c r="Z256" s="20">
        <f t="shared" si="52"/>
        <v>0</v>
      </c>
      <c r="AA256" s="20">
        <f t="shared" si="53"/>
        <v>0</v>
      </c>
      <c r="AB256" s="20">
        <f t="shared" si="54"/>
        <v>0</v>
      </c>
      <c r="AC256" s="20">
        <f t="shared" si="55"/>
        <v>0</v>
      </c>
      <c r="AD256" s="20">
        <f t="shared" si="56"/>
        <v>0</v>
      </c>
      <c r="AE256" s="20">
        <f t="shared" si="57"/>
        <v>0</v>
      </c>
      <c r="AF256" s="81">
        <f t="shared" si="48"/>
        <v>0</v>
      </c>
      <c r="AG256" s="57">
        <f t="shared" si="58"/>
        <v>0</v>
      </c>
    </row>
    <row r="257" spans="22:33" x14ac:dyDescent="0.25">
      <c r="V257">
        <f t="shared" si="47"/>
        <v>0</v>
      </c>
      <c r="W257" s="20">
        <f t="shared" si="49"/>
        <v>0</v>
      </c>
      <c r="X257" s="20">
        <f t="shared" si="50"/>
        <v>0</v>
      </c>
      <c r="Y257" s="20">
        <f t="shared" si="51"/>
        <v>0</v>
      </c>
      <c r="Z257" s="20">
        <f t="shared" si="52"/>
        <v>0</v>
      </c>
      <c r="AA257" s="20">
        <f t="shared" si="53"/>
        <v>0</v>
      </c>
      <c r="AB257" s="20">
        <f t="shared" si="54"/>
        <v>0</v>
      </c>
      <c r="AC257" s="20">
        <f t="shared" si="55"/>
        <v>0</v>
      </c>
      <c r="AD257" s="20">
        <f t="shared" si="56"/>
        <v>0</v>
      </c>
      <c r="AE257" s="20">
        <f t="shared" si="57"/>
        <v>0</v>
      </c>
      <c r="AF257" s="81">
        <f t="shared" si="48"/>
        <v>0</v>
      </c>
      <c r="AG257" s="57">
        <f t="shared" si="58"/>
        <v>0</v>
      </c>
    </row>
    <row r="258" spans="22:33" x14ac:dyDescent="0.25">
      <c r="V258">
        <f t="shared" si="47"/>
        <v>0</v>
      </c>
      <c r="W258" s="20">
        <f t="shared" si="49"/>
        <v>0</v>
      </c>
      <c r="X258" s="20">
        <f t="shared" si="50"/>
        <v>0</v>
      </c>
      <c r="Y258" s="20">
        <f t="shared" si="51"/>
        <v>0</v>
      </c>
      <c r="Z258" s="20">
        <f t="shared" si="52"/>
        <v>0</v>
      </c>
      <c r="AA258" s="20">
        <f t="shared" si="53"/>
        <v>0</v>
      </c>
      <c r="AB258" s="20">
        <f t="shared" si="54"/>
        <v>0</v>
      </c>
      <c r="AC258" s="20">
        <f t="shared" si="55"/>
        <v>0</v>
      </c>
      <c r="AD258" s="20">
        <f t="shared" si="56"/>
        <v>0</v>
      </c>
      <c r="AE258" s="20">
        <f t="shared" si="57"/>
        <v>0</v>
      </c>
      <c r="AF258" s="81">
        <f t="shared" si="48"/>
        <v>0</v>
      </c>
      <c r="AG258" s="57">
        <f t="shared" si="58"/>
        <v>0</v>
      </c>
    </row>
    <row r="259" spans="22:33" x14ac:dyDescent="0.25">
      <c r="V259">
        <f t="shared" si="47"/>
        <v>0</v>
      </c>
      <c r="W259" s="20">
        <f t="shared" si="49"/>
        <v>0</v>
      </c>
      <c r="X259" s="20">
        <f t="shared" si="50"/>
        <v>0</v>
      </c>
      <c r="Y259" s="20">
        <f t="shared" si="51"/>
        <v>0</v>
      </c>
      <c r="Z259" s="20">
        <f t="shared" si="52"/>
        <v>0</v>
      </c>
      <c r="AA259" s="20">
        <f t="shared" si="53"/>
        <v>0</v>
      </c>
      <c r="AB259" s="20">
        <f t="shared" si="54"/>
        <v>0</v>
      </c>
      <c r="AC259" s="20">
        <f t="shared" si="55"/>
        <v>0</v>
      </c>
      <c r="AD259" s="20">
        <f t="shared" si="56"/>
        <v>0</v>
      </c>
      <c r="AE259" s="20">
        <f t="shared" si="57"/>
        <v>0</v>
      </c>
      <c r="AF259" s="81">
        <f t="shared" si="48"/>
        <v>0</v>
      </c>
      <c r="AG259" s="57">
        <f t="shared" si="58"/>
        <v>0</v>
      </c>
    </row>
    <row r="260" spans="22:33" x14ac:dyDescent="0.25">
      <c r="V260">
        <f t="shared" si="47"/>
        <v>0</v>
      </c>
      <c r="W260" s="20">
        <f t="shared" si="49"/>
        <v>0</v>
      </c>
      <c r="X260" s="20">
        <f t="shared" si="50"/>
        <v>0</v>
      </c>
      <c r="Y260" s="20">
        <f t="shared" si="51"/>
        <v>0</v>
      </c>
      <c r="Z260" s="20">
        <f t="shared" si="52"/>
        <v>0</v>
      </c>
      <c r="AA260" s="20">
        <f t="shared" si="53"/>
        <v>0</v>
      </c>
      <c r="AB260" s="20">
        <f t="shared" si="54"/>
        <v>0</v>
      </c>
      <c r="AC260" s="20">
        <f t="shared" si="55"/>
        <v>0</v>
      </c>
      <c r="AD260" s="20">
        <f t="shared" si="56"/>
        <v>0</v>
      </c>
      <c r="AE260" s="20">
        <f t="shared" si="57"/>
        <v>0</v>
      </c>
      <c r="AF260" s="81">
        <f t="shared" si="48"/>
        <v>0</v>
      </c>
      <c r="AG260" s="57">
        <f t="shared" si="58"/>
        <v>0</v>
      </c>
    </row>
    <row r="261" spans="22:33" x14ac:dyDescent="0.25">
      <c r="V261">
        <f t="shared" si="47"/>
        <v>0</v>
      </c>
      <c r="W261" s="20">
        <f t="shared" si="49"/>
        <v>0</v>
      </c>
      <c r="X261" s="20">
        <f t="shared" si="50"/>
        <v>0</v>
      </c>
      <c r="Y261" s="20">
        <f t="shared" si="51"/>
        <v>0</v>
      </c>
      <c r="Z261" s="20">
        <f t="shared" si="52"/>
        <v>0</v>
      </c>
      <c r="AA261" s="20">
        <f t="shared" si="53"/>
        <v>0</v>
      </c>
      <c r="AB261" s="20">
        <f t="shared" si="54"/>
        <v>0</v>
      </c>
      <c r="AC261" s="20">
        <f t="shared" si="55"/>
        <v>0</v>
      </c>
      <c r="AD261" s="20">
        <f t="shared" si="56"/>
        <v>0</v>
      </c>
      <c r="AE261" s="20">
        <f t="shared" si="57"/>
        <v>0</v>
      </c>
      <c r="AF261" s="81">
        <f t="shared" si="48"/>
        <v>0</v>
      </c>
      <c r="AG261" s="57">
        <f t="shared" si="58"/>
        <v>0</v>
      </c>
    </row>
    <row r="262" spans="22:33" x14ac:dyDescent="0.25">
      <c r="V262">
        <f t="shared" si="47"/>
        <v>0</v>
      </c>
      <c r="W262" s="20">
        <f t="shared" si="49"/>
        <v>0</v>
      </c>
      <c r="X262" s="20">
        <f t="shared" si="50"/>
        <v>0</v>
      </c>
      <c r="Y262" s="20">
        <f t="shared" si="51"/>
        <v>0</v>
      </c>
      <c r="Z262" s="20">
        <f t="shared" si="52"/>
        <v>0</v>
      </c>
      <c r="AA262" s="20">
        <f t="shared" si="53"/>
        <v>0</v>
      </c>
      <c r="AB262" s="20">
        <f t="shared" si="54"/>
        <v>0</v>
      </c>
      <c r="AC262" s="20">
        <f t="shared" si="55"/>
        <v>0</v>
      </c>
      <c r="AD262" s="20">
        <f t="shared" si="56"/>
        <v>0</v>
      </c>
      <c r="AE262" s="20">
        <f t="shared" si="57"/>
        <v>0</v>
      </c>
      <c r="AF262" s="81">
        <f t="shared" si="48"/>
        <v>0</v>
      </c>
      <c r="AG262" s="57">
        <f t="shared" si="58"/>
        <v>0</v>
      </c>
    </row>
    <row r="263" spans="22:33" x14ac:dyDescent="0.25">
      <c r="V263">
        <f t="shared" si="47"/>
        <v>0</v>
      </c>
      <c r="W263" s="20">
        <f t="shared" si="49"/>
        <v>0</v>
      </c>
      <c r="X263" s="20">
        <f t="shared" si="50"/>
        <v>0</v>
      </c>
      <c r="Y263" s="20">
        <f t="shared" si="51"/>
        <v>0</v>
      </c>
      <c r="Z263" s="20">
        <f t="shared" si="52"/>
        <v>0</v>
      </c>
      <c r="AA263" s="20">
        <f t="shared" si="53"/>
        <v>0</v>
      </c>
      <c r="AB263" s="20">
        <f t="shared" si="54"/>
        <v>0</v>
      </c>
      <c r="AC263" s="20">
        <f t="shared" si="55"/>
        <v>0</v>
      </c>
      <c r="AD263" s="20">
        <f t="shared" si="56"/>
        <v>0</v>
      </c>
      <c r="AE263" s="20">
        <f t="shared" si="57"/>
        <v>0</v>
      </c>
      <c r="AF263" s="81">
        <f t="shared" si="48"/>
        <v>0</v>
      </c>
      <c r="AG263" s="57">
        <f t="shared" si="58"/>
        <v>0</v>
      </c>
    </row>
    <row r="264" spans="22:33" x14ac:dyDescent="0.25">
      <c r="V264">
        <f t="shared" si="47"/>
        <v>0</v>
      </c>
      <c r="W264" s="20">
        <f t="shared" si="49"/>
        <v>0</v>
      </c>
      <c r="X264" s="20">
        <f t="shared" si="50"/>
        <v>0</v>
      </c>
      <c r="Y264" s="20">
        <f t="shared" si="51"/>
        <v>0</v>
      </c>
      <c r="Z264" s="20">
        <f t="shared" si="52"/>
        <v>0</v>
      </c>
      <c r="AA264" s="20">
        <f t="shared" si="53"/>
        <v>0</v>
      </c>
      <c r="AB264" s="20">
        <f t="shared" si="54"/>
        <v>0</v>
      </c>
      <c r="AC264" s="20">
        <f t="shared" si="55"/>
        <v>0</v>
      </c>
      <c r="AD264" s="20">
        <f t="shared" si="56"/>
        <v>0</v>
      </c>
      <c r="AE264" s="20">
        <f t="shared" si="57"/>
        <v>0</v>
      </c>
      <c r="AF264" s="81">
        <f t="shared" si="48"/>
        <v>0</v>
      </c>
      <c r="AG264" s="57">
        <f t="shared" si="58"/>
        <v>0</v>
      </c>
    </row>
    <row r="265" spans="22:33" x14ac:dyDescent="0.25">
      <c r="V265">
        <f t="shared" si="47"/>
        <v>0</v>
      </c>
      <c r="W265" s="20">
        <f t="shared" si="49"/>
        <v>0</v>
      </c>
      <c r="X265" s="20">
        <f t="shared" si="50"/>
        <v>0</v>
      </c>
      <c r="Y265" s="20">
        <f t="shared" si="51"/>
        <v>0</v>
      </c>
      <c r="Z265" s="20">
        <f t="shared" si="52"/>
        <v>0</v>
      </c>
      <c r="AA265" s="20">
        <f t="shared" si="53"/>
        <v>0</v>
      </c>
      <c r="AB265" s="20">
        <f t="shared" si="54"/>
        <v>0</v>
      </c>
      <c r="AC265" s="20">
        <f t="shared" si="55"/>
        <v>0</v>
      </c>
      <c r="AD265" s="20">
        <f t="shared" si="56"/>
        <v>0</v>
      </c>
      <c r="AE265" s="20">
        <f t="shared" si="57"/>
        <v>0</v>
      </c>
      <c r="AF265" s="81">
        <f t="shared" si="48"/>
        <v>0</v>
      </c>
      <c r="AG265" s="57">
        <f t="shared" si="58"/>
        <v>0</v>
      </c>
    </row>
    <row r="266" spans="22:33" x14ac:dyDescent="0.25">
      <c r="V266">
        <f t="shared" ref="V266:V329" si="59">IFERROR(A266," ")</f>
        <v>0</v>
      </c>
      <c r="W266" s="20">
        <f t="shared" si="49"/>
        <v>0</v>
      </c>
      <c r="X266" s="20">
        <f t="shared" si="50"/>
        <v>0</v>
      </c>
      <c r="Y266" s="20">
        <f t="shared" si="51"/>
        <v>0</v>
      </c>
      <c r="Z266" s="20">
        <f t="shared" si="52"/>
        <v>0</v>
      </c>
      <c r="AA266" s="20">
        <f t="shared" si="53"/>
        <v>0</v>
      </c>
      <c r="AB266" s="20">
        <f t="shared" si="54"/>
        <v>0</v>
      </c>
      <c r="AC266" s="20">
        <f t="shared" si="55"/>
        <v>0</v>
      </c>
      <c r="AD266" s="20">
        <f t="shared" si="56"/>
        <v>0</v>
      </c>
      <c r="AE266" s="20">
        <f t="shared" si="57"/>
        <v>0</v>
      </c>
      <c r="AF266" s="81">
        <f t="shared" si="48"/>
        <v>0</v>
      </c>
      <c r="AG266" s="57">
        <f t="shared" si="58"/>
        <v>0</v>
      </c>
    </row>
    <row r="267" spans="22:33" x14ac:dyDescent="0.25">
      <c r="V267">
        <f t="shared" si="59"/>
        <v>0</v>
      </c>
      <c r="W267" s="20">
        <f t="shared" si="49"/>
        <v>0</v>
      </c>
      <c r="X267" s="20">
        <f t="shared" si="50"/>
        <v>0</v>
      </c>
      <c r="Y267" s="20">
        <f t="shared" si="51"/>
        <v>0</v>
      </c>
      <c r="Z267" s="20">
        <f t="shared" si="52"/>
        <v>0</v>
      </c>
      <c r="AA267" s="20">
        <f t="shared" si="53"/>
        <v>0</v>
      </c>
      <c r="AB267" s="20">
        <f t="shared" si="54"/>
        <v>0</v>
      </c>
      <c r="AC267" s="20">
        <f t="shared" si="55"/>
        <v>0</v>
      </c>
      <c r="AD267" s="20">
        <f t="shared" si="56"/>
        <v>0</v>
      </c>
      <c r="AE267" s="20">
        <f t="shared" si="57"/>
        <v>0</v>
      </c>
      <c r="AF267" s="81">
        <f t="shared" ref="AF267:AF330" si="60">IFERROR(O267," ")</f>
        <v>0</v>
      </c>
      <c r="AG267" s="57">
        <f t="shared" si="58"/>
        <v>0</v>
      </c>
    </row>
    <row r="268" spans="22:33" x14ac:dyDescent="0.25">
      <c r="V268">
        <f t="shared" si="59"/>
        <v>0</v>
      </c>
      <c r="W268" s="20">
        <f t="shared" ref="W268:W331" si="61">IFERROR(B268," ")</f>
        <v>0</v>
      </c>
      <c r="X268" s="20">
        <f t="shared" ref="X268:X331" si="62">IFERROR(C268," ")</f>
        <v>0</v>
      </c>
      <c r="Y268" s="20">
        <f t="shared" ref="Y268:Y331" si="63">IFERROR(D268," ")</f>
        <v>0</v>
      </c>
      <c r="Z268" s="20">
        <f t="shared" ref="Z268:Z331" si="64">IFERROR(E268," ")</f>
        <v>0</v>
      </c>
      <c r="AA268" s="20">
        <f t="shared" ref="AA268:AA331" si="65">IFERROR(F268," ")</f>
        <v>0</v>
      </c>
      <c r="AB268" s="20">
        <f t="shared" ref="AB268:AB331" si="66">IFERROR(G268," ")</f>
        <v>0</v>
      </c>
      <c r="AC268" s="20">
        <f t="shared" ref="AC268:AC331" si="67">IFERROR(H268," ")</f>
        <v>0</v>
      </c>
      <c r="AD268" s="20">
        <f t="shared" ref="AD268:AD331" si="68">IFERROR(I268," ")</f>
        <v>0</v>
      </c>
      <c r="AE268" s="20">
        <f t="shared" ref="AE268:AE331" si="69">IFERROR(J268," ")</f>
        <v>0</v>
      </c>
      <c r="AF268" s="81">
        <f t="shared" si="60"/>
        <v>0</v>
      </c>
      <c r="AG268" s="57">
        <f t="shared" ref="AG268:AG331" si="70">IFERROR(S268," ")</f>
        <v>0</v>
      </c>
    </row>
    <row r="269" spans="22:33" x14ac:dyDescent="0.25">
      <c r="V269">
        <f t="shared" si="59"/>
        <v>0</v>
      </c>
      <c r="W269" s="20">
        <f t="shared" si="61"/>
        <v>0</v>
      </c>
      <c r="X269" s="20">
        <f t="shared" si="62"/>
        <v>0</v>
      </c>
      <c r="Y269" s="20">
        <f t="shared" si="63"/>
        <v>0</v>
      </c>
      <c r="Z269" s="20">
        <f t="shared" si="64"/>
        <v>0</v>
      </c>
      <c r="AA269" s="20">
        <f t="shared" si="65"/>
        <v>0</v>
      </c>
      <c r="AB269" s="20">
        <f t="shared" si="66"/>
        <v>0</v>
      </c>
      <c r="AC269" s="20">
        <f t="shared" si="67"/>
        <v>0</v>
      </c>
      <c r="AD269" s="20">
        <f t="shared" si="68"/>
        <v>0</v>
      </c>
      <c r="AE269" s="20">
        <f t="shared" si="69"/>
        <v>0</v>
      </c>
      <c r="AF269" s="81">
        <f t="shared" si="60"/>
        <v>0</v>
      </c>
      <c r="AG269" s="57">
        <f t="shared" si="70"/>
        <v>0</v>
      </c>
    </row>
    <row r="270" spans="22:33" x14ac:dyDescent="0.25">
      <c r="V270">
        <f t="shared" si="59"/>
        <v>0</v>
      </c>
      <c r="W270" s="20">
        <f t="shared" si="61"/>
        <v>0</v>
      </c>
      <c r="X270" s="20">
        <f t="shared" si="62"/>
        <v>0</v>
      </c>
      <c r="Y270" s="20">
        <f t="shared" si="63"/>
        <v>0</v>
      </c>
      <c r="Z270" s="20">
        <f t="shared" si="64"/>
        <v>0</v>
      </c>
      <c r="AA270" s="20">
        <f t="shared" si="65"/>
        <v>0</v>
      </c>
      <c r="AB270" s="20">
        <f t="shared" si="66"/>
        <v>0</v>
      </c>
      <c r="AC270" s="20">
        <f t="shared" si="67"/>
        <v>0</v>
      </c>
      <c r="AD270" s="20">
        <f t="shared" si="68"/>
        <v>0</v>
      </c>
      <c r="AE270" s="20">
        <f t="shared" si="69"/>
        <v>0</v>
      </c>
      <c r="AF270" s="81">
        <f t="shared" si="60"/>
        <v>0</v>
      </c>
      <c r="AG270" s="57">
        <f t="shared" si="70"/>
        <v>0</v>
      </c>
    </row>
    <row r="271" spans="22:33" x14ac:dyDescent="0.25">
      <c r="V271">
        <f t="shared" si="59"/>
        <v>0</v>
      </c>
      <c r="W271" s="20">
        <f t="shared" si="61"/>
        <v>0</v>
      </c>
      <c r="X271" s="20">
        <f t="shared" si="62"/>
        <v>0</v>
      </c>
      <c r="Y271" s="20">
        <f t="shared" si="63"/>
        <v>0</v>
      </c>
      <c r="Z271" s="20">
        <f t="shared" si="64"/>
        <v>0</v>
      </c>
      <c r="AA271" s="20">
        <f t="shared" si="65"/>
        <v>0</v>
      </c>
      <c r="AB271" s="20">
        <f t="shared" si="66"/>
        <v>0</v>
      </c>
      <c r="AC271" s="20">
        <f t="shared" si="67"/>
        <v>0</v>
      </c>
      <c r="AD271" s="20">
        <f t="shared" si="68"/>
        <v>0</v>
      </c>
      <c r="AE271" s="20">
        <f t="shared" si="69"/>
        <v>0</v>
      </c>
      <c r="AF271" s="81">
        <f t="shared" si="60"/>
        <v>0</v>
      </c>
      <c r="AG271" s="57">
        <f t="shared" si="70"/>
        <v>0</v>
      </c>
    </row>
    <row r="272" spans="22:33" x14ac:dyDescent="0.25">
      <c r="V272">
        <f t="shared" si="59"/>
        <v>0</v>
      </c>
      <c r="W272" s="20">
        <f t="shared" si="61"/>
        <v>0</v>
      </c>
      <c r="X272" s="20">
        <f t="shared" si="62"/>
        <v>0</v>
      </c>
      <c r="Y272" s="20">
        <f t="shared" si="63"/>
        <v>0</v>
      </c>
      <c r="Z272" s="20">
        <f t="shared" si="64"/>
        <v>0</v>
      </c>
      <c r="AA272" s="20">
        <f t="shared" si="65"/>
        <v>0</v>
      </c>
      <c r="AB272" s="20">
        <f t="shared" si="66"/>
        <v>0</v>
      </c>
      <c r="AC272" s="20">
        <f t="shared" si="67"/>
        <v>0</v>
      </c>
      <c r="AD272" s="20">
        <f t="shared" si="68"/>
        <v>0</v>
      </c>
      <c r="AE272" s="20">
        <f t="shared" si="69"/>
        <v>0</v>
      </c>
      <c r="AF272" s="81">
        <f t="shared" si="60"/>
        <v>0</v>
      </c>
      <c r="AG272" s="57">
        <f t="shared" si="70"/>
        <v>0</v>
      </c>
    </row>
    <row r="273" spans="22:33" x14ac:dyDescent="0.25">
      <c r="V273">
        <f t="shared" si="59"/>
        <v>0</v>
      </c>
      <c r="W273" s="20">
        <f t="shared" si="61"/>
        <v>0</v>
      </c>
      <c r="X273" s="20">
        <f t="shared" si="62"/>
        <v>0</v>
      </c>
      <c r="Y273" s="20">
        <f t="shared" si="63"/>
        <v>0</v>
      </c>
      <c r="Z273" s="20">
        <f t="shared" si="64"/>
        <v>0</v>
      </c>
      <c r="AA273" s="20">
        <f t="shared" si="65"/>
        <v>0</v>
      </c>
      <c r="AB273" s="20">
        <f t="shared" si="66"/>
        <v>0</v>
      </c>
      <c r="AC273" s="20">
        <f t="shared" si="67"/>
        <v>0</v>
      </c>
      <c r="AD273" s="20">
        <f t="shared" si="68"/>
        <v>0</v>
      </c>
      <c r="AE273" s="20">
        <f t="shared" si="69"/>
        <v>0</v>
      </c>
      <c r="AF273" s="81">
        <f t="shared" si="60"/>
        <v>0</v>
      </c>
      <c r="AG273" s="57">
        <f t="shared" si="70"/>
        <v>0</v>
      </c>
    </row>
    <row r="274" spans="22:33" x14ac:dyDescent="0.25">
      <c r="V274">
        <f t="shared" si="59"/>
        <v>0</v>
      </c>
      <c r="W274" s="20">
        <f t="shared" si="61"/>
        <v>0</v>
      </c>
      <c r="X274" s="20">
        <f t="shared" si="62"/>
        <v>0</v>
      </c>
      <c r="Y274" s="20">
        <f t="shared" si="63"/>
        <v>0</v>
      </c>
      <c r="Z274" s="20">
        <f t="shared" si="64"/>
        <v>0</v>
      </c>
      <c r="AA274" s="20">
        <f t="shared" si="65"/>
        <v>0</v>
      </c>
      <c r="AB274" s="20">
        <f t="shared" si="66"/>
        <v>0</v>
      </c>
      <c r="AC274" s="20">
        <f t="shared" si="67"/>
        <v>0</v>
      </c>
      <c r="AD274" s="20">
        <f t="shared" si="68"/>
        <v>0</v>
      </c>
      <c r="AE274" s="20">
        <f t="shared" si="69"/>
        <v>0</v>
      </c>
      <c r="AF274" s="81">
        <f t="shared" si="60"/>
        <v>0</v>
      </c>
      <c r="AG274" s="57">
        <f t="shared" si="70"/>
        <v>0</v>
      </c>
    </row>
    <row r="275" spans="22:33" x14ac:dyDescent="0.25">
      <c r="V275">
        <f t="shared" si="59"/>
        <v>0</v>
      </c>
      <c r="W275" s="20">
        <f t="shared" si="61"/>
        <v>0</v>
      </c>
      <c r="X275" s="20">
        <f t="shared" si="62"/>
        <v>0</v>
      </c>
      <c r="Y275" s="20">
        <f t="shared" si="63"/>
        <v>0</v>
      </c>
      <c r="Z275" s="20">
        <f t="shared" si="64"/>
        <v>0</v>
      </c>
      <c r="AA275" s="20">
        <f t="shared" si="65"/>
        <v>0</v>
      </c>
      <c r="AB275" s="20">
        <f t="shared" si="66"/>
        <v>0</v>
      </c>
      <c r="AC275" s="20">
        <f t="shared" si="67"/>
        <v>0</v>
      </c>
      <c r="AD275" s="20">
        <f t="shared" si="68"/>
        <v>0</v>
      </c>
      <c r="AE275" s="20">
        <f t="shared" si="69"/>
        <v>0</v>
      </c>
      <c r="AF275" s="81">
        <f t="shared" si="60"/>
        <v>0</v>
      </c>
      <c r="AG275" s="57">
        <f t="shared" si="70"/>
        <v>0</v>
      </c>
    </row>
    <row r="276" spans="22:33" x14ac:dyDescent="0.25">
      <c r="V276">
        <f t="shared" si="59"/>
        <v>0</v>
      </c>
      <c r="W276" s="20">
        <f t="shared" si="61"/>
        <v>0</v>
      </c>
      <c r="X276" s="20">
        <f t="shared" si="62"/>
        <v>0</v>
      </c>
      <c r="Y276" s="20">
        <f t="shared" si="63"/>
        <v>0</v>
      </c>
      <c r="Z276" s="20">
        <f t="shared" si="64"/>
        <v>0</v>
      </c>
      <c r="AA276" s="20">
        <f t="shared" si="65"/>
        <v>0</v>
      </c>
      <c r="AB276" s="20">
        <f t="shared" si="66"/>
        <v>0</v>
      </c>
      <c r="AC276" s="20">
        <f t="shared" si="67"/>
        <v>0</v>
      </c>
      <c r="AD276" s="20">
        <f t="shared" si="68"/>
        <v>0</v>
      </c>
      <c r="AE276" s="20">
        <f t="shared" si="69"/>
        <v>0</v>
      </c>
      <c r="AF276" s="81">
        <f t="shared" si="60"/>
        <v>0</v>
      </c>
      <c r="AG276" s="57">
        <f t="shared" si="70"/>
        <v>0</v>
      </c>
    </row>
    <row r="277" spans="22:33" x14ac:dyDescent="0.25">
      <c r="V277">
        <f t="shared" si="59"/>
        <v>0</v>
      </c>
      <c r="W277" s="20">
        <f t="shared" si="61"/>
        <v>0</v>
      </c>
      <c r="X277" s="20">
        <f t="shared" si="62"/>
        <v>0</v>
      </c>
      <c r="Y277" s="20">
        <f t="shared" si="63"/>
        <v>0</v>
      </c>
      <c r="Z277" s="20">
        <f t="shared" si="64"/>
        <v>0</v>
      </c>
      <c r="AA277" s="20">
        <f t="shared" si="65"/>
        <v>0</v>
      </c>
      <c r="AB277" s="20">
        <f t="shared" si="66"/>
        <v>0</v>
      </c>
      <c r="AC277" s="20">
        <f t="shared" si="67"/>
        <v>0</v>
      </c>
      <c r="AD277" s="20">
        <f t="shared" si="68"/>
        <v>0</v>
      </c>
      <c r="AE277" s="20">
        <f t="shared" si="69"/>
        <v>0</v>
      </c>
      <c r="AF277" s="81">
        <f t="shared" si="60"/>
        <v>0</v>
      </c>
      <c r="AG277" s="57">
        <f t="shared" si="70"/>
        <v>0</v>
      </c>
    </row>
    <row r="278" spans="22:33" x14ac:dyDescent="0.25">
      <c r="V278">
        <f t="shared" si="59"/>
        <v>0</v>
      </c>
      <c r="W278" s="20">
        <f t="shared" si="61"/>
        <v>0</v>
      </c>
      <c r="X278" s="20">
        <f t="shared" si="62"/>
        <v>0</v>
      </c>
      <c r="Y278" s="20">
        <f t="shared" si="63"/>
        <v>0</v>
      </c>
      <c r="Z278" s="20">
        <f t="shared" si="64"/>
        <v>0</v>
      </c>
      <c r="AA278" s="20">
        <f t="shared" si="65"/>
        <v>0</v>
      </c>
      <c r="AB278" s="20">
        <f t="shared" si="66"/>
        <v>0</v>
      </c>
      <c r="AC278" s="20">
        <f t="shared" si="67"/>
        <v>0</v>
      </c>
      <c r="AD278" s="20">
        <f t="shared" si="68"/>
        <v>0</v>
      </c>
      <c r="AE278" s="20">
        <f t="shared" si="69"/>
        <v>0</v>
      </c>
      <c r="AF278" s="81">
        <f t="shared" si="60"/>
        <v>0</v>
      </c>
      <c r="AG278" s="57">
        <f t="shared" si="70"/>
        <v>0</v>
      </c>
    </row>
    <row r="279" spans="22:33" x14ac:dyDescent="0.25">
      <c r="V279">
        <f t="shared" si="59"/>
        <v>0</v>
      </c>
      <c r="W279" s="20">
        <f t="shared" si="61"/>
        <v>0</v>
      </c>
      <c r="X279" s="20">
        <f t="shared" si="62"/>
        <v>0</v>
      </c>
      <c r="Y279" s="20">
        <f t="shared" si="63"/>
        <v>0</v>
      </c>
      <c r="Z279" s="20">
        <f t="shared" si="64"/>
        <v>0</v>
      </c>
      <c r="AA279" s="20">
        <f t="shared" si="65"/>
        <v>0</v>
      </c>
      <c r="AB279" s="20">
        <f t="shared" si="66"/>
        <v>0</v>
      </c>
      <c r="AC279" s="20">
        <f t="shared" si="67"/>
        <v>0</v>
      </c>
      <c r="AD279" s="20">
        <f t="shared" si="68"/>
        <v>0</v>
      </c>
      <c r="AE279" s="20">
        <f t="shared" si="69"/>
        <v>0</v>
      </c>
      <c r="AF279" s="81">
        <f t="shared" si="60"/>
        <v>0</v>
      </c>
      <c r="AG279" s="57">
        <f t="shared" si="70"/>
        <v>0</v>
      </c>
    </row>
    <row r="280" spans="22:33" x14ac:dyDescent="0.25">
      <c r="V280">
        <f t="shared" si="59"/>
        <v>0</v>
      </c>
      <c r="W280" s="20">
        <f t="shared" si="61"/>
        <v>0</v>
      </c>
      <c r="X280" s="20">
        <f t="shared" si="62"/>
        <v>0</v>
      </c>
      <c r="Y280" s="20">
        <f t="shared" si="63"/>
        <v>0</v>
      </c>
      <c r="Z280" s="20">
        <f t="shared" si="64"/>
        <v>0</v>
      </c>
      <c r="AA280" s="20">
        <f t="shared" si="65"/>
        <v>0</v>
      </c>
      <c r="AB280" s="20">
        <f t="shared" si="66"/>
        <v>0</v>
      </c>
      <c r="AC280" s="20">
        <f t="shared" si="67"/>
        <v>0</v>
      </c>
      <c r="AD280" s="20">
        <f t="shared" si="68"/>
        <v>0</v>
      </c>
      <c r="AE280" s="20">
        <f t="shared" si="69"/>
        <v>0</v>
      </c>
      <c r="AF280" s="81">
        <f t="shared" si="60"/>
        <v>0</v>
      </c>
      <c r="AG280" s="57">
        <f t="shared" si="70"/>
        <v>0</v>
      </c>
    </row>
    <row r="281" spans="22:33" x14ac:dyDescent="0.25">
      <c r="V281">
        <f t="shared" si="59"/>
        <v>0</v>
      </c>
      <c r="W281" s="20">
        <f t="shared" si="61"/>
        <v>0</v>
      </c>
      <c r="X281" s="20">
        <f t="shared" si="62"/>
        <v>0</v>
      </c>
      <c r="Y281" s="20">
        <f t="shared" si="63"/>
        <v>0</v>
      </c>
      <c r="Z281" s="20">
        <f t="shared" si="64"/>
        <v>0</v>
      </c>
      <c r="AA281" s="20">
        <f t="shared" si="65"/>
        <v>0</v>
      </c>
      <c r="AB281" s="20">
        <f t="shared" si="66"/>
        <v>0</v>
      </c>
      <c r="AC281" s="20">
        <f t="shared" si="67"/>
        <v>0</v>
      </c>
      <c r="AD281" s="20">
        <f t="shared" si="68"/>
        <v>0</v>
      </c>
      <c r="AE281" s="20">
        <f t="shared" si="69"/>
        <v>0</v>
      </c>
      <c r="AF281" s="81">
        <f t="shared" si="60"/>
        <v>0</v>
      </c>
      <c r="AG281" s="57">
        <f t="shared" si="70"/>
        <v>0</v>
      </c>
    </row>
    <row r="282" spans="22:33" x14ac:dyDescent="0.25">
      <c r="V282">
        <f t="shared" si="59"/>
        <v>0</v>
      </c>
      <c r="W282" s="20">
        <f t="shared" si="61"/>
        <v>0</v>
      </c>
      <c r="X282" s="20">
        <f t="shared" si="62"/>
        <v>0</v>
      </c>
      <c r="Y282" s="20">
        <f t="shared" si="63"/>
        <v>0</v>
      </c>
      <c r="Z282" s="20">
        <f t="shared" si="64"/>
        <v>0</v>
      </c>
      <c r="AA282" s="20">
        <f t="shared" si="65"/>
        <v>0</v>
      </c>
      <c r="AB282" s="20">
        <f t="shared" si="66"/>
        <v>0</v>
      </c>
      <c r="AC282" s="20">
        <f t="shared" si="67"/>
        <v>0</v>
      </c>
      <c r="AD282" s="20">
        <f t="shared" si="68"/>
        <v>0</v>
      </c>
      <c r="AE282" s="20">
        <f t="shared" si="69"/>
        <v>0</v>
      </c>
      <c r="AF282" s="81">
        <f t="shared" si="60"/>
        <v>0</v>
      </c>
      <c r="AG282" s="57">
        <f t="shared" si="70"/>
        <v>0</v>
      </c>
    </row>
    <row r="283" spans="22:33" x14ac:dyDescent="0.25">
      <c r="V283">
        <f t="shared" si="59"/>
        <v>0</v>
      </c>
      <c r="W283" s="20">
        <f t="shared" si="61"/>
        <v>0</v>
      </c>
      <c r="X283" s="20">
        <f t="shared" si="62"/>
        <v>0</v>
      </c>
      <c r="Y283" s="20">
        <f t="shared" si="63"/>
        <v>0</v>
      </c>
      <c r="Z283" s="20">
        <f t="shared" si="64"/>
        <v>0</v>
      </c>
      <c r="AA283" s="20">
        <f t="shared" si="65"/>
        <v>0</v>
      </c>
      <c r="AB283" s="20">
        <f t="shared" si="66"/>
        <v>0</v>
      </c>
      <c r="AC283" s="20">
        <f t="shared" si="67"/>
        <v>0</v>
      </c>
      <c r="AD283" s="20">
        <f t="shared" si="68"/>
        <v>0</v>
      </c>
      <c r="AE283" s="20">
        <f t="shared" si="69"/>
        <v>0</v>
      </c>
      <c r="AF283" s="81">
        <f t="shared" si="60"/>
        <v>0</v>
      </c>
      <c r="AG283" s="57">
        <f t="shared" si="70"/>
        <v>0</v>
      </c>
    </row>
    <row r="284" spans="22:33" x14ac:dyDescent="0.25">
      <c r="V284">
        <f t="shared" si="59"/>
        <v>0</v>
      </c>
      <c r="W284" s="20">
        <f t="shared" si="61"/>
        <v>0</v>
      </c>
      <c r="X284" s="20">
        <f t="shared" si="62"/>
        <v>0</v>
      </c>
      <c r="Y284" s="20">
        <f t="shared" si="63"/>
        <v>0</v>
      </c>
      <c r="Z284" s="20">
        <f t="shared" si="64"/>
        <v>0</v>
      </c>
      <c r="AA284" s="20">
        <f t="shared" si="65"/>
        <v>0</v>
      </c>
      <c r="AB284" s="20">
        <f t="shared" si="66"/>
        <v>0</v>
      </c>
      <c r="AC284" s="20">
        <f t="shared" si="67"/>
        <v>0</v>
      </c>
      <c r="AD284" s="20">
        <f t="shared" si="68"/>
        <v>0</v>
      </c>
      <c r="AE284" s="20">
        <f t="shared" si="69"/>
        <v>0</v>
      </c>
      <c r="AF284" s="81">
        <f t="shared" si="60"/>
        <v>0</v>
      </c>
      <c r="AG284" s="57">
        <f t="shared" si="70"/>
        <v>0</v>
      </c>
    </row>
    <row r="285" spans="22:33" x14ac:dyDescent="0.25">
      <c r="V285">
        <f t="shared" si="59"/>
        <v>0</v>
      </c>
      <c r="W285" s="20">
        <f t="shared" si="61"/>
        <v>0</v>
      </c>
      <c r="X285" s="20">
        <f t="shared" si="62"/>
        <v>0</v>
      </c>
      <c r="Y285" s="20">
        <f t="shared" si="63"/>
        <v>0</v>
      </c>
      <c r="Z285" s="20">
        <f t="shared" si="64"/>
        <v>0</v>
      </c>
      <c r="AA285" s="20">
        <f t="shared" si="65"/>
        <v>0</v>
      </c>
      <c r="AB285" s="20">
        <f t="shared" si="66"/>
        <v>0</v>
      </c>
      <c r="AC285" s="20">
        <f t="shared" si="67"/>
        <v>0</v>
      </c>
      <c r="AD285" s="20">
        <f t="shared" si="68"/>
        <v>0</v>
      </c>
      <c r="AE285" s="20">
        <f t="shared" si="69"/>
        <v>0</v>
      </c>
      <c r="AF285" s="81">
        <f t="shared" si="60"/>
        <v>0</v>
      </c>
      <c r="AG285" s="57">
        <f t="shared" si="70"/>
        <v>0</v>
      </c>
    </row>
    <row r="286" spans="22:33" x14ac:dyDescent="0.25">
      <c r="V286">
        <f t="shared" si="59"/>
        <v>0</v>
      </c>
      <c r="W286" s="20">
        <f t="shared" si="61"/>
        <v>0</v>
      </c>
      <c r="X286" s="20">
        <f t="shared" si="62"/>
        <v>0</v>
      </c>
      <c r="Y286" s="20">
        <f t="shared" si="63"/>
        <v>0</v>
      </c>
      <c r="Z286" s="20">
        <f t="shared" si="64"/>
        <v>0</v>
      </c>
      <c r="AA286" s="20">
        <f t="shared" si="65"/>
        <v>0</v>
      </c>
      <c r="AB286" s="20">
        <f t="shared" si="66"/>
        <v>0</v>
      </c>
      <c r="AC286" s="20">
        <f t="shared" si="67"/>
        <v>0</v>
      </c>
      <c r="AD286" s="20">
        <f t="shared" si="68"/>
        <v>0</v>
      </c>
      <c r="AE286" s="20">
        <f t="shared" si="69"/>
        <v>0</v>
      </c>
      <c r="AF286" s="81">
        <f t="shared" si="60"/>
        <v>0</v>
      </c>
      <c r="AG286" s="57">
        <f t="shared" si="70"/>
        <v>0</v>
      </c>
    </row>
    <row r="287" spans="22:33" x14ac:dyDescent="0.25">
      <c r="V287">
        <f t="shared" si="59"/>
        <v>0</v>
      </c>
      <c r="W287" s="20">
        <f t="shared" si="61"/>
        <v>0</v>
      </c>
      <c r="X287" s="20">
        <f t="shared" si="62"/>
        <v>0</v>
      </c>
      <c r="Y287" s="20">
        <f t="shared" si="63"/>
        <v>0</v>
      </c>
      <c r="Z287" s="20">
        <f t="shared" si="64"/>
        <v>0</v>
      </c>
      <c r="AA287" s="20">
        <f t="shared" si="65"/>
        <v>0</v>
      </c>
      <c r="AB287" s="20">
        <f t="shared" si="66"/>
        <v>0</v>
      </c>
      <c r="AC287" s="20">
        <f t="shared" si="67"/>
        <v>0</v>
      </c>
      <c r="AD287" s="20">
        <f t="shared" si="68"/>
        <v>0</v>
      </c>
      <c r="AE287" s="20">
        <f t="shared" si="69"/>
        <v>0</v>
      </c>
      <c r="AF287" s="81">
        <f t="shared" si="60"/>
        <v>0</v>
      </c>
      <c r="AG287" s="57">
        <f t="shared" si="70"/>
        <v>0</v>
      </c>
    </row>
    <row r="288" spans="22:33" x14ac:dyDescent="0.25">
      <c r="V288">
        <f t="shared" si="59"/>
        <v>0</v>
      </c>
      <c r="W288" s="20">
        <f t="shared" si="61"/>
        <v>0</v>
      </c>
      <c r="X288" s="20">
        <f t="shared" si="62"/>
        <v>0</v>
      </c>
      <c r="Y288" s="20">
        <f t="shared" si="63"/>
        <v>0</v>
      </c>
      <c r="Z288" s="20">
        <f t="shared" si="64"/>
        <v>0</v>
      </c>
      <c r="AA288" s="20">
        <f t="shared" si="65"/>
        <v>0</v>
      </c>
      <c r="AB288" s="20">
        <f t="shared" si="66"/>
        <v>0</v>
      </c>
      <c r="AC288" s="20">
        <f t="shared" si="67"/>
        <v>0</v>
      </c>
      <c r="AD288" s="20">
        <f t="shared" si="68"/>
        <v>0</v>
      </c>
      <c r="AE288" s="20">
        <f t="shared" si="69"/>
        <v>0</v>
      </c>
      <c r="AF288" s="81">
        <f t="shared" si="60"/>
        <v>0</v>
      </c>
      <c r="AG288" s="57">
        <f t="shared" si="70"/>
        <v>0</v>
      </c>
    </row>
    <row r="289" spans="22:33" x14ac:dyDescent="0.25">
      <c r="V289">
        <f t="shared" si="59"/>
        <v>0</v>
      </c>
      <c r="W289" s="20">
        <f t="shared" si="61"/>
        <v>0</v>
      </c>
      <c r="X289" s="20">
        <f t="shared" si="62"/>
        <v>0</v>
      </c>
      <c r="Y289" s="20">
        <f t="shared" si="63"/>
        <v>0</v>
      </c>
      <c r="Z289" s="20">
        <f t="shared" si="64"/>
        <v>0</v>
      </c>
      <c r="AA289" s="20">
        <f t="shared" si="65"/>
        <v>0</v>
      </c>
      <c r="AB289" s="20">
        <f t="shared" si="66"/>
        <v>0</v>
      </c>
      <c r="AC289" s="20">
        <f t="shared" si="67"/>
        <v>0</v>
      </c>
      <c r="AD289" s="20">
        <f t="shared" si="68"/>
        <v>0</v>
      </c>
      <c r="AE289" s="20">
        <f t="shared" si="69"/>
        <v>0</v>
      </c>
      <c r="AF289" s="81">
        <f t="shared" si="60"/>
        <v>0</v>
      </c>
      <c r="AG289" s="57">
        <f t="shared" si="70"/>
        <v>0</v>
      </c>
    </row>
    <row r="290" spans="22:33" x14ac:dyDescent="0.25">
      <c r="V290">
        <f t="shared" si="59"/>
        <v>0</v>
      </c>
      <c r="W290" s="20">
        <f t="shared" si="61"/>
        <v>0</v>
      </c>
      <c r="X290" s="20">
        <f t="shared" si="62"/>
        <v>0</v>
      </c>
      <c r="Y290" s="20">
        <f t="shared" si="63"/>
        <v>0</v>
      </c>
      <c r="Z290" s="20">
        <f t="shared" si="64"/>
        <v>0</v>
      </c>
      <c r="AA290" s="20">
        <f t="shared" si="65"/>
        <v>0</v>
      </c>
      <c r="AB290" s="20">
        <f t="shared" si="66"/>
        <v>0</v>
      </c>
      <c r="AC290" s="20">
        <f t="shared" si="67"/>
        <v>0</v>
      </c>
      <c r="AD290" s="20">
        <f t="shared" si="68"/>
        <v>0</v>
      </c>
      <c r="AE290" s="20">
        <f t="shared" si="69"/>
        <v>0</v>
      </c>
      <c r="AF290" s="81">
        <f t="shared" si="60"/>
        <v>0</v>
      </c>
      <c r="AG290" s="57">
        <f t="shared" si="70"/>
        <v>0</v>
      </c>
    </row>
    <row r="291" spans="22:33" x14ac:dyDescent="0.25">
      <c r="V291">
        <f t="shared" si="59"/>
        <v>0</v>
      </c>
      <c r="W291" s="20">
        <f t="shared" si="61"/>
        <v>0</v>
      </c>
      <c r="X291" s="20">
        <f t="shared" si="62"/>
        <v>0</v>
      </c>
      <c r="Y291" s="20">
        <f t="shared" si="63"/>
        <v>0</v>
      </c>
      <c r="Z291" s="20">
        <f t="shared" si="64"/>
        <v>0</v>
      </c>
      <c r="AA291" s="20">
        <f t="shared" si="65"/>
        <v>0</v>
      </c>
      <c r="AB291" s="20">
        <f t="shared" si="66"/>
        <v>0</v>
      </c>
      <c r="AC291" s="20">
        <f t="shared" si="67"/>
        <v>0</v>
      </c>
      <c r="AD291" s="20">
        <f t="shared" si="68"/>
        <v>0</v>
      </c>
      <c r="AE291" s="20">
        <f t="shared" si="69"/>
        <v>0</v>
      </c>
      <c r="AF291" s="81">
        <f t="shared" si="60"/>
        <v>0</v>
      </c>
      <c r="AG291" s="57">
        <f t="shared" si="70"/>
        <v>0</v>
      </c>
    </row>
    <row r="292" spans="22:33" x14ac:dyDescent="0.25">
      <c r="V292">
        <f t="shared" si="59"/>
        <v>0</v>
      </c>
      <c r="W292" s="20">
        <f t="shared" si="61"/>
        <v>0</v>
      </c>
      <c r="X292" s="20">
        <f t="shared" si="62"/>
        <v>0</v>
      </c>
      <c r="Y292" s="20">
        <f t="shared" si="63"/>
        <v>0</v>
      </c>
      <c r="Z292" s="20">
        <f t="shared" si="64"/>
        <v>0</v>
      </c>
      <c r="AA292" s="20">
        <f t="shared" si="65"/>
        <v>0</v>
      </c>
      <c r="AB292" s="20">
        <f t="shared" si="66"/>
        <v>0</v>
      </c>
      <c r="AC292" s="20">
        <f t="shared" si="67"/>
        <v>0</v>
      </c>
      <c r="AD292" s="20">
        <f t="shared" si="68"/>
        <v>0</v>
      </c>
      <c r="AE292" s="20">
        <f t="shared" si="69"/>
        <v>0</v>
      </c>
      <c r="AF292" s="81">
        <f t="shared" si="60"/>
        <v>0</v>
      </c>
      <c r="AG292" s="57">
        <f t="shared" si="70"/>
        <v>0</v>
      </c>
    </row>
    <row r="293" spans="22:33" x14ac:dyDescent="0.25">
      <c r="V293">
        <f t="shared" si="59"/>
        <v>0</v>
      </c>
      <c r="W293" s="20">
        <f t="shared" si="61"/>
        <v>0</v>
      </c>
      <c r="X293" s="20">
        <f t="shared" si="62"/>
        <v>0</v>
      </c>
      <c r="Y293" s="20">
        <f t="shared" si="63"/>
        <v>0</v>
      </c>
      <c r="Z293" s="20">
        <f t="shared" si="64"/>
        <v>0</v>
      </c>
      <c r="AA293" s="20">
        <f t="shared" si="65"/>
        <v>0</v>
      </c>
      <c r="AB293" s="20">
        <f t="shared" si="66"/>
        <v>0</v>
      </c>
      <c r="AC293" s="20">
        <f t="shared" si="67"/>
        <v>0</v>
      </c>
      <c r="AD293" s="20">
        <f t="shared" si="68"/>
        <v>0</v>
      </c>
      <c r="AE293" s="20">
        <f t="shared" si="69"/>
        <v>0</v>
      </c>
      <c r="AF293" s="81">
        <f t="shared" si="60"/>
        <v>0</v>
      </c>
      <c r="AG293" s="57">
        <f t="shared" si="70"/>
        <v>0</v>
      </c>
    </row>
    <row r="294" spans="22:33" x14ac:dyDescent="0.25">
      <c r="V294">
        <f t="shared" si="59"/>
        <v>0</v>
      </c>
      <c r="W294" s="20">
        <f t="shared" si="61"/>
        <v>0</v>
      </c>
      <c r="X294" s="20">
        <f t="shared" si="62"/>
        <v>0</v>
      </c>
      <c r="Y294" s="20">
        <f t="shared" si="63"/>
        <v>0</v>
      </c>
      <c r="Z294" s="20">
        <f t="shared" si="64"/>
        <v>0</v>
      </c>
      <c r="AA294" s="20">
        <f t="shared" si="65"/>
        <v>0</v>
      </c>
      <c r="AB294" s="20">
        <f t="shared" si="66"/>
        <v>0</v>
      </c>
      <c r="AC294" s="20">
        <f t="shared" si="67"/>
        <v>0</v>
      </c>
      <c r="AD294" s="20">
        <f t="shared" si="68"/>
        <v>0</v>
      </c>
      <c r="AE294" s="20">
        <f t="shared" si="69"/>
        <v>0</v>
      </c>
      <c r="AF294" s="81">
        <f t="shared" si="60"/>
        <v>0</v>
      </c>
      <c r="AG294" s="57">
        <f t="shared" si="70"/>
        <v>0</v>
      </c>
    </row>
    <row r="295" spans="22:33" x14ac:dyDescent="0.25">
      <c r="V295">
        <f t="shared" si="59"/>
        <v>0</v>
      </c>
      <c r="W295" s="20">
        <f t="shared" si="61"/>
        <v>0</v>
      </c>
      <c r="X295" s="20">
        <f t="shared" si="62"/>
        <v>0</v>
      </c>
      <c r="Y295" s="20">
        <f t="shared" si="63"/>
        <v>0</v>
      </c>
      <c r="Z295" s="20">
        <f t="shared" si="64"/>
        <v>0</v>
      </c>
      <c r="AA295" s="20">
        <f t="shared" si="65"/>
        <v>0</v>
      </c>
      <c r="AB295" s="20">
        <f t="shared" si="66"/>
        <v>0</v>
      </c>
      <c r="AC295" s="20">
        <f t="shared" si="67"/>
        <v>0</v>
      </c>
      <c r="AD295" s="20">
        <f t="shared" si="68"/>
        <v>0</v>
      </c>
      <c r="AE295" s="20">
        <f t="shared" si="69"/>
        <v>0</v>
      </c>
      <c r="AF295" s="81">
        <f t="shared" si="60"/>
        <v>0</v>
      </c>
      <c r="AG295" s="57">
        <f t="shared" si="70"/>
        <v>0</v>
      </c>
    </row>
    <row r="296" spans="22:33" x14ac:dyDescent="0.25">
      <c r="V296">
        <f t="shared" si="59"/>
        <v>0</v>
      </c>
      <c r="W296" s="20">
        <f t="shared" si="61"/>
        <v>0</v>
      </c>
      <c r="X296" s="20">
        <f t="shared" si="62"/>
        <v>0</v>
      </c>
      <c r="Y296" s="20">
        <f t="shared" si="63"/>
        <v>0</v>
      </c>
      <c r="Z296" s="20">
        <f t="shared" si="64"/>
        <v>0</v>
      </c>
      <c r="AA296" s="20">
        <f t="shared" si="65"/>
        <v>0</v>
      </c>
      <c r="AB296" s="20">
        <f t="shared" si="66"/>
        <v>0</v>
      </c>
      <c r="AC296" s="20">
        <f t="shared" si="67"/>
        <v>0</v>
      </c>
      <c r="AD296" s="20">
        <f t="shared" si="68"/>
        <v>0</v>
      </c>
      <c r="AE296" s="20">
        <f t="shared" si="69"/>
        <v>0</v>
      </c>
      <c r="AF296" s="81">
        <f t="shared" si="60"/>
        <v>0</v>
      </c>
      <c r="AG296" s="57">
        <f t="shared" si="70"/>
        <v>0</v>
      </c>
    </row>
    <row r="297" spans="22:33" x14ac:dyDescent="0.25">
      <c r="V297">
        <f t="shared" si="59"/>
        <v>0</v>
      </c>
      <c r="W297" s="20">
        <f t="shared" si="61"/>
        <v>0</v>
      </c>
      <c r="X297" s="20">
        <f t="shared" si="62"/>
        <v>0</v>
      </c>
      <c r="Y297" s="20">
        <f t="shared" si="63"/>
        <v>0</v>
      </c>
      <c r="Z297" s="20">
        <f t="shared" si="64"/>
        <v>0</v>
      </c>
      <c r="AA297" s="20">
        <f t="shared" si="65"/>
        <v>0</v>
      </c>
      <c r="AB297" s="20">
        <f t="shared" si="66"/>
        <v>0</v>
      </c>
      <c r="AC297" s="20">
        <f t="shared" si="67"/>
        <v>0</v>
      </c>
      <c r="AD297" s="20">
        <f t="shared" si="68"/>
        <v>0</v>
      </c>
      <c r="AE297" s="20">
        <f t="shared" si="69"/>
        <v>0</v>
      </c>
      <c r="AF297" s="81">
        <f t="shared" si="60"/>
        <v>0</v>
      </c>
      <c r="AG297" s="57">
        <f t="shared" si="70"/>
        <v>0</v>
      </c>
    </row>
    <row r="298" spans="22:33" x14ac:dyDescent="0.25">
      <c r="V298">
        <f t="shared" si="59"/>
        <v>0</v>
      </c>
      <c r="W298" s="20">
        <f t="shared" si="61"/>
        <v>0</v>
      </c>
      <c r="X298" s="20">
        <f t="shared" si="62"/>
        <v>0</v>
      </c>
      <c r="Y298" s="20">
        <f t="shared" si="63"/>
        <v>0</v>
      </c>
      <c r="Z298" s="20">
        <f t="shared" si="64"/>
        <v>0</v>
      </c>
      <c r="AA298" s="20">
        <f t="shared" si="65"/>
        <v>0</v>
      </c>
      <c r="AB298" s="20">
        <f t="shared" si="66"/>
        <v>0</v>
      </c>
      <c r="AC298" s="20">
        <f t="shared" si="67"/>
        <v>0</v>
      </c>
      <c r="AD298" s="20">
        <f t="shared" si="68"/>
        <v>0</v>
      </c>
      <c r="AE298" s="20">
        <f t="shared" si="69"/>
        <v>0</v>
      </c>
      <c r="AF298" s="81">
        <f t="shared" si="60"/>
        <v>0</v>
      </c>
      <c r="AG298" s="57">
        <f t="shared" si="70"/>
        <v>0</v>
      </c>
    </row>
    <row r="299" spans="22:33" x14ac:dyDescent="0.25">
      <c r="V299">
        <f t="shared" si="59"/>
        <v>0</v>
      </c>
      <c r="W299" s="20">
        <f t="shared" si="61"/>
        <v>0</v>
      </c>
      <c r="X299" s="20">
        <f t="shared" si="62"/>
        <v>0</v>
      </c>
      <c r="Y299" s="20">
        <f t="shared" si="63"/>
        <v>0</v>
      </c>
      <c r="Z299" s="20">
        <f t="shared" si="64"/>
        <v>0</v>
      </c>
      <c r="AA299" s="20">
        <f t="shared" si="65"/>
        <v>0</v>
      </c>
      <c r="AB299" s="20">
        <f t="shared" si="66"/>
        <v>0</v>
      </c>
      <c r="AC299" s="20">
        <f t="shared" si="67"/>
        <v>0</v>
      </c>
      <c r="AD299" s="20">
        <f t="shared" si="68"/>
        <v>0</v>
      </c>
      <c r="AE299" s="20">
        <f t="shared" si="69"/>
        <v>0</v>
      </c>
      <c r="AF299" s="81">
        <f t="shared" si="60"/>
        <v>0</v>
      </c>
      <c r="AG299" s="57">
        <f t="shared" si="70"/>
        <v>0</v>
      </c>
    </row>
    <row r="300" spans="22:33" x14ac:dyDescent="0.25">
      <c r="V300">
        <f t="shared" si="59"/>
        <v>0</v>
      </c>
      <c r="W300" s="20">
        <f t="shared" si="61"/>
        <v>0</v>
      </c>
      <c r="X300" s="20">
        <f t="shared" si="62"/>
        <v>0</v>
      </c>
      <c r="Y300" s="20">
        <f t="shared" si="63"/>
        <v>0</v>
      </c>
      <c r="Z300" s="20">
        <f t="shared" si="64"/>
        <v>0</v>
      </c>
      <c r="AA300" s="20">
        <f t="shared" si="65"/>
        <v>0</v>
      </c>
      <c r="AB300" s="20">
        <f t="shared" si="66"/>
        <v>0</v>
      </c>
      <c r="AC300" s="20">
        <f t="shared" si="67"/>
        <v>0</v>
      </c>
      <c r="AD300" s="20">
        <f t="shared" si="68"/>
        <v>0</v>
      </c>
      <c r="AE300" s="20">
        <f t="shared" si="69"/>
        <v>0</v>
      </c>
      <c r="AF300" s="81">
        <f t="shared" si="60"/>
        <v>0</v>
      </c>
      <c r="AG300" s="57">
        <f t="shared" si="70"/>
        <v>0</v>
      </c>
    </row>
    <row r="301" spans="22:33" x14ac:dyDescent="0.25">
      <c r="V301">
        <f t="shared" si="59"/>
        <v>0</v>
      </c>
      <c r="W301" s="20">
        <f t="shared" si="61"/>
        <v>0</v>
      </c>
      <c r="X301" s="20">
        <f t="shared" si="62"/>
        <v>0</v>
      </c>
      <c r="Y301" s="20">
        <f t="shared" si="63"/>
        <v>0</v>
      </c>
      <c r="Z301" s="20">
        <f t="shared" si="64"/>
        <v>0</v>
      </c>
      <c r="AA301" s="20">
        <f t="shared" si="65"/>
        <v>0</v>
      </c>
      <c r="AB301" s="20">
        <f t="shared" si="66"/>
        <v>0</v>
      </c>
      <c r="AC301" s="20">
        <f t="shared" si="67"/>
        <v>0</v>
      </c>
      <c r="AD301" s="20">
        <f t="shared" si="68"/>
        <v>0</v>
      </c>
      <c r="AE301" s="20">
        <f t="shared" si="69"/>
        <v>0</v>
      </c>
      <c r="AF301" s="81">
        <f t="shared" si="60"/>
        <v>0</v>
      </c>
      <c r="AG301" s="57">
        <f t="shared" si="70"/>
        <v>0</v>
      </c>
    </row>
    <row r="302" spans="22:33" x14ac:dyDescent="0.25">
      <c r="V302">
        <f t="shared" si="59"/>
        <v>0</v>
      </c>
      <c r="W302" s="20">
        <f t="shared" si="61"/>
        <v>0</v>
      </c>
      <c r="X302" s="20">
        <f t="shared" si="62"/>
        <v>0</v>
      </c>
      <c r="Y302" s="20">
        <f t="shared" si="63"/>
        <v>0</v>
      </c>
      <c r="Z302" s="20">
        <f t="shared" si="64"/>
        <v>0</v>
      </c>
      <c r="AA302" s="20">
        <f t="shared" si="65"/>
        <v>0</v>
      </c>
      <c r="AB302" s="20">
        <f t="shared" si="66"/>
        <v>0</v>
      </c>
      <c r="AC302" s="20">
        <f t="shared" si="67"/>
        <v>0</v>
      </c>
      <c r="AD302" s="20">
        <f t="shared" si="68"/>
        <v>0</v>
      </c>
      <c r="AE302" s="20">
        <f t="shared" si="69"/>
        <v>0</v>
      </c>
      <c r="AF302" s="81">
        <f t="shared" si="60"/>
        <v>0</v>
      </c>
      <c r="AG302" s="57">
        <f t="shared" si="70"/>
        <v>0</v>
      </c>
    </row>
    <row r="303" spans="22:33" x14ac:dyDescent="0.25">
      <c r="V303">
        <f t="shared" si="59"/>
        <v>0</v>
      </c>
      <c r="W303" s="20">
        <f t="shared" si="61"/>
        <v>0</v>
      </c>
      <c r="X303" s="20">
        <f t="shared" si="62"/>
        <v>0</v>
      </c>
      <c r="Y303" s="20">
        <f t="shared" si="63"/>
        <v>0</v>
      </c>
      <c r="Z303" s="20">
        <f t="shared" si="64"/>
        <v>0</v>
      </c>
      <c r="AA303" s="20">
        <f t="shared" si="65"/>
        <v>0</v>
      </c>
      <c r="AB303" s="20">
        <f t="shared" si="66"/>
        <v>0</v>
      </c>
      <c r="AC303" s="20">
        <f t="shared" si="67"/>
        <v>0</v>
      </c>
      <c r="AD303" s="20">
        <f t="shared" si="68"/>
        <v>0</v>
      </c>
      <c r="AE303" s="20">
        <f t="shared" si="69"/>
        <v>0</v>
      </c>
      <c r="AF303" s="81">
        <f t="shared" si="60"/>
        <v>0</v>
      </c>
      <c r="AG303" s="57">
        <f t="shared" si="70"/>
        <v>0</v>
      </c>
    </row>
    <row r="304" spans="22:33" x14ac:dyDescent="0.25">
      <c r="V304">
        <f t="shared" si="59"/>
        <v>0</v>
      </c>
      <c r="W304" s="20">
        <f t="shared" si="61"/>
        <v>0</v>
      </c>
      <c r="X304" s="20">
        <f t="shared" si="62"/>
        <v>0</v>
      </c>
      <c r="Y304" s="20">
        <f t="shared" si="63"/>
        <v>0</v>
      </c>
      <c r="Z304" s="20">
        <f t="shared" si="64"/>
        <v>0</v>
      </c>
      <c r="AA304" s="20">
        <f t="shared" si="65"/>
        <v>0</v>
      </c>
      <c r="AB304" s="20">
        <f t="shared" si="66"/>
        <v>0</v>
      </c>
      <c r="AC304" s="20">
        <f t="shared" si="67"/>
        <v>0</v>
      </c>
      <c r="AD304" s="20">
        <f t="shared" si="68"/>
        <v>0</v>
      </c>
      <c r="AE304" s="20">
        <f t="shared" si="69"/>
        <v>0</v>
      </c>
      <c r="AF304" s="81">
        <f t="shared" si="60"/>
        <v>0</v>
      </c>
      <c r="AG304" s="57">
        <f t="shared" si="70"/>
        <v>0</v>
      </c>
    </row>
    <row r="305" spans="22:33" x14ac:dyDescent="0.25">
      <c r="V305">
        <f t="shared" si="59"/>
        <v>0</v>
      </c>
      <c r="W305" s="20">
        <f t="shared" si="61"/>
        <v>0</v>
      </c>
      <c r="X305" s="20">
        <f t="shared" si="62"/>
        <v>0</v>
      </c>
      <c r="Y305" s="20">
        <f t="shared" si="63"/>
        <v>0</v>
      </c>
      <c r="Z305" s="20">
        <f t="shared" si="64"/>
        <v>0</v>
      </c>
      <c r="AA305" s="20">
        <f t="shared" si="65"/>
        <v>0</v>
      </c>
      <c r="AB305" s="20">
        <f t="shared" si="66"/>
        <v>0</v>
      </c>
      <c r="AC305" s="20">
        <f t="shared" si="67"/>
        <v>0</v>
      </c>
      <c r="AD305" s="20">
        <f t="shared" si="68"/>
        <v>0</v>
      </c>
      <c r="AE305" s="20">
        <f t="shared" si="69"/>
        <v>0</v>
      </c>
      <c r="AF305" s="81">
        <f t="shared" si="60"/>
        <v>0</v>
      </c>
      <c r="AG305" s="57">
        <f t="shared" si="70"/>
        <v>0</v>
      </c>
    </row>
    <row r="306" spans="22:33" x14ac:dyDescent="0.25">
      <c r="V306">
        <f t="shared" si="59"/>
        <v>0</v>
      </c>
      <c r="W306" s="20">
        <f t="shared" si="61"/>
        <v>0</v>
      </c>
      <c r="X306" s="20">
        <f t="shared" si="62"/>
        <v>0</v>
      </c>
      <c r="Y306" s="20">
        <f t="shared" si="63"/>
        <v>0</v>
      </c>
      <c r="Z306" s="20">
        <f t="shared" si="64"/>
        <v>0</v>
      </c>
      <c r="AA306" s="20">
        <f t="shared" si="65"/>
        <v>0</v>
      </c>
      <c r="AB306" s="20">
        <f t="shared" si="66"/>
        <v>0</v>
      </c>
      <c r="AC306" s="20">
        <f t="shared" si="67"/>
        <v>0</v>
      </c>
      <c r="AD306" s="20">
        <f t="shared" si="68"/>
        <v>0</v>
      </c>
      <c r="AE306" s="20">
        <f t="shared" si="69"/>
        <v>0</v>
      </c>
      <c r="AF306" s="81">
        <f t="shared" si="60"/>
        <v>0</v>
      </c>
      <c r="AG306" s="57">
        <f t="shared" si="70"/>
        <v>0</v>
      </c>
    </row>
    <row r="307" spans="22:33" x14ac:dyDescent="0.25">
      <c r="V307">
        <f t="shared" si="59"/>
        <v>0</v>
      </c>
      <c r="W307" s="20">
        <f t="shared" si="61"/>
        <v>0</v>
      </c>
      <c r="X307" s="20">
        <f t="shared" si="62"/>
        <v>0</v>
      </c>
      <c r="Y307" s="20">
        <f t="shared" si="63"/>
        <v>0</v>
      </c>
      <c r="Z307" s="20">
        <f t="shared" si="64"/>
        <v>0</v>
      </c>
      <c r="AA307" s="20">
        <f t="shared" si="65"/>
        <v>0</v>
      </c>
      <c r="AB307" s="20">
        <f t="shared" si="66"/>
        <v>0</v>
      </c>
      <c r="AC307" s="20">
        <f t="shared" si="67"/>
        <v>0</v>
      </c>
      <c r="AD307" s="20">
        <f t="shared" si="68"/>
        <v>0</v>
      </c>
      <c r="AE307" s="20">
        <f t="shared" si="69"/>
        <v>0</v>
      </c>
      <c r="AF307" s="81">
        <f t="shared" si="60"/>
        <v>0</v>
      </c>
      <c r="AG307" s="57">
        <f t="shared" si="70"/>
        <v>0</v>
      </c>
    </row>
    <row r="308" spans="22:33" x14ac:dyDescent="0.25">
      <c r="V308">
        <f t="shared" si="59"/>
        <v>0</v>
      </c>
      <c r="W308" s="20">
        <f t="shared" si="61"/>
        <v>0</v>
      </c>
      <c r="X308" s="20">
        <f t="shared" si="62"/>
        <v>0</v>
      </c>
      <c r="Y308" s="20">
        <f t="shared" si="63"/>
        <v>0</v>
      </c>
      <c r="Z308" s="20">
        <f t="shared" si="64"/>
        <v>0</v>
      </c>
      <c r="AA308" s="20">
        <f t="shared" si="65"/>
        <v>0</v>
      </c>
      <c r="AB308" s="20">
        <f t="shared" si="66"/>
        <v>0</v>
      </c>
      <c r="AC308" s="20">
        <f t="shared" si="67"/>
        <v>0</v>
      </c>
      <c r="AD308" s="20">
        <f t="shared" si="68"/>
        <v>0</v>
      </c>
      <c r="AE308" s="20">
        <f t="shared" si="69"/>
        <v>0</v>
      </c>
      <c r="AF308" s="81">
        <f t="shared" si="60"/>
        <v>0</v>
      </c>
      <c r="AG308" s="57">
        <f t="shared" si="70"/>
        <v>0</v>
      </c>
    </row>
    <row r="309" spans="22:33" x14ac:dyDescent="0.25">
      <c r="V309">
        <f t="shared" si="59"/>
        <v>0</v>
      </c>
      <c r="W309" s="20">
        <f t="shared" si="61"/>
        <v>0</v>
      </c>
      <c r="X309" s="20">
        <f t="shared" si="62"/>
        <v>0</v>
      </c>
      <c r="Y309" s="20">
        <f t="shared" si="63"/>
        <v>0</v>
      </c>
      <c r="Z309" s="20">
        <f t="shared" si="64"/>
        <v>0</v>
      </c>
      <c r="AA309" s="20">
        <f t="shared" si="65"/>
        <v>0</v>
      </c>
      <c r="AB309" s="20">
        <f t="shared" si="66"/>
        <v>0</v>
      </c>
      <c r="AC309" s="20">
        <f t="shared" si="67"/>
        <v>0</v>
      </c>
      <c r="AD309" s="20">
        <f t="shared" si="68"/>
        <v>0</v>
      </c>
      <c r="AE309" s="20">
        <f t="shared" si="69"/>
        <v>0</v>
      </c>
      <c r="AF309" s="81">
        <f t="shared" si="60"/>
        <v>0</v>
      </c>
      <c r="AG309" s="57">
        <f t="shared" si="70"/>
        <v>0</v>
      </c>
    </row>
    <row r="310" spans="22:33" x14ac:dyDescent="0.25">
      <c r="V310">
        <f t="shared" si="59"/>
        <v>0</v>
      </c>
      <c r="W310" s="20">
        <f t="shared" si="61"/>
        <v>0</v>
      </c>
      <c r="X310" s="20">
        <f t="shared" si="62"/>
        <v>0</v>
      </c>
      <c r="Y310" s="20">
        <f t="shared" si="63"/>
        <v>0</v>
      </c>
      <c r="Z310" s="20">
        <f t="shared" si="64"/>
        <v>0</v>
      </c>
      <c r="AA310" s="20">
        <f t="shared" si="65"/>
        <v>0</v>
      </c>
      <c r="AB310" s="20">
        <f t="shared" si="66"/>
        <v>0</v>
      </c>
      <c r="AC310" s="20">
        <f t="shared" si="67"/>
        <v>0</v>
      </c>
      <c r="AD310" s="20">
        <f t="shared" si="68"/>
        <v>0</v>
      </c>
      <c r="AE310" s="20">
        <f t="shared" si="69"/>
        <v>0</v>
      </c>
      <c r="AF310" s="81">
        <f t="shared" si="60"/>
        <v>0</v>
      </c>
      <c r="AG310" s="57">
        <f t="shared" si="70"/>
        <v>0</v>
      </c>
    </row>
    <row r="311" spans="22:33" x14ac:dyDescent="0.25">
      <c r="V311">
        <f t="shared" si="59"/>
        <v>0</v>
      </c>
      <c r="W311" s="20">
        <f t="shared" si="61"/>
        <v>0</v>
      </c>
      <c r="X311" s="20">
        <f t="shared" si="62"/>
        <v>0</v>
      </c>
      <c r="Y311" s="20">
        <f t="shared" si="63"/>
        <v>0</v>
      </c>
      <c r="Z311" s="20">
        <f t="shared" si="64"/>
        <v>0</v>
      </c>
      <c r="AA311" s="20">
        <f t="shared" si="65"/>
        <v>0</v>
      </c>
      <c r="AB311" s="20">
        <f t="shared" si="66"/>
        <v>0</v>
      </c>
      <c r="AC311" s="20">
        <f t="shared" si="67"/>
        <v>0</v>
      </c>
      <c r="AD311" s="20">
        <f t="shared" si="68"/>
        <v>0</v>
      </c>
      <c r="AE311" s="20">
        <f t="shared" si="69"/>
        <v>0</v>
      </c>
      <c r="AF311" s="81">
        <f t="shared" si="60"/>
        <v>0</v>
      </c>
      <c r="AG311" s="57">
        <f t="shared" si="70"/>
        <v>0</v>
      </c>
    </row>
    <row r="312" spans="22:33" x14ac:dyDescent="0.25">
      <c r="V312">
        <f t="shared" si="59"/>
        <v>0</v>
      </c>
      <c r="W312" s="20">
        <f t="shared" si="61"/>
        <v>0</v>
      </c>
      <c r="X312" s="20">
        <f t="shared" si="62"/>
        <v>0</v>
      </c>
      <c r="Y312" s="20">
        <f t="shared" si="63"/>
        <v>0</v>
      </c>
      <c r="Z312" s="20">
        <f t="shared" si="64"/>
        <v>0</v>
      </c>
      <c r="AA312" s="20">
        <f t="shared" si="65"/>
        <v>0</v>
      </c>
      <c r="AB312" s="20">
        <f t="shared" si="66"/>
        <v>0</v>
      </c>
      <c r="AC312" s="20">
        <f t="shared" si="67"/>
        <v>0</v>
      </c>
      <c r="AD312" s="20">
        <f t="shared" si="68"/>
        <v>0</v>
      </c>
      <c r="AE312" s="20">
        <f t="shared" si="69"/>
        <v>0</v>
      </c>
      <c r="AF312" s="81">
        <f t="shared" si="60"/>
        <v>0</v>
      </c>
      <c r="AG312" s="57">
        <f t="shared" si="70"/>
        <v>0</v>
      </c>
    </row>
    <row r="313" spans="22:33" x14ac:dyDescent="0.25">
      <c r="V313">
        <f t="shared" si="59"/>
        <v>0</v>
      </c>
      <c r="W313" s="20">
        <f t="shared" si="61"/>
        <v>0</v>
      </c>
      <c r="X313" s="20">
        <f t="shared" si="62"/>
        <v>0</v>
      </c>
      <c r="Y313" s="20">
        <f t="shared" si="63"/>
        <v>0</v>
      </c>
      <c r="Z313" s="20">
        <f t="shared" si="64"/>
        <v>0</v>
      </c>
      <c r="AA313" s="20">
        <f t="shared" si="65"/>
        <v>0</v>
      </c>
      <c r="AB313" s="20">
        <f t="shared" si="66"/>
        <v>0</v>
      </c>
      <c r="AC313" s="20">
        <f t="shared" si="67"/>
        <v>0</v>
      </c>
      <c r="AD313" s="20">
        <f t="shared" si="68"/>
        <v>0</v>
      </c>
      <c r="AE313" s="20">
        <f t="shared" si="69"/>
        <v>0</v>
      </c>
      <c r="AF313" s="81">
        <f t="shared" si="60"/>
        <v>0</v>
      </c>
      <c r="AG313" s="57">
        <f t="shared" si="70"/>
        <v>0</v>
      </c>
    </row>
    <row r="314" spans="22:33" x14ac:dyDescent="0.25">
      <c r="V314">
        <f t="shared" si="59"/>
        <v>0</v>
      </c>
      <c r="W314" s="20">
        <f t="shared" si="61"/>
        <v>0</v>
      </c>
      <c r="X314" s="20">
        <f t="shared" si="62"/>
        <v>0</v>
      </c>
      <c r="Y314" s="20">
        <f t="shared" si="63"/>
        <v>0</v>
      </c>
      <c r="Z314" s="20">
        <f t="shared" si="64"/>
        <v>0</v>
      </c>
      <c r="AA314" s="20">
        <f t="shared" si="65"/>
        <v>0</v>
      </c>
      <c r="AB314" s="20">
        <f t="shared" si="66"/>
        <v>0</v>
      </c>
      <c r="AC314" s="20">
        <f t="shared" si="67"/>
        <v>0</v>
      </c>
      <c r="AD314" s="20">
        <f t="shared" si="68"/>
        <v>0</v>
      </c>
      <c r="AE314" s="20">
        <f t="shared" si="69"/>
        <v>0</v>
      </c>
      <c r="AF314" s="81">
        <f t="shared" si="60"/>
        <v>0</v>
      </c>
      <c r="AG314" s="57">
        <f t="shared" si="70"/>
        <v>0</v>
      </c>
    </row>
    <row r="315" spans="22:33" x14ac:dyDescent="0.25">
      <c r="V315">
        <f t="shared" si="59"/>
        <v>0</v>
      </c>
      <c r="W315" s="20">
        <f t="shared" si="61"/>
        <v>0</v>
      </c>
      <c r="X315" s="20">
        <f t="shared" si="62"/>
        <v>0</v>
      </c>
      <c r="Y315" s="20">
        <f t="shared" si="63"/>
        <v>0</v>
      </c>
      <c r="Z315" s="20">
        <f t="shared" si="64"/>
        <v>0</v>
      </c>
      <c r="AA315" s="20">
        <f t="shared" si="65"/>
        <v>0</v>
      </c>
      <c r="AB315" s="20">
        <f t="shared" si="66"/>
        <v>0</v>
      </c>
      <c r="AC315" s="20">
        <f t="shared" si="67"/>
        <v>0</v>
      </c>
      <c r="AD315" s="20">
        <f t="shared" si="68"/>
        <v>0</v>
      </c>
      <c r="AE315" s="20">
        <f t="shared" si="69"/>
        <v>0</v>
      </c>
      <c r="AF315" s="81">
        <f t="shared" si="60"/>
        <v>0</v>
      </c>
      <c r="AG315" s="57">
        <f t="shared" si="70"/>
        <v>0</v>
      </c>
    </row>
    <row r="316" spans="22:33" x14ac:dyDescent="0.25">
      <c r="V316">
        <f t="shared" si="59"/>
        <v>0</v>
      </c>
      <c r="W316" s="20">
        <f t="shared" si="61"/>
        <v>0</v>
      </c>
      <c r="X316" s="20">
        <f t="shared" si="62"/>
        <v>0</v>
      </c>
      <c r="Y316" s="20">
        <f t="shared" si="63"/>
        <v>0</v>
      </c>
      <c r="Z316" s="20">
        <f t="shared" si="64"/>
        <v>0</v>
      </c>
      <c r="AA316" s="20">
        <f t="shared" si="65"/>
        <v>0</v>
      </c>
      <c r="AB316" s="20">
        <f t="shared" si="66"/>
        <v>0</v>
      </c>
      <c r="AC316" s="20">
        <f t="shared" si="67"/>
        <v>0</v>
      </c>
      <c r="AD316" s="20">
        <f t="shared" si="68"/>
        <v>0</v>
      </c>
      <c r="AE316" s="20">
        <f t="shared" si="69"/>
        <v>0</v>
      </c>
      <c r="AF316" s="81">
        <f t="shared" si="60"/>
        <v>0</v>
      </c>
      <c r="AG316" s="57">
        <f t="shared" si="70"/>
        <v>0</v>
      </c>
    </row>
    <row r="317" spans="22:33" x14ac:dyDescent="0.25">
      <c r="V317">
        <f t="shared" si="59"/>
        <v>0</v>
      </c>
      <c r="W317" s="20">
        <f t="shared" si="61"/>
        <v>0</v>
      </c>
      <c r="X317" s="20">
        <f t="shared" si="62"/>
        <v>0</v>
      </c>
      <c r="Y317" s="20">
        <f t="shared" si="63"/>
        <v>0</v>
      </c>
      <c r="Z317" s="20">
        <f t="shared" si="64"/>
        <v>0</v>
      </c>
      <c r="AA317" s="20">
        <f t="shared" si="65"/>
        <v>0</v>
      </c>
      <c r="AB317" s="20">
        <f t="shared" si="66"/>
        <v>0</v>
      </c>
      <c r="AC317" s="20">
        <f t="shared" si="67"/>
        <v>0</v>
      </c>
      <c r="AD317" s="20">
        <f t="shared" si="68"/>
        <v>0</v>
      </c>
      <c r="AE317" s="20">
        <f t="shared" si="69"/>
        <v>0</v>
      </c>
      <c r="AF317" s="81">
        <f t="shared" si="60"/>
        <v>0</v>
      </c>
      <c r="AG317" s="57">
        <f t="shared" si="70"/>
        <v>0</v>
      </c>
    </row>
    <row r="318" spans="22:33" x14ac:dyDescent="0.25">
      <c r="V318">
        <f t="shared" si="59"/>
        <v>0</v>
      </c>
      <c r="W318" s="20">
        <f t="shared" si="61"/>
        <v>0</v>
      </c>
      <c r="X318" s="20">
        <f t="shared" si="62"/>
        <v>0</v>
      </c>
      <c r="Y318" s="20">
        <f t="shared" si="63"/>
        <v>0</v>
      </c>
      <c r="Z318" s="20">
        <f t="shared" si="64"/>
        <v>0</v>
      </c>
      <c r="AA318" s="20">
        <f t="shared" si="65"/>
        <v>0</v>
      </c>
      <c r="AB318" s="20">
        <f t="shared" si="66"/>
        <v>0</v>
      </c>
      <c r="AC318" s="20">
        <f t="shared" si="67"/>
        <v>0</v>
      </c>
      <c r="AD318" s="20">
        <f t="shared" si="68"/>
        <v>0</v>
      </c>
      <c r="AE318" s="20">
        <f t="shared" si="69"/>
        <v>0</v>
      </c>
      <c r="AF318" s="81">
        <f t="shared" si="60"/>
        <v>0</v>
      </c>
      <c r="AG318" s="57">
        <f t="shared" si="70"/>
        <v>0</v>
      </c>
    </row>
    <row r="319" spans="22:33" x14ac:dyDescent="0.25">
      <c r="V319">
        <f t="shared" si="59"/>
        <v>0</v>
      </c>
      <c r="W319" s="20">
        <f t="shared" si="61"/>
        <v>0</v>
      </c>
      <c r="X319" s="20">
        <f t="shared" si="62"/>
        <v>0</v>
      </c>
      <c r="Y319" s="20">
        <f t="shared" si="63"/>
        <v>0</v>
      </c>
      <c r="Z319" s="20">
        <f t="shared" si="64"/>
        <v>0</v>
      </c>
      <c r="AA319" s="20">
        <f t="shared" si="65"/>
        <v>0</v>
      </c>
      <c r="AB319" s="20">
        <f t="shared" si="66"/>
        <v>0</v>
      </c>
      <c r="AC319" s="20">
        <f t="shared" si="67"/>
        <v>0</v>
      </c>
      <c r="AD319" s="20">
        <f t="shared" si="68"/>
        <v>0</v>
      </c>
      <c r="AE319" s="20">
        <f t="shared" si="69"/>
        <v>0</v>
      </c>
      <c r="AF319" s="81">
        <f t="shared" si="60"/>
        <v>0</v>
      </c>
      <c r="AG319" s="57">
        <f t="shared" si="70"/>
        <v>0</v>
      </c>
    </row>
    <row r="320" spans="22:33" x14ac:dyDescent="0.25">
      <c r="V320">
        <f t="shared" si="59"/>
        <v>0</v>
      </c>
      <c r="W320" s="20">
        <f t="shared" si="61"/>
        <v>0</v>
      </c>
      <c r="X320" s="20">
        <f t="shared" si="62"/>
        <v>0</v>
      </c>
      <c r="Y320" s="20">
        <f t="shared" si="63"/>
        <v>0</v>
      </c>
      <c r="Z320" s="20">
        <f t="shared" si="64"/>
        <v>0</v>
      </c>
      <c r="AA320" s="20">
        <f t="shared" si="65"/>
        <v>0</v>
      </c>
      <c r="AB320" s="20">
        <f t="shared" si="66"/>
        <v>0</v>
      </c>
      <c r="AC320" s="20">
        <f t="shared" si="67"/>
        <v>0</v>
      </c>
      <c r="AD320" s="20">
        <f t="shared" si="68"/>
        <v>0</v>
      </c>
      <c r="AE320" s="20">
        <f t="shared" si="69"/>
        <v>0</v>
      </c>
      <c r="AF320" s="81">
        <f t="shared" si="60"/>
        <v>0</v>
      </c>
      <c r="AG320" s="57">
        <f t="shared" si="70"/>
        <v>0</v>
      </c>
    </row>
    <row r="321" spans="22:33" x14ac:dyDescent="0.25">
      <c r="V321">
        <f t="shared" si="59"/>
        <v>0</v>
      </c>
      <c r="W321" s="20">
        <f t="shared" si="61"/>
        <v>0</v>
      </c>
      <c r="X321" s="20">
        <f t="shared" si="62"/>
        <v>0</v>
      </c>
      <c r="Y321" s="20">
        <f t="shared" si="63"/>
        <v>0</v>
      </c>
      <c r="Z321" s="20">
        <f t="shared" si="64"/>
        <v>0</v>
      </c>
      <c r="AA321" s="20">
        <f t="shared" si="65"/>
        <v>0</v>
      </c>
      <c r="AB321" s="20">
        <f t="shared" si="66"/>
        <v>0</v>
      </c>
      <c r="AC321" s="20">
        <f t="shared" si="67"/>
        <v>0</v>
      </c>
      <c r="AD321" s="20">
        <f t="shared" si="68"/>
        <v>0</v>
      </c>
      <c r="AE321" s="20">
        <f t="shared" si="69"/>
        <v>0</v>
      </c>
      <c r="AF321" s="81">
        <f t="shared" si="60"/>
        <v>0</v>
      </c>
      <c r="AG321" s="57">
        <f t="shared" si="70"/>
        <v>0</v>
      </c>
    </row>
    <row r="322" spans="22:33" x14ac:dyDescent="0.25">
      <c r="V322">
        <f t="shared" si="59"/>
        <v>0</v>
      </c>
      <c r="W322" s="20">
        <f t="shared" si="61"/>
        <v>0</v>
      </c>
      <c r="X322" s="20">
        <f t="shared" si="62"/>
        <v>0</v>
      </c>
      <c r="Y322" s="20">
        <f t="shared" si="63"/>
        <v>0</v>
      </c>
      <c r="Z322" s="20">
        <f t="shared" si="64"/>
        <v>0</v>
      </c>
      <c r="AA322" s="20">
        <f t="shared" si="65"/>
        <v>0</v>
      </c>
      <c r="AB322" s="20">
        <f t="shared" si="66"/>
        <v>0</v>
      </c>
      <c r="AC322" s="20">
        <f t="shared" si="67"/>
        <v>0</v>
      </c>
      <c r="AD322" s="20">
        <f t="shared" si="68"/>
        <v>0</v>
      </c>
      <c r="AE322" s="20">
        <f t="shared" si="69"/>
        <v>0</v>
      </c>
      <c r="AF322" s="81">
        <f t="shared" si="60"/>
        <v>0</v>
      </c>
      <c r="AG322" s="57">
        <f t="shared" si="70"/>
        <v>0</v>
      </c>
    </row>
    <row r="323" spans="22:33" x14ac:dyDescent="0.25">
      <c r="V323">
        <f t="shared" si="59"/>
        <v>0</v>
      </c>
      <c r="W323" s="20">
        <f t="shared" si="61"/>
        <v>0</v>
      </c>
      <c r="X323" s="20">
        <f t="shared" si="62"/>
        <v>0</v>
      </c>
      <c r="Y323" s="20">
        <f t="shared" si="63"/>
        <v>0</v>
      </c>
      <c r="Z323" s="20">
        <f t="shared" si="64"/>
        <v>0</v>
      </c>
      <c r="AA323" s="20">
        <f t="shared" si="65"/>
        <v>0</v>
      </c>
      <c r="AB323" s="20">
        <f t="shared" si="66"/>
        <v>0</v>
      </c>
      <c r="AC323" s="20">
        <f t="shared" si="67"/>
        <v>0</v>
      </c>
      <c r="AD323" s="20">
        <f t="shared" si="68"/>
        <v>0</v>
      </c>
      <c r="AE323" s="20">
        <f t="shared" si="69"/>
        <v>0</v>
      </c>
      <c r="AF323" s="81">
        <f t="shared" si="60"/>
        <v>0</v>
      </c>
      <c r="AG323" s="57">
        <f t="shared" si="70"/>
        <v>0</v>
      </c>
    </row>
    <row r="324" spans="22:33" x14ac:dyDescent="0.25">
      <c r="V324">
        <f t="shared" si="59"/>
        <v>0</v>
      </c>
      <c r="W324" s="20">
        <f t="shared" si="61"/>
        <v>0</v>
      </c>
      <c r="X324" s="20">
        <f t="shared" si="62"/>
        <v>0</v>
      </c>
      <c r="Y324" s="20">
        <f t="shared" si="63"/>
        <v>0</v>
      </c>
      <c r="Z324" s="20">
        <f t="shared" si="64"/>
        <v>0</v>
      </c>
      <c r="AA324" s="20">
        <f t="shared" si="65"/>
        <v>0</v>
      </c>
      <c r="AB324" s="20">
        <f t="shared" si="66"/>
        <v>0</v>
      </c>
      <c r="AC324" s="20">
        <f t="shared" si="67"/>
        <v>0</v>
      </c>
      <c r="AD324" s="20">
        <f t="shared" si="68"/>
        <v>0</v>
      </c>
      <c r="AE324" s="20">
        <f t="shared" si="69"/>
        <v>0</v>
      </c>
      <c r="AF324" s="81">
        <f t="shared" si="60"/>
        <v>0</v>
      </c>
      <c r="AG324" s="57">
        <f t="shared" si="70"/>
        <v>0</v>
      </c>
    </row>
    <row r="325" spans="22:33" x14ac:dyDescent="0.25">
      <c r="V325">
        <f t="shared" si="59"/>
        <v>0</v>
      </c>
      <c r="W325" s="20">
        <f t="shared" si="61"/>
        <v>0</v>
      </c>
      <c r="X325" s="20">
        <f t="shared" si="62"/>
        <v>0</v>
      </c>
      <c r="Y325" s="20">
        <f t="shared" si="63"/>
        <v>0</v>
      </c>
      <c r="Z325" s="20">
        <f t="shared" si="64"/>
        <v>0</v>
      </c>
      <c r="AA325" s="20">
        <f t="shared" si="65"/>
        <v>0</v>
      </c>
      <c r="AB325" s="20">
        <f t="shared" si="66"/>
        <v>0</v>
      </c>
      <c r="AC325" s="20">
        <f t="shared" si="67"/>
        <v>0</v>
      </c>
      <c r="AD325" s="20">
        <f t="shared" si="68"/>
        <v>0</v>
      </c>
      <c r="AE325" s="20">
        <f t="shared" si="69"/>
        <v>0</v>
      </c>
      <c r="AF325" s="81">
        <f t="shared" si="60"/>
        <v>0</v>
      </c>
      <c r="AG325" s="57">
        <f t="shared" si="70"/>
        <v>0</v>
      </c>
    </row>
    <row r="326" spans="22:33" x14ac:dyDescent="0.25">
      <c r="V326">
        <f t="shared" si="59"/>
        <v>0</v>
      </c>
      <c r="W326" s="20">
        <f t="shared" si="61"/>
        <v>0</v>
      </c>
      <c r="X326" s="20">
        <f t="shared" si="62"/>
        <v>0</v>
      </c>
      <c r="Y326" s="20">
        <f t="shared" si="63"/>
        <v>0</v>
      </c>
      <c r="Z326" s="20">
        <f t="shared" si="64"/>
        <v>0</v>
      </c>
      <c r="AA326" s="20">
        <f t="shared" si="65"/>
        <v>0</v>
      </c>
      <c r="AB326" s="20">
        <f t="shared" si="66"/>
        <v>0</v>
      </c>
      <c r="AC326" s="20">
        <f t="shared" si="67"/>
        <v>0</v>
      </c>
      <c r="AD326" s="20">
        <f t="shared" si="68"/>
        <v>0</v>
      </c>
      <c r="AE326" s="20">
        <f t="shared" si="69"/>
        <v>0</v>
      </c>
      <c r="AF326" s="81">
        <f t="shared" si="60"/>
        <v>0</v>
      </c>
      <c r="AG326" s="57">
        <f t="shared" si="70"/>
        <v>0</v>
      </c>
    </row>
    <row r="327" spans="22:33" x14ac:dyDescent="0.25">
      <c r="V327">
        <f t="shared" si="59"/>
        <v>0</v>
      </c>
      <c r="W327" s="20">
        <f t="shared" si="61"/>
        <v>0</v>
      </c>
      <c r="X327" s="20">
        <f t="shared" si="62"/>
        <v>0</v>
      </c>
      <c r="Y327" s="20">
        <f t="shared" si="63"/>
        <v>0</v>
      </c>
      <c r="Z327" s="20">
        <f t="shared" si="64"/>
        <v>0</v>
      </c>
      <c r="AA327" s="20">
        <f t="shared" si="65"/>
        <v>0</v>
      </c>
      <c r="AB327" s="20">
        <f t="shared" si="66"/>
        <v>0</v>
      </c>
      <c r="AC327" s="20">
        <f t="shared" si="67"/>
        <v>0</v>
      </c>
      <c r="AD327" s="20">
        <f t="shared" si="68"/>
        <v>0</v>
      </c>
      <c r="AE327" s="20">
        <f t="shared" si="69"/>
        <v>0</v>
      </c>
      <c r="AF327" s="81">
        <f t="shared" si="60"/>
        <v>0</v>
      </c>
      <c r="AG327" s="57">
        <f t="shared" si="70"/>
        <v>0</v>
      </c>
    </row>
    <row r="328" spans="22:33" x14ac:dyDescent="0.25">
      <c r="V328">
        <f t="shared" si="59"/>
        <v>0</v>
      </c>
      <c r="W328" s="20">
        <f t="shared" si="61"/>
        <v>0</v>
      </c>
      <c r="X328" s="20">
        <f t="shared" si="62"/>
        <v>0</v>
      </c>
      <c r="Y328" s="20">
        <f t="shared" si="63"/>
        <v>0</v>
      </c>
      <c r="Z328" s="20">
        <f t="shared" si="64"/>
        <v>0</v>
      </c>
      <c r="AA328" s="20">
        <f t="shared" si="65"/>
        <v>0</v>
      </c>
      <c r="AB328" s="20">
        <f t="shared" si="66"/>
        <v>0</v>
      </c>
      <c r="AC328" s="20">
        <f t="shared" si="67"/>
        <v>0</v>
      </c>
      <c r="AD328" s="20">
        <f t="shared" si="68"/>
        <v>0</v>
      </c>
      <c r="AE328" s="20">
        <f t="shared" si="69"/>
        <v>0</v>
      </c>
      <c r="AF328" s="81">
        <f t="shared" si="60"/>
        <v>0</v>
      </c>
      <c r="AG328" s="57">
        <f t="shared" si="70"/>
        <v>0</v>
      </c>
    </row>
    <row r="329" spans="22:33" x14ac:dyDescent="0.25">
      <c r="V329">
        <f t="shared" si="59"/>
        <v>0</v>
      </c>
      <c r="W329" s="20">
        <f t="shared" si="61"/>
        <v>0</v>
      </c>
      <c r="X329" s="20">
        <f t="shared" si="62"/>
        <v>0</v>
      </c>
      <c r="Y329" s="20">
        <f t="shared" si="63"/>
        <v>0</v>
      </c>
      <c r="Z329" s="20">
        <f t="shared" si="64"/>
        <v>0</v>
      </c>
      <c r="AA329" s="20">
        <f t="shared" si="65"/>
        <v>0</v>
      </c>
      <c r="AB329" s="20">
        <f t="shared" si="66"/>
        <v>0</v>
      </c>
      <c r="AC329" s="20">
        <f t="shared" si="67"/>
        <v>0</v>
      </c>
      <c r="AD329" s="20">
        <f t="shared" si="68"/>
        <v>0</v>
      </c>
      <c r="AE329" s="20">
        <f t="shared" si="69"/>
        <v>0</v>
      </c>
      <c r="AF329" s="81">
        <f t="shared" si="60"/>
        <v>0</v>
      </c>
      <c r="AG329" s="57">
        <f t="shared" si="70"/>
        <v>0</v>
      </c>
    </row>
    <row r="330" spans="22:33" x14ac:dyDescent="0.25">
      <c r="V330">
        <f t="shared" ref="V330:V339" si="71">IFERROR(A330," ")</f>
        <v>0</v>
      </c>
      <c r="W330" s="20">
        <f t="shared" si="61"/>
        <v>0</v>
      </c>
      <c r="X330" s="20">
        <f t="shared" si="62"/>
        <v>0</v>
      </c>
      <c r="Y330" s="20">
        <f t="shared" si="63"/>
        <v>0</v>
      </c>
      <c r="Z330" s="20">
        <f t="shared" si="64"/>
        <v>0</v>
      </c>
      <c r="AA330" s="20">
        <f t="shared" si="65"/>
        <v>0</v>
      </c>
      <c r="AB330" s="20">
        <f t="shared" si="66"/>
        <v>0</v>
      </c>
      <c r="AC330" s="20">
        <f t="shared" si="67"/>
        <v>0</v>
      </c>
      <c r="AD330" s="20">
        <f t="shared" si="68"/>
        <v>0</v>
      </c>
      <c r="AE330" s="20">
        <f t="shared" si="69"/>
        <v>0</v>
      </c>
      <c r="AF330" s="81">
        <f t="shared" si="60"/>
        <v>0</v>
      </c>
      <c r="AG330" s="57">
        <f t="shared" si="70"/>
        <v>0</v>
      </c>
    </row>
    <row r="331" spans="22:33" x14ac:dyDescent="0.25">
      <c r="V331">
        <f t="shared" si="71"/>
        <v>0</v>
      </c>
      <c r="W331" s="20">
        <f t="shared" si="61"/>
        <v>0</v>
      </c>
      <c r="X331" s="20">
        <f t="shared" si="62"/>
        <v>0</v>
      </c>
      <c r="Y331" s="20">
        <f t="shared" si="63"/>
        <v>0</v>
      </c>
      <c r="Z331" s="20">
        <f t="shared" si="64"/>
        <v>0</v>
      </c>
      <c r="AA331" s="20">
        <f t="shared" si="65"/>
        <v>0</v>
      </c>
      <c r="AB331" s="20">
        <f t="shared" si="66"/>
        <v>0</v>
      </c>
      <c r="AC331" s="20">
        <f t="shared" si="67"/>
        <v>0</v>
      </c>
      <c r="AD331" s="20">
        <f t="shared" si="68"/>
        <v>0</v>
      </c>
      <c r="AE331" s="20">
        <f t="shared" si="69"/>
        <v>0</v>
      </c>
      <c r="AF331" s="81">
        <f t="shared" ref="AF331:AF339" si="72">IFERROR(O331," ")</f>
        <v>0</v>
      </c>
      <c r="AG331" s="57">
        <f t="shared" si="70"/>
        <v>0</v>
      </c>
    </row>
    <row r="332" spans="22:33" x14ac:dyDescent="0.25">
      <c r="V332">
        <f t="shared" si="71"/>
        <v>0</v>
      </c>
      <c r="W332" s="20">
        <f t="shared" ref="W332:W339" si="73">IFERROR(B332," ")</f>
        <v>0</v>
      </c>
      <c r="X332" s="20">
        <f t="shared" ref="X332:X339" si="74">IFERROR(C332," ")</f>
        <v>0</v>
      </c>
      <c r="Y332" s="20">
        <f t="shared" ref="Y332:Y339" si="75">IFERROR(D332," ")</f>
        <v>0</v>
      </c>
      <c r="Z332" s="20">
        <f t="shared" ref="Z332:Z339" si="76">IFERROR(E332," ")</f>
        <v>0</v>
      </c>
      <c r="AA332" s="20">
        <f t="shared" ref="AA332:AA339" si="77">IFERROR(F332," ")</f>
        <v>0</v>
      </c>
      <c r="AB332" s="20">
        <f t="shared" ref="AB332:AB339" si="78">IFERROR(G332," ")</f>
        <v>0</v>
      </c>
      <c r="AC332" s="20">
        <f t="shared" ref="AC332:AC339" si="79">IFERROR(H332," ")</f>
        <v>0</v>
      </c>
      <c r="AD332" s="20">
        <f t="shared" ref="AD332:AD339" si="80">IFERROR(I332," ")</f>
        <v>0</v>
      </c>
      <c r="AE332" s="20">
        <f t="shared" ref="AE332:AE339" si="81">IFERROR(J332," ")</f>
        <v>0</v>
      </c>
      <c r="AF332" s="81">
        <f t="shared" si="72"/>
        <v>0</v>
      </c>
      <c r="AG332" s="57">
        <f t="shared" ref="AG332:AG339" si="82">IFERROR(S332," ")</f>
        <v>0</v>
      </c>
    </row>
    <row r="333" spans="22:33" x14ac:dyDescent="0.25">
      <c r="V333">
        <f t="shared" si="71"/>
        <v>0</v>
      </c>
      <c r="W333" s="20">
        <f t="shared" si="73"/>
        <v>0</v>
      </c>
      <c r="X333" s="20">
        <f t="shared" si="74"/>
        <v>0</v>
      </c>
      <c r="Y333" s="20">
        <f t="shared" si="75"/>
        <v>0</v>
      </c>
      <c r="Z333" s="20">
        <f t="shared" si="76"/>
        <v>0</v>
      </c>
      <c r="AA333" s="20">
        <f t="shared" si="77"/>
        <v>0</v>
      </c>
      <c r="AB333" s="20">
        <f t="shared" si="78"/>
        <v>0</v>
      </c>
      <c r="AC333" s="20">
        <f t="shared" si="79"/>
        <v>0</v>
      </c>
      <c r="AD333" s="20">
        <f t="shared" si="80"/>
        <v>0</v>
      </c>
      <c r="AE333" s="20">
        <f t="shared" si="81"/>
        <v>0</v>
      </c>
      <c r="AF333" s="81">
        <f t="shared" si="72"/>
        <v>0</v>
      </c>
      <c r="AG333" s="57">
        <f t="shared" si="82"/>
        <v>0</v>
      </c>
    </row>
    <row r="334" spans="22:33" x14ac:dyDescent="0.25">
      <c r="V334">
        <f t="shared" si="71"/>
        <v>0</v>
      </c>
      <c r="W334" s="20">
        <f t="shared" si="73"/>
        <v>0</v>
      </c>
      <c r="X334" s="20">
        <f t="shared" si="74"/>
        <v>0</v>
      </c>
      <c r="Y334" s="20">
        <f t="shared" si="75"/>
        <v>0</v>
      </c>
      <c r="Z334" s="20">
        <f t="shared" si="76"/>
        <v>0</v>
      </c>
      <c r="AA334" s="20">
        <f t="shared" si="77"/>
        <v>0</v>
      </c>
      <c r="AB334" s="20">
        <f t="shared" si="78"/>
        <v>0</v>
      </c>
      <c r="AC334" s="20">
        <f t="shared" si="79"/>
        <v>0</v>
      </c>
      <c r="AD334" s="20">
        <f t="shared" si="80"/>
        <v>0</v>
      </c>
      <c r="AE334" s="20">
        <f t="shared" si="81"/>
        <v>0</v>
      </c>
      <c r="AF334" s="81">
        <f t="shared" si="72"/>
        <v>0</v>
      </c>
      <c r="AG334" s="57">
        <f t="shared" si="82"/>
        <v>0</v>
      </c>
    </row>
    <row r="335" spans="22:33" x14ac:dyDescent="0.25">
      <c r="V335">
        <f t="shared" si="71"/>
        <v>0</v>
      </c>
      <c r="W335" s="20">
        <f t="shared" si="73"/>
        <v>0</v>
      </c>
      <c r="X335" s="20">
        <f t="shared" si="74"/>
        <v>0</v>
      </c>
      <c r="Y335" s="20">
        <f t="shared" si="75"/>
        <v>0</v>
      </c>
      <c r="Z335" s="20">
        <f t="shared" si="76"/>
        <v>0</v>
      </c>
      <c r="AA335" s="20">
        <f t="shared" si="77"/>
        <v>0</v>
      </c>
      <c r="AB335" s="20">
        <f t="shared" si="78"/>
        <v>0</v>
      </c>
      <c r="AC335" s="20">
        <f t="shared" si="79"/>
        <v>0</v>
      </c>
      <c r="AD335" s="20">
        <f t="shared" si="80"/>
        <v>0</v>
      </c>
      <c r="AE335" s="20">
        <f t="shared" si="81"/>
        <v>0</v>
      </c>
      <c r="AF335" s="81">
        <f t="shared" si="72"/>
        <v>0</v>
      </c>
      <c r="AG335" s="57">
        <f t="shared" si="82"/>
        <v>0</v>
      </c>
    </row>
    <row r="336" spans="22:33" x14ac:dyDescent="0.25">
      <c r="V336">
        <f t="shared" si="71"/>
        <v>0</v>
      </c>
      <c r="W336" s="20">
        <f t="shared" si="73"/>
        <v>0</v>
      </c>
      <c r="X336" s="20">
        <f t="shared" si="74"/>
        <v>0</v>
      </c>
      <c r="Y336" s="20">
        <f t="shared" si="75"/>
        <v>0</v>
      </c>
      <c r="Z336" s="20">
        <f t="shared" si="76"/>
        <v>0</v>
      </c>
      <c r="AA336" s="20">
        <f t="shared" si="77"/>
        <v>0</v>
      </c>
      <c r="AB336" s="20">
        <f t="shared" si="78"/>
        <v>0</v>
      </c>
      <c r="AC336" s="20">
        <f t="shared" si="79"/>
        <v>0</v>
      </c>
      <c r="AD336" s="20">
        <f t="shared" si="80"/>
        <v>0</v>
      </c>
      <c r="AE336" s="20">
        <f t="shared" si="81"/>
        <v>0</v>
      </c>
      <c r="AF336" s="81">
        <f t="shared" si="72"/>
        <v>0</v>
      </c>
      <c r="AG336" s="57">
        <f t="shared" si="82"/>
        <v>0</v>
      </c>
    </row>
    <row r="337" spans="22:33" x14ac:dyDescent="0.25">
      <c r="V337">
        <f t="shared" si="71"/>
        <v>0</v>
      </c>
      <c r="W337" s="20">
        <f t="shared" si="73"/>
        <v>0</v>
      </c>
      <c r="X337" s="20">
        <f t="shared" si="74"/>
        <v>0</v>
      </c>
      <c r="Y337" s="20">
        <f t="shared" si="75"/>
        <v>0</v>
      </c>
      <c r="Z337" s="20">
        <f t="shared" si="76"/>
        <v>0</v>
      </c>
      <c r="AA337" s="20">
        <f t="shared" si="77"/>
        <v>0</v>
      </c>
      <c r="AB337" s="20">
        <f t="shared" si="78"/>
        <v>0</v>
      </c>
      <c r="AC337" s="20">
        <f t="shared" si="79"/>
        <v>0</v>
      </c>
      <c r="AD337" s="20">
        <f t="shared" si="80"/>
        <v>0</v>
      </c>
      <c r="AE337" s="20">
        <f t="shared" si="81"/>
        <v>0</v>
      </c>
      <c r="AF337" s="81">
        <f t="shared" si="72"/>
        <v>0</v>
      </c>
      <c r="AG337" s="57">
        <f t="shared" si="82"/>
        <v>0</v>
      </c>
    </row>
    <row r="338" spans="22:33" x14ac:dyDescent="0.25">
      <c r="V338">
        <f t="shared" si="71"/>
        <v>0</v>
      </c>
      <c r="W338" s="20">
        <f t="shared" si="73"/>
        <v>0</v>
      </c>
      <c r="X338" s="20">
        <f t="shared" si="74"/>
        <v>0</v>
      </c>
      <c r="Y338" s="20">
        <f t="shared" si="75"/>
        <v>0</v>
      </c>
      <c r="Z338" s="20">
        <f t="shared" si="76"/>
        <v>0</v>
      </c>
      <c r="AA338" s="20">
        <f t="shared" si="77"/>
        <v>0</v>
      </c>
      <c r="AB338" s="20">
        <f t="shared" si="78"/>
        <v>0</v>
      </c>
      <c r="AC338" s="20">
        <f t="shared" si="79"/>
        <v>0</v>
      </c>
      <c r="AD338" s="20">
        <f t="shared" si="80"/>
        <v>0</v>
      </c>
      <c r="AE338" s="20">
        <f t="shared" si="81"/>
        <v>0</v>
      </c>
      <c r="AF338" s="81">
        <f t="shared" si="72"/>
        <v>0</v>
      </c>
      <c r="AG338" s="57">
        <f t="shared" si="82"/>
        <v>0</v>
      </c>
    </row>
    <row r="339" spans="22:33" x14ac:dyDescent="0.25">
      <c r="V339">
        <f t="shared" si="71"/>
        <v>0</v>
      </c>
      <c r="W339" s="20">
        <f t="shared" si="73"/>
        <v>0</v>
      </c>
      <c r="X339" s="20">
        <f t="shared" si="74"/>
        <v>0</v>
      </c>
      <c r="Y339" s="20">
        <f t="shared" si="75"/>
        <v>0</v>
      </c>
      <c r="Z339" s="20">
        <f t="shared" si="76"/>
        <v>0</v>
      </c>
      <c r="AA339" s="20">
        <f t="shared" si="77"/>
        <v>0</v>
      </c>
      <c r="AB339" s="20">
        <f t="shared" si="78"/>
        <v>0</v>
      </c>
      <c r="AC339" s="20">
        <f t="shared" si="79"/>
        <v>0</v>
      </c>
      <c r="AD339" s="20">
        <f t="shared" si="80"/>
        <v>0</v>
      </c>
      <c r="AE339" s="20">
        <f t="shared" si="81"/>
        <v>0</v>
      </c>
      <c r="AF339" s="81">
        <f t="shared" si="72"/>
        <v>0</v>
      </c>
      <c r="AG339" s="57">
        <f t="shared" si="82"/>
        <v>0</v>
      </c>
    </row>
  </sheetData>
  <conditionalFormatting pivot="1" sqref="S11:S49">
    <cfRule type="colorScale" priority="2">
      <colorScale>
        <cfvo type="min"/>
        <cfvo type="num" val="0"/>
        <cfvo type="max"/>
        <color theme="7" tint="-0.249977111117893"/>
        <color rgb="FFFCFCFF"/>
        <color theme="9" tint="0.39997558519241921"/>
      </colorScale>
    </cfRule>
  </conditionalFormatting>
  <conditionalFormatting pivot="1" sqref="O11:O48">
    <cfRule type="colorScale" priority="1">
      <colorScale>
        <cfvo type="min"/>
        <cfvo type="percentile" val="50"/>
        <cfvo type="max"/>
        <color theme="5"/>
        <color rgb="FFFCFCFF"/>
        <color theme="9"/>
      </colorScale>
    </cfRule>
  </conditionalFormatting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C866B-0D5C-4C5E-92BF-EC07826052EA}">
  <sheetPr>
    <tabColor theme="9" tint="0.39997558519241921"/>
  </sheetPr>
  <dimension ref="B2:AF337"/>
  <sheetViews>
    <sheetView workbookViewId="0">
      <selection activeCell="U4" sqref="U4"/>
    </sheetView>
  </sheetViews>
  <sheetFormatPr baseColWidth="10" defaultRowHeight="15" x14ac:dyDescent="0.25"/>
  <cols>
    <col min="1" max="1" width="7.140625" customWidth="1"/>
    <col min="2" max="2" width="13.28515625" customWidth="1"/>
    <col min="3" max="12" width="5.5703125" customWidth="1"/>
    <col min="13" max="13" width="15.7109375" customWidth="1"/>
    <col min="14" max="14" width="6.7109375" customWidth="1"/>
    <col min="15" max="15" width="5" bestFit="1" customWidth="1"/>
    <col min="16" max="16" width="9.140625" bestFit="1" customWidth="1"/>
    <col min="18" max="18" width="4.7109375" customWidth="1"/>
    <col min="20" max="20" width="7.5703125" customWidth="1"/>
    <col min="22" max="31" width="8" customWidth="1"/>
    <col min="32" max="32" width="11.42578125" style="57"/>
  </cols>
  <sheetData>
    <row r="2" spans="2:32" x14ac:dyDescent="0.25">
      <c r="B2" t="e">
        <v>#NULL!</v>
      </c>
      <c r="Q2" t="str" vm="9">
        <f>IF(N5="(Flere elementer)","flere fylker",IF(N5="All","hele landet",N5))</f>
        <v>Viken</v>
      </c>
    </row>
    <row r="3" spans="2:32" x14ac:dyDescent="0.25">
      <c r="U3" t="str">
        <f>_xlfn.CONCAT("Antall foretak med melkeleveranser til meieri i ",Q2," 2013 - 2021")</f>
        <v>Antall foretak med melkeleveranser til meieri i Viken 2013 - 2021</v>
      </c>
    </row>
    <row r="5" spans="2:32" ht="21" customHeight="1" x14ac:dyDescent="0.25">
      <c r="B5" s="1" t="s">
        <v>901</v>
      </c>
      <c r="C5" t="s" vm="9">
        <v>843</v>
      </c>
      <c r="M5" s="1" t="s">
        <v>901</v>
      </c>
      <c r="N5" t="s" vm="9">
        <v>843</v>
      </c>
      <c r="Q5" s="1" t="s">
        <v>901</v>
      </c>
      <c r="R5" t="s" vm="9">
        <v>843</v>
      </c>
    </row>
    <row r="7" spans="2:32" x14ac:dyDescent="0.25">
      <c r="B7" s="1" t="s">
        <v>5</v>
      </c>
      <c r="C7" s="1" t="s">
        <v>3</v>
      </c>
      <c r="M7" s="1" t="s">
        <v>5</v>
      </c>
      <c r="N7" s="1" t="s">
        <v>3</v>
      </c>
      <c r="Q7" s="1" t="s">
        <v>5</v>
      </c>
      <c r="R7" s="1" t="s">
        <v>3</v>
      </c>
    </row>
    <row r="8" spans="2:32" x14ac:dyDescent="0.25">
      <c r="B8" s="1" t="s">
        <v>0</v>
      </c>
      <c r="C8">
        <v>2013</v>
      </c>
      <c r="D8">
        <v>2014</v>
      </c>
      <c r="E8">
        <v>2015</v>
      </c>
      <c r="F8">
        <v>2016</v>
      </c>
      <c r="G8">
        <v>2017</v>
      </c>
      <c r="H8">
        <v>2018</v>
      </c>
      <c r="I8">
        <v>2019</v>
      </c>
      <c r="J8">
        <v>2020</v>
      </c>
      <c r="K8">
        <v>2021</v>
      </c>
      <c r="M8" s="1" t="s">
        <v>0</v>
      </c>
      <c r="N8">
        <v>2013</v>
      </c>
      <c r="O8">
        <v>2021</v>
      </c>
      <c r="Q8" s="1" t="s">
        <v>0</v>
      </c>
      <c r="R8">
        <v>2013</v>
      </c>
      <c r="S8">
        <v>2021</v>
      </c>
      <c r="U8" t="str">
        <f>IFERROR(B8," ")</f>
        <v>Radetiketter</v>
      </c>
      <c r="V8">
        <f t="shared" ref="V8:AD23" si="0">IFERROR(C8," ")</f>
        <v>2013</v>
      </c>
      <c r="W8">
        <f t="shared" si="0"/>
        <v>2014</v>
      </c>
      <c r="X8">
        <f t="shared" si="0"/>
        <v>2015</v>
      </c>
      <c r="Y8">
        <f t="shared" si="0"/>
        <v>2016</v>
      </c>
      <c r="Z8">
        <f t="shared" si="0"/>
        <v>2017</v>
      </c>
      <c r="AA8">
        <f t="shared" si="0"/>
        <v>2018</v>
      </c>
      <c r="AB8">
        <f t="shared" si="0"/>
        <v>2019</v>
      </c>
      <c r="AC8">
        <f t="shared" si="0"/>
        <v>2020</v>
      </c>
      <c r="AD8">
        <f t="shared" si="0"/>
        <v>2021</v>
      </c>
      <c r="AE8">
        <f t="shared" ref="AE8:AE36" si="1">IFERROR(O8," ")</f>
        <v>2021</v>
      </c>
      <c r="AF8" s="57" t="s">
        <v>1261</v>
      </c>
    </row>
    <row r="9" spans="2:32" x14ac:dyDescent="0.25">
      <c r="B9" s="2" t="s">
        <v>10</v>
      </c>
      <c r="C9" s="3">
        <v>2</v>
      </c>
      <c r="D9" s="3">
        <v>2</v>
      </c>
      <c r="E9" s="3">
        <v>2</v>
      </c>
      <c r="F9" s="3">
        <v>2</v>
      </c>
      <c r="G9" s="3">
        <v>2</v>
      </c>
      <c r="H9" s="3">
        <v>2</v>
      </c>
      <c r="I9" s="3">
        <v>2</v>
      </c>
      <c r="J9" s="3">
        <v>2</v>
      </c>
      <c r="K9" s="3">
        <v>2</v>
      </c>
      <c r="M9" s="2" t="s">
        <v>10</v>
      </c>
      <c r="N9" s="3"/>
      <c r="O9" s="3">
        <v>0</v>
      </c>
      <c r="Q9" s="2" t="s">
        <v>10</v>
      </c>
      <c r="R9" s="17"/>
      <c r="S9" s="19">
        <v>0</v>
      </c>
      <c r="U9" t="str">
        <f t="shared" ref="U9:U36" si="2">IFERROR(B9," ")</f>
        <v>Aremark</v>
      </c>
      <c r="V9">
        <f t="shared" si="0"/>
        <v>2</v>
      </c>
      <c r="W9">
        <f t="shared" si="0"/>
        <v>2</v>
      </c>
      <c r="X9">
        <f t="shared" si="0"/>
        <v>2</v>
      </c>
      <c r="Y9">
        <f t="shared" si="0"/>
        <v>2</v>
      </c>
      <c r="Z9">
        <f t="shared" si="0"/>
        <v>2</v>
      </c>
      <c r="AA9">
        <f t="shared" si="0"/>
        <v>2</v>
      </c>
      <c r="AB9">
        <f t="shared" si="0"/>
        <v>2</v>
      </c>
      <c r="AC9">
        <f t="shared" si="0"/>
        <v>2</v>
      </c>
      <c r="AD9">
        <f t="shared" si="0"/>
        <v>2</v>
      </c>
      <c r="AE9">
        <f t="shared" si="1"/>
        <v>0</v>
      </c>
      <c r="AF9" s="57">
        <f t="shared" ref="AF9:AF36" si="3">IFERROR(S9," ")</f>
        <v>0</v>
      </c>
    </row>
    <row r="10" spans="2:32" x14ac:dyDescent="0.25">
      <c r="B10" s="2" t="s">
        <v>25</v>
      </c>
      <c r="C10" s="3">
        <v>5</v>
      </c>
      <c r="D10" s="3">
        <v>4</v>
      </c>
      <c r="E10" s="3">
        <v>5</v>
      </c>
      <c r="F10" s="3">
        <v>3</v>
      </c>
      <c r="G10" s="3">
        <v>3</v>
      </c>
      <c r="H10" s="3">
        <v>4</v>
      </c>
      <c r="I10" s="3">
        <v>5</v>
      </c>
      <c r="J10" s="3">
        <v>3</v>
      </c>
      <c r="K10" s="3">
        <v>3</v>
      </c>
      <c r="M10" s="2" t="s">
        <v>25</v>
      </c>
      <c r="N10" s="3"/>
      <c r="O10" s="3">
        <v>-2</v>
      </c>
      <c r="Q10" s="2" t="s">
        <v>25</v>
      </c>
      <c r="R10" s="17"/>
      <c r="S10" s="19">
        <v>-0.4</v>
      </c>
      <c r="U10" t="str">
        <f t="shared" si="2"/>
        <v>Asker</v>
      </c>
      <c r="V10">
        <f t="shared" si="0"/>
        <v>5</v>
      </c>
      <c r="W10">
        <f t="shared" si="0"/>
        <v>4</v>
      </c>
      <c r="X10">
        <f t="shared" si="0"/>
        <v>5</v>
      </c>
      <c r="Y10">
        <f t="shared" si="0"/>
        <v>3</v>
      </c>
      <c r="Z10">
        <f t="shared" si="0"/>
        <v>3</v>
      </c>
      <c r="AA10">
        <f t="shared" si="0"/>
        <v>4</v>
      </c>
      <c r="AB10">
        <f t="shared" si="0"/>
        <v>5</v>
      </c>
      <c r="AC10">
        <f t="shared" si="0"/>
        <v>3</v>
      </c>
      <c r="AD10">
        <f t="shared" si="0"/>
        <v>3</v>
      </c>
      <c r="AE10">
        <f t="shared" si="1"/>
        <v>-2</v>
      </c>
      <c r="AF10" s="57">
        <f t="shared" si="3"/>
        <v>-0.4</v>
      </c>
    </row>
    <row r="11" spans="2:32" x14ac:dyDescent="0.25">
      <c r="B11" s="2" t="s">
        <v>26</v>
      </c>
      <c r="C11" s="3">
        <v>16</v>
      </c>
      <c r="D11" s="3">
        <v>13</v>
      </c>
      <c r="E11" s="3">
        <v>12</v>
      </c>
      <c r="F11" s="3">
        <v>12</v>
      </c>
      <c r="G11" s="3">
        <v>12</v>
      </c>
      <c r="H11" s="3">
        <v>11</v>
      </c>
      <c r="I11" s="3">
        <v>12</v>
      </c>
      <c r="J11" s="3">
        <v>12</v>
      </c>
      <c r="K11" s="3">
        <v>10</v>
      </c>
      <c r="M11" s="2" t="s">
        <v>26</v>
      </c>
      <c r="N11" s="3"/>
      <c r="O11" s="3">
        <v>-6</v>
      </c>
      <c r="Q11" s="2" t="s">
        <v>26</v>
      </c>
      <c r="R11" s="17"/>
      <c r="S11" s="19">
        <v>-0.375</v>
      </c>
      <c r="U11" t="str">
        <f t="shared" si="2"/>
        <v>Aurskog-Høland</v>
      </c>
      <c r="V11">
        <f t="shared" si="0"/>
        <v>16</v>
      </c>
      <c r="W11">
        <f t="shared" si="0"/>
        <v>13</v>
      </c>
      <c r="X11">
        <f t="shared" si="0"/>
        <v>12</v>
      </c>
      <c r="Y11">
        <f t="shared" si="0"/>
        <v>12</v>
      </c>
      <c r="Z11">
        <f t="shared" si="0"/>
        <v>12</v>
      </c>
      <c r="AA11">
        <f t="shared" si="0"/>
        <v>11</v>
      </c>
      <c r="AB11">
        <f t="shared" si="0"/>
        <v>12</v>
      </c>
      <c r="AC11">
        <f t="shared" si="0"/>
        <v>12</v>
      </c>
      <c r="AD11">
        <f t="shared" si="0"/>
        <v>10</v>
      </c>
      <c r="AE11">
        <f t="shared" si="1"/>
        <v>-6</v>
      </c>
      <c r="AF11" s="57">
        <f t="shared" si="3"/>
        <v>-0.375</v>
      </c>
    </row>
    <row r="12" spans="2:32" x14ac:dyDescent="0.25">
      <c r="B12" s="2" t="s">
        <v>87</v>
      </c>
      <c r="C12" s="3">
        <v>3</v>
      </c>
      <c r="D12" s="3">
        <v>2</v>
      </c>
      <c r="E12" s="3">
        <v>2</v>
      </c>
      <c r="F12" s="3">
        <v>2</v>
      </c>
      <c r="G12" s="3">
        <v>2</v>
      </c>
      <c r="H12" s="3">
        <v>2</v>
      </c>
      <c r="I12" s="3">
        <v>2</v>
      </c>
      <c r="J12" s="3">
        <v>1</v>
      </c>
      <c r="K12" s="3">
        <v>1</v>
      </c>
      <c r="M12" s="2" t="s">
        <v>87</v>
      </c>
      <c r="N12" s="3"/>
      <c r="O12" s="3">
        <v>-2</v>
      </c>
      <c r="Q12" s="2" t="s">
        <v>87</v>
      </c>
      <c r="R12" s="17"/>
      <c r="S12" s="19">
        <v>-0.66666666666666663</v>
      </c>
      <c r="U12" t="str">
        <f t="shared" si="2"/>
        <v>Drammen</v>
      </c>
      <c r="V12">
        <f t="shared" si="0"/>
        <v>3</v>
      </c>
      <c r="W12">
        <f t="shared" si="0"/>
        <v>2</v>
      </c>
      <c r="X12">
        <f t="shared" si="0"/>
        <v>2</v>
      </c>
      <c r="Y12">
        <f t="shared" si="0"/>
        <v>2</v>
      </c>
      <c r="Z12">
        <f t="shared" si="0"/>
        <v>2</v>
      </c>
      <c r="AA12">
        <f t="shared" si="0"/>
        <v>2</v>
      </c>
      <c r="AB12">
        <f t="shared" si="0"/>
        <v>2</v>
      </c>
      <c r="AC12">
        <f t="shared" si="0"/>
        <v>1</v>
      </c>
      <c r="AD12">
        <f t="shared" si="0"/>
        <v>1</v>
      </c>
      <c r="AE12">
        <f t="shared" si="1"/>
        <v>-2</v>
      </c>
      <c r="AF12" s="57">
        <f t="shared" si="3"/>
        <v>-0.66666666666666663</v>
      </c>
    </row>
    <row r="13" spans="2:32" x14ac:dyDescent="0.25">
      <c r="B13" s="2" t="s">
        <v>37</v>
      </c>
      <c r="C13" s="3">
        <v>18</v>
      </c>
      <c r="D13" s="3">
        <v>17</v>
      </c>
      <c r="E13" s="3">
        <v>17</v>
      </c>
      <c r="F13" s="3">
        <v>14</v>
      </c>
      <c r="G13" s="3">
        <v>14</v>
      </c>
      <c r="H13" s="3">
        <v>14</v>
      </c>
      <c r="I13" s="3">
        <v>14</v>
      </c>
      <c r="J13" s="3">
        <v>12</v>
      </c>
      <c r="K13" s="3">
        <v>12</v>
      </c>
      <c r="M13" s="2" t="s">
        <v>37</v>
      </c>
      <c r="N13" s="3"/>
      <c r="O13" s="3">
        <v>-6</v>
      </c>
      <c r="Q13" s="2" t="s">
        <v>37</v>
      </c>
      <c r="R13" s="17"/>
      <c r="S13" s="19">
        <v>-0.33333333333333331</v>
      </c>
      <c r="U13" t="str">
        <f t="shared" si="2"/>
        <v>Eidsvoll</v>
      </c>
      <c r="V13">
        <f t="shared" si="0"/>
        <v>18</v>
      </c>
      <c r="W13">
        <f t="shared" si="0"/>
        <v>17</v>
      </c>
      <c r="X13">
        <f t="shared" si="0"/>
        <v>17</v>
      </c>
      <c r="Y13">
        <f t="shared" si="0"/>
        <v>14</v>
      </c>
      <c r="Z13">
        <f t="shared" si="0"/>
        <v>14</v>
      </c>
      <c r="AA13">
        <f t="shared" si="0"/>
        <v>14</v>
      </c>
      <c r="AB13">
        <f t="shared" si="0"/>
        <v>14</v>
      </c>
      <c r="AC13">
        <f t="shared" si="0"/>
        <v>12</v>
      </c>
      <c r="AD13">
        <f t="shared" si="0"/>
        <v>12</v>
      </c>
      <c r="AE13">
        <f t="shared" si="1"/>
        <v>-6</v>
      </c>
      <c r="AF13" s="57">
        <f t="shared" si="3"/>
        <v>-0.33333333333333331</v>
      </c>
    </row>
    <row r="14" spans="2:32" x14ac:dyDescent="0.25">
      <c r="B14" s="2" t="s">
        <v>30</v>
      </c>
      <c r="C14" s="3">
        <v>6</v>
      </c>
      <c r="D14" s="3">
        <v>6</v>
      </c>
      <c r="E14" s="3">
        <v>6</v>
      </c>
      <c r="F14" s="3">
        <v>6</v>
      </c>
      <c r="G14" s="3">
        <v>5</v>
      </c>
      <c r="H14" s="3">
        <v>5</v>
      </c>
      <c r="I14" s="3">
        <v>4</v>
      </c>
      <c r="J14" s="3">
        <v>4</v>
      </c>
      <c r="K14" s="3">
        <v>3</v>
      </c>
      <c r="M14" s="2" t="s">
        <v>30</v>
      </c>
      <c r="N14" s="3"/>
      <c r="O14" s="3">
        <v>-3</v>
      </c>
      <c r="Q14" s="2" t="s">
        <v>30</v>
      </c>
      <c r="R14" s="17"/>
      <c r="S14" s="19">
        <v>-0.5</v>
      </c>
      <c r="U14" t="str">
        <f t="shared" si="2"/>
        <v>Enebakk</v>
      </c>
      <c r="V14">
        <f t="shared" si="0"/>
        <v>6</v>
      </c>
      <c r="W14">
        <f t="shared" si="0"/>
        <v>6</v>
      </c>
      <c r="X14">
        <f t="shared" si="0"/>
        <v>6</v>
      </c>
      <c r="Y14">
        <f t="shared" si="0"/>
        <v>6</v>
      </c>
      <c r="Z14">
        <f t="shared" si="0"/>
        <v>5</v>
      </c>
      <c r="AA14">
        <f t="shared" si="0"/>
        <v>5</v>
      </c>
      <c r="AB14">
        <f t="shared" si="0"/>
        <v>4</v>
      </c>
      <c r="AC14">
        <f t="shared" si="0"/>
        <v>4</v>
      </c>
      <c r="AD14">
        <f t="shared" si="0"/>
        <v>3</v>
      </c>
      <c r="AE14">
        <f t="shared" si="1"/>
        <v>-3</v>
      </c>
      <c r="AF14" s="57">
        <f t="shared" si="3"/>
        <v>-0.5</v>
      </c>
    </row>
    <row r="15" spans="2:32" x14ac:dyDescent="0.25">
      <c r="B15" s="2" t="s">
        <v>8</v>
      </c>
      <c r="C15" s="3">
        <v>9</v>
      </c>
      <c r="D15" s="3">
        <v>8</v>
      </c>
      <c r="E15" s="3">
        <v>8</v>
      </c>
      <c r="F15" s="3">
        <v>9</v>
      </c>
      <c r="G15" s="3">
        <v>8</v>
      </c>
      <c r="H15" s="3">
        <v>8</v>
      </c>
      <c r="I15" s="3">
        <v>8</v>
      </c>
      <c r="J15" s="3">
        <v>7</v>
      </c>
      <c r="K15" s="3">
        <v>6</v>
      </c>
      <c r="M15" s="2" t="s">
        <v>8</v>
      </c>
      <c r="N15" s="3"/>
      <c r="O15" s="3">
        <v>-3</v>
      </c>
      <c r="Q15" s="2" t="s">
        <v>8</v>
      </c>
      <c r="R15" s="17"/>
      <c r="S15" s="19">
        <v>-0.33333333333333331</v>
      </c>
      <c r="U15" t="str">
        <f t="shared" si="2"/>
        <v>Fredrikstad</v>
      </c>
      <c r="V15">
        <f t="shared" si="0"/>
        <v>9</v>
      </c>
      <c r="W15">
        <f t="shared" si="0"/>
        <v>8</v>
      </c>
      <c r="X15">
        <f t="shared" si="0"/>
        <v>8</v>
      </c>
      <c r="Y15">
        <f t="shared" si="0"/>
        <v>9</v>
      </c>
      <c r="Z15">
        <f t="shared" si="0"/>
        <v>8</v>
      </c>
      <c r="AA15">
        <f t="shared" si="0"/>
        <v>8</v>
      </c>
      <c r="AB15">
        <f t="shared" si="0"/>
        <v>8</v>
      </c>
      <c r="AC15">
        <f t="shared" si="0"/>
        <v>7</v>
      </c>
      <c r="AD15">
        <f t="shared" si="0"/>
        <v>6</v>
      </c>
      <c r="AE15">
        <f t="shared" si="1"/>
        <v>-3</v>
      </c>
      <c r="AF15" s="57">
        <f t="shared" si="3"/>
        <v>-0.33333333333333331</v>
      </c>
    </row>
    <row r="16" spans="2:32" x14ac:dyDescent="0.25">
      <c r="B16" s="2" t="s">
        <v>34</v>
      </c>
      <c r="C16" s="3">
        <v>7</v>
      </c>
      <c r="D16" s="3">
        <v>7</v>
      </c>
      <c r="E16" s="3">
        <v>6</v>
      </c>
      <c r="F16" s="3">
        <v>7</v>
      </c>
      <c r="G16" s="3">
        <v>6</v>
      </c>
      <c r="H16" s="3">
        <v>6</v>
      </c>
      <c r="I16" s="3">
        <v>6</v>
      </c>
      <c r="J16" s="3">
        <v>6</v>
      </c>
      <c r="K16" s="3">
        <v>6</v>
      </c>
      <c r="M16" s="2" t="s">
        <v>34</v>
      </c>
      <c r="N16" s="3"/>
      <c r="O16" s="3">
        <v>-1</v>
      </c>
      <c r="Q16" s="2" t="s">
        <v>34</v>
      </c>
      <c r="R16" s="17"/>
      <c r="S16" s="19">
        <v>-0.14285714285714285</v>
      </c>
      <c r="U16" t="str">
        <f t="shared" si="2"/>
        <v>Gjerdrum</v>
      </c>
      <c r="V16">
        <f t="shared" si="0"/>
        <v>7</v>
      </c>
      <c r="W16">
        <f t="shared" si="0"/>
        <v>7</v>
      </c>
      <c r="X16">
        <f t="shared" si="0"/>
        <v>6</v>
      </c>
      <c r="Y16">
        <f t="shared" si="0"/>
        <v>7</v>
      </c>
      <c r="Z16">
        <f t="shared" si="0"/>
        <v>6</v>
      </c>
      <c r="AA16">
        <f t="shared" si="0"/>
        <v>6</v>
      </c>
      <c r="AB16">
        <f t="shared" si="0"/>
        <v>6</v>
      </c>
      <c r="AC16">
        <f t="shared" si="0"/>
        <v>6</v>
      </c>
      <c r="AD16">
        <f t="shared" si="0"/>
        <v>6</v>
      </c>
      <c r="AE16">
        <f t="shared" si="1"/>
        <v>-1</v>
      </c>
      <c r="AF16" s="57">
        <f t="shared" si="3"/>
        <v>-0.14285714285714285</v>
      </c>
    </row>
    <row r="17" spans="2:32" x14ac:dyDescent="0.25">
      <c r="B17" s="2" t="s">
        <v>90</v>
      </c>
      <c r="C17" s="3">
        <v>34</v>
      </c>
      <c r="D17" s="3">
        <v>33</v>
      </c>
      <c r="E17" s="3">
        <v>30</v>
      </c>
      <c r="F17" s="3">
        <v>31</v>
      </c>
      <c r="G17" s="3">
        <v>30</v>
      </c>
      <c r="H17" s="3">
        <v>28</v>
      </c>
      <c r="I17" s="3">
        <v>25</v>
      </c>
      <c r="J17" s="3">
        <v>25</v>
      </c>
      <c r="K17" s="3">
        <v>26</v>
      </c>
      <c r="M17" s="2" t="s">
        <v>90</v>
      </c>
      <c r="N17" s="3"/>
      <c r="O17" s="3">
        <v>-8</v>
      </c>
      <c r="Q17" s="2" t="s">
        <v>90</v>
      </c>
      <c r="R17" s="17"/>
      <c r="S17" s="19">
        <v>-0.23529411764705882</v>
      </c>
      <c r="U17" t="str">
        <f t="shared" si="2"/>
        <v>Gol</v>
      </c>
      <c r="V17">
        <f t="shared" si="0"/>
        <v>34</v>
      </c>
      <c r="W17">
        <f t="shared" si="0"/>
        <v>33</v>
      </c>
      <c r="X17">
        <f t="shared" si="0"/>
        <v>30</v>
      </c>
      <c r="Y17">
        <f t="shared" si="0"/>
        <v>31</v>
      </c>
      <c r="Z17">
        <f t="shared" si="0"/>
        <v>30</v>
      </c>
      <c r="AA17">
        <f t="shared" si="0"/>
        <v>28</v>
      </c>
      <c r="AB17">
        <f t="shared" si="0"/>
        <v>25</v>
      </c>
      <c r="AC17">
        <f t="shared" si="0"/>
        <v>25</v>
      </c>
      <c r="AD17">
        <f t="shared" si="0"/>
        <v>26</v>
      </c>
      <c r="AE17">
        <f t="shared" si="1"/>
        <v>-8</v>
      </c>
      <c r="AF17" s="57">
        <f t="shared" si="3"/>
        <v>-0.23529411764705882</v>
      </c>
    </row>
    <row r="18" spans="2:32" x14ac:dyDescent="0.25">
      <c r="B18" s="2" t="s">
        <v>6</v>
      </c>
      <c r="C18" s="3">
        <v>17</v>
      </c>
      <c r="D18" s="3">
        <v>17</v>
      </c>
      <c r="E18" s="3">
        <v>15</v>
      </c>
      <c r="F18" s="3">
        <v>13</v>
      </c>
      <c r="G18" s="3">
        <v>14</v>
      </c>
      <c r="H18" s="3">
        <v>12</v>
      </c>
      <c r="I18" s="3">
        <v>13</v>
      </c>
      <c r="J18" s="3">
        <v>12</v>
      </c>
      <c r="K18" s="3">
        <v>11</v>
      </c>
      <c r="M18" s="2" t="s">
        <v>6</v>
      </c>
      <c r="N18" s="3"/>
      <c r="O18" s="3">
        <v>-6</v>
      </c>
      <c r="Q18" s="2" t="s">
        <v>6</v>
      </c>
      <c r="R18" s="17"/>
      <c r="S18" s="19">
        <v>-0.35294117647058826</v>
      </c>
      <c r="U18" t="str">
        <f t="shared" si="2"/>
        <v>Halden</v>
      </c>
      <c r="V18">
        <f t="shared" si="0"/>
        <v>17</v>
      </c>
      <c r="W18">
        <f t="shared" si="0"/>
        <v>17</v>
      </c>
      <c r="X18">
        <f t="shared" si="0"/>
        <v>15</v>
      </c>
      <c r="Y18">
        <f t="shared" si="0"/>
        <v>13</v>
      </c>
      <c r="Z18">
        <f t="shared" si="0"/>
        <v>14</v>
      </c>
      <c r="AA18">
        <f t="shared" si="0"/>
        <v>12</v>
      </c>
      <c r="AB18">
        <f t="shared" si="0"/>
        <v>13</v>
      </c>
      <c r="AC18">
        <f t="shared" si="0"/>
        <v>12</v>
      </c>
      <c r="AD18">
        <f t="shared" si="0"/>
        <v>11</v>
      </c>
      <c r="AE18">
        <f t="shared" si="1"/>
        <v>-6</v>
      </c>
      <c r="AF18" s="57">
        <f t="shared" si="3"/>
        <v>-0.35294117647058826</v>
      </c>
    </row>
    <row r="19" spans="2:32" x14ac:dyDescent="0.25">
      <c r="B19" s="2" t="s">
        <v>91</v>
      </c>
      <c r="C19" s="3">
        <v>31</v>
      </c>
      <c r="D19" s="3">
        <v>29</v>
      </c>
      <c r="E19" s="3">
        <v>27</v>
      </c>
      <c r="F19" s="3">
        <v>25</v>
      </c>
      <c r="G19" s="3">
        <v>24</v>
      </c>
      <c r="H19" s="3">
        <v>24</v>
      </c>
      <c r="I19" s="3">
        <v>22</v>
      </c>
      <c r="J19" s="3">
        <v>19</v>
      </c>
      <c r="K19" s="3">
        <v>20</v>
      </c>
      <c r="M19" s="2" t="s">
        <v>91</v>
      </c>
      <c r="N19" s="3"/>
      <c r="O19" s="3">
        <v>-11</v>
      </c>
      <c r="Q19" s="2" t="s">
        <v>91</v>
      </c>
      <c r="R19" s="17"/>
      <c r="S19" s="19">
        <v>-0.35483870967741937</v>
      </c>
      <c r="U19" t="str">
        <f t="shared" si="2"/>
        <v>Hemsedal</v>
      </c>
      <c r="V19">
        <f t="shared" si="0"/>
        <v>31</v>
      </c>
      <c r="W19">
        <f t="shared" si="0"/>
        <v>29</v>
      </c>
      <c r="X19">
        <f t="shared" si="0"/>
        <v>27</v>
      </c>
      <c r="Y19">
        <f t="shared" si="0"/>
        <v>25</v>
      </c>
      <c r="Z19">
        <f t="shared" si="0"/>
        <v>24</v>
      </c>
      <c r="AA19">
        <f t="shared" si="0"/>
        <v>24</v>
      </c>
      <c r="AB19">
        <f t="shared" si="0"/>
        <v>22</v>
      </c>
      <c r="AC19">
        <f t="shared" si="0"/>
        <v>19</v>
      </c>
      <c r="AD19">
        <f t="shared" si="0"/>
        <v>20</v>
      </c>
      <c r="AE19">
        <f t="shared" si="1"/>
        <v>-11</v>
      </c>
      <c r="AF19" s="57">
        <f t="shared" si="3"/>
        <v>-0.35483870967741937</v>
      </c>
    </row>
    <row r="20" spans="2:32" x14ac:dyDescent="0.25">
      <c r="B20" s="2" t="s">
        <v>93</v>
      </c>
      <c r="C20" s="3">
        <v>15</v>
      </c>
      <c r="D20" s="3">
        <v>15</v>
      </c>
      <c r="E20" s="3">
        <v>13</v>
      </c>
      <c r="F20" s="3">
        <v>13</v>
      </c>
      <c r="G20" s="3">
        <v>13</v>
      </c>
      <c r="H20" s="3">
        <v>12</v>
      </c>
      <c r="I20" s="3">
        <v>12</v>
      </c>
      <c r="J20" s="3">
        <v>12</v>
      </c>
      <c r="K20" s="3">
        <v>12</v>
      </c>
      <c r="M20" s="2" t="s">
        <v>93</v>
      </c>
      <c r="N20" s="3"/>
      <c r="O20" s="3">
        <v>-3</v>
      </c>
      <c r="Q20" s="2" t="s">
        <v>93</v>
      </c>
      <c r="R20" s="17"/>
      <c r="S20" s="19">
        <v>-0.2</v>
      </c>
      <c r="U20" t="str">
        <f t="shared" si="2"/>
        <v>Hol</v>
      </c>
      <c r="V20">
        <f t="shared" si="0"/>
        <v>15</v>
      </c>
      <c r="W20">
        <f t="shared" si="0"/>
        <v>15</v>
      </c>
      <c r="X20">
        <f t="shared" si="0"/>
        <v>13</v>
      </c>
      <c r="Y20">
        <f t="shared" si="0"/>
        <v>13</v>
      </c>
      <c r="Z20">
        <f t="shared" si="0"/>
        <v>13</v>
      </c>
      <c r="AA20">
        <f t="shared" si="0"/>
        <v>12</v>
      </c>
      <c r="AB20">
        <f t="shared" si="0"/>
        <v>12</v>
      </c>
      <c r="AC20">
        <f t="shared" si="0"/>
        <v>12</v>
      </c>
      <c r="AD20">
        <f t="shared" si="0"/>
        <v>12</v>
      </c>
      <c r="AE20">
        <f t="shared" si="1"/>
        <v>-3</v>
      </c>
      <c r="AF20" s="57">
        <f t="shared" si="3"/>
        <v>-0.2</v>
      </c>
    </row>
    <row r="21" spans="2:32" x14ac:dyDescent="0.25">
      <c r="B21" s="2" t="s">
        <v>39</v>
      </c>
      <c r="C21" s="3">
        <v>2</v>
      </c>
      <c r="D21" s="3">
        <v>1</v>
      </c>
      <c r="E21" s="3">
        <v>1</v>
      </c>
      <c r="F21" s="3">
        <v>1</v>
      </c>
      <c r="G21" s="3">
        <v>1</v>
      </c>
      <c r="H21" s="3">
        <v>1</v>
      </c>
      <c r="I21" s="3">
        <v>1</v>
      </c>
      <c r="J21" s="3">
        <v>1</v>
      </c>
      <c r="K21" s="3"/>
      <c r="M21" s="2" t="s">
        <v>39</v>
      </c>
      <c r="N21" s="3"/>
      <c r="O21" s="3">
        <v>-2</v>
      </c>
      <c r="Q21" s="2" t="s">
        <v>39</v>
      </c>
      <c r="R21" s="17"/>
      <c r="S21" s="19" t="e">
        <v>#NULL!</v>
      </c>
      <c r="U21" t="str">
        <f t="shared" si="2"/>
        <v>Hurdal</v>
      </c>
      <c r="V21">
        <f t="shared" si="0"/>
        <v>2</v>
      </c>
      <c r="W21">
        <f t="shared" si="0"/>
        <v>1</v>
      </c>
      <c r="X21">
        <f t="shared" si="0"/>
        <v>1</v>
      </c>
      <c r="Y21">
        <f t="shared" si="0"/>
        <v>1</v>
      </c>
      <c r="Z21">
        <f t="shared" si="0"/>
        <v>1</v>
      </c>
      <c r="AA21">
        <f t="shared" si="0"/>
        <v>1</v>
      </c>
      <c r="AB21">
        <f t="shared" si="0"/>
        <v>1</v>
      </c>
      <c r="AC21">
        <f t="shared" si="0"/>
        <v>1</v>
      </c>
      <c r="AD21">
        <f t="shared" si="0"/>
        <v>0</v>
      </c>
      <c r="AE21">
        <f t="shared" si="1"/>
        <v>-2</v>
      </c>
      <c r="AF21" s="57" t="str">
        <f t="shared" si="3"/>
        <v xml:space="preserve"> </v>
      </c>
    </row>
    <row r="22" spans="2:32" x14ac:dyDescent="0.25">
      <c r="B22" s="2" t="s">
        <v>9</v>
      </c>
      <c r="C22" s="3">
        <v>1</v>
      </c>
      <c r="D22" s="3">
        <v>1</v>
      </c>
      <c r="E22" s="3"/>
      <c r="F22" s="3"/>
      <c r="G22" s="3"/>
      <c r="H22" s="3"/>
      <c r="I22" s="3"/>
      <c r="J22" s="3"/>
      <c r="K22" s="3"/>
      <c r="M22" s="2" t="s">
        <v>9</v>
      </c>
      <c r="N22" s="3"/>
      <c r="O22" s="3">
        <v>-1</v>
      </c>
      <c r="Q22" s="2" t="s">
        <v>9</v>
      </c>
      <c r="R22" s="17"/>
      <c r="S22" s="19" t="e">
        <v>#NULL!</v>
      </c>
      <c r="U22" t="str">
        <f t="shared" si="2"/>
        <v>Hvaler</v>
      </c>
      <c r="V22">
        <f t="shared" si="0"/>
        <v>1</v>
      </c>
      <c r="W22">
        <f t="shared" si="0"/>
        <v>1</v>
      </c>
      <c r="X22">
        <f t="shared" si="0"/>
        <v>0</v>
      </c>
      <c r="Y22">
        <f t="shared" si="0"/>
        <v>0</v>
      </c>
      <c r="Z22">
        <f t="shared" si="0"/>
        <v>0</v>
      </c>
      <c r="AA22">
        <f t="shared" si="0"/>
        <v>0</v>
      </c>
      <c r="AB22">
        <f t="shared" si="0"/>
        <v>0</v>
      </c>
      <c r="AC22">
        <f t="shared" si="0"/>
        <v>0</v>
      </c>
      <c r="AD22">
        <f t="shared" si="0"/>
        <v>0</v>
      </c>
      <c r="AE22">
        <f t="shared" si="1"/>
        <v>-1</v>
      </c>
      <c r="AF22" s="57" t="str">
        <f t="shared" si="3"/>
        <v xml:space="preserve"> </v>
      </c>
    </row>
    <row r="23" spans="2:32" x14ac:dyDescent="0.25">
      <c r="B23" s="2" t="s">
        <v>845</v>
      </c>
      <c r="C23" s="3">
        <v>43</v>
      </c>
      <c r="D23" s="3">
        <v>41</v>
      </c>
      <c r="E23" s="3">
        <v>40</v>
      </c>
      <c r="F23" s="3">
        <v>37</v>
      </c>
      <c r="G23" s="3">
        <v>33</v>
      </c>
      <c r="H23" s="3">
        <v>32</v>
      </c>
      <c r="I23" s="3">
        <v>31</v>
      </c>
      <c r="J23" s="3">
        <v>29</v>
      </c>
      <c r="K23" s="3">
        <v>26</v>
      </c>
      <c r="M23" s="2" t="s">
        <v>845</v>
      </c>
      <c r="N23" s="3"/>
      <c r="O23" s="3">
        <v>-17</v>
      </c>
      <c r="Q23" s="2" t="s">
        <v>845</v>
      </c>
      <c r="R23" s="17"/>
      <c r="S23" s="19">
        <v>-0.39534883720930231</v>
      </c>
      <c r="U23" t="str">
        <f t="shared" si="2"/>
        <v>Indre Østfold</v>
      </c>
      <c r="V23">
        <f t="shared" si="0"/>
        <v>43</v>
      </c>
      <c r="W23">
        <f t="shared" si="0"/>
        <v>41</v>
      </c>
      <c r="X23">
        <f t="shared" si="0"/>
        <v>40</v>
      </c>
      <c r="Y23">
        <f t="shared" si="0"/>
        <v>37</v>
      </c>
      <c r="Z23">
        <f t="shared" si="0"/>
        <v>33</v>
      </c>
      <c r="AA23">
        <f t="shared" si="0"/>
        <v>32</v>
      </c>
      <c r="AB23">
        <f t="shared" si="0"/>
        <v>31</v>
      </c>
      <c r="AC23">
        <f t="shared" si="0"/>
        <v>29</v>
      </c>
      <c r="AD23">
        <f t="shared" si="0"/>
        <v>26</v>
      </c>
      <c r="AE23">
        <f t="shared" si="1"/>
        <v>-17</v>
      </c>
      <c r="AF23" s="57">
        <f t="shared" si="3"/>
        <v>-0.39534883720930231</v>
      </c>
    </row>
    <row r="24" spans="2:32" x14ac:dyDescent="0.25">
      <c r="B24" s="2" t="s">
        <v>76</v>
      </c>
      <c r="C24" s="3">
        <v>8</v>
      </c>
      <c r="D24" s="3">
        <v>8</v>
      </c>
      <c r="E24" s="3">
        <v>8</v>
      </c>
      <c r="F24" s="3">
        <v>9</v>
      </c>
      <c r="G24" s="3">
        <v>8</v>
      </c>
      <c r="H24" s="3">
        <v>8</v>
      </c>
      <c r="I24" s="3">
        <v>8</v>
      </c>
      <c r="J24" s="3">
        <v>8</v>
      </c>
      <c r="K24" s="3">
        <v>6</v>
      </c>
      <c r="M24" s="2" t="s">
        <v>76</v>
      </c>
      <c r="N24" s="3"/>
      <c r="O24" s="3">
        <v>-2</v>
      </c>
      <c r="Q24" s="2" t="s">
        <v>76</v>
      </c>
      <c r="R24" s="17"/>
      <c r="S24" s="19">
        <v>-0.25</v>
      </c>
      <c r="U24" t="str">
        <f t="shared" si="2"/>
        <v>Jevnaker</v>
      </c>
      <c r="V24">
        <f t="shared" ref="V24:V36" si="4">IFERROR(C24," ")</f>
        <v>8</v>
      </c>
      <c r="W24">
        <f t="shared" ref="W24:W36" si="5">IFERROR(D24," ")</f>
        <v>8</v>
      </c>
      <c r="X24">
        <f t="shared" ref="X24:X36" si="6">IFERROR(E24," ")</f>
        <v>8</v>
      </c>
      <c r="Y24">
        <f t="shared" ref="Y24:Y36" si="7">IFERROR(F24," ")</f>
        <v>9</v>
      </c>
      <c r="Z24">
        <f t="shared" ref="Z24:Z36" si="8">IFERROR(G24," ")</f>
        <v>8</v>
      </c>
      <c r="AA24">
        <f t="shared" ref="AA24:AA36" si="9">IFERROR(H24," ")</f>
        <v>8</v>
      </c>
      <c r="AB24">
        <f t="shared" ref="AB24:AB36" si="10">IFERROR(I24," ")</f>
        <v>8</v>
      </c>
      <c r="AC24">
        <f t="shared" ref="AC24:AC36" si="11">IFERROR(J24," ")</f>
        <v>8</v>
      </c>
      <c r="AD24">
        <f t="shared" ref="AD24:AD36" si="12">IFERROR(K24," ")</f>
        <v>6</v>
      </c>
      <c r="AE24">
        <f t="shared" si="1"/>
        <v>-2</v>
      </c>
      <c r="AF24" s="57">
        <f t="shared" si="3"/>
        <v>-0.25</v>
      </c>
    </row>
    <row r="25" spans="2:32" x14ac:dyDescent="0.25">
      <c r="B25" s="2" t="s">
        <v>88</v>
      </c>
      <c r="C25" s="3">
        <v>10</v>
      </c>
      <c r="D25" s="3">
        <v>9</v>
      </c>
      <c r="E25" s="3">
        <v>8</v>
      </c>
      <c r="F25" s="3">
        <v>7</v>
      </c>
      <c r="G25" s="3">
        <v>7</v>
      </c>
      <c r="H25" s="3">
        <v>9</v>
      </c>
      <c r="I25" s="3">
        <v>5</v>
      </c>
      <c r="J25" s="3">
        <v>5</v>
      </c>
      <c r="K25" s="3">
        <v>3</v>
      </c>
      <c r="M25" s="2" t="s">
        <v>88</v>
      </c>
      <c r="N25" s="3"/>
      <c r="O25" s="3">
        <v>-7</v>
      </c>
      <c r="Q25" s="2" t="s">
        <v>88</v>
      </c>
      <c r="R25" s="17"/>
      <c r="S25" s="19">
        <v>-0.7</v>
      </c>
      <c r="U25" t="str">
        <f t="shared" si="2"/>
        <v>Kongsberg</v>
      </c>
      <c r="V25">
        <f t="shared" si="4"/>
        <v>10</v>
      </c>
      <c r="W25">
        <f t="shared" si="5"/>
        <v>9</v>
      </c>
      <c r="X25">
        <f t="shared" si="6"/>
        <v>8</v>
      </c>
      <c r="Y25">
        <f t="shared" si="7"/>
        <v>7</v>
      </c>
      <c r="Z25">
        <f t="shared" si="8"/>
        <v>7</v>
      </c>
      <c r="AA25">
        <f t="shared" si="9"/>
        <v>9</v>
      </c>
      <c r="AB25">
        <f t="shared" si="10"/>
        <v>5</v>
      </c>
      <c r="AC25">
        <f t="shared" si="11"/>
        <v>5</v>
      </c>
      <c r="AD25">
        <f t="shared" si="12"/>
        <v>3</v>
      </c>
      <c r="AE25">
        <f t="shared" si="1"/>
        <v>-7</v>
      </c>
      <c r="AF25" s="57">
        <f t="shared" si="3"/>
        <v>-0.7</v>
      </c>
    </row>
    <row r="26" spans="2:32" x14ac:dyDescent="0.25">
      <c r="B26" s="2" t="s">
        <v>95</v>
      </c>
      <c r="C26" s="3">
        <v>1</v>
      </c>
      <c r="D26" s="3">
        <v>2</v>
      </c>
      <c r="E26" s="3">
        <v>3</v>
      </c>
      <c r="F26" s="3">
        <v>2</v>
      </c>
      <c r="G26" s="3">
        <v>2</v>
      </c>
      <c r="H26" s="3">
        <v>2</v>
      </c>
      <c r="I26" s="3">
        <v>2</v>
      </c>
      <c r="J26" s="3">
        <v>2</v>
      </c>
      <c r="K26" s="3">
        <v>1</v>
      </c>
      <c r="M26" s="2" t="s">
        <v>95</v>
      </c>
      <c r="N26" s="3"/>
      <c r="O26" s="3">
        <v>0</v>
      </c>
      <c r="Q26" s="2" t="s">
        <v>95</v>
      </c>
      <c r="R26" s="17"/>
      <c r="S26" s="19">
        <v>0</v>
      </c>
      <c r="U26" t="str">
        <f t="shared" si="2"/>
        <v>Krødsherad</v>
      </c>
      <c r="V26">
        <f t="shared" si="4"/>
        <v>1</v>
      </c>
      <c r="W26">
        <f t="shared" si="5"/>
        <v>2</v>
      </c>
      <c r="X26">
        <f t="shared" si="6"/>
        <v>3</v>
      </c>
      <c r="Y26">
        <f t="shared" si="7"/>
        <v>2</v>
      </c>
      <c r="Z26">
        <f t="shared" si="8"/>
        <v>2</v>
      </c>
      <c r="AA26">
        <f t="shared" si="9"/>
        <v>2</v>
      </c>
      <c r="AB26">
        <f t="shared" si="10"/>
        <v>2</v>
      </c>
      <c r="AC26">
        <f t="shared" si="11"/>
        <v>2</v>
      </c>
      <c r="AD26">
        <f t="shared" si="12"/>
        <v>1</v>
      </c>
      <c r="AE26">
        <f t="shared" si="1"/>
        <v>0</v>
      </c>
      <c r="AF26" s="57">
        <f t="shared" si="3"/>
        <v>0</v>
      </c>
    </row>
    <row r="27" spans="2:32" x14ac:dyDescent="0.25">
      <c r="B27" s="2" t="s">
        <v>99</v>
      </c>
      <c r="C27" s="3">
        <v>13</v>
      </c>
      <c r="D27" s="3">
        <v>12</v>
      </c>
      <c r="E27" s="3">
        <v>9</v>
      </c>
      <c r="F27" s="3">
        <v>10</v>
      </c>
      <c r="G27" s="3">
        <v>9</v>
      </c>
      <c r="H27" s="3">
        <v>7</v>
      </c>
      <c r="I27" s="3">
        <v>6</v>
      </c>
      <c r="J27" s="3">
        <v>6</v>
      </c>
      <c r="K27" s="3">
        <v>6</v>
      </c>
      <c r="M27" s="2" t="s">
        <v>99</v>
      </c>
      <c r="N27" s="3"/>
      <c r="O27" s="3">
        <v>-7</v>
      </c>
      <c r="Q27" s="2" t="s">
        <v>99</v>
      </c>
      <c r="R27" s="17"/>
      <c r="S27" s="19">
        <v>-0.53846153846153844</v>
      </c>
      <c r="U27" t="str">
        <f t="shared" si="2"/>
        <v>Lier</v>
      </c>
      <c r="V27">
        <f t="shared" si="4"/>
        <v>13</v>
      </c>
      <c r="W27">
        <f t="shared" si="5"/>
        <v>12</v>
      </c>
      <c r="X27">
        <f t="shared" si="6"/>
        <v>9</v>
      </c>
      <c r="Y27">
        <f t="shared" si="7"/>
        <v>10</v>
      </c>
      <c r="Z27">
        <f t="shared" si="8"/>
        <v>9</v>
      </c>
      <c r="AA27">
        <f t="shared" si="9"/>
        <v>7</v>
      </c>
      <c r="AB27">
        <f t="shared" si="10"/>
        <v>6</v>
      </c>
      <c r="AC27">
        <f t="shared" si="11"/>
        <v>6</v>
      </c>
      <c r="AD27">
        <f t="shared" si="12"/>
        <v>6</v>
      </c>
      <c r="AE27">
        <f t="shared" si="1"/>
        <v>-7</v>
      </c>
      <c r="AF27" s="57">
        <f t="shared" si="3"/>
        <v>-0.53846153846153844</v>
      </c>
    </row>
    <row r="28" spans="2:32" x14ac:dyDescent="0.25">
      <c r="B28" s="2" t="s">
        <v>848</v>
      </c>
      <c r="C28" s="3">
        <v>30</v>
      </c>
      <c r="D28" s="3">
        <v>28</v>
      </c>
      <c r="E28" s="3">
        <v>29</v>
      </c>
      <c r="F28" s="3">
        <v>24</v>
      </c>
      <c r="G28" s="3">
        <v>24</v>
      </c>
      <c r="H28" s="3">
        <v>25</v>
      </c>
      <c r="I28" s="3">
        <v>23</v>
      </c>
      <c r="J28" s="3">
        <v>22</v>
      </c>
      <c r="K28" s="3">
        <v>21</v>
      </c>
      <c r="M28" s="2" t="s">
        <v>848</v>
      </c>
      <c r="N28" s="3"/>
      <c r="O28" s="3">
        <v>-9</v>
      </c>
      <c r="Q28" s="2" t="s">
        <v>848</v>
      </c>
      <c r="R28" s="17"/>
      <c r="S28" s="19">
        <v>-0.3</v>
      </c>
      <c r="U28" t="str">
        <f t="shared" si="2"/>
        <v>Lillestrøm</v>
      </c>
      <c r="V28">
        <f t="shared" si="4"/>
        <v>30</v>
      </c>
      <c r="W28">
        <f t="shared" si="5"/>
        <v>28</v>
      </c>
      <c r="X28">
        <f t="shared" si="6"/>
        <v>29</v>
      </c>
      <c r="Y28">
        <f t="shared" si="7"/>
        <v>24</v>
      </c>
      <c r="Z28">
        <f t="shared" si="8"/>
        <v>24</v>
      </c>
      <c r="AA28">
        <f t="shared" si="9"/>
        <v>25</v>
      </c>
      <c r="AB28">
        <f t="shared" si="10"/>
        <v>23</v>
      </c>
      <c r="AC28">
        <f t="shared" si="11"/>
        <v>22</v>
      </c>
      <c r="AD28">
        <f t="shared" si="12"/>
        <v>21</v>
      </c>
      <c r="AE28">
        <f t="shared" si="1"/>
        <v>-9</v>
      </c>
      <c r="AF28" s="57">
        <f t="shared" si="3"/>
        <v>-0.3</v>
      </c>
    </row>
    <row r="29" spans="2:32" x14ac:dyDescent="0.25">
      <c r="B29" s="2" t="s">
        <v>77</v>
      </c>
      <c r="C29" s="3">
        <v>13</v>
      </c>
      <c r="D29" s="3">
        <v>13</v>
      </c>
      <c r="E29" s="3">
        <v>14</v>
      </c>
      <c r="F29" s="3">
        <v>10</v>
      </c>
      <c r="G29" s="3">
        <v>10</v>
      </c>
      <c r="H29" s="3">
        <v>10</v>
      </c>
      <c r="I29" s="3">
        <v>9</v>
      </c>
      <c r="J29" s="3">
        <v>9</v>
      </c>
      <c r="K29" s="3">
        <v>9</v>
      </c>
      <c r="M29" s="2" t="s">
        <v>77</v>
      </c>
      <c r="N29" s="3"/>
      <c r="O29" s="3">
        <v>-4</v>
      </c>
      <c r="Q29" s="2" t="s">
        <v>77</v>
      </c>
      <c r="R29" s="17"/>
      <c r="S29" s="19">
        <v>-0.30769230769230771</v>
      </c>
      <c r="U29" t="str">
        <f t="shared" si="2"/>
        <v>Lunner</v>
      </c>
      <c r="V29">
        <f t="shared" si="4"/>
        <v>13</v>
      </c>
      <c r="W29">
        <f t="shared" si="5"/>
        <v>13</v>
      </c>
      <c r="X29">
        <f t="shared" si="6"/>
        <v>14</v>
      </c>
      <c r="Y29">
        <f t="shared" si="7"/>
        <v>10</v>
      </c>
      <c r="Z29">
        <f t="shared" si="8"/>
        <v>10</v>
      </c>
      <c r="AA29">
        <f t="shared" si="9"/>
        <v>10</v>
      </c>
      <c r="AB29">
        <f t="shared" si="10"/>
        <v>9</v>
      </c>
      <c r="AC29">
        <f t="shared" si="11"/>
        <v>9</v>
      </c>
      <c r="AD29">
        <f t="shared" si="12"/>
        <v>9</v>
      </c>
      <c r="AE29">
        <f t="shared" si="1"/>
        <v>-4</v>
      </c>
      <c r="AF29" s="57">
        <f t="shared" si="3"/>
        <v>-0.30769230769230771</v>
      </c>
    </row>
    <row r="30" spans="2:32" x14ac:dyDescent="0.25">
      <c r="B30" s="2" t="s">
        <v>31</v>
      </c>
      <c r="C30" s="3">
        <v>1</v>
      </c>
      <c r="D30" s="3">
        <v>1</v>
      </c>
      <c r="E30" s="3">
        <v>1</v>
      </c>
      <c r="F30" s="3">
        <v>1</v>
      </c>
      <c r="G30" s="3">
        <v>1</v>
      </c>
      <c r="H30" s="3">
        <v>1</v>
      </c>
      <c r="I30" s="3">
        <v>1</v>
      </c>
      <c r="J30" s="3">
        <v>1</v>
      </c>
      <c r="K30" s="3">
        <v>1</v>
      </c>
      <c r="M30" s="2" t="s">
        <v>31</v>
      </c>
      <c r="N30" s="3"/>
      <c r="O30" s="3">
        <v>0</v>
      </c>
      <c r="Q30" s="2" t="s">
        <v>31</v>
      </c>
      <c r="R30" s="17"/>
      <c r="S30" s="19">
        <v>0</v>
      </c>
      <c r="U30" t="str">
        <f t="shared" si="2"/>
        <v>Lørenskog</v>
      </c>
      <c r="V30">
        <f t="shared" si="4"/>
        <v>1</v>
      </c>
      <c r="W30">
        <f t="shared" si="5"/>
        <v>1</v>
      </c>
      <c r="X30">
        <f t="shared" si="6"/>
        <v>1</v>
      </c>
      <c r="Y30">
        <f t="shared" si="7"/>
        <v>1</v>
      </c>
      <c r="Z30">
        <f t="shared" si="8"/>
        <v>1</v>
      </c>
      <c r="AA30">
        <f t="shared" si="9"/>
        <v>1</v>
      </c>
      <c r="AB30">
        <f t="shared" si="10"/>
        <v>1</v>
      </c>
      <c r="AC30">
        <f t="shared" si="11"/>
        <v>1</v>
      </c>
      <c r="AD30">
        <f t="shared" si="12"/>
        <v>1</v>
      </c>
      <c r="AE30">
        <f t="shared" si="1"/>
        <v>0</v>
      </c>
      <c r="AF30" s="57">
        <f t="shared" si="3"/>
        <v>0</v>
      </c>
    </row>
    <row r="31" spans="2:32" x14ac:dyDescent="0.25">
      <c r="B31" s="2" t="s">
        <v>11</v>
      </c>
      <c r="C31" s="3">
        <v>8</v>
      </c>
      <c r="D31" s="3">
        <v>9</v>
      </c>
      <c r="E31" s="3">
        <v>8</v>
      </c>
      <c r="F31" s="3">
        <v>7</v>
      </c>
      <c r="G31" s="3">
        <v>6</v>
      </c>
      <c r="H31" s="3">
        <v>6</v>
      </c>
      <c r="I31" s="3">
        <v>6</v>
      </c>
      <c r="J31" s="3">
        <v>6</v>
      </c>
      <c r="K31" s="3">
        <v>6</v>
      </c>
      <c r="M31" s="2" t="s">
        <v>11</v>
      </c>
      <c r="N31" s="3"/>
      <c r="O31" s="3">
        <v>-2</v>
      </c>
      <c r="Q31" s="2" t="s">
        <v>11</v>
      </c>
      <c r="R31" s="17"/>
      <c r="S31" s="19">
        <v>-0.25</v>
      </c>
      <c r="U31" t="str">
        <f t="shared" si="2"/>
        <v>Marker</v>
      </c>
      <c r="V31">
        <f t="shared" si="4"/>
        <v>8</v>
      </c>
      <c r="W31">
        <f t="shared" si="5"/>
        <v>9</v>
      </c>
      <c r="X31">
        <f t="shared" si="6"/>
        <v>8</v>
      </c>
      <c r="Y31">
        <f t="shared" si="7"/>
        <v>7</v>
      </c>
      <c r="Z31">
        <f t="shared" si="8"/>
        <v>6</v>
      </c>
      <c r="AA31">
        <f t="shared" si="9"/>
        <v>6</v>
      </c>
      <c r="AB31">
        <f t="shared" si="10"/>
        <v>6</v>
      </c>
      <c r="AC31">
        <f t="shared" si="11"/>
        <v>6</v>
      </c>
      <c r="AD31">
        <f t="shared" si="12"/>
        <v>6</v>
      </c>
      <c r="AE31">
        <f t="shared" si="1"/>
        <v>-2</v>
      </c>
      <c r="AF31" s="57">
        <f t="shared" si="3"/>
        <v>-0.25</v>
      </c>
    </row>
    <row r="32" spans="2:32" x14ac:dyDescent="0.25">
      <c r="B32" s="2" t="s">
        <v>96</v>
      </c>
      <c r="C32" s="3">
        <v>16</v>
      </c>
      <c r="D32" s="3">
        <v>13</v>
      </c>
      <c r="E32" s="3">
        <v>13</v>
      </c>
      <c r="F32" s="3">
        <v>11</v>
      </c>
      <c r="G32" s="3">
        <v>11</v>
      </c>
      <c r="H32" s="3">
        <v>10</v>
      </c>
      <c r="I32" s="3">
        <v>10</v>
      </c>
      <c r="J32" s="3">
        <v>10</v>
      </c>
      <c r="K32" s="3">
        <v>12</v>
      </c>
      <c r="M32" s="2" t="s">
        <v>96</v>
      </c>
      <c r="N32" s="3"/>
      <c r="O32" s="3">
        <v>-4</v>
      </c>
      <c r="Q32" s="2" t="s">
        <v>96</v>
      </c>
      <c r="R32" s="17"/>
      <c r="S32" s="19">
        <v>-0.25</v>
      </c>
      <c r="U32" t="str">
        <f t="shared" si="2"/>
        <v>Modum</v>
      </c>
      <c r="V32">
        <f t="shared" si="4"/>
        <v>16</v>
      </c>
      <c r="W32">
        <f t="shared" si="5"/>
        <v>13</v>
      </c>
      <c r="X32">
        <f t="shared" si="6"/>
        <v>13</v>
      </c>
      <c r="Y32">
        <f t="shared" si="7"/>
        <v>11</v>
      </c>
      <c r="Z32">
        <f t="shared" si="8"/>
        <v>11</v>
      </c>
      <c r="AA32">
        <f t="shared" si="9"/>
        <v>10</v>
      </c>
      <c r="AB32">
        <f t="shared" si="10"/>
        <v>10</v>
      </c>
      <c r="AC32">
        <f t="shared" si="11"/>
        <v>10</v>
      </c>
      <c r="AD32">
        <f t="shared" si="12"/>
        <v>12</v>
      </c>
      <c r="AE32">
        <f t="shared" si="1"/>
        <v>-4</v>
      </c>
      <c r="AF32" s="57">
        <f t="shared" si="3"/>
        <v>-0.25</v>
      </c>
    </row>
    <row r="33" spans="2:32" x14ac:dyDescent="0.25">
      <c r="B33" s="2" t="s">
        <v>7</v>
      </c>
      <c r="C33" s="3">
        <v>1</v>
      </c>
      <c r="D33" s="3">
        <v>1</v>
      </c>
      <c r="E33" s="3">
        <v>1</v>
      </c>
      <c r="F33" s="3">
        <v>2</v>
      </c>
      <c r="G33" s="3">
        <v>1</v>
      </c>
      <c r="H33" s="3">
        <v>1</v>
      </c>
      <c r="I33" s="3">
        <v>1</v>
      </c>
      <c r="J33" s="3">
        <v>1</v>
      </c>
      <c r="K33" s="3">
        <v>1</v>
      </c>
      <c r="M33" s="2" t="s">
        <v>7</v>
      </c>
      <c r="N33" s="3"/>
      <c r="O33" s="3">
        <v>0</v>
      </c>
      <c r="Q33" s="2" t="s">
        <v>7</v>
      </c>
      <c r="R33" s="17"/>
      <c r="S33" s="19">
        <v>0</v>
      </c>
      <c r="U33" t="str">
        <f t="shared" si="2"/>
        <v>Moss</v>
      </c>
      <c r="V33">
        <f t="shared" si="4"/>
        <v>1</v>
      </c>
      <c r="W33">
        <f t="shared" si="5"/>
        <v>1</v>
      </c>
      <c r="X33">
        <f t="shared" si="6"/>
        <v>1</v>
      </c>
      <c r="Y33">
        <f t="shared" si="7"/>
        <v>2</v>
      </c>
      <c r="Z33">
        <f t="shared" si="8"/>
        <v>1</v>
      </c>
      <c r="AA33">
        <f t="shared" si="9"/>
        <v>1</v>
      </c>
      <c r="AB33">
        <f t="shared" si="10"/>
        <v>1</v>
      </c>
      <c r="AC33">
        <f t="shared" si="11"/>
        <v>1</v>
      </c>
      <c r="AD33">
        <f t="shared" si="12"/>
        <v>1</v>
      </c>
      <c r="AE33">
        <f t="shared" si="1"/>
        <v>0</v>
      </c>
      <c r="AF33" s="57">
        <f t="shared" si="3"/>
        <v>0</v>
      </c>
    </row>
    <row r="34" spans="2:32" x14ac:dyDescent="0.25">
      <c r="B34" s="2" t="s">
        <v>38</v>
      </c>
      <c r="C34" s="3">
        <v>25</v>
      </c>
      <c r="D34" s="3">
        <v>25</v>
      </c>
      <c r="E34" s="3">
        <v>21</v>
      </c>
      <c r="F34" s="3">
        <v>21</v>
      </c>
      <c r="G34" s="3">
        <v>20</v>
      </c>
      <c r="H34" s="3">
        <v>20</v>
      </c>
      <c r="I34" s="3">
        <v>20</v>
      </c>
      <c r="J34" s="3">
        <v>19</v>
      </c>
      <c r="K34" s="3">
        <v>15</v>
      </c>
      <c r="M34" s="2" t="s">
        <v>38</v>
      </c>
      <c r="N34" s="3"/>
      <c r="O34" s="3">
        <v>-10</v>
      </c>
      <c r="Q34" s="2" t="s">
        <v>38</v>
      </c>
      <c r="R34" s="17"/>
      <c r="S34" s="19">
        <v>-0.4</v>
      </c>
      <c r="U34" t="str">
        <f t="shared" si="2"/>
        <v>Nannestad</v>
      </c>
      <c r="V34">
        <f t="shared" si="4"/>
        <v>25</v>
      </c>
      <c r="W34">
        <f t="shared" si="5"/>
        <v>25</v>
      </c>
      <c r="X34">
        <f t="shared" si="6"/>
        <v>21</v>
      </c>
      <c r="Y34">
        <f t="shared" si="7"/>
        <v>21</v>
      </c>
      <c r="Z34">
        <f t="shared" si="8"/>
        <v>20</v>
      </c>
      <c r="AA34">
        <f t="shared" si="9"/>
        <v>20</v>
      </c>
      <c r="AB34">
        <f t="shared" si="10"/>
        <v>20</v>
      </c>
      <c r="AC34">
        <f t="shared" si="11"/>
        <v>19</v>
      </c>
      <c r="AD34">
        <f t="shared" si="12"/>
        <v>15</v>
      </c>
      <c r="AE34">
        <f t="shared" si="1"/>
        <v>-10</v>
      </c>
      <c r="AF34" s="57">
        <f t="shared" si="3"/>
        <v>-0.4</v>
      </c>
    </row>
    <row r="35" spans="2:32" x14ac:dyDescent="0.25">
      <c r="B35" s="2" t="s">
        <v>849</v>
      </c>
      <c r="C35" s="3">
        <v>12</v>
      </c>
      <c r="D35" s="3">
        <v>9</v>
      </c>
      <c r="E35" s="3">
        <v>9</v>
      </c>
      <c r="F35" s="3">
        <v>9</v>
      </c>
      <c r="G35" s="3">
        <v>7</v>
      </c>
      <c r="H35" s="3">
        <v>7</v>
      </c>
      <c r="I35" s="3">
        <v>7</v>
      </c>
      <c r="J35" s="3">
        <v>7</v>
      </c>
      <c r="K35" s="3">
        <v>6</v>
      </c>
      <c r="M35" s="2" t="s">
        <v>849</v>
      </c>
      <c r="N35" s="3"/>
      <c r="O35" s="3">
        <v>-6</v>
      </c>
      <c r="Q35" s="2" t="s">
        <v>849</v>
      </c>
      <c r="R35" s="17"/>
      <c r="S35" s="19">
        <v>-0.5</v>
      </c>
      <c r="U35" t="str">
        <f t="shared" si="2"/>
        <v>Nes</v>
      </c>
      <c r="V35">
        <f t="shared" si="4"/>
        <v>12</v>
      </c>
      <c r="W35">
        <f t="shared" si="5"/>
        <v>9</v>
      </c>
      <c r="X35">
        <f t="shared" si="6"/>
        <v>9</v>
      </c>
      <c r="Y35">
        <f t="shared" si="7"/>
        <v>9</v>
      </c>
      <c r="Z35">
        <f t="shared" si="8"/>
        <v>7</v>
      </c>
      <c r="AA35">
        <f t="shared" si="9"/>
        <v>7</v>
      </c>
      <c r="AB35">
        <f t="shared" si="10"/>
        <v>7</v>
      </c>
      <c r="AC35">
        <f t="shared" si="11"/>
        <v>7</v>
      </c>
      <c r="AD35">
        <f t="shared" si="12"/>
        <v>6</v>
      </c>
      <c r="AE35">
        <f t="shared" si="1"/>
        <v>-6</v>
      </c>
      <c r="AF35" s="57">
        <f t="shared" si="3"/>
        <v>-0.5</v>
      </c>
    </row>
    <row r="36" spans="2:32" x14ac:dyDescent="0.25">
      <c r="B36" s="2" t="s">
        <v>850</v>
      </c>
      <c r="C36" s="3">
        <v>9</v>
      </c>
      <c r="D36" s="3">
        <v>9</v>
      </c>
      <c r="E36" s="3">
        <v>9</v>
      </c>
      <c r="F36" s="3">
        <v>8</v>
      </c>
      <c r="G36" s="3">
        <v>8</v>
      </c>
      <c r="H36" s="3">
        <v>9</v>
      </c>
      <c r="I36" s="3">
        <v>9</v>
      </c>
      <c r="J36" s="3">
        <v>9</v>
      </c>
      <c r="K36" s="3">
        <v>9</v>
      </c>
      <c r="M36" s="2" t="s">
        <v>850</v>
      </c>
      <c r="N36" s="3"/>
      <c r="O36" s="3">
        <v>0</v>
      </c>
      <c r="Q36" s="2" t="s">
        <v>850</v>
      </c>
      <c r="R36" s="17"/>
      <c r="S36" s="19">
        <v>0</v>
      </c>
      <c r="U36" t="str">
        <f t="shared" si="2"/>
        <v>Nesbyen</v>
      </c>
      <c r="V36">
        <f t="shared" si="4"/>
        <v>9</v>
      </c>
      <c r="W36">
        <f t="shared" si="5"/>
        <v>9</v>
      </c>
      <c r="X36">
        <f t="shared" si="6"/>
        <v>9</v>
      </c>
      <c r="Y36">
        <f t="shared" si="7"/>
        <v>8</v>
      </c>
      <c r="Z36">
        <f t="shared" si="8"/>
        <v>8</v>
      </c>
      <c r="AA36">
        <f t="shared" si="9"/>
        <v>9</v>
      </c>
      <c r="AB36">
        <f t="shared" si="10"/>
        <v>9</v>
      </c>
      <c r="AC36">
        <f t="shared" si="11"/>
        <v>9</v>
      </c>
      <c r="AD36">
        <f t="shared" si="12"/>
        <v>9</v>
      </c>
      <c r="AE36">
        <f t="shared" si="1"/>
        <v>0</v>
      </c>
      <c r="AF36" s="57">
        <f t="shared" si="3"/>
        <v>0</v>
      </c>
    </row>
    <row r="37" spans="2:32" x14ac:dyDescent="0.25">
      <c r="B37" s="2" t="s">
        <v>24</v>
      </c>
      <c r="C37" s="3">
        <v>1</v>
      </c>
      <c r="D37" s="3">
        <v>1</v>
      </c>
      <c r="E37" s="3">
        <v>1</v>
      </c>
      <c r="F37" s="3">
        <v>1</v>
      </c>
      <c r="G37" s="3">
        <v>1</v>
      </c>
      <c r="H37" s="3">
        <v>1</v>
      </c>
      <c r="I37" s="3">
        <v>1</v>
      </c>
      <c r="J37" s="3">
        <v>1</v>
      </c>
      <c r="K37" s="3">
        <v>1</v>
      </c>
      <c r="M37" s="2" t="s">
        <v>24</v>
      </c>
      <c r="N37" s="3"/>
      <c r="O37" s="3">
        <v>0</v>
      </c>
      <c r="Q37" s="2" t="s">
        <v>24</v>
      </c>
      <c r="R37" s="17"/>
      <c r="S37" s="19">
        <v>0</v>
      </c>
      <c r="U37" t="str">
        <f t="shared" ref="U37:U100" si="13">IFERROR(B37," ")</f>
        <v>Nesodden</v>
      </c>
      <c r="V37">
        <f t="shared" ref="V37:V100" si="14">IFERROR(C37," ")</f>
        <v>1</v>
      </c>
      <c r="W37">
        <f t="shared" ref="W37:W100" si="15">IFERROR(D37," ")</f>
        <v>1</v>
      </c>
      <c r="X37">
        <f t="shared" ref="X37:X100" si="16">IFERROR(E37," ")</f>
        <v>1</v>
      </c>
      <c r="Y37">
        <f t="shared" ref="Y37:Y100" si="17">IFERROR(F37," ")</f>
        <v>1</v>
      </c>
      <c r="Z37">
        <f t="shared" ref="Z37:Z100" si="18">IFERROR(G37," ")</f>
        <v>1</v>
      </c>
      <c r="AA37">
        <f t="shared" ref="AA37:AA100" si="19">IFERROR(H37," ")</f>
        <v>1</v>
      </c>
      <c r="AB37">
        <f t="shared" ref="AB37:AB100" si="20">IFERROR(I37," ")</f>
        <v>1</v>
      </c>
      <c r="AC37">
        <f t="shared" ref="AC37:AC100" si="21">IFERROR(J37," ")</f>
        <v>1</v>
      </c>
      <c r="AD37">
        <f t="shared" ref="AD37:AD100" si="22">IFERROR(K37," ")</f>
        <v>1</v>
      </c>
      <c r="AE37">
        <f t="shared" ref="AE37:AE100" si="23">IFERROR(O37," ")</f>
        <v>0</v>
      </c>
      <c r="AF37" s="57">
        <f t="shared" ref="AF37:AF100" si="24">IFERROR(S37," ")</f>
        <v>0</v>
      </c>
    </row>
    <row r="38" spans="2:32" x14ac:dyDescent="0.25">
      <c r="B38" s="2" t="s">
        <v>33</v>
      </c>
      <c r="C38" s="3">
        <v>1</v>
      </c>
      <c r="D38" s="3">
        <v>1</v>
      </c>
      <c r="E38" s="3">
        <v>1</v>
      </c>
      <c r="F38" s="3">
        <v>1</v>
      </c>
      <c r="G38" s="3">
        <v>1</v>
      </c>
      <c r="H38" s="3">
        <v>1</v>
      </c>
      <c r="I38" s="3">
        <v>1</v>
      </c>
      <c r="J38" s="3">
        <v>1</v>
      </c>
      <c r="K38" s="3"/>
      <c r="M38" s="2" t="s">
        <v>33</v>
      </c>
      <c r="N38" s="3"/>
      <c r="O38" s="3">
        <v>-1</v>
      </c>
      <c r="Q38" s="2" t="s">
        <v>33</v>
      </c>
      <c r="R38" s="17"/>
      <c r="S38" s="19" t="e">
        <v>#NULL!</v>
      </c>
      <c r="U38" t="str">
        <f t="shared" si="13"/>
        <v>Nittedal</v>
      </c>
      <c r="V38">
        <f t="shared" si="14"/>
        <v>1</v>
      </c>
      <c r="W38">
        <f t="shared" si="15"/>
        <v>1</v>
      </c>
      <c r="X38">
        <f t="shared" si="16"/>
        <v>1</v>
      </c>
      <c r="Y38">
        <f t="shared" si="17"/>
        <v>1</v>
      </c>
      <c r="Z38">
        <f t="shared" si="18"/>
        <v>1</v>
      </c>
      <c r="AA38">
        <f t="shared" si="19"/>
        <v>1</v>
      </c>
      <c r="AB38">
        <f t="shared" si="20"/>
        <v>1</v>
      </c>
      <c r="AC38">
        <f t="shared" si="21"/>
        <v>1</v>
      </c>
      <c r="AD38">
        <f t="shared" si="22"/>
        <v>0</v>
      </c>
      <c r="AE38">
        <f t="shared" si="23"/>
        <v>-1</v>
      </c>
      <c r="AF38" s="57" t="str">
        <f t="shared" si="24"/>
        <v xml:space="preserve"> </v>
      </c>
    </row>
    <row r="39" spans="2:32" x14ac:dyDescent="0.25">
      <c r="B39" s="2" t="s">
        <v>847</v>
      </c>
      <c r="C39" s="3">
        <v>3</v>
      </c>
      <c r="D39" s="3">
        <v>3</v>
      </c>
      <c r="E39" s="3">
        <v>3</v>
      </c>
      <c r="F39" s="3">
        <v>3</v>
      </c>
      <c r="G39" s="3">
        <v>2</v>
      </c>
      <c r="H39" s="3">
        <v>2</v>
      </c>
      <c r="I39" s="3">
        <v>2</v>
      </c>
      <c r="J39" s="3">
        <v>2</v>
      </c>
      <c r="K39" s="3">
        <v>2</v>
      </c>
      <c r="M39" s="2" t="s">
        <v>847</v>
      </c>
      <c r="N39" s="3"/>
      <c r="O39" s="3">
        <v>-1</v>
      </c>
      <c r="Q39" s="2" t="s">
        <v>847</v>
      </c>
      <c r="R39" s="17"/>
      <c r="S39" s="19">
        <v>-0.33333333333333331</v>
      </c>
      <c r="U39" t="str">
        <f t="shared" si="13"/>
        <v>Nordre Follo</v>
      </c>
      <c r="V39">
        <f t="shared" si="14"/>
        <v>3</v>
      </c>
      <c r="W39">
        <f t="shared" si="15"/>
        <v>3</v>
      </c>
      <c r="X39">
        <f t="shared" si="16"/>
        <v>3</v>
      </c>
      <c r="Y39">
        <f t="shared" si="17"/>
        <v>3</v>
      </c>
      <c r="Z39">
        <f t="shared" si="18"/>
        <v>2</v>
      </c>
      <c r="AA39">
        <f t="shared" si="19"/>
        <v>2</v>
      </c>
      <c r="AB39">
        <f t="shared" si="20"/>
        <v>2</v>
      </c>
      <c r="AC39">
        <f t="shared" si="21"/>
        <v>2</v>
      </c>
      <c r="AD39">
        <f t="shared" si="22"/>
        <v>2</v>
      </c>
      <c r="AE39">
        <f t="shared" si="23"/>
        <v>-1</v>
      </c>
      <c r="AF39" s="57">
        <f t="shared" si="24"/>
        <v>-0.33333333333333331</v>
      </c>
    </row>
    <row r="40" spans="2:32" x14ac:dyDescent="0.25">
      <c r="B40" s="2" t="s">
        <v>101</v>
      </c>
      <c r="C40" s="3">
        <v>23</v>
      </c>
      <c r="D40" s="3">
        <v>24</v>
      </c>
      <c r="E40" s="3">
        <v>21</v>
      </c>
      <c r="F40" s="3">
        <v>21</v>
      </c>
      <c r="G40" s="3">
        <v>19</v>
      </c>
      <c r="H40" s="3">
        <v>19</v>
      </c>
      <c r="I40" s="3">
        <v>17</v>
      </c>
      <c r="J40" s="3">
        <v>16</v>
      </c>
      <c r="K40" s="3">
        <v>15</v>
      </c>
      <c r="M40" s="2" t="s">
        <v>101</v>
      </c>
      <c r="N40" s="3"/>
      <c r="O40" s="3">
        <v>-8</v>
      </c>
      <c r="Q40" s="2" t="s">
        <v>101</v>
      </c>
      <c r="R40" s="17"/>
      <c r="S40" s="19">
        <v>-0.34782608695652173</v>
      </c>
      <c r="U40" t="str">
        <f t="shared" si="13"/>
        <v>Nore og Uvdal</v>
      </c>
      <c r="V40">
        <f t="shared" si="14"/>
        <v>23</v>
      </c>
      <c r="W40">
        <f t="shared" si="15"/>
        <v>24</v>
      </c>
      <c r="X40">
        <f t="shared" si="16"/>
        <v>21</v>
      </c>
      <c r="Y40">
        <f t="shared" si="17"/>
        <v>21</v>
      </c>
      <c r="Z40">
        <f t="shared" si="18"/>
        <v>19</v>
      </c>
      <c r="AA40">
        <f t="shared" si="19"/>
        <v>19</v>
      </c>
      <c r="AB40">
        <f t="shared" si="20"/>
        <v>17</v>
      </c>
      <c r="AC40">
        <f t="shared" si="21"/>
        <v>16</v>
      </c>
      <c r="AD40">
        <f t="shared" si="22"/>
        <v>15</v>
      </c>
      <c r="AE40">
        <f t="shared" si="23"/>
        <v>-8</v>
      </c>
      <c r="AF40" s="57">
        <f t="shared" si="24"/>
        <v>-0.34782608695652173</v>
      </c>
    </row>
    <row r="41" spans="2:32" x14ac:dyDescent="0.25">
      <c r="B41" s="2" t="s">
        <v>40</v>
      </c>
      <c r="C41" s="3">
        <v>2</v>
      </c>
      <c r="D41" s="3">
        <v>2</v>
      </c>
      <c r="E41" s="3">
        <v>2</v>
      </c>
      <c r="F41" s="3">
        <v>2</v>
      </c>
      <c r="G41" s="3">
        <v>2</v>
      </c>
      <c r="H41" s="3">
        <v>4</v>
      </c>
      <c r="I41" s="3">
        <v>2</v>
      </c>
      <c r="J41" s="3">
        <v>2</v>
      </c>
      <c r="K41" s="3">
        <v>3</v>
      </c>
      <c r="M41" s="2" t="s">
        <v>40</v>
      </c>
      <c r="N41" s="3"/>
      <c r="O41" s="3">
        <v>1</v>
      </c>
      <c r="Q41" s="2" t="s">
        <v>40</v>
      </c>
      <c r="R41" s="17"/>
      <c r="S41" s="19">
        <v>0.5</v>
      </c>
      <c r="U41" t="str">
        <f t="shared" si="13"/>
        <v>Oslo</v>
      </c>
      <c r="V41">
        <f t="shared" si="14"/>
        <v>2</v>
      </c>
      <c r="W41">
        <f t="shared" si="15"/>
        <v>2</v>
      </c>
      <c r="X41">
        <f t="shared" si="16"/>
        <v>2</v>
      </c>
      <c r="Y41">
        <f t="shared" si="17"/>
        <v>2</v>
      </c>
      <c r="Z41">
        <f t="shared" si="18"/>
        <v>2</v>
      </c>
      <c r="AA41">
        <f t="shared" si="19"/>
        <v>4</v>
      </c>
      <c r="AB41">
        <f t="shared" si="20"/>
        <v>2</v>
      </c>
      <c r="AC41">
        <f t="shared" si="21"/>
        <v>2</v>
      </c>
      <c r="AD41">
        <f t="shared" si="22"/>
        <v>3</v>
      </c>
      <c r="AE41">
        <f t="shared" si="23"/>
        <v>1</v>
      </c>
      <c r="AF41" s="57">
        <f t="shared" si="24"/>
        <v>0.5</v>
      </c>
    </row>
    <row r="42" spans="2:32" x14ac:dyDescent="0.25">
      <c r="B42" s="2" t="s">
        <v>17</v>
      </c>
      <c r="C42" s="3">
        <v>23</v>
      </c>
      <c r="D42" s="3">
        <v>23</v>
      </c>
      <c r="E42" s="3">
        <v>22</v>
      </c>
      <c r="F42" s="3">
        <v>20</v>
      </c>
      <c r="G42" s="3">
        <v>20</v>
      </c>
      <c r="H42" s="3">
        <v>19</v>
      </c>
      <c r="I42" s="3">
        <v>19</v>
      </c>
      <c r="J42" s="3">
        <v>18</v>
      </c>
      <c r="K42" s="3">
        <v>16</v>
      </c>
      <c r="M42" s="2" t="s">
        <v>17</v>
      </c>
      <c r="N42" s="3"/>
      <c r="O42" s="3">
        <v>-7</v>
      </c>
      <c r="Q42" s="2" t="s">
        <v>17</v>
      </c>
      <c r="R42" s="17"/>
      <c r="S42" s="19">
        <v>-0.30434782608695654</v>
      </c>
      <c r="U42" t="str">
        <f t="shared" si="13"/>
        <v>Rakkestad</v>
      </c>
      <c r="V42">
        <f t="shared" si="14"/>
        <v>23</v>
      </c>
      <c r="W42">
        <f t="shared" si="15"/>
        <v>23</v>
      </c>
      <c r="X42">
        <f t="shared" si="16"/>
        <v>22</v>
      </c>
      <c r="Y42">
        <f t="shared" si="17"/>
        <v>20</v>
      </c>
      <c r="Z42">
        <f t="shared" si="18"/>
        <v>20</v>
      </c>
      <c r="AA42">
        <f t="shared" si="19"/>
        <v>19</v>
      </c>
      <c r="AB42">
        <f t="shared" si="20"/>
        <v>19</v>
      </c>
      <c r="AC42">
        <f t="shared" si="21"/>
        <v>18</v>
      </c>
      <c r="AD42">
        <f t="shared" si="22"/>
        <v>16</v>
      </c>
      <c r="AE42">
        <f t="shared" si="23"/>
        <v>-7</v>
      </c>
      <c r="AF42" s="57">
        <f t="shared" si="24"/>
        <v>-0.30434782608695654</v>
      </c>
    </row>
    <row r="43" spans="2:32" x14ac:dyDescent="0.25">
      <c r="B43" s="2" t="s">
        <v>89</v>
      </c>
      <c r="C43" s="3">
        <v>5</v>
      </c>
      <c r="D43" s="3">
        <v>6</v>
      </c>
      <c r="E43" s="3">
        <v>5</v>
      </c>
      <c r="F43" s="3">
        <v>5</v>
      </c>
      <c r="G43" s="3">
        <v>4</v>
      </c>
      <c r="H43" s="3">
        <v>4</v>
      </c>
      <c r="I43" s="3">
        <v>4</v>
      </c>
      <c r="J43" s="3">
        <v>4</v>
      </c>
      <c r="K43" s="3">
        <v>4</v>
      </c>
      <c r="M43" s="2" t="s">
        <v>89</v>
      </c>
      <c r="N43" s="3"/>
      <c r="O43" s="3">
        <v>-1</v>
      </c>
      <c r="Q43" s="2" t="s">
        <v>89</v>
      </c>
      <c r="R43" s="17"/>
      <c r="S43" s="19">
        <v>-0.2</v>
      </c>
      <c r="U43" t="str">
        <f t="shared" si="13"/>
        <v>Ringerike</v>
      </c>
      <c r="V43">
        <f t="shared" si="14"/>
        <v>5</v>
      </c>
      <c r="W43">
        <f t="shared" si="15"/>
        <v>6</v>
      </c>
      <c r="X43">
        <f t="shared" si="16"/>
        <v>5</v>
      </c>
      <c r="Y43">
        <f t="shared" si="17"/>
        <v>5</v>
      </c>
      <c r="Z43">
        <f t="shared" si="18"/>
        <v>4</v>
      </c>
      <c r="AA43">
        <f t="shared" si="19"/>
        <v>4</v>
      </c>
      <c r="AB43">
        <f t="shared" si="20"/>
        <v>4</v>
      </c>
      <c r="AC43">
        <f t="shared" si="21"/>
        <v>4</v>
      </c>
      <c r="AD43">
        <f t="shared" si="22"/>
        <v>4</v>
      </c>
      <c r="AE43">
        <f t="shared" si="23"/>
        <v>-1</v>
      </c>
      <c r="AF43" s="57">
        <f t="shared" si="24"/>
        <v>-0.2</v>
      </c>
    </row>
    <row r="44" spans="2:32" x14ac:dyDescent="0.25">
      <c r="B44" s="2" t="s">
        <v>851</v>
      </c>
      <c r="C44" s="3">
        <v>4</v>
      </c>
      <c r="D44" s="3">
        <v>5</v>
      </c>
      <c r="E44" s="3">
        <v>4</v>
      </c>
      <c r="F44" s="3">
        <v>4</v>
      </c>
      <c r="G44" s="3">
        <v>5</v>
      </c>
      <c r="H44" s="3">
        <v>4</v>
      </c>
      <c r="I44" s="3">
        <v>4</v>
      </c>
      <c r="J44" s="3">
        <v>4</v>
      </c>
      <c r="K44" s="3">
        <v>4</v>
      </c>
      <c r="M44" s="2" t="s">
        <v>851</v>
      </c>
      <c r="N44" s="3"/>
      <c r="O44" s="3">
        <v>0</v>
      </c>
      <c r="Q44" s="2" t="s">
        <v>851</v>
      </c>
      <c r="R44" s="17"/>
      <c r="S44" s="19">
        <v>0</v>
      </c>
      <c r="U44" t="str">
        <f t="shared" si="13"/>
        <v>Rollag</v>
      </c>
      <c r="V44">
        <f t="shared" si="14"/>
        <v>4</v>
      </c>
      <c r="W44">
        <f t="shared" si="15"/>
        <v>5</v>
      </c>
      <c r="X44">
        <f t="shared" si="16"/>
        <v>4</v>
      </c>
      <c r="Y44">
        <f t="shared" si="17"/>
        <v>4</v>
      </c>
      <c r="Z44">
        <f t="shared" si="18"/>
        <v>5</v>
      </c>
      <c r="AA44">
        <f t="shared" si="19"/>
        <v>4</v>
      </c>
      <c r="AB44">
        <f t="shared" si="20"/>
        <v>4</v>
      </c>
      <c r="AC44">
        <f t="shared" si="21"/>
        <v>4</v>
      </c>
      <c r="AD44">
        <f t="shared" si="22"/>
        <v>4</v>
      </c>
      <c r="AE44">
        <f t="shared" si="23"/>
        <v>0</v>
      </c>
      <c r="AF44" s="57">
        <f t="shared" si="24"/>
        <v>0</v>
      </c>
    </row>
    <row r="45" spans="2:32" x14ac:dyDescent="0.25">
      <c r="B45" s="2" t="s">
        <v>29</v>
      </c>
      <c r="C45" s="3">
        <v>4</v>
      </c>
      <c r="D45" s="3">
        <v>4</v>
      </c>
      <c r="E45" s="3">
        <v>4</v>
      </c>
      <c r="F45" s="3">
        <v>4</v>
      </c>
      <c r="G45" s="3">
        <v>4</v>
      </c>
      <c r="H45" s="3">
        <v>4</v>
      </c>
      <c r="I45" s="3">
        <v>4</v>
      </c>
      <c r="J45" s="3">
        <v>4</v>
      </c>
      <c r="K45" s="3">
        <v>6</v>
      </c>
      <c r="M45" s="2" t="s">
        <v>29</v>
      </c>
      <c r="N45" s="3"/>
      <c r="O45" s="3">
        <v>2</v>
      </c>
      <c r="Q45" s="2" t="s">
        <v>29</v>
      </c>
      <c r="R45" s="17"/>
      <c r="S45" s="19">
        <v>0.5</v>
      </c>
      <c r="U45" t="str">
        <f t="shared" si="13"/>
        <v>Rælingen</v>
      </c>
      <c r="V45">
        <f t="shared" si="14"/>
        <v>4</v>
      </c>
      <c r="W45">
        <f t="shared" si="15"/>
        <v>4</v>
      </c>
      <c r="X45">
        <f t="shared" si="16"/>
        <v>4</v>
      </c>
      <c r="Y45">
        <f t="shared" si="17"/>
        <v>4</v>
      </c>
      <c r="Z45">
        <f t="shared" si="18"/>
        <v>4</v>
      </c>
      <c r="AA45">
        <f t="shared" si="19"/>
        <v>4</v>
      </c>
      <c r="AB45">
        <f t="shared" si="20"/>
        <v>4</v>
      </c>
      <c r="AC45">
        <f t="shared" si="21"/>
        <v>4</v>
      </c>
      <c r="AD45">
        <f t="shared" si="22"/>
        <v>6</v>
      </c>
      <c r="AE45">
        <f t="shared" si="23"/>
        <v>2</v>
      </c>
      <c r="AF45" s="57">
        <f t="shared" si="24"/>
        <v>0.5</v>
      </c>
    </row>
    <row r="46" spans="2:32" x14ac:dyDescent="0.25">
      <c r="B46" s="2" t="s">
        <v>18</v>
      </c>
      <c r="C46" s="3">
        <v>5</v>
      </c>
      <c r="D46" s="3">
        <v>4</v>
      </c>
      <c r="E46" s="3">
        <v>4</v>
      </c>
      <c r="F46" s="3">
        <v>4</v>
      </c>
      <c r="G46" s="3">
        <v>3</v>
      </c>
      <c r="H46" s="3">
        <v>4</v>
      </c>
      <c r="I46" s="3">
        <v>3</v>
      </c>
      <c r="J46" s="3">
        <v>3</v>
      </c>
      <c r="K46" s="3">
        <v>2</v>
      </c>
      <c r="M46" s="2" t="s">
        <v>18</v>
      </c>
      <c r="N46" s="3"/>
      <c r="O46" s="3">
        <v>-3</v>
      </c>
      <c r="Q46" s="2" t="s">
        <v>18</v>
      </c>
      <c r="R46" s="17"/>
      <c r="S46" s="19">
        <v>-0.6</v>
      </c>
      <c r="U46" t="str">
        <f t="shared" si="13"/>
        <v>Råde</v>
      </c>
      <c r="V46">
        <f t="shared" si="14"/>
        <v>5</v>
      </c>
      <c r="W46">
        <f t="shared" si="15"/>
        <v>4</v>
      </c>
      <c r="X46">
        <f t="shared" si="16"/>
        <v>4</v>
      </c>
      <c r="Y46">
        <f t="shared" si="17"/>
        <v>4</v>
      </c>
      <c r="Z46">
        <f t="shared" si="18"/>
        <v>3</v>
      </c>
      <c r="AA46">
        <f t="shared" si="19"/>
        <v>4</v>
      </c>
      <c r="AB46">
        <f t="shared" si="20"/>
        <v>3</v>
      </c>
      <c r="AC46">
        <f t="shared" si="21"/>
        <v>3</v>
      </c>
      <c r="AD46">
        <f t="shared" si="22"/>
        <v>2</v>
      </c>
      <c r="AE46">
        <f t="shared" si="23"/>
        <v>-3</v>
      </c>
      <c r="AF46" s="57">
        <f t="shared" si="24"/>
        <v>-0.6</v>
      </c>
    </row>
    <row r="47" spans="2:32" x14ac:dyDescent="0.25">
      <c r="B47" s="2" t="s">
        <v>844</v>
      </c>
      <c r="C47" s="3">
        <v>31</v>
      </c>
      <c r="D47" s="3">
        <v>29</v>
      </c>
      <c r="E47" s="3">
        <v>30</v>
      </c>
      <c r="F47" s="3">
        <v>29</v>
      </c>
      <c r="G47" s="3">
        <v>28</v>
      </c>
      <c r="H47" s="3">
        <v>26</v>
      </c>
      <c r="I47" s="3">
        <v>25</v>
      </c>
      <c r="J47" s="3">
        <v>23</v>
      </c>
      <c r="K47" s="3">
        <v>22</v>
      </c>
      <c r="M47" s="2" t="s">
        <v>844</v>
      </c>
      <c r="N47" s="3"/>
      <c r="O47" s="3">
        <v>-9</v>
      </c>
      <c r="Q47" s="2" t="s">
        <v>844</v>
      </c>
      <c r="R47" s="17"/>
      <c r="S47" s="19">
        <v>-0.29032258064516131</v>
      </c>
      <c r="U47" t="str">
        <f t="shared" si="13"/>
        <v>Sarpsborg</v>
      </c>
      <c r="V47">
        <f t="shared" si="14"/>
        <v>31</v>
      </c>
      <c r="W47">
        <f t="shared" si="15"/>
        <v>29</v>
      </c>
      <c r="X47">
        <f t="shared" si="16"/>
        <v>30</v>
      </c>
      <c r="Y47">
        <f t="shared" si="17"/>
        <v>29</v>
      </c>
      <c r="Z47">
        <f t="shared" si="18"/>
        <v>28</v>
      </c>
      <c r="AA47">
        <f t="shared" si="19"/>
        <v>26</v>
      </c>
      <c r="AB47">
        <f t="shared" si="20"/>
        <v>25</v>
      </c>
      <c r="AC47">
        <f t="shared" si="21"/>
        <v>23</v>
      </c>
      <c r="AD47">
        <f t="shared" si="22"/>
        <v>22</v>
      </c>
      <c r="AE47">
        <f t="shared" si="23"/>
        <v>-9</v>
      </c>
      <c r="AF47" s="57">
        <f t="shared" si="24"/>
        <v>-0.29032258064516131</v>
      </c>
    </row>
    <row r="48" spans="2:32" x14ac:dyDescent="0.25">
      <c r="B48" s="2" t="s">
        <v>94</v>
      </c>
      <c r="C48" s="3">
        <v>11</v>
      </c>
      <c r="D48" s="3">
        <v>10</v>
      </c>
      <c r="E48" s="3">
        <v>10</v>
      </c>
      <c r="F48" s="3">
        <v>11</v>
      </c>
      <c r="G48" s="3">
        <v>10</v>
      </c>
      <c r="H48" s="3">
        <v>9</v>
      </c>
      <c r="I48" s="3">
        <v>11</v>
      </c>
      <c r="J48" s="3">
        <v>8</v>
      </c>
      <c r="K48" s="3">
        <v>8</v>
      </c>
      <c r="M48" s="2" t="s">
        <v>94</v>
      </c>
      <c r="N48" s="3"/>
      <c r="O48" s="3">
        <v>-3</v>
      </c>
      <c r="Q48" s="2" t="s">
        <v>94</v>
      </c>
      <c r="R48" s="17"/>
      <c r="S48" s="19">
        <v>-0.27272727272727271</v>
      </c>
      <c r="U48" t="str">
        <f t="shared" si="13"/>
        <v>Sigdal</v>
      </c>
      <c r="V48">
        <f t="shared" si="14"/>
        <v>11</v>
      </c>
      <c r="W48">
        <f t="shared" si="15"/>
        <v>10</v>
      </c>
      <c r="X48">
        <f t="shared" si="16"/>
        <v>10</v>
      </c>
      <c r="Y48">
        <f t="shared" si="17"/>
        <v>11</v>
      </c>
      <c r="Z48">
        <f t="shared" si="18"/>
        <v>10</v>
      </c>
      <c r="AA48">
        <f t="shared" si="19"/>
        <v>9</v>
      </c>
      <c r="AB48">
        <f t="shared" si="20"/>
        <v>11</v>
      </c>
      <c r="AC48">
        <f t="shared" si="21"/>
        <v>8</v>
      </c>
      <c r="AD48">
        <f t="shared" si="22"/>
        <v>8</v>
      </c>
      <c r="AE48">
        <f t="shared" si="23"/>
        <v>-3</v>
      </c>
      <c r="AF48" s="57">
        <f t="shared" si="24"/>
        <v>-0.27272727272727271</v>
      </c>
    </row>
    <row r="49" spans="2:32" x14ac:dyDescent="0.25">
      <c r="B49" s="2" t="s">
        <v>16</v>
      </c>
      <c r="C49" s="3">
        <v>12</v>
      </c>
      <c r="D49" s="3">
        <v>10</v>
      </c>
      <c r="E49" s="3">
        <v>10</v>
      </c>
      <c r="F49" s="3">
        <v>10</v>
      </c>
      <c r="G49" s="3">
        <v>9</v>
      </c>
      <c r="H49" s="3">
        <v>9</v>
      </c>
      <c r="I49" s="3">
        <v>9</v>
      </c>
      <c r="J49" s="3">
        <v>9</v>
      </c>
      <c r="K49" s="3">
        <v>9</v>
      </c>
      <c r="M49" s="2" t="s">
        <v>16</v>
      </c>
      <c r="N49" s="3"/>
      <c r="O49" s="3">
        <v>-3</v>
      </c>
      <c r="Q49" s="2" t="s">
        <v>16</v>
      </c>
      <c r="R49" s="17"/>
      <c r="S49" s="19">
        <v>-0.25</v>
      </c>
      <c r="U49" t="str">
        <f t="shared" si="13"/>
        <v>Skiptvet</v>
      </c>
      <c r="V49">
        <f t="shared" si="14"/>
        <v>12</v>
      </c>
      <c r="W49">
        <f t="shared" si="15"/>
        <v>10</v>
      </c>
      <c r="X49">
        <f t="shared" si="16"/>
        <v>10</v>
      </c>
      <c r="Y49">
        <f t="shared" si="17"/>
        <v>10</v>
      </c>
      <c r="Z49">
        <f t="shared" si="18"/>
        <v>9</v>
      </c>
      <c r="AA49">
        <f t="shared" si="19"/>
        <v>9</v>
      </c>
      <c r="AB49">
        <f t="shared" si="20"/>
        <v>9</v>
      </c>
      <c r="AC49">
        <f t="shared" si="21"/>
        <v>9</v>
      </c>
      <c r="AD49">
        <f t="shared" si="22"/>
        <v>9</v>
      </c>
      <c r="AE49">
        <f t="shared" si="23"/>
        <v>-3</v>
      </c>
      <c r="AF49" s="57">
        <f t="shared" si="24"/>
        <v>-0.25</v>
      </c>
    </row>
    <row r="50" spans="2:32" x14ac:dyDescent="0.25">
      <c r="B50" s="2" t="s">
        <v>35</v>
      </c>
      <c r="C50" s="3">
        <v>16</v>
      </c>
      <c r="D50" s="3">
        <v>17</v>
      </c>
      <c r="E50" s="3">
        <v>15</v>
      </c>
      <c r="F50" s="3">
        <v>19</v>
      </c>
      <c r="G50" s="3">
        <v>16</v>
      </c>
      <c r="H50" s="3">
        <v>15</v>
      </c>
      <c r="I50" s="3">
        <v>16</v>
      </c>
      <c r="J50" s="3">
        <v>13</v>
      </c>
      <c r="K50" s="3">
        <v>13</v>
      </c>
      <c r="M50" s="2" t="s">
        <v>35</v>
      </c>
      <c r="N50" s="3"/>
      <c r="O50" s="3">
        <v>-3</v>
      </c>
      <c r="Q50" s="2" t="s">
        <v>35</v>
      </c>
      <c r="R50" s="17"/>
      <c r="S50" s="19">
        <v>-0.1875</v>
      </c>
      <c r="U50" t="str">
        <f t="shared" si="13"/>
        <v>Ullensaker</v>
      </c>
      <c r="V50">
        <f t="shared" si="14"/>
        <v>16</v>
      </c>
      <c r="W50">
        <f t="shared" si="15"/>
        <v>17</v>
      </c>
      <c r="X50">
        <f t="shared" si="16"/>
        <v>15</v>
      </c>
      <c r="Y50">
        <f t="shared" si="17"/>
        <v>19</v>
      </c>
      <c r="Z50">
        <f t="shared" si="18"/>
        <v>16</v>
      </c>
      <c r="AA50">
        <f t="shared" si="19"/>
        <v>15</v>
      </c>
      <c r="AB50">
        <f t="shared" si="20"/>
        <v>16</v>
      </c>
      <c r="AC50">
        <f t="shared" si="21"/>
        <v>13</v>
      </c>
      <c r="AD50">
        <f t="shared" si="22"/>
        <v>13</v>
      </c>
      <c r="AE50">
        <f t="shared" si="23"/>
        <v>-3</v>
      </c>
      <c r="AF50" s="57">
        <f t="shared" si="24"/>
        <v>-0.1875</v>
      </c>
    </row>
    <row r="51" spans="2:32" x14ac:dyDescent="0.25">
      <c r="B51" s="2" t="s">
        <v>21</v>
      </c>
      <c r="C51" s="3">
        <v>3</v>
      </c>
      <c r="D51" s="3">
        <v>3</v>
      </c>
      <c r="E51" s="3">
        <v>3</v>
      </c>
      <c r="F51" s="3">
        <v>3</v>
      </c>
      <c r="G51" s="3">
        <v>3</v>
      </c>
      <c r="H51" s="3">
        <v>3</v>
      </c>
      <c r="I51" s="3">
        <v>3</v>
      </c>
      <c r="J51" s="3">
        <v>2</v>
      </c>
      <c r="K51" s="3">
        <v>2</v>
      </c>
      <c r="M51" s="2" t="s">
        <v>21</v>
      </c>
      <c r="N51" s="3"/>
      <c r="O51" s="3">
        <v>-1</v>
      </c>
      <c r="Q51" s="2" t="s">
        <v>21</v>
      </c>
      <c r="R51" s="17"/>
      <c r="S51" s="19">
        <v>-0.33333333333333331</v>
      </c>
      <c r="U51" t="str">
        <f t="shared" si="13"/>
        <v>Vestby</v>
      </c>
      <c r="V51">
        <f t="shared" si="14"/>
        <v>3</v>
      </c>
      <c r="W51">
        <f t="shared" si="15"/>
        <v>3</v>
      </c>
      <c r="X51">
        <f t="shared" si="16"/>
        <v>3</v>
      </c>
      <c r="Y51">
        <f t="shared" si="17"/>
        <v>3</v>
      </c>
      <c r="Z51">
        <f t="shared" si="18"/>
        <v>3</v>
      </c>
      <c r="AA51">
        <f t="shared" si="19"/>
        <v>3</v>
      </c>
      <c r="AB51">
        <f t="shared" si="20"/>
        <v>3</v>
      </c>
      <c r="AC51">
        <f t="shared" si="21"/>
        <v>2</v>
      </c>
      <c r="AD51">
        <f t="shared" si="22"/>
        <v>2</v>
      </c>
      <c r="AE51">
        <f t="shared" si="23"/>
        <v>-1</v>
      </c>
      <c r="AF51" s="57">
        <f t="shared" si="24"/>
        <v>-0.33333333333333331</v>
      </c>
    </row>
    <row r="52" spans="2:32" x14ac:dyDescent="0.25">
      <c r="B52" s="2" t="s">
        <v>878</v>
      </c>
      <c r="C52" s="3">
        <v>8</v>
      </c>
      <c r="D52" s="3">
        <v>8</v>
      </c>
      <c r="E52" s="3">
        <v>9</v>
      </c>
      <c r="F52" s="3">
        <v>8</v>
      </c>
      <c r="G52" s="3">
        <v>9</v>
      </c>
      <c r="H52" s="3">
        <v>8</v>
      </c>
      <c r="I52" s="3">
        <v>8</v>
      </c>
      <c r="J52" s="3">
        <v>7</v>
      </c>
      <c r="K52" s="3">
        <v>7</v>
      </c>
      <c r="M52" s="2" t="s">
        <v>878</v>
      </c>
      <c r="N52" s="3"/>
      <c r="O52" s="3">
        <v>-1</v>
      </c>
      <c r="Q52" s="2" t="s">
        <v>878</v>
      </c>
      <c r="R52" s="17"/>
      <c r="S52" s="19">
        <v>-0.125</v>
      </c>
      <c r="U52" t="str">
        <f t="shared" si="13"/>
        <v>Våler (Vik)</v>
      </c>
      <c r="V52">
        <f t="shared" si="14"/>
        <v>8</v>
      </c>
      <c r="W52">
        <f t="shared" si="15"/>
        <v>8</v>
      </c>
      <c r="X52">
        <f t="shared" si="16"/>
        <v>9</v>
      </c>
      <c r="Y52">
        <f t="shared" si="17"/>
        <v>8</v>
      </c>
      <c r="Z52">
        <f t="shared" si="18"/>
        <v>9</v>
      </c>
      <c r="AA52">
        <f t="shared" si="19"/>
        <v>8</v>
      </c>
      <c r="AB52">
        <f t="shared" si="20"/>
        <v>8</v>
      </c>
      <c r="AC52">
        <f t="shared" si="21"/>
        <v>7</v>
      </c>
      <c r="AD52">
        <f t="shared" si="22"/>
        <v>7</v>
      </c>
      <c r="AE52">
        <f t="shared" si="23"/>
        <v>-1</v>
      </c>
      <c r="AF52" s="57">
        <f t="shared" si="24"/>
        <v>-0.125</v>
      </c>
    </row>
    <row r="53" spans="2:32" x14ac:dyDescent="0.25">
      <c r="B53" s="2" t="s">
        <v>97</v>
      </c>
      <c r="C53" s="3">
        <v>11</v>
      </c>
      <c r="D53" s="3">
        <v>11</v>
      </c>
      <c r="E53" s="3">
        <v>12</v>
      </c>
      <c r="F53" s="3">
        <v>12</v>
      </c>
      <c r="G53" s="3">
        <v>11</v>
      </c>
      <c r="H53" s="3">
        <v>11</v>
      </c>
      <c r="I53" s="3">
        <v>10</v>
      </c>
      <c r="J53" s="3">
        <v>10</v>
      </c>
      <c r="K53" s="3">
        <v>11</v>
      </c>
      <c r="M53" s="2" t="s">
        <v>97</v>
      </c>
      <c r="N53" s="3"/>
      <c r="O53" s="3">
        <v>0</v>
      </c>
      <c r="Q53" s="2" t="s">
        <v>97</v>
      </c>
      <c r="R53" s="17"/>
      <c r="S53" s="19">
        <v>0</v>
      </c>
      <c r="U53" t="str">
        <f t="shared" si="13"/>
        <v>Øvre Eiker</v>
      </c>
      <c r="V53">
        <f t="shared" si="14"/>
        <v>11</v>
      </c>
      <c r="W53">
        <f t="shared" si="15"/>
        <v>11</v>
      </c>
      <c r="X53">
        <f t="shared" si="16"/>
        <v>12</v>
      </c>
      <c r="Y53">
        <f t="shared" si="17"/>
        <v>12</v>
      </c>
      <c r="Z53">
        <f t="shared" si="18"/>
        <v>11</v>
      </c>
      <c r="AA53">
        <f t="shared" si="19"/>
        <v>11</v>
      </c>
      <c r="AB53">
        <f t="shared" si="20"/>
        <v>10</v>
      </c>
      <c r="AC53">
        <f t="shared" si="21"/>
        <v>10</v>
      </c>
      <c r="AD53">
        <f t="shared" si="22"/>
        <v>11</v>
      </c>
      <c r="AE53">
        <f t="shared" si="23"/>
        <v>0</v>
      </c>
      <c r="AF53" s="57">
        <f t="shared" si="24"/>
        <v>0</v>
      </c>
    </row>
    <row r="54" spans="2:32" x14ac:dyDescent="0.25">
      <c r="B54" s="2" t="s">
        <v>92</v>
      </c>
      <c r="C54" s="3">
        <v>39</v>
      </c>
      <c r="D54" s="3">
        <v>37</v>
      </c>
      <c r="E54" s="3">
        <v>34</v>
      </c>
      <c r="F54" s="3">
        <v>33</v>
      </c>
      <c r="G54" s="3">
        <v>32</v>
      </c>
      <c r="H54" s="3">
        <v>29</v>
      </c>
      <c r="I54" s="3">
        <v>27</v>
      </c>
      <c r="J54" s="3">
        <v>25</v>
      </c>
      <c r="K54" s="3">
        <v>24</v>
      </c>
      <c r="M54" s="2" t="s">
        <v>92</v>
      </c>
      <c r="N54" s="3"/>
      <c r="O54" s="3">
        <v>-15</v>
      </c>
      <c r="Q54" s="2" t="s">
        <v>92</v>
      </c>
      <c r="R54" s="17"/>
      <c r="S54" s="19">
        <v>-0.38461538461538464</v>
      </c>
      <c r="U54" t="str">
        <f t="shared" si="13"/>
        <v>Ål</v>
      </c>
      <c r="V54">
        <f t="shared" si="14"/>
        <v>39</v>
      </c>
      <c r="W54">
        <f t="shared" si="15"/>
        <v>37</v>
      </c>
      <c r="X54">
        <f t="shared" si="16"/>
        <v>34</v>
      </c>
      <c r="Y54">
        <f t="shared" si="17"/>
        <v>33</v>
      </c>
      <c r="Z54">
        <f t="shared" si="18"/>
        <v>32</v>
      </c>
      <c r="AA54">
        <f t="shared" si="19"/>
        <v>29</v>
      </c>
      <c r="AB54">
        <f t="shared" si="20"/>
        <v>27</v>
      </c>
      <c r="AC54">
        <f t="shared" si="21"/>
        <v>25</v>
      </c>
      <c r="AD54">
        <f t="shared" si="22"/>
        <v>24</v>
      </c>
      <c r="AE54">
        <f t="shared" si="23"/>
        <v>-15</v>
      </c>
      <c r="AF54" s="57">
        <f t="shared" si="24"/>
        <v>-0.38461538461538464</v>
      </c>
    </row>
    <row r="55" spans="2:32" x14ac:dyDescent="0.25">
      <c r="B55" s="2" t="s">
        <v>23</v>
      </c>
      <c r="C55" s="3">
        <v>2</v>
      </c>
      <c r="D55" s="3">
        <v>2</v>
      </c>
      <c r="E55" s="3">
        <v>2</v>
      </c>
      <c r="F55" s="3">
        <v>2</v>
      </c>
      <c r="G55" s="3">
        <v>3</v>
      </c>
      <c r="H55" s="3">
        <v>3</v>
      </c>
      <c r="I55" s="3">
        <v>3</v>
      </c>
      <c r="J55" s="3">
        <v>2</v>
      </c>
      <c r="K55" s="3">
        <v>2</v>
      </c>
      <c r="M55" s="2" t="s">
        <v>23</v>
      </c>
      <c r="N55" s="3"/>
      <c r="O55" s="3">
        <v>0</v>
      </c>
      <c r="Q55" s="2" t="s">
        <v>23</v>
      </c>
      <c r="R55" s="17"/>
      <c r="S55" s="19">
        <v>0</v>
      </c>
      <c r="U55" t="str">
        <f t="shared" si="13"/>
        <v>Ås</v>
      </c>
      <c r="V55">
        <f t="shared" si="14"/>
        <v>2</v>
      </c>
      <c r="W55">
        <f t="shared" si="15"/>
        <v>2</v>
      </c>
      <c r="X55">
        <f t="shared" si="16"/>
        <v>2</v>
      </c>
      <c r="Y55">
        <f t="shared" si="17"/>
        <v>2</v>
      </c>
      <c r="Z55">
        <f t="shared" si="18"/>
        <v>3</v>
      </c>
      <c r="AA55">
        <f t="shared" si="19"/>
        <v>3</v>
      </c>
      <c r="AB55">
        <f t="shared" si="20"/>
        <v>3</v>
      </c>
      <c r="AC55">
        <f t="shared" si="21"/>
        <v>2</v>
      </c>
      <c r="AD55">
        <f t="shared" si="22"/>
        <v>2</v>
      </c>
      <c r="AE55">
        <f t="shared" si="23"/>
        <v>0</v>
      </c>
      <c r="AF55" s="57">
        <f t="shared" si="24"/>
        <v>0</v>
      </c>
    </row>
    <row r="56" spans="2:32" x14ac:dyDescent="0.25">
      <c r="B56" s="2" t="s">
        <v>1260</v>
      </c>
      <c r="C56" s="3">
        <v>560</v>
      </c>
      <c r="D56" s="3">
        <v>535</v>
      </c>
      <c r="E56" s="3">
        <v>509</v>
      </c>
      <c r="F56" s="3">
        <v>488</v>
      </c>
      <c r="G56" s="3">
        <v>463</v>
      </c>
      <c r="H56" s="3">
        <v>451</v>
      </c>
      <c r="I56" s="3">
        <v>433</v>
      </c>
      <c r="J56" s="3">
        <v>404</v>
      </c>
      <c r="K56" s="3">
        <v>385</v>
      </c>
      <c r="Q56" s="2" t="s">
        <v>1</v>
      </c>
      <c r="R56" s="17"/>
      <c r="S56" s="19">
        <v>-0.3125</v>
      </c>
      <c r="U56" t="str">
        <f t="shared" si="13"/>
        <v>Sum kommuner</v>
      </c>
      <c r="V56">
        <f t="shared" si="14"/>
        <v>560</v>
      </c>
      <c r="W56">
        <f t="shared" si="15"/>
        <v>535</v>
      </c>
      <c r="X56">
        <f t="shared" si="16"/>
        <v>509</v>
      </c>
      <c r="Y56">
        <f t="shared" si="17"/>
        <v>488</v>
      </c>
      <c r="Z56">
        <f t="shared" si="18"/>
        <v>463</v>
      </c>
      <c r="AA56">
        <f t="shared" si="19"/>
        <v>451</v>
      </c>
      <c r="AB56">
        <f t="shared" si="20"/>
        <v>433</v>
      </c>
      <c r="AC56">
        <f t="shared" si="21"/>
        <v>404</v>
      </c>
      <c r="AD56">
        <f t="shared" si="22"/>
        <v>385</v>
      </c>
      <c r="AE56">
        <f t="shared" si="23"/>
        <v>0</v>
      </c>
      <c r="AF56" s="57">
        <f t="shared" si="24"/>
        <v>-0.3125</v>
      </c>
    </row>
    <row r="57" spans="2:32" x14ac:dyDescent="0.25">
      <c r="U57">
        <f t="shared" si="13"/>
        <v>0</v>
      </c>
      <c r="V57">
        <f t="shared" si="14"/>
        <v>0</v>
      </c>
      <c r="W57">
        <f t="shared" si="15"/>
        <v>0</v>
      </c>
      <c r="X57">
        <f t="shared" si="16"/>
        <v>0</v>
      </c>
      <c r="Y57">
        <f t="shared" si="17"/>
        <v>0</v>
      </c>
      <c r="Z57">
        <f t="shared" si="18"/>
        <v>0</v>
      </c>
      <c r="AA57">
        <f t="shared" si="19"/>
        <v>0</v>
      </c>
      <c r="AB57">
        <f t="shared" si="20"/>
        <v>0</v>
      </c>
      <c r="AC57">
        <f t="shared" si="21"/>
        <v>0</v>
      </c>
      <c r="AD57">
        <f t="shared" si="22"/>
        <v>0</v>
      </c>
      <c r="AE57">
        <f t="shared" si="23"/>
        <v>0</v>
      </c>
      <c r="AF57" s="57">
        <f t="shared" si="24"/>
        <v>0</v>
      </c>
    </row>
    <row r="58" spans="2:32" x14ac:dyDescent="0.25">
      <c r="U58">
        <f t="shared" si="13"/>
        <v>0</v>
      </c>
      <c r="V58">
        <f t="shared" si="14"/>
        <v>0</v>
      </c>
      <c r="W58">
        <f t="shared" si="15"/>
        <v>0</v>
      </c>
      <c r="X58">
        <f t="shared" si="16"/>
        <v>0</v>
      </c>
      <c r="Y58">
        <f t="shared" si="17"/>
        <v>0</v>
      </c>
      <c r="Z58">
        <f t="shared" si="18"/>
        <v>0</v>
      </c>
      <c r="AA58">
        <f t="shared" si="19"/>
        <v>0</v>
      </c>
      <c r="AB58">
        <f t="shared" si="20"/>
        <v>0</v>
      </c>
      <c r="AC58">
        <f t="shared" si="21"/>
        <v>0</v>
      </c>
      <c r="AD58">
        <f t="shared" si="22"/>
        <v>0</v>
      </c>
      <c r="AE58">
        <f t="shared" si="23"/>
        <v>0</v>
      </c>
      <c r="AF58" s="57">
        <f t="shared" si="24"/>
        <v>0</v>
      </c>
    </row>
    <row r="59" spans="2:32" x14ac:dyDescent="0.25">
      <c r="U59">
        <f t="shared" si="13"/>
        <v>0</v>
      </c>
      <c r="V59">
        <f t="shared" si="14"/>
        <v>0</v>
      </c>
      <c r="W59">
        <f t="shared" si="15"/>
        <v>0</v>
      </c>
      <c r="X59">
        <f t="shared" si="16"/>
        <v>0</v>
      </c>
      <c r="Y59">
        <f t="shared" si="17"/>
        <v>0</v>
      </c>
      <c r="Z59">
        <f t="shared" si="18"/>
        <v>0</v>
      </c>
      <c r="AA59">
        <f t="shared" si="19"/>
        <v>0</v>
      </c>
      <c r="AB59">
        <f t="shared" si="20"/>
        <v>0</v>
      </c>
      <c r="AC59">
        <f t="shared" si="21"/>
        <v>0</v>
      </c>
      <c r="AD59">
        <f t="shared" si="22"/>
        <v>0</v>
      </c>
      <c r="AE59">
        <f t="shared" si="23"/>
        <v>0</v>
      </c>
      <c r="AF59" s="57">
        <f t="shared" si="24"/>
        <v>0</v>
      </c>
    </row>
    <row r="60" spans="2:32" x14ac:dyDescent="0.25">
      <c r="U60">
        <f t="shared" si="13"/>
        <v>0</v>
      </c>
      <c r="V60">
        <f t="shared" si="14"/>
        <v>0</v>
      </c>
      <c r="W60">
        <f t="shared" si="15"/>
        <v>0</v>
      </c>
      <c r="X60">
        <f t="shared" si="16"/>
        <v>0</v>
      </c>
      <c r="Y60">
        <f t="shared" si="17"/>
        <v>0</v>
      </c>
      <c r="Z60">
        <f t="shared" si="18"/>
        <v>0</v>
      </c>
      <c r="AA60">
        <f t="shared" si="19"/>
        <v>0</v>
      </c>
      <c r="AB60">
        <f t="shared" si="20"/>
        <v>0</v>
      </c>
      <c r="AC60">
        <f t="shared" si="21"/>
        <v>0</v>
      </c>
      <c r="AD60">
        <f t="shared" si="22"/>
        <v>0</v>
      </c>
      <c r="AE60">
        <f t="shared" si="23"/>
        <v>0</v>
      </c>
      <c r="AF60" s="57">
        <f t="shared" si="24"/>
        <v>0</v>
      </c>
    </row>
    <row r="61" spans="2:32" x14ac:dyDescent="0.25">
      <c r="U61">
        <f t="shared" si="13"/>
        <v>0</v>
      </c>
      <c r="V61">
        <f t="shared" si="14"/>
        <v>0</v>
      </c>
      <c r="W61">
        <f t="shared" si="15"/>
        <v>0</v>
      </c>
      <c r="X61">
        <f t="shared" si="16"/>
        <v>0</v>
      </c>
      <c r="Y61">
        <f t="shared" si="17"/>
        <v>0</v>
      </c>
      <c r="Z61">
        <f t="shared" si="18"/>
        <v>0</v>
      </c>
      <c r="AA61">
        <f t="shared" si="19"/>
        <v>0</v>
      </c>
      <c r="AB61">
        <f t="shared" si="20"/>
        <v>0</v>
      </c>
      <c r="AC61">
        <f t="shared" si="21"/>
        <v>0</v>
      </c>
      <c r="AD61">
        <f t="shared" si="22"/>
        <v>0</v>
      </c>
      <c r="AE61">
        <f t="shared" si="23"/>
        <v>0</v>
      </c>
      <c r="AF61" s="57">
        <f t="shared" si="24"/>
        <v>0</v>
      </c>
    </row>
    <row r="62" spans="2:32" x14ac:dyDescent="0.25">
      <c r="U62">
        <f t="shared" si="13"/>
        <v>0</v>
      </c>
      <c r="V62">
        <f t="shared" si="14"/>
        <v>0</v>
      </c>
      <c r="W62">
        <f t="shared" si="15"/>
        <v>0</v>
      </c>
      <c r="X62">
        <f t="shared" si="16"/>
        <v>0</v>
      </c>
      <c r="Y62">
        <f t="shared" si="17"/>
        <v>0</v>
      </c>
      <c r="Z62">
        <f t="shared" si="18"/>
        <v>0</v>
      </c>
      <c r="AA62">
        <f t="shared" si="19"/>
        <v>0</v>
      </c>
      <c r="AB62">
        <f t="shared" si="20"/>
        <v>0</v>
      </c>
      <c r="AC62">
        <f t="shared" si="21"/>
        <v>0</v>
      </c>
      <c r="AD62">
        <f t="shared" si="22"/>
        <v>0</v>
      </c>
      <c r="AE62">
        <f t="shared" si="23"/>
        <v>0</v>
      </c>
      <c r="AF62" s="57">
        <f t="shared" si="24"/>
        <v>0</v>
      </c>
    </row>
    <row r="63" spans="2:32" x14ac:dyDescent="0.25">
      <c r="U63">
        <f t="shared" si="13"/>
        <v>0</v>
      </c>
      <c r="V63">
        <f t="shared" si="14"/>
        <v>0</v>
      </c>
      <c r="W63">
        <f t="shared" si="15"/>
        <v>0</v>
      </c>
      <c r="X63">
        <f t="shared" si="16"/>
        <v>0</v>
      </c>
      <c r="Y63">
        <f t="shared" si="17"/>
        <v>0</v>
      </c>
      <c r="Z63">
        <f t="shared" si="18"/>
        <v>0</v>
      </c>
      <c r="AA63">
        <f t="shared" si="19"/>
        <v>0</v>
      </c>
      <c r="AB63">
        <f t="shared" si="20"/>
        <v>0</v>
      </c>
      <c r="AC63">
        <f t="shared" si="21"/>
        <v>0</v>
      </c>
      <c r="AD63">
        <f t="shared" si="22"/>
        <v>0</v>
      </c>
      <c r="AE63">
        <f t="shared" si="23"/>
        <v>0</v>
      </c>
      <c r="AF63" s="57">
        <f t="shared" si="24"/>
        <v>0</v>
      </c>
    </row>
    <row r="64" spans="2:32" x14ac:dyDescent="0.25">
      <c r="U64">
        <f t="shared" si="13"/>
        <v>0</v>
      </c>
      <c r="V64">
        <f t="shared" si="14"/>
        <v>0</v>
      </c>
      <c r="W64">
        <f t="shared" si="15"/>
        <v>0</v>
      </c>
      <c r="X64">
        <f t="shared" si="16"/>
        <v>0</v>
      </c>
      <c r="Y64">
        <f t="shared" si="17"/>
        <v>0</v>
      </c>
      <c r="Z64">
        <f t="shared" si="18"/>
        <v>0</v>
      </c>
      <c r="AA64">
        <f t="shared" si="19"/>
        <v>0</v>
      </c>
      <c r="AB64">
        <f t="shared" si="20"/>
        <v>0</v>
      </c>
      <c r="AC64">
        <f t="shared" si="21"/>
        <v>0</v>
      </c>
      <c r="AD64">
        <f t="shared" si="22"/>
        <v>0</v>
      </c>
      <c r="AE64">
        <f t="shared" si="23"/>
        <v>0</v>
      </c>
      <c r="AF64" s="57">
        <f t="shared" si="24"/>
        <v>0</v>
      </c>
    </row>
    <row r="65" spans="21:32" x14ac:dyDescent="0.25">
      <c r="U65">
        <f t="shared" si="13"/>
        <v>0</v>
      </c>
      <c r="V65">
        <f t="shared" si="14"/>
        <v>0</v>
      </c>
      <c r="W65">
        <f t="shared" si="15"/>
        <v>0</v>
      </c>
      <c r="X65">
        <f t="shared" si="16"/>
        <v>0</v>
      </c>
      <c r="Y65">
        <f t="shared" si="17"/>
        <v>0</v>
      </c>
      <c r="Z65">
        <f t="shared" si="18"/>
        <v>0</v>
      </c>
      <c r="AA65">
        <f t="shared" si="19"/>
        <v>0</v>
      </c>
      <c r="AB65">
        <f t="shared" si="20"/>
        <v>0</v>
      </c>
      <c r="AC65">
        <f t="shared" si="21"/>
        <v>0</v>
      </c>
      <c r="AD65">
        <f t="shared" si="22"/>
        <v>0</v>
      </c>
      <c r="AE65">
        <f t="shared" si="23"/>
        <v>0</v>
      </c>
      <c r="AF65" s="57">
        <f t="shared" si="24"/>
        <v>0</v>
      </c>
    </row>
    <row r="66" spans="21:32" x14ac:dyDescent="0.25">
      <c r="U66">
        <f t="shared" si="13"/>
        <v>0</v>
      </c>
      <c r="V66">
        <f t="shared" si="14"/>
        <v>0</v>
      </c>
      <c r="W66">
        <f t="shared" si="15"/>
        <v>0</v>
      </c>
      <c r="X66">
        <f t="shared" si="16"/>
        <v>0</v>
      </c>
      <c r="Y66">
        <f t="shared" si="17"/>
        <v>0</v>
      </c>
      <c r="Z66">
        <f t="shared" si="18"/>
        <v>0</v>
      </c>
      <c r="AA66">
        <f t="shared" si="19"/>
        <v>0</v>
      </c>
      <c r="AB66">
        <f t="shared" si="20"/>
        <v>0</v>
      </c>
      <c r="AC66">
        <f t="shared" si="21"/>
        <v>0</v>
      </c>
      <c r="AD66">
        <f t="shared" si="22"/>
        <v>0</v>
      </c>
      <c r="AE66">
        <f t="shared" si="23"/>
        <v>0</v>
      </c>
      <c r="AF66" s="57">
        <f t="shared" si="24"/>
        <v>0</v>
      </c>
    </row>
    <row r="67" spans="21:32" x14ac:dyDescent="0.25">
      <c r="U67">
        <f t="shared" si="13"/>
        <v>0</v>
      </c>
      <c r="V67">
        <f t="shared" si="14"/>
        <v>0</v>
      </c>
      <c r="W67">
        <f t="shared" si="15"/>
        <v>0</v>
      </c>
      <c r="X67">
        <f t="shared" si="16"/>
        <v>0</v>
      </c>
      <c r="Y67">
        <f t="shared" si="17"/>
        <v>0</v>
      </c>
      <c r="Z67">
        <f t="shared" si="18"/>
        <v>0</v>
      </c>
      <c r="AA67">
        <f t="shared" si="19"/>
        <v>0</v>
      </c>
      <c r="AB67">
        <f t="shared" si="20"/>
        <v>0</v>
      </c>
      <c r="AC67">
        <f t="shared" si="21"/>
        <v>0</v>
      </c>
      <c r="AD67">
        <f t="shared" si="22"/>
        <v>0</v>
      </c>
      <c r="AE67">
        <f t="shared" si="23"/>
        <v>0</v>
      </c>
      <c r="AF67" s="57">
        <f t="shared" si="24"/>
        <v>0</v>
      </c>
    </row>
    <row r="68" spans="21:32" x14ac:dyDescent="0.25">
      <c r="U68">
        <f t="shared" si="13"/>
        <v>0</v>
      </c>
      <c r="V68">
        <f t="shared" si="14"/>
        <v>0</v>
      </c>
      <c r="W68">
        <f t="shared" si="15"/>
        <v>0</v>
      </c>
      <c r="X68">
        <f t="shared" si="16"/>
        <v>0</v>
      </c>
      <c r="Y68">
        <f t="shared" si="17"/>
        <v>0</v>
      </c>
      <c r="Z68">
        <f t="shared" si="18"/>
        <v>0</v>
      </c>
      <c r="AA68">
        <f t="shared" si="19"/>
        <v>0</v>
      </c>
      <c r="AB68">
        <f t="shared" si="20"/>
        <v>0</v>
      </c>
      <c r="AC68">
        <f t="shared" si="21"/>
        <v>0</v>
      </c>
      <c r="AD68">
        <f t="shared" si="22"/>
        <v>0</v>
      </c>
      <c r="AE68">
        <f t="shared" si="23"/>
        <v>0</v>
      </c>
      <c r="AF68" s="57">
        <f t="shared" si="24"/>
        <v>0</v>
      </c>
    </row>
    <row r="69" spans="21:32" x14ac:dyDescent="0.25">
      <c r="U69">
        <f t="shared" si="13"/>
        <v>0</v>
      </c>
      <c r="V69">
        <f t="shared" si="14"/>
        <v>0</v>
      </c>
      <c r="W69">
        <f t="shared" si="15"/>
        <v>0</v>
      </c>
      <c r="X69">
        <f t="shared" si="16"/>
        <v>0</v>
      </c>
      <c r="Y69">
        <f t="shared" si="17"/>
        <v>0</v>
      </c>
      <c r="Z69">
        <f t="shared" si="18"/>
        <v>0</v>
      </c>
      <c r="AA69">
        <f t="shared" si="19"/>
        <v>0</v>
      </c>
      <c r="AB69">
        <f t="shared" si="20"/>
        <v>0</v>
      </c>
      <c r="AC69">
        <f t="shared" si="21"/>
        <v>0</v>
      </c>
      <c r="AD69">
        <f t="shared" si="22"/>
        <v>0</v>
      </c>
      <c r="AE69">
        <f t="shared" si="23"/>
        <v>0</v>
      </c>
      <c r="AF69" s="57">
        <f t="shared" si="24"/>
        <v>0</v>
      </c>
    </row>
    <row r="70" spans="21:32" x14ac:dyDescent="0.25">
      <c r="U70">
        <f t="shared" si="13"/>
        <v>0</v>
      </c>
      <c r="V70">
        <f t="shared" si="14"/>
        <v>0</v>
      </c>
      <c r="W70">
        <f t="shared" si="15"/>
        <v>0</v>
      </c>
      <c r="X70">
        <f t="shared" si="16"/>
        <v>0</v>
      </c>
      <c r="Y70">
        <f t="shared" si="17"/>
        <v>0</v>
      </c>
      <c r="Z70">
        <f t="shared" si="18"/>
        <v>0</v>
      </c>
      <c r="AA70">
        <f t="shared" si="19"/>
        <v>0</v>
      </c>
      <c r="AB70">
        <f t="shared" si="20"/>
        <v>0</v>
      </c>
      <c r="AC70">
        <f t="shared" si="21"/>
        <v>0</v>
      </c>
      <c r="AD70">
        <f t="shared" si="22"/>
        <v>0</v>
      </c>
      <c r="AE70">
        <f t="shared" si="23"/>
        <v>0</v>
      </c>
      <c r="AF70" s="57">
        <f t="shared" si="24"/>
        <v>0</v>
      </c>
    </row>
    <row r="71" spans="21:32" x14ac:dyDescent="0.25">
      <c r="U71">
        <f t="shared" si="13"/>
        <v>0</v>
      </c>
      <c r="V71">
        <f t="shared" si="14"/>
        <v>0</v>
      </c>
      <c r="W71">
        <f t="shared" si="15"/>
        <v>0</v>
      </c>
      <c r="X71">
        <f t="shared" si="16"/>
        <v>0</v>
      </c>
      <c r="Y71">
        <f t="shared" si="17"/>
        <v>0</v>
      </c>
      <c r="Z71">
        <f t="shared" si="18"/>
        <v>0</v>
      </c>
      <c r="AA71">
        <f t="shared" si="19"/>
        <v>0</v>
      </c>
      <c r="AB71">
        <f t="shared" si="20"/>
        <v>0</v>
      </c>
      <c r="AC71">
        <f t="shared" si="21"/>
        <v>0</v>
      </c>
      <c r="AD71">
        <f t="shared" si="22"/>
        <v>0</v>
      </c>
      <c r="AE71">
        <f t="shared" si="23"/>
        <v>0</v>
      </c>
      <c r="AF71" s="57">
        <f t="shared" si="24"/>
        <v>0</v>
      </c>
    </row>
    <row r="72" spans="21:32" x14ac:dyDescent="0.25">
      <c r="U72">
        <f t="shared" si="13"/>
        <v>0</v>
      </c>
      <c r="V72">
        <f t="shared" si="14"/>
        <v>0</v>
      </c>
      <c r="W72">
        <f t="shared" si="15"/>
        <v>0</v>
      </c>
      <c r="X72">
        <f t="shared" si="16"/>
        <v>0</v>
      </c>
      <c r="Y72">
        <f t="shared" si="17"/>
        <v>0</v>
      </c>
      <c r="Z72">
        <f t="shared" si="18"/>
        <v>0</v>
      </c>
      <c r="AA72">
        <f t="shared" si="19"/>
        <v>0</v>
      </c>
      <c r="AB72">
        <f t="shared" si="20"/>
        <v>0</v>
      </c>
      <c r="AC72">
        <f t="shared" si="21"/>
        <v>0</v>
      </c>
      <c r="AD72">
        <f t="shared" si="22"/>
        <v>0</v>
      </c>
      <c r="AE72">
        <f t="shared" si="23"/>
        <v>0</v>
      </c>
      <c r="AF72" s="57">
        <f t="shared" si="24"/>
        <v>0</v>
      </c>
    </row>
    <row r="73" spans="21:32" x14ac:dyDescent="0.25">
      <c r="U73">
        <f t="shared" si="13"/>
        <v>0</v>
      </c>
      <c r="V73">
        <f t="shared" si="14"/>
        <v>0</v>
      </c>
      <c r="W73">
        <f t="shared" si="15"/>
        <v>0</v>
      </c>
      <c r="X73">
        <f t="shared" si="16"/>
        <v>0</v>
      </c>
      <c r="Y73">
        <f t="shared" si="17"/>
        <v>0</v>
      </c>
      <c r="Z73">
        <f t="shared" si="18"/>
        <v>0</v>
      </c>
      <c r="AA73">
        <f t="shared" si="19"/>
        <v>0</v>
      </c>
      <c r="AB73">
        <f t="shared" si="20"/>
        <v>0</v>
      </c>
      <c r="AC73">
        <f t="shared" si="21"/>
        <v>0</v>
      </c>
      <c r="AD73">
        <f t="shared" si="22"/>
        <v>0</v>
      </c>
      <c r="AE73">
        <f t="shared" si="23"/>
        <v>0</v>
      </c>
      <c r="AF73" s="57">
        <f t="shared" si="24"/>
        <v>0</v>
      </c>
    </row>
    <row r="74" spans="21:32" x14ac:dyDescent="0.25">
      <c r="U74">
        <f t="shared" si="13"/>
        <v>0</v>
      </c>
      <c r="V74">
        <f t="shared" si="14"/>
        <v>0</v>
      </c>
      <c r="W74">
        <f t="shared" si="15"/>
        <v>0</v>
      </c>
      <c r="X74">
        <f t="shared" si="16"/>
        <v>0</v>
      </c>
      <c r="Y74">
        <f t="shared" si="17"/>
        <v>0</v>
      </c>
      <c r="Z74">
        <f t="shared" si="18"/>
        <v>0</v>
      </c>
      <c r="AA74">
        <f t="shared" si="19"/>
        <v>0</v>
      </c>
      <c r="AB74">
        <f t="shared" si="20"/>
        <v>0</v>
      </c>
      <c r="AC74">
        <f t="shared" si="21"/>
        <v>0</v>
      </c>
      <c r="AD74">
        <f t="shared" si="22"/>
        <v>0</v>
      </c>
      <c r="AE74">
        <f t="shared" si="23"/>
        <v>0</v>
      </c>
      <c r="AF74" s="57">
        <f t="shared" si="24"/>
        <v>0</v>
      </c>
    </row>
    <row r="75" spans="21:32" x14ac:dyDescent="0.25">
      <c r="U75">
        <f t="shared" si="13"/>
        <v>0</v>
      </c>
      <c r="V75">
        <f t="shared" si="14"/>
        <v>0</v>
      </c>
      <c r="W75">
        <f t="shared" si="15"/>
        <v>0</v>
      </c>
      <c r="X75">
        <f t="shared" si="16"/>
        <v>0</v>
      </c>
      <c r="Y75">
        <f t="shared" si="17"/>
        <v>0</v>
      </c>
      <c r="Z75">
        <f t="shared" si="18"/>
        <v>0</v>
      </c>
      <c r="AA75">
        <f t="shared" si="19"/>
        <v>0</v>
      </c>
      <c r="AB75">
        <f t="shared" si="20"/>
        <v>0</v>
      </c>
      <c r="AC75">
        <f t="shared" si="21"/>
        <v>0</v>
      </c>
      <c r="AD75">
        <f t="shared" si="22"/>
        <v>0</v>
      </c>
      <c r="AE75">
        <f t="shared" si="23"/>
        <v>0</v>
      </c>
      <c r="AF75" s="57">
        <f t="shared" si="24"/>
        <v>0</v>
      </c>
    </row>
    <row r="76" spans="21:32" x14ac:dyDescent="0.25">
      <c r="U76">
        <f t="shared" si="13"/>
        <v>0</v>
      </c>
      <c r="V76">
        <f t="shared" si="14"/>
        <v>0</v>
      </c>
      <c r="W76">
        <f t="shared" si="15"/>
        <v>0</v>
      </c>
      <c r="X76">
        <f t="shared" si="16"/>
        <v>0</v>
      </c>
      <c r="Y76">
        <f t="shared" si="17"/>
        <v>0</v>
      </c>
      <c r="Z76">
        <f t="shared" si="18"/>
        <v>0</v>
      </c>
      <c r="AA76">
        <f t="shared" si="19"/>
        <v>0</v>
      </c>
      <c r="AB76">
        <f t="shared" si="20"/>
        <v>0</v>
      </c>
      <c r="AC76">
        <f t="shared" si="21"/>
        <v>0</v>
      </c>
      <c r="AD76">
        <f t="shared" si="22"/>
        <v>0</v>
      </c>
      <c r="AE76">
        <f t="shared" si="23"/>
        <v>0</v>
      </c>
      <c r="AF76" s="57">
        <f t="shared" si="24"/>
        <v>0</v>
      </c>
    </row>
    <row r="77" spans="21:32" x14ac:dyDescent="0.25">
      <c r="U77">
        <f t="shared" si="13"/>
        <v>0</v>
      </c>
      <c r="V77">
        <f t="shared" si="14"/>
        <v>0</v>
      </c>
      <c r="W77">
        <f t="shared" si="15"/>
        <v>0</v>
      </c>
      <c r="X77">
        <f t="shared" si="16"/>
        <v>0</v>
      </c>
      <c r="Y77">
        <f t="shared" si="17"/>
        <v>0</v>
      </c>
      <c r="Z77">
        <f t="shared" si="18"/>
        <v>0</v>
      </c>
      <c r="AA77">
        <f t="shared" si="19"/>
        <v>0</v>
      </c>
      <c r="AB77">
        <f t="shared" si="20"/>
        <v>0</v>
      </c>
      <c r="AC77">
        <f t="shared" si="21"/>
        <v>0</v>
      </c>
      <c r="AD77">
        <f t="shared" si="22"/>
        <v>0</v>
      </c>
      <c r="AE77">
        <f t="shared" si="23"/>
        <v>0</v>
      </c>
      <c r="AF77" s="57">
        <f t="shared" si="24"/>
        <v>0</v>
      </c>
    </row>
    <row r="78" spans="21:32" x14ac:dyDescent="0.25">
      <c r="U78">
        <f t="shared" si="13"/>
        <v>0</v>
      </c>
      <c r="V78">
        <f t="shared" si="14"/>
        <v>0</v>
      </c>
      <c r="W78">
        <f t="shared" si="15"/>
        <v>0</v>
      </c>
      <c r="X78">
        <f t="shared" si="16"/>
        <v>0</v>
      </c>
      <c r="Y78">
        <f t="shared" si="17"/>
        <v>0</v>
      </c>
      <c r="Z78">
        <f t="shared" si="18"/>
        <v>0</v>
      </c>
      <c r="AA78">
        <f t="shared" si="19"/>
        <v>0</v>
      </c>
      <c r="AB78">
        <f t="shared" si="20"/>
        <v>0</v>
      </c>
      <c r="AC78">
        <f t="shared" si="21"/>
        <v>0</v>
      </c>
      <c r="AD78">
        <f t="shared" si="22"/>
        <v>0</v>
      </c>
      <c r="AE78">
        <f t="shared" si="23"/>
        <v>0</v>
      </c>
      <c r="AF78" s="57">
        <f t="shared" si="24"/>
        <v>0</v>
      </c>
    </row>
    <row r="79" spans="21:32" x14ac:dyDescent="0.25">
      <c r="U79">
        <f t="shared" si="13"/>
        <v>0</v>
      </c>
      <c r="V79">
        <f t="shared" si="14"/>
        <v>0</v>
      </c>
      <c r="W79">
        <f t="shared" si="15"/>
        <v>0</v>
      </c>
      <c r="X79">
        <f t="shared" si="16"/>
        <v>0</v>
      </c>
      <c r="Y79">
        <f t="shared" si="17"/>
        <v>0</v>
      </c>
      <c r="Z79">
        <f t="shared" si="18"/>
        <v>0</v>
      </c>
      <c r="AA79">
        <f t="shared" si="19"/>
        <v>0</v>
      </c>
      <c r="AB79">
        <f t="shared" si="20"/>
        <v>0</v>
      </c>
      <c r="AC79">
        <f t="shared" si="21"/>
        <v>0</v>
      </c>
      <c r="AD79">
        <f t="shared" si="22"/>
        <v>0</v>
      </c>
      <c r="AE79">
        <f t="shared" si="23"/>
        <v>0</v>
      </c>
      <c r="AF79" s="57">
        <f t="shared" si="24"/>
        <v>0</v>
      </c>
    </row>
    <row r="80" spans="21:32" x14ac:dyDescent="0.25">
      <c r="U80">
        <f t="shared" si="13"/>
        <v>0</v>
      </c>
      <c r="V80">
        <f t="shared" si="14"/>
        <v>0</v>
      </c>
      <c r="W80">
        <f t="shared" si="15"/>
        <v>0</v>
      </c>
      <c r="X80">
        <f t="shared" si="16"/>
        <v>0</v>
      </c>
      <c r="Y80">
        <f t="shared" si="17"/>
        <v>0</v>
      </c>
      <c r="Z80">
        <f t="shared" si="18"/>
        <v>0</v>
      </c>
      <c r="AA80">
        <f t="shared" si="19"/>
        <v>0</v>
      </c>
      <c r="AB80">
        <f t="shared" si="20"/>
        <v>0</v>
      </c>
      <c r="AC80">
        <f t="shared" si="21"/>
        <v>0</v>
      </c>
      <c r="AD80">
        <f t="shared" si="22"/>
        <v>0</v>
      </c>
      <c r="AE80">
        <f t="shared" si="23"/>
        <v>0</v>
      </c>
      <c r="AF80" s="57">
        <f t="shared" si="24"/>
        <v>0</v>
      </c>
    </row>
    <row r="81" spans="21:32" x14ac:dyDescent="0.25">
      <c r="U81">
        <f t="shared" si="13"/>
        <v>0</v>
      </c>
      <c r="V81">
        <f t="shared" si="14"/>
        <v>0</v>
      </c>
      <c r="W81">
        <f t="shared" si="15"/>
        <v>0</v>
      </c>
      <c r="X81">
        <f t="shared" si="16"/>
        <v>0</v>
      </c>
      <c r="Y81">
        <f t="shared" si="17"/>
        <v>0</v>
      </c>
      <c r="Z81">
        <f t="shared" si="18"/>
        <v>0</v>
      </c>
      <c r="AA81">
        <f t="shared" si="19"/>
        <v>0</v>
      </c>
      <c r="AB81">
        <f t="shared" si="20"/>
        <v>0</v>
      </c>
      <c r="AC81">
        <f t="shared" si="21"/>
        <v>0</v>
      </c>
      <c r="AD81">
        <f t="shared" si="22"/>
        <v>0</v>
      </c>
      <c r="AE81">
        <f t="shared" si="23"/>
        <v>0</v>
      </c>
      <c r="AF81" s="57">
        <f t="shared" si="24"/>
        <v>0</v>
      </c>
    </row>
    <row r="82" spans="21:32" x14ac:dyDescent="0.25">
      <c r="U82">
        <f t="shared" si="13"/>
        <v>0</v>
      </c>
      <c r="V82">
        <f t="shared" si="14"/>
        <v>0</v>
      </c>
      <c r="W82">
        <f t="shared" si="15"/>
        <v>0</v>
      </c>
      <c r="X82">
        <f t="shared" si="16"/>
        <v>0</v>
      </c>
      <c r="Y82">
        <f t="shared" si="17"/>
        <v>0</v>
      </c>
      <c r="Z82">
        <f t="shared" si="18"/>
        <v>0</v>
      </c>
      <c r="AA82">
        <f t="shared" si="19"/>
        <v>0</v>
      </c>
      <c r="AB82">
        <f t="shared" si="20"/>
        <v>0</v>
      </c>
      <c r="AC82">
        <f t="shared" si="21"/>
        <v>0</v>
      </c>
      <c r="AD82">
        <f t="shared" si="22"/>
        <v>0</v>
      </c>
      <c r="AE82">
        <f t="shared" si="23"/>
        <v>0</v>
      </c>
      <c r="AF82" s="57">
        <f t="shared" si="24"/>
        <v>0</v>
      </c>
    </row>
    <row r="83" spans="21:32" x14ac:dyDescent="0.25">
      <c r="U83">
        <f t="shared" si="13"/>
        <v>0</v>
      </c>
      <c r="V83">
        <f t="shared" si="14"/>
        <v>0</v>
      </c>
      <c r="W83">
        <f t="shared" si="15"/>
        <v>0</v>
      </c>
      <c r="X83">
        <f t="shared" si="16"/>
        <v>0</v>
      </c>
      <c r="Y83">
        <f t="shared" si="17"/>
        <v>0</v>
      </c>
      <c r="Z83">
        <f t="shared" si="18"/>
        <v>0</v>
      </c>
      <c r="AA83">
        <f t="shared" si="19"/>
        <v>0</v>
      </c>
      <c r="AB83">
        <f t="shared" si="20"/>
        <v>0</v>
      </c>
      <c r="AC83">
        <f t="shared" si="21"/>
        <v>0</v>
      </c>
      <c r="AD83">
        <f t="shared" si="22"/>
        <v>0</v>
      </c>
      <c r="AE83">
        <f t="shared" si="23"/>
        <v>0</v>
      </c>
      <c r="AF83" s="57">
        <f t="shared" si="24"/>
        <v>0</v>
      </c>
    </row>
    <row r="84" spans="21:32" x14ac:dyDescent="0.25">
      <c r="U84">
        <f t="shared" si="13"/>
        <v>0</v>
      </c>
      <c r="V84">
        <f t="shared" si="14"/>
        <v>0</v>
      </c>
      <c r="W84">
        <f t="shared" si="15"/>
        <v>0</v>
      </c>
      <c r="X84">
        <f t="shared" si="16"/>
        <v>0</v>
      </c>
      <c r="Y84">
        <f t="shared" si="17"/>
        <v>0</v>
      </c>
      <c r="Z84">
        <f t="shared" si="18"/>
        <v>0</v>
      </c>
      <c r="AA84">
        <f t="shared" si="19"/>
        <v>0</v>
      </c>
      <c r="AB84">
        <f t="shared" si="20"/>
        <v>0</v>
      </c>
      <c r="AC84">
        <f t="shared" si="21"/>
        <v>0</v>
      </c>
      <c r="AD84">
        <f t="shared" si="22"/>
        <v>0</v>
      </c>
      <c r="AE84">
        <f t="shared" si="23"/>
        <v>0</v>
      </c>
      <c r="AF84" s="57">
        <f t="shared" si="24"/>
        <v>0</v>
      </c>
    </row>
    <row r="85" spans="21:32" x14ac:dyDescent="0.25">
      <c r="U85">
        <f t="shared" si="13"/>
        <v>0</v>
      </c>
      <c r="V85">
        <f t="shared" si="14"/>
        <v>0</v>
      </c>
      <c r="W85">
        <f t="shared" si="15"/>
        <v>0</v>
      </c>
      <c r="X85">
        <f t="shared" si="16"/>
        <v>0</v>
      </c>
      <c r="Y85">
        <f t="shared" si="17"/>
        <v>0</v>
      </c>
      <c r="Z85">
        <f t="shared" si="18"/>
        <v>0</v>
      </c>
      <c r="AA85">
        <f t="shared" si="19"/>
        <v>0</v>
      </c>
      <c r="AB85">
        <f t="shared" si="20"/>
        <v>0</v>
      </c>
      <c r="AC85">
        <f t="shared" si="21"/>
        <v>0</v>
      </c>
      <c r="AD85">
        <f t="shared" si="22"/>
        <v>0</v>
      </c>
      <c r="AE85">
        <f t="shared" si="23"/>
        <v>0</v>
      </c>
      <c r="AF85" s="57">
        <f t="shared" si="24"/>
        <v>0</v>
      </c>
    </row>
    <row r="86" spans="21:32" x14ac:dyDescent="0.25">
      <c r="U86">
        <f t="shared" si="13"/>
        <v>0</v>
      </c>
      <c r="V86">
        <f t="shared" si="14"/>
        <v>0</v>
      </c>
      <c r="W86">
        <f t="shared" si="15"/>
        <v>0</v>
      </c>
      <c r="X86">
        <f t="shared" si="16"/>
        <v>0</v>
      </c>
      <c r="Y86">
        <f t="shared" si="17"/>
        <v>0</v>
      </c>
      <c r="Z86">
        <f t="shared" si="18"/>
        <v>0</v>
      </c>
      <c r="AA86">
        <f t="shared" si="19"/>
        <v>0</v>
      </c>
      <c r="AB86">
        <f t="shared" si="20"/>
        <v>0</v>
      </c>
      <c r="AC86">
        <f t="shared" si="21"/>
        <v>0</v>
      </c>
      <c r="AD86">
        <f t="shared" si="22"/>
        <v>0</v>
      </c>
      <c r="AE86">
        <f t="shared" si="23"/>
        <v>0</v>
      </c>
      <c r="AF86" s="57">
        <f t="shared" si="24"/>
        <v>0</v>
      </c>
    </row>
    <row r="87" spans="21:32" x14ac:dyDescent="0.25">
      <c r="U87">
        <f t="shared" si="13"/>
        <v>0</v>
      </c>
      <c r="V87">
        <f t="shared" si="14"/>
        <v>0</v>
      </c>
      <c r="W87">
        <f t="shared" si="15"/>
        <v>0</v>
      </c>
      <c r="X87">
        <f t="shared" si="16"/>
        <v>0</v>
      </c>
      <c r="Y87">
        <f t="shared" si="17"/>
        <v>0</v>
      </c>
      <c r="Z87">
        <f t="shared" si="18"/>
        <v>0</v>
      </c>
      <c r="AA87">
        <f t="shared" si="19"/>
        <v>0</v>
      </c>
      <c r="AB87">
        <f t="shared" si="20"/>
        <v>0</v>
      </c>
      <c r="AC87">
        <f t="shared" si="21"/>
        <v>0</v>
      </c>
      <c r="AD87">
        <f t="shared" si="22"/>
        <v>0</v>
      </c>
      <c r="AE87">
        <f t="shared" si="23"/>
        <v>0</v>
      </c>
      <c r="AF87" s="57">
        <f t="shared" si="24"/>
        <v>0</v>
      </c>
    </row>
    <row r="88" spans="21:32" x14ac:dyDescent="0.25">
      <c r="U88">
        <f t="shared" si="13"/>
        <v>0</v>
      </c>
      <c r="V88">
        <f t="shared" si="14"/>
        <v>0</v>
      </c>
      <c r="W88">
        <f t="shared" si="15"/>
        <v>0</v>
      </c>
      <c r="X88">
        <f t="shared" si="16"/>
        <v>0</v>
      </c>
      <c r="Y88">
        <f t="shared" si="17"/>
        <v>0</v>
      </c>
      <c r="Z88">
        <f t="shared" si="18"/>
        <v>0</v>
      </c>
      <c r="AA88">
        <f t="shared" si="19"/>
        <v>0</v>
      </c>
      <c r="AB88">
        <f t="shared" si="20"/>
        <v>0</v>
      </c>
      <c r="AC88">
        <f t="shared" si="21"/>
        <v>0</v>
      </c>
      <c r="AD88">
        <f t="shared" si="22"/>
        <v>0</v>
      </c>
      <c r="AE88">
        <f t="shared" si="23"/>
        <v>0</v>
      </c>
      <c r="AF88" s="57">
        <f t="shared" si="24"/>
        <v>0</v>
      </c>
    </row>
    <row r="89" spans="21:32" x14ac:dyDescent="0.25">
      <c r="U89">
        <f t="shared" si="13"/>
        <v>0</v>
      </c>
      <c r="V89">
        <f t="shared" si="14"/>
        <v>0</v>
      </c>
      <c r="W89">
        <f t="shared" si="15"/>
        <v>0</v>
      </c>
      <c r="X89">
        <f t="shared" si="16"/>
        <v>0</v>
      </c>
      <c r="Y89">
        <f t="shared" si="17"/>
        <v>0</v>
      </c>
      <c r="Z89">
        <f t="shared" si="18"/>
        <v>0</v>
      </c>
      <c r="AA89">
        <f t="shared" si="19"/>
        <v>0</v>
      </c>
      <c r="AB89">
        <f t="shared" si="20"/>
        <v>0</v>
      </c>
      <c r="AC89">
        <f t="shared" si="21"/>
        <v>0</v>
      </c>
      <c r="AD89">
        <f t="shared" si="22"/>
        <v>0</v>
      </c>
      <c r="AE89">
        <f t="shared" si="23"/>
        <v>0</v>
      </c>
      <c r="AF89" s="57">
        <f t="shared" si="24"/>
        <v>0</v>
      </c>
    </row>
    <row r="90" spans="21:32" x14ac:dyDescent="0.25">
      <c r="U90">
        <f t="shared" si="13"/>
        <v>0</v>
      </c>
      <c r="V90">
        <f t="shared" si="14"/>
        <v>0</v>
      </c>
      <c r="W90">
        <f t="shared" si="15"/>
        <v>0</v>
      </c>
      <c r="X90">
        <f t="shared" si="16"/>
        <v>0</v>
      </c>
      <c r="Y90">
        <f t="shared" si="17"/>
        <v>0</v>
      </c>
      <c r="Z90">
        <f t="shared" si="18"/>
        <v>0</v>
      </c>
      <c r="AA90">
        <f t="shared" si="19"/>
        <v>0</v>
      </c>
      <c r="AB90">
        <f t="shared" si="20"/>
        <v>0</v>
      </c>
      <c r="AC90">
        <f t="shared" si="21"/>
        <v>0</v>
      </c>
      <c r="AD90">
        <f t="shared" si="22"/>
        <v>0</v>
      </c>
      <c r="AE90">
        <f t="shared" si="23"/>
        <v>0</v>
      </c>
      <c r="AF90" s="57">
        <f t="shared" si="24"/>
        <v>0</v>
      </c>
    </row>
    <row r="91" spans="21:32" x14ac:dyDescent="0.25">
      <c r="U91">
        <f t="shared" si="13"/>
        <v>0</v>
      </c>
      <c r="V91">
        <f t="shared" si="14"/>
        <v>0</v>
      </c>
      <c r="W91">
        <f t="shared" si="15"/>
        <v>0</v>
      </c>
      <c r="X91">
        <f t="shared" si="16"/>
        <v>0</v>
      </c>
      <c r="Y91">
        <f t="shared" si="17"/>
        <v>0</v>
      </c>
      <c r="Z91">
        <f t="shared" si="18"/>
        <v>0</v>
      </c>
      <c r="AA91">
        <f t="shared" si="19"/>
        <v>0</v>
      </c>
      <c r="AB91">
        <f t="shared" si="20"/>
        <v>0</v>
      </c>
      <c r="AC91">
        <f t="shared" si="21"/>
        <v>0</v>
      </c>
      <c r="AD91">
        <f t="shared" si="22"/>
        <v>0</v>
      </c>
      <c r="AE91">
        <f t="shared" si="23"/>
        <v>0</v>
      </c>
      <c r="AF91" s="57">
        <f t="shared" si="24"/>
        <v>0</v>
      </c>
    </row>
    <row r="92" spans="21:32" x14ac:dyDescent="0.25">
      <c r="U92">
        <f t="shared" si="13"/>
        <v>0</v>
      </c>
      <c r="V92">
        <f t="shared" si="14"/>
        <v>0</v>
      </c>
      <c r="W92">
        <f t="shared" si="15"/>
        <v>0</v>
      </c>
      <c r="X92">
        <f t="shared" si="16"/>
        <v>0</v>
      </c>
      <c r="Y92">
        <f t="shared" si="17"/>
        <v>0</v>
      </c>
      <c r="Z92">
        <f t="shared" si="18"/>
        <v>0</v>
      </c>
      <c r="AA92">
        <f t="shared" si="19"/>
        <v>0</v>
      </c>
      <c r="AB92">
        <f t="shared" si="20"/>
        <v>0</v>
      </c>
      <c r="AC92">
        <f t="shared" si="21"/>
        <v>0</v>
      </c>
      <c r="AD92">
        <f t="shared" si="22"/>
        <v>0</v>
      </c>
      <c r="AE92">
        <f t="shared" si="23"/>
        <v>0</v>
      </c>
      <c r="AF92" s="57">
        <f t="shared" si="24"/>
        <v>0</v>
      </c>
    </row>
    <row r="93" spans="21:32" x14ac:dyDescent="0.25">
      <c r="U93">
        <f t="shared" si="13"/>
        <v>0</v>
      </c>
      <c r="V93">
        <f t="shared" si="14"/>
        <v>0</v>
      </c>
      <c r="W93">
        <f t="shared" si="15"/>
        <v>0</v>
      </c>
      <c r="X93">
        <f t="shared" si="16"/>
        <v>0</v>
      </c>
      <c r="Y93">
        <f t="shared" si="17"/>
        <v>0</v>
      </c>
      <c r="Z93">
        <f t="shared" si="18"/>
        <v>0</v>
      </c>
      <c r="AA93">
        <f t="shared" si="19"/>
        <v>0</v>
      </c>
      <c r="AB93">
        <f t="shared" si="20"/>
        <v>0</v>
      </c>
      <c r="AC93">
        <f t="shared" si="21"/>
        <v>0</v>
      </c>
      <c r="AD93">
        <f t="shared" si="22"/>
        <v>0</v>
      </c>
      <c r="AE93">
        <f t="shared" si="23"/>
        <v>0</v>
      </c>
      <c r="AF93" s="57">
        <f t="shared" si="24"/>
        <v>0</v>
      </c>
    </row>
    <row r="94" spans="21:32" x14ac:dyDescent="0.25">
      <c r="U94">
        <f t="shared" si="13"/>
        <v>0</v>
      </c>
      <c r="V94">
        <f t="shared" si="14"/>
        <v>0</v>
      </c>
      <c r="W94">
        <f t="shared" si="15"/>
        <v>0</v>
      </c>
      <c r="X94">
        <f t="shared" si="16"/>
        <v>0</v>
      </c>
      <c r="Y94">
        <f t="shared" si="17"/>
        <v>0</v>
      </c>
      <c r="Z94">
        <f t="shared" si="18"/>
        <v>0</v>
      </c>
      <c r="AA94">
        <f t="shared" si="19"/>
        <v>0</v>
      </c>
      <c r="AB94">
        <f t="shared" si="20"/>
        <v>0</v>
      </c>
      <c r="AC94">
        <f t="shared" si="21"/>
        <v>0</v>
      </c>
      <c r="AD94">
        <f t="shared" si="22"/>
        <v>0</v>
      </c>
      <c r="AE94">
        <f t="shared" si="23"/>
        <v>0</v>
      </c>
      <c r="AF94" s="57">
        <f t="shared" si="24"/>
        <v>0</v>
      </c>
    </row>
    <row r="95" spans="21:32" x14ac:dyDescent="0.25">
      <c r="U95">
        <f t="shared" si="13"/>
        <v>0</v>
      </c>
      <c r="V95">
        <f t="shared" si="14"/>
        <v>0</v>
      </c>
      <c r="W95">
        <f t="shared" si="15"/>
        <v>0</v>
      </c>
      <c r="X95">
        <f t="shared" si="16"/>
        <v>0</v>
      </c>
      <c r="Y95">
        <f t="shared" si="17"/>
        <v>0</v>
      </c>
      <c r="Z95">
        <f t="shared" si="18"/>
        <v>0</v>
      </c>
      <c r="AA95">
        <f t="shared" si="19"/>
        <v>0</v>
      </c>
      <c r="AB95">
        <f t="shared" si="20"/>
        <v>0</v>
      </c>
      <c r="AC95">
        <f t="shared" si="21"/>
        <v>0</v>
      </c>
      <c r="AD95">
        <f t="shared" si="22"/>
        <v>0</v>
      </c>
      <c r="AE95">
        <f t="shared" si="23"/>
        <v>0</v>
      </c>
      <c r="AF95" s="57">
        <f t="shared" si="24"/>
        <v>0</v>
      </c>
    </row>
    <row r="96" spans="21:32" x14ac:dyDescent="0.25">
      <c r="U96">
        <f t="shared" si="13"/>
        <v>0</v>
      </c>
      <c r="V96">
        <f t="shared" si="14"/>
        <v>0</v>
      </c>
      <c r="W96">
        <f t="shared" si="15"/>
        <v>0</v>
      </c>
      <c r="X96">
        <f t="shared" si="16"/>
        <v>0</v>
      </c>
      <c r="Y96">
        <f t="shared" si="17"/>
        <v>0</v>
      </c>
      <c r="Z96">
        <f t="shared" si="18"/>
        <v>0</v>
      </c>
      <c r="AA96">
        <f t="shared" si="19"/>
        <v>0</v>
      </c>
      <c r="AB96">
        <f t="shared" si="20"/>
        <v>0</v>
      </c>
      <c r="AC96">
        <f t="shared" si="21"/>
        <v>0</v>
      </c>
      <c r="AD96">
        <f t="shared" si="22"/>
        <v>0</v>
      </c>
      <c r="AE96">
        <f t="shared" si="23"/>
        <v>0</v>
      </c>
      <c r="AF96" s="57">
        <f t="shared" si="24"/>
        <v>0</v>
      </c>
    </row>
    <row r="97" spans="21:32" x14ac:dyDescent="0.25">
      <c r="U97">
        <f t="shared" si="13"/>
        <v>0</v>
      </c>
      <c r="V97">
        <f t="shared" si="14"/>
        <v>0</v>
      </c>
      <c r="W97">
        <f t="shared" si="15"/>
        <v>0</v>
      </c>
      <c r="X97">
        <f t="shared" si="16"/>
        <v>0</v>
      </c>
      <c r="Y97">
        <f t="shared" si="17"/>
        <v>0</v>
      </c>
      <c r="Z97">
        <f t="shared" si="18"/>
        <v>0</v>
      </c>
      <c r="AA97">
        <f t="shared" si="19"/>
        <v>0</v>
      </c>
      <c r="AB97">
        <f t="shared" si="20"/>
        <v>0</v>
      </c>
      <c r="AC97">
        <f t="shared" si="21"/>
        <v>0</v>
      </c>
      <c r="AD97">
        <f t="shared" si="22"/>
        <v>0</v>
      </c>
      <c r="AE97">
        <f t="shared" si="23"/>
        <v>0</v>
      </c>
      <c r="AF97" s="57">
        <f t="shared" si="24"/>
        <v>0</v>
      </c>
    </row>
    <row r="98" spans="21:32" x14ac:dyDescent="0.25">
      <c r="U98">
        <f t="shared" si="13"/>
        <v>0</v>
      </c>
      <c r="V98">
        <f t="shared" si="14"/>
        <v>0</v>
      </c>
      <c r="W98">
        <f t="shared" si="15"/>
        <v>0</v>
      </c>
      <c r="X98">
        <f t="shared" si="16"/>
        <v>0</v>
      </c>
      <c r="Y98">
        <f t="shared" si="17"/>
        <v>0</v>
      </c>
      <c r="Z98">
        <f t="shared" si="18"/>
        <v>0</v>
      </c>
      <c r="AA98">
        <f t="shared" si="19"/>
        <v>0</v>
      </c>
      <c r="AB98">
        <f t="shared" si="20"/>
        <v>0</v>
      </c>
      <c r="AC98">
        <f t="shared" si="21"/>
        <v>0</v>
      </c>
      <c r="AD98">
        <f t="shared" si="22"/>
        <v>0</v>
      </c>
      <c r="AE98">
        <f t="shared" si="23"/>
        <v>0</v>
      </c>
      <c r="AF98" s="57">
        <f t="shared" si="24"/>
        <v>0</v>
      </c>
    </row>
    <row r="99" spans="21:32" x14ac:dyDescent="0.25">
      <c r="U99">
        <f t="shared" si="13"/>
        <v>0</v>
      </c>
      <c r="V99">
        <f t="shared" si="14"/>
        <v>0</v>
      </c>
      <c r="W99">
        <f t="shared" si="15"/>
        <v>0</v>
      </c>
      <c r="X99">
        <f t="shared" si="16"/>
        <v>0</v>
      </c>
      <c r="Y99">
        <f t="shared" si="17"/>
        <v>0</v>
      </c>
      <c r="Z99">
        <f t="shared" si="18"/>
        <v>0</v>
      </c>
      <c r="AA99">
        <f t="shared" si="19"/>
        <v>0</v>
      </c>
      <c r="AB99">
        <f t="shared" si="20"/>
        <v>0</v>
      </c>
      <c r="AC99">
        <f t="shared" si="21"/>
        <v>0</v>
      </c>
      <c r="AD99">
        <f t="shared" si="22"/>
        <v>0</v>
      </c>
      <c r="AE99">
        <f t="shared" si="23"/>
        <v>0</v>
      </c>
      <c r="AF99" s="57">
        <f t="shared" si="24"/>
        <v>0</v>
      </c>
    </row>
    <row r="100" spans="21:32" x14ac:dyDescent="0.25">
      <c r="U100">
        <f t="shared" si="13"/>
        <v>0</v>
      </c>
      <c r="V100">
        <f t="shared" si="14"/>
        <v>0</v>
      </c>
      <c r="W100">
        <f t="shared" si="15"/>
        <v>0</v>
      </c>
      <c r="X100">
        <f t="shared" si="16"/>
        <v>0</v>
      </c>
      <c r="Y100">
        <f t="shared" si="17"/>
        <v>0</v>
      </c>
      <c r="Z100">
        <f t="shared" si="18"/>
        <v>0</v>
      </c>
      <c r="AA100">
        <f t="shared" si="19"/>
        <v>0</v>
      </c>
      <c r="AB100">
        <f t="shared" si="20"/>
        <v>0</v>
      </c>
      <c r="AC100">
        <f t="shared" si="21"/>
        <v>0</v>
      </c>
      <c r="AD100">
        <f t="shared" si="22"/>
        <v>0</v>
      </c>
      <c r="AE100">
        <f t="shared" si="23"/>
        <v>0</v>
      </c>
      <c r="AF100" s="57">
        <f t="shared" si="24"/>
        <v>0</v>
      </c>
    </row>
    <row r="101" spans="21:32" x14ac:dyDescent="0.25">
      <c r="U101">
        <f t="shared" ref="U101:U164" si="25">IFERROR(B101," ")</f>
        <v>0</v>
      </c>
      <c r="V101">
        <f t="shared" ref="V101:V164" si="26">IFERROR(C101," ")</f>
        <v>0</v>
      </c>
      <c r="W101">
        <f t="shared" ref="W101:W164" si="27">IFERROR(D101," ")</f>
        <v>0</v>
      </c>
      <c r="X101">
        <f t="shared" ref="X101:X164" si="28">IFERROR(E101," ")</f>
        <v>0</v>
      </c>
      <c r="Y101">
        <f t="shared" ref="Y101:Y164" si="29">IFERROR(F101," ")</f>
        <v>0</v>
      </c>
      <c r="Z101">
        <f t="shared" ref="Z101:Z164" si="30">IFERROR(G101," ")</f>
        <v>0</v>
      </c>
      <c r="AA101">
        <f t="shared" ref="AA101:AA164" si="31">IFERROR(H101," ")</f>
        <v>0</v>
      </c>
      <c r="AB101">
        <f t="shared" ref="AB101:AB164" si="32">IFERROR(I101," ")</f>
        <v>0</v>
      </c>
      <c r="AC101">
        <f t="shared" ref="AC101:AC164" si="33">IFERROR(J101," ")</f>
        <v>0</v>
      </c>
      <c r="AD101">
        <f t="shared" ref="AD101:AD164" si="34">IFERROR(K101," ")</f>
        <v>0</v>
      </c>
      <c r="AE101">
        <f t="shared" ref="AE101:AE164" si="35">IFERROR(O101," ")</f>
        <v>0</v>
      </c>
      <c r="AF101" s="57">
        <f t="shared" ref="AF101:AF164" si="36">IFERROR(S101," ")</f>
        <v>0</v>
      </c>
    </row>
    <row r="102" spans="21:32" x14ac:dyDescent="0.25">
      <c r="U102">
        <f t="shared" si="25"/>
        <v>0</v>
      </c>
      <c r="V102">
        <f t="shared" si="26"/>
        <v>0</v>
      </c>
      <c r="W102">
        <f t="shared" si="27"/>
        <v>0</v>
      </c>
      <c r="X102">
        <f t="shared" si="28"/>
        <v>0</v>
      </c>
      <c r="Y102">
        <f t="shared" si="29"/>
        <v>0</v>
      </c>
      <c r="Z102">
        <f t="shared" si="30"/>
        <v>0</v>
      </c>
      <c r="AA102">
        <f t="shared" si="31"/>
        <v>0</v>
      </c>
      <c r="AB102">
        <f t="shared" si="32"/>
        <v>0</v>
      </c>
      <c r="AC102">
        <f t="shared" si="33"/>
        <v>0</v>
      </c>
      <c r="AD102">
        <f t="shared" si="34"/>
        <v>0</v>
      </c>
      <c r="AE102">
        <f t="shared" si="35"/>
        <v>0</v>
      </c>
      <c r="AF102" s="57">
        <f t="shared" si="36"/>
        <v>0</v>
      </c>
    </row>
    <row r="103" spans="21:32" x14ac:dyDescent="0.25">
      <c r="U103">
        <f t="shared" si="25"/>
        <v>0</v>
      </c>
      <c r="V103">
        <f t="shared" si="26"/>
        <v>0</v>
      </c>
      <c r="W103">
        <f t="shared" si="27"/>
        <v>0</v>
      </c>
      <c r="X103">
        <f t="shared" si="28"/>
        <v>0</v>
      </c>
      <c r="Y103">
        <f t="shared" si="29"/>
        <v>0</v>
      </c>
      <c r="Z103">
        <f t="shared" si="30"/>
        <v>0</v>
      </c>
      <c r="AA103">
        <f t="shared" si="31"/>
        <v>0</v>
      </c>
      <c r="AB103">
        <f t="shared" si="32"/>
        <v>0</v>
      </c>
      <c r="AC103">
        <f t="shared" si="33"/>
        <v>0</v>
      </c>
      <c r="AD103">
        <f t="shared" si="34"/>
        <v>0</v>
      </c>
      <c r="AE103">
        <f t="shared" si="35"/>
        <v>0</v>
      </c>
      <c r="AF103" s="57">
        <f t="shared" si="36"/>
        <v>0</v>
      </c>
    </row>
    <row r="104" spans="21:32" x14ac:dyDescent="0.25">
      <c r="U104">
        <f t="shared" si="25"/>
        <v>0</v>
      </c>
      <c r="V104">
        <f t="shared" si="26"/>
        <v>0</v>
      </c>
      <c r="W104">
        <f t="shared" si="27"/>
        <v>0</v>
      </c>
      <c r="X104">
        <f t="shared" si="28"/>
        <v>0</v>
      </c>
      <c r="Y104">
        <f t="shared" si="29"/>
        <v>0</v>
      </c>
      <c r="Z104">
        <f t="shared" si="30"/>
        <v>0</v>
      </c>
      <c r="AA104">
        <f t="shared" si="31"/>
        <v>0</v>
      </c>
      <c r="AB104">
        <f t="shared" si="32"/>
        <v>0</v>
      </c>
      <c r="AC104">
        <f t="shared" si="33"/>
        <v>0</v>
      </c>
      <c r="AD104">
        <f t="shared" si="34"/>
        <v>0</v>
      </c>
      <c r="AE104">
        <f t="shared" si="35"/>
        <v>0</v>
      </c>
      <c r="AF104" s="57">
        <f t="shared" si="36"/>
        <v>0</v>
      </c>
    </row>
    <row r="105" spans="21:32" x14ac:dyDescent="0.25">
      <c r="U105">
        <f t="shared" si="25"/>
        <v>0</v>
      </c>
      <c r="V105">
        <f t="shared" si="26"/>
        <v>0</v>
      </c>
      <c r="W105">
        <f t="shared" si="27"/>
        <v>0</v>
      </c>
      <c r="X105">
        <f t="shared" si="28"/>
        <v>0</v>
      </c>
      <c r="Y105">
        <f t="shared" si="29"/>
        <v>0</v>
      </c>
      <c r="Z105">
        <f t="shared" si="30"/>
        <v>0</v>
      </c>
      <c r="AA105">
        <f t="shared" si="31"/>
        <v>0</v>
      </c>
      <c r="AB105">
        <f t="shared" si="32"/>
        <v>0</v>
      </c>
      <c r="AC105">
        <f t="shared" si="33"/>
        <v>0</v>
      </c>
      <c r="AD105">
        <f t="shared" si="34"/>
        <v>0</v>
      </c>
      <c r="AE105">
        <f t="shared" si="35"/>
        <v>0</v>
      </c>
      <c r="AF105" s="57">
        <f t="shared" si="36"/>
        <v>0</v>
      </c>
    </row>
    <row r="106" spans="21:32" x14ac:dyDescent="0.25">
      <c r="U106">
        <f t="shared" si="25"/>
        <v>0</v>
      </c>
      <c r="V106">
        <f t="shared" si="26"/>
        <v>0</v>
      </c>
      <c r="W106">
        <f t="shared" si="27"/>
        <v>0</v>
      </c>
      <c r="X106">
        <f t="shared" si="28"/>
        <v>0</v>
      </c>
      <c r="Y106">
        <f t="shared" si="29"/>
        <v>0</v>
      </c>
      <c r="Z106">
        <f t="shared" si="30"/>
        <v>0</v>
      </c>
      <c r="AA106">
        <f t="shared" si="31"/>
        <v>0</v>
      </c>
      <c r="AB106">
        <f t="shared" si="32"/>
        <v>0</v>
      </c>
      <c r="AC106">
        <f t="shared" si="33"/>
        <v>0</v>
      </c>
      <c r="AD106">
        <f t="shared" si="34"/>
        <v>0</v>
      </c>
      <c r="AE106">
        <f t="shared" si="35"/>
        <v>0</v>
      </c>
      <c r="AF106" s="57">
        <f t="shared" si="36"/>
        <v>0</v>
      </c>
    </row>
    <row r="107" spans="21:32" x14ac:dyDescent="0.25">
      <c r="U107">
        <f t="shared" si="25"/>
        <v>0</v>
      </c>
      <c r="V107">
        <f t="shared" si="26"/>
        <v>0</v>
      </c>
      <c r="W107">
        <f t="shared" si="27"/>
        <v>0</v>
      </c>
      <c r="X107">
        <f t="shared" si="28"/>
        <v>0</v>
      </c>
      <c r="Y107">
        <f t="shared" si="29"/>
        <v>0</v>
      </c>
      <c r="Z107">
        <f t="shared" si="30"/>
        <v>0</v>
      </c>
      <c r="AA107">
        <f t="shared" si="31"/>
        <v>0</v>
      </c>
      <c r="AB107">
        <f t="shared" si="32"/>
        <v>0</v>
      </c>
      <c r="AC107">
        <f t="shared" si="33"/>
        <v>0</v>
      </c>
      <c r="AD107">
        <f t="shared" si="34"/>
        <v>0</v>
      </c>
      <c r="AE107">
        <f t="shared" si="35"/>
        <v>0</v>
      </c>
      <c r="AF107" s="57">
        <f t="shared" si="36"/>
        <v>0</v>
      </c>
    </row>
    <row r="108" spans="21:32" x14ac:dyDescent="0.25">
      <c r="U108">
        <f t="shared" si="25"/>
        <v>0</v>
      </c>
      <c r="V108">
        <f t="shared" si="26"/>
        <v>0</v>
      </c>
      <c r="W108">
        <f t="shared" si="27"/>
        <v>0</v>
      </c>
      <c r="X108">
        <f t="shared" si="28"/>
        <v>0</v>
      </c>
      <c r="Y108">
        <f t="shared" si="29"/>
        <v>0</v>
      </c>
      <c r="Z108">
        <f t="shared" si="30"/>
        <v>0</v>
      </c>
      <c r="AA108">
        <f t="shared" si="31"/>
        <v>0</v>
      </c>
      <c r="AB108">
        <f t="shared" si="32"/>
        <v>0</v>
      </c>
      <c r="AC108">
        <f t="shared" si="33"/>
        <v>0</v>
      </c>
      <c r="AD108">
        <f t="shared" si="34"/>
        <v>0</v>
      </c>
      <c r="AE108">
        <f t="shared" si="35"/>
        <v>0</v>
      </c>
      <c r="AF108" s="57">
        <f t="shared" si="36"/>
        <v>0</v>
      </c>
    </row>
    <row r="109" spans="21:32" x14ac:dyDescent="0.25">
      <c r="U109">
        <f t="shared" si="25"/>
        <v>0</v>
      </c>
      <c r="V109">
        <f t="shared" si="26"/>
        <v>0</v>
      </c>
      <c r="W109">
        <f t="shared" si="27"/>
        <v>0</v>
      </c>
      <c r="X109">
        <f t="shared" si="28"/>
        <v>0</v>
      </c>
      <c r="Y109">
        <f t="shared" si="29"/>
        <v>0</v>
      </c>
      <c r="Z109">
        <f t="shared" si="30"/>
        <v>0</v>
      </c>
      <c r="AA109">
        <f t="shared" si="31"/>
        <v>0</v>
      </c>
      <c r="AB109">
        <f t="shared" si="32"/>
        <v>0</v>
      </c>
      <c r="AC109">
        <f t="shared" si="33"/>
        <v>0</v>
      </c>
      <c r="AD109">
        <f t="shared" si="34"/>
        <v>0</v>
      </c>
      <c r="AE109">
        <f t="shared" si="35"/>
        <v>0</v>
      </c>
      <c r="AF109" s="57">
        <f t="shared" si="36"/>
        <v>0</v>
      </c>
    </row>
    <row r="110" spans="21:32" x14ac:dyDescent="0.25">
      <c r="U110">
        <f t="shared" si="25"/>
        <v>0</v>
      </c>
      <c r="V110">
        <f t="shared" si="26"/>
        <v>0</v>
      </c>
      <c r="W110">
        <f t="shared" si="27"/>
        <v>0</v>
      </c>
      <c r="X110">
        <f t="shared" si="28"/>
        <v>0</v>
      </c>
      <c r="Y110">
        <f t="shared" si="29"/>
        <v>0</v>
      </c>
      <c r="Z110">
        <f t="shared" si="30"/>
        <v>0</v>
      </c>
      <c r="AA110">
        <f t="shared" si="31"/>
        <v>0</v>
      </c>
      <c r="AB110">
        <f t="shared" si="32"/>
        <v>0</v>
      </c>
      <c r="AC110">
        <f t="shared" si="33"/>
        <v>0</v>
      </c>
      <c r="AD110">
        <f t="shared" si="34"/>
        <v>0</v>
      </c>
      <c r="AE110">
        <f t="shared" si="35"/>
        <v>0</v>
      </c>
      <c r="AF110" s="57">
        <f t="shared" si="36"/>
        <v>0</v>
      </c>
    </row>
    <row r="111" spans="21:32" x14ac:dyDescent="0.25">
      <c r="U111">
        <f t="shared" si="25"/>
        <v>0</v>
      </c>
      <c r="V111">
        <f t="shared" si="26"/>
        <v>0</v>
      </c>
      <c r="W111">
        <f t="shared" si="27"/>
        <v>0</v>
      </c>
      <c r="X111">
        <f t="shared" si="28"/>
        <v>0</v>
      </c>
      <c r="Y111">
        <f t="shared" si="29"/>
        <v>0</v>
      </c>
      <c r="Z111">
        <f t="shared" si="30"/>
        <v>0</v>
      </c>
      <c r="AA111">
        <f t="shared" si="31"/>
        <v>0</v>
      </c>
      <c r="AB111">
        <f t="shared" si="32"/>
        <v>0</v>
      </c>
      <c r="AC111">
        <f t="shared" si="33"/>
        <v>0</v>
      </c>
      <c r="AD111">
        <f t="shared" si="34"/>
        <v>0</v>
      </c>
      <c r="AE111">
        <f t="shared" si="35"/>
        <v>0</v>
      </c>
      <c r="AF111" s="57">
        <f t="shared" si="36"/>
        <v>0</v>
      </c>
    </row>
    <row r="112" spans="21:32" x14ac:dyDescent="0.25">
      <c r="U112">
        <f t="shared" si="25"/>
        <v>0</v>
      </c>
      <c r="V112">
        <f t="shared" si="26"/>
        <v>0</v>
      </c>
      <c r="W112">
        <f t="shared" si="27"/>
        <v>0</v>
      </c>
      <c r="X112">
        <f t="shared" si="28"/>
        <v>0</v>
      </c>
      <c r="Y112">
        <f t="shared" si="29"/>
        <v>0</v>
      </c>
      <c r="Z112">
        <f t="shared" si="30"/>
        <v>0</v>
      </c>
      <c r="AA112">
        <f t="shared" si="31"/>
        <v>0</v>
      </c>
      <c r="AB112">
        <f t="shared" si="32"/>
        <v>0</v>
      </c>
      <c r="AC112">
        <f t="shared" si="33"/>
        <v>0</v>
      </c>
      <c r="AD112">
        <f t="shared" si="34"/>
        <v>0</v>
      </c>
      <c r="AE112">
        <f t="shared" si="35"/>
        <v>0</v>
      </c>
      <c r="AF112" s="57">
        <f t="shared" si="36"/>
        <v>0</v>
      </c>
    </row>
    <row r="113" spans="21:32" x14ac:dyDescent="0.25">
      <c r="U113">
        <f t="shared" si="25"/>
        <v>0</v>
      </c>
      <c r="V113">
        <f t="shared" si="26"/>
        <v>0</v>
      </c>
      <c r="W113">
        <f t="shared" si="27"/>
        <v>0</v>
      </c>
      <c r="X113">
        <f t="shared" si="28"/>
        <v>0</v>
      </c>
      <c r="Y113">
        <f t="shared" si="29"/>
        <v>0</v>
      </c>
      <c r="Z113">
        <f t="shared" si="30"/>
        <v>0</v>
      </c>
      <c r="AA113">
        <f t="shared" si="31"/>
        <v>0</v>
      </c>
      <c r="AB113">
        <f t="shared" si="32"/>
        <v>0</v>
      </c>
      <c r="AC113">
        <f t="shared" si="33"/>
        <v>0</v>
      </c>
      <c r="AD113">
        <f t="shared" si="34"/>
        <v>0</v>
      </c>
      <c r="AE113">
        <f t="shared" si="35"/>
        <v>0</v>
      </c>
      <c r="AF113" s="57">
        <f t="shared" si="36"/>
        <v>0</v>
      </c>
    </row>
    <row r="114" spans="21:32" x14ac:dyDescent="0.25">
      <c r="U114">
        <f t="shared" si="25"/>
        <v>0</v>
      </c>
      <c r="V114">
        <f t="shared" si="26"/>
        <v>0</v>
      </c>
      <c r="W114">
        <f t="shared" si="27"/>
        <v>0</v>
      </c>
      <c r="X114">
        <f t="shared" si="28"/>
        <v>0</v>
      </c>
      <c r="Y114">
        <f t="shared" si="29"/>
        <v>0</v>
      </c>
      <c r="Z114">
        <f t="shared" si="30"/>
        <v>0</v>
      </c>
      <c r="AA114">
        <f t="shared" si="31"/>
        <v>0</v>
      </c>
      <c r="AB114">
        <f t="shared" si="32"/>
        <v>0</v>
      </c>
      <c r="AC114">
        <f t="shared" si="33"/>
        <v>0</v>
      </c>
      <c r="AD114">
        <f t="shared" si="34"/>
        <v>0</v>
      </c>
      <c r="AE114">
        <f t="shared" si="35"/>
        <v>0</v>
      </c>
      <c r="AF114" s="57">
        <f t="shared" si="36"/>
        <v>0</v>
      </c>
    </row>
    <row r="115" spans="21:32" x14ac:dyDescent="0.25">
      <c r="U115">
        <f t="shared" si="25"/>
        <v>0</v>
      </c>
      <c r="V115">
        <f t="shared" si="26"/>
        <v>0</v>
      </c>
      <c r="W115">
        <f t="shared" si="27"/>
        <v>0</v>
      </c>
      <c r="X115">
        <f t="shared" si="28"/>
        <v>0</v>
      </c>
      <c r="Y115">
        <f t="shared" si="29"/>
        <v>0</v>
      </c>
      <c r="Z115">
        <f t="shared" si="30"/>
        <v>0</v>
      </c>
      <c r="AA115">
        <f t="shared" si="31"/>
        <v>0</v>
      </c>
      <c r="AB115">
        <f t="shared" si="32"/>
        <v>0</v>
      </c>
      <c r="AC115">
        <f t="shared" si="33"/>
        <v>0</v>
      </c>
      <c r="AD115">
        <f t="shared" si="34"/>
        <v>0</v>
      </c>
      <c r="AE115">
        <f t="shared" si="35"/>
        <v>0</v>
      </c>
      <c r="AF115" s="57">
        <f t="shared" si="36"/>
        <v>0</v>
      </c>
    </row>
    <row r="116" spans="21:32" x14ac:dyDescent="0.25">
      <c r="U116">
        <f t="shared" si="25"/>
        <v>0</v>
      </c>
      <c r="V116">
        <f t="shared" si="26"/>
        <v>0</v>
      </c>
      <c r="W116">
        <f t="shared" si="27"/>
        <v>0</v>
      </c>
      <c r="X116">
        <f t="shared" si="28"/>
        <v>0</v>
      </c>
      <c r="Y116">
        <f t="shared" si="29"/>
        <v>0</v>
      </c>
      <c r="Z116">
        <f t="shared" si="30"/>
        <v>0</v>
      </c>
      <c r="AA116">
        <f t="shared" si="31"/>
        <v>0</v>
      </c>
      <c r="AB116">
        <f t="shared" si="32"/>
        <v>0</v>
      </c>
      <c r="AC116">
        <f t="shared" si="33"/>
        <v>0</v>
      </c>
      <c r="AD116">
        <f t="shared" si="34"/>
        <v>0</v>
      </c>
      <c r="AE116">
        <f t="shared" si="35"/>
        <v>0</v>
      </c>
      <c r="AF116" s="57">
        <f t="shared" si="36"/>
        <v>0</v>
      </c>
    </row>
    <row r="117" spans="21:32" x14ac:dyDescent="0.25">
      <c r="U117">
        <f t="shared" si="25"/>
        <v>0</v>
      </c>
      <c r="V117">
        <f t="shared" si="26"/>
        <v>0</v>
      </c>
      <c r="W117">
        <f t="shared" si="27"/>
        <v>0</v>
      </c>
      <c r="X117">
        <f t="shared" si="28"/>
        <v>0</v>
      </c>
      <c r="Y117">
        <f t="shared" si="29"/>
        <v>0</v>
      </c>
      <c r="Z117">
        <f t="shared" si="30"/>
        <v>0</v>
      </c>
      <c r="AA117">
        <f t="shared" si="31"/>
        <v>0</v>
      </c>
      <c r="AB117">
        <f t="shared" si="32"/>
        <v>0</v>
      </c>
      <c r="AC117">
        <f t="shared" si="33"/>
        <v>0</v>
      </c>
      <c r="AD117">
        <f t="shared" si="34"/>
        <v>0</v>
      </c>
      <c r="AE117">
        <f t="shared" si="35"/>
        <v>0</v>
      </c>
      <c r="AF117" s="57">
        <f t="shared" si="36"/>
        <v>0</v>
      </c>
    </row>
    <row r="118" spans="21:32" x14ac:dyDescent="0.25">
      <c r="U118">
        <f t="shared" si="25"/>
        <v>0</v>
      </c>
      <c r="V118">
        <f t="shared" si="26"/>
        <v>0</v>
      </c>
      <c r="W118">
        <f t="shared" si="27"/>
        <v>0</v>
      </c>
      <c r="X118">
        <f t="shared" si="28"/>
        <v>0</v>
      </c>
      <c r="Y118">
        <f t="shared" si="29"/>
        <v>0</v>
      </c>
      <c r="Z118">
        <f t="shared" si="30"/>
        <v>0</v>
      </c>
      <c r="AA118">
        <f t="shared" si="31"/>
        <v>0</v>
      </c>
      <c r="AB118">
        <f t="shared" si="32"/>
        <v>0</v>
      </c>
      <c r="AC118">
        <f t="shared" si="33"/>
        <v>0</v>
      </c>
      <c r="AD118">
        <f t="shared" si="34"/>
        <v>0</v>
      </c>
      <c r="AE118">
        <f t="shared" si="35"/>
        <v>0</v>
      </c>
      <c r="AF118" s="57">
        <f t="shared" si="36"/>
        <v>0</v>
      </c>
    </row>
    <row r="119" spans="21:32" x14ac:dyDescent="0.25">
      <c r="U119">
        <f t="shared" si="25"/>
        <v>0</v>
      </c>
      <c r="V119">
        <f t="shared" si="26"/>
        <v>0</v>
      </c>
      <c r="W119">
        <f t="shared" si="27"/>
        <v>0</v>
      </c>
      <c r="X119">
        <f t="shared" si="28"/>
        <v>0</v>
      </c>
      <c r="Y119">
        <f t="shared" si="29"/>
        <v>0</v>
      </c>
      <c r="Z119">
        <f t="shared" si="30"/>
        <v>0</v>
      </c>
      <c r="AA119">
        <f t="shared" si="31"/>
        <v>0</v>
      </c>
      <c r="AB119">
        <f t="shared" si="32"/>
        <v>0</v>
      </c>
      <c r="AC119">
        <f t="shared" si="33"/>
        <v>0</v>
      </c>
      <c r="AD119">
        <f t="shared" si="34"/>
        <v>0</v>
      </c>
      <c r="AE119">
        <f t="shared" si="35"/>
        <v>0</v>
      </c>
      <c r="AF119" s="57">
        <f t="shared" si="36"/>
        <v>0</v>
      </c>
    </row>
    <row r="120" spans="21:32" x14ac:dyDescent="0.25">
      <c r="U120">
        <f t="shared" si="25"/>
        <v>0</v>
      </c>
      <c r="V120">
        <f t="shared" si="26"/>
        <v>0</v>
      </c>
      <c r="W120">
        <f t="shared" si="27"/>
        <v>0</v>
      </c>
      <c r="X120">
        <f t="shared" si="28"/>
        <v>0</v>
      </c>
      <c r="Y120">
        <f t="shared" si="29"/>
        <v>0</v>
      </c>
      <c r="Z120">
        <f t="shared" si="30"/>
        <v>0</v>
      </c>
      <c r="AA120">
        <f t="shared" si="31"/>
        <v>0</v>
      </c>
      <c r="AB120">
        <f t="shared" si="32"/>
        <v>0</v>
      </c>
      <c r="AC120">
        <f t="shared" si="33"/>
        <v>0</v>
      </c>
      <c r="AD120">
        <f t="shared" si="34"/>
        <v>0</v>
      </c>
      <c r="AE120">
        <f t="shared" si="35"/>
        <v>0</v>
      </c>
      <c r="AF120" s="57">
        <f t="shared" si="36"/>
        <v>0</v>
      </c>
    </row>
    <row r="121" spans="21:32" x14ac:dyDescent="0.25">
      <c r="U121">
        <f t="shared" si="25"/>
        <v>0</v>
      </c>
      <c r="V121">
        <f t="shared" si="26"/>
        <v>0</v>
      </c>
      <c r="W121">
        <f t="shared" si="27"/>
        <v>0</v>
      </c>
      <c r="X121">
        <f t="shared" si="28"/>
        <v>0</v>
      </c>
      <c r="Y121">
        <f t="shared" si="29"/>
        <v>0</v>
      </c>
      <c r="Z121">
        <f t="shared" si="30"/>
        <v>0</v>
      </c>
      <c r="AA121">
        <f t="shared" si="31"/>
        <v>0</v>
      </c>
      <c r="AB121">
        <f t="shared" si="32"/>
        <v>0</v>
      </c>
      <c r="AC121">
        <f t="shared" si="33"/>
        <v>0</v>
      </c>
      <c r="AD121">
        <f t="shared" si="34"/>
        <v>0</v>
      </c>
      <c r="AE121">
        <f t="shared" si="35"/>
        <v>0</v>
      </c>
      <c r="AF121" s="57">
        <f t="shared" si="36"/>
        <v>0</v>
      </c>
    </row>
    <row r="122" spans="21:32" x14ac:dyDescent="0.25">
      <c r="U122">
        <f t="shared" si="25"/>
        <v>0</v>
      </c>
      <c r="V122">
        <f t="shared" si="26"/>
        <v>0</v>
      </c>
      <c r="W122">
        <f t="shared" si="27"/>
        <v>0</v>
      </c>
      <c r="X122">
        <f t="shared" si="28"/>
        <v>0</v>
      </c>
      <c r="Y122">
        <f t="shared" si="29"/>
        <v>0</v>
      </c>
      <c r="Z122">
        <f t="shared" si="30"/>
        <v>0</v>
      </c>
      <c r="AA122">
        <f t="shared" si="31"/>
        <v>0</v>
      </c>
      <c r="AB122">
        <f t="shared" si="32"/>
        <v>0</v>
      </c>
      <c r="AC122">
        <f t="shared" si="33"/>
        <v>0</v>
      </c>
      <c r="AD122">
        <f t="shared" si="34"/>
        <v>0</v>
      </c>
      <c r="AE122">
        <f t="shared" si="35"/>
        <v>0</v>
      </c>
      <c r="AF122" s="57">
        <f t="shared" si="36"/>
        <v>0</v>
      </c>
    </row>
    <row r="123" spans="21:32" x14ac:dyDescent="0.25">
      <c r="U123">
        <f t="shared" si="25"/>
        <v>0</v>
      </c>
      <c r="V123">
        <f t="shared" si="26"/>
        <v>0</v>
      </c>
      <c r="W123">
        <f t="shared" si="27"/>
        <v>0</v>
      </c>
      <c r="X123">
        <f t="shared" si="28"/>
        <v>0</v>
      </c>
      <c r="Y123">
        <f t="shared" si="29"/>
        <v>0</v>
      </c>
      <c r="Z123">
        <f t="shared" si="30"/>
        <v>0</v>
      </c>
      <c r="AA123">
        <f t="shared" si="31"/>
        <v>0</v>
      </c>
      <c r="AB123">
        <f t="shared" si="32"/>
        <v>0</v>
      </c>
      <c r="AC123">
        <f t="shared" si="33"/>
        <v>0</v>
      </c>
      <c r="AD123">
        <f t="shared" si="34"/>
        <v>0</v>
      </c>
      <c r="AE123">
        <f t="shared" si="35"/>
        <v>0</v>
      </c>
      <c r="AF123" s="57">
        <f t="shared" si="36"/>
        <v>0</v>
      </c>
    </row>
    <row r="124" spans="21:32" x14ac:dyDescent="0.25">
      <c r="U124">
        <f t="shared" si="25"/>
        <v>0</v>
      </c>
      <c r="V124">
        <f t="shared" si="26"/>
        <v>0</v>
      </c>
      <c r="W124">
        <f t="shared" si="27"/>
        <v>0</v>
      </c>
      <c r="X124">
        <f t="shared" si="28"/>
        <v>0</v>
      </c>
      <c r="Y124">
        <f t="shared" si="29"/>
        <v>0</v>
      </c>
      <c r="Z124">
        <f t="shared" si="30"/>
        <v>0</v>
      </c>
      <c r="AA124">
        <f t="shared" si="31"/>
        <v>0</v>
      </c>
      <c r="AB124">
        <f t="shared" si="32"/>
        <v>0</v>
      </c>
      <c r="AC124">
        <f t="shared" si="33"/>
        <v>0</v>
      </c>
      <c r="AD124">
        <f t="shared" si="34"/>
        <v>0</v>
      </c>
      <c r="AE124">
        <f t="shared" si="35"/>
        <v>0</v>
      </c>
      <c r="AF124" s="57">
        <f t="shared" si="36"/>
        <v>0</v>
      </c>
    </row>
    <row r="125" spans="21:32" x14ac:dyDescent="0.25">
      <c r="U125">
        <f t="shared" si="25"/>
        <v>0</v>
      </c>
      <c r="V125">
        <f t="shared" si="26"/>
        <v>0</v>
      </c>
      <c r="W125">
        <f t="shared" si="27"/>
        <v>0</v>
      </c>
      <c r="X125">
        <f t="shared" si="28"/>
        <v>0</v>
      </c>
      <c r="Y125">
        <f t="shared" si="29"/>
        <v>0</v>
      </c>
      <c r="Z125">
        <f t="shared" si="30"/>
        <v>0</v>
      </c>
      <c r="AA125">
        <f t="shared" si="31"/>
        <v>0</v>
      </c>
      <c r="AB125">
        <f t="shared" si="32"/>
        <v>0</v>
      </c>
      <c r="AC125">
        <f t="shared" si="33"/>
        <v>0</v>
      </c>
      <c r="AD125">
        <f t="shared" si="34"/>
        <v>0</v>
      </c>
      <c r="AE125">
        <f t="shared" si="35"/>
        <v>0</v>
      </c>
      <c r="AF125" s="57">
        <f t="shared" si="36"/>
        <v>0</v>
      </c>
    </row>
    <row r="126" spans="21:32" x14ac:dyDescent="0.25">
      <c r="U126">
        <f t="shared" si="25"/>
        <v>0</v>
      </c>
      <c r="V126">
        <f t="shared" si="26"/>
        <v>0</v>
      </c>
      <c r="W126">
        <f t="shared" si="27"/>
        <v>0</v>
      </c>
      <c r="X126">
        <f t="shared" si="28"/>
        <v>0</v>
      </c>
      <c r="Y126">
        <f t="shared" si="29"/>
        <v>0</v>
      </c>
      <c r="Z126">
        <f t="shared" si="30"/>
        <v>0</v>
      </c>
      <c r="AA126">
        <f t="shared" si="31"/>
        <v>0</v>
      </c>
      <c r="AB126">
        <f t="shared" si="32"/>
        <v>0</v>
      </c>
      <c r="AC126">
        <f t="shared" si="33"/>
        <v>0</v>
      </c>
      <c r="AD126">
        <f t="shared" si="34"/>
        <v>0</v>
      </c>
      <c r="AE126">
        <f t="shared" si="35"/>
        <v>0</v>
      </c>
      <c r="AF126" s="57">
        <f t="shared" si="36"/>
        <v>0</v>
      </c>
    </row>
    <row r="127" spans="21:32" x14ac:dyDescent="0.25">
      <c r="U127">
        <f t="shared" si="25"/>
        <v>0</v>
      </c>
      <c r="V127">
        <f t="shared" si="26"/>
        <v>0</v>
      </c>
      <c r="W127">
        <f t="shared" si="27"/>
        <v>0</v>
      </c>
      <c r="X127">
        <f t="shared" si="28"/>
        <v>0</v>
      </c>
      <c r="Y127">
        <f t="shared" si="29"/>
        <v>0</v>
      </c>
      <c r="Z127">
        <f t="shared" si="30"/>
        <v>0</v>
      </c>
      <c r="AA127">
        <f t="shared" si="31"/>
        <v>0</v>
      </c>
      <c r="AB127">
        <f t="shared" si="32"/>
        <v>0</v>
      </c>
      <c r="AC127">
        <f t="shared" si="33"/>
        <v>0</v>
      </c>
      <c r="AD127">
        <f t="shared" si="34"/>
        <v>0</v>
      </c>
      <c r="AE127">
        <f t="shared" si="35"/>
        <v>0</v>
      </c>
      <c r="AF127" s="57">
        <f t="shared" si="36"/>
        <v>0</v>
      </c>
    </row>
    <row r="128" spans="21:32" x14ac:dyDescent="0.25">
      <c r="U128">
        <f t="shared" si="25"/>
        <v>0</v>
      </c>
      <c r="V128">
        <f t="shared" si="26"/>
        <v>0</v>
      </c>
      <c r="W128">
        <f t="shared" si="27"/>
        <v>0</v>
      </c>
      <c r="X128">
        <f t="shared" si="28"/>
        <v>0</v>
      </c>
      <c r="Y128">
        <f t="shared" si="29"/>
        <v>0</v>
      </c>
      <c r="Z128">
        <f t="shared" si="30"/>
        <v>0</v>
      </c>
      <c r="AA128">
        <f t="shared" si="31"/>
        <v>0</v>
      </c>
      <c r="AB128">
        <f t="shared" si="32"/>
        <v>0</v>
      </c>
      <c r="AC128">
        <f t="shared" si="33"/>
        <v>0</v>
      </c>
      <c r="AD128">
        <f t="shared" si="34"/>
        <v>0</v>
      </c>
      <c r="AE128">
        <f t="shared" si="35"/>
        <v>0</v>
      </c>
      <c r="AF128" s="57">
        <f t="shared" si="36"/>
        <v>0</v>
      </c>
    </row>
    <row r="129" spans="21:32" x14ac:dyDescent="0.25">
      <c r="U129">
        <f t="shared" si="25"/>
        <v>0</v>
      </c>
      <c r="V129">
        <f t="shared" si="26"/>
        <v>0</v>
      </c>
      <c r="W129">
        <f t="shared" si="27"/>
        <v>0</v>
      </c>
      <c r="X129">
        <f t="shared" si="28"/>
        <v>0</v>
      </c>
      <c r="Y129">
        <f t="shared" si="29"/>
        <v>0</v>
      </c>
      <c r="Z129">
        <f t="shared" si="30"/>
        <v>0</v>
      </c>
      <c r="AA129">
        <f t="shared" si="31"/>
        <v>0</v>
      </c>
      <c r="AB129">
        <f t="shared" si="32"/>
        <v>0</v>
      </c>
      <c r="AC129">
        <f t="shared" si="33"/>
        <v>0</v>
      </c>
      <c r="AD129">
        <f t="shared" si="34"/>
        <v>0</v>
      </c>
      <c r="AE129">
        <f t="shared" si="35"/>
        <v>0</v>
      </c>
      <c r="AF129" s="57">
        <f t="shared" si="36"/>
        <v>0</v>
      </c>
    </row>
    <row r="130" spans="21:32" x14ac:dyDescent="0.25">
      <c r="U130">
        <f t="shared" si="25"/>
        <v>0</v>
      </c>
      <c r="V130">
        <f t="shared" si="26"/>
        <v>0</v>
      </c>
      <c r="W130">
        <f t="shared" si="27"/>
        <v>0</v>
      </c>
      <c r="X130">
        <f t="shared" si="28"/>
        <v>0</v>
      </c>
      <c r="Y130">
        <f t="shared" si="29"/>
        <v>0</v>
      </c>
      <c r="Z130">
        <f t="shared" si="30"/>
        <v>0</v>
      </c>
      <c r="AA130">
        <f t="shared" si="31"/>
        <v>0</v>
      </c>
      <c r="AB130">
        <f t="shared" si="32"/>
        <v>0</v>
      </c>
      <c r="AC130">
        <f t="shared" si="33"/>
        <v>0</v>
      </c>
      <c r="AD130">
        <f t="shared" si="34"/>
        <v>0</v>
      </c>
      <c r="AE130">
        <f t="shared" si="35"/>
        <v>0</v>
      </c>
      <c r="AF130" s="57">
        <f t="shared" si="36"/>
        <v>0</v>
      </c>
    </row>
    <row r="131" spans="21:32" x14ac:dyDescent="0.25">
      <c r="U131">
        <f t="shared" si="25"/>
        <v>0</v>
      </c>
      <c r="V131">
        <f t="shared" si="26"/>
        <v>0</v>
      </c>
      <c r="W131">
        <f t="shared" si="27"/>
        <v>0</v>
      </c>
      <c r="X131">
        <f t="shared" si="28"/>
        <v>0</v>
      </c>
      <c r="Y131">
        <f t="shared" si="29"/>
        <v>0</v>
      </c>
      <c r="Z131">
        <f t="shared" si="30"/>
        <v>0</v>
      </c>
      <c r="AA131">
        <f t="shared" si="31"/>
        <v>0</v>
      </c>
      <c r="AB131">
        <f t="shared" si="32"/>
        <v>0</v>
      </c>
      <c r="AC131">
        <f t="shared" si="33"/>
        <v>0</v>
      </c>
      <c r="AD131">
        <f t="shared" si="34"/>
        <v>0</v>
      </c>
      <c r="AE131">
        <f t="shared" si="35"/>
        <v>0</v>
      </c>
      <c r="AF131" s="57">
        <f t="shared" si="36"/>
        <v>0</v>
      </c>
    </row>
    <row r="132" spans="21:32" x14ac:dyDescent="0.25">
      <c r="U132">
        <f t="shared" si="25"/>
        <v>0</v>
      </c>
      <c r="V132">
        <f t="shared" si="26"/>
        <v>0</v>
      </c>
      <c r="W132">
        <f t="shared" si="27"/>
        <v>0</v>
      </c>
      <c r="X132">
        <f t="shared" si="28"/>
        <v>0</v>
      </c>
      <c r="Y132">
        <f t="shared" si="29"/>
        <v>0</v>
      </c>
      <c r="Z132">
        <f t="shared" si="30"/>
        <v>0</v>
      </c>
      <c r="AA132">
        <f t="shared" si="31"/>
        <v>0</v>
      </c>
      <c r="AB132">
        <f t="shared" si="32"/>
        <v>0</v>
      </c>
      <c r="AC132">
        <f t="shared" si="33"/>
        <v>0</v>
      </c>
      <c r="AD132">
        <f t="shared" si="34"/>
        <v>0</v>
      </c>
      <c r="AE132">
        <f t="shared" si="35"/>
        <v>0</v>
      </c>
      <c r="AF132" s="57">
        <f t="shared" si="36"/>
        <v>0</v>
      </c>
    </row>
    <row r="133" spans="21:32" x14ac:dyDescent="0.25">
      <c r="U133">
        <f t="shared" si="25"/>
        <v>0</v>
      </c>
      <c r="V133">
        <f t="shared" si="26"/>
        <v>0</v>
      </c>
      <c r="W133">
        <f t="shared" si="27"/>
        <v>0</v>
      </c>
      <c r="X133">
        <f t="shared" si="28"/>
        <v>0</v>
      </c>
      <c r="Y133">
        <f t="shared" si="29"/>
        <v>0</v>
      </c>
      <c r="Z133">
        <f t="shared" si="30"/>
        <v>0</v>
      </c>
      <c r="AA133">
        <f t="shared" si="31"/>
        <v>0</v>
      </c>
      <c r="AB133">
        <f t="shared" si="32"/>
        <v>0</v>
      </c>
      <c r="AC133">
        <f t="shared" si="33"/>
        <v>0</v>
      </c>
      <c r="AD133">
        <f t="shared" si="34"/>
        <v>0</v>
      </c>
      <c r="AE133">
        <f t="shared" si="35"/>
        <v>0</v>
      </c>
      <c r="AF133" s="57">
        <f t="shared" si="36"/>
        <v>0</v>
      </c>
    </row>
    <row r="134" spans="21:32" x14ac:dyDescent="0.25">
      <c r="U134">
        <f t="shared" si="25"/>
        <v>0</v>
      </c>
      <c r="V134">
        <f t="shared" si="26"/>
        <v>0</v>
      </c>
      <c r="W134">
        <f t="shared" si="27"/>
        <v>0</v>
      </c>
      <c r="X134">
        <f t="shared" si="28"/>
        <v>0</v>
      </c>
      <c r="Y134">
        <f t="shared" si="29"/>
        <v>0</v>
      </c>
      <c r="Z134">
        <f t="shared" si="30"/>
        <v>0</v>
      </c>
      <c r="AA134">
        <f t="shared" si="31"/>
        <v>0</v>
      </c>
      <c r="AB134">
        <f t="shared" si="32"/>
        <v>0</v>
      </c>
      <c r="AC134">
        <f t="shared" si="33"/>
        <v>0</v>
      </c>
      <c r="AD134">
        <f t="shared" si="34"/>
        <v>0</v>
      </c>
      <c r="AE134">
        <f t="shared" si="35"/>
        <v>0</v>
      </c>
      <c r="AF134" s="57">
        <f t="shared" si="36"/>
        <v>0</v>
      </c>
    </row>
    <row r="135" spans="21:32" x14ac:dyDescent="0.25">
      <c r="U135">
        <f t="shared" si="25"/>
        <v>0</v>
      </c>
      <c r="V135">
        <f t="shared" si="26"/>
        <v>0</v>
      </c>
      <c r="W135">
        <f t="shared" si="27"/>
        <v>0</v>
      </c>
      <c r="X135">
        <f t="shared" si="28"/>
        <v>0</v>
      </c>
      <c r="Y135">
        <f t="shared" si="29"/>
        <v>0</v>
      </c>
      <c r="Z135">
        <f t="shared" si="30"/>
        <v>0</v>
      </c>
      <c r="AA135">
        <f t="shared" si="31"/>
        <v>0</v>
      </c>
      <c r="AB135">
        <f t="shared" si="32"/>
        <v>0</v>
      </c>
      <c r="AC135">
        <f t="shared" si="33"/>
        <v>0</v>
      </c>
      <c r="AD135">
        <f t="shared" si="34"/>
        <v>0</v>
      </c>
      <c r="AE135">
        <f t="shared" si="35"/>
        <v>0</v>
      </c>
      <c r="AF135" s="57">
        <f t="shared" si="36"/>
        <v>0</v>
      </c>
    </row>
    <row r="136" spans="21:32" x14ac:dyDescent="0.25">
      <c r="U136">
        <f t="shared" si="25"/>
        <v>0</v>
      </c>
      <c r="V136">
        <f t="shared" si="26"/>
        <v>0</v>
      </c>
      <c r="W136">
        <f t="shared" si="27"/>
        <v>0</v>
      </c>
      <c r="X136">
        <f t="shared" si="28"/>
        <v>0</v>
      </c>
      <c r="Y136">
        <f t="shared" si="29"/>
        <v>0</v>
      </c>
      <c r="Z136">
        <f t="shared" si="30"/>
        <v>0</v>
      </c>
      <c r="AA136">
        <f t="shared" si="31"/>
        <v>0</v>
      </c>
      <c r="AB136">
        <f t="shared" si="32"/>
        <v>0</v>
      </c>
      <c r="AC136">
        <f t="shared" si="33"/>
        <v>0</v>
      </c>
      <c r="AD136">
        <f t="shared" si="34"/>
        <v>0</v>
      </c>
      <c r="AE136">
        <f t="shared" si="35"/>
        <v>0</v>
      </c>
      <c r="AF136" s="57">
        <f t="shared" si="36"/>
        <v>0</v>
      </c>
    </row>
    <row r="137" spans="21:32" x14ac:dyDescent="0.25">
      <c r="U137">
        <f t="shared" si="25"/>
        <v>0</v>
      </c>
      <c r="V137">
        <f t="shared" si="26"/>
        <v>0</v>
      </c>
      <c r="W137">
        <f t="shared" si="27"/>
        <v>0</v>
      </c>
      <c r="X137">
        <f t="shared" si="28"/>
        <v>0</v>
      </c>
      <c r="Y137">
        <f t="shared" si="29"/>
        <v>0</v>
      </c>
      <c r="Z137">
        <f t="shared" si="30"/>
        <v>0</v>
      </c>
      <c r="AA137">
        <f t="shared" si="31"/>
        <v>0</v>
      </c>
      <c r="AB137">
        <f t="shared" si="32"/>
        <v>0</v>
      </c>
      <c r="AC137">
        <f t="shared" si="33"/>
        <v>0</v>
      </c>
      <c r="AD137">
        <f t="shared" si="34"/>
        <v>0</v>
      </c>
      <c r="AE137">
        <f t="shared" si="35"/>
        <v>0</v>
      </c>
      <c r="AF137" s="57">
        <f t="shared" si="36"/>
        <v>0</v>
      </c>
    </row>
    <row r="138" spans="21:32" x14ac:dyDescent="0.25">
      <c r="U138">
        <f t="shared" si="25"/>
        <v>0</v>
      </c>
      <c r="V138">
        <f t="shared" si="26"/>
        <v>0</v>
      </c>
      <c r="W138">
        <f t="shared" si="27"/>
        <v>0</v>
      </c>
      <c r="X138">
        <f t="shared" si="28"/>
        <v>0</v>
      </c>
      <c r="Y138">
        <f t="shared" si="29"/>
        <v>0</v>
      </c>
      <c r="Z138">
        <f t="shared" si="30"/>
        <v>0</v>
      </c>
      <c r="AA138">
        <f t="shared" si="31"/>
        <v>0</v>
      </c>
      <c r="AB138">
        <f t="shared" si="32"/>
        <v>0</v>
      </c>
      <c r="AC138">
        <f t="shared" si="33"/>
        <v>0</v>
      </c>
      <c r="AD138">
        <f t="shared" si="34"/>
        <v>0</v>
      </c>
      <c r="AE138">
        <f t="shared" si="35"/>
        <v>0</v>
      </c>
      <c r="AF138" s="57">
        <f t="shared" si="36"/>
        <v>0</v>
      </c>
    </row>
    <row r="139" spans="21:32" x14ac:dyDescent="0.25">
      <c r="U139">
        <f t="shared" si="25"/>
        <v>0</v>
      </c>
      <c r="V139">
        <f t="shared" si="26"/>
        <v>0</v>
      </c>
      <c r="W139">
        <f t="shared" si="27"/>
        <v>0</v>
      </c>
      <c r="X139">
        <f t="shared" si="28"/>
        <v>0</v>
      </c>
      <c r="Y139">
        <f t="shared" si="29"/>
        <v>0</v>
      </c>
      <c r="Z139">
        <f t="shared" si="30"/>
        <v>0</v>
      </c>
      <c r="AA139">
        <f t="shared" si="31"/>
        <v>0</v>
      </c>
      <c r="AB139">
        <f t="shared" si="32"/>
        <v>0</v>
      </c>
      <c r="AC139">
        <f t="shared" si="33"/>
        <v>0</v>
      </c>
      <c r="AD139">
        <f t="shared" si="34"/>
        <v>0</v>
      </c>
      <c r="AE139">
        <f t="shared" si="35"/>
        <v>0</v>
      </c>
      <c r="AF139" s="57">
        <f t="shared" si="36"/>
        <v>0</v>
      </c>
    </row>
    <row r="140" spans="21:32" x14ac:dyDescent="0.25">
      <c r="U140">
        <f t="shared" si="25"/>
        <v>0</v>
      </c>
      <c r="V140">
        <f t="shared" si="26"/>
        <v>0</v>
      </c>
      <c r="W140">
        <f t="shared" si="27"/>
        <v>0</v>
      </c>
      <c r="X140">
        <f t="shared" si="28"/>
        <v>0</v>
      </c>
      <c r="Y140">
        <f t="shared" si="29"/>
        <v>0</v>
      </c>
      <c r="Z140">
        <f t="shared" si="30"/>
        <v>0</v>
      </c>
      <c r="AA140">
        <f t="shared" si="31"/>
        <v>0</v>
      </c>
      <c r="AB140">
        <f t="shared" si="32"/>
        <v>0</v>
      </c>
      <c r="AC140">
        <f t="shared" si="33"/>
        <v>0</v>
      </c>
      <c r="AD140">
        <f t="shared" si="34"/>
        <v>0</v>
      </c>
      <c r="AE140">
        <f t="shared" si="35"/>
        <v>0</v>
      </c>
      <c r="AF140" s="57">
        <f t="shared" si="36"/>
        <v>0</v>
      </c>
    </row>
    <row r="141" spans="21:32" x14ac:dyDescent="0.25">
      <c r="U141">
        <f t="shared" si="25"/>
        <v>0</v>
      </c>
      <c r="V141">
        <f t="shared" si="26"/>
        <v>0</v>
      </c>
      <c r="W141">
        <f t="shared" si="27"/>
        <v>0</v>
      </c>
      <c r="X141">
        <f t="shared" si="28"/>
        <v>0</v>
      </c>
      <c r="Y141">
        <f t="shared" si="29"/>
        <v>0</v>
      </c>
      <c r="Z141">
        <f t="shared" si="30"/>
        <v>0</v>
      </c>
      <c r="AA141">
        <f t="shared" si="31"/>
        <v>0</v>
      </c>
      <c r="AB141">
        <f t="shared" si="32"/>
        <v>0</v>
      </c>
      <c r="AC141">
        <f t="shared" si="33"/>
        <v>0</v>
      </c>
      <c r="AD141">
        <f t="shared" si="34"/>
        <v>0</v>
      </c>
      <c r="AE141">
        <f t="shared" si="35"/>
        <v>0</v>
      </c>
      <c r="AF141" s="57">
        <f t="shared" si="36"/>
        <v>0</v>
      </c>
    </row>
    <row r="142" spans="21:32" x14ac:dyDescent="0.25">
      <c r="U142">
        <f t="shared" si="25"/>
        <v>0</v>
      </c>
      <c r="V142">
        <f t="shared" si="26"/>
        <v>0</v>
      </c>
      <c r="W142">
        <f t="shared" si="27"/>
        <v>0</v>
      </c>
      <c r="X142">
        <f t="shared" si="28"/>
        <v>0</v>
      </c>
      <c r="Y142">
        <f t="shared" si="29"/>
        <v>0</v>
      </c>
      <c r="Z142">
        <f t="shared" si="30"/>
        <v>0</v>
      </c>
      <c r="AA142">
        <f t="shared" si="31"/>
        <v>0</v>
      </c>
      <c r="AB142">
        <f t="shared" si="32"/>
        <v>0</v>
      </c>
      <c r="AC142">
        <f t="shared" si="33"/>
        <v>0</v>
      </c>
      <c r="AD142">
        <f t="shared" si="34"/>
        <v>0</v>
      </c>
      <c r="AE142">
        <f t="shared" si="35"/>
        <v>0</v>
      </c>
      <c r="AF142" s="57">
        <f t="shared" si="36"/>
        <v>0</v>
      </c>
    </row>
    <row r="143" spans="21:32" x14ac:dyDescent="0.25">
      <c r="U143">
        <f t="shared" si="25"/>
        <v>0</v>
      </c>
      <c r="V143">
        <f t="shared" si="26"/>
        <v>0</v>
      </c>
      <c r="W143">
        <f t="shared" si="27"/>
        <v>0</v>
      </c>
      <c r="X143">
        <f t="shared" si="28"/>
        <v>0</v>
      </c>
      <c r="Y143">
        <f t="shared" si="29"/>
        <v>0</v>
      </c>
      <c r="Z143">
        <f t="shared" si="30"/>
        <v>0</v>
      </c>
      <c r="AA143">
        <f t="shared" si="31"/>
        <v>0</v>
      </c>
      <c r="AB143">
        <f t="shared" si="32"/>
        <v>0</v>
      </c>
      <c r="AC143">
        <f t="shared" si="33"/>
        <v>0</v>
      </c>
      <c r="AD143">
        <f t="shared" si="34"/>
        <v>0</v>
      </c>
      <c r="AE143">
        <f t="shared" si="35"/>
        <v>0</v>
      </c>
      <c r="AF143" s="57">
        <f t="shared" si="36"/>
        <v>0</v>
      </c>
    </row>
    <row r="144" spans="21:32" x14ac:dyDescent="0.25">
      <c r="U144">
        <f t="shared" si="25"/>
        <v>0</v>
      </c>
      <c r="V144">
        <f t="shared" si="26"/>
        <v>0</v>
      </c>
      <c r="W144">
        <f t="shared" si="27"/>
        <v>0</v>
      </c>
      <c r="X144">
        <f t="shared" si="28"/>
        <v>0</v>
      </c>
      <c r="Y144">
        <f t="shared" si="29"/>
        <v>0</v>
      </c>
      <c r="Z144">
        <f t="shared" si="30"/>
        <v>0</v>
      </c>
      <c r="AA144">
        <f t="shared" si="31"/>
        <v>0</v>
      </c>
      <c r="AB144">
        <f t="shared" si="32"/>
        <v>0</v>
      </c>
      <c r="AC144">
        <f t="shared" si="33"/>
        <v>0</v>
      </c>
      <c r="AD144">
        <f t="shared" si="34"/>
        <v>0</v>
      </c>
      <c r="AE144">
        <f t="shared" si="35"/>
        <v>0</v>
      </c>
      <c r="AF144" s="57">
        <f t="shared" si="36"/>
        <v>0</v>
      </c>
    </row>
    <row r="145" spans="21:32" x14ac:dyDescent="0.25">
      <c r="U145">
        <f t="shared" si="25"/>
        <v>0</v>
      </c>
      <c r="V145">
        <f t="shared" si="26"/>
        <v>0</v>
      </c>
      <c r="W145">
        <f t="shared" si="27"/>
        <v>0</v>
      </c>
      <c r="X145">
        <f t="shared" si="28"/>
        <v>0</v>
      </c>
      <c r="Y145">
        <f t="shared" si="29"/>
        <v>0</v>
      </c>
      <c r="Z145">
        <f t="shared" si="30"/>
        <v>0</v>
      </c>
      <c r="AA145">
        <f t="shared" si="31"/>
        <v>0</v>
      </c>
      <c r="AB145">
        <f t="shared" si="32"/>
        <v>0</v>
      </c>
      <c r="AC145">
        <f t="shared" si="33"/>
        <v>0</v>
      </c>
      <c r="AD145">
        <f t="shared" si="34"/>
        <v>0</v>
      </c>
      <c r="AE145">
        <f t="shared" si="35"/>
        <v>0</v>
      </c>
      <c r="AF145" s="57">
        <f t="shared" si="36"/>
        <v>0</v>
      </c>
    </row>
    <row r="146" spans="21:32" x14ac:dyDescent="0.25">
      <c r="U146">
        <f t="shared" si="25"/>
        <v>0</v>
      </c>
      <c r="V146">
        <f t="shared" si="26"/>
        <v>0</v>
      </c>
      <c r="W146">
        <f t="shared" si="27"/>
        <v>0</v>
      </c>
      <c r="X146">
        <f t="shared" si="28"/>
        <v>0</v>
      </c>
      <c r="Y146">
        <f t="shared" si="29"/>
        <v>0</v>
      </c>
      <c r="Z146">
        <f t="shared" si="30"/>
        <v>0</v>
      </c>
      <c r="AA146">
        <f t="shared" si="31"/>
        <v>0</v>
      </c>
      <c r="AB146">
        <f t="shared" si="32"/>
        <v>0</v>
      </c>
      <c r="AC146">
        <f t="shared" si="33"/>
        <v>0</v>
      </c>
      <c r="AD146">
        <f t="shared" si="34"/>
        <v>0</v>
      </c>
      <c r="AE146">
        <f t="shared" si="35"/>
        <v>0</v>
      </c>
      <c r="AF146" s="57">
        <f t="shared" si="36"/>
        <v>0</v>
      </c>
    </row>
    <row r="147" spans="21:32" x14ac:dyDescent="0.25">
      <c r="U147">
        <f t="shared" si="25"/>
        <v>0</v>
      </c>
      <c r="V147">
        <f t="shared" si="26"/>
        <v>0</v>
      </c>
      <c r="W147">
        <f t="shared" si="27"/>
        <v>0</v>
      </c>
      <c r="X147">
        <f t="shared" si="28"/>
        <v>0</v>
      </c>
      <c r="Y147">
        <f t="shared" si="29"/>
        <v>0</v>
      </c>
      <c r="Z147">
        <f t="shared" si="30"/>
        <v>0</v>
      </c>
      <c r="AA147">
        <f t="shared" si="31"/>
        <v>0</v>
      </c>
      <c r="AB147">
        <f t="shared" si="32"/>
        <v>0</v>
      </c>
      <c r="AC147">
        <f t="shared" si="33"/>
        <v>0</v>
      </c>
      <c r="AD147">
        <f t="shared" si="34"/>
        <v>0</v>
      </c>
      <c r="AE147">
        <f t="shared" si="35"/>
        <v>0</v>
      </c>
      <c r="AF147" s="57">
        <f t="shared" si="36"/>
        <v>0</v>
      </c>
    </row>
    <row r="148" spans="21:32" x14ac:dyDescent="0.25">
      <c r="U148">
        <f t="shared" si="25"/>
        <v>0</v>
      </c>
      <c r="V148">
        <f t="shared" si="26"/>
        <v>0</v>
      </c>
      <c r="W148">
        <f t="shared" si="27"/>
        <v>0</v>
      </c>
      <c r="X148">
        <f t="shared" si="28"/>
        <v>0</v>
      </c>
      <c r="Y148">
        <f t="shared" si="29"/>
        <v>0</v>
      </c>
      <c r="Z148">
        <f t="shared" si="30"/>
        <v>0</v>
      </c>
      <c r="AA148">
        <f t="shared" si="31"/>
        <v>0</v>
      </c>
      <c r="AB148">
        <f t="shared" si="32"/>
        <v>0</v>
      </c>
      <c r="AC148">
        <f t="shared" si="33"/>
        <v>0</v>
      </c>
      <c r="AD148">
        <f t="shared" si="34"/>
        <v>0</v>
      </c>
      <c r="AE148">
        <f t="shared" si="35"/>
        <v>0</v>
      </c>
      <c r="AF148" s="57">
        <f t="shared" si="36"/>
        <v>0</v>
      </c>
    </row>
    <row r="149" spans="21:32" x14ac:dyDescent="0.25">
      <c r="U149">
        <f t="shared" si="25"/>
        <v>0</v>
      </c>
      <c r="V149">
        <f t="shared" si="26"/>
        <v>0</v>
      </c>
      <c r="W149">
        <f t="shared" si="27"/>
        <v>0</v>
      </c>
      <c r="X149">
        <f t="shared" si="28"/>
        <v>0</v>
      </c>
      <c r="Y149">
        <f t="shared" si="29"/>
        <v>0</v>
      </c>
      <c r="Z149">
        <f t="shared" si="30"/>
        <v>0</v>
      </c>
      <c r="AA149">
        <f t="shared" si="31"/>
        <v>0</v>
      </c>
      <c r="AB149">
        <f t="shared" si="32"/>
        <v>0</v>
      </c>
      <c r="AC149">
        <f t="shared" si="33"/>
        <v>0</v>
      </c>
      <c r="AD149">
        <f t="shared" si="34"/>
        <v>0</v>
      </c>
      <c r="AE149">
        <f t="shared" si="35"/>
        <v>0</v>
      </c>
      <c r="AF149" s="57">
        <f t="shared" si="36"/>
        <v>0</v>
      </c>
    </row>
    <row r="150" spans="21:32" x14ac:dyDescent="0.25">
      <c r="U150">
        <f t="shared" si="25"/>
        <v>0</v>
      </c>
      <c r="V150">
        <f t="shared" si="26"/>
        <v>0</v>
      </c>
      <c r="W150">
        <f t="shared" si="27"/>
        <v>0</v>
      </c>
      <c r="X150">
        <f t="shared" si="28"/>
        <v>0</v>
      </c>
      <c r="Y150">
        <f t="shared" si="29"/>
        <v>0</v>
      </c>
      <c r="Z150">
        <f t="shared" si="30"/>
        <v>0</v>
      </c>
      <c r="AA150">
        <f t="shared" si="31"/>
        <v>0</v>
      </c>
      <c r="AB150">
        <f t="shared" si="32"/>
        <v>0</v>
      </c>
      <c r="AC150">
        <f t="shared" si="33"/>
        <v>0</v>
      </c>
      <c r="AD150">
        <f t="shared" si="34"/>
        <v>0</v>
      </c>
      <c r="AE150">
        <f t="shared" si="35"/>
        <v>0</v>
      </c>
      <c r="AF150" s="57">
        <f t="shared" si="36"/>
        <v>0</v>
      </c>
    </row>
    <row r="151" spans="21:32" x14ac:dyDescent="0.25">
      <c r="U151">
        <f t="shared" si="25"/>
        <v>0</v>
      </c>
      <c r="V151">
        <f t="shared" si="26"/>
        <v>0</v>
      </c>
      <c r="W151">
        <f t="shared" si="27"/>
        <v>0</v>
      </c>
      <c r="X151">
        <f t="shared" si="28"/>
        <v>0</v>
      </c>
      <c r="Y151">
        <f t="shared" si="29"/>
        <v>0</v>
      </c>
      <c r="Z151">
        <f t="shared" si="30"/>
        <v>0</v>
      </c>
      <c r="AA151">
        <f t="shared" si="31"/>
        <v>0</v>
      </c>
      <c r="AB151">
        <f t="shared" si="32"/>
        <v>0</v>
      </c>
      <c r="AC151">
        <f t="shared" si="33"/>
        <v>0</v>
      </c>
      <c r="AD151">
        <f t="shared" si="34"/>
        <v>0</v>
      </c>
      <c r="AE151">
        <f t="shared" si="35"/>
        <v>0</v>
      </c>
      <c r="AF151" s="57">
        <f t="shared" si="36"/>
        <v>0</v>
      </c>
    </row>
    <row r="152" spans="21:32" x14ac:dyDescent="0.25">
      <c r="U152">
        <f t="shared" si="25"/>
        <v>0</v>
      </c>
      <c r="V152">
        <f t="shared" si="26"/>
        <v>0</v>
      </c>
      <c r="W152">
        <f t="shared" si="27"/>
        <v>0</v>
      </c>
      <c r="X152">
        <f t="shared" si="28"/>
        <v>0</v>
      </c>
      <c r="Y152">
        <f t="shared" si="29"/>
        <v>0</v>
      </c>
      <c r="Z152">
        <f t="shared" si="30"/>
        <v>0</v>
      </c>
      <c r="AA152">
        <f t="shared" si="31"/>
        <v>0</v>
      </c>
      <c r="AB152">
        <f t="shared" si="32"/>
        <v>0</v>
      </c>
      <c r="AC152">
        <f t="shared" si="33"/>
        <v>0</v>
      </c>
      <c r="AD152">
        <f t="shared" si="34"/>
        <v>0</v>
      </c>
      <c r="AE152">
        <f t="shared" si="35"/>
        <v>0</v>
      </c>
      <c r="AF152" s="57">
        <f t="shared" si="36"/>
        <v>0</v>
      </c>
    </row>
    <row r="153" spans="21:32" x14ac:dyDescent="0.25">
      <c r="U153">
        <f t="shared" si="25"/>
        <v>0</v>
      </c>
      <c r="V153">
        <f t="shared" si="26"/>
        <v>0</v>
      </c>
      <c r="W153">
        <f t="shared" si="27"/>
        <v>0</v>
      </c>
      <c r="X153">
        <f t="shared" si="28"/>
        <v>0</v>
      </c>
      <c r="Y153">
        <f t="shared" si="29"/>
        <v>0</v>
      </c>
      <c r="Z153">
        <f t="shared" si="30"/>
        <v>0</v>
      </c>
      <c r="AA153">
        <f t="shared" si="31"/>
        <v>0</v>
      </c>
      <c r="AB153">
        <f t="shared" si="32"/>
        <v>0</v>
      </c>
      <c r="AC153">
        <f t="shared" si="33"/>
        <v>0</v>
      </c>
      <c r="AD153">
        <f t="shared" si="34"/>
        <v>0</v>
      </c>
      <c r="AE153">
        <f t="shared" si="35"/>
        <v>0</v>
      </c>
      <c r="AF153" s="57">
        <f t="shared" si="36"/>
        <v>0</v>
      </c>
    </row>
    <row r="154" spans="21:32" x14ac:dyDescent="0.25">
      <c r="U154">
        <f t="shared" si="25"/>
        <v>0</v>
      </c>
      <c r="V154">
        <f t="shared" si="26"/>
        <v>0</v>
      </c>
      <c r="W154">
        <f t="shared" si="27"/>
        <v>0</v>
      </c>
      <c r="X154">
        <f t="shared" si="28"/>
        <v>0</v>
      </c>
      <c r="Y154">
        <f t="shared" si="29"/>
        <v>0</v>
      </c>
      <c r="Z154">
        <f t="shared" si="30"/>
        <v>0</v>
      </c>
      <c r="AA154">
        <f t="shared" si="31"/>
        <v>0</v>
      </c>
      <c r="AB154">
        <f t="shared" si="32"/>
        <v>0</v>
      </c>
      <c r="AC154">
        <f t="shared" si="33"/>
        <v>0</v>
      </c>
      <c r="AD154">
        <f t="shared" si="34"/>
        <v>0</v>
      </c>
      <c r="AE154">
        <f t="shared" si="35"/>
        <v>0</v>
      </c>
      <c r="AF154" s="57">
        <f t="shared" si="36"/>
        <v>0</v>
      </c>
    </row>
    <row r="155" spans="21:32" x14ac:dyDescent="0.25">
      <c r="U155">
        <f t="shared" si="25"/>
        <v>0</v>
      </c>
      <c r="V155">
        <f t="shared" si="26"/>
        <v>0</v>
      </c>
      <c r="W155">
        <f t="shared" si="27"/>
        <v>0</v>
      </c>
      <c r="X155">
        <f t="shared" si="28"/>
        <v>0</v>
      </c>
      <c r="Y155">
        <f t="shared" si="29"/>
        <v>0</v>
      </c>
      <c r="Z155">
        <f t="shared" si="30"/>
        <v>0</v>
      </c>
      <c r="AA155">
        <f t="shared" si="31"/>
        <v>0</v>
      </c>
      <c r="AB155">
        <f t="shared" si="32"/>
        <v>0</v>
      </c>
      <c r="AC155">
        <f t="shared" si="33"/>
        <v>0</v>
      </c>
      <c r="AD155">
        <f t="shared" si="34"/>
        <v>0</v>
      </c>
      <c r="AE155">
        <f t="shared" si="35"/>
        <v>0</v>
      </c>
      <c r="AF155" s="57">
        <f t="shared" si="36"/>
        <v>0</v>
      </c>
    </row>
    <row r="156" spans="21:32" x14ac:dyDescent="0.25">
      <c r="U156">
        <f t="shared" si="25"/>
        <v>0</v>
      </c>
      <c r="V156">
        <f t="shared" si="26"/>
        <v>0</v>
      </c>
      <c r="W156">
        <f t="shared" si="27"/>
        <v>0</v>
      </c>
      <c r="X156">
        <f t="shared" si="28"/>
        <v>0</v>
      </c>
      <c r="Y156">
        <f t="shared" si="29"/>
        <v>0</v>
      </c>
      <c r="Z156">
        <f t="shared" si="30"/>
        <v>0</v>
      </c>
      <c r="AA156">
        <f t="shared" si="31"/>
        <v>0</v>
      </c>
      <c r="AB156">
        <f t="shared" si="32"/>
        <v>0</v>
      </c>
      <c r="AC156">
        <f t="shared" si="33"/>
        <v>0</v>
      </c>
      <c r="AD156">
        <f t="shared" si="34"/>
        <v>0</v>
      </c>
      <c r="AE156">
        <f t="shared" si="35"/>
        <v>0</v>
      </c>
      <c r="AF156" s="57">
        <f t="shared" si="36"/>
        <v>0</v>
      </c>
    </row>
    <row r="157" spans="21:32" x14ac:dyDescent="0.25">
      <c r="U157">
        <f t="shared" si="25"/>
        <v>0</v>
      </c>
      <c r="V157">
        <f t="shared" si="26"/>
        <v>0</v>
      </c>
      <c r="W157">
        <f t="shared" si="27"/>
        <v>0</v>
      </c>
      <c r="X157">
        <f t="shared" si="28"/>
        <v>0</v>
      </c>
      <c r="Y157">
        <f t="shared" si="29"/>
        <v>0</v>
      </c>
      <c r="Z157">
        <f t="shared" si="30"/>
        <v>0</v>
      </c>
      <c r="AA157">
        <f t="shared" si="31"/>
        <v>0</v>
      </c>
      <c r="AB157">
        <f t="shared" si="32"/>
        <v>0</v>
      </c>
      <c r="AC157">
        <f t="shared" si="33"/>
        <v>0</v>
      </c>
      <c r="AD157">
        <f t="shared" si="34"/>
        <v>0</v>
      </c>
      <c r="AE157">
        <f t="shared" si="35"/>
        <v>0</v>
      </c>
      <c r="AF157" s="57">
        <f t="shared" si="36"/>
        <v>0</v>
      </c>
    </row>
    <row r="158" spans="21:32" x14ac:dyDescent="0.25">
      <c r="U158">
        <f t="shared" si="25"/>
        <v>0</v>
      </c>
      <c r="V158">
        <f t="shared" si="26"/>
        <v>0</v>
      </c>
      <c r="W158">
        <f t="shared" si="27"/>
        <v>0</v>
      </c>
      <c r="X158">
        <f t="shared" si="28"/>
        <v>0</v>
      </c>
      <c r="Y158">
        <f t="shared" si="29"/>
        <v>0</v>
      </c>
      <c r="Z158">
        <f t="shared" si="30"/>
        <v>0</v>
      </c>
      <c r="AA158">
        <f t="shared" si="31"/>
        <v>0</v>
      </c>
      <c r="AB158">
        <f t="shared" si="32"/>
        <v>0</v>
      </c>
      <c r="AC158">
        <f t="shared" si="33"/>
        <v>0</v>
      </c>
      <c r="AD158">
        <f t="shared" si="34"/>
        <v>0</v>
      </c>
      <c r="AE158">
        <f t="shared" si="35"/>
        <v>0</v>
      </c>
      <c r="AF158" s="57">
        <f t="shared" si="36"/>
        <v>0</v>
      </c>
    </row>
    <row r="159" spans="21:32" x14ac:dyDescent="0.25">
      <c r="U159">
        <f t="shared" si="25"/>
        <v>0</v>
      </c>
      <c r="V159">
        <f t="shared" si="26"/>
        <v>0</v>
      </c>
      <c r="W159">
        <f t="shared" si="27"/>
        <v>0</v>
      </c>
      <c r="X159">
        <f t="shared" si="28"/>
        <v>0</v>
      </c>
      <c r="Y159">
        <f t="shared" si="29"/>
        <v>0</v>
      </c>
      <c r="Z159">
        <f t="shared" si="30"/>
        <v>0</v>
      </c>
      <c r="AA159">
        <f t="shared" si="31"/>
        <v>0</v>
      </c>
      <c r="AB159">
        <f t="shared" si="32"/>
        <v>0</v>
      </c>
      <c r="AC159">
        <f t="shared" si="33"/>
        <v>0</v>
      </c>
      <c r="AD159">
        <f t="shared" si="34"/>
        <v>0</v>
      </c>
      <c r="AE159">
        <f t="shared" si="35"/>
        <v>0</v>
      </c>
      <c r="AF159" s="57">
        <f t="shared" si="36"/>
        <v>0</v>
      </c>
    </row>
    <row r="160" spans="21:32" x14ac:dyDescent="0.25">
      <c r="U160">
        <f t="shared" si="25"/>
        <v>0</v>
      </c>
      <c r="V160">
        <f t="shared" si="26"/>
        <v>0</v>
      </c>
      <c r="W160">
        <f t="shared" si="27"/>
        <v>0</v>
      </c>
      <c r="X160">
        <f t="shared" si="28"/>
        <v>0</v>
      </c>
      <c r="Y160">
        <f t="shared" si="29"/>
        <v>0</v>
      </c>
      <c r="Z160">
        <f t="shared" si="30"/>
        <v>0</v>
      </c>
      <c r="AA160">
        <f t="shared" si="31"/>
        <v>0</v>
      </c>
      <c r="AB160">
        <f t="shared" si="32"/>
        <v>0</v>
      </c>
      <c r="AC160">
        <f t="shared" si="33"/>
        <v>0</v>
      </c>
      <c r="AD160">
        <f t="shared" si="34"/>
        <v>0</v>
      </c>
      <c r="AE160">
        <f t="shared" si="35"/>
        <v>0</v>
      </c>
      <c r="AF160" s="57">
        <f t="shared" si="36"/>
        <v>0</v>
      </c>
    </row>
    <row r="161" spans="21:32" x14ac:dyDescent="0.25">
      <c r="U161">
        <f t="shared" si="25"/>
        <v>0</v>
      </c>
      <c r="V161">
        <f t="shared" si="26"/>
        <v>0</v>
      </c>
      <c r="W161">
        <f t="shared" si="27"/>
        <v>0</v>
      </c>
      <c r="X161">
        <f t="shared" si="28"/>
        <v>0</v>
      </c>
      <c r="Y161">
        <f t="shared" si="29"/>
        <v>0</v>
      </c>
      <c r="Z161">
        <f t="shared" si="30"/>
        <v>0</v>
      </c>
      <c r="AA161">
        <f t="shared" si="31"/>
        <v>0</v>
      </c>
      <c r="AB161">
        <f t="shared" si="32"/>
        <v>0</v>
      </c>
      <c r="AC161">
        <f t="shared" si="33"/>
        <v>0</v>
      </c>
      <c r="AD161">
        <f t="shared" si="34"/>
        <v>0</v>
      </c>
      <c r="AE161">
        <f t="shared" si="35"/>
        <v>0</v>
      </c>
      <c r="AF161" s="57">
        <f t="shared" si="36"/>
        <v>0</v>
      </c>
    </row>
    <row r="162" spans="21:32" x14ac:dyDescent="0.25">
      <c r="U162">
        <f t="shared" si="25"/>
        <v>0</v>
      </c>
      <c r="V162">
        <f t="shared" si="26"/>
        <v>0</v>
      </c>
      <c r="W162">
        <f t="shared" si="27"/>
        <v>0</v>
      </c>
      <c r="X162">
        <f t="shared" si="28"/>
        <v>0</v>
      </c>
      <c r="Y162">
        <f t="shared" si="29"/>
        <v>0</v>
      </c>
      <c r="Z162">
        <f t="shared" si="30"/>
        <v>0</v>
      </c>
      <c r="AA162">
        <f t="shared" si="31"/>
        <v>0</v>
      </c>
      <c r="AB162">
        <f t="shared" si="32"/>
        <v>0</v>
      </c>
      <c r="AC162">
        <f t="shared" si="33"/>
        <v>0</v>
      </c>
      <c r="AD162">
        <f t="shared" si="34"/>
        <v>0</v>
      </c>
      <c r="AE162">
        <f t="shared" si="35"/>
        <v>0</v>
      </c>
      <c r="AF162" s="57">
        <f t="shared" si="36"/>
        <v>0</v>
      </c>
    </row>
    <row r="163" spans="21:32" x14ac:dyDescent="0.25">
      <c r="U163">
        <f t="shared" si="25"/>
        <v>0</v>
      </c>
      <c r="V163">
        <f t="shared" si="26"/>
        <v>0</v>
      </c>
      <c r="W163">
        <f t="shared" si="27"/>
        <v>0</v>
      </c>
      <c r="X163">
        <f t="shared" si="28"/>
        <v>0</v>
      </c>
      <c r="Y163">
        <f t="shared" si="29"/>
        <v>0</v>
      </c>
      <c r="Z163">
        <f t="shared" si="30"/>
        <v>0</v>
      </c>
      <c r="AA163">
        <f t="shared" si="31"/>
        <v>0</v>
      </c>
      <c r="AB163">
        <f t="shared" si="32"/>
        <v>0</v>
      </c>
      <c r="AC163">
        <f t="shared" si="33"/>
        <v>0</v>
      </c>
      <c r="AD163">
        <f t="shared" si="34"/>
        <v>0</v>
      </c>
      <c r="AE163">
        <f t="shared" si="35"/>
        <v>0</v>
      </c>
      <c r="AF163" s="57">
        <f t="shared" si="36"/>
        <v>0</v>
      </c>
    </row>
    <row r="164" spans="21:32" x14ac:dyDescent="0.25">
      <c r="U164">
        <f t="shared" si="25"/>
        <v>0</v>
      </c>
      <c r="V164">
        <f t="shared" si="26"/>
        <v>0</v>
      </c>
      <c r="W164">
        <f t="shared" si="27"/>
        <v>0</v>
      </c>
      <c r="X164">
        <f t="shared" si="28"/>
        <v>0</v>
      </c>
      <c r="Y164">
        <f t="shared" si="29"/>
        <v>0</v>
      </c>
      <c r="Z164">
        <f t="shared" si="30"/>
        <v>0</v>
      </c>
      <c r="AA164">
        <f t="shared" si="31"/>
        <v>0</v>
      </c>
      <c r="AB164">
        <f t="shared" si="32"/>
        <v>0</v>
      </c>
      <c r="AC164">
        <f t="shared" si="33"/>
        <v>0</v>
      </c>
      <c r="AD164">
        <f t="shared" si="34"/>
        <v>0</v>
      </c>
      <c r="AE164">
        <f t="shared" si="35"/>
        <v>0</v>
      </c>
      <c r="AF164" s="57">
        <f t="shared" si="36"/>
        <v>0</v>
      </c>
    </row>
    <row r="165" spans="21:32" x14ac:dyDescent="0.25">
      <c r="U165">
        <f t="shared" ref="U165:U228" si="37">IFERROR(B165," ")</f>
        <v>0</v>
      </c>
      <c r="V165">
        <f t="shared" ref="V165:V228" si="38">IFERROR(C165," ")</f>
        <v>0</v>
      </c>
      <c r="W165">
        <f t="shared" ref="W165:W228" si="39">IFERROR(D165," ")</f>
        <v>0</v>
      </c>
      <c r="X165">
        <f t="shared" ref="X165:X228" si="40">IFERROR(E165," ")</f>
        <v>0</v>
      </c>
      <c r="Y165">
        <f t="shared" ref="Y165:Y228" si="41">IFERROR(F165," ")</f>
        <v>0</v>
      </c>
      <c r="Z165">
        <f t="shared" ref="Z165:Z228" si="42">IFERROR(G165," ")</f>
        <v>0</v>
      </c>
      <c r="AA165">
        <f t="shared" ref="AA165:AA228" si="43">IFERROR(H165," ")</f>
        <v>0</v>
      </c>
      <c r="AB165">
        <f t="shared" ref="AB165:AB228" si="44">IFERROR(I165," ")</f>
        <v>0</v>
      </c>
      <c r="AC165">
        <f t="shared" ref="AC165:AC228" si="45">IFERROR(J165," ")</f>
        <v>0</v>
      </c>
      <c r="AD165">
        <f t="shared" ref="AD165:AD228" si="46">IFERROR(K165," ")</f>
        <v>0</v>
      </c>
      <c r="AE165">
        <f t="shared" ref="AE165:AE228" si="47">IFERROR(O165," ")</f>
        <v>0</v>
      </c>
      <c r="AF165" s="57">
        <f t="shared" ref="AF165:AF228" si="48">IFERROR(S165," ")</f>
        <v>0</v>
      </c>
    </row>
    <row r="166" spans="21:32" x14ac:dyDescent="0.25">
      <c r="U166">
        <f t="shared" si="37"/>
        <v>0</v>
      </c>
      <c r="V166">
        <f t="shared" si="38"/>
        <v>0</v>
      </c>
      <c r="W166">
        <f t="shared" si="39"/>
        <v>0</v>
      </c>
      <c r="X166">
        <f t="shared" si="40"/>
        <v>0</v>
      </c>
      <c r="Y166">
        <f t="shared" si="41"/>
        <v>0</v>
      </c>
      <c r="Z166">
        <f t="shared" si="42"/>
        <v>0</v>
      </c>
      <c r="AA166">
        <f t="shared" si="43"/>
        <v>0</v>
      </c>
      <c r="AB166">
        <f t="shared" si="44"/>
        <v>0</v>
      </c>
      <c r="AC166">
        <f t="shared" si="45"/>
        <v>0</v>
      </c>
      <c r="AD166">
        <f t="shared" si="46"/>
        <v>0</v>
      </c>
      <c r="AE166">
        <f t="shared" si="47"/>
        <v>0</v>
      </c>
      <c r="AF166" s="57">
        <f t="shared" si="48"/>
        <v>0</v>
      </c>
    </row>
    <row r="167" spans="21:32" x14ac:dyDescent="0.25">
      <c r="U167">
        <f t="shared" si="37"/>
        <v>0</v>
      </c>
      <c r="V167">
        <f t="shared" si="38"/>
        <v>0</v>
      </c>
      <c r="W167">
        <f t="shared" si="39"/>
        <v>0</v>
      </c>
      <c r="X167">
        <f t="shared" si="40"/>
        <v>0</v>
      </c>
      <c r="Y167">
        <f t="shared" si="41"/>
        <v>0</v>
      </c>
      <c r="Z167">
        <f t="shared" si="42"/>
        <v>0</v>
      </c>
      <c r="AA167">
        <f t="shared" si="43"/>
        <v>0</v>
      </c>
      <c r="AB167">
        <f t="shared" si="44"/>
        <v>0</v>
      </c>
      <c r="AC167">
        <f t="shared" si="45"/>
        <v>0</v>
      </c>
      <c r="AD167">
        <f t="shared" si="46"/>
        <v>0</v>
      </c>
      <c r="AE167">
        <f t="shared" si="47"/>
        <v>0</v>
      </c>
      <c r="AF167" s="57">
        <f t="shared" si="48"/>
        <v>0</v>
      </c>
    </row>
    <row r="168" spans="21:32" x14ac:dyDescent="0.25">
      <c r="U168">
        <f t="shared" si="37"/>
        <v>0</v>
      </c>
      <c r="V168">
        <f t="shared" si="38"/>
        <v>0</v>
      </c>
      <c r="W168">
        <f t="shared" si="39"/>
        <v>0</v>
      </c>
      <c r="X168">
        <f t="shared" si="40"/>
        <v>0</v>
      </c>
      <c r="Y168">
        <f t="shared" si="41"/>
        <v>0</v>
      </c>
      <c r="Z168">
        <f t="shared" si="42"/>
        <v>0</v>
      </c>
      <c r="AA168">
        <f t="shared" si="43"/>
        <v>0</v>
      </c>
      <c r="AB168">
        <f t="shared" si="44"/>
        <v>0</v>
      </c>
      <c r="AC168">
        <f t="shared" si="45"/>
        <v>0</v>
      </c>
      <c r="AD168">
        <f t="shared" si="46"/>
        <v>0</v>
      </c>
      <c r="AE168">
        <f t="shared" si="47"/>
        <v>0</v>
      </c>
      <c r="AF168" s="57">
        <f t="shared" si="48"/>
        <v>0</v>
      </c>
    </row>
    <row r="169" spans="21:32" x14ac:dyDescent="0.25">
      <c r="U169">
        <f t="shared" si="37"/>
        <v>0</v>
      </c>
      <c r="V169">
        <f t="shared" si="38"/>
        <v>0</v>
      </c>
      <c r="W169">
        <f t="shared" si="39"/>
        <v>0</v>
      </c>
      <c r="X169">
        <f t="shared" si="40"/>
        <v>0</v>
      </c>
      <c r="Y169">
        <f t="shared" si="41"/>
        <v>0</v>
      </c>
      <c r="Z169">
        <f t="shared" si="42"/>
        <v>0</v>
      </c>
      <c r="AA169">
        <f t="shared" si="43"/>
        <v>0</v>
      </c>
      <c r="AB169">
        <f t="shared" si="44"/>
        <v>0</v>
      </c>
      <c r="AC169">
        <f t="shared" si="45"/>
        <v>0</v>
      </c>
      <c r="AD169">
        <f t="shared" si="46"/>
        <v>0</v>
      </c>
      <c r="AE169">
        <f t="shared" si="47"/>
        <v>0</v>
      </c>
      <c r="AF169" s="57">
        <f t="shared" si="48"/>
        <v>0</v>
      </c>
    </row>
    <row r="170" spans="21:32" x14ac:dyDescent="0.25">
      <c r="U170">
        <f t="shared" si="37"/>
        <v>0</v>
      </c>
      <c r="V170">
        <f t="shared" si="38"/>
        <v>0</v>
      </c>
      <c r="W170">
        <f t="shared" si="39"/>
        <v>0</v>
      </c>
      <c r="X170">
        <f t="shared" si="40"/>
        <v>0</v>
      </c>
      <c r="Y170">
        <f t="shared" si="41"/>
        <v>0</v>
      </c>
      <c r="Z170">
        <f t="shared" si="42"/>
        <v>0</v>
      </c>
      <c r="AA170">
        <f t="shared" si="43"/>
        <v>0</v>
      </c>
      <c r="AB170">
        <f t="shared" si="44"/>
        <v>0</v>
      </c>
      <c r="AC170">
        <f t="shared" si="45"/>
        <v>0</v>
      </c>
      <c r="AD170">
        <f t="shared" si="46"/>
        <v>0</v>
      </c>
      <c r="AE170">
        <f t="shared" si="47"/>
        <v>0</v>
      </c>
      <c r="AF170" s="57">
        <f t="shared" si="48"/>
        <v>0</v>
      </c>
    </row>
    <row r="171" spans="21:32" x14ac:dyDescent="0.25">
      <c r="U171">
        <f t="shared" si="37"/>
        <v>0</v>
      </c>
      <c r="V171">
        <f t="shared" si="38"/>
        <v>0</v>
      </c>
      <c r="W171">
        <f t="shared" si="39"/>
        <v>0</v>
      </c>
      <c r="X171">
        <f t="shared" si="40"/>
        <v>0</v>
      </c>
      <c r="Y171">
        <f t="shared" si="41"/>
        <v>0</v>
      </c>
      <c r="Z171">
        <f t="shared" si="42"/>
        <v>0</v>
      </c>
      <c r="AA171">
        <f t="shared" si="43"/>
        <v>0</v>
      </c>
      <c r="AB171">
        <f t="shared" si="44"/>
        <v>0</v>
      </c>
      <c r="AC171">
        <f t="shared" si="45"/>
        <v>0</v>
      </c>
      <c r="AD171">
        <f t="shared" si="46"/>
        <v>0</v>
      </c>
      <c r="AE171">
        <f t="shared" si="47"/>
        <v>0</v>
      </c>
      <c r="AF171" s="57">
        <f t="shared" si="48"/>
        <v>0</v>
      </c>
    </row>
    <row r="172" spans="21:32" x14ac:dyDescent="0.25">
      <c r="U172">
        <f t="shared" si="37"/>
        <v>0</v>
      </c>
      <c r="V172">
        <f t="shared" si="38"/>
        <v>0</v>
      </c>
      <c r="W172">
        <f t="shared" si="39"/>
        <v>0</v>
      </c>
      <c r="X172">
        <f t="shared" si="40"/>
        <v>0</v>
      </c>
      <c r="Y172">
        <f t="shared" si="41"/>
        <v>0</v>
      </c>
      <c r="Z172">
        <f t="shared" si="42"/>
        <v>0</v>
      </c>
      <c r="AA172">
        <f t="shared" si="43"/>
        <v>0</v>
      </c>
      <c r="AB172">
        <f t="shared" si="44"/>
        <v>0</v>
      </c>
      <c r="AC172">
        <f t="shared" si="45"/>
        <v>0</v>
      </c>
      <c r="AD172">
        <f t="shared" si="46"/>
        <v>0</v>
      </c>
      <c r="AE172">
        <f t="shared" si="47"/>
        <v>0</v>
      </c>
      <c r="AF172" s="57">
        <f t="shared" si="48"/>
        <v>0</v>
      </c>
    </row>
    <row r="173" spans="21:32" x14ac:dyDescent="0.25">
      <c r="U173">
        <f t="shared" si="37"/>
        <v>0</v>
      </c>
      <c r="V173">
        <f t="shared" si="38"/>
        <v>0</v>
      </c>
      <c r="W173">
        <f t="shared" si="39"/>
        <v>0</v>
      </c>
      <c r="X173">
        <f t="shared" si="40"/>
        <v>0</v>
      </c>
      <c r="Y173">
        <f t="shared" si="41"/>
        <v>0</v>
      </c>
      <c r="Z173">
        <f t="shared" si="42"/>
        <v>0</v>
      </c>
      <c r="AA173">
        <f t="shared" si="43"/>
        <v>0</v>
      </c>
      <c r="AB173">
        <f t="shared" si="44"/>
        <v>0</v>
      </c>
      <c r="AC173">
        <f t="shared" si="45"/>
        <v>0</v>
      </c>
      <c r="AD173">
        <f t="shared" si="46"/>
        <v>0</v>
      </c>
      <c r="AE173">
        <f t="shared" si="47"/>
        <v>0</v>
      </c>
      <c r="AF173" s="57">
        <f t="shared" si="48"/>
        <v>0</v>
      </c>
    </row>
    <row r="174" spans="21:32" x14ac:dyDescent="0.25">
      <c r="U174">
        <f t="shared" si="37"/>
        <v>0</v>
      </c>
      <c r="V174">
        <f t="shared" si="38"/>
        <v>0</v>
      </c>
      <c r="W174">
        <f t="shared" si="39"/>
        <v>0</v>
      </c>
      <c r="X174">
        <f t="shared" si="40"/>
        <v>0</v>
      </c>
      <c r="Y174">
        <f t="shared" si="41"/>
        <v>0</v>
      </c>
      <c r="Z174">
        <f t="shared" si="42"/>
        <v>0</v>
      </c>
      <c r="AA174">
        <f t="shared" si="43"/>
        <v>0</v>
      </c>
      <c r="AB174">
        <f t="shared" si="44"/>
        <v>0</v>
      </c>
      <c r="AC174">
        <f t="shared" si="45"/>
        <v>0</v>
      </c>
      <c r="AD174">
        <f t="shared" si="46"/>
        <v>0</v>
      </c>
      <c r="AE174">
        <f t="shared" si="47"/>
        <v>0</v>
      </c>
      <c r="AF174" s="57">
        <f t="shared" si="48"/>
        <v>0</v>
      </c>
    </row>
    <row r="175" spans="21:32" x14ac:dyDescent="0.25">
      <c r="U175">
        <f t="shared" si="37"/>
        <v>0</v>
      </c>
      <c r="V175">
        <f t="shared" si="38"/>
        <v>0</v>
      </c>
      <c r="W175">
        <f t="shared" si="39"/>
        <v>0</v>
      </c>
      <c r="X175">
        <f t="shared" si="40"/>
        <v>0</v>
      </c>
      <c r="Y175">
        <f t="shared" si="41"/>
        <v>0</v>
      </c>
      <c r="Z175">
        <f t="shared" si="42"/>
        <v>0</v>
      </c>
      <c r="AA175">
        <f t="shared" si="43"/>
        <v>0</v>
      </c>
      <c r="AB175">
        <f t="shared" si="44"/>
        <v>0</v>
      </c>
      <c r="AC175">
        <f t="shared" si="45"/>
        <v>0</v>
      </c>
      <c r="AD175">
        <f t="shared" si="46"/>
        <v>0</v>
      </c>
      <c r="AE175">
        <f t="shared" si="47"/>
        <v>0</v>
      </c>
      <c r="AF175" s="57">
        <f t="shared" si="48"/>
        <v>0</v>
      </c>
    </row>
    <row r="176" spans="21:32" x14ac:dyDescent="0.25">
      <c r="U176">
        <f t="shared" si="37"/>
        <v>0</v>
      </c>
      <c r="V176">
        <f t="shared" si="38"/>
        <v>0</v>
      </c>
      <c r="W176">
        <f t="shared" si="39"/>
        <v>0</v>
      </c>
      <c r="X176">
        <f t="shared" si="40"/>
        <v>0</v>
      </c>
      <c r="Y176">
        <f t="shared" si="41"/>
        <v>0</v>
      </c>
      <c r="Z176">
        <f t="shared" si="42"/>
        <v>0</v>
      </c>
      <c r="AA176">
        <f t="shared" si="43"/>
        <v>0</v>
      </c>
      <c r="AB176">
        <f t="shared" si="44"/>
        <v>0</v>
      </c>
      <c r="AC176">
        <f t="shared" si="45"/>
        <v>0</v>
      </c>
      <c r="AD176">
        <f t="shared" si="46"/>
        <v>0</v>
      </c>
      <c r="AE176">
        <f t="shared" si="47"/>
        <v>0</v>
      </c>
      <c r="AF176" s="57">
        <f t="shared" si="48"/>
        <v>0</v>
      </c>
    </row>
    <row r="177" spans="21:32" x14ac:dyDescent="0.25">
      <c r="U177">
        <f t="shared" si="37"/>
        <v>0</v>
      </c>
      <c r="V177">
        <f t="shared" si="38"/>
        <v>0</v>
      </c>
      <c r="W177">
        <f t="shared" si="39"/>
        <v>0</v>
      </c>
      <c r="X177">
        <f t="shared" si="40"/>
        <v>0</v>
      </c>
      <c r="Y177">
        <f t="shared" si="41"/>
        <v>0</v>
      </c>
      <c r="Z177">
        <f t="shared" si="42"/>
        <v>0</v>
      </c>
      <c r="AA177">
        <f t="shared" si="43"/>
        <v>0</v>
      </c>
      <c r="AB177">
        <f t="shared" si="44"/>
        <v>0</v>
      </c>
      <c r="AC177">
        <f t="shared" si="45"/>
        <v>0</v>
      </c>
      <c r="AD177">
        <f t="shared" si="46"/>
        <v>0</v>
      </c>
      <c r="AE177">
        <f t="shared" si="47"/>
        <v>0</v>
      </c>
      <c r="AF177" s="57">
        <f t="shared" si="48"/>
        <v>0</v>
      </c>
    </row>
    <row r="178" spans="21:32" x14ac:dyDescent="0.25">
      <c r="U178">
        <f t="shared" si="37"/>
        <v>0</v>
      </c>
      <c r="V178">
        <f t="shared" si="38"/>
        <v>0</v>
      </c>
      <c r="W178">
        <f t="shared" si="39"/>
        <v>0</v>
      </c>
      <c r="X178">
        <f t="shared" si="40"/>
        <v>0</v>
      </c>
      <c r="Y178">
        <f t="shared" si="41"/>
        <v>0</v>
      </c>
      <c r="Z178">
        <f t="shared" si="42"/>
        <v>0</v>
      </c>
      <c r="AA178">
        <f t="shared" si="43"/>
        <v>0</v>
      </c>
      <c r="AB178">
        <f t="shared" si="44"/>
        <v>0</v>
      </c>
      <c r="AC178">
        <f t="shared" si="45"/>
        <v>0</v>
      </c>
      <c r="AD178">
        <f t="shared" si="46"/>
        <v>0</v>
      </c>
      <c r="AE178">
        <f t="shared" si="47"/>
        <v>0</v>
      </c>
      <c r="AF178" s="57">
        <f t="shared" si="48"/>
        <v>0</v>
      </c>
    </row>
    <row r="179" spans="21:32" x14ac:dyDescent="0.25">
      <c r="U179">
        <f t="shared" si="37"/>
        <v>0</v>
      </c>
      <c r="V179">
        <f t="shared" si="38"/>
        <v>0</v>
      </c>
      <c r="W179">
        <f t="shared" si="39"/>
        <v>0</v>
      </c>
      <c r="X179">
        <f t="shared" si="40"/>
        <v>0</v>
      </c>
      <c r="Y179">
        <f t="shared" si="41"/>
        <v>0</v>
      </c>
      <c r="Z179">
        <f t="shared" si="42"/>
        <v>0</v>
      </c>
      <c r="AA179">
        <f t="shared" si="43"/>
        <v>0</v>
      </c>
      <c r="AB179">
        <f t="shared" si="44"/>
        <v>0</v>
      </c>
      <c r="AC179">
        <f t="shared" si="45"/>
        <v>0</v>
      </c>
      <c r="AD179">
        <f t="shared" si="46"/>
        <v>0</v>
      </c>
      <c r="AE179">
        <f t="shared" si="47"/>
        <v>0</v>
      </c>
      <c r="AF179" s="57">
        <f t="shared" si="48"/>
        <v>0</v>
      </c>
    </row>
    <row r="180" spans="21:32" x14ac:dyDescent="0.25">
      <c r="U180">
        <f t="shared" si="37"/>
        <v>0</v>
      </c>
      <c r="V180">
        <f t="shared" si="38"/>
        <v>0</v>
      </c>
      <c r="W180">
        <f t="shared" si="39"/>
        <v>0</v>
      </c>
      <c r="X180">
        <f t="shared" si="40"/>
        <v>0</v>
      </c>
      <c r="Y180">
        <f t="shared" si="41"/>
        <v>0</v>
      </c>
      <c r="Z180">
        <f t="shared" si="42"/>
        <v>0</v>
      </c>
      <c r="AA180">
        <f t="shared" si="43"/>
        <v>0</v>
      </c>
      <c r="AB180">
        <f t="shared" si="44"/>
        <v>0</v>
      </c>
      <c r="AC180">
        <f t="shared" si="45"/>
        <v>0</v>
      </c>
      <c r="AD180">
        <f t="shared" si="46"/>
        <v>0</v>
      </c>
      <c r="AE180">
        <f t="shared" si="47"/>
        <v>0</v>
      </c>
      <c r="AF180" s="57">
        <f t="shared" si="48"/>
        <v>0</v>
      </c>
    </row>
    <row r="181" spans="21:32" x14ac:dyDescent="0.25">
      <c r="U181">
        <f t="shared" si="37"/>
        <v>0</v>
      </c>
      <c r="V181">
        <f t="shared" si="38"/>
        <v>0</v>
      </c>
      <c r="W181">
        <f t="shared" si="39"/>
        <v>0</v>
      </c>
      <c r="X181">
        <f t="shared" si="40"/>
        <v>0</v>
      </c>
      <c r="Y181">
        <f t="shared" si="41"/>
        <v>0</v>
      </c>
      <c r="Z181">
        <f t="shared" si="42"/>
        <v>0</v>
      </c>
      <c r="AA181">
        <f t="shared" si="43"/>
        <v>0</v>
      </c>
      <c r="AB181">
        <f t="shared" si="44"/>
        <v>0</v>
      </c>
      <c r="AC181">
        <f t="shared" si="45"/>
        <v>0</v>
      </c>
      <c r="AD181">
        <f t="shared" si="46"/>
        <v>0</v>
      </c>
      <c r="AE181">
        <f t="shared" si="47"/>
        <v>0</v>
      </c>
      <c r="AF181" s="57">
        <f t="shared" si="48"/>
        <v>0</v>
      </c>
    </row>
    <row r="182" spans="21:32" x14ac:dyDescent="0.25">
      <c r="U182">
        <f t="shared" si="37"/>
        <v>0</v>
      </c>
      <c r="V182">
        <f t="shared" si="38"/>
        <v>0</v>
      </c>
      <c r="W182">
        <f t="shared" si="39"/>
        <v>0</v>
      </c>
      <c r="X182">
        <f t="shared" si="40"/>
        <v>0</v>
      </c>
      <c r="Y182">
        <f t="shared" si="41"/>
        <v>0</v>
      </c>
      <c r="Z182">
        <f t="shared" si="42"/>
        <v>0</v>
      </c>
      <c r="AA182">
        <f t="shared" si="43"/>
        <v>0</v>
      </c>
      <c r="AB182">
        <f t="shared" si="44"/>
        <v>0</v>
      </c>
      <c r="AC182">
        <f t="shared" si="45"/>
        <v>0</v>
      </c>
      <c r="AD182">
        <f t="shared" si="46"/>
        <v>0</v>
      </c>
      <c r="AE182">
        <f t="shared" si="47"/>
        <v>0</v>
      </c>
      <c r="AF182" s="57">
        <f t="shared" si="48"/>
        <v>0</v>
      </c>
    </row>
    <row r="183" spans="21:32" x14ac:dyDescent="0.25">
      <c r="U183">
        <f t="shared" si="37"/>
        <v>0</v>
      </c>
      <c r="V183">
        <f t="shared" si="38"/>
        <v>0</v>
      </c>
      <c r="W183">
        <f t="shared" si="39"/>
        <v>0</v>
      </c>
      <c r="X183">
        <f t="shared" si="40"/>
        <v>0</v>
      </c>
      <c r="Y183">
        <f t="shared" si="41"/>
        <v>0</v>
      </c>
      <c r="Z183">
        <f t="shared" si="42"/>
        <v>0</v>
      </c>
      <c r="AA183">
        <f t="shared" si="43"/>
        <v>0</v>
      </c>
      <c r="AB183">
        <f t="shared" si="44"/>
        <v>0</v>
      </c>
      <c r="AC183">
        <f t="shared" si="45"/>
        <v>0</v>
      </c>
      <c r="AD183">
        <f t="shared" si="46"/>
        <v>0</v>
      </c>
      <c r="AE183">
        <f t="shared" si="47"/>
        <v>0</v>
      </c>
      <c r="AF183" s="57">
        <f t="shared" si="48"/>
        <v>0</v>
      </c>
    </row>
    <row r="184" spans="21:32" x14ac:dyDescent="0.25">
      <c r="U184">
        <f t="shared" si="37"/>
        <v>0</v>
      </c>
      <c r="V184">
        <f t="shared" si="38"/>
        <v>0</v>
      </c>
      <c r="W184">
        <f t="shared" si="39"/>
        <v>0</v>
      </c>
      <c r="X184">
        <f t="shared" si="40"/>
        <v>0</v>
      </c>
      <c r="Y184">
        <f t="shared" si="41"/>
        <v>0</v>
      </c>
      <c r="Z184">
        <f t="shared" si="42"/>
        <v>0</v>
      </c>
      <c r="AA184">
        <f t="shared" si="43"/>
        <v>0</v>
      </c>
      <c r="AB184">
        <f t="shared" si="44"/>
        <v>0</v>
      </c>
      <c r="AC184">
        <f t="shared" si="45"/>
        <v>0</v>
      </c>
      <c r="AD184">
        <f t="shared" si="46"/>
        <v>0</v>
      </c>
      <c r="AE184">
        <f t="shared" si="47"/>
        <v>0</v>
      </c>
      <c r="AF184" s="57">
        <f t="shared" si="48"/>
        <v>0</v>
      </c>
    </row>
    <row r="185" spans="21:32" x14ac:dyDescent="0.25">
      <c r="U185">
        <f t="shared" si="37"/>
        <v>0</v>
      </c>
      <c r="V185">
        <f t="shared" si="38"/>
        <v>0</v>
      </c>
      <c r="W185">
        <f t="shared" si="39"/>
        <v>0</v>
      </c>
      <c r="X185">
        <f t="shared" si="40"/>
        <v>0</v>
      </c>
      <c r="Y185">
        <f t="shared" si="41"/>
        <v>0</v>
      </c>
      <c r="Z185">
        <f t="shared" si="42"/>
        <v>0</v>
      </c>
      <c r="AA185">
        <f t="shared" si="43"/>
        <v>0</v>
      </c>
      <c r="AB185">
        <f t="shared" si="44"/>
        <v>0</v>
      </c>
      <c r="AC185">
        <f t="shared" si="45"/>
        <v>0</v>
      </c>
      <c r="AD185">
        <f t="shared" si="46"/>
        <v>0</v>
      </c>
      <c r="AE185">
        <f t="shared" si="47"/>
        <v>0</v>
      </c>
      <c r="AF185" s="57">
        <f t="shared" si="48"/>
        <v>0</v>
      </c>
    </row>
    <row r="186" spans="21:32" x14ac:dyDescent="0.25">
      <c r="U186">
        <f t="shared" si="37"/>
        <v>0</v>
      </c>
      <c r="V186">
        <f t="shared" si="38"/>
        <v>0</v>
      </c>
      <c r="W186">
        <f t="shared" si="39"/>
        <v>0</v>
      </c>
      <c r="X186">
        <f t="shared" si="40"/>
        <v>0</v>
      </c>
      <c r="Y186">
        <f t="shared" si="41"/>
        <v>0</v>
      </c>
      <c r="Z186">
        <f t="shared" si="42"/>
        <v>0</v>
      </c>
      <c r="AA186">
        <f t="shared" si="43"/>
        <v>0</v>
      </c>
      <c r="AB186">
        <f t="shared" si="44"/>
        <v>0</v>
      </c>
      <c r="AC186">
        <f t="shared" si="45"/>
        <v>0</v>
      </c>
      <c r="AD186">
        <f t="shared" si="46"/>
        <v>0</v>
      </c>
      <c r="AE186">
        <f t="shared" si="47"/>
        <v>0</v>
      </c>
      <c r="AF186" s="57">
        <f t="shared" si="48"/>
        <v>0</v>
      </c>
    </row>
    <row r="187" spans="21:32" x14ac:dyDescent="0.25">
      <c r="U187">
        <f t="shared" si="37"/>
        <v>0</v>
      </c>
      <c r="V187">
        <f t="shared" si="38"/>
        <v>0</v>
      </c>
      <c r="W187">
        <f t="shared" si="39"/>
        <v>0</v>
      </c>
      <c r="X187">
        <f t="shared" si="40"/>
        <v>0</v>
      </c>
      <c r="Y187">
        <f t="shared" si="41"/>
        <v>0</v>
      </c>
      <c r="Z187">
        <f t="shared" si="42"/>
        <v>0</v>
      </c>
      <c r="AA187">
        <f t="shared" si="43"/>
        <v>0</v>
      </c>
      <c r="AB187">
        <f t="shared" si="44"/>
        <v>0</v>
      </c>
      <c r="AC187">
        <f t="shared" si="45"/>
        <v>0</v>
      </c>
      <c r="AD187">
        <f t="shared" si="46"/>
        <v>0</v>
      </c>
      <c r="AE187">
        <f t="shared" si="47"/>
        <v>0</v>
      </c>
      <c r="AF187" s="57">
        <f t="shared" si="48"/>
        <v>0</v>
      </c>
    </row>
    <row r="188" spans="21:32" x14ac:dyDescent="0.25">
      <c r="U188">
        <f t="shared" si="37"/>
        <v>0</v>
      </c>
      <c r="V188">
        <f t="shared" si="38"/>
        <v>0</v>
      </c>
      <c r="W188">
        <f t="shared" si="39"/>
        <v>0</v>
      </c>
      <c r="X188">
        <f t="shared" si="40"/>
        <v>0</v>
      </c>
      <c r="Y188">
        <f t="shared" si="41"/>
        <v>0</v>
      </c>
      <c r="Z188">
        <f t="shared" si="42"/>
        <v>0</v>
      </c>
      <c r="AA188">
        <f t="shared" si="43"/>
        <v>0</v>
      </c>
      <c r="AB188">
        <f t="shared" si="44"/>
        <v>0</v>
      </c>
      <c r="AC188">
        <f t="shared" si="45"/>
        <v>0</v>
      </c>
      <c r="AD188">
        <f t="shared" si="46"/>
        <v>0</v>
      </c>
      <c r="AE188">
        <f t="shared" si="47"/>
        <v>0</v>
      </c>
      <c r="AF188" s="57">
        <f t="shared" si="48"/>
        <v>0</v>
      </c>
    </row>
    <row r="189" spans="21:32" x14ac:dyDescent="0.25">
      <c r="U189">
        <f t="shared" si="37"/>
        <v>0</v>
      </c>
      <c r="V189">
        <f t="shared" si="38"/>
        <v>0</v>
      </c>
      <c r="W189">
        <f t="shared" si="39"/>
        <v>0</v>
      </c>
      <c r="X189">
        <f t="shared" si="40"/>
        <v>0</v>
      </c>
      <c r="Y189">
        <f t="shared" si="41"/>
        <v>0</v>
      </c>
      <c r="Z189">
        <f t="shared" si="42"/>
        <v>0</v>
      </c>
      <c r="AA189">
        <f t="shared" si="43"/>
        <v>0</v>
      </c>
      <c r="AB189">
        <f t="shared" si="44"/>
        <v>0</v>
      </c>
      <c r="AC189">
        <f t="shared" si="45"/>
        <v>0</v>
      </c>
      <c r="AD189">
        <f t="shared" si="46"/>
        <v>0</v>
      </c>
      <c r="AE189">
        <f t="shared" si="47"/>
        <v>0</v>
      </c>
      <c r="AF189" s="57">
        <f t="shared" si="48"/>
        <v>0</v>
      </c>
    </row>
    <row r="190" spans="21:32" x14ac:dyDescent="0.25">
      <c r="U190">
        <f t="shared" si="37"/>
        <v>0</v>
      </c>
      <c r="V190">
        <f t="shared" si="38"/>
        <v>0</v>
      </c>
      <c r="W190">
        <f t="shared" si="39"/>
        <v>0</v>
      </c>
      <c r="X190">
        <f t="shared" si="40"/>
        <v>0</v>
      </c>
      <c r="Y190">
        <f t="shared" si="41"/>
        <v>0</v>
      </c>
      <c r="Z190">
        <f t="shared" si="42"/>
        <v>0</v>
      </c>
      <c r="AA190">
        <f t="shared" si="43"/>
        <v>0</v>
      </c>
      <c r="AB190">
        <f t="shared" si="44"/>
        <v>0</v>
      </c>
      <c r="AC190">
        <f t="shared" si="45"/>
        <v>0</v>
      </c>
      <c r="AD190">
        <f t="shared" si="46"/>
        <v>0</v>
      </c>
      <c r="AE190">
        <f t="shared" si="47"/>
        <v>0</v>
      </c>
      <c r="AF190" s="57">
        <f t="shared" si="48"/>
        <v>0</v>
      </c>
    </row>
    <row r="191" spans="21:32" x14ac:dyDescent="0.25">
      <c r="U191">
        <f t="shared" si="37"/>
        <v>0</v>
      </c>
      <c r="V191">
        <f t="shared" si="38"/>
        <v>0</v>
      </c>
      <c r="W191">
        <f t="shared" si="39"/>
        <v>0</v>
      </c>
      <c r="X191">
        <f t="shared" si="40"/>
        <v>0</v>
      </c>
      <c r="Y191">
        <f t="shared" si="41"/>
        <v>0</v>
      </c>
      <c r="Z191">
        <f t="shared" si="42"/>
        <v>0</v>
      </c>
      <c r="AA191">
        <f t="shared" si="43"/>
        <v>0</v>
      </c>
      <c r="AB191">
        <f t="shared" si="44"/>
        <v>0</v>
      </c>
      <c r="AC191">
        <f t="shared" si="45"/>
        <v>0</v>
      </c>
      <c r="AD191">
        <f t="shared" si="46"/>
        <v>0</v>
      </c>
      <c r="AE191">
        <f t="shared" si="47"/>
        <v>0</v>
      </c>
      <c r="AF191" s="57">
        <f t="shared" si="48"/>
        <v>0</v>
      </c>
    </row>
    <row r="192" spans="21:32" x14ac:dyDescent="0.25">
      <c r="U192">
        <f t="shared" si="37"/>
        <v>0</v>
      </c>
      <c r="V192">
        <f t="shared" si="38"/>
        <v>0</v>
      </c>
      <c r="W192">
        <f t="shared" si="39"/>
        <v>0</v>
      </c>
      <c r="X192">
        <f t="shared" si="40"/>
        <v>0</v>
      </c>
      <c r="Y192">
        <f t="shared" si="41"/>
        <v>0</v>
      </c>
      <c r="Z192">
        <f t="shared" si="42"/>
        <v>0</v>
      </c>
      <c r="AA192">
        <f t="shared" si="43"/>
        <v>0</v>
      </c>
      <c r="AB192">
        <f t="shared" si="44"/>
        <v>0</v>
      </c>
      <c r="AC192">
        <f t="shared" si="45"/>
        <v>0</v>
      </c>
      <c r="AD192">
        <f t="shared" si="46"/>
        <v>0</v>
      </c>
      <c r="AE192">
        <f t="shared" si="47"/>
        <v>0</v>
      </c>
      <c r="AF192" s="57">
        <f t="shared" si="48"/>
        <v>0</v>
      </c>
    </row>
    <row r="193" spans="21:32" x14ac:dyDescent="0.25">
      <c r="U193">
        <f t="shared" si="37"/>
        <v>0</v>
      </c>
      <c r="V193">
        <f t="shared" si="38"/>
        <v>0</v>
      </c>
      <c r="W193">
        <f t="shared" si="39"/>
        <v>0</v>
      </c>
      <c r="X193">
        <f t="shared" si="40"/>
        <v>0</v>
      </c>
      <c r="Y193">
        <f t="shared" si="41"/>
        <v>0</v>
      </c>
      <c r="Z193">
        <f t="shared" si="42"/>
        <v>0</v>
      </c>
      <c r="AA193">
        <f t="shared" si="43"/>
        <v>0</v>
      </c>
      <c r="AB193">
        <f t="shared" si="44"/>
        <v>0</v>
      </c>
      <c r="AC193">
        <f t="shared" si="45"/>
        <v>0</v>
      </c>
      <c r="AD193">
        <f t="shared" si="46"/>
        <v>0</v>
      </c>
      <c r="AE193">
        <f t="shared" si="47"/>
        <v>0</v>
      </c>
      <c r="AF193" s="57">
        <f t="shared" si="48"/>
        <v>0</v>
      </c>
    </row>
    <row r="194" spans="21:32" x14ac:dyDescent="0.25">
      <c r="U194">
        <f t="shared" si="37"/>
        <v>0</v>
      </c>
      <c r="V194">
        <f t="shared" si="38"/>
        <v>0</v>
      </c>
      <c r="W194">
        <f t="shared" si="39"/>
        <v>0</v>
      </c>
      <c r="X194">
        <f t="shared" si="40"/>
        <v>0</v>
      </c>
      <c r="Y194">
        <f t="shared" si="41"/>
        <v>0</v>
      </c>
      <c r="Z194">
        <f t="shared" si="42"/>
        <v>0</v>
      </c>
      <c r="AA194">
        <f t="shared" si="43"/>
        <v>0</v>
      </c>
      <c r="AB194">
        <f t="shared" si="44"/>
        <v>0</v>
      </c>
      <c r="AC194">
        <f t="shared" si="45"/>
        <v>0</v>
      </c>
      <c r="AD194">
        <f t="shared" si="46"/>
        <v>0</v>
      </c>
      <c r="AE194">
        <f t="shared" si="47"/>
        <v>0</v>
      </c>
      <c r="AF194" s="57">
        <f t="shared" si="48"/>
        <v>0</v>
      </c>
    </row>
    <row r="195" spans="21:32" x14ac:dyDescent="0.25">
      <c r="U195">
        <f t="shared" si="37"/>
        <v>0</v>
      </c>
      <c r="V195">
        <f t="shared" si="38"/>
        <v>0</v>
      </c>
      <c r="W195">
        <f t="shared" si="39"/>
        <v>0</v>
      </c>
      <c r="X195">
        <f t="shared" si="40"/>
        <v>0</v>
      </c>
      <c r="Y195">
        <f t="shared" si="41"/>
        <v>0</v>
      </c>
      <c r="Z195">
        <f t="shared" si="42"/>
        <v>0</v>
      </c>
      <c r="AA195">
        <f t="shared" si="43"/>
        <v>0</v>
      </c>
      <c r="AB195">
        <f t="shared" si="44"/>
        <v>0</v>
      </c>
      <c r="AC195">
        <f t="shared" si="45"/>
        <v>0</v>
      </c>
      <c r="AD195">
        <f t="shared" si="46"/>
        <v>0</v>
      </c>
      <c r="AE195">
        <f t="shared" si="47"/>
        <v>0</v>
      </c>
      <c r="AF195" s="57">
        <f t="shared" si="48"/>
        <v>0</v>
      </c>
    </row>
    <row r="196" spans="21:32" x14ac:dyDescent="0.25">
      <c r="U196">
        <f t="shared" si="37"/>
        <v>0</v>
      </c>
      <c r="V196">
        <f t="shared" si="38"/>
        <v>0</v>
      </c>
      <c r="W196">
        <f t="shared" si="39"/>
        <v>0</v>
      </c>
      <c r="X196">
        <f t="shared" si="40"/>
        <v>0</v>
      </c>
      <c r="Y196">
        <f t="shared" si="41"/>
        <v>0</v>
      </c>
      <c r="Z196">
        <f t="shared" si="42"/>
        <v>0</v>
      </c>
      <c r="AA196">
        <f t="shared" si="43"/>
        <v>0</v>
      </c>
      <c r="AB196">
        <f t="shared" si="44"/>
        <v>0</v>
      </c>
      <c r="AC196">
        <f t="shared" si="45"/>
        <v>0</v>
      </c>
      <c r="AD196">
        <f t="shared" si="46"/>
        <v>0</v>
      </c>
      <c r="AE196">
        <f t="shared" si="47"/>
        <v>0</v>
      </c>
      <c r="AF196" s="57">
        <f t="shared" si="48"/>
        <v>0</v>
      </c>
    </row>
    <row r="197" spans="21:32" x14ac:dyDescent="0.25">
      <c r="U197">
        <f t="shared" si="37"/>
        <v>0</v>
      </c>
      <c r="V197">
        <f t="shared" si="38"/>
        <v>0</v>
      </c>
      <c r="W197">
        <f t="shared" si="39"/>
        <v>0</v>
      </c>
      <c r="X197">
        <f t="shared" si="40"/>
        <v>0</v>
      </c>
      <c r="Y197">
        <f t="shared" si="41"/>
        <v>0</v>
      </c>
      <c r="Z197">
        <f t="shared" si="42"/>
        <v>0</v>
      </c>
      <c r="AA197">
        <f t="shared" si="43"/>
        <v>0</v>
      </c>
      <c r="AB197">
        <f t="shared" si="44"/>
        <v>0</v>
      </c>
      <c r="AC197">
        <f t="shared" si="45"/>
        <v>0</v>
      </c>
      <c r="AD197">
        <f t="shared" si="46"/>
        <v>0</v>
      </c>
      <c r="AE197">
        <f t="shared" si="47"/>
        <v>0</v>
      </c>
      <c r="AF197" s="57">
        <f t="shared" si="48"/>
        <v>0</v>
      </c>
    </row>
    <row r="198" spans="21:32" x14ac:dyDescent="0.25">
      <c r="U198">
        <f t="shared" si="37"/>
        <v>0</v>
      </c>
      <c r="V198">
        <f t="shared" si="38"/>
        <v>0</v>
      </c>
      <c r="W198">
        <f t="shared" si="39"/>
        <v>0</v>
      </c>
      <c r="X198">
        <f t="shared" si="40"/>
        <v>0</v>
      </c>
      <c r="Y198">
        <f t="shared" si="41"/>
        <v>0</v>
      </c>
      <c r="Z198">
        <f t="shared" si="42"/>
        <v>0</v>
      </c>
      <c r="AA198">
        <f t="shared" si="43"/>
        <v>0</v>
      </c>
      <c r="AB198">
        <f t="shared" si="44"/>
        <v>0</v>
      </c>
      <c r="AC198">
        <f t="shared" si="45"/>
        <v>0</v>
      </c>
      <c r="AD198">
        <f t="shared" si="46"/>
        <v>0</v>
      </c>
      <c r="AE198">
        <f t="shared" si="47"/>
        <v>0</v>
      </c>
      <c r="AF198" s="57">
        <f t="shared" si="48"/>
        <v>0</v>
      </c>
    </row>
    <row r="199" spans="21:32" x14ac:dyDescent="0.25">
      <c r="U199">
        <f t="shared" si="37"/>
        <v>0</v>
      </c>
      <c r="V199">
        <f t="shared" si="38"/>
        <v>0</v>
      </c>
      <c r="W199">
        <f t="shared" si="39"/>
        <v>0</v>
      </c>
      <c r="X199">
        <f t="shared" si="40"/>
        <v>0</v>
      </c>
      <c r="Y199">
        <f t="shared" si="41"/>
        <v>0</v>
      </c>
      <c r="Z199">
        <f t="shared" si="42"/>
        <v>0</v>
      </c>
      <c r="AA199">
        <f t="shared" si="43"/>
        <v>0</v>
      </c>
      <c r="AB199">
        <f t="shared" si="44"/>
        <v>0</v>
      </c>
      <c r="AC199">
        <f t="shared" si="45"/>
        <v>0</v>
      </c>
      <c r="AD199">
        <f t="shared" si="46"/>
        <v>0</v>
      </c>
      <c r="AE199">
        <f t="shared" si="47"/>
        <v>0</v>
      </c>
      <c r="AF199" s="57">
        <f t="shared" si="48"/>
        <v>0</v>
      </c>
    </row>
    <row r="200" spans="21:32" x14ac:dyDescent="0.25">
      <c r="U200">
        <f t="shared" si="37"/>
        <v>0</v>
      </c>
      <c r="V200">
        <f t="shared" si="38"/>
        <v>0</v>
      </c>
      <c r="W200">
        <f t="shared" si="39"/>
        <v>0</v>
      </c>
      <c r="X200">
        <f t="shared" si="40"/>
        <v>0</v>
      </c>
      <c r="Y200">
        <f t="shared" si="41"/>
        <v>0</v>
      </c>
      <c r="Z200">
        <f t="shared" si="42"/>
        <v>0</v>
      </c>
      <c r="AA200">
        <f t="shared" si="43"/>
        <v>0</v>
      </c>
      <c r="AB200">
        <f t="shared" si="44"/>
        <v>0</v>
      </c>
      <c r="AC200">
        <f t="shared" si="45"/>
        <v>0</v>
      </c>
      <c r="AD200">
        <f t="shared" si="46"/>
        <v>0</v>
      </c>
      <c r="AE200">
        <f t="shared" si="47"/>
        <v>0</v>
      </c>
      <c r="AF200" s="57">
        <f t="shared" si="48"/>
        <v>0</v>
      </c>
    </row>
    <row r="201" spans="21:32" x14ac:dyDescent="0.25">
      <c r="U201">
        <f t="shared" si="37"/>
        <v>0</v>
      </c>
      <c r="V201">
        <f t="shared" si="38"/>
        <v>0</v>
      </c>
      <c r="W201">
        <f t="shared" si="39"/>
        <v>0</v>
      </c>
      <c r="X201">
        <f t="shared" si="40"/>
        <v>0</v>
      </c>
      <c r="Y201">
        <f t="shared" si="41"/>
        <v>0</v>
      </c>
      <c r="Z201">
        <f t="shared" si="42"/>
        <v>0</v>
      </c>
      <c r="AA201">
        <f t="shared" si="43"/>
        <v>0</v>
      </c>
      <c r="AB201">
        <f t="shared" si="44"/>
        <v>0</v>
      </c>
      <c r="AC201">
        <f t="shared" si="45"/>
        <v>0</v>
      </c>
      <c r="AD201">
        <f t="shared" si="46"/>
        <v>0</v>
      </c>
      <c r="AE201">
        <f t="shared" si="47"/>
        <v>0</v>
      </c>
      <c r="AF201" s="57">
        <f t="shared" si="48"/>
        <v>0</v>
      </c>
    </row>
    <row r="202" spans="21:32" x14ac:dyDescent="0.25">
      <c r="U202">
        <f t="shared" si="37"/>
        <v>0</v>
      </c>
      <c r="V202">
        <f t="shared" si="38"/>
        <v>0</v>
      </c>
      <c r="W202">
        <f t="shared" si="39"/>
        <v>0</v>
      </c>
      <c r="X202">
        <f t="shared" si="40"/>
        <v>0</v>
      </c>
      <c r="Y202">
        <f t="shared" si="41"/>
        <v>0</v>
      </c>
      <c r="Z202">
        <f t="shared" si="42"/>
        <v>0</v>
      </c>
      <c r="AA202">
        <f t="shared" si="43"/>
        <v>0</v>
      </c>
      <c r="AB202">
        <f t="shared" si="44"/>
        <v>0</v>
      </c>
      <c r="AC202">
        <f t="shared" si="45"/>
        <v>0</v>
      </c>
      <c r="AD202">
        <f t="shared" si="46"/>
        <v>0</v>
      </c>
      <c r="AE202">
        <f t="shared" si="47"/>
        <v>0</v>
      </c>
      <c r="AF202" s="57">
        <f t="shared" si="48"/>
        <v>0</v>
      </c>
    </row>
    <row r="203" spans="21:32" x14ac:dyDescent="0.25">
      <c r="U203">
        <f t="shared" si="37"/>
        <v>0</v>
      </c>
      <c r="V203">
        <f t="shared" si="38"/>
        <v>0</v>
      </c>
      <c r="W203">
        <f t="shared" si="39"/>
        <v>0</v>
      </c>
      <c r="X203">
        <f t="shared" si="40"/>
        <v>0</v>
      </c>
      <c r="Y203">
        <f t="shared" si="41"/>
        <v>0</v>
      </c>
      <c r="Z203">
        <f t="shared" si="42"/>
        <v>0</v>
      </c>
      <c r="AA203">
        <f t="shared" si="43"/>
        <v>0</v>
      </c>
      <c r="AB203">
        <f t="shared" si="44"/>
        <v>0</v>
      </c>
      <c r="AC203">
        <f t="shared" si="45"/>
        <v>0</v>
      </c>
      <c r="AD203">
        <f t="shared" si="46"/>
        <v>0</v>
      </c>
      <c r="AE203">
        <f t="shared" si="47"/>
        <v>0</v>
      </c>
      <c r="AF203" s="57">
        <f t="shared" si="48"/>
        <v>0</v>
      </c>
    </row>
    <row r="204" spans="21:32" x14ac:dyDescent="0.25">
      <c r="U204">
        <f t="shared" si="37"/>
        <v>0</v>
      </c>
      <c r="V204">
        <f t="shared" si="38"/>
        <v>0</v>
      </c>
      <c r="W204">
        <f t="shared" si="39"/>
        <v>0</v>
      </c>
      <c r="X204">
        <f t="shared" si="40"/>
        <v>0</v>
      </c>
      <c r="Y204">
        <f t="shared" si="41"/>
        <v>0</v>
      </c>
      <c r="Z204">
        <f t="shared" si="42"/>
        <v>0</v>
      </c>
      <c r="AA204">
        <f t="shared" si="43"/>
        <v>0</v>
      </c>
      <c r="AB204">
        <f t="shared" si="44"/>
        <v>0</v>
      </c>
      <c r="AC204">
        <f t="shared" si="45"/>
        <v>0</v>
      </c>
      <c r="AD204">
        <f t="shared" si="46"/>
        <v>0</v>
      </c>
      <c r="AE204">
        <f t="shared" si="47"/>
        <v>0</v>
      </c>
      <c r="AF204" s="57">
        <f t="shared" si="48"/>
        <v>0</v>
      </c>
    </row>
    <row r="205" spans="21:32" x14ac:dyDescent="0.25">
      <c r="U205">
        <f t="shared" si="37"/>
        <v>0</v>
      </c>
      <c r="V205">
        <f t="shared" si="38"/>
        <v>0</v>
      </c>
      <c r="W205">
        <f t="shared" si="39"/>
        <v>0</v>
      </c>
      <c r="X205">
        <f t="shared" si="40"/>
        <v>0</v>
      </c>
      <c r="Y205">
        <f t="shared" si="41"/>
        <v>0</v>
      </c>
      <c r="Z205">
        <f t="shared" si="42"/>
        <v>0</v>
      </c>
      <c r="AA205">
        <f t="shared" si="43"/>
        <v>0</v>
      </c>
      <c r="AB205">
        <f t="shared" si="44"/>
        <v>0</v>
      </c>
      <c r="AC205">
        <f t="shared" si="45"/>
        <v>0</v>
      </c>
      <c r="AD205">
        <f t="shared" si="46"/>
        <v>0</v>
      </c>
      <c r="AE205">
        <f t="shared" si="47"/>
        <v>0</v>
      </c>
      <c r="AF205" s="57">
        <f t="shared" si="48"/>
        <v>0</v>
      </c>
    </row>
    <row r="206" spans="21:32" x14ac:dyDescent="0.25">
      <c r="U206">
        <f t="shared" si="37"/>
        <v>0</v>
      </c>
      <c r="V206">
        <f t="shared" si="38"/>
        <v>0</v>
      </c>
      <c r="W206">
        <f t="shared" si="39"/>
        <v>0</v>
      </c>
      <c r="X206">
        <f t="shared" si="40"/>
        <v>0</v>
      </c>
      <c r="Y206">
        <f t="shared" si="41"/>
        <v>0</v>
      </c>
      <c r="Z206">
        <f t="shared" si="42"/>
        <v>0</v>
      </c>
      <c r="AA206">
        <f t="shared" si="43"/>
        <v>0</v>
      </c>
      <c r="AB206">
        <f t="shared" si="44"/>
        <v>0</v>
      </c>
      <c r="AC206">
        <f t="shared" si="45"/>
        <v>0</v>
      </c>
      <c r="AD206">
        <f t="shared" si="46"/>
        <v>0</v>
      </c>
      <c r="AE206">
        <f t="shared" si="47"/>
        <v>0</v>
      </c>
      <c r="AF206" s="57">
        <f t="shared" si="48"/>
        <v>0</v>
      </c>
    </row>
    <row r="207" spans="21:32" x14ac:dyDescent="0.25">
      <c r="U207">
        <f t="shared" si="37"/>
        <v>0</v>
      </c>
      <c r="V207">
        <f t="shared" si="38"/>
        <v>0</v>
      </c>
      <c r="W207">
        <f t="shared" si="39"/>
        <v>0</v>
      </c>
      <c r="X207">
        <f t="shared" si="40"/>
        <v>0</v>
      </c>
      <c r="Y207">
        <f t="shared" si="41"/>
        <v>0</v>
      </c>
      <c r="Z207">
        <f t="shared" si="42"/>
        <v>0</v>
      </c>
      <c r="AA207">
        <f t="shared" si="43"/>
        <v>0</v>
      </c>
      <c r="AB207">
        <f t="shared" si="44"/>
        <v>0</v>
      </c>
      <c r="AC207">
        <f t="shared" si="45"/>
        <v>0</v>
      </c>
      <c r="AD207">
        <f t="shared" si="46"/>
        <v>0</v>
      </c>
      <c r="AE207">
        <f t="shared" si="47"/>
        <v>0</v>
      </c>
      <c r="AF207" s="57">
        <f t="shared" si="48"/>
        <v>0</v>
      </c>
    </row>
    <row r="208" spans="21:32" x14ac:dyDescent="0.25">
      <c r="U208">
        <f t="shared" si="37"/>
        <v>0</v>
      </c>
      <c r="V208">
        <f t="shared" si="38"/>
        <v>0</v>
      </c>
      <c r="W208">
        <f t="shared" si="39"/>
        <v>0</v>
      </c>
      <c r="X208">
        <f t="shared" si="40"/>
        <v>0</v>
      </c>
      <c r="Y208">
        <f t="shared" si="41"/>
        <v>0</v>
      </c>
      <c r="Z208">
        <f t="shared" si="42"/>
        <v>0</v>
      </c>
      <c r="AA208">
        <f t="shared" si="43"/>
        <v>0</v>
      </c>
      <c r="AB208">
        <f t="shared" si="44"/>
        <v>0</v>
      </c>
      <c r="AC208">
        <f t="shared" si="45"/>
        <v>0</v>
      </c>
      <c r="AD208">
        <f t="shared" si="46"/>
        <v>0</v>
      </c>
      <c r="AE208">
        <f t="shared" si="47"/>
        <v>0</v>
      </c>
      <c r="AF208" s="57">
        <f t="shared" si="48"/>
        <v>0</v>
      </c>
    </row>
    <row r="209" spans="21:32" x14ac:dyDescent="0.25">
      <c r="U209">
        <f t="shared" si="37"/>
        <v>0</v>
      </c>
      <c r="V209">
        <f t="shared" si="38"/>
        <v>0</v>
      </c>
      <c r="W209">
        <f t="shared" si="39"/>
        <v>0</v>
      </c>
      <c r="X209">
        <f t="shared" si="40"/>
        <v>0</v>
      </c>
      <c r="Y209">
        <f t="shared" si="41"/>
        <v>0</v>
      </c>
      <c r="Z209">
        <f t="shared" si="42"/>
        <v>0</v>
      </c>
      <c r="AA209">
        <f t="shared" si="43"/>
        <v>0</v>
      </c>
      <c r="AB209">
        <f t="shared" si="44"/>
        <v>0</v>
      </c>
      <c r="AC209">
        <f t="shared" si="45"/>
        <v>0</v>
      </c>
      <c r="AD209">
        <f t="shared" si="46"/>
        <v>0</v>
      </c>
      <c r="AE209">
        <f t="shared" si="47"/>
        <v>0</v>
      </c>
      <c r="AF209" s="57">
        <f t="shared" si="48"/>
        <v>0</v>
      </c>
    </row>
    <row r="210" spans="21:32" x14ac:dyDescent="0.25">
      <c r="U210">
        <f t="shared" si="37"/>
        <v>0</v>
      </c>
      <c r="V210">
        <f t="shared" si="38"/>
        <v>0</v>
      </c>
      <c r="W210">
        <f t="shared" si="39"/>
        <v>0</v>
      </c>
      <c r="X210">
        <f t="shared" si="40"/>
        <v>0</v>
      </c>
      <c r="Y210">
        <f t="shared" si="41"/>
        <v>0</v>
      </c>
      <c r="Z210">
        <f t="shared" si="42"/>
        <v>0</v>
      </c>
      <c r="AA210">
        <f t="shared" si="43"/>
        <v>0</v>
      </c>
      <c r="AB210">
        <f t="shared" si="44"/>
        <v>0</v>
      </c>
      <c r="AC210">
        <f t="shared" si="45"/>
        <v>0</v>
      </c>
      <c r="AD210">
        <f t="shared" si="46"/>
        <v>0</v>
      </c>
      <c r="AE210">
        <f t="shared" si="47"/>
        <v>0</v>
      </c>
      <c r="AF210" s="57">
        <f t="shared" si="48"/>
        <v>0</v>
      </c>
    </row>
    <row r="211" spans="21:32" x14ac:dyDescent="0.25">
      <c r="U211">
        <f t="shared" si="37"/>
        <v>0</v>
      </c>
      <c r="V211">
        <f t="shared" si="38"/>
        <v>0</v>
      </c>
      <c r="W211">
        <f t="shared" si="39"/>
        <v>0</v>
      </c>
      <c r="X211">
        <f t="shared" si="40"/>
        <v>0</v>
      </c>
      <c r="Y211">
        <f t="shared" si="41"/>
        <v>0</v>
      </c>
      <c r="Z211">
        <f t="shared" si="42"/>
        <v>0</v>
      </c>
      <c r="AA211">
        <f t="shared" si="43"/>
        <v>0</v>
      </c>
      <c r="AB211">
        <f t="shared" si="44"/>
        <v>0</v>
      </c>
      <c r="AC211">
        <f t="shared" si="45"/>
        <v>0</v>
      </c>
      <c r="AD211">
        <f t="shared" si="46"/>
        <v>0</v>
      </c>
      <c r="AE211">
        <f t="shared" si="47"/>
        <v>0</v>
      </c>
      <c r="AF211" s="57">
        <f t="shared" si="48"/>
        <v>0</v>
      </c>
    </row>
    <row r="212" spans="21:32" x14ac:dyDescent="0.25">
      <c r="U212">
        <f t="shared" si="37"/>
        <v>0</v>
      </c>
      <c r="V212">
        <f t="shared" si="38"/>
        <v>0</v>
      </c>
      <c r="W212">
        <f t="shared" si="39"/>
        <v>0</v>
      </c>
      <c r="X212">
        <f t="shared" si="40"/>
        <v>0</v>
      </c>
      <c r="Y212">
        <f t="shared" si="41"/>
        <v>0</v>
      </c>
      <c r="Z212">
        <f t="shared" si="42"/>
        <v>0</v>
      </c>
      <c r="AA212">
        <f t="shared" si="43"/>
        <v>0</v>
      </c>
      <c r="AB212">
        <f t="shared" si="44"/>
        <v>0</v>
      </c>
      <c r="AC212">
        <f t="shared" si="45"/>
        <v>0</v>
      </c>
      <c r="AD212">
        <f t="shared" si="46"/>
        <v>0</v>
      </c>
      <c r="AE212">
        <f t="shared" si="47"/>
        <v>0</v>
      </c>
      <c r="AF212" s="57">
        <f t="shared" si="48"/>
        <v>0</v>
      </c>
    </row>
    <row r="213" spans="21:32" x14ac:dyDescent="0.25">
      <c r="U213">
        <f t="shared" si="37"/>
        <v>0</v>
      </c>
      <c r="V213">
        <f t="shared" si="38"/>
        <v>0</v>
      </c>
      <c r="W213">
        <f t="shared" si="39"/>
        <v>0</v>
      </c>
      <c r="X213">
        <f t="shared" si="40"/>
        <v>0</v>
      </c>
      <c r="Y213">
        <f t="shared" si="41"/>
        <v>0</v>
      </c>
      <c r="Z213">
        <f t="shared" si="42"/>
        <v>0</v>
      </c>
      <c r="AA213">
        <f t="shared" si="43"/>
        <v>0</v>
      </c>
      <c r="AB213">
        <f t="shared" si="44"/>
        <v>0</v>
      </c>
      <c r="AC213">
        <f t="shared" si="45"/>
        <v>0</v>
      </c>
      <c r="AD213">
        <f t="shared" si="46"/>
        <v>0</v>
      </c>
      <c r="AE213">
        <f t="shared" si="47"/>
        <v>0</v>
      </c>
      <c r="AF213" s="57">
        <f t="shared" si="48"/>
        <v>0</v>
      </c>
    </row>
    <row r="214" spans="21:32" x14ac:dyDescent="0.25">
      <c r="U214">
        <f t="shared" si="37"/>
        <v>0</v>
      </c>
      <c r="V214">
        <f t="shared" si="38"/>
        <v>0</v>
      </c>
      <c r="W214">
        <f t="shared" si="39"/>
        <v>0</v>
      </c>
      <c r="X214">
        <f t="shared" si="40"/>
        <v>0</v>
      </c>
      <c r="Y214">
        <f t="shared" si="41"/>
        <v>0</v>
      </c>
      <c r="Z214">
        <f t="shared" si="42"/>
        <v>0</v>
      </c>
      <c r="AA214">
        <f t="shared" si="43"/>
        <v>0</v>
      </c>
      <c r="AB214">
        <f t="shared" si="44"/>
        <v>0</v>
      </c>
      <c r="AC214">
        <f t="shared" si="45"/>
        <v>0</v>
      </c>
      <c r="AD214">
        <f t="shared" si="46"/>
        <v>0</v>
      </c>
      <c r="AE214">
        <f t="shared" si="47"/>
        <v>0</v>
      </c>
      <c r="AF214" s="57">
        <f t="shared" si="48"/>
        <v>0</v>
      </c>
    </row>
    <row r="215" spans="21:32" x14ac:dyDescent="0.25">
      <c r="U215">
        <f t="shared" si="37"/>
        <v>0</v>
      </c>
      <c r="V215">
        <f t="shared" si="38"/>
        <v>0</v>
      </c>
      <c r="W215">
        <f t="shared" si="39"/>
        <v>0</v>
      </c>
      <c r="X215">
        <f t="shared" si="40"/>
        <v>0</v>
      </c>
      <c r="Y215">
        <f t="shared" si="41"/>
        <v>0</v>
      </c>
      <c r="Z215">
        <f t="shared" si="42"/>
        <v>0</v>
      </c>
      <c r="AA215">
        <f t="shared" si="43"/>
        <v>0</v>
      </c>
      <c r="AB215">
        <f t="shared" si="44"/>
        <v>0</v>
      </c>
      <c r="AC215">
        <f t="shared" si="45"/>
        <v>0</v>
      </c>
      <c r="AD215">
        <f t="shared" si="46"/>
        <v>0</v>
      </c>
      <c r="AE215">
        <f t="shared" si="47"/>
        <v>0</v>
      </c>
      <c r="AF215" s="57">
        <f t="shared" si="48"/>
        <v>0</v>
      </c>
    </row>
    <row r="216" spans="21:32" x14ac:dyDescent="0.25">
      <c r="U216">
        <f t="shared" si="37"/>
        <v>0</v>
      </c>
      <c r="V216">
        <f t="shared" si="38"/>
        <v>0</v>
      </c>
      <c r="W216">
        <f t="shared" si="39"/>
        <v>0</v>
      </c>
      <c r="X216">
        <f t="shared" si="40"/>
        <v>0</v>
      </c>
      <c r="Y216">
        <f t="shared" si="41"/>
        <v>0</v>
      </c>
      <c r="Z216">
        <f t="shared" si="42"/>
        <v>0</v>
      </c>
      <c r="AA216">
        <f t="shared" si="43"/>
        <v>0</v>
      </c>
      <c r="AB216">
        <f t="shared" si="44"/>
        <v>0</v>
      </c>
      <c r="AC216">
        <f t="shared" si="45"/>
        <v>0</v>
      </c>
      <c r="AD216">
        <f t="shared" si="46"/>
        <v>0</v>
      </c>
      <c r="AE216">
        <f t="shared" si="47"/>
        <v>0</v>
      </c>
      <c r="AF216" s="57">
        <f t="shared" si="48"/>
        <v>0</v>
      </c>
    </row>
    <row r="217" spans="21:32" x14ac:dyDescent="0.25">
      <c r="U217">
        <f t="shared" si="37"/>
        <v>0</v>
      </c>
      <c r="V217">
        <f t="shared" si="38"/>
        <v>0</v>
      </c>
      <c r="W217">
        <f t="shared" si="39"/>
        <v>0</v>
      </c>
      <c r="X217">
        <f t="shared" si="40"/>
        <v>0</v>
      </c>
      <c r="Y217">
        <f t="shared" si="41"/>
        <v>0</v>
      </c>
      <c r="Z217">
        <f t="shared" si="42"/>
        <v>0</v>
      </c>
      <c r="AA217">
        <f t="shared" si="43"/>
        <v>0</v>
      </c>
      <c r="AB217">
        <f t="shared" si="44"/>
        <v>0</v>
      </c>
      <c r="AC217">
        <f t="shared" si="45"/>
        <v>0</v>
      </c>
      <c r="AD217">
        <f t="shared" si="46"/>
        <v>0</v>
      </c>
      <c r="AE217">
        <f t="shared" si="47"/>
        <v>0</v>
      </c>
      <c r="AF217" s="57">
        <f t="shared" si="48"/>
        <v>0</v>
      </c>
    </row>
    <row r="218" spans="21:32" x14ac:dyDescent="0.25">
      <c r="U218">
        <f t="shared" si="37"/>
        <v>0</v>
      </c>
      <c r="V218">
        <f t="shared" si="38"/>
        <v>0</v>
      </c>
      <c r="W218">
        <f t="shared" si="39"/>
        <v>0</v>
      </c>
      <c r="X218">
        <f t="shared" si="40"/>
        <v>0</v>
      </c>
      <c r="Y218">
        <f t="shared" si="41"/>
        <v>0</v>
      </c>
      <c r="Z218">
        <f t="shared" si="42"/>
        <v>0</v>
      </c>
      <c r="AA218">
        <f t="shared" si="43"/>
        <v>0</v>
      </c>
      <c r="AB218">
        <f t="shared" si="44"/>
        <v>0</v>
      </c>
      <c r="AC218">
        <f t="shared" si="45"/>
        <v>0</v>
      </c>
      <c r="AD218">
        <f t="shared" si="46"/>
        <v>0</v>
      </c>
      <c r="AE218">
        <f t="shared" si="47"/>
        <v>0</v>
      </c>
      <c r="AF218" s="57">
        <f t="shared" si="48"/>
        <v>0</v>
      </c>
    </row>
    <row r="219" spans="21:32" x14ac:dyDescent="0.25">
      <c r="U219">
        <f t="shared" si="37"/>
        <v>0</v>
      </c>
      <c r="V219">
        <f t="shared" si="38"/>
        <v>0</v>
      </c>
      <c r="W219">
        <f t="shared" si="39"/>
        <v>0</v>
      </c>
      <c r="X219">
        <f t="shared" si="40"/>
        <v>0</v>
      </c>
      <c r="Y219">
        <f t="shared" si="41"/>
        <v>0</v>
      </c>
      <c r="Z219">
        <f t="shared" si="42"/>
        <v>0</v>
      </c>
      <c r="AA219">
        <f t="shared" si="43"/>
        <v>0</v>
      </c>
      <c r="AB219">
        <f t="shared" si="44"/>
        <v>0</v>
      </c>
      <c r="AC219">
        <f t="shared" si="45"/>
        <v>0</v>
      </c>
      <c r="AD219">
        <f t="shared" si="46"/>
        <v>0</v>
      </c>
      <c r="AE219">
        <f t="shared" si="47"/>
        <v>0</v>
      </c>
      <c r="AF219" s="57">
        <f t="shared" si="48"/>
        <v>0</v>
      </c>
    </row>
    <row r="220" spans="21:32" x14ac:dyDescent="0.25">
      <c r="U220">
        <f t="shared" si="37"/>
        <v>0</v>
      </c>
      <c r="V220">
        <f t="shared" si="38"/>
        <v>0</v>
      </c>
      <c r="W220">
        <f t="shared" si="39"/>
        <v>0</v>
      </c>
      <c r="X220">
        <f t="shared" si="40"/>
        <v>0</v>
      </c>
      <c r="Y220">
        <f t="shared" si="41"/>
        <v>0</v>
      </c>
      <c r="Z220">
        <f t="shared" si="42"/>
        <v>0</v>
      </c>
      <c r="AA220">
        <f t="shared" si="43"/>
        <v>0</v>
      </c>
      <c r="AB220">
        <f t="shared" si="44"/>
        <v>0</v>
      </c>
      <c r="AC220">
        <f t="shared" si="45"/>
        <v>0</v>
      </c>
      <c r="AD220">
        <f t="shared" si="46"/>
        <v>0</v>
      </c>
      <c r="AE220">
        <f t="shared" si="47"/>
        <v>0</v>
      </c>
      <c r="AF220" s="57">
        <f t="shared" si="48"/>
        <v>0</v>
      </c>
    </row>
    <row r="221" spans="21:32" x14ac:dyDescent="0.25">
      <c r="U221">
        <f t="shared" si="37"/>
        <v>0</v>
      </c>
      <c r="V221">
        <f t="shared" si="38"/>
        <v>0</v>
      </c>
      <c r="W221">
        <f t="shared" si="39"/>
        <v>0</v>
      </c>
      <c r="X221">
        <f t="shared" si="40"/>
        <v>0</v>
      </c>
      <c r="Y221">
        <f t="shared" si="41"/>
        <v>0</v>
      </c>
      <c r="Z221">
        <f t="shared" si="42"/>
        <v>0</v>
      </c>
      <c r="AA221">
        <f t="shared" si="43"/>
        <v>0</v>
      </c>
      <c r="AB221">
        <f t="shared" si="44"/>
        <v>0</v>
      </c>
      <c r="AC221">
        <f t="shared" si="45"/>
        <v>0</v>
      </c>
      <c r="AD221">
        <f t="shared" si="46"/>
        <v>0</v>
      </c>
      <c r="AE221">
        <f t="shared" si="47"/>
        <v>0</v>
      </c>
      <c r="AF221" s="57">
        <f t="shared" si="48"/>
        <v>0</v>
      </c>
    </row>
    <row r="222" spans="21:32" x14ac:dyDescent="0.25">
      <c r="U222">
        <f t="shared" si="37"/>
        <v>0</v>
      </c>
      <c r="V222">
        <f t="shared" si="38"/>
        <v>0</v>
      </c>
      <c r="W222">
        <f t="shared" si="39"/>
        <v>0</v>
      </c>
      <c r="X222">
        <f t="shared" si="40"/>
        <v>0</v>
      </c>
      <c r="Y222">
        <f t="shared" si="41"/>
        <v>0</v>
      </c>
      <c r="Z222">
        <f t="shared" si="42"/>
        <v>0</v>
      </c>
      <c r="AA222">
        <f t="shared" si="43"/>
        <v>0</v>
      </c>
      <c r="AB222">
        <f t="shared" si="44"/>
        <v>0</v>
      </c>
      <c r="AC222">
        <f t="shared" si="45"/>
        <v>0</v>
      </c>
      <c r="AD222">
        <f t="shared" si="46"/>
        <v>0</v>
      </c>
      <c r="AE222">
        <f t="shared" si="47"/>
        <v>0</v>
      </c>
      <c r="AF222" s="57">
        <f t="shared" si="48"/>
        <v>0</v>
      </c>
    </row>
    <row r="223" spans="21:32" x14ac:dyDescent="0.25">
      <c r="U223">
        <f t="shared" si="37"/>
        <v>0</v>
      </c>
      <c r="V223">
        <f t="shared" si="38"/>
        <v>0</v>
      </c>
      <c r="W223">
        <f t="shared" si="39"/>
        <v>0</v>
      </c>
      <c r="X223">
        <f t="shared" si="40"/>
        <v>0</v>
      </c>
      <c r="Y223">
        <f t="shared" si="41"/>
        <v>0</v>
      </c>
      <c r="Z223">
        <f t="shared" si="42"/>
        <v>0</v>
      </c>
      <c r="AA223">
        <f t="shared" si="43"/>
        <v>0</v>
      </c>
      <c r="AB223">
        <f t="shared" si="44"/>
        <v>0</v>
      </c>
      <c r="AC223">
        <f t="shared" si="45"/>
        <v>0</v>
      </c>
      <c r="AD223">
        <f t="shared" si="46"/>
        <v>0</v>
      </c>
      <c r="AE223">
        <f t="shared" si="47"/>
        <v>0</v>
      </c>
      <c r="AF223" s="57">
        <f t="shared" si="48"/>
        <v>0</v>
      </c>
    </row>
    <row r="224" spans="21:32" x14ac:dyDescent="0.25">
      <c r="U224">
        <f t="shared" si="37"/>
        <v>0</v>
      </c>
      <c r="V224">
        <f t="shared" si="38"/>
        <v>0</v>
      </c>
      <c r="W224">
        <f t="shared" si="39"/>
        <v>0</v>
      </c>
      <c r="X224">
        <f t="shared" si="40"/>
        <v>0</v>
      </c>
      <c r="Y224">
        <f t="shared" si="41"/>
        <v>0</v>
      </c>
      <c r="Z224">
        <f t="shared" si="42"/>
        <v>0</v>
      </c>
      <c r="AA224">
        <f t="shared" si="43"/>
        <v>0</v>
      </c>
      <c r="AB224">
        <f t="shared" si="44"/>
        <v>0</v>
      </c>
      <c r="AC224">
        <f t="shared" si="45"/>
        <v>0</v>
      </c>
      <c r="AD224">
        <f t="shared" si="46"/>
        <v>0</v>
      </c>
      <c r="AE224">
        <f t="shared" si="47"/>
        <v>0</v>
      </c>
      <c r="AF224" s="57">
        <f t="shared" si="48"/>
        <v>0</v>
      </c>
    </row>
    <row r="225" spans="21:32" x14ac:dyDescent="0.25">
      <c r="U225">
        <f t="shared" si="37"/>
        <v>0</v>
      </c>
      <c r="V225">
        <f t="shared" si="38"/>
        <v>0</v>
      </c>
      <c r="W225">
        <f t="shared" si="39"/>
        <v>0</v>
      </c>
      <c r="X225">
        <f t="shared" si="40"/>
        <v>0</v>
      </c>
      <c r="Y225">
        <f t="shared" si="41"/>
        <v>0</v>
      </c>
      <c r="Z225">
        <f t="shared" si="42"/>
        <v>0</v>
      </c>
      <c r="AA225">
        <f t="shared" si="43"/>
        <v>0</v>
      </c>
      <c r="AB225">
        <f t="shared" si="44"/>
        <v>0</v>
      </c>
      <c r="AC225">
        <f t="shared" si="45"/>
        <v>0</v>
      </c>
      <c r="AD225">
        <f t="shared" si="46"/>
        <v>0</v>
      </c>
      <c r="AE225">
        <f t="shared" si="47"/>
        <v>0</v>
      </c>
      <c r="AF225" s="57">
        <f t="shared" si="48"/>
        <v>0</v>
      </c>
    </row>
    <row r="226" spans="21:32" x14ac:dyDescent="0.25">
      <c r="U226">
        <f t="shared" si="37"/>
        <v>0</v>
      </c>
      <c r="V226">
        <f t="shared" si="38"/>
        <v>0</v>
      </c>
      <c r="W226">
        <f t="shared" si="39"/>
        <v>0</v>
      </c>
      <c r="X226">
        <f t="shared" si="40"/>
        <v>0</v>
      </c>
      <c r="Y226">
        <f t="shared" si="41"/>
        <v>0</v>
      </c>
      <c r="Z226">
        <f t="shared" si="42"/>
        <v>0</v>
      </c>
      <c r="AA226">
        <f t="shared" si="43"/>
        <v>0</v>
      </c>
      <c r="AB226">
        <f t="shared" si="44"/>
        <v>0</v>
      </c>
      <c r="AC226">
        <f t="shared" si="45"/>
        <v>0</v>
      </c>
      <c r="AD226">
        <f t="shared" si="46"/>
        <v>0</v>
      </c>
      <c r="AE226">
        <f t="shared" si="47"/>
        <v>0</v>
      </c>
      <c r="AF226" s="57">
        <f t="shared" si="48"/>
        <v>0</v>
      </c>
    </row>
    <row r="227" spans="21:32" x14ac:dyDescent="0.25">
      <c r="U227">
        <f t="shared" si="37"/>
        <v>0</v>
      </c>
      <c r="V227">
        <f t="shared" si="38"/>
        <v>0</v>
      </c>
      <c r="W227">
        <f t="shared" si="39"/>
        <v>0</v>
      </c>
      <c r="X227">
        <f t="shared" si="40"/>
        <v>0</v>
      </c>
      <c r="Y227">
        <f t="shared" si="41"/>
        <v>0</v>
      </c>
      <c r="Z227">
        <f t="shared" si="42"/>
        <v>0</v>
      </c>
      <c r="AA227">
        <f t="shared" si="43"/>
        <v>0</v>
      </c>
      <c r="AB227">
        <f t="shared" si="44"/>
        <v>0</v>
      </c>
      <c r="AC227">
        <f t="shared" si="45"/>
        <v>0</v>
      </c>
      <c r="AD227">
        <f t="shared" si="46"/>
        <v>0</v>
      </c>
      <c r="AE227">
        <f t="shared" si="47"/>
        <v>0</v>
      </c>
      <c r="AF227" s="57">
        <f t="shared" si="48"/>
        <v>0</v>
      </c>
    </row>
    <row r="228" spans="21:32" x14ac:dyDescent="0.25">
      <c r="U228">
        <f t="shared" si="37"/>
        <v>0</v>
      </c>
      <c r="V228">
        <f t="shared" si="38"/>
        <v>0</v>
      </c>
      <c r="W228">
        <f t="shared" si="39"/>
        <v>0</v>
      </c>
      <c r="X228">
        <f t="shared" si="40"/>
        <v>0</v>
      </c>
      <c r="Y228">
        <f t="shared" si="41"/>
        <v>0</v>
      </c>
      <c r="Z228">
        <f t="shared" si="42"/>
        <v>0</v>
      </c>
      <c r="AA228">
        <f t="shared" si="43"/>
        <v>0</v>
      </c>
      <c r="AB228">
        <f t="shared" si="44"/>
        <v>0</v>
      </c>
      <c r="AC228">
        <f t="shared" si="45"/>
        <v>0</v>
      </c>
      <c r="AD228">
        <f t="shared" si="46"/>
        <v>0</v>
      </c>
      <c r="AE228">
        <f t="shared" si="47"/>
        <v>0</v>
      </c>
      <c r="AF228" s="57">
        <f t="shared" si="48"/>
        <v>0</v>
      </c>
    </row>
    <row r="229" spans="21:32" x14ac:dyDescent="0.25">
      <c r="U229">
        <f t="shared" ref="U229:U292" si="49">IFERROR(B229," ")</f>
        <v>0</v>
      </c>
      <c r="V229">
        <f t="shared" ref="V229:V292" si="50">IFERROR(C229," ")</f>
        <v>0</v>
      </c>
      <c r="W229">
        <f t="shared" ref="W229:W292" si="51">IFERROR(D229," ")</f>
        <v>0</v>
      </c>
      <c r="X229">
        <f t="shared" ref="X229:X292" si="52">IFERROR(E229," ")</f>
        <v>0</v>
      </c>
      <c r="Y229">
        <f t="shared" ref="Y229:Y292" si="53">IFERROR(F229," ")</f>
        <v>0</v>
      </c>
      <c r="Z229">
        <f t="shared" ref="Z229:Z292" si="54">IFERROR(G229," ")</f>
        <v>0</v>
      </c>
      <c r="AA229">
        <f t="shared" ref="AA229:AA292" si="55">IFERROR(H229," ")</f>
        <v>0</v>
      </c>
      <c r="AB229">
        <f t="shared" ref="AB229:AB292" si="56">IFERROR(I229," ")</f>
        <v>0</v>
      </c>
      <c r="AC229">
        <f t="shared" ref="AC229:AC292" si="57">IFERROR(J229," ")</f>
        <v>0</v>
      </c>
      <c r="AD229">
        <f t="shared" ref="AD229:AD292" si="58">IFERROR(K229," ")</f>
        <v>0</v>
      </c>
      <c r="AE229">
        <f t="shared" ref="AE229:AE292" si="59">IFERROR(O229," ")</f>
        <v>0</v>
      </c>
      <c r="AF229" s="57">
        <f t="shared" ref="AF229:AF292" si="60">IFERROR(S229," ")</f>
        <v>0</v>
      </c>
    </row>
    <row r="230" spans="21:32" x14ac:dyDescent="0.25">
      <c r="U230">
        <f t="shared" si="49"/>
        <v>0</v>
      </c>
      <c r="V230">
        <f t="shared" si="50"/>
        <v>0</v>
      </c>
      <c r="W230">
        <f t="shared" si="51"/>
        <v>0</v>
      </c>
      <c r="X230">
        <f t="shared" si="52"/>
        <v>0</v>
      </c>
      <c r="Y230">
        <f t="shared" si="53"/>
        <v>0</v>
      </c>
      <c r="Z230">
        <f t="shared" si="54"/>
        <v>0</v>
      </c>
      <c r="AA230">
        <f t="shared" si="55"/>
        <v>0</v>
      </c>
      <c r="AB230">
        <f t="shared" si="56"/>
        <v>0</v>
      </c>
      <c r="AC230">
        <f t="shared" si="57"/>
        <v>0</v>
      </c>
      <c r="AD230">
        <f t="shared" si="58"/>
        <v>0</v>
      </c>
      <c r="AE230">
        <f t="shared" si="59"/>
        <v>0</v>
      </c>
      <c r="AF230" s="57">
        <f t="shared" si="60"/>
        <v>0</v>
      </c>
    </row>
    <row r="231" spans="21:32" x14ac:dyDescent="0.25">
      <c r="U231">
        <f t="shared" si="49"/>
        <v>0</v>
      </c>
      <c r="V231">
        <f t="shared" si="50"/>
        <v>0</v>
      </c>
      <c r="W231">
        <f t="shared" si="51"/>
        <v>0</v>
      </c>
      <c r="X231">
        <f t="shared" si="52"/>
        <v>0</v>
      </c>
      <c r="Y231">
        <f t="shared" si="53"/>
        <v>0</v>
      </c>
      <c r="Z231">
        <f t="shared" si="54"/>
        <v>0</v>
      </c>
      <c r="AA231">
        <f t="shared" si="55"/>
        <v>0</v>
      </c>
      <c r="AB231">
        <f t="shared" si="56"/>
        <v>0</v>
      </c>
      <c r="AC231">
        <f t="shared" si="57"/>
        <v>0</v>
      </c>
      <c r="AD231">
        <f t="shared" si="58"/>
        <v>0</v>
      </c>
      <c r="AE231">
        <f t="shared" si="59"/>
        <v>0</v>
      </c>
      <c r="AF231" s="57">
        <f t="shared" si="60"/>
        <v>0</v>
      </c>
    </row>
    <row r="232" spans="21:32" x14ac:dyDescent="0.25">
      <c r="U232">
        <f t="shared" si="49"/>
        <v>0</v>
      </c>
      <c r="V232">
        <f t="shared" si="50"/>
        <v>0</v>
      </c>
      <c r="W232">
        <f t="shared" si="51"/>
        <v>0</v>
      </c>
      <c r="X232">
        <f t="shared" si="52"/>
        <v>0</v>
      </c>
      <c r="Y232">
        <f t="shared" si="53"/>
        <v>0</v>
      </c>
      <c r="Z232">
        <f t="shared" si="54"/>
        <v>0</v>
      </c>
      <c r="AA232">
        <f t="shared" si="55"/>
        <v>0</v>
      </c>
      <c r="AB232">
        <f t="shared" si="56"/>
        <v>0</v>
      </c>
      <c r="AC232">
        <f t="shared" si="57"/>
        <v>0</v>
      </c>
      <c r="AD232">
        <f t="shared" si="58"/>
        <v>0</v>
      </c>
      <c r="AE232">
        <f t="shared" si="59"/>
        <v>0</v>
      </c>
      <c r="AF232" s="57">
        <f t="shared" si="60"/>
        <v>0</v>
      </c>
    </row>
    <row r="233" spans="21:32" x14ac:dyDescent="0.25">
      <c r="U233">
        <f t="shared" si="49"/>
        <v>0</v>
      </c>
      <c r="V233">
        <f t="shared" si="50"/>
        <v>0</v>
      </c>
      <c r="W233">
        <f t="shared" si="51"/>
        <v>0</v>
      </c>
      <c r="X233">
        <f t="shared" si="52"/>
        <v>0</v>
      </c>
      <c r="Y233">
        <f t="shared" si="53"/>
        <v>0</v>
      </c>
      <c r="Z233">
        <f t="shared" si="54"/>
        <v>0</v>
      </c>
      <c r="AA233">
        <f t="shared" si="55"/>
        <v>0</v>
      </c>
      <c r="AB233">
        <f t="shared" si="56"/>
        <v>0</v>
      </c>
      <c r="AC233">
        <f t="shared" si="57"/>
        <v>0</v>
      </c>
      <c r="AD233">
        <f t="shared" si="58"/>
        <v>0</v>
      </c>
      <c r="AE233">
        <f t="shared" si="59"/>
        <v>0</v>
      </c>
      <c r="AF233" s="57">
        <f t="shared" si="60"/>
        <v>0</v>
      </c>
    </row>
    <row r="234" spans="21:32" x14ac:dyDescent="0.25">
      <c r="U234">
        <f t="shared" si="49"/>
        <v>0</v>
      </c>
      <c r="V234">
        <f t="shared" si="50"/>
        <v>0</v>
      </c>
      <c r="W234">
        <f t="shared" si="51"/>
        <v>0</v>
      </c>
      <c r="X234">
        <f t="shared" si="52"/>
        <v>0</v>
      </c>
      <c r="Y234">
        <f t="shared" si="53"/>
        <v>0</v>
      </c>
      <c r="Z234">
        <f t="shared" si="54"/>
        <v>0</v>
      </c>
      <c r="AA234">
        <f t="shared" si="55"/>
        <v>0</v>
      </c>
      <c r="AB234">
        <f t="shared" si="56"/>
        <v>0</v>
      </c>
      <c r="AC234">
        <f t="shared" si="57"/>
        <v>0</v>
      </c>
      <c r="AD234">
        <f t="shared" si="58"/>
        <v>0</v>
      </c>
      <c r="AE234">
        <f t="shared" si="59"/>
        <v>0</v>
      </c>
      <c r="AF234" s="57">
        <f t="shared" si="60"/>
        <v>0</v>
      </c>
    </row>
    <row r="235" spans="21:32" x14ac:dyDescent="0.25">
      <c r="U235">
        <f t="shared" si="49"/>
        <v>0</v>
      </c>
      <c r="V235">
        <f t="shared" si="50"/>
        <v>0</v>
      </c>
      <c r="W235">
        <f t="shared" si="51"/>
        <v>0</v>
      </c>
      <c r="X235">
        <f t="shared" si="52"/>
        <v>0</v>
      </c>
      <c r="Y235">
        <f t="shared" si="53"/>
        <v>0</v>
      </c>
      <c r="Z235">
        <f t="shared" si="54"/>
        <v>0</v>
      </c>
      <c r="AA235">
        <f t="shared" si="55"/>
        <v>0</v>
      </c>
      <c r="AB235">
        <f t="shared" si="56"/>
        <v>0</v>
      </c>
      <c r="AC235">
        <f t="shared" si="57"/>
        <v>0</v>
      </c>
      <c r="AD235">
        <f t="shared" si="58"/>
        <v>0</v>
      </c>
      <c r="AE235">
        <f t="shared" si="59"/>
        <v>0</v>
      </c>
      <c r="AF235" s="57">
        <f t="shared" si="60"/>
        <v>0</v>
      </c>
    </row>
    <row r="236" spans="21:32" x14ac:dyDescent="0.25">
      <c r="U236">
        <f t="shared" si="49"/>
        <v>0</v>
      </c>
      <c r="V236">
        <f t="shared" si="50"/>
        <v>0</v>
      </c>
      <c r="W236">
        <f t="shared" si="51"/>
        <v>0</v>
      </c>
      <c r="X236">
        <f t="shared" si="52"/>
        <v>0</v>
      </c>
      <c r="Y236">
        <f t="shared" si="53"/>
        <v>0</v>
      </c>
      <c r="Z236">
        <f t="shared" si="54"/>
        <v>0</v>
      </c>
      <c r="AA236">
        <f t="shared" si="55"/>
        <v>0</v>
      </c>
      <c r="AB236">
        <f t="shared" si="56"/>
        <v>0</v>
      </c>
      <c r="AC236">
        <f t="shared" si="57"/>
        <v>0</v>
      </c>
      <c r="AD236">
        <f t="shared" si="58"/>
        <v>0</v>
      </c>
      <c r="AE236">
        <f t="shared" si="59"/>
        <v>0</v>
      </c>
      <c r="AF236" s="57">
        <f t="shared" si="60"/>
        <v>0</v>
      </c>
    </row>
    <row r="237" spans="21:32" x14ac:dyDescent="0.25">
      <c r="U237">
        <f t="shared" si="49"/>
        <v>0</v>
      </c>
      <c r="V237">
        <f t="shared" si="50"/>
        <v>0</v>
      </c>
      <c r="W237">
        <f t="shared" si="51"/>
        <v>0</v>
      </c>
      <c r="X237">
        <f t="shared" si="52"/>
        <v>0</v>
      </c>
      <c r="Y237">
        <f t="shared" si="53"/>
        <v>0</v>
      </c>
      <c r="Z237">
        <f t="shared" si="54"/>
        <v>0</v>
      </c>
      <c r="AA237">
        <f t="shared" si="55"/>
        <v>0</v>
      </c>
      <c r="AB237">
        <f t="shared" si="56"/>
        <v>0</v>
      </c>
      <c r="AC237">
        <f t="shared" si="57"/>
        <v>0</v>
      </c>
      <c r="AD237">
        <f t="shared" si="58"/>
        <v>0</v>
      </c>
      <c r="AE237">
        <f t="shared" si="59"/>
        <v>0</v>
      </c>
      <c r="AF237" s="57">
        <f t="shared" si="60"/>
        <v>0</v>
      </c>
    </row>
    <row r="238" spans="21:32" x14ac:dyDescent="0.25">
      <c r="U238">
        <f t="shared" si="49"/>
        <v>0</v>
      </c>
      <c r="V238">
        <f t="shared" si="50"/>
        <v>0</v>
      </c>
      <c r="W238">
        <f t="shared" si="51"/>
        <v>0</v>
      </c>
      <c r="X238">
        <f t="shared" si="52"/>
        <v>0</v>
      </c>
      <c r="Y238">
        <f t="shared" si="53"/>
        <v>0</v>
      </c>
      <c r="Z238">
        <f t="shared" si="54"/>
        <v>0</v>
      </c>
      <c r="AA238">
        <f t="shared" si="55"/>
        <v>0</v>
      </c>
      <c r="AB238">
        <f t="shared" si="56"/>
        <v>0</v>
      </c>
      <c r="AC238">
        <f t="shared" si="57"/>
        <v>0</v>
      </c>
      <c r="AD238">
        <f t="shared" si="58"/>
        <v>0</v>
      </c>
      <c r="AE238">
        <f t="shared" si="59"/>
        <v>0</v>
      </c>
      <c r="AF238" s="57">
        <f t="shared" si="60"/>
        <v>0</v>
      </c>
    </row>
    <row r="239" spans="21:32" x14ac:dyDescent="0.25">
      <c r="U239">
        <f t="shared" si="49"/>
        <v>0</v>
      </c>
      <c r="V239">
        <f t="shared" si="50"/>
        <v>0</v>
      </c>
      <c r="W239">
        <f t="shared" si="51"/>
        <v>0</v>
      </c>
      <c r="X239">
        <f t="shared" si="52"/>
        <v>0</v>
      </c>
      <c r="Y239">
        <f t="shared" si="53"/>
        <v>0</v>
      </c>
      <c r="Z239">
        <f t="shared" si="54"/>
        <v>0</v>
      </c>
      <c r="AA239">
        <f t="shared" si="55"/>
        <v>0</v>
      </c>
      <c r="AB239">
        <f t="shared" si="56"/>
        <v>0</v>
      </c>
      <c r="AC239">
        <f t="shared" si="57"/>
        <v>0</v>
      </c>
      <c r="AD239">
        <f t="shared" si="58"/>
        <v>0</v>
      </c>
      <c r="AE239">
        <f t="shared" si="59"/>
        <v>0</v>
      </c>
      <c r="AF239" s="57">
        <f t="shared" si="60"/>
        <v>0</v>
      </c>
    </row>
    <row r="240" spans="21:32" x14ac:dyDescent="0.25">
      <c r="U240">
        <f t="shared" si="49"/>
        <v>0</v>
      </c>
      <c r="V240">
        <f t="shared" si="50"/>
        <v>0</v>
      </c>
      <c r="W240">
        <f t="shared" si="51"/>
        <v>0</v>
      </c>
      <c r="X240">
        <f t="shared" si="52"/>
        <v>0</v>
      </c>
      <c r="Y240">
        <f t="shared" si="53"/>
        <v>0</v>
      </c>
      <c r="Z240">
        <f t="shared" si="54"/>
        <v>0</v>
      </c>
      <c r="AA240">
        <f t="shared" si="55"/>
        <v>0</v>
      </c>
      <c r="AB240">
        <f t="shared" si="56"/>
        <v>0</v>
      </c>
      <c r="AC240">
        <f t="shared" si="57"/>
        <v>0</v>
      </c>
      <c r="AD240">
        <f t="shared" si="58"/>
        <v>0</v>
      </c>
      <c r="AE240">
        <f t="shared" si="59"/>
        <v>0</v>
      </c>
      <c r="AF240" s="57">
        <f t="shared" si="60"/>
        <v>0</v>
      </c>
    </row>
    <row r="241" spans="21:32" x14ac:dyDescent="0.25">
      <c r="U241">
        <f t="shared" si="49"/>
        <v>0</v>
      </c>
      <c r="V241">
        <f t="shared" si="50"/>
        <v>0</v>
      </c>
      <c r="W241">
        <f t="shared" si="51"/>
        <v>0</v>
      </c>
      <c r="X241">
        <f t="shared" si="52"/>
        <v>0</v>
      </c>
      <c r="Y241">
        <f t="shared" si="53"/>
        <v>0</v>
      </c>
      <c r="Z241">
        <f t="shared" si="54"/>
        <v>0</v>
      </c>
      <c r="AA241">
        <f t="shared" si="55"/>
        <v>0</v>
      </c>
      <c r="AB241">
        <f t="shared" si="56"/>
        <v>0</v>
      </c>
      <c r="AC241">
        <f t="shared" si="57"/>
        <v>0</v>
      </c>
      <c r="AD241">
        <f t="shared" si="58"/>
        <v>0</v>
      </c>
      <c r="AE241">
        <f t="shared" si="59"/>
        <v>0</v>
      </c>
      <c r="AF241" s="57">
        <f t="shared" si="60"/>
        <v>0</v>
      </c>
    </row>
    <row r="242" spans="21:32" x14ac:dyDescent="0.25">
      <c r="U242">
        <f t="shared" si="49"/>
        <v>0</v>
      </c>
      <c r="V242">
        <f t="shared" si="50"/>
        <v>0</v>
      </c>
      <c r="W242">
        <f t="shared" si="51"/>
        <v>0</v>
      </c>
      <c r="X242">
        <f t="shared" si="52"/>
        <v>0</v>
      </c>
      <c r="Y242">
        <f t="shared" si="53"/>
        <v>0</v>
      </c>
      <c r="Z242">
        <f t="shared" si="54"/>
        <v>0</v>
      </c>
      <c r="AA242">
        <f t="shared" si="55"/>
        <v>0</v>
      </c>
      <c r="AB242">
        <f t="shared" si="56"/>
        <v>0</v>
      </c>
      <c r="AC242">
        <f t="shared" si="57"/>
        <v>0</v>
      </c>
      <c r="AD242">
        <f t="shared" si="58"/>
        <v>0</v>
      </c>
      <c r="AE242">
        <f t="shared" si="59"/>
        <v>0</v>
      </c>
      <c r="AF242" s="57">
        <f t="shared" si="60"/>
        <v>0</v>
      </c>
    </row>
    <row r="243" spans="21:32" x14ac:dyDescent="0.25">
      <c r="U243">
        <f t="shared" si="49"/>
        <v>0</v>
      </c>
      <c r="V243">
        <f t="shared" si="50"/>
        <v>0</v>
      </c>
      <c r="W243">
        <f t="shared" si="51"/>
        <v>0</v>
      </c>
      <c r="X243">
        <f t="shared" si="52"/>
        <v>0</v>
      </c>
      <c r="Y243">
        <f t="shared" si="53"/>
        <v>0</v>
      </c>
      <c r="Z243">
        <f t="shared" si="54"/>
        <v>0</v>
      </c>
      <c r="AA243">
        <f t="shared" si="55"/>
        <v>0</v>
      </c>
      <c r="AB243">
        <f t="shared" si="56"/>
        <v>0</v>
      </c>
      <c r="AC243">
        <f t="shared" si="57"/>
        <v>0</v>
      </c>
      <c r="AD243">
        <f t="shared" si="58"/>
        <v>0</v>
      </c>
      <c r="AE243">
        <f t="shared" si="59"/>
        <v>0</v>
      </c>
      <c r="AF243" s="57">
        <f t="shared" si="60"/>
        <v>0</v>
      </c>
    </row>
    <row r="244" spans="21:32" x14ac:dyDescent="0.25">
      <c r="U244">
        <f t="shared" si="49"/>
        <v>0</v>
      </c>
      <c r="V244">
        <f t="shared" si="50"/>
        <v>0</v>
      </c>
      <c r="W244">
        <f t="shared" si="51"/>
        <v>0</v>
      </c>
      <c r="X244">
        <f t="shared" si="52"/>
        <v>0</v>
      </c>
      <c r="Y244">
        <f t="shared" si="53"/>
        <v>0</v>
      </c>
      <c r="Z244">
        <f t="shared" si="54"/>
        <v>0</v>
      </c>
      <c r="AA244">
        <f t="shared" si="55"/>
        <v>0</v>
      </c>
      <c r="AB244">
        <f t="shared" si="56"/>
        <v>0</v>
      </c>
      <c r="AC244">
        <f t="shared" si="57"/>
        <v>0</v>
      </c>
      <c r="AD244">
        <f t="shared" si="58"/>
        <v>0</v>
      </c>
      <c r="AE244">
        <f t="shared" si="59"/>
        <v>0</v>
      </c>
      <c r="AF244" s="57">
        <f t="shared" si="60"/>
        <v>0</v>
      </c>
    </row>
    <row r="245" spans="21:32" x14ac:dyDescent="0.25">
      <c r="U245">
        <f t="shared" si="49"/>
        <v>0</v>
      </c>
      <c r="V245">
        <f t="shared" si="50"/>
        <v>0</v>
      </c>
      <c r="W245">
        <f t="shared" si="51"/>
        <v>0</v>
      </c>
      <c r="X245">
        <f t="shared" si="52"/>
        <v>0</v>
      </c>
      <c r="Y245">
        <f t="shared" si="53"/>
        <v>0</v>
      </c>
      <c r="Z245">
        <f t="shared" si="54"/>
        <v>0</v>
      </c>
      <c r="AA245">
        <f t="shared" si="55"/>
        <v>0</v>
      </c>
      <c r="AB245">
        <f t="shared" si="56"/>
        <v>0</v>
      </c>
      <c r="AC245">
        <f t="shared" si="57"/>
        <v>0</v>
      </c>
      <c r="AD245">
        <f t="shared" si="58"/>
        <v>0</v>
      </c>
      <c r="AE245">
        <f t="shared" si="59"/>
        <v>0</v>
      </c>
      <c r="AF245" s="57">
        <f t="shared" si="60"/>
        <v>0</v>
      </c>
    </row>
    <row r="246" spans="21:32" x14ac:dyDescent="0.25">
      <c r="U246">
        <f t="shared" si="49"/>
        <v>0</v>
      </c>
      <c r="V246">
        <f t="shared" si="50"/>
        <v>0</v>
      </c>
      <c r="W246">
        <f t="shared" si="51"/>
        <v>0</v>
      </c>
      <c r="X246">
        <f t="shared" si="52"/>
        <v>0</v>
      </c>
      <c r="Y246">
        <f t="shared" si="53"/>
        <v>0</v>
      </c>
      <c r="Z246">
        <f t="shared" si="54"/>
        <v>0</v>
      </c>
      <c r="AA246">
        <f t="shared" si="55"/>
        <v>0</v>
      </c>
      <c r="AB246">
        <f t="shared" si="56"/>
        <v>0</v>
      </c>
      <c r="AC246">
        <f t="shared" si="57"/>
        <v>0</v>
      </c>
      <c r="AD246">
        <f t="shared" si="58"/>
        <v>0</v>
      </c>
      <c r="AE246">
        <f t="shared" si="59"/>
        <v>0</v>
      </c>
      <c r="AF246" s="57">
        <f t="shared" si="60"/>
        <v>0</v>
      </c>
    </row>
    <row r="247" spans="21:32" x14ac:dyDescent="0.25">
      <c r="U247">
        <f t="shared" si="49"/>
        <v>0</v>
      </c>
      <c r="V247">
        <f t="shared" si="50"/>
        <v>0</v>
      </c>
      <c r="W247">
        <f t="shared" si="51"/>
        <v>0</v>
      </c>
      <c r="X247">
        <f t="shared" si="52"/>
        <v>0</v>
      </c>
      <c r="Y247">
        <f t="shared" si="53"/>
        <v>0</v>
      </c>
      <c r="Z247">
        <f t="shared" si="54"/>
        <v>0</v>
      </c>
      <c r="AA247">
        <f t="shared" si="55"/>
        <v>0</v>
      </c>
      <c r="AB247">
        <f t="shared" si="56"/>
        <v>0</v>
      </c>
      <c r="AC247">
        <f t="shared" si="57"/>
        <v>0</v>
      </c>
      <c r="AD247">
        <f t="shared" si="58"/>
        <v>0</v>
      </c>
      <c r="AE247">
        <f t="shared" si="59"/>
        <v>0</v>
      </c>
      <c r="AF247" s="57">
        <f t="shared" si="60"/>
        <v>0</v>
      </c>
    </row>
    <row r="248" spans="21:32" x14ac:dyDescent="0.25">
      <c r="U248">
        <f t="shared" si="49"/>
        <v>0</v>
      </c>
      <c r="V248">
        <f t="shared" si="50"/>
        <v>0</v>
      </c>
      <c r="W248">
        <f t="shared" si="51"/>
        <v>0</v>
      </c>
      <c r="X248">
        <f t="shared" si="52"/>
        <v>0</v>
      </c>
      <c r="Y248">
        <f t="shared" si="53"/>
        <v>0</v>
      </c>
      <c r="Z248">
        <f t="shared" si="54"/>
        <v>0</v>
      </c>
      <c r="AA248">
        <f t="shared" si="55"/>
        <v>0</v>
      </c>
      <c r="AB248">
        <f t="shared" si="56"/>
        <v>0</v>
      </c>
      <c r="AC248">
        <f t="shared" si="57"/>
        <v>0</v>
      </c>
      <c r="AD248">
        <f t="shared" si="58"/>
        <v>0</v>
      </c>
      <c r="AE248">
        <f t="shared" si="59"/>
        <v>0</v>
      </c>
      <c r="AF248" s="57">
        <f t="shared" si="60"/>
        <v>0</v>
      </c>
    </row>
    <row r="249" spans="21:32" x14ac:dyDescent="0.25">
      <c r="U249">
        <f t="shared" si="49"/>
        <v>0</v>
      </c>
      <c r="V249">
        <f t="shared" si="50"/>
        <v>0</v>
      </c>
      <c r="W249">
        <f t="shared" si="51"/>
        <v>0</v>
      </c>
      <c r="X249">
        <f t="shared" si="52"/>
        <v>0</v>
      </c>
      <c r="Y249">
        <f t="shared" si="53"/>
        <v>0</v>
      </c>
      <c r="Z249">
        <f t="shared" si="54"/>
        <v>0</v>
      </c>
      <c r="AA249">
        <f t="shared" si="55"/>
        <v>0</v>
      </c>
      <c r="AB249">
        <f t="shared" si="56"/>
        <v>0</v>
      </c>
      <c r="AC249">
        <f t="shared" si="57"/>
        <v>0</v>
      </c>
      <c r="AD249">
        <f t="shared" si="58"/>
        <v>0</v>
      </c>
      <c r="AE249">
        <f t="shared" si="59"/>
        <v>0</v>
      </c>
      <c r="AF249" s="57">
        <f t="shared" si="60"/>
        <v>0</v>
      </c>
    </row>
    <row r="250" spans="21:32" x14ac:dyDescent="0.25">
      <c r="U250">
        <f t="shared" si="49"/>
        <v>0</v>
      </c>
      <c r="V250">
        <f t="shared" si="50"/>
        <v>0</v>
      </c>
      <c r="W250">
        <f t="shared" si="51"/>
        <v>0</v>
      </c>
      <c r="X250">
        <f t="shared" si="52"/>
        <v>0</v>
      </c>
      <c r="Y250">
        <f t="shared" si="53"/>
        <v>0</v>
      </c>
      <c r="Z250">
        <f t="shared" si="54"/>
        <v>0</v>
      </c>
      <c r="AA250">
        <f t="shared" si="55"/>
        <v>0</v>
      </c>
      <c r="AB250">
        <f t="shared" si="56"/>
        <v>0</v>
      </c>
      <c r="AC250">
        <f t="shared" si="57"/>
        <v>0</v>
      </c>
      <c r="AD250">
        <f t="shared" si="58"/>
        <v>0</v>
      </c>
      <c r="AE250">
        <f t="shared" si="59"/>
        <v>0</v>
      </c>
      <c r="AF250" s="57">
        <f t="shared" si="60"/>
        <v>0</v>
      </c>
    </row>
    <row r="251" spans="21:32" x14ac:dyDescent="0.25">
      <c r="U251">
        <f t="shared" si="49"/>
        <v>0</v>
      </c>
      <c r="V251">
        <f t="shared" si="50"/>
        <v>0</v>
      </c>
      <c r="W251">
        <f t="shared" si="51"/>
        <v>0</v>
      </c>
      <c r="X251">
        <f t="shared" si="52"/>
        <v>0</v>
      </c>
      <c r="Y251">
        <f t="shared" si="53"/>
        <v>0</v>
      </c>
      <c r="Z251">
        <f t="shared" si="54"/>
        <v>0</v>
      </c>
      <c r="AA251">
        <f t="shared" si="55"/>
        <v>0</v>
      </c>
      <c r="AB251">
        <f t="shared" si="56"/>
        <v>0</v>
      </c>
      <c r="AC251">
        <f t="shared" si="57"/>
        <v>0</v>
      </c>
      <c r="AD251">
        <f t="shared" si="58"/>
        <v>0</v>
      </c>
      <c r="AE251">
        <f t="shared" si="59"/>
        <v>0</v>
      </c>
      <c r="AF251" s="57">
        <f t="shared" si="60"/>
        <v>0</v>
      </c>
    </row>
    <row r="252" spans="21:32" x14ac:dyDescent="0.25">
      <c r="U252">
        <f t="shared" si="49"/>
        <v>0</v>
      </c>
      <c r="V252">
        <f t="shared" si="50"/>
        <v>0</v>
      </c>
      <c r="W252">
        <f t="shared" si="51"/>
        <v>0</v>
      </c>
      <c r="X252">
        <f t="shared" si="52"/>
        <v>0</v>
      </c>
      <c r="Y252">
        <f t="shared" si="53"/>
        <v>0</v>
      </c>
      <c r="Z252">
        <f t="shared" si="54"/>
        <v>0</v>
      </c>
      <c r="AA252">
        <f t="shared" si="55"/>
        <v>0</v>
      </c>
      <c r="AB252">
        <f t="shared" si="56"/>
        <v>0</v>
      </c>
      <c r="AC252">
        <f t="shared" si="57"/>
        <v>0</v>
      </c>
      <c r="AD252">
        <f t="shared" si="58"/>
        <v>0</v>
      </c>
      <c r="AE252">
        <f t="shared" si="59"/>
        <v>0</v>
      </c>
      <c r="AF252" s="57">
        <f t="shared" si="60"/>
        <v>0</v>
      </c>
    </row>
    <row r="253" spans="21:32" x14ac:dyDescent="0.25">
      <c r="U253">
        <f t="shared" si="49"/>
        <v>0</v>
      </c>
      <c r="V253">
        <f t="shared" si="50"/>
        <v>0</v>
      </c>
      <c r="W253">
        <f t="shared" si="51"/>
        <v>0</v>
      </c>
      <c r="X253">
        <f t="shared" si="52"/>
        <v>0</v>
      </c>
      <c r="Y253">
        <f t="shared" si="53"/>
        <v>0</v>
      </c>
      <c r="Z253">
        <f t="shared" si="54"/>
        <v>0</v>
      </c>
      <c r="AA253">
        <f t="shared" si="55"/>
        <v>0</v>
      </c>
      <c r="AB253">
        <f t="shared" si="56"/>
        <v>0</v>
      </c>
      <c r="AC253">
        <f t="shared" si="57"/>
        <v>0</v>
      </c>
      <c r="AD253">
        <f t="shared" si="58"/>
        <v>0</v>
      </c>
      <c r="AE253">
        <f t="shared" si="59"/>
        <v>0</v>
      </c>
      <c r="AF253" s="57">
        <f t="shared" si="60"/>
        <v>0</v>
      </c>
    </row>
    <row r="254" spans="21:32" x14ac:dyDescent="0.25">
      <c r="U254">
        <f t="shared" si="49"/>
        <v>0</v>
      </c>
      <c r="V254">
        <f t="shared" si="50"/>
        <v>0</v>
      </c>
      <c r="W254">
        <f t="shared" si="51"/>
        <v>0</v>
      </c>
      <c r="X254">
        <f t="shared" si="52"/>
        <v>0</v>
      </c>
      <c r="Y254">
        <f t="shared" si="53"/>
        <v>0</v>
      </c>
      <c r="Z254">
        <f t="shared" si="54"/>
        <v>0</v>
      </c>
      <c r="AA254">
        <f t="shared" si="55"/>
        <v>0</v>
      </c>
      <c r="AB254">
        <f t="shared" si="56"/>
        <v>0</v>
      </c>
      <c r="AC254">
        <f t="shared" si="57"/>
        <v>0</v>
      </c>
      <c r="AD254">
        <f t="shared" si="58"/>
        <v>0</v>
      </c>
      <c r="AE254">
        <f t="shared" si="59"/>
        <v>0</v>
      </c>
      <c r="AF254" s="57">
        <f t="shared" si="60"/>
        <v>0</v>
      </c>
    </row>
    <row r="255" spans="21:32" x14ac:dyDescent="0.25">
      <c r="U255">
        <f t="shared" si="49"/>
        <v>0</v>
      </c>
      <c r="V255">
        <f t="shared" si="50"/>
        <v>0</v>
      </c>
      <c r="W255">
        <f t="shared" si="51"/>
        <v>0</v>
      </c>
      <c r="X255">
        <f t="shared" si="52"/>
        <v>0</v>
      </c>
      <c r="Y255">
        <f t="shared" si="53"/>
        <v>0</v>
      </c>
      <c r="Z255">
        <f t="shared" si="54"/>
        <v>0</v>
      </c>
      <c r="AA255">
        <f t="shared" si="55"/>
        <v>0</v>
      </c>
      <c r="AB255">
        <f t="shared" si="56"/>
        <v>0</v>
      </c>
      <c r="AC255">
        <f t="shared" si="57"/>
        <v>0</v>
      </c>
      <c r="AD255">
        <f t="shared" si="58"/>
        <v>0</v>
      </c>
      <c r="AE255">
        <f t="shared" si="59"/>
        <v>0</v>
      </c>
      <c r="AF255" s="57">
        <f t="shared" si="60"/>
        <v>0</v>
      </c>
    </row>
    <row r="256" spans="21:32" x14ac:dyDescent="0.25">
      <c r="U256">
        <f t="shared" si="49"/>
        <v>0</v>
      </c>
      <c r="V256">
        <f t="shared" si="50"/>
        <v>0</v>
      </c>
      <c r="W256">
        <f t="shared" si="51"/>
        <v>0</v>
      </c>
      <c r="X256">
        <f t="shared" si="52"/>
        <v>0</v>
      </c>
      <c r="Y256">
        <f t="shared" si="53"/>
        <v>0</v>
      </c>
      <c r="Z256">
        <f t="shared" si="54"/>
        <v>0</v>
      </c>
      <c r="AA256">
        <f t="shared" si="55"/>
        <v>0</v>
      </c>
      <c r="AB256">
        <f t="shared" si="56"/>
        <v>0</v>
      </c>
      <c r="AC256">
        <f t="shared" si="57"/>
        <v>0</v>
      </c>
      <c r="AD256">
        <f t="shared" si="58"/>
        <v>0</v>
      </c>
      <c r="AE256">
        <f t="shared" si="59"/>
        <v>0</v>
      </c>
      <c r="AF256" s="57">
        <f t="shared" si="60"/>
        <v>0</v>
      </c>
    </row>
    <row r="257" spans="21:32" x14ac:dyDescent="0.25">
      <c r="U257">
        <f t="shared" si="49"/>
        <v>0</v>
      </c>
      <c r="V257">
        <f t="shared" si="50"/>
        <v>0</v>
      </c>
      <c r="W257">
        <f t="shared" si="51"/>
        <v>0</v>
      </c>
      <c r="X257">
        <f t="shared" si="52"/>
        <v>0</v>
      </c>
      <c r="Y257">
        <f t="shared" si="53"/>
        <v>0</v>
      </c>
      <c r="Z257">
        <f t="shared" si="54"/>
        <v>0</v>
      </c>
      <c r="AA257">
        <f t="shared" si="55"/>
        <v>0</v>
      </c>
      <c r="AB257">
        <f t="shared" si="56"/>
        <v>0</v>
      </c>
      <c r="AC257">
        <f t="shared" si="57"/>
        <v>0</v>
      </c>
      <c r="AD257">
        <f t="shared" si="58"/>
        <v>0</v>
      </c>
      <c r="AE257">
        <f t="shared" si="59"/>
        <v>0</v>
      </c>
      <c r="AF257" s="57">
        <f t="shared" si="60"/>
        <v>0</v>
      </c>
    </row>
    <row r="258" spans="21:32" x14ac:dyDescent="0.25">
      <c r="U258">
        <f t="shared" si="49"/>
        <v>0</v>
      </c>
      <c r="V258">
        <f t="shared" si="50"/>
        <v>0</v>
      </c>
      <c r="W258">
        <f t="shared" si="51"/>
        <v>0</v>
      </c>
      <c r="X258">
        <f t="shared" si="52"/>
        <v>0</v>
      </c>
      <c r="Y258">
        <f t="shared" si="53"/>
        <v>0</v>
      </c>
      <c r="Z258">
        <f t="shared" si="54"/>
        <v>0</v>
      </c>
      <c r="AA258">
        <f t="shared" si="55"/>
        <v>0</v>
      </c>
      <c r="AB258">
        <f t="shared" si="56"/>
        <v>0</v>
      </c>
      <c r="AC258">
        <f t="shared" si="57"/>
        <v>0</v>
      </c>
      <c r="AD258">
        <f t="shared" si="58"/>
        <v>0</v>
      </c>
      <c r="AE258">
        <f t="shared" si="59"/>
        <v>0</v>
      </c>
      <c r="AF258" s="57">
        <f t="shared" si="60"/>
        <v>0</v>
      </c>
    </row>
    <row r="259" spans="21:32" x14ac:dyDescent="0.25">
      <c r="U259">
        <f t="shared" si="49"/>
        <v>0</v>
      </c>
      <c r="V259">
        <f t="shared" si="50"/>
        <v>0</v>
      </c>
      <c r="W259">
        <f t="shared" si="51"/>
        <v>0</v>
      </c>
      <c r="X259">
        <f t="shared" si="52"/>
        <v>0</v>
      </c>
      <c r="Y259">
        <f t="shared" si="53"/>
        <v>0</v>
      </c>
      <c r="Z259">
        <f t="shared" si="54"/>
        <v>0</v>
      </c>
      <c r="AA259">
        <f t="shared" si="55"/>
        <v>0</v>
      </c>
      <c r="AB259">
        <f t="shared" si="56"/>
        <v>0</v>
      </c>
      <c r="AC259">
        <f t="shared" si="57"/>
        <v>0</v>
      </c>
      <c r="AD259">
        <f t="shared" si="58"/>
        <v>0</v>
      </c>
      <c r="AE259">
        <f t="shared" si="59"/>
        <v>0</v>
      </c>
      <c r="AF259" s="57">
        <f t="shared" si="60"/>
        <v>0</v>
      </c>
    </row>
    <row r="260" spans="21:32" x14ac:dyDescent="0.25">
      <c r="U260">
        <f t="shared" si="49"/>
        <v>0</v>
      </c>
      <c r="V260">
        <f t="shared" si="50"/>
        <v>0</v>
      </c>
      <c r="W260">
        <f t="shared" si="51"/>
        <v>0</v>
      </c>
      <c r="X260">
        <f t="shared" si="52"/>
        <v>0</v>
      </c>
      <c r="Y260">
        <f t="shared" si="53"/>
        <v>0</v>
      </c>
      <c r="Z260">
        <f t="shared" si="54"/>
        <v>0</v>
      </c>
      <c r="AA260">
        <f t="shared" si="55"/>
        <v>0</v>
      </c>
      <c r="AB260">
        <f t="shared" si="56"/>
        <v>0</v>
      </c>
      <c r="AC260">
        <f t="shared" si="57"/>
        <v>0</v>
      </c>
      <c r="AD260">
        <f t="shared" si="58"/>
        <v>0</v>
      </c>
      <c r="AE260">
        <f t="shared" si="59"/>
        <v>0</v>
      </c>
      <c r="AF260" s="57">
        <f t="shared" si="60"/>
        <v>0</v>
      </c>
    </row>
    <row r="261" spans="21:32" x14ac:dyDescent="0.25">
      <c r="U261">
        <f t="shared" si="49"/>
        <v>0</v>
      </c>
      <c r="V261">
        <f t="shared" si="50"/>
        <v>0</v>
      </c>
      <c r="W261">
        <f t="shared" si="51"/>
        <v>0</v>
      </c>
      <c r="X261">
        <f t="shared" si="52"/>
        <v>0</v>
      </c>
      <c r="Y261">
        <f t="shared" si="53"/>
        <v>0</v>
      </c>
      <c r="Z261">
        <f t="shared" si="54"/>
        <v>0</v>
      </c>
      <c r="AA261">
        <f t="shared" si="55"/>
        <v>0</v>
      </c>
      <c r="AB261">
        <f t="shared" si="56"/>
        <v>0</v>
      </c>
      <c r="AC261">
        <f t="shared" si="57"/>
        <v>0</v>
      </c>
      <c r="AD261">
        <f t="shared" si="58"/>
        <v>0</v>
      </c>
      <c r="AE261">
        <f t="shared" si="59"/>
        <v>0</v>
      </c>
      <c r="AF261" s="57">
        <f t="shared" si="60"/>
        <v>0</v>
      </c>
    </row>
    <row r="262" spans="21:32" x14ac:dyDescent="0.25">
      <c r="U262">
        <f t="shared" si="49"/>
        <v>0</v>
      </c>
      <c r="V262">
        <f t="shared" si="50"/>
        <v>0</v>
      </c>
      <c r="W262">
        <f t="shared" si="51"/>
        <v>0</v>
      </c>
      <c r="X262">
        <f t="shared" si="52"/>
        <v>0</v>
      </c>
      <c r="Y262">
        <f t="shared" si="53"/>
        <v>0</v>
      </c>
      <c r="Z262">
        <f t="shared" si="54"/>
        <v>0</v>
      </c>
      <c r="AA262">
        <f t="shared" si="55"/>
        <v>0</v>
      </c>
      <c r="AB262">
        <f t="shared" si="56"/>
        <v>0</v>
      </c>
      <c r="AC262">
        <f t="shared" si="57"/>
        <v>0</v>
      </c>
      <c r="AD262">
        <f t="shared" si="58"/>
        <v>0</v>
      </c>
      <c r="AE262">
        <f t="shared" si="59"/>
        <v>0</v>
      </c>
      <c r="AF262" s="57">
        <f t="shared" si="60"/>
        <v>0</v>
      </c>
    </row>
    <row r="263" spans="21:32" x14ac:dyDescent="0.25">
      <c r="U263">
        <f t="shared" si="49"/>
        <v>0</v>
      </c>
      <c r="V263">
        <f t="shared" si="50"/>
        <v>0</v>
      </c>
      <c r="W263">
        <f t="shared" si="51"/>
        <v>0</v>
      </c>
      <c r="X263">
        <f t="shared" si="52"/>
        <v>0</v>
      </c>
      <c r="Y263">
        <f t="shared" si="53"/>
        <v>0</v>
      </c>
      <c r="Z263">
        <f t="shared" si="54"/>
        <v>0</v>
      </c>
      <c r="AA263">
        <f t="shared" si="55"/>
        <v>0</v>
      </c>
      <c r="AB263">
        <f t="shared" si="56"/>
        <v>0</v>
      </c>
      <c r="AC263">
        <f t="shared" si="57"/>
        <v>0</v>
      </c>
      <c r="AD263">
        <f t="shared" si="58"/>
        <v>0</v>
      </c>
      <c r="AE263">
        <f t="shared" si="59"/>
        <v>0</v>
      </c>
      <c r="AF263" s="57">
        <f t="shared" si="60"/>
        <v>0</v>
      </c>
    </row>
    <row r="264" spans="21:32" x14ac:dyDescent="0.25">
      <c r="U264">
        <f t="shared" si="49"/>
        <v>0</v>
      </c>
      <c r="V264">
        <f t="shared" si="50"/>
        <v>0</v>
      </c>
      <c r="W264">
        <f t="shared" si="51"/>
        <v>0</v>
      </c>
      <c r="X264">
        <f t="shared" si="52"/>
        <v>0</v>
      </c>
      <c r="Y264">
        <f t="shared" si="53"/>
        <v>0</v>
      </c>
      <c r="Z264">
        <f t="shared" si="54"/>
        <v>0</v>
      </c>
      <c r="AA264">
        <f t="shared" si="55"/>
        <v>0</v>
      </c>
      <c r="AB264">
        <f t="shared" si="56"/>
        <v>0</v>
      </c>
      <c r="AC264">
        <f t="shared" si="57"/>
        <v>0</v>
      </c>
      <c r="AD264">
        <f t="shared" si="58"/>
        <v>0</v>
      </c>
      <c r="AE264">
        <f t="shared" si="59"/>
        <v>0</v>
      </c>
      <c r="AF264" s="57">
        <f t="shared" si="60"/>
        <v>0</v>
      </c>
    </row>
    <row r="265" spans="21:32" x14ac:dyDescent="0.25">
      <c r="U265">
        <f t="shared" si="49"/>
        <v>0</v>
      </c>
      <c r="V265">
        <f t="shared" si="50"/>
        <v>0</v>
      </c>
      <c r="W265">
        <f t="shared" si="51"/>
        <v>0</v>
      </c>
      <c r="X265">
        <f t="shared" si="52"/>
        <v>0</v>
      </c>
      <c r="Y265">
        <f t="shared" si="53"/>
        <v>0</v>
      </c>
      <c r="Z265">
        <f t="shared" si="54"/>
        <v>0</v>
      </c>
      <c r="AA265">
        <f t="shared" si="55"/>
        <v>0</v>
      </c>
      <c r="AB265">
        <f t="shared" si="56"/>
        <v>0</v>
      </c>
      <c r="AC265">
        <f t="shared" si="57"/>
        <v>0</v>
      </c>
      <c r="AD265">
        <f t="shared" si="58"/>
        <v>0</v>
      </c>
      <c r="AE265">
        <f t="shared" si="59"/>
        <v>0</v>
      </c>
      <c r="AF265" s="57">
        <f t="shared" si="60"/>
        <v>0</v>
      </c>
    </row>
    <row r="266" spans="21:32" x14ac:dyDescent="0.25">
      <c r="U266">
        <f t="shared" si="49"/>
        <v>0</v>
      </c>
      <c r="V266">
        <f t="shared" si="50"/>
        <v>0</v>
      </c>
      <c r="W266">
        <f t="shared" si="51"/>
        <v>0</v>
      </c>
      <c r="X266">
        <f t="shared" si="52"/>
        <v>0</v>
      </c>
      <c r="Y266">
        <f t="shared" si="53"/>
        <v>0</v>
      </c>
      <c r="Z266">
        <f t="shared" si="54"/>
        <v>0</v>
      </c>
      <c r="AA266">
        <f t="shared" si="55"/>
        <v>0</v>
      </c>
      <c r="AB266">
        <f t="shared" si="56"/>
        <v>0</v>
      </c>
      <c r="AC266">
        <f t="shared" si="57"/>
        <v>0</v>
      </c>
      <c r="AD266">
        <f t="shared" si="58"/>
        <v>0</v>
      </c>
      <c r="AE266">
        <f t="shared" si="59"/>
        <v>0</v>
      </c>
      <c r="AF266" s="57">
        <f t="shared" si="60"/>
        <v>0</v>
      </c>
    </row>
    <row r="267" spans="21:32" x14ac:dyDescent="0.25">
      <c r="U267">
        <f t="shared" si="49"/>
        <v>0</v>
      </c>
      <c r="V267">
        <f t="shared" si="50"/>
        <v>0</v>
      </c>
      <c r="W267">
        <f t="shared" si="51"/>
        <v>0</v>
      </c>
      <c r="X267">
        <f t="shared" si="52"/>
        <v>0</v>
      </c>
      <c r="Y267">
        <f t="shared" si="53"/>
        <v>0</v>
      </c>
      <c r="Z267">
        <f t="shared" si="54"/>
        <v>0</v>
      </c>
      <c r="AA267">
        <f t="shared" si="55"/>
        <v>0</v>
      </c>
      <c r="AB267">
        <f t="shared" si="56"/>
        <v>0</v>
      </c>
      <c r="AC267">
        <f t="shared" si="57"/>
        <v>0</v>
      </c>
      <c r="AD267">
        <f t="shared" si="58"/>
        <v>0</v>
      </c>
      <c r="AE267">
        <f t="shared" si="59"/>
        <v>0</v>
      </c>
      <c r="AF267" s="57">
        <f t="shared" si="60"/>
        <v>0</v>
      </c>
    </row>
    <row r="268" spans="21:32" x14ac:dyDescent="0.25">
      <c r="U268">
        <f t="shared" si="49"/>
        <v>0</v>
      </c>
      <c r="V268">
        <f t="shared" si="50"/>
        <v>0</v>
      </c>
      <c r="W268">
        <f t="shared" si="51"/>
        <v>0</v>
      </c>
      <c r="X268">
        <f t="shared" si="52"/>
        <v>0</v>
      </c>
      <c r="Y268">
        <f t="shared" si="53"/>
        <v>0</v>
      </c>
      <c r="Z268">
        <f t="shared" si="54"/>
        <v>0</v>
      </c>
      <c r="AA268">
        <f t="shared" si="55"/>
        <v>0</v>
      </c>
      <c r="AB268">
        <f t="shared" si="56"/>
        <v>0</v>
      </c>
      <c r="AC268">
        <f t="shared" si="57"/>
        <v>0</v>
      </c>
      <c r="AD268">
        <f t="shared" si="58"/>
        <v>0</v>
      </c>
      <c r="AE268">
        <f t="shared" si="59"/>
        <v>0</v>
      </c>
      <c r="AF268" s="57">
        <f t="shared" si="60"/>
        <v>0</v>
      </c>
    </row>
    <row r="269" spans="21:32" x14ac:dyDescent="0.25">
      <c r="U269">
        <f t="shared" si="49"/>
        <v>0</v>
      </c>
      <c r="V269">
        <f t="shared" si="50"/>
        <v>0</v>
      </c>
      <c r="W269">
        <f t="shared" si="51"/>
        <v>0</v>
      </c>
      <c r="X269">
        <f t="shared" si="52"/>
        <v>0</v>
      </c>
      <c r="Y269">
        <f t="shared" si="53"/>
        <v>0</v>
      </c>
      <c r="Z269">
        <f t="shared" si="54"/>
        <v>0</v>
      </c>
      <c r="AA269">
        <f t="shared" si="55"/>
        <v>0</v>
      </c>
      <c r="AB269">
        <f t="shared" si="56"/>
        <v>0</v>
      </c>
      <c r="AC269">
        <f t="shared" si="57"/>
        <v>0</v>
      </c>
      <c r="AD269">
        <f t="shared" si="58"/>
        <v>0</v>
      </c>
      <c r="AE269">
        <f t="shared" si="59"/>
        <v>0</v>
      </c>
      <c r="AF269" s="57">
        <f t="shared" si="60"/>
        <v>0</v>
      </c>
    </row>
    <row r="270" spans="21:32" x14ac:dyDescent="0.25">
      <c r="U270">
        <f t="shared" si="49"/>
        <v>0</v>
      </c>
      <c r="V270">
        <f t="shared" si="50"/>
        <v>0</v>
      </c>
      <c r="W270">
        <f t="shared" si="51"/>
        <v>0</v>
      </c>
      <c r="X270">
        <f t="shared" si="52"/>
        <v>0</v>
      </c>
      <c r="Y270">
        <f t="shared" si="53"/>
        <v>0</v>
      </c>
      <c r="Z270">
        <f t="shared" si="54"/>
        <v>0</v>
      </c>
      <c r="AA270">
        <f t="shared" si="55"/>
        <v>0</v>
      </c>
      <c r="AB270">
        <f t="shared" si="56"/>
        <v>0</v>
      </c>
      <c r="AC270">
        <f t="shared" si="57"/>
        <v>0</v>
      </c>
      <c r="AD270">
        <f t="shared" si="58"/>
        <v>0</v>
      </c>
      <c r="AE270">
        <f t="shared" si="59"/>
        <v>0</v>
      </c>
      <c r="AF270" s="57">
        <f t="shared" si="60"/>
        <v>0</v>
      </c>
    </row>
    <row r="271" spans="21:32" x14ac:dyDescent="0.25">
      <c r="U271">
        <f t="shared" si="49"/>
        <v>0</v>
      </c>
      <c r="V271">
        <f t="shared" si="50"/>
        <v>0</v>
      </c>
      <c r="W271">
        <f t="shared" si="51"/>
        <v>0</v>
      </c>
      <c r="X271">
        <f t="shared" si="52"/>
        <v>0</v>
      </c>
      <c r="Y271">
        <f t="shared" si="53"/>
        <v>0</v>
      </c>
      <c r="Z271">
        <f t="shared" si="54"/>
        <v>0</v>
      </c>
      <c r="AA271">
        <f t="shared" si="55"/>
        <v>0</v>
      </c>
      <c r="AB271">
        <f t="shared" si="56"/>
        <v>0</v>
      </c>
      <c r="AC271">
        <f t="shared" si="57"/>
        <v>0</v>
      </c>
      <c r="AD271">
        <f t="shared" si="58"/>
        <v>0</v>
      </c>
      <c r="AE271">
        <f t="shared" si="59"/>
        <v>0</v>
      </c>
      <c r="AF271" s="57">
        <f t="shared" si="60"/>
        <v>0</v>
      </c>
    </row>
    <row r="272" spans="21:32" x14ac:dyDescent="0.25">
      <c r="U272">
        <f t="shared" si="49"/>
        <v>0</v>
      </c>
      <c r="V272">
        <f t="shared" si="50"/>
        <v>0</v>
      </c>
      <c r="W272">
        <f t="shared" si="51"/>
        <v>0</v>
      </c>
      <c r="X272">
        <f t="shared" si="52"/>
        <v>0</v>
      </c>
      <c r="Y272">
        <f t="shared" si="53"/>
        <v>0</v>
      </c>
      <c r="Z272">
        <f t="shared" si="54"/>
        <v>0</v>
      </c>
      <c r="AA272">
        <f t="shared" si="55"/>
        <v>0</v>
      </c>
      <c r="AB272">
        <f t="shared" si="56"/>
        <v>0</v>
      </c>
      <c r="AC272">
        <f t="shared" si="57"/>
        <v>0</v>
      </c>
      <c r="AD272">
        <f t="shared" si="58"/>
        <v>0</v>
      </c>
      <c r="AE272">
        <f t="shared" si="59"/>
        <v>0</v>
      </c>
      <c r="AF272" s="57">
        <f t="shared" si="60"/>
        <v>0</v>
      </c>
    </row>
    <row r="273" spans="21:32" x14ac:dyDescent="0.25">
      <c r="U273">
        <f t="shared" si="49"/>
        <v>0</v>
      </c>
      <c r="V273">
        <f t="shared" si="50"/>
        <v>0</v>
      </c>
      <c r="W273">
        <f t="shared" si="51"/>
        <v>0</v>
      </c>
      <c r="X273">
        <f t="shared" si="52"/>
        <v>0</v>
      </c>
      <c r="Y273">
        <f t="shared" si="53"/>
        <v>0</v>
      </c>
      <c r="Z273">
        <f t="shared" si="54"/>
        <v>0</v>
      </c>
      <c r="AA273">
        <f t="shared" si="55"/>
        <v>0</v>
      </c>
      <c r="AB273">
        <f t="shared" si="56"/>
        <v>0</v>
      </c>
      <c r="AC273">
        <f t="shared" si="57"/>
        <v>0</v>
      </c>
      <c r="AD273">
        <f t="shared" si="58"/>
        <v>0</v>
      </c>
      <c r="AE273">
        <f t="shared" si="59"/>
        <v>0</v>
      </c>
      <c r="AF273" s="57">
        <f t="shared" si="60"/>
        <v>0</v>
      </c>
    </row>
    <row r="274" spans="21:32" x14ac:dyDescent="0.25">
      <c r="U274">
        <f t="shared" si="49"/>
        <v>0</v>
      </c>
      <c r="V274">
        <f t="shared" si="50"/>
        <v>0</v>
      </c>
      <c r="W274">
        <f t="shared" si="51"/>
        <v>0</v>
      </c>
      <c r="X274">
        <f t="shared" si="52"/>
        <v>0</v>
      </c>
      <c r="Y274">
        <f t="shared" si="53"/>
        <v>0</v>
      </c>
      <c r="Z274">
        <f t="shared" si="54"/>
        <v>0</v>
      </c>
      <c r="AA274">
        <f t="shared" si="55"/>
        <v>0</v>
      </c>
      <c r="AB274">
        <f t="shared" si="56"/>
        <v>0</v>
      </c>
      <c r="AC274">
        <f t="shared" si="57"/>
        <v>0</v>
      </c>
      <c r="AD274">
        <f t="shared" si="58"/>
        <v>0</v>
      </c>
      <c r="AE274">
        <f t="shared" si="59"/>
        <v>0</v>
      </c>
      <c r="AF274" s="57">
        <f t="shared" si="60"/>
        <v>0</v>
      </c>
    </row>
    <row r="275" spans="21:32" x14ac:dyDescent="0.25">
      <c r="U275">
        <f t="shared" si="49"/>
        <v>0</v>
      </c>
      <c r="V275">
        <f t="shared" si="50"/>
        <v>0</v>
      </c>
      <c r="W275">
        <f t="shared" si="51"/>
        <v>0</v>
      </c>
      <c r="X275">
        <f t="shared" si="52"/>
        <v>0</v>
      </c>
      <c r="Y275">
        <f t="shared" si="53"/>
        <v>0</v>
      </c>
      <c r="Z275">
        <f t="shared" si="54"/>
        <v>0</v>
      </c>
      <c r="AA275">
        <f t="shared" si="55"/>
        <v>0</v>
      </c>
      <c r="AB275">
        <f t="shared" si="56"/>
        <v>0</v>
      </c>
      <c r="AC275">
        <f t="shared" si="57"/>
        <v>0</v>
      </c>
      <c r="AD275">
        <f t="shared" si="58"/>
        <v>0</v>
      </c>
      <c r="AE275">
        <f t="shared" si="59"/>
        <v>0</v>
      </c>
      <c r="AF275" s="57">
        <f t="shared" si="60"/>
        <v>0</v>
      </c>
    </row>
    <row r="276" spans="21:32" x14ac:dyDescent="0.25">
      <c r="U276">
        <f t="shared" si="49"/>
        <v>0</v>
      </c>
      <c r="V276">
        <f t="shared" si="50"/>
        <v>0</v>
      </c>
      <c r="W276">
        <f t="shared" si="51"/>
        <v>0</v>
      </c>
      <c r="X276">
        <f t="shared" si="52"/>
        <v>0</v>
      </c>
      <c r="Y276">
        <f t="shared" si="53"/>
        <v>0</v>
      </c>
      <c r="Z276">
        <f t="shared" si="54"/>
        <v>0</v>
      </c>
      <c r="AA276">
        <f t="shared" si="55"/>
        <v>0</v>
      </c>
      <c r="AB276">
        <f t="shared" si="56"/>
        <v>0</v>
      </c>
      <c r="AC276">
        <f t="shared" si="57"/>
        <v>0</v>
      </c>
      <c r="AD276">
        <f t="shared" si="58"/>
        <v>0</v>
      </c>
      <c r="AE276">
        <f t="shared" si="59"/>
        <v>0</v>
      </c>
      <c r="AF276" s="57">
        <f t="shared" si="60"/>
        <v>0</v>
      </c>
    </row>
    <row r="277" spans="21:32" x14ac:dyDescent="0.25">
      <c r="U277">
        <f t="shared" si="49"/>
        <v>0</v>
      </c>
      <c r="V277">
        <f t="shared" si="50"/>
        <v>0</v>
      </c>
      <c r="W277">
        <f t="shared" si="51"/>
        <v>0</v>
      </c>
      <c r="X277">
        <f t="shared" si="52"/>
        <v>0</v>
      </c>
      <c r="Y277">
        <f t="shared" si="53"/>
        <v>0</v>
      </c>
      <c r="Z277">
        <f t="shared" si="54"/>
        <v>0</v>
      </c>
      <c r="AA277">
        <f t="shared" si="55"/>
        <v>0</v>
      </c>
      <c r="AB277">
        <f t="shared" si="56"/>
        <v>0</v>
      </c>
      <c r="AC277">
        <f t="shared" si="57"/>
        <v>0</v>
      </c>
      <c r="AD277">
        <f t="shared" si="58"/>
        <v>0</v>
      </c>
      <c r="AE277">
        <f t="shared" si="59"/>
        <v>0</v>
      </c>
      <c r="AF277" s="57">
        <f t="shared" si="60"/>
        <v>0</v>
      </c>
    </row>
    <row r="278" spans="21:32" x14ac:dyDescent="0.25">
      <c r="U278">
        <f t="shared" si="49"/>
        <v>0</v>
      </c>
      <c r="V278">
        <f t="shared" si="50"/>
        <v>0</v>
      </c>
      <c r="W278">
        <f t="shared" si="51"/>
        <v>0</v>
      </c>
      <c r="X278">
        <f t="shared" si="52"/>
        <v>0</v>
      </c>
      <c r="Y278">
        <f t="shared" si="53"/>
        <v>0</v>
      </c>
      <c r="Z278">
        <f t="shared" si="54"/>
        <v>0</v>
      </c>
      <c r="AA278">
        <f t="shared" si="55"/>
        <v>0</v>
      </c>
      <c r="AB278">
        <f t="shared" si="56"/>
        <v>0</v>
      </c>
      <c r="AC278">
        <f t="shared" si="57"/>
        <v>0</v>
      </c>
      <c r="AD278">
        <f t="shared" si="58"/>
        <v>0</v>
      </c>
      <c r="AE278">
        <f t="shared" si="59"/>
        <v>0</v>
      </c>
      <c r="AF278" s="57">
        <f t="shared" si="60"/>
        <v>0</v>
      </c>
    </row>
    <row r="279" spans="21:32" x14ac:dyDescent="0.25">
      <c r="U279">
        <f t="shared" si="49"/>
        <v>0</v>
      </c>
      <c r="V279">
        <f t="shared" si="50"/>
        <v>0</v>
      </c>
      <c r="W279">
        <f t="shared" si="51"/>
        <v>0</v>
      </c>
      <c r="X279">
        <f t="shared" si="52"/>
        <v>0</v>
      </c>
      <c r="Y279">
        <f t="shared" si="53"/>
        <v>0</v>
      </c>
      <c r="Z279">
        <f t="shared" si="54"/>
        <v>0</v>
      </c>
      <c r="AA279">
        <f t="shared" si="55"/>
        <v>0</v>
      </c>
      <c r="AB279">
        <f t="shared" si="56"/>
        <v>0</v>
      </c>
      <c r="AC279">
        <f t="shared" si="57"/>
        <v>0</v>
      </c>
      <c r="AD279">
        <f t="shared" si="58"/>
        <v>0</v>
      </c>
      <c r="AE279">
        <f t="shared" si="59"/>
        <v>0</v>
      </c>
      <c r="AF279" s="57">
        <f t="shared" si="60"/>
        <v>0</v>
      </c>
    </row>
    <row r="280" spans="21:32" x14ac:dyDescent="0.25">
      <c r="U280">
        <f t="shared" si="49"/>
        <v>0</v>
      </c>
      <c r="V280">
        <f t="shared" si="50"/>
        <v>0</v>
      </c>
      <c r="W280">
        <f t="shared" si="51"/>
        <v>0</v>
      </c>
      <c r="X280">
        <f t="shared" si="52"/>
        <v>0</v>
      </c>
      <c r="Y280">
        <f t="shared" si="53"/>
        <v>0</v>
      </c>
      <c r="Z280">
        <f t="shared" si="54"/>
        <v>0</v>
      </c>
      <c r="AA280">
        <f t="shared" si="55"/>
        <v>0</v>
      </c>
      <c r="AB280">
        <f t="shared" si="56"/>
        <v>0</v>
      </c>
      <c r="AC280">
        <f t="shared" si="57"/>
        <v>0</v>
      </c>
      <c r="AD280">
        <f t="shared" si="58"/>
        <v>0</v>
      </c>
      <c r="AE280">
        <f t="shared" si="59"/>
        <v>0</v>
      </c>
      <c r="AF280" s="57">
        <f t="shared" si="60"/>
        <v>0</v>
      </c>
    </row>
    <row r="281" spans="21:32" x14ac:dyDescent="0.25">
      <c r="U281">
        <f t="shared" si="49"/>
        <v>0</v>
      </c>
      <c r="V281">
        <f t="shared" si="50"/>
        <v>0</v>
      </c>
      <c r="W281">
        <f t="shared" si="51"/>
        <v>0</v>
      </c>
      <c r="X281">
        <f t="shared" si="52"/>
        <v>0</v>
      </c>
      <c r="Y281">
        <f t="shared" si="53"/>
        <v>0</v>
      </c>
      <c r="Z281">
        <f t="shared" si="54"/>
        <v>0</v>
      </c>
      <c r="AA281">
        <f t="shared" si="55"/>
        <v>0</v>
      </c>
      <c r="AB281">
        <f t="shared" si="56"/>
        <v>0</v>
      </c>
      <c r="AC281">
        <f t="shared" si="57"/>
        <v>0</v>
      </c>
      <c r="AD281">
        <f t="shared" si="58"/>
        <v>0</v>
      </c>
      <c r="AE281">
        <f t="shared" si="59"/>
        <v>0</v>
      </c>
      <c r="AF281" s="57">
        <f t="shared" si="60"/>
        <v>0</v>
      </c>
    </row>
    <row r="282" spans="21:32" x14ac:dyDescent="0.25">
      <c r="U282">
        <f t="shared" si="49"/>
        <v>0</v>
      </c>
      <c r="V282">
        <f t="shared" si="50"/>
        <v>0</v>
      </c>
      <c r="W282">
        <f t="shared" si="51"/>
        <v>0</v>
      </c>
      <c r="X282">
        <f t="shared" si="52"/>
        <v>0</v>
      </c>
      <c r="Y282">
        <f t="shared" si="53"/>
        <v>0</v>
      </c>
      <c r="Z282">
        <f t="shared" si="54"/>
        <v>0</v>
      </c>
      <c r="AA282">
        <f t="shared" si="55"/>
        <v>0</v>
      </c>
      <c r="AB282">
        <f t="shared" si="56"/>
        <v>0</v>
      </c>
      <c r="AC282">
        <f t="shared" si="57"/>
        <v>0</v>
      </c>
      <c r="AD282">
        <f t="shared" si="58"/>
        <v>0</v>
      </c>
      <c r="AE282">
        <f t="shared" si="59"/>
        <v>0</v>
      </c>
      <c r="AF282" s="57">
        <f t="shared" si="60"/>
        <v>0</v>
      </c>
    </row>
    <row r="283" spans="21:32" x14ac:dyDescent="0.25">
      <c r="U283">
        <f t="shared" si="49"/>
        <v>0</v>
      </c>
      <c r="V283">
        <f t="shared" si="50"/>
        <v>0</v>
      </c>
      <c r="W283">
        <f t="shared" si="51"/>
        <v>0</v>
      </c>
      <c r="X283">
        <f t="shared" si="52"/>
        <v>0</v>
      </c>
      <c r="Y283">
        <f t="shared" si="53"/>
        <v>0</v>
      </c>
      <c r="Z283">
        <f t="shared" si="54"/>
        <v>0</v>
      </c>
      <c r="AA283">
        <f t="shared" si="55"/>
        <v>0</v>
      </c>
      <c r="AB283">
        <f t="shared" si="56"/>
        <v>0</v>
      </c>
      <c r="AC283">
        <f t="shared" si="57"/>
        <v>0</v>
      </c>
      <c r="AD283">
        <f t="shared" si="58"/>
        <v>0</v>
      </c>
      <c r="AE283">
        <f t="shared" si="59"/>
        <v>0</v>
      </c>
      <c r="AF283" s="57">
        <f t="shared" si="60"/>
        <v>0</v>
      </c>
    </row>
    <row r="284" spans="21:32" x14ac:dyDescent="0.25">
      <c r="U284">
        <f t="shared" si="49"/>
        <v>0</v>
      </c>
      <c r="V284">
        <f t="shared" si="50"/>
        <v>0</v>
      </c>
      <c r="W284">
        <f t="shared" si="51"/>
        <v>0</v>
      </c>
      <c r="X284">
        <f t="shared" si="52"/>
        <v>0</v>
      </c>
      <c r="Y284">
        <f t="shared" si="53"/>
        <v>0</v>
      </c>
      <c r="Z284">
        <f t="shared" si="54"/>
        <v>0</v>
      </c>
      <c r="AA284">
        <f t="shared" si="55"/>
        <v>0</v>
      </c>
      <c r="AB284">
        <f t="shared" si="56"/>
        <v>0</v>
      </c>
      <c r="AC284">
        <f t="shared" si="57"/>
        <v>0</v>
      </c>
      <c r="AD284">
        <f t="shared" si="58"/>
        <v>0</v>
      </c>
      <c r="AE284">
        <f t="shared" si="59"/>
        <v>0</v>
      </c>
      <c r="AF284" s="57">
        <f t="shared" si="60"/>
        <v>0</v>
      </c>
    </row>
    <row r="285" spans="21:32" x14ac:dyDescent="0.25">
      <c r="U285">
        <f t="shared" si="49"/>
        <v>0</v>
      </c>
      <c r="V285">
        <f t="shared" si="50"/>
        <v>0</v>
      </c>
      <c r="W285">
        <f t="shared" si="51"/>
        <v>0</v>
      </c>
      <c r="X285">
        <f t="shared" si="52"/>
        <v>0</v>
      </c>
      <c r="Y285">
        <f t="shared" si="53"/>
        <v>0</v>
      </c>
      <c r="Z285">
        <f t="shared" si="54"/>
        <v>0</v>
      </c>
      <c r="AA285">
        <f t="shared" si="55"/>
        <v>0</v>
      </c>
      <c r="AB285">
        <f t="shared" si="56"/>
        <v>0</v>
      </c>
      <c r="AC285">
        <f t="shared" si="57"/>
        <v>0</v>
      </c>
      <c r="AD285">
        <f t="shared" si="58"/>
        <v>0</v>
      </c>
      <c r="AE285">
        <f t="shared" si="59"/>
        <v>0</v>
      </c>
      <c r="AF285" s="57">
        <f t="shared" si="60"/>
        <v>0</v>
      </c>
    </row>
    <row r="286" spans="21:32" x14ac:dyDescent="0.25">
      <c r="U286">
        <f t="shared" si="49"/>
        <v>0</v>
      </c>
      <c r="V286">
        <f t="shared" si="50"/>
        <v>0</v>
      </c>
      <c r="W286">
        <f t="shared" si="51"/>
        <v>0</v>
      </c>
      <c r="X286">
        <f t="shared" si="52"/>
        <v>0</v>
      </c>
      <c r="Y286">
        <f t="shared" si="53"/>
        <v>0</v>
      </c>
      <c r="Z286">
        <f t="shared" si="54"/>
        <v>0</v>
      </c>
      <c r="AA286">
        <f t="shared" si="55"/>
        <v>0</v>
      </c>
      <c r="AB286">
        <f t="shared" si="56"/>
        <v>0</v>
      </c>
      <c r="AC286">
        <f t="shared" si="57"/>
        <v>0</v>
      </c>
      <c r="AD286">
        <f t="shared" si="58"/>
        <v>0</v>
      </c>
      <c r="AE286">
        <f t="shared" si="59"/>
        <v>0</v>
      </c>
      <c r="AF286" s="57">
        <f t="shared" si="60"/>
        <v>0</v>
      </c>
    </row>
    <row r="287" spans="21:32" x14ac:dyDescent="0.25">
      <c r="U287">
        <f t="shared" si="49"/>
        <v>0</v>
      </c>
      <c r="V287">
        <f t="shared" si="50"/>
        <v>0</v>
      </c>
      <c r="W287">
        <f t="shared" si="51"/>
        <v>0</v>
      </c>
      <c r="X287">
        <f t="shared" si="52"/>
        <v>0</v>
      </c>
      <c r="Y287">
        <f t="shared" si="53"/>
        <v>0</v>
      </c>
      <c r="Z287">
        <f t="shared" si="54"/>
        <v>0</v>
      </c>
      <c r="AA287">
        <f t="shared" si="55"/>
        <v>0</v>
      </c>
      <c r="AB287">
        <f t="shared" si="56"/>
        <v>0</v>
      </c>
      <c r="AC287">
        <f t="shared" si="57"/>
        <v>0</v>
      </c>
      <c r="AD287">
        <f t="shared" si="58"/>
        <v>0</v>
      </c>
      <c r="AE287">
        <f t="shared" si="59"/>
        <v>0</v>
      </c>
      <c r="AF287" s="57">
        <f t="shared" si="60"/>
        <v>0</v>
      </c>
    </row>
    <row r="288" spans="21:32" x14ac:dyDescent="0.25">
      <c r="U288">
        <f t="shared" si="49"/>
        <v>0</v>
      </c>
      <c r="V288">
        <f t="shared" si="50"/>
        <v>0</v>
      </c>
      <c r="W288">
        <f t="shared" si="51"/>
        <v>0</v>
      </c>
      <c r="X288">
        <f t="shared" si="52"/>
        <v>0</v>
      </c>
      <c r="Y288">
        <f t="shared" si="53"/>
        <v>0</v>
      </c>
      <c r="Z288">
        <f t="shared" si="54"/>
        <v>0</v>
      </c>
      <c r="AA288">
        <f t="shared" si="55"/>
        <v>0</v>
      </c>
      <c r="AB288">
        <f t="shared" si="56"/>
        <v>0</v>
      </c>
      <c r="AC288">
        <f t="shared" si="57"/>
        <v>0</v>
      </c>
      <c r="AD288">
        <f t="shared" si="58"/>
        <v>0</v>
      </c>
      <c r="AE288">
        <f t="shared" si="59"/>
        <v>0</v>
      </c>
      <c r="AF288" s="57">
        <f t="shared" si="60"/>
        <v>0</v>
      </c>
    </row>
    <row r="289" spans="21:32" x14ac:dyDescent="0.25">
      <c r="U289">
        <f t="shared" si="49"/>
        <v>0</v>
      </c>
      <c r="V289">
        <f t="shared" si="50"/>
        <v>0</v>
      </c>
      <c r="W289">
        <f t="shared" si="51"/>
        <v>0</v>
      </c>
      <c r="X289">
        <f t="shared" si="52"/>
        <v>0</v>
      </c>
      <c r="Y289">
        <f t="shared" si="53"/>
        <v>0</v>
      </c>
      <c r="Z289">
        <f t="shared" si="54"/>
        <v>0</v>
      </c>
      <c r="AA289">
        <f t="shared" si="55"/>
        <v>0</v>
      </c>
      <c r="AB289">
        <f t="shared" si="56"/>
        <v>0</v>
      </c>
      <c r="AC289">
        <f t="shared" si="57"/>
        <v>0</v>
      </c>
      <c r="AD289">
        <f t="shared" si="58"/>
        <v>0</v>
      </c>
      <c r="AE289">
        <f t="shared" si="59"/>
        <v>0</v>
      </c>
      <c r="AF289" s="57">
        <f t="shared" si="60"/>
        <v>0</v>
      </c>
    </row>
    <row r="290" spans="21:32" x14ac:dyDescent="0.25">
      <c r="U290">
        <f t="shared" si="49"/>
        <v>0</v>
      </c>
      <c r="V290">
        <f t="shared" si="50"/>
        <v>0</v>
      </c>
      <c r="W290">
        <f t="shared" si="51"/>
        <v>0</v>
      </c>
      <c r="X290">
        <f t="shared" si="52"/>
        <v>0</v>
      </c>
      <c r="Y290">
        <f t="shared" si="53"/>
        <v>0</v>
      </c>
      <c r="Z290">
        <f t="shared" si="54"/>
        <v>0</v>
      </c>
      <c r="AA290">
        <f t="shared" si="55"/>
        <v>0</v>
      </c>
      <c r="AB290">
        <f t="shared" si="56"/>
        <v>0</v>
      </c>
      <c r="AC290">
        <f t="shared" si="57"/>
        <v>0</v>
      </c>
      <c r="AD290">
        <f t="shared" si="58"/>
        <v>0</v>
      </c>
      <c r="AE290">
        <f t="shared" si="59"/>
        <v>0</v>
      </c>
      <c r="AF290" s="57">
        <f t="shared" si="60"/>
        <v>0</v>
      </c>
    </row>
    <row r="291" spans="21:32" x14ac:dyDescent="0.25">
      <c r="U291">
        <f t="shared" si="49"/>
        <v>0</v>
      </c>
      <c r="V291">
        <f t="shared" si="50"/>
        <v>0</v>
      </c>
      <c r="W291">
        <f t="shared" si="51"/>
        <v>0</v>
      </c>
      <c r="X291">
        <f t="shared" si="52"/>
        <v>0</v>
      </c>
      <c r="Y291">
        <f t="shared" si="53"/>
        <v>0</v>
      </c>
      <c r="Z291">
        <f t="shared" si="54"/>
        <v>0</v>
      </c>
      <c r="AA291">
        <f t="shared" si="55"/>
        <v>0</v>
      </c>
      <c r="AB291">
        <f t="shared" si="56"/>
        <v>0</v>
      </c>
      <c r="AC291">
        <f t="shared" si="57"/>
        <v>0</v>
      </c>
      <c r="AD291">
        <f t="shared" si="58"/>
        <v>0</v>
      </c>
      <c r="AE291">
        <f t="shared" si="59"/>
        <v>0</v>
      </c>
      <c r="AF291" s="57">
        <f t="shared" si="60"/>
        <v>0</v>
      </c>
    </row>
    <row r="292" spans="21:32" x14ac:dyDescent="0.25">
      <c r="U292">
        <f t="shared" si="49"/>
        <v>0</v>
      </c>
      <c r="V292">
        <f t="shared" si="50"/>
        <v>0</v>
      </c>
      <c r="W292">
        <f t="shared" si="51"/>
        <v>0</v>
      </c>
      <c r="X292">
        <f t="shared" si="52"/>
        <v>0</v>
      </c>
      <c r="Y292">
        <f t="shared" si="53"/>
        <v>0</v>
      </c>
      <c r="Z292">
        <f t="shared" si="54"/>
        <v>0</v>
      </c>
      <c r="AA292">
        <f t="shared" si="55"/>
        <v>0</v>
      </c>
      <c r="AB292">
        <f t="shared" si="56"/>
        <v>0</v>
      </c>
      <c r="AC292">
        <f t="shared" si="57"/>
        <v>0</v>
      </c>
      <c r="AD292">
        <f t="shared" si="58"/>
        <v>0</v>
      </c>
      <c r="AE292">
        <f t="shared" si="59"/>
        <v>0</v>
      </c>
      <c r="AF292" s="57">
        <f t="shared" si="60"/>
        <v>0</v>
      </c>
    </row>
    <row r="293" spans="21:32" x14ac:dyDescent="0.25">
      <c r="U293">
        <f t="shared" ref="U293:U337" si="61">IFERROR(B293," ")</f>
        <v>0</v>
      </c>
      <c r="V293">
        <f t="shared" ref="V293:V337" si="62">IFERROR(C293," ")</f>
        <v>0</v>
      </c>
      <c r="W293">
        <f t="shared" ref="W293:W337" si="63">IFERROR(D293," ")</f>
        <v>0</v>
      </c>
      <c r="X293">
        <f t="shared" ref="X293:X337" si="64">IFERROR(E293," ")</f>
        <v>0</v>
      </c>
      <c r="Y293">
        <f t="shared" ref="Y293:Y337" si="65">IFERROR(F293," ")</f>
        <v>0</v>
      </c>
      <c r="Z293">
        <f t="shared" ref="Z293:Z337" si="66">IFERROR(G293," ")</f>
        <v>0</v>
      </c>
      <c r="AA293">
        <f t="shared" ref="AA293:AA337" si="67">IFERROR(H293," ")</f>
        <v>0</v>
      </c>
      <c r="AB293">
        <f t="shared" ref="AB293:AB337" si="68">IFERROR(I293," ")</f>
        <v>0</v>
      </c>
      <c r="AC293">
        <f t="shared" ref="AC293:AC337" si="69">IFERROR(J293," ")</f>
        <v>0</v>
      </c>
      <c r="AD293">
        <f t="shared" ref="AD293:AD337" si="70">IFERROR(K293," ")</f>
        <v>0</v>
      </c>
      <c r="AE293">
        <f t="shared" ref="AE293:AE337" si="71">IFERROR(O293," ")</f>
        <v>0</v>
      </c>
      <c r="AF293" s="57">
        <f t="shared" ref="AF293:AF337" si="72">IFERROR(S293," ")</f>
        <v>0</v>
      </c>
    </row>
    <row r="294" spans="21:32" x14ac:dyDescent="0.25">
      <c r="U294">
        <f t="shared" si="61"/>
        <v>0</v>
      </c>
      <c r="V294">
        <f t="shared" si="62"/>
        <v>0</v>
      </c>
      <c r="W294">
        <f t="shared" si="63"/>
        <v>0</v>
      </c>
      <c r="X294">
        <f t="shared" si="64"/>
        <v>0</v>
      </c>
      <c r="Y294">
        <f t="shared" si="65"/>
        <v>0</v>
      </c>
      <c r="Z294">
        <f t="shared" si="66"/>
        <v>0</v>
      </c>
      <c r="AA294">
        <f t="shared" si="67"/>
        <v>0</v>
      </c>
      <c r="AB294">
        <f t="shared" si="68"/>
        <v>0</v>
      </c>
      <c r="AC294">
        <f t="shared" si="69"/>
        <v>0</v>
      </c>
      <c r="AD294">
        <f t="shared" si="70"/>
        <v>0</v>
      </c>
      <c r="AE294">
        <f t="shared" si="71"/>
        <v>0</v>
      </c>
      <c r="AF294" s="57">
        <f t="shared" si="72"/>
        <v>0</v>
      </c>
    </row>
    <row r="295" spans="21:32" x14ac:dyDescent="0.25">
      <c r="U295">
        <f t="shared" si="61"/>
        <v>0</v>
      </c>
      <c r="V295">
        <f t="shared" si="62"/>
        <v>0</v>
      </c>
      <c r="W295">
        <f t="shared" si="63"/>
        <v>0</v>
      </c>
      <c r="X295">
        <f t="shared" si="64"/>
        <v>0</v>
      </c>
      <c r="Y295">
        <f t="shared" si="65"/>
        <v>0</v>
      </c>
      <c r="Z295">
        <f t="shared" si="66"/>
        <v>0</v>
      </c>
      <c r="AA295">
        <f t="shared" si="67"/>
        <v>0</v>
      </c>
      <c r="AB295">
        <f t="shared" si="68"/>
        <v>0</v>
      </c>
      <c r="AC295">
        <f t="shared" si="69"/>
        <v>0</v>
      </c>
      <c r="AD295">
        <f t="shared" si="70"/>
        <v>0</v>
      </c>
      <c r="AE295">
        <f t="shared" si="71"/>
        <v>0</v>
      </c>
      <c r="AF295" s="57">
        <f t="shared" si="72"/>
        <v>0</v>
      </c>
    </row>
    <row r="296" spans="21:32" x14ac:dyDescent="0.25">
      <c r="U296">
        <f t="shared" si="61"/>
        <v>0</v>
      </c>
      <c r="V296">
        <f t="shared" si="62"/>
        <v>0</v>
      </c>
      <c r="W296">
        <f t="shared" si="63"/>
        <v>0</v>
      </c>
      <c r="X296">
        <f t="shared" si="64"/>
        <v>0</v>
      </c>
      <c r="Y296">
        <f t="shared" si="65"/>
        <v>0</v>
      </c>
      <c r="Z296">
        <f t="shared" si="66"/>
        <v>0</v>
      </c>
      <c r="AA296">
        <f t="shared" si="67"/>
        <v>0</v>
      </c>
      <c r="AB296">
        <f t="shared" si="68"/>
        <v>0</v>
      </c>
      <c r="AC296">
        <f t="shared" si="69"/>
        <v>0</v>
      </c>
      <c r="AD296">
        <f t="shared" si="70"/>
        <v>0</v>
      </c>
      <c r="AE296">
        <f t="shared" si="71"/>
        <v>0</v>
      </c>
      <c r="AF296" s="57">
        <f t="shared" si="72"/>
        <v>0</v>
      </c>
    </row>
    <row r="297" spans="21:32" x14ac:dyDescent="0.25">
      <c r="U297">
        <f t="shared" si="61"/>
        <v>0</v>
      </c>
      <c r="V297">
        <f t="shared" si="62"/>
        <v>0</v>
      </c>
      <c r="W297">
        <f t="shared" si="63"/>
        <v>0</v>
      </c>
      <c r="X297">
        <f t="shared" si="64"/>
        <v>0</v>
      </c>
      <c r="Y297">
        <f t="shared" si="65"/>
        <v>0</v>
      </c>
      <c r="Z297">
        <f t="shared" si="66"/>
        <v>0</v>
      </c>
      <c r="AA297">
        <f t="shared" si="67"/>
        <v>0</v>
      </c>
      <c r="AB297">
        <f t="shared" si="68"/>
        <v>0</v>
      </c>
      <c r="AC297">
        <f t="shared" si="69"/>
        <v>0</v>
      </c>
      <c r="AD297">
        <f t="shared" si="70"/>
        <v>0</v>
      </c>
      <c r="AE297">
        <f t="shared" si="71"/>
        <v>0</v>
      </c>
      <c r="AF297" s="57">
        <f t="shared" si="72"/>
        <v>0</v>
      </c>
    </row>
    <row r="298" spans="21:32" x14ac:dyDescent="0.25">
      <c r="U298">
        <f t="shared" si="61"/>
        <v>0</v>
      </c>
      <c r="V298">
        <f t="shared" si="62"/>
        <v>0</v>
      </c>
      <c r="W298">
        <f t="shared" si="63"/>
        <v>0</v>
      </c>
      <c r="X298">
        <f t="shared" si="64"/>
        <v>0</v>
      </c>
      <c r="Y298">
        <f t="shared" si="65"/>
        <v>0</v>
      </c>
      <c r="Z298">
        <f t="shared" si="66"/>
        <v>0</v>
      </c>
      <c r="AA298">
        <f t="shared" si="67"/>
        <v>0</v>
      </c>
      <c r="AB298">
        <f t="shared" si="68"/>
        <v>0</v>
      </c>
      <c r="AC298">
        <f t="shared" si="69"/>
        <v>0</v>
      </c>
      <c r="AD298">
        <f t="shared" si="70"/>
        <v>0</v>
      </c>
      <c r="AE298">
        <f t="shared" si="71"/>
        <v>0</v>
      </c>
      <c r="AF298" s="57">
        <f t="shared" si="72"/>
        <v>0</v>
      </c>
    </row>
    <row r="299" spans="21:32" x14ac:dyDescent="0.25">
      <c r="U299">
        <f t="shared" si="61"/>
        <v>0</v>
      </c>
      <c r="V299">
        <f t="shared" si="62"/>
        <v>0</v>
      </c>
      <c r="W299">
        <f t="shared" si="63"/>
        <v>0</v>
      </c>
      <c r="X299">
        <f t="shared" si="64"/>
        <v>0</v>
      </c>
      <c r="Y299">
        <f t="shared" si="65"/>
        <v>0</v>
      </c>
      <c r="Z299">
        <f t="shared" si="66"/>
        <v>0</v>
      </c>
      <c r="AA299">
        <f t="shared" si="67"/>
        <v>0</v>
      </c>
      <c r="AB299">
        <f t="shared" si="68"/>
        <v>0</v>
      </c>
      <c r="AC299">
        <f t="shared" si="69"/>
        <v>0</v>
      </c>
      <c r="AD299">
        <f t="shared" si="70"/>
        <v>0</v>
      </c>
      <c r="AE299">
        <f t="shared" si="71"/>
        <v>0</v>
      </c>
      <c r="AF299" s="57">
        <f t="shared" si="72"/>
        <v>0</v>
      </c>
    </row>
    <row r="300" spans="21:32" x14ac:dyDescent="0.25">
      <c r="U300">
        <f t="shared" si="61"/>
        <v>0</v>
      </c>
      <c r="V300">
        <f t="shared" si="62"/>
        <v>0</v>
      </c>
      <c r="W300">
        <f t="shared" si="63"/>
        <v>0</v>
      </c>
      <c r="X300">
        <f t="shared" si="64"/>
        <v>0</v>
      </c>
      <c r="Y300">
        <f t="shared" si="65"/>
        <v>0</v>
      </c>
      <c r="Z300">
        <f t="shared" si="66"/>
        <v>0</v>
      </c>
      <c r="AA300">
        <f t="shared" si="67"/>
        <v>0</v>
      </c>
      <c r="AB300">
        <f t="shared" si="68"/>
        <v>0</v>
      </c>
      <c r="AC300">
        <f t="shared" si="69"/>
        <v>0</v>
      </c>
      <c r="AD300">
        <f t="shared" si="70"/>
        <v>0</v>
      </c>
      <c r="AE300">
        <f t="shared" si="71"/>
        <v>0</v>
      </c>
      <c r="AF300" s="57">
        <f t="shared" si="72"/>
        <v>0</v>
      </c>
    </row>
    <row r="301" spans="21:32" x14ac:dyDescent="0.25">
      <c r="U301">
        <f t="shared" si="61"/>
        <v>0</v>
      </c>
      <c r="V301">
        <f t="shared" si="62"/>
        <v>0</v>
      </c>
      <c r="W301">
        <f t="shared" si="63"/>
        <v>0</v>
      </c>
      <c r="X301">
        <f t="shared" si="64"/>
        <v>0</v>
      </c>
      <c r="Y301">
        <f t="shared" si="65"/>
        <v>0</v>
      </c>
      <c r="Z301">
        <f t="shared" si="66"/>
        <v>0</v>
      </c>
      <c r="AA301">
        <f t="shared" si="67"/>
        <v>0</v>
      </c>
      <c r="AB301">
        <f t="shared" si="68"/>
        <v>0</v>
      </c>
      <c r="AC301">
        <f t="shared" si="69"/>
        <v>0</v>
      </c>
      <c r="AD301">
        <f t="shared" si="70"/>
        <v>0</v>
      </c>
      <c r="AE301">
        <f t="shared" si="71"/>
        <v>0</v>
      </c>
      <c r="AF301" s="57">
        <f t="shared" si="72"/>
        <v>0</v>
      </c>
    </row>
    <row r="302" spans="21:32" x14ac:dyDescent="0.25">
      <c r="U302">
        <f t="shared" si="61"/>
        <v>0</v>
      </c>
      <c r="V302">
        <f t="shared" si="62"/>
        <v>0</v>
      </c>
      <c r="W302">
        <f t="shared" si="63"/>
        <v>0</v>
      </c>
      <c r="X302">
        <f t="shared" si="64"/>
        <v>0</v>
      </c>
      <c r="Y302">
        <f t="shared" si="65"/>
        <v>0</v>
      </c>
      <c r="Z302">
        <f t="shared" si="66"/>
        <v>0</v>
      </c>
      <c r="AA302">
        <f t="shared" si="67"/>
        <v>0</v>
      </c>
      <c r="AB302">
        <f t="shared" si="68"/>
        <v>0</v>
      </c>
      <c r="AC302">
        <f t="shared" si="69"/>
        <v>0</v>
      </c>
      <c r="AD302">
        <f t="shared" si="70"/>
        <v>0</v>
      </c>
      <c r="AE302">
        <f t="shared" si="71"/>
        <v>0</v>
      </c>
      <c r="AF302" s="57">
        <f t="shared" si="72"/>
        <v>0</v>
      </c>
    </row>
    <row r="303" spans="21:32" x14ac:dyDescent="0.25">
      <c r="U303">
        <f t="shared" si="61"/>
        <v>0</v>
      </c>
      <c r="V303">
        <f t="shared" si="62"/>
        <v>0</v>
      </c>
      <c r="W303">
        <f t="shared" si="63"/>
        <v>0</v>
      </c>
      <c r="X303">
        <f t="shared" si="64"/>
        <v>0</v>
      </c>
      <c r="Y303">
        <f t="shared" si="65"/>
        <v>0</v>
      </c>
      <c r="Z303">
        <f t="shared" si="66"/>
        <v>0</v>
      </c>
      <c r="AA303">
        <f t="shared" si="67"/>
        <v>0</v>
      </c>
      <c r="AB303">
        <f t="shared" si="68"/>
        <v>0</v>
      </c>
      <c r="AC303">
        <f t="shared" si="69"/>
        <v>0</v>
      </c>
      <c r="AD303">
        <f t="shared" si="70"/>
        <v>0</v>
      </c>
      <c r="AE303">
        <f t="shared" si="71"/>
        <v>0</v>
      </c>
      <c r="AF303" s="57">
        <f t="shared" si="72"/>
        <v>0</v>
      </c>
    </row>
    <row r="304" spans="21:32" x14ac:dyDescent="0.25">
      <c r="U304">
        <f t="shared" si="61"/>
        <v>0</v>
      </c>
      <c r="V304">
        <f t="shared" si="62"/>
        <v>0</v>
      </c>
      <c r="W304">
        <f t="shared" si="63"/>
        <v>0</v>
      </c>
      <c r="X304">
        <f t="shared" si="64"/>
        <v>0</v>
      </c>
      <c r="Y304">
        <f t="shared" si="65"/>
        <v>0</v>
      </c>
      <c r="Z304">
        <f t="shared" si="66"/>
        <v>0</v>
      </c>
      <c r="AA304">
        <f t="shared" si="67"/>
        <v>0</v>
      </c>
      <c r="AB304">
        <f t="shared" si="68"/>
        <v>0</v>
      </c>
      <c r="AC304">
        <f t="shared" si="69"/>
        <v>0</v>
      </c>
      <c r="AD304">
        <f t="shared" si="70"/>
        <v>0</v>
      </c>
      <c r="AE304">
        <f t="shared" si="71"/>
        <v>0</v>
      </c>
      <c r="AF304" s="57">
        <f t="shared" si="72"/>
        <v>0</v>
      </c>
    </row>
    <row r="305" spans="21:32" x14ac:dyDescent="0.25">
      <c r="U305">
        <f t="shared" si="61"/>
        <v>0</v>
      </c>
      <c r="V305">
        <f t="shared" si="62"/>
        <v>0</v>
      </c>
      <c r="W305">
        <f t="shared" si="63"/>
        <v>0</v>
      </c>
      <c r="X305">
        <f t="shared" si="64"/>
        <v>0</v>
      </c>
      <c r="Y305">
        <f t="shared" si="65"/>
        <v>0</v>
      </c>
      <c r="Z305">
        <f t="shared" si="66"/>
        <v>0</v>
      </c>
      <c r="AA305">
        <f t="shared" si="67"/>
        <v>0</v>
      </c>
      <c r="AB305">
        <f t="shared" si="68"/>
        <v>0</v>
      </c>
      <c r="AC305">
        <f t="shared" si="69"/>
        <v>0</v>
      </c>
      <c r="AD305">
        <f t="shared" si="70"/>
        <v>0</v>
      </c>
      <c r="AE305">
        <f t="shared" si="71"/>
        <v>0</v>
      </c>
      <c r="AF305" s="57">
        <f t="shared" si="72"/>
        <v>0</v>
      </c>
    </row>
    <row r="306" spans="21:32" x14ac:dyDescent="0.25">
      <c r="U306">
        <f t="shared" si="61"/>
        <v>0</v>
      </c>
      <c r="V306">
        <f t="shared" si="62"/>
        <v>0</v>
      </c>
      <c r="W306">
        <f t="shared" si="63"/>
        <v>0</v>
      </c>
      <c r="X306">
        <f t="shared" si="64"/>
        <v>0</v>
      </c>
      <c r="Y306">
        <f t="shared" si="65"/>
        <v>0</v>
      </c>
      <c r="Z306">
        <f t="shared" si="66"/>
        <v>0</v>
      </c>
      <c r="AA306">
        <f t="shared" si="67"/>
        <v>0</v>
      </c>
      <c r="AB306">
        <f t="shared" si="68"/>
        <v>0</v>
      </c>
      <c r="AC306">
        <f t="shared" si="69"/>
        <v>0</v>
      </c>
      <c r="AD306">
        <f t="shared" si="70"/>
        <v>0</v>
      </c>
      <c r="AE306">
        <f t="shared" si="71"/>
        <v>0</v>
      </c>
      <c r="AF306" s="57">
        <f t="shared" si="72"/>
        <v>0</v>
      </c>
    </row>
    <row r="307" spans="21:32" x14ac:dyDescent="0.25">
      <c r="U307">
        <f t="shared" si="61"/>
        <v>0</v>
      </c>
      <c r="V307">
        <f t="shared" si="62"/>
        <v>0</v>
      </c>
      <c r="W307">
        <f t="shared" si="63"/>
        <v>0</v>
      </c>
      <c r="X307">
        <f t="shared" si="64"/>
        <v>0</v>
      </c>
      <c r="Y307">
        <f t="shared" si="65"/>
        <v>0</v>
      </c>
      <c r="Z307">
        <f t="shared" si="66"/>
        <v>0</v>
      </c>
      <c r="AA307">
        <f t="shared" si="67"/>
        <v>0</v>
      </c>
      <c r="AB307">
        <f t="shared" si="68"/>
        <v>0</v>
      </c>
      <c r="AC307">
        <f t="shared" si="69"/>
        <v>0</v>
      </c>
      <c r="AD307">
        <f t="shared" si="70"/>
        <v>0</v>
      </c>
      <c r="AE307">
        <f t="shared" si="71"/>
        <v>0</v>
      </c>
      <c r="AF307" s="57">
        <f t="shared" si="72"/>
        <v>0</v>
      </c>
    </row>
    <row r="308" spans="21:32" x14ac:dyDescent="0.25">
      <c r="U308">
        <f t="shared" si="61"/>
        <v>0</v>
      </c>
      <c r="V308">
        <f t="shared" si="62"/>
        <v>0</v>
      </c>
      <c r="W308">
        <f t="shared" si="63"/>
        <v>0</v>
      </c>
      <c r="X308">
        <f t="shared" si="64"/>
        <v>0</v>
      </c>
      <c r="Y308">
        <f t="shared" si="65"/>
        <v>0</v>
      </c>
      <c r="Z308">
        <f t="shared" si="66"/>
        <v>0</v>
      </c>
      <c r="AA308">
        <f t="shared" si="67"/>
        <v>0</v>
      </c>
      <c r="AB308">
        <f t="shared" si="68"/>
        <v>0</v>
      </c>
      <c r="AC308">
        <f t="shared" si="69"/>
        <v>0</v>
      </c>
      <c r="AD308">
        <f t="shared" si="70"/>
        <v>0</v>
      </c>
      <c r="AE308">
        <f t="shared" si="71"/>
        <v>0</v>
      </c>
      <c r="AF308" s="57">
        <f t="shared" si="72"/>
        <v>0</v>
      </c>
    </row>
    <row r="309" spans="21:32" x14ac:dyDescent="0.25">
      <c r="U309">
        <f t="shared" si="61"/>
        <v>0</v>
      </c>
      <c r="V309">
        <f t="shared" si="62"/>
        <v>0</v>
      </c>
      <c r="W309">
        <f t="shared" si="63"/>
        <v>0</v>
      </c>
      <c r="X309">
        <f t="shared" si="64"/>
        <v>0</v>
      </c>
      <c r="Y309">
        <f t="shared" si="65"/>
        <v>0</v>
      </c>
      <c r="Z309">
        <f t="shared" si="66"/>
        <v>0</v>
      </c>
      <c r="AA309">
        <f t="shared" si="67"/>
        <v>0</v>
      </c>
      <c r="AB309">
        <f t="shared" si="68"/>
        <v>0</v>
      </c>
      <c r="AC309">
        <f t="shared" si="69"/>
        <v>0</v>
      </c>
      <c r="AD309">
        <f t="shared" si="70"/>
        <v>0</v>
      </c>
      <c r="AE309">
        <f t="shared" si="71"/>
        <v>0</v>
      </c>
      <c r="AF309" s="57">
        <f t="shared" si="72"/>
        <v>0</v>
      </c>
    </row>
    <row r="310" spans="21:32" x14ac:dyDescent="0.25">
      <c r="U310">
        <f t="shared" si="61"/>
        <v>0</v>
      </c>
      <c r="V310">
        <f t="shared" si="62"/>
        <v>0</v>
      </c>
      <c r="W310">
        <f t="shared" si="63"/>
        <v>0</v>
      </c>
      <c r="X310">
        <f t="shared" si="64"/>
        <v>0</v>
      </c>
      <c r="Y310">
        <f t="shared" si="65"/>
        <v>0</v>
      </c>
      <c r="Z310">
        <f t="shared" si="66"/>
        <v>0</v>
      </c>
      <c r="AA310">
        <f t="shared" si="67"/>
        <v>0</v>
      </c>
      <c r="AB310">
        <f t="shared" si="68"/>
        <v>0</v>
      </c>
      <c r="AC310">
        <f t="shared" si="69"/>
        <v>0</v>
      </c>
      <c r="AD310">
        <f t="shared" si="70"/>
        <v>0</v>
      </c>
      <c r="AE310">
        <f t="shared" si="71"/>
        <v>0</v>
      </c>
      <c r="AF310" s="57">
        <f t="shared" si="72"/>
        <v>0</v>
      </c>
    </row>
    <row r="311" spans="21:32" x14ac:dyDescent="0.25">
      <c r="U311">
        <f t="shared" si="61"/>
        <v>0</v>
      </c>
      <c r="V311">
        <f t="shared" si="62"/>
        <v>0</v>
      </c>
      <c r="W311">
        <f t="shared" si="63"/>
        <v>0</v>
      </c>
      <c r="X311">
        <f t="shared" si="64"/>
        <v>0</v>
      </c>
      <c r="Y311">
        <f t="shared" si="65"/>
        <v>0</v>
      </c>
      <c r="Z311">
        <f t="shared" si="66"/>
        <v>0</v>
      </c>
      <c r="AA311">
        <f t="shared" si="67"/>
        <v>0</v>
      </c>
      <c r="AB311">
        <f t="shared" si="68"/>
        <v>0</v>
      </c>
      <c r="AC311">
        <f t="shared" si="69"/>
        <v>0</v>
      </c>
      <c r="AD311">
        <f t="shared" si="70"/>
        <v>0</v>
      </c>
      <c r="AE311">
        <f t="shared" si="71"/>
        <v>0</v>
      </c>
      <c r="AF311" s="57">
        <f t="shared" si="72"/>
        <v>0</v>
      </c>
    </row>
    <row r="312" spans="21:32" x14ac:dyDescent="0.25">
      <c r="U312">
        <f t="shared" si="61"/>
        <v>0</v>
      </c>
      <c r="V312">
        <f t="shared" si="62"/>
        <v>0</v>
      </c>
      <c r="W312">
        <f t="shared" si="63"/>
        <v>0</v>
      </c>
      <c r="X312">
        <f t="shared" si="64"/>
        <v>0</v>
      </c>
      <c r="Y312">
        <f t="shared" si="65"/>
        <v>0</v>
      </c>
      <c r="Z312">
        <f t="shared" si="66"/>
        <v>0</v>
      </c>
      <c r="AA312">
        <f t="shared" si="67"/>
        <v>0</v>
      </c>
      <c r="AB312">
        <f t="shared" si="68"/>
        <v>0</v>
      </c>
      <c r="AC312">
        <f t="shared" si="69"/>
        <v>0</v>
      </c>
      <c r="AD312">
        <f t="shared" si="70"/>
        <v>0</v>
      </c>
      <c r="AE312">
        <f t="shared" si="71"/>
        <v>0</v>
      </c>
      <c r="AF312" s="57">
        <f t="shared" si="72"/>
        <v>0</v>
      </c>
    </row>
    <row r="313" spans="21:32" x14ac:dyDescent="0.25">
      <c r="U313">
        <f t="shared" si="61"/>
        <v>0</v>
      </c>
      <c r="V313">
        <f t="shared" si="62"/>
        <v>0</v>
      </c>
      <c r="W313">
        <f t="shared" si="63"/>
        <v>0</v>
      </c>
      <c r="X313">
        <f t="shared" si="64"/>
        <v>0</v>
      </c>
      <c r="Y313">
        <f t="shared" si="65"/>
        <v>0</v>
      </c>
      <c r="Z313">
        <f t="shared" si="66"/>
        <v>0</v>
      </c>
      <c r="AA313">
        <f t="shared" si="67"/>
        <v>0</v>
      </c>
      <c r="AB313">
        <f t="shared" si="68"/>
        <v>0</v>
      </c>
      <c r="AC313">
        <f t="shared" si="69"/>
        <v>0</v>
      </c>
      <c r="AD313">
        <f t="shared" si="70"/>
        <v>0</v>
      </c>
      <c r="AE313">
        <f t="shared" si="71"/>
        <v>0</v>
      </c>
      <c r="AF313" s="57">
        <f t="shared" si="72"/>
        <v>0</v>
      </c>
    </row>
    <row r="314" spans="21:32" x14ac:dyDescent="0.25">
      <c r="U314">
        <f t="shared" si="61"/>
        <v>0</v>
      </c>
      <c r="V314">
        <f t="shared" si="62"/>
        <v>0</v>
      </c>
      <c r="W314">
        <f t="shared" si="63"/>
        <v>0</v>
      </c>
      <c r="X314">
        <f t="shared" si="64"/>
        <v>0</v>
      </c>
      <c r="Y314">
        <f t="shared" si="65"/>
        <v>0</v>
      </c>
      <c r="Z314">
        <f t="shared" si="66"/>
        <v>0</v>
      </c>
      <c r="AA314">
        <f t="shared" si="67"/>
        <v>0</v>
      </c>
      <c r="AB314">
        <f t="shared" si="68"/>
        <v>0</v>
      </c>
      <c r="AC314">
        <f t="shared" si="69"/>
        <v>0</v>
      </c>
      <c r="AD314">
        <f t="shared" si="70"/>
        <v>0</v>
      </c>
      <c r="AE314">
        <f t="shared" si="71"/>
        <v>0</v>
      </c>
      <c r="AF314" s="57">
        <f t="shared" si="72"/>
        <v>0</v>
      </c>
    </row>
    <row r="315" spans="21:32" x14ac:dyDescent="0.25">
      <c r="U315">
        <f t="shared" si="61"/>
        <v>0</v>
      </c>
      <c r="V315">
        <f t="shared" si="62"/>
        <v>0</v>
      </c>
      <c r="W315">
        <f t="shared" si="63"/>
        <v>0</v>
      </c>
      <c r="X315">
        <f t="shared" si="64"/>
        <v>0</v>
      </c>
      <c r="Y315">
        <f t="shared" si="65"/>
        <v>0</v>
      </c>
      <c r="Z315">
        <f t="shared" si="66"/>
        <v>0</v>
      </c>
      <c r="AA315">
        <f t="shared" si="67"/>
        <v>0</v>
      </c>
      <c r="AB315">
        <f t="shared" si="68"/>
        <v>0</v>
      </c>
      <c r="AC315">
        <f t="shared" si="69"/>
        <v>0</v>
      </c>
      <c r="AD315">
        <f t="shared" si="70"/>
        <v>0</v>
      </c>
      <c r="AE315">
        <f t="shared" si="71"/>
        <v>0</v>
      </c>
      <c r="AF315" s="57">
        <f t="shared" si="72"/>
        <v>0</v>
      </c>
    </row>
    <row r="316" spans="21:32" x14ac:dyDescent="0.25">
      <c r="U316">
        <f t="shared" si="61"/>
        <v>0</v>
      </c>
      <c r="V316">
        <f t="shared" si="62"/>
        <v>0</v>
      </c>
      <c r="W316">
        <f t="shared" si="63"/>
        <v>0</v>
      </c>
      <c r="X316">
        <f t="shared" si="64"/>
        <v>0</v>
      </c>
      <c r="Y316">
        <f t="shared" si="65"/>
        <v>0</v>
      </c>
      <c r="Z316">
        <f t="shared" si="66"/>
        <v>0</v>
      </c>
      <c r="AA316">
        <f t="shared" si="67"/>
        <v>0</v>
      </c>
      <c r="AB316">
        <f t="shared" si="68"/>
        <v>0</v>
      </c>
      <c r="AC316">
        <f t="shared" si="69"/>
        <v>0</v>
      </c>
      <c r="AD316">
        <f t="shared" si="70"/>
        <v>0</v>
      </c>
      <c r="AE316">
        <f t="shared" si="71"/>
        <v>0</v>
      </c>
      <c r="AF316" s="57">
        <f t="shared" si="72"/>
        <v>0</v>
      </c>
    </row>
    <row r="317" spans="21:32" x14ac:dyDescent="0.25">
      <c r="U317">
        <f t="shared" si="61"/>
        <v>0</v>
      </c>
      <c r="V317">
        <f t="shared" si="62"/>
        <v>0</v>
      </c>
      <c r="W317">
        <f t="shared" si="63"/>
        <v>0</v>
      </c>
      <c r="X317">
        <f t="shared" si="64"/>
        <v>0</v>
      </c>
      <c r="Y317">
        <f t="shared" si="65"/>
        <v>0</v>
      </c>
      <c r="Z317">
        <f t="shared" si="66"/>
        <v>0</v>
      </c>
      <c r="AA317">
        <f t="shared" si="67"/>
        <v>0</v>
      </c>
      <c r="AB317">
        <f t="shared" si="68"/>
        <v>0</v>
      </c>
      <c r="AC317">
        <f t="shared" si="69"/>
        <v>0</v>
      </c>
      <c r="AD317">
        <f t="shared" si="70"/>
        <v>0</v>
      </c>
      <c r="AE317">
        <f t="shared" si="71"/>
        <v>0</v>
      </c>
      <c r="AF317" s="57">
        <f t="shared" si="72"/>
        <v>0</v>
      </c>
    </row>
    <row r="318" spans="21:32" x14ac:dyDescent="0.25">
      <c r="U318">
        <f t="shared" si="61"/>
        <v>0</v>
      </c>
      <c r="V318">
        <f t="shared" si="62"/>
        <v>0</v>
      </c>
      <c r="W318">
        <f t="shared" si="63"/>
        <v>0</v>
      </c>
      <c r="X318">
        <f t="shared" si="64"/>
        <v>0</v>
      </c>
      <c r="Y318">
        <f t="shared" si="65"/>
        <v>0</v>
      </c>
      <c r="Z318">
        <f t="shared" si="66"/>
        <v>0</v>
      </c>
      <c r="AA318">
        <f t="shared" si="67"/>
        <v>0</v>
      </c>
      <c r="AB318">
        <f t="shared" si="68"/>
        <v>0</v>
      </c>
      <c r="AC318">
        <f t="shared" si="69"/>
        <v>0</v>
      </c>
      <c r="AD318">
        <f t="shared" si="70"/>
        <v>0</v>
      </c>
      <c r="AE318">
        <f t="shared" si="71"/>
        <v>0</v>
      </c>
      <c r="AF318" s="57">
        <f t="shared" si="72"/>
        <v>0</v>
      </c>
    </row>
    <row r="319" spans="21:32" x14ac:dyDescent="0.25">
      <c r="U319">
        <f t="shared" si="61"/>
        <v>0</v>
      </c>
      <c r="V319">
        <f t="shared" si="62"/>
        <v>0</v>
      </c>
      <c r="W319">
        <f t="shared" si="63"/>
        <v>0</v>
      </c>
      <c r="X319">
        <f t="shared" si="64"/>
        <v>0</v>
      </c>
      <c r="Y319">
        <f t="shared" si="65"/>
        <v>0</v>
      </c>
      <c r="Z319">
        <f t="shared" si="66"/>
        <v>0</v>
      </c>
      <c r="AA319">
        <f t="shared" si="67"/>
        <v>0</v>
      </c>
      <c r="AB319">
        <f t="shared" si="68"/>
        <v>0</v>
      </c>
      <c r="AC319">
        <f t="shared" si="69"/>
        <v>0</v>
      </c>
      <c r="AD319">
        <f t="shared" si="70"/>
        <v>0</v>
      </c>
      <c r="AE319">
        <f t="shared" si="71"/>
        <v>0</v>
      </c>
      <c r="AF319" s="57">
        <f t="shared" si="72"/>
        <v>0</v>
      </c>
    </row>
    <row r="320" spans="21:32" x14ac:dyDescent="0.25">
      <c r="U320">
        <f t="shared" si="61"/>
        <v>0</v>
      </c>
      <c r="V320">
        <f t="shared" si="62"/>
        <v>0</v>
      </c>
      <c r="W320">
        <f t="shared" si="63"/>
        <v>0</v>
      </c>
      <c r="X320">
        <f t="shared" si="64"/>
        <v>0</v>
      </c>
      <c r="Y320">
        <f t="shared" si="65"/>
        <v>0</v>
      </c>
      <c r="Z320">
        <f t="shared" si="66"/>
        <v>0</v>
      </c>
      <c r="AA320">
        <f t="shared" si="67"/>
        <v>0</v>
      </c>
      <c r="AB320">
        <f t="shared" si="68"/>
        <v>0</v>
      </c>
      <c r="AC320">
        <f t="shared" si="69"/>
        <v>0</v>
      </c>
      <c r="AD320">
        <f t="shared" si="70"/>
        <v>0</v>
      </c>
      <c r="AE320">
        <f t="shared" si="71"/>
        <v>0</v>
      </c>
      <c r="AF320" s="57">
        <f t="shared" si="72"/>
        <v>0</v>
      </c>
    </row>
    <row r="321" spans="21:32" x14ac:dyDescent="0.25">
      <c r="U321">
        <f t="shared" si="61"/>
        <v>0</v>
      </c>
      <c r="V321">
        <f t="shared" si="62"/>
        <v>0</v>
      </c>
      <c r="W321">
        <f t="shared" si="63"/>
        <v>0</v>
      </c>
      <c r="X321">
        <f t="shared" si="64"/>
        <v>0</v>
      </c>
      <c r="Y321">
        <f t="shared" si="65"/>
        <v>0</v>
      </c>
      <c r="Z321">
        <f t="shared" si="66"/>
        <v>0</v>
      </c>
      <c r="AA321">
        <f t="shared" si="67"/>
        <v>0</v>
      </c>
      <c r="AB321">
        <f t="shared" si="68"/>
        <v>0</v>
      </c>
      <c r="AC321">
        <f t="shared" si="69"/>
        <v>0</v>
      </c>
      <c r="AD321">
        <f t="shared" si="70"/>
        <v>0</v>
      </c>
      <c r="AE321">
        <f t="shared" si="71"/>
        <v>0</v>
      </c>
      <c r="AF321" s="57">
        <f t="shared" si="72"/>
        <v>0</v>
      </c>
    </row>
    <row r="322" spans="21:32" x14ac:dyDescent="0.25">
      <c r="U322">
        <f t="shared" si="61"/>
        <v>0</v>
      </c>
      <c r="V322">
        <f t="shared" si="62"/>
        <v>0</v>
      </c>
      <c r="W322">
        <f t="shared" si="63"/>
        <v>0</v>
      </c>
      <c r="X322">
        <f t="shared" si="64"/>
        <v>0</v>
      </c>
      <c r="Y322">
        <f t="shared" si="65"/>
        <v>0</v>
      </c>
      <c r="Z322">
        <f t="shared" si="66"/>
        <v>0</v>
      </c>
      <c r="AA322">
        <f t="shared" si="67"/>
        <v>0</v>
      </c>
      <c r="AB322">
        <f t="shared" si="68"/>
        <v>0</v>
      </c>
      <c r="AC322">
        <f t="shared" si="69"/>
        <v>0</v>
      </c>
      <c r="AD322">
        <f t="shared" si="70"/>
        <v>0</v>
      </c>
      <c r="AE322">
        <f t="shared" si="71"/>
        <v>0</v>
      </c>
      <c r="AF322" s="57">
        <f t="shared" si="72"/>
        <v>0</v>
      </c>
    </row>
    <row r="323" spans="21:32" x14ac:dyDescent="0.25">
      <c r="U323">
        <f t="shared" si="61"/>
        <v>0</v>
      </c>
      <c r="V323">
        <f t="shared" si="62"/>
        <v>0</v>
      </c>
      <c r="W323">
        <f t="shared" si="63"/>
        <v>0</v>
      </c>
      <c r="X323">
        <f t="shared" si="64"/>
        <v>0</v>
      </c>
      <c r="Y323">
        <f t="shared" si="65"/>
        <v>0</v>
      </c>
      <c r="Z323">
        <f t="shared" si="66"/>
        <v>0</v>
      </c>
      <c r="AA323">
        <f t="shared" si="67"/>
        <v>0</v>
      </c>
      <c r="AB323">
        <f t="shared" si="68"/>
        <v>0</v>
      </c>
      <c r="AC323">
        <f t="shared" si="69"/>
        <v>0</v>
      </c>
      <c r="AD323">
        <f t="shared" si="70"/>
        <v>0</v>
      </c>
      <c r="AE323">
        <f t="shared" si="71"/>
        <v>0</v>
      </c>
      <c r="AF323" s="57">
        <f t="shared" si="72"/>
        <v>0</v>
      </c>
    </row>
    <row r="324" spans="21:32" x14ac:dyDescent="0.25">
      <c r="U324">
        <f t="shared" si="61"/>
        <v>0</v>
      </c>
      <c r="V324">
        <f t="shared" si="62"/>
        <v>0</v>
      </c>
      <c r="W324">
        <f t="shared" si="63"/>
        <v>0</v>
      </c>
      <c r="X324">
        <f t="shared" si="64"/>
        <v>0</v>
      </c>
      <c r="Y324">
        <f t="shared" si="65"/>
        <v>0</v>
      </c>
      <c r="Z324">
        <f t="shared" si="66"/>
        <v>0</v>
      </c>
      <c r="AA324">
        <f t="shared" si="67"/>
        <v>0</v>
      </c>
      <c r="AB324">
        <f t="shared" si="68"/>
        <v>0</v>
      </c>
      <c r="AC324">
        <f t="shared" si="69"/>
        <v>0</v>
      </c>
      <c r="AD324">
        <f t="shared" si="70"/>
        <v>0</v>
      </c>
      <c r="AE324">
        <f t="shared" si="71"/>
        <v>0</v>
      </c>
      <c r="AF324" s="57">
        <f t="shared" si="72"/>
        <v>0</v>
      </c>
    </row>
    <row r="325" spans="21:32" x14ac:dyDescent="0.25">
      <c r="U325">
        <f t="shared" si="61"/>
        <v>0</v>
      </c>
      <c r="V325">
        <f t="shared" si="62"/>
        <v>0</v>
      </c>
      <c r="W325">
        <f t="shared" si="63"/>
        <v>0</v>
      </c>
      <c r="X325">
        <f t="shared" si="64"/>
        <v>0</v>
      </c>
      <c r="Y325">
        <f t="shared" si="65"/>
        <v>0</v>
      </c>
      <c r="Z325">
        <f t="shared" si="66"/>
        <v>0</v>
      </c>
      <c r="AA325">
        <f t="shared" si="67"/>
        <v>0</v>
      </c>
      <c r="AB325">
        <f t="shared" si="68"/>
        <v>0</v>
      </c>
      <c r="AC325">
        <f t="shared" si="69"/>
        <v>0</v>
      </c>
      <c r="AD325">
        <f t="shared" si="70"/>
        <v>0</v>
      </c>
      <c r="AE325">
        <f t="shared" si="71"/>
        <v>0</v>
      </c>
      <c r="AF325" s="57">
        <f t="shared" si="72"/>
        <v>0</v>
      </c>
    </row>
    <row r="326" spans="21:32" x14ac:dyDescent="0.25">
      <c r="U326">
        <f t="shared" si="61"/>
        <v>0</v>
      </c>
      <c r="V326">
        <f t="shared" si="62"/>
        <v>0</v>
      </c>
      <c r="W326">
        <f t="shared" si="63"/>
        <v>0</v>
      </c>
      <c r="X326">
        <f t="shared" si="64"/>
        <v>0</v>
      </c>
      <c r="Y326">
        <f t="shared" si="65"/>
        <v>0</v>
      </c>
      <c r="Z326">
        <f t="shared" si="66"/>
        <v>0</v>
      </c>
      <c r="AA326">
        <f t="shared" si="67"/>
        <v>0</v>
      </c>
      <c r="AB326">
        <f t="shared" si="68"/>
        <v>0</v>
      </c>
      <c r="AC326">
        <f t="shared" si="69"/>
        <v>0</v>
      </c>
      <c r="AD326">
        <f t="shared" si="70"/>
        <v>0</v>
      </c>
      <c r="AE326">
        <f t="shared" si="71"/>
        <v>0</v>
      </c>
      <c r="AF326" s="57">
        <f t="shared" si="72"/>
        <v>0</v>
      </c>
    </row>
    <row r="327" spans="21:32" x14ac:dyDescent="0.25">
      <c r="U327">
        <f t="shared" si="61"/>
        <v>0</v>
      </c>
      <c r="V327">
        <f t="shared" si="62"/>
        <v>0</v>
      </c>
      <c r="W327">
        <f t="shared" si="63"/>
        <v>0</v>
      </c>
      <c r="X327">
        <f t="shared" si="64"/>
        <v>0</v>
      </c>
      <c r="Y327">
        <f t="shared" si="65"/>
        <v>0</v>
      </c>
      <c r="Z327">
        <f t="shared" si="66"/>
        <v>0</v>
      </c>
      <c r="AA327">
        <f t="shared" si="67"/>
        <v>0</v>
      </c>
      <c r="AB327">
        <f t="shared" si="68"/>
        <v>0</v>
      </c>
      <c r="AC327">
        <f t="shared" si="69"/>
        <v>0</v>
      </c>
      <c r="AD327">
        <f t="shared" si="70"/>
        <v>0</v>
      </c>
      <c r="AE327">
        <f t="shared" si="71"/>
        <v>0</v>
      </c>
      <c r="AF327" s="57">
        <f t="shared" si="72"/>
        <v>0</v>
      </c>
    </row>
    <row r="328" spans="21:32" x14ac:dyDescent="0.25">
      <c r="U328">
        <f t="shared" si="61"/>
        <v>0</v>
      </c>
      <c r="V328">
        <f t="shared" si="62"/>
        <v>0</v>
      </c>
      <c r="W328">
        <f t="shared" si="63"/>
        <v>0</v>
      </c>
      <c r="X328">
        <f t="shared" si="64"/>
        <v>0</v>
      </c>
      <c r="Y328">
        <f t="shared" si="65"/>
        <v>0</v>
      </c>
      <c r="Z328">
        <f t="shared" si="66"/>
        <v>0</v>
      </c>
      <c r="AA328">
        <f t="shared" si="67"/>
        <v>0</v>
      </c>
      <c r="AB328">
        <f t="shared" si="68"/>
        <v>0</v>
      </c>
      <c r="AC328">
        <f t="shared" si="69"/>
        <v>0</v>
      </c>
      <c r="AD328">
        <f t="shared" si="70"/>
        <v>0</v>
      </c>
      <c r="AE328">
        <f t="shared" si="71"/>
        <v>0</v>
      </c>
      <c r="AF328" s="57">
        <f t="shared" si="72"/>
        <v>0</v>
      </c>
    </row>
    <row r="329" spans="21:32" x14ac:dyDescent="0.25">
      <c r="U329">
        <f t="shared" si="61"/>
        <v>0</v>
      </c>
      <c r="V329">
        <f t="shared" si="62"/>
        <v>0</v>
      </c>
      <c r="W329">
        <f t="shared" si="63"/>
        <v>0</v>
      </c>
      <c r="X329">
        <f t="shared" si="64"/>
        <v>0</v>
      </c>
      <c r="Y329">
        <f t="shared" si="65"/>
        <v>0</v>
      </c>
      <c r="Z329">
        <f t="shared" si="66"/>
        <v>0</v>
      </c>
      <c r="AA329">
        <f t="shared" si="67"/>
        <v>0</v>
      </c>
      <c r="AB329">
        <f t="shared" si="68"/>
        <v>0</v>
      </c>
      <c r="AC329">
        <f t="shared" si="69"/>
        <v>0</v>
      </c>
      <c r="AD329">
        <f t="shared" si="70"/>
        <v>0</v>
      </c>
      <c r="AE329">
        <f t="shared" si="71"/>
        <v>0</v>
      </c>
      <c r="AF329" s="57">
        <f t="shared" si="72"/>
        <v>0</v>
      </c>
    </row>
    <row r="330" spans="21:32" x14ac:dyDescent="0.25">
      <c r="U330">
        <f t="shared" si="61"/>
        <v>0</v>
      </c>
      <c r="V330">
        <f t="shared" si="62"/>
        <v>0</v>
      </c>
      <c r="W330">
        <f t="shared" si="63"/>
        <v>0</v>
      </c>
      <c r="X330">
        <f t="shared" si="64"/>
        <v>0</v>
      </c>
      <c r="Y330">
        <f t="shared" si="65"/>
        <v>0</v>
      </c>
      <c r="Z330">
        <f t="shared" si="66"/>
        <v>0</v>
      </c>
      <c r="AA330">
        <f t="shared" si="67"/>
        <v>0</v>
      </c>
      <c r="AB330">
        <f t="shared" si="68"/>
        <v>0</v>
      </c>
      <c r="AC330">
        <f t="shared" si="69"/>
        <v>0</v>
      </c>
      <c r="AD330">
        <f t="shared" si="70"/>
        <v>0</v>
      </c>
      <c r="AE330">
        <f t="shared" si="71"/>
        <v>0</v>
      </c>
      <c r="AF330" s="57">
        <f t="shared" si="72"/>
        <v>0</v>
      </c>
    </row>
    <row r="331" spans="21:32" x14ac:dyDescent="0.25">
      <c r="U331">
        <f t="shared" si="61"/>
        <v>0</v>
      </c>
      <c r="V331">
        <f t="shared" si="62"/>
        <v>0</v>
      </c>
      <c r="W331">
        <f t="shared" si="63"/>
        <v>0</v>
      </c>
      <c r="X331">
        <f t="shared" si="64"/>
        <v>0</v>
      </c>
      <c r="Y331">
        <f t="shared" si="65"/>
        <v>0</v>
      </c>
      <c r="Z331">
        <f t="shared" si="66"/>
        <v>0</v>
      </c>
      <c r="AA331">
        <f t="shared" si="67"/>
        <v>0</v>
      </c>
      <c r="AB331">
        <f t="shared" si="68"/>
        <v>0</v>
      </c>
      <c r="AC331">
        <f t="shared" si="69"/>
        <v>0</v>
      </c>
      <c r="AD331">
        <f t="shared" si="70"/>
        <v>0</v>
      </c>
      <c r="AE331">
        <f t="shared" si="71"/>
        <v>0</v>
      </c>
      <c r="AF331" s="57">
        <f t="shared" si="72"/>
        <v>0</v>
      </c>
    </row>
    <row r="332" spans="21:32" x14ac:dyDescent="0.25">
      <c r="U332">
        <f t="shared" si="61"/>
        <v>0</v>
      </c>
      <c r="V332">
        <f t="shared" si="62"/>
        <v>0</v>
      </c>
      <c r="W332">
        <f t="shared" si="63"/>
        <v>0</v>
      </c>
      <c r="X332">
        <f t="shared" si="64"/>
        <v>0</v>
      </c>
      <c r="Y332">
        <f t="shared" si="65"/>
        <v>0</v>
      </c>
      <c r="Z332">
        <f t="shared" si="66"/>
        <v>0</v>
      </c>
      <c r="AA332">
        <f t="shared" si="67"/>
        <v>0</v>
      </c>
      <c r="AB332">
        <f t="shared" si="68"/>
        <v>0</v>
      </c>
      <c r="AC332">
        <f t="shared" si="69"/>
        <v>0</v>
      </c>
      <c r="AD332">
        <f t="shared" si="70"/>
        <v>0</v>
      </c>
      <c r="AE332">
        <f t="shared" si="71"/>
        <v>0</v>
      </c>
      <c r="AF332" s="57">
        <f t="shared" si="72"/>
        <v>0</v>
      </c>
    </row>
    <row r="333" spans="21:32" x14ac:dyDescent="0.25">
      <c r="U333">
        <f t="shared" si="61"/>
        <v>0</v>
      </c>
      <c r="V333">
        <f t="shared" si="62"/>
        <v>0</v>
      </c>
      <c r="W333">
        <f t="shared" si="63"/>
        <v>0</v>
      </c>
      <c r="X333">
        <f t="shared" si="64"/>
        <v>0</v>
      </c>
      <c r="Y333">
        <f t="shared" si="65"/>
        <v>0</v>
      </c>
      <c r="Z333">
        <f t="shared" si="66"/>
        <v>0</v>
      </c>
      <c r="AA333">
        <f t="shared" si="67"/>
        <v>0</v>
      </c>
      <c r="AB333">
        <f t="shared" si="68"/>
        <v>0</v>
      </c>
      <c r="AC333">
        <f t="shared" si="69"/>
        <v>0</v>
      </c>
      <c r="AD333">
        <f t="shared" si="70"/>
        <v>0</v>
      </c>
      <c r="AE333">
        <f t="shared" si="71"/>
        <v>0</v>
      </c>
      <c r="AF333" s="57">
        <f t="shared" si="72"/>
        <v>0</v>
      </c>
    </row>
    <row r="334" spans="21:32" x14ac:dyDescent="0.25">
      <c r="U334">
        <f t="shared" si="61"/>
        <v>0</v>
      </c>
      <c r="V334">
        <f t="shared" si="62"/>
        <v>0</v>
      </c>
      <c r="W334">
        <f t="shared" si="63"/>
        <v>0</v>
      </c>
      <c r="X334">
        <f t="shared" si="64"/>
        <v>0</v>
      </c>
      <c r="Y334">
        <f t="shared" si="65"/>
        <v>0</v>
      </c>
      <c r="Z334">
        <f t="shared" si="66"/>
        <v>0</v>
      </c>
      <c r="AA334">
        <f t="shared" si="67"/>
        <v>0</v>
      </c>
      <c r="AB334">
        <f t="shared" si="68"/>
        <v>0</v>
      </c>
      <c r="AC334">
        <f t="shared" si="69"/>
        <v>0</v>
      </c>
      <c r="AD334">
        <f t="shared" si="70"/>
        <v>0</v>
      </c>
      <c r="AE334">
        <f t="shared" si="71"/>
        <v>0</v>
      </c>
      <c r="AF334" s="57">
        <f t="shared" si="72"/>
        <v>0</v>
      </c>
    </row>
    <row r="335" spans="21:32" x14ac:dyDescent="0.25">
      <c r="U335">
        <f t="shared" si="61"/>
        <v>0</v>
      </c>
      <c r="V335">
        <f t="shared" si="62"/>
        <v>0</v>
      </c>
      <c r="W335">
        <f t="shared" si="63"/>
        <v>0</v>
      </c>
      <c r="X335">
        <f t="shared" si="64"/>
        <v>0</v>
      </c>
      <c r="Y335">
        <f t="shared" si="65"/>
        <v>0</v>
      </c>
      <c r="Z335">
        <f t="shared" si="66"/>
        <v>0</v>
      </c>
      <c r="AA335">
        <f t="shared" si="67"/>
        <v>0</v>
      </c>
      <c r="AB335">
        <f t="shared" si="68"/>
        <v>0</v>
      </c>
      <c r="AC335">
        <f t="shared" si="69"/>
        <v>0</v>
      </c>
      <c r="AD335">
        <f t="shared" si="70"/>
        <v>0</v>
      </c>
      <c r="AE335">
        <f t="shared" si="71"/>
        <v>0</v>
      </c>
      <c r="AF335" s="57">
        <f t="shared" si="72"/>
        <v>0</v>
      </c>
    </row>
    <row r="336" spans="21:32" x14ac:dyDescent="0.25">
      <c r="U336">
        <f t="shared" si="61"/>
        <v>0</v>
      </c>
      <c r="V336">
        <f t="shared" si="62"/>
        <v>0</v>
      </c>
      <c r="W336">
        <f t="shared" si="63"/>
        <v>0</v>
      </c>
      <c r="X336">
        <f t="shared" si="64"/>
        <v>0</v>
      </c>
      <c r="Y336">
        <f t="shared" si="65"/>
        <v>0</v>
      </c>
      <c r="Z336">
        <f t="shared" si="66"/>
        <v>0</v>
      </c>
      <c r="AA336">
        <f t="shared" si="67"/>
        <v>0</v>
      </c>
      <c r="AB336">
        <f t="shared" si="68"/>
        <v>0</v>
      </c>
      <c r="AC336">
        <f t="shared" si="69"/>
        <v>0</v>
      </c>
      <c r="AD336">
        <f t="shared" si="70"/>
        <v>0</v>
      </c>
      <c r="AE336">
        <f t="shared" si="71"/>
        <v>0</v>
      </c>
      <c r="AF336" s="57">
        <f t="shared" si="72"/>
        <v>0</v>
      </c>
    </row>
    <row r="337" spans="21:32" x14ac:dyDescent="0.25">
      <c r="U337">
        <f t="shared" si="61"/>
        <v>0</v>
      </c>
      <c r="V337">
        <f t="shared" si="62"/>
        <v>0</v>
      </c>
      <c r="W337">
        <f t="shared" si="63"/>
        <v>0</v>
      </c>
      <c r="X337">
        <f t="shared" si="64"/>
        <v>0</v>
      </c>
      <c r="Y337">
        <f t="shared" si="65"/>
        <v>0</v>
      </c>
      <c r="Z337">
        <f t="shared" si="66"/>
        <v>0</v>
      </c>
      <c r="AA337">
        <f t="shared" si="67"/>
        <v>0</v>
      </c>
      <c r="AB337">
        <f t="shared" si="68"/>
        <v>0</v>
      </c>
      <c r="AC337">
        <f t="shared" si="69"/>
        <v>0</v>
      </c>
      <c r="AD337">
        <f t="shared" si="70"/>
        <v>0</v>
      </c>
      <c r="AE337">
        <f t="shared" si="71"/>
        <v>0</v>
      </c>
      <c r="AF337" s="57">
        <f t="shared" si="72"/>
        <v>0</v>
      </c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56D9B-4911-474D-84F8-3AD450356072}">
  <sheetPr>
    <tabColor theme="8" tint="0.39997558519241921"/>
  </sheetPr>
  <dimension ref="C2:N343"/>
  <sheetViews>
    <sheetView showGridLines="0" showRowColHeaders="0" workbookViewId="0">
      <selection activeCell="Q9" sqref="Q9"/>
    </sheetView>
  </sheetViews>
  <sheetFormatPr baseColWidth="10" defaultRowHeight="15" x14ac:dyDescent="0.25"/>
  <cols>
    <col min="1" max="1" width="2" style="23" customWidth="1"/>
    <col min="2" max="2" width="26.140625" style="23" customWidth="1"/>
    <col min="3" max="3" width="15.140625" style="24" customWidth="1"/>
    <col min="4" max="13" width="11.42578125" style="24"/>
    <col min="14" max="14" width="11.42578125" style="58"/>
    <col min="15" max="16384" width="11.42578125" style="23"/>
  </cols>
  <sheetData>
    <row r="2" spans="3:14" ht="24.75" customHeight="1" x14ac:dyDescent="0.25">
      <c r="C2" s="124" t="str">
        <f>P_kom_foretak!U3</f>
        <v>Antall foretak med melkeleveranser til meieri i Viken 2013 - 2021</v>
      </c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6"/>
    </row>
    <row r="3" spans="3:14" x14ac:dyDescent="0.25">
      <c r="C3" s="76" t="s">
        <v>1267</v>
      </c>
      <c r="D3" s="67"/>
      <c r="E3" s="67"/>
      <c r="F3" s="67"/>
      <c r="G3" s="67"/>
      <c r="H3" s="67"/>
      <c r="I3" s="67"/>
      <c r="J3" s="67"/>
      <c r="K3" s="67"/>
      <c r="L3" s="67"/>
      <c r="M3" s="67"/>
      <c r="N3" s="109"/>
    </row>
    <row r="4" spans="3:14" ht="36" customHeight="1" x14ac:dyDescent="0.25">
      <c r="C4" s="120"/>
      <c r="D4" s="141" t="s">
        <v>924</v>
      </c>
      <c r="E4" s="141"/>
      <c r="F4" s="141"/>
      <c r="G4" s="141"/>
      <c r="H4" s="141"/>
      <c r="I4" s="141"/>
      <c r="J4" s="141"/>
      <c r="K4" s="141"/>
      <c r="L4" s="141"/>
      <c r="M4" s="121" t="s">
        <v>1268</v>
      </c>
      <c r="N4" s="122" t="s">
        <v>1269</v>
      </c>
    </row>
    <row r="5" spans="3:14" ht="35.25" customHeight="1" x14ac:dyDescent="0.25">
      <c r="C5" s="60" t="s">
        <v>900</v>
      </c>
      <c r="D5" s="60">
        <f>IF(P_kom_foretak!V8=0," ",P_kom_foretak!V8)</f>
        <v>2013</v>
      </c>
      <c r="E5" s="60">
        <f>IF(P_kom_foretak!W8=0," ",P_kom_foretak!W8)</f>
        <v>2014</v>
      </c>
      <c r="F5" s="60">
        <f>IF(P_kom_foretak!X8=0," ",P_kom_foretak!X8)</f>
        <v>2015</v>
      </c>
      <c r="G5" s="60">
        <f>IF(P_kom_foretak!Y8=0," ",P_kom_foretak!Y8)</f>
        <v>2016</v>
      </c>
      <c r="H5" s="60">
        <f>IF(P_kom_foretak!Z8=0," ",P_kom_foretak!Z8)</f>
        <v>2017</v>
      </c>
      <c r="I5" s="60">
        <f>IF(P_kom_foretak!AA8=0," ",P_kom_foretak!AA8)</f>
        <v>2018</v>
      </c>
      <c r="J5" s="60">
        <f>IF(P_kom_foretak!AB8=0," ",P_kom_foretak!AB8)</f>
        <v>2019</v>
      </c>
      <c r="K5" s="60">
        <f>IF(P_kom_foretak!AC8=0," ",P_kom_foretak!AC8)</f>
        <v>2020</v>
      </c>
      <c r="L5" s="60">
        <f>IF(P_kom_foretak!AD8=0," ",P_kom_foretak!AD8)</f>
        <v>2021</v>
      </c>
      <c r="M5" s="41" t="s">
        <v>1270</v>
      </c>
      <c r="N5" s="123" t="s">
        <v>1270</v>
      </c>
    </row>
    <row r="6" spans="3:14" x14ac:dyDescent="0.25">
      <c r="C6" s="28" t="str">
        <f>IF(P_kom_foretak!U9=0," ",P_kom_foretak!U9)</f>
        <v>Aremark</v>
      </c>
      <c r="D6" s="114">
        <f>IF(P_kom_foretak!V9=0," ",P_kom_foretak!V9)</f>
        <v>2</v>
      </c>
      <c r="E6" s="114">
        <f>IF(P_kom_foretak!W9=0," ",P_kom_foretak!W9)</f>
        <v>2</v>
      </c>
      <c r="F6" s="114">
        <f>IF(P_kom_foretak!X9=0," ",P_kom_foretak!X9)</f>
        <v>2</v>
      </c>
      <c r="G6" s="114">
        <f>IF(P_kom_foretak!Y9=0," ",P_kom_foretak!Y9)</f>
        <v>2</v>
      </c>
      <c r="H6" s="114">
        <f>IF(P_kom_foretak!Z9=0," ",P_kom_foretak!Z9)</f>
        <v>2</v>
      </c>
      <c r="I6" s="114">
        <f>IF(P_kom_foretak!AA9=0," ",P_kom_foretak!AA9)</f>
        <v>2</v>
      </c>
      <c r="J6" s="114">
        <f>IF(P_kom_foretak!AB9=0," ",P_kom_foretak!AB9)</f>
        <v>2</v>
      </c>
      <c r="K6" s="114">
        <f>IF(P_kom_foretak!AC9=0," ",P_kom_foretak!AC9)</f>
        <v>2</v>
      </c>
      <c r="L6" s="114">
        <f>IF(P_kom_foretak!AD9=0," ",P_kom_foretak!AD9)</f>
        <v>2</v>
      </c>
      <c r="M6" s="114" t="str">
        <f>IF(P_kom_foretak!AE9=0," ",P_kom_foretak!AE9)</f>
        <v xml:space="preserve"> </v>
      </c>
      <c r="N6" s="29" t="str">
        <f>IF(P_kom_foretak!AF9=0," ",P_kom_foretak!AF9)</f>
        <v xml:space="preserve"> </v>
      </c>
    </row>
    <row r="7" spans="3:14" x14ac:dyDescent="0.25">
      <c r="C7" s="28" t="str">
        <f>IF(P_kom_foretak!U10=0," ",P_kom_foretak!U10)</f>
        <v>Asker</v>
      </c>
      <c r="D7" s="114">
        <f>IF(P_kom_foretak!V10=0," ",P_kom_foretak!V10)</f>
        <v>5</v>
      </c>
      <c r="E7" s="114">
        <f>IF(P_kom_foretak!W10=0," ",P_kom_foretak!W10)</f>
        <v>4</v>
      </c>
      <c r="F7" s="114">
        <f>IF(P_kom_foretak!X10=0," ",P_kom_foretak!X10)</f>
        <v>5</v>
      </c>
      <c r="G7" s="114">
        <f>IF(P_kom_foretak!Y10=0," ",P_kom_foretak!Y10)</f>
        <v>3</v>
      </c>
      <c r="H7" s="114">
        <f>IF(P_kom_foretak!Z10=0," ",P_kom_foretak!Z10)</f>
        <v>3</v>
      </c>
      <c r="I7" s="114">
        <f>IF(P_kom_foretak!AA10=0," ",P_kom_foretak!AA10)</f>
        <v>4</v>
      </c>
      <c r="J7" s="114">
        <f>IF(P_kom_foretak!AB10=0," ",P_kom_foretak!AB10)</f>
        <v>5</v>
      </c>
      <c r="K7" s="114">
        <f>IF(P_kom_foretak!AC10=0," ",P_kom_foretak!AC10)</f>
        <v>3</v>
      </c>
      <c r="L7" s="114">
        <f>IF(P_kom_foretak!AD10=0," ",P_kom_foretak!AD10)</f>
        <v>3</v>
      </c>
      <c r="M7" s="114">
        <f>IF(P_kom_foretak!AE10=0," ",P_kom_foretak!AE10)</f>
        <v>-2</v>
      </c>
      <c r="N7" s="29">
        <f>IF(P_kom_foretak!AF10=0," ",P_kom_foretak!AF10)</f>
        <v>-0.4</v>
      </c>
    </row>
    <row r="8" spans="3:14" x14ac:dyDescent="0.25">
      <c r="C8" s="28" t="str">
        <f>IF(P_kom_foretak!U11=0," ",P_kom_foretak!U11)</f>
        <v>Aurskog-Høland</v>
      </c>
      <c r="D8" s="114">
        <f>IF(P_kom_foretak!V11=0," ",P_kom_foretak!V11)</f>
        <v>16</v>
      </c>
      <c r="E8" s="114">
        <f>IF(P_kom_foretak!W11=0," ",P_kom_foretak!W11)</f>
        <v>13</v>
      </c>
      <c r="F8" s="114">
        <f>IF(P_kom_foretak!X11=0," ",P_kom_foretak!X11)</f>
        <v>12</v>
      </c>
      <c r="G8" s="114">
        <f>IF(P_kom_foretak!Y11=0," ",P_kom_foretak!Y11)</f>
        <v>12</v>
      </c>
      <c r="H8" s="114">
        <f>IF(P_kom_foretak!Z11=0," ",P_kom_foretak!Z11)</f>
        <v>12</v>
      </c>
      <c r="I8" s="114">
        <f>IF(P_kom_foretak!AA11=0," ",P_kom_foretak!AA11)</f>
        <v>11</v>
      </c>
      <c r="J8" s="114">
        <f>IF(P_kom_foretak!AB11=0," ",P_kom_foretak!AB11)</f>
        <v>12</v>
      </c>
      <c r="K8" s="114">
        <f>IF(P_kom_foretak!AC11=0," ",P_kom_foretak!AC11)</f>
        <v>12</v>
      </c>
      <c r="L8" s="114">
        <f>IF(P_kom_foretak!AD11=0," ",P_kom_foretak!AD11)</f>
        <v>10</v>
      </c>
      <c r="M8" s="114">
        <f>IF(P_kom_foretak!AE11=0," ",P_kom_foretak!AE11)</f>
        <v>-6</v>
      </c>
      <c r="N8" s="29">
        <f>IF(P_kom_foretak!AF11=0," ",P_kom_foretak!AF11)</f>
        <v>-0.375</v>
      </c>
    </row>
    <row r="9" spans="3:14" x14ac:dyDescent="0.25">
      <c r="C9" s="28" t="str">
        <f>IF(P_kom_foretak!U12=0," ",P_kom_foretak!U12)</f>
        <v>Drammen</v>
      </c>
      <c r="D9" s="114">
        <f>IF(P_kom_foretak!V12=0," ",P_kom_foretak!V12)</f>
        <v>3</v>
      </c>
      <c r="E9" s="114">
        <f>IF(P_kom_foretak!W12=0," ",P_kom_foretak!W12)</f>
        <v>2</v>
      </c>
      <c r="F9" s="114">
        <f>IF(P_kom_foretak!X12=0," ",P_kom_foretak!X12)</f>
        <v>2</v>
      </c>
      <c r="G9" s="114">
        <f>IF(P_kom_foretak!Y12=0," ",P_kom_foretak!Y12)</f>
        <v>2</v>
      </c>
      <c r="H9" s="114">
        <f>IF(P_kom_foretak!Z12=0," ",P_kom_foretak!Z12)</f>
        <v>2</v>
      </c>
      <c r="I9" s="114">
        <f>IF(P_kom_foretak!AA12=0," ",P_kom_foretak!AA12)</f>
        <v>2</v>
      </c>
      <c r="J9" s="114">
        <f>IF(P_kom_foretak!AB12=0," ",P_kom_foretak!AB12)</f>
        <v>2</v>
      </c>
      <c r="K9" s="114">
        <f>IF(P_kom_foretak!AC12=0," ",P_kom_foretak!AC12)</f>
        <v>1</v>
      </c>
      <c r="L9" s="114">
        <f>IF(P_kom_foretak!AD12=0," ",P_kom_foretak!AD12)</f>
        <v>1</v>
      </c>
      <c r="M9" s="114">
        <f>IF(P_kom_foretak!AE12=0," ",P_kom_foretak!AE12)</f>
        <v>-2</v>
      </c>
      <c r="N9" s="29">
        <f>IF(P_kom_foretak!AF12=0," ",P_kom_foretak!AF12)</f>
        <v>-0.66666666666666663</v>
      </c>
    </row>
    <row r="10" spans="3:14" x14ac:dyDescent="0.25">
      <c r="C10" s="28" t="str">
        <f>IF(P_kom_foretak!U13=0," ",P_kom_foretak!U13)</f>
        <v>Eidsvoll</v>
      </c>
      <c r="D10" s="114">
        <f>IF(P_kom_foretak!V13=0," ",P_kom_foretak!V13)</f>
        <v>18</v>
      </c>
      <c r="E10" s="114">
        <f>IF(P_kom_foretak!W13=0," ",P_kom_foretak!W13)</f>
        <v>17</v>
      </c>
      <c r="F10" s="114">
        <f>IF(P_kom_foretak!X13=0," ",P_kom_foretak!X13)</f>
        <v>17</v>
      </c>
      <c r="G10" s="114">
        <f>IF(P_kom_foretak!Y13=0," ",P_kom_foretak!Y13)</f>
        <v>14</v>
      </c>
      <c r="H10" s="114">
        <f>IF(P_kom_foretak!Z13=0," ",P_kom_foretak!Z13)</f>
        <v>14</v>
      </c>
      <c r="I10" s="114">
        <f>IF(P_kom_foretak!AA13=0," ",P_kom_foretak!AA13)</f>
        <v>14</v>
      </c>
      <c r="J10" s="114">
        <f>IF(P_kom_foretak!AB13=0," ",P_kom_foretak!AB13)</f>
        <v>14</v>
      </c>
      <c r="K10" s="114">
        <f>IF(P_kom_foretak!AC13=0," ",P_kom_foretak!AC13)</f>
        <v>12</v>
      </c>
      <c r="L10" s="114">
        <f>IF(P_kom_foretak!AD13=0," ",P_kom_foretak!AD13)</f>
        <v>12</v>
      </c>
      <c r="M10" s="114">
        <f>IF(P_kom_foretak!AE13=0," ",P_kom_foretak!AE13)</f>
        <v>-6</v>
      </c>
      <c r="N10" s="29">
        <f>IF(P_kom_foretak!AF13=0," ",P_kom_foretak!AF13)</f>
        <v>-0.33333333333333331</v>
      </c>
    </row>
    <row r="11" spans="3:14" x14ac:dyDescent="0.25">
      <c r="C11" s="28" t="str">
        <f>IF(P_kom_foretak!U14=0," ",P_kom_foretak!U14)</f>
        <v>Enebakk</v>
      </c>
      <c r="D11" s="114">
        <f>IF(P_kom_foretak!V14=0," ",P_kom_foretak!V14)</f>
        <v>6</v>
      </c>
      <c r="E11" s="114">
        <f>IF(P_kom_foretak!W14=0," ",P_kom_foretak!W14)</f>
        <v>6</v>
      </c>
      <c r="F11" s="114">
        <f>IF(P_kom_foretak!X14=0," ",P_kom_foretak!X14)</f>
        <v>6</v>
      </c>
      <c r="G11" s="114">
        <f>IF(P_kom_foretak!Y14=0," ",P_kom_foretak!Y14)</f>
        <v>6</v>
      </c>
      <c r="H11" s="114">
        <f>IF(P_kom_foretak!Z14=0," ",P_kom_foretak!Z14)</f>
        <v>5</v>
      </c>
      <c r="I11" s="114">
        <f>IF(P_kom_foretak!AA14=0," ",P_kom_foretak!AA14)</f>
        <v>5</v>
      </c>
      <c r="J11" s="114">
        <f>IF(P_kom_foretak!AB14=0," ",P_kom_foretak!AB14)</f>
        <v>4</v>
      </c>
      <c r="K11" s="114">
        <f>IF(P_kom_foretak!AC14=0," ",P_kom_foretak!AC14)</f>
        <v>4</v>
      </c>
      <c r="L11" s="114">
        <f>IF(P_kom_foretak!AD14=0," ",P_kom_foretak!AD14)</f>
        <v>3</v>
      </c>
      <c r="M11" s="114">
        <f>IF(P_kom_foretak!AE14=0," ",P_kom_foretak!AE14)</f>
        <v>-3</v>
      </c>
      <c r="N11" s="29">
        <f>IF(P_kom_foretak!AF14=0," ",P_kom_foretak!AF14)</f>
        <v>-0.5</v>
      </c>
    </row>
    <row r="12" spans="3:14" x14ac:dyDescent="0.25">
      <c r="C12" s="28" t="str">
        <f>IF(P_kom_foretak!U15=0," ",P_kom_foretak!U15)</f>
        <v>Fredrikstad</v>
      </c>
      <c r="D12" s="114">
        <f>IF(P_kom_foretak!V15=0," ",P_kom_foretak!V15)</f>
        <v>9</v>
      </c>
      <c r="E12" s="114">
        <f>IF(P_kom_foretak!W15=0," ",P_kom_foretak!W15)</f>
        <v>8</v>
      </c>
      <c r="F12" s="114">
        <f>IF(P_kom_foretak!X15=0," ",P_kom_foretak!X15)</f>
        <v>8</v>
      </c>
      <c r="G12" s="114">
        <f>IF(P_kom_foretak!Y15=0," ",P_kom_foretak!Y15)</f>
        <v>9</v>
      </c>
      <c r="H12" s="114">
        <f>IF(P_kom_foretak!Z15=0," ",P_kom_foretak!Z15)</f>
        <v>8</v>
      </c>
      <c r="I12" s="114">
        <f>IF(P_kom_foretak!AA15=0," ",P_kom_foretak!AA15)</f>
        <v>8</v>
      </c>
      <c r="J12" s="114">
        <f>IF(P_kom_foretak!AB15=0," ",P_kom_foretak!AB15)</f>
        <v>8</v>
      </c>
      <c r="K12" s="114">
        <f>IF(P_kom_foretak!AC15=0," ",P_kom_foretak!AC15)</f>
        <v>7</v>
      </c>
      <c r="L12" s="114">
        <f>IF(P_kom_foretak!AD15=0," ",P_kom_foretak!AD15)</f>
        <v>6</v>
      </c>
      <c r="M12" s="114">
        <f>IF(P_kom_foretak!AE15=0," ",P_kom_foretak!AE15)</f>
        <v>-3</v>
      </c>
      <c r="N12" s="29">
        <f>IF(P_kom_foretak!AF15=0," ",P_kom_foretak!AF15)</f>
        <v>-0.33333333333333331</v>
      </c>
    </row>
    <row r="13" spans="3:14" x14ac:dyDescent="0.25">
      <c r="C13" s="28" t="str">
        <f>IF(P_kom_foretak!U16=0," ",P_kom_foretak!U16)</f>
        <v>Gjerdrum</v>
      </c>
      <c r="D13" s="114">
        <f>IF(P_kom_foretak!V16=0," ",P_kom_foretak!V16)</f>
        <v>7</v>
      </c>
      <c r="E13" s="114">
        <f>IF(P_kom_foretak!W16=0," ",P_kom_foretak!W16)</f>
        <v>7</v>
      </c>
      <c r="F13" s="114">
        <f>IF(P_kom_foretak!X16=0," ",P_kom_foretak!X16)</f>
        <v>6</v>
      </c>
      <c r="G13" s="114">
        <f>IF(P_kom_foretak!Y16=0," ",P_kom_foretak!Y16)</f>
        <v>7</v>
      </c>
      <c r="H13" s="114">
        <f>IF(P_kom_foretak!Z16=0," ",P_kom_foretak!Z16)</f>
        <v>6</v>
      </c>
      <c r="I13" s="114">
        <f>IF(P_kom_foretak!AA16=0," ",P_kom_foretak!AA16)</f>
        <v>6</v>
      </c>
      <c r="J13" s="114">
        <f>IF(P_kom_foretak!AB16=0," ",P_kom_foretak!AB16)</f>
        <v>6</v>
      </c>
      <c r="K13" s="114">
        <f>IF(P_kom_foretak!AC16=0," ",P_kom_foretak!AC16)</f>
        <v>6</v>
      </c>
      <c r="L13" s="114">
        <f>IF(P_kom_foretak!AD16=0," ",P_kom_foretak!AD16)</f>
        <v>6</v>
      </c>
      <c r="M13" s="114">
        <f>IF(P_kom_foretak!AE16=0," ",P_kom_foretak!AE16)</f>
        <v>-1</v>
      </c>
      <c r="N13" s="29">
        <f>IF(P_kom_foretak!AF16=0," ",P_kom_foretak!AF16)</f>
        <v>-0.14285714285714285</v>
      </c>
    </row>
    <row r="14" spans="3:14" x14ac:dyDescent="0.25">
      <c r="C14" s="28" t="str">
        <f>IF(P_kom_foretak!U17=0," ",P_kom_foretak!U17)</f>
        <v>Gol</v>
      </c>
      <c r="D14" s="114">
        <f>IF(P_kom_foretak!V17=0," ",P_kom_foretak!V17)</f>
        <v>34</v>
      </c>
      <c r="E14" s="114">
        <f>IF(P_kom_foretak!W17=0," ",P_kom_foretak!W17)</f>
        <v>33</v>
      </c>
      <c r="F14" s="114">
        <f>IF(P_kom_foretak!X17=0," ",P_kom_foretak!X17)</f>
        <v>30</v>
      </c>
      <c r="G14" s="114">
        <f>IF(P_kom_foretak!Y17=0," ",P_kom_foretak!Y17)</f>
        <v>31</v>
      </c>
      <c r="H14" s="114">
        <f>IF(P_kom_foretak!Z17=0," ",P_kom_foretak!Z17)</f>
        <v>30</v>
      </c>
      <c r="I14" s="114">
        <f>IF(P_kom_foretak!AA17=0," ",P_kom_foretak!AA17)</f>
        <v>28</v>
      </c>
      <c r="J14" s="114">
        <f>IF(P_kom_foretak!AB17=0," ",P_kom_foretak!AB17)</f>
        <v>25</v>
      </c>
      <c r="K14" s="114">
        <f>IF(P_kom_foretak!AC17=0," ",P_kom_foretak!AC17)</f>
        <v>25</v>
      </c>
      <c r="L14" s="114">
        <f>IF(P_kom_foretak!AD17=0," ",P_kom_foretak!AD17)</f>
        <v>26</v>
      </c>
      <c r="M14" s="114">
        <f>IF(P_kom_foretak!AE17=0," ",P_kom_foretak!AE17)</f>
        <v>-8</v>
      </c>
      <c r="N14" s="29">
        <f>IF(P_kom_foretak!AF17=0," ",P_kom_foretak!AF17)</f>
        <v>-0.23529411764705882</v>
      </c>
    </row>
    <row r="15" spans="3:14" x14ac:dyDescent="0.25">
      <c r="C15" s="28" t="str">
        <f>IF(P_kom_foretak!U18=0," ",P_kom_foretak!U18)</f>
        <v>Halden</v>
      </c>
      <c r="D15" s="114">
        <f>IF(P_kom_foretak!V18=0," ",P_kom_foretak!V18)</f>
        <v>17</v>
      </c>
      <c r="E15" s="114">
        <f>IF(P_kom_foretak!W18=0," ",P_kom_foretak!W18)</f>
        <v>17</v>
      </c>
      <c r="F15" s="114">
        <f>IF(P_kom_foretak!X18=0," ",P_kom_foretak!X18)</f>
        <v>15</v>
      </c>
      <c r="G15" s="114">
        <f>IF(P_kom_foretak!Y18=0," ",P_kom_foretak!Y18)</f>
        <v>13</v>
      </c>
      <c r="H15" s="114">
        <f>IF(P_kom_foretak!Z18=0," ",P_kom_foretak!Z18)</f>
        <v>14</v>
      </c>
      <c r="I15" s="114">
        <f>IF(P_kom_foretak!AA18=0," ",P_kom_foretak!AA18)</f>
        <v>12</v>
      </c>
      <c r="J15" s="114">
        <f>IF(P_kom_foretak!AB18=0," ",P_kom_foretak!AB18)</f>
        <v>13</v>
      </c>
      <c r="K15" s="114">
        <f>IF(P_kom_foretak!AC18=0," ",P_kom_foretak!AC18)</f>
        <v>12</v>
      </c>
      <c r="L15" s="114">
        <f>IF(P_kom_foretak!AD18=0," ",P_kom_foretak!AD18)</f>
        <v>11</v>
      </c>
      <c r="M15" s="114">
        <f>IF(P_kom_foretak!AE18=0," ",P_kom_foretak!AE18)</f>
        <v>-6</v>
      </c>
      <c r="N15" s="29">
        <f>IF(P_kom_foretak!AF18=0," ",P_kom_foretak!AF18)</f>
        <v>-0.35294117647058826</v>
      </c>
    </row>
    <row r="16" spans="3:14" x14ac:dyDescent="0.25">
      <c r="C16" s="28" t="str">
        <f>IF(P_kom_foretak!U19=0," ",P_kom_foretak!U19)</f>
        <v>Hemsedal</v>
      </c>
      <c r="D16" s="114">
        <f>IF(P_kom_foretak!V19=0," ",P_kom_foretak!V19)</f>
        <v>31</v>
      </c>
      <c r="E16" s="114">
        <f>IF(P_kom_foretak!W19=0," ",P_kom_foretak!W19)</f>
        <v>29</v>
      </c>
      <c r="F16" s="114">
        <f>IF(P_kom_foretak!X19=0," ",P_kom_foretak!X19)</f>
        <v>27</v>
      </c>
      <c r="G16" s="114">
        <f>IF(P_kom_foretak!Y19=0," ",P_kom_foretak!Y19)</f>
        <v>25</v>
      </c>
      <c r="H16" s="114">
        <f>IF(P_kom_foretak!Z19=0," ",P_kom_foretak!Z19)</f>
        <v>24</v>
      </c>
      <c r="I16" s="114">
        <f>IF(P_kom_foretak!AA19=0," ",P_kom_foretak!AA19)</f>
        <v>24</v>
      </c>
      <c r="J16" s="114">
        <f>IF(P_kom_foretak!AB19=0," ",P_kom_foretak!AB19)</f>
        <v>22</v>
      </c>
      <c r="K16" s="114">
        <f>IF(P_kom_foretak!AC19=0," ",P_kom_foretak!AC19)</f>
        <v>19</v>
      </c>
      <c r="L16" s="114">
        <f>IF(P_kom_foretak!AD19=0," ",P_kom_foretak!AD19)</f>
        <v>20</v>
      </c>
      <c r="M16" s="114">
        <f>IF(P_kom_foretak!AE19=0," ",P_kom_foretak!AE19)</f>
        <v>-11</v>
      </c>
      <c r="N16" s="29">
        <f>IF(P_kom_foretak!AF19=0," ",P_kom_foretak!AF19)</f>
        <v>-0.35483870967741937</v>
      </c>
    </row>
    <row r="17" spans="3:14" x14ac:dyDescent="0.25">
      <c r="C17" s="28" t="str">
        <f>IF(P_kom_foretak!U20=0," ",P_kom_foretak!U20)</f>
        <v>Hol</v>
      </c>
      <c r="D17" s="114">
        <f>IF(P_kom_foretak!V20=0," ",P_kom_foretak!V20)</f>
        <v>15</v>
      </c>
      <c r="E17" s="114">
        <f>IF(P_kom_foretak!W20=0," ",P_kom_foretak!W20)</f>
        <v>15</v>
      </c>
      <c r="F17" s="114">
        <f>IF(P_kom_foretak!X20=0," ",P_kom_foretak!X20)</f>
        <v>13</v>
      </c>
      <c r="G17" s="114">
        <f>IF(P_kom_foretak!Y20=0," ",P_kom_foretak!Y20)</f>
        <v>13</v>
      </c>
      <c r="H17" s="114">
        <f>IF(P_kom_foretak!Z20=0," ",P_kom_foretak!Z20)</f>
        <v>13</v>
      </c>
      <c r="I17" s="114">
        <f>IF(P_kom_foretak!AA20=0," ",P_kom_foretak!AA20)</f>
        <v>12</v>
      </c>
      <c r="J17" s="114">
        <f>IF(P_kom_foretak!AB20=0," ",P_kom_foretak!AB20)</f>
        <v>12</v>
      </c>
      <c r="K17" s="114">
        <f>IF(P_kom_foretak!AC20=0," ",P_kom_foretak!AC20)</f>
        <v>12</v>
      </c>
      <c r="L17" s="114">
        <f>IF(P_kom_foretak!AD20=0," ",P_kom_foretak!AD20)</f>
        <v>12</v>
      </c>
      <c r="M17" s="114">
        <f>IF(P_kom_foretak!AE20=0," ",P_kom_foretak!AE20)</f>
        <v>-3</v>
      </c>
      <c r="N17" s="29">
        <f>IF(P_kom_foretak!AF20=0," ",P_kom_foretak!AF20)</f>
        <v>-0.2</v>
      </c>
    </row>
    <row r="18" spans="3:14" x14ac:dyDescent="0.25">
      <c r="C18" s="28" t="str">
        <f>IF(P_kom_foretak!U21=0," ",P_kom_foretak!U21)</f>
        <v>Hurdal</v>
      </c>
      <c r="D18" s="114">
        <f>IF(P_kom_foretak!V21=0," ",P_kom_foretak!V21)</f>
        <v>2</v>
      </c>
      <c r="E18" s="114">
        <f>IF(P_kom_foretak!W21=0," ",P_kom_foretak!W21)</f>
        <v>1</v>
      </c>
      <c r="F18" s="114">
        <f>IF(P_kom_foretak!X21=0," ",P_kom_foretak!X21)</f>
        <v>1</v>
      </c>
      <c r="G18" s="114">
        <f>IF(P_kom_foretak!Y21=0," ",P_kom_foretak!Y21)</f>
        <v>1</v>
      </c>
      <c r="H18" s="114">
        <f>IF(P_kom_foretak!Z21=0," ",P_kom_foretak!Z21)</f>
        <v>1</v>
      </c>
      <c r="I18" s="114">
        <f>IF(P_kom_foretak!AA21=0," ",P_kom_foretak!AA21)</f>
        <v>1</v>
      </c>
      <c r="J18" s="114">
        <f>IF(P_kom_foretak!AB21=0," ",P_kom_foretak!AB21)</f>
        <v>1</v>
      </c>
      <c r="K18" s="114">
        <f>IF(P_kom_foretak!AC21=0," ",P_kom_foretak!AC21)</f>
        <v>1</v>
      </c>
      <c r="L18" s="114" t="str">
        <f>IF(P_kom_foretak!AD21=0," ",P_kom_foretak!AD21)</f>
        <v xml:space="preserve"> </v>
      </c>
      <c r="M18" s="114">
        <f>IF(P_kom_foretak!AE21=0," ",P_kom_foretak!AE21)</f>
        <v>-2</v>
      </c>
      <c r="N18" s="29" t="str">
        <f>IF(P_kom_foretak!AF21=0," ",P_kom_foretak!AF21)</f>
        <v xml:space="preserve"> </v>
      </c>
    </row>
    <row r="19" spans="3:14" x14ac:dyDescent="0.25">
      <c r="C19" s="28" t="str">
        <f>IF(P_kom_foretak!U22=0," ",P_kom_foretak!U22)</f>
        <v>Hvaler</v>
      </c>
      <c r="D19" s="114">
        <f>IF(P_kom_foretak!V22=0," ",P_kom_foretak!V22)</f>
        <v>1</v>
      </c>
      <c r="E19" s="114">
        <f>IF(P_kom_foretak!W22=0," ",P_kom_foretak!W22)</f>
        <v>1</v>
      </c>
      <c r="F19" s="114" t="str">
        <f>IF(P_kom_foretak!X22=0," ",P_kom_foretak!X22)</f>
        <v xml:space="preserve"> </v>
      </c>
      <c r="G19" s="114" t="str">
        <f>IF(P_kom_foretak!Y22=0," ",P_kom_foretak!Y22)</f>
        <v xml:space="preserve"> </v>
      </c>
      <c r="H19" s="114" t="str">
        <f>IF(P_kom_foretak!Z22=0," ",P_kom_foretak!Z22)</f>
        <v xml:space="preserve"> </v>
      </c>
      <c r="I19" s="114" t="str">
        <f>IF(P_kom_foretak!AA22=0," ",P_kom_foretak!AA22)</f>
        <v xml:space="preserve"> </v>
      </c>
      <c r="J19" s="114" t="str">
        <f>IF(P_kom_foretak!AB22=0," ",P_kom_foretak!AB22)</f>
        <v xml:space="preserve"> </v>
      </c>
      <c r="K19" s="114" t="str">
        <f>IF(P_kom_foretak!AC22=0," ",P_kom_foretak!AC22)</f>
        <v xml:space="preserve"> </v>
      </c>
      <c r="L19" s="114" t="str">
        <f>IF(P_kom_foretak!AD22=0," ",P_kom_foretak!AD22)</f>
        <v xml:space="preserve"> </v>
      </c>
      <c r="M19" s="114">
        <f>IF(P_kom_foretak!AE22=0," ",P_kom_foretak!AE22)</f>
        <v>-1</v>
      </c>
      <c r="N19" s="29" t="str">
        <f>IF(P_kom_foretak!AF22=0," ",P_kom_foretak!AF22)</f>
        <v xml:space="preserve"> </v>
      </c>
    </row>
    <row r="20" spans="3:14" x14ac:dyDescent="0.25">
      <c r="C20" s="28" t="str">
        <f>IF(P_kom_foretak!U23=0," ",P_kom_foretak!U23)</f>
        <v>Indre Østfold</v>
      </c>
      <c r="D20" s="114">
        <f>IF(P_kom_foretak!V23=0," ",P_kom_foretak!V23)</f>
        <v>43</v>
      </c>
      <c r="E20" s="114">
        <f>IF(P_kom_foretak!W23=0," ",P_kom_foretak!W23)</f>
        <v>41</v>
      </c>
      <c r="F20" s="114">
        <f>IF(P_kom_foretak!X23=0," ",P_kom_foretak!X23)</f>
        <v>40</v>
      </c>
      <c r="G20" s="114">
        <f>IF(P_kom_foretak!Y23=0," ",P_kom_foretak!Y23)</f>
        <v>37</v>
      </c>
      <c r="H20" s="114">
        <f>IF(P_kom_foretak!Z23=0," ",P_kom_foretak!Z23)</f>
        <v>33</v>
      </c>
      <c r="I20" s="114">
        <f>IF(P_kom_foretak!AA23=0," ",P_kom_foretak!AA23)</f>
        <v>32</v>
      </c>
      <c r="J20" s="114">
        <f>IF(P_kom_foretak!AB23=0," ",P_kom_foretak!AB23)</f>
        <v>31</v>
      </c>
      <c r="K20" s="114">
        <f>IF(P_kom_foretak!AC23=0," ",P_kom_foretak!AC23)</f>
        <v>29</v>
      </c>
      <c r="L20" s="114">
        <f>IF(P_kom_foretak!AD23=0," ",P_kom_foretak!AD23)</f>
        <v>26</v>
      </c>
      <c r="M20" s="114">
        <f>IF(P_kom_foretak!AE23=0," ",P_kom_foretak!AE23)</f>
        <v>-17</v>
      </c>
      <c r="N20" s="29">
        <f>IF(P_kom_foretak!AF23=0," ",P_kom_foretak!AF23)</f>
        <v>-0.39534883720930231</v>
      </c>
    </row>
    <row r="21" spans="3:14" x14ac:dyDescent="0.25">
      <c r="C21" s="28" t="str">
        <f>IF(P_kom_foretak!U24=0," ",P_kom_foretak!U24)</f>
        <v>Jevnaker</v>
      </c>
      <c r="D21" s="114">
        <f>IF(P_kom_foretak!V24=0," ",P_kom_foretak!V24)</f>
        <v>8</v>
      </c>
      <c r="E21" s="114">
        <f>IF(P_kom_foretak!W24=0," ",P_kom_foretak!W24)</f>
        <v>8</v>
      </c>
      <c r="F21" s="114">
        <f>IF(P_kom_foretak!X24=0," ",P_kom_foretak!X24)</f>
        <v>8</v>
      </c>
      <c r="G21" s="114">
        <f>IF(P_kom_foretak!Y24=0," ",P_kom_foretak!Y24)</f>
        <v>9</v>
      </c>
      <c r="H21" s="114">
        <f>IF(P_kom_foretak!Z24=0," ",P_kom_foretak!Z24)</f>
        <v>8</v>
      </c>
      <c r="I21" s="114">
        <f>IF(P_kom_foretak!AA24=0," ",P_kom_foretak!AA24)</f>
        <v>8</v>
      </c>
      <c r="J21" s="114">
        <f>IF(P_kom_foretak!AB24=0," ",P_kom_foretak!AB24)</f>
        <v>8</v>
      </c>
      <c r="K21" s="114">
        <f>IF(P_kom_foretak!AC24=0," ",P_kom_foretak!AC24)</f>
        <v>8</v>
      </c>
      <c r="L21" s="114">
        <f>IF(P_kom_foretak!AD24=0," ",P_kom_foretak!AD24)</f>
        <v>6</v>
      </c>
      <c r="M21" s="114">
        <f>IF(P_kom_foretak!AE24=0," ",P_kom_foretak!AE24)</f>
        <v>-2</v>
      </c>
      <c r="N21" s="29">
        <f>IF(P_kom_foretak!AF24=0," ",P_kom_foretak!AF24)</f>
        <v>-0.25</v>
      </c>
    </row>
    <row r="22" spans="3:14" x14ac:dyDescent="0.25">
      <c r="C22" s="28" t="str">
        <f>IF(P_kom_foretak!U25=0," ",P_kom_foretak!U25)</f>
        <v>Kongsberg</v>
      </c>
      <c r="D22" s="114">
        <f>IF(P_kom_foretak!V25=0," ",P_kom_foretak!V25)</f>
        <v>10</v>
      </c>
      <c r="E22" s="114">
        <f>IF(P_kom_foretak!W25=0," ",P_kom_foretak!W25)</f>
        <v>9</v>
      </c>
      <c r="F22" s="114">
        <f>IF(P_kom_foretak!X25=0," ",P_kom_foretak!X25)</f>
        <v>8</v>
      </c>
      <c r="G22" s="114">
        <f>IF(P_kom_foretak!Y25=0," ",P_kom_foretak!Y25)</f>
        <v>7</v>
      </c>
      <c r="H22" s="114">
        <f>IF(P_kom_foretak!Z25=0," ",P_kom_foretak!Z25)</f>
        <v>7</v>
      </c>
      <c r="I22" s="114">
        <f>IF(P_kom_foretak!AA25=0," ",P_kom_foretak!AA25)</f>
        <v>9</v>
      </c>
      <c r="J22" s="114">
        <f>IF(P_kom_foretak!AB25=0," ",P_kom_foretak!AB25)</f>
        <v>5</v>
      </c>
      <c r="K22" s="114">
        <f>IF(P_kom_foretak!AC25=0," ",P_kom_foretak!AC25)</f>
        <v>5</v>
      </c>
      <c r="L22" s="114">
        <f>IF(P_kom_foretak!AD25=0," ",P_kom_foretak!AD25)</f>
        <v>3</v>
      </c>
      <c r="M22" s="114">
        <f>IF(P_kom_foretak!AE25=0," ",P_kom_foretak!AE25)</f>
        <v>-7</v>
      </c>
      <c r="N22" s="29">
        <f>IF(P_kom_foretak!AF25=0," ",P_kom_foretak!AF25)</f>
        <v>-0.7</v>
      </c>
    </row>
    <row r="23" spans="3:14" x14ac:dyDescent="0.25">
      <c r="C23" s="28" t="str">
        <f>IF(P_kom_foretak!U26=0," ",P_kom_foretak!U26)</f>
        <v>Krødsherad</v>
      </c>
      <c r="D23" s="114">
        <f>IF(P_kom_foretak!V26=0," ",P_kom_foretak!V26)</f>
        <v>1</v>
      </c>
      <c r="E23" s="114">
        <f>IF(P_kom_foretak!W26=0," ",P_kom_foretak!W26)</f>
        <v>2</v>
      </c>
      <c r="F23" s="114">
        <f>IF(P_kom_foretak!X26=0," ",P_kom_foretak!X26)</f>
        <v>3</v>
      </c>
      <c r="G23" s="114">
        <f>IF(P_kom_foretak!Y26=0," ",P_kom_foretak!Y26)</f>
        <v>2</v>
      </c>
      <c r="H23" s="114">
        <f>IF(P_kom_foretak!Z26=0," ",P_kom_foretak!Z26)</f>
        <v>2</v>
      </c>
      <c r="I23" s="114">
        <f>IF(P_kom_foretak!AA26=0," ",P_kom_foretak!AA26)</f>
        <v>2</v>
      </c>
      <c r="J23" s="114">
        <f>IF(P_kom_foretak!AB26=0," ",P_kom_foretak!AB26)</f>
        <v>2</v>
      </c>
      <c r="K23" s="114">
        <f>IF(P_kom_foretak!AC26=0," ",P_kom_foretak!AC26)</f>
        <v>2</v>
      </c>
      <c r="L23" s="114">
        <f>IF(P_kom_foretak!AD26=0," ",P_kom_foretak!AD26)</f>
        <v>1</v>
      </c>
      <c r="M23" s="114" t="str">
        <f>IF(P_kom_foretak!AE26=0," ",P_kom_foretak!AE26)</f>
        <v xml:space="preserve"> </v>
      </c>
      <c r="N23" s="29" t="str">
        <f>IF(P_kom_foretak!AF26=0," ",P_kom_foretak!AF26)</f>
        <v xml:space="preserve"> </v>
      </c>
    </row>
    <row r="24" spans="3:14" x14ac:dyDescent="0.25">
      <c r="C24" s="28" t="str">
        <f>IF(P_kom_foretak!U27=0," ",P_kom_foretak!U27)</f>
        <v>Lier</v>
      </c>
      <c r="D24" s="114">
        <f>IF(P_kom_foretak!V27=0," ",P_kom_foretak!V27)</f>
        <v>13</v>
      </c>
      <c r="E24" s="114">
        <f>IF(P_kom_foretak!W27=0," ",P_kom_foretak!W27)</f>
        <v>12</v>
      </c>
      <c r="F24" s="114">
        <f>IF(P_kom_foretak!X27=0," ",P_kom_foretak!X27)</f>
        <v>9</v>
      </c>
      <c r="G24" s="114">
        <f>IF(P_kom_foretak!Y27=0," ",P_kom_foretak!Y27)</f>
        <v>10</v>
      </c>
      <c r="H24" s="114">
        <f>IF(P_kom_foretak!Z27=0," ",P_kom_foretak!Z27)</f>
        <v>9</v>
      </c>
      <c r="I24" s="114">
        <f>IF(P_kom_foretak!AA27=0," ",P_kom_foretak!AA27)</f>
        <v>7</v>
      </c>
      <c r="J24" s="114">
        <f>IF(P_kom_foretak!AB27=0," ",P_kom_foretak!AB27)</f>
        <v>6</v>
      </c>
      <c r="K24" s="114">
        <f>IF(P_kom_foretak!AC27=0," ",P_kom_foretak!AC27)</f>
        <v>6</v>
      </c>
      <c r="L24" s="114">
        <f>IF(P_kom_foretak!AD27=0," ",P_kom_foretak!AD27)</f>
        <v>6</v>
      </c>
      <c r="M24" s="114">
        <f>IF(P_kom_foretak!AE27=0," ",P_kom_foretak!AE27)</f>
        <v>-7</v>
      </c>
      <c r="N24" s="29">
        <f>IF(P_kom_foretak!AF27=0," ",P_kom_foretak!AF27)</f>
        <v>-0.53846153846153844</v>
      </c>
    </row>
    <row r="25" spans="3:14" x14ac:dyDescent="0.25">
      <c r="C25" s="28" t="str">
        <f>IF(P_kom_foretak!U28=0," ",P_kom_foretak!U28)</f>
        <v>Lillestrøm</v>
      </c>
      <c r="D25" s="114">
        <f>IF(P_kom_foretak!V28=0," ",P_kom_foretak!V28)</f>
        <v>30</v>
      </c>
      <c r="E25" s="114">
        <f>IF(P_kom_foretak!W28=0," ",P_kom_foretak!W28)</f>
        <v>28</v>
      </c>
      <c r="F25" s="114">
        <f>IF(P_kom_foretak!X28=0," ",P_kom_foretak!X28)</f>
        <v>29</v>
      </c>
      <c r="G25" s="114">
        <f>IF(P_kom_foretak!Y28=0," ",P_kom_foretak!Y28)</f>
        <v>24</v>
      </c>
      <c r="H25" s="114">
        <f>IF(P_kom_foretak!Z28=0," ",P_kom_foretak!Z28)</f>
        <v>24</v>
      </c>
      <c r="I25" s="114">
        <f>IF(P_kom_foretak!AA28=0," ",P_kom_foretak!AA28)</f>
        <v>25</v>
      </c>
      <c r="J25" s="114">
        <f>IF(P_kom_foretak!AB28=0," ",P_kom_foretak!AB28)</f>
        <v>23</v>
      </c>
      <c r="K25" s="114">
        <f>IF(P_kom_foretak!AC28=0," ",P_kom_foretak!AC28)</f>
        <v>22</v>
      </c>
      <c r="L25" s="114">
        <f>IF(P_kom_foretak!AD28=0," ",P_kom_foretak!AD28)</f>
        <v>21</v>
      </c>
      <c r="M25" s="114">
        <f>IF(P_kom_foretak!AE28=0," ",P_kom_foretak!AE28)</f>
        <v>-9</v>
      </c>
      <c r="N25" s="29">
        <f>IF(P_kom_foretak!AF28=0," ",P_kom_foretak!AF28)</f>
        <v>-0.3</v>
      </c>
    </row>
    <row r="26" spans="3:14" x14ac:dyDescent="0.25">
      <c r="C26" s="28" t="str">
        <f>IF(P_kom_foretak!U29=0," ",P_kom_foretak!U29)</f>
        <v>Lunner</v>
      </c>
      <c r="D26" s="114">
        <f>IF(P_kom_foretak!V29=0," ",P_kom_foretak!V29)</f>
        <v>13</v>
      </c>
      <c r="E26" s="114">
        <f>IF(P_kom_foretak!W29=0," ",P_kom_foretak!W29)</f>
        <v>13</v>
      </c>
      <c r="F26" s="114">
        <f>IF(P_kom_foretak!X29=0," ",P_kom_foretak!X29)</f>
        <v>14</v>
      </c>
      <c r="G26" s="114">
        <f>IF(P_kom_foretak!Y29=0," ",P_kom_foretak!Y29)</f>
        <v>10</v>
      </c>
      <c r="H26" s="114">
        <f>IF(P_kom_foretak!Z29=0," ",P_kom_foretak!Z29)</f>
        <v>10</v>
      </c>
      <c r="I26" s="114">
        <f>IF(P_kom_foretak!AA29=0," ",P_kom_foretak!AA29)</f>
        <v>10</v>
      </c>
      <c r="J26" s="114">
        <f>IF(P_kom_foretak!AB29=0," ",P_kom_foretak!AB29)</f>
        <v>9</v>
      </c>
      <c r="K26" s="114">
        <f>IF(P_kom_foretak!AC29=0," ",P_kom_foretak!AC29)</f>
        <v>9</v>
      </c>
      <c r="L26" s="114">
        <f>IF(P_kom_foretak!AD29=0," ",P_kom_foretak!AD29)</f>
        <v>9</v>
      </c>
      <c r="M26" s="114">
        <f>IF(P_kom_foretak!AE29=0," ",P_kom_foretak!AE29)</f>
        <v>-4</v>
      </c>
      <c r="N26" s="29">
        <f>IF(P_kom_foretak!AF29=0," ",P_kom_foretak!AF29)</f>
        <v>-0.30769230769230771</v>
      </c>
    </row>
    <row r="27" spans="3:14" x14ac:dyDescent="0.25">
      <c r="C27" s="28" t="str">
        <f>IF(P_kom_foretak!U30=0," ",P_kom_foretak!U30)</f>
        <v>Lørenskog</v>
      </c>
      <c r="D27" s="114">
        <f>IF(P_kom_foretak!V30=0," ",P_kom_foretak!V30)</f>
        <v>1</v>
      </c>
      <c r="E27" s="114">
        <f>IF(P_kom_foretak!W30=0," ",P_kom_foretak!W30)</f>
        <v>1</v>
      </c>
      <c r="F27" s="114">
        <f>IF(P_kom_foretak!X30=0," ",P_kom_foretak!X30)</f>
        <v>1</v>
      </c>
      <c r="G27" s="114">
        <f>IF(P_kom_foretak!Y30=0," ",P_kom_foretak!Y30)</f>
        <v>1</v>
      </c>
      <c r="H27" s="114">
        <f>IF(P_kom_foretak!Z30=0," ",P_kom_foretak!Z30)</f>
        <v>1</v>
      </c>
      <c r="I27" s="114">
        <f>IF(P_kom_foretak!AA30=0," ",P_kom_foretak!AA30)</f>
        <v>1</v>
      </c>
      <c r="J27" s="114">
        <f>IF(P_kom_foretak!AB30=0," ",P_kom_foretak!AB30)</f>
        <v>1</v>
      </c>
      <c r="K27" s="114">
        <f>IF(P_kom_foretak!AC30=0," ",P_kom_foretak!AC30)</f>
        <v>1</v>
      </c>
      <c r="L27" s="114">
        <f>IF(P_kom_foretak!AD30=0," ",P_kom_foretak!AD30)</f>
        <v>1</v>
      </c>
      <c r="M27" s="114" t="str">
        <f>IF(P_kom_foretak!AE30=0," ",P_kom_foretak!AE30)</f>
        <v xml:space="preserve"> </v>
      </c>
      <c r="N27" s="29" t="str">
        <f>IF(P_kom_foretak!AF30=0," ",P_kom_foretak!AF30)</f>
        <v xml:space="preserve"> </v>
      </c>
    </row>
    <row r="28" spans="3:14" x14ac:dyDescent="0.25">
      <c r="C28" s="28" t="str">
        <f>IF(P_kom_foretak!U31=0," ",P_kom_foretak!U31)</f>
        <v>Marker</v>
      </c>
      <c r="D28" s="114">
        <f>IF(P_kom_foretak!V31=0," ",P_kom_foretak!V31)</f>
        <v>8</v>
      </c>
      <c r="E28" s="114">
        <f>IF(P_kom_foretak!W31=0," ",P_kom_foretak!W31)</f>
        <v>9</v>
      </c>
      <c r="F28" s="114">
        <f>IF(P_kom_foretak!X31=0," ",P_kom_foretak!X31)</f>
        <v>8</v>
      </c>
      <c r="G28" s="114">
        <f>IF(P_kom_foretak!Y31=0," ",P_kom_foretak!Y31)</f>
        <v>7</v>
      </c>
      <c r="H28" s="114">
        <f>IF(P_kom_foretak!Z31=0," ",P_kom_foretak!Z31)</f>
        <v>6</v>
      </c>
      <c r="I28" s="114">
        <f>IF(P_kom_foretak!AA31=0," ",P_kom_foretak!AA31)</f>
        <v>6</v>
      </c>
      <c r="J28" s="114">
        <f>IF(P_kom_foretak!AB31=0," ",P_kom_foretak!AB31)</f>
        <v>6</v>
      </c>
      <c r="K28" s="114">
        <f>IF(P_kom_foretak!AC31=0," ",P_kom_foretak!AC31)</f>
        <v>6</v>
      </c>
      <c r="L28" s="114">
        <f>IF(P_kom_foretak!AD31=0," ",P_kom_foretak!AD31)</f>
        <v>6</v>
      </c>
      <c r="M28" s="114">
        <f>IF(P_kom_foretak!AE31=0," ",P_kom_foretak!AE31)</f>
        <v>-2</v>
      </c>
      <c r="N28" s="29">
        <f>IF(P_kom_foretak!AF31=0," ",P_kom_foretak!AF31)</f>
        <v>-0.25</v>
      </c>
    </row>
    <row r="29" spans="3:14" x14ac:dyDescent="0.25">
      <c r="C29" s="28" t="str">
        <f>IF(P_kom_foretak!U32=0," ",P_kom_foretak!U32)</f>
        <v>Modum</v>
      </c>
      <c r="D29" s="114">
        <f>IF(P_kom_foretak!V32=0," ",P_kom_foretak!V32)</f>
        <v>16</v>
      </c>
      <c r="E29" s="114">
        <f>IF(P_kom_foretak!W32=0," ",P_kom_foretak!W32)</f>
        <v>13</v>
      </c>
      <c r="F29" s="114">
        <f>IF(P_kom_foretak!X32=0," ",P_kom_foretak!X32)</f>
        <v>13</v>
      </c>
      <c r="G29" s="114">
        <f>IF(P_kom_foretak!Y32=0," ",P_kom_foretak!Y32)</f>
        <v>11</v>
      </c>
      <c r="H29" s="114">
        <f>IF(P_kom_foretak!Z32=0," ",P_kom_foretak!Z32)</f>
        <v>11</v>
      </c>
      <c r="I29" s="114">
        <f>IF(P_kom_foretak!AA32=0," ",P_kom_foretak!AA32)</f>
        <v>10</v>
      </c>
      <c r="J29" s="114">
        <f>IF(P_kom_foretak!AB32=0," ",P_kom_foretak!AB32)</f>
        <v>10</v>
      </c>
      <c r="K29" s="114">
        <f>IF(P_kom_foretak!AC32=0," ",P_kom_foretak!AC32)</f>
        <v>10</v>
      </c>
      <c r="L29" s="114">
        <f>IF(P_kom_foretak!AD32=0," ",P_kom_foretak!AD32)</f>
        <v>12</v>
      </c>
      <c r="M29" s="114">
        <f>IF(P_kom_foretak!AE32=0," ",P_kom_foretak!AE32)</f>
        <v>-4</v>
      </c>
      <c r="N29" s="29">
        <f>IF(P_kom_foretak!AF32=0," ",P_kom_foretak!AF32)</f>
        <v>-0.25</v>
      </c>
    </row>
    <row r="30" spans="3:14" x14ac:dyDescent="0.25">
      <c r="C30" s="28" t="str">
        <f>IF(P_kom_foretak!U33=0," ",P_kom_foretak!U33)</f>
        <v>Moss</v>
      </c>
      <c r="D30" s="114">
        <f>IF(P_kom_foretak!V33=0," ",P_kom_foretak!V33)</f>
        <v>1</v>
      </c>
      <c r="E30" s="114">
        <f>IF(P_kom_foretak!W33=0," ",P_kom_foretak!W33)</f>
        <v>1</v>
      </c>
      <c r="F30" s="114">
        <f>IF(P_kom_foretak!X33=0," ",P_kom_foretak!X33)</f>
        <v>1</v>
      </c>
      <c r="G30" s="114">
        <f>IF(P_kom_foretak!Y33=0," ",P_kom_foretak!Y33)</f>
        <v>2</v>
      </c>
      <c r="H30" s="114">
        <f>IF(P_kom_foretak!Z33=0," ",P_kom_foretak!Z33)</f>
        <v>1</v>
      </c>
      <c r="I30" s="114">
        <f>IF(P_kom_foretak!AA33=0," ",P_kom_foretak!AA33)</f>
        <v>1</v>
      </c>
      <c r="J30" s="114">
        <f>IF(P_kom_foretak!AB33=0," ",P_kom_foretak!AB33)</f>
        <v>1</v>
      </c>
      <c r="K30" s="114">
        <f>IF(P_kom_foretak!AC33=0," ",P_kom_foretak!AC33)</f>
        <v>1</v>
      </c>
      <c r="L30" s="114">
        <f>IF(P_kom_foretak!AD33=0," ",P_kom_foretak!AD33)</f>
        <v>1</v>
      </c>
      <c r="M30" s="114" t="str">
        <f>IF(P_kom_foretak!AE33=0," ",P_kom_foretak!AE33)</f>
        <v xml:space="preserve"> </v>
      </c>
      <c r="N30" s="29" t="str">
        <f>IF(P_kom_foretak!AF33=0," ",P_kom_foretak!AF33)</f>
        <v xml:space="preserve"> </v>
      </c>
    </row>
    <row r="31" spans="3:14" x14ac:dyDescent="0.25">
      <c r="C31" s="28" t="str">
        <f>IF(P_kom_foretak!U34=0," ",P_kom_foretak!U34)</f>
        <v>Nannestad</v>
      </c>
      <c r="D31" s="114">
        <f>IF(P_kom_foretak!V34=0," ",P_kom_foretak!V34)</f>
        <v>25</v>
      </c>
      <c r="E31" s="114">
        <f>IF(P_kom_foretak!W34=0," ",P_kom_foretak!W34)</f>
        <v>25</v>
      </c>
      <c r="F31" s="114">
        <f>IF(P_kom_foretak!X34=0," ",P_kom_foretak!X34)</f>
        <v>21</v>
      </c>
      <c r="G31" s="114">
        <f>IF(P_kom_foretak!Y34=0," ",P_kom_foretak!Y34)</f>
        <v>21</v>
      </c>
      <c r="H31" s="114">
        <f>IF(P_kom_foretak!Z34=0," ",P_kom_foretak!Z34)</f>
        <v>20</v>
      </c>
      <c r="I31" s="114">
        <f>IF(P_kom_foretak!AA34=0," ",P_kom_foretak!AA34)</f>
        <v>20</v>
      </c>
      <c r="J31" s="114">
        <f>IF(P_kom_foretak!AB34=0," ",P_kom_foretak!AB34)</f>
        <v>20</v>
      </c>
      <c r="K31" s="114">
        <f>IF(P_kom_foretak!AC34=0," ",P_kom_foretak!AC34)</f>
        <v>19</v>
      </c>
      <c r="L31" s="114">
        <f>IF(P_kom_foretak!AD34=0," ",P_kom_foretak!AD34)</f>
        <v>15</v>
      </c>
      <c r="M31" s="114">
        <f>IF(P_kom_foretak!AE34=0," ",P_kom_foretak!AE34)</f>
        <v>-10</v>
      </c>
      <c r="N31" s="29">
        <f>IF(P_kom_foretak!AF34=0," ",P_kom_foretak!AF34)</f>
        <v>-0.4</v>
      </c>
    </row>
    <row r="32" spans="3:14" x14ac:dyDescent="0.25">
      <c r="C32" s="28" t="str">
        <f>IF(P_kom_foretak!U35=0," ",P_kom_foretak!U35)</f>
        <v>Nes</v>
      </c>
      <c r="D32" s="114">
        <f>IF(P_kom_foretak!V35=0," ",P_kom_foretak!V35)</f>
        <v>12</v>
      </c>
      <c r="E32" s="114">
        <f>IF(P_kom_foretak!W35=0," ",P_kom_foretak!W35)</f>
        <v>9</v>
      </c>
      <c r="F32" s="114">
        <f>IF(P_kom_foretak!X35=0," ",P_kom_foretak!X35)</f>
        <v>9</v>
      </c>
      <c r="G32" s="114">
        <f>IF(P_kom_foretak!Y35=0," ",P_kom_foretak!Y35)</f>
        <v>9</v>
      </c>
      <c r="H32" s="114">
        <f>IF(P_kom_foretak!Z35=0," ",P_kom_foretak!Z35)</f>
        <v>7</v>
      </c>
      <c r="I32" s="114">
        <f>IF(P_kom_foretak!AA35=0," ",P_kom_foretak!AA35)</f>
        <v>7</v>
      </c>
      <c r="J32" s="114">
        <f>IF(P_kom_foretak!AB35=0," ",P_kom_foretak!AB35)</f>
        <v>7</v>
      </c>
      <c r="K32" s="114">
        <f>IF(P_kom_foretak!AC35=0," ",P_kom_foretak!AC35)</f>
        <v>7</v>
      </c>
      <c r="L32" s="114">
        <f>IF(P_kom_foretak!AD35=0," ",P_kom_foretak!AD35)</f>
        <v>6</v>
      </c>
      <c r="M32" s="114">
        <f>IF(P_kom_foretak!AE35=0," ",P_kom_foretak!AE35)</f>
        <v>-6</v>
      </c>
      <c r="N32" s="29">
        <f>IF(P_kom_foretak!AF35=0," ",P_kom_foretak!AF35)</f>
        <v>-0.5</v>
      </c>
    </row>
    <row r="33" spans="3:14" x14ac:dyDescent="0.25">
      <c r="C33" s="28" t="str">
        <f>IF(P_kom_foretak!U36=0," ",P_kom_foretak!U36)</f>
        <v>Nesbyen</v>
      </c>
      <c r="D33" s="114">
        <f>IF(P_kom_foretak!V36=0," ",P_kom_foretak!V36)</f>
        <v>9</v>
      </c>
      <c r="E33" s="114">
        <f>IF(P_kom_foretak!W36=0," ",P_kom_foretak!W36)</f>
        <v>9</v>
      </c>
      <c r="F33" s="114">
        <f>IF(P_kom_foretak!X36=0," ",P_kom_foretak!X36)</f>
        <v>9</v>
      </c>
      <c r="G33" s="114">
        <f>IF(P_kom_foretak!Y36=0," ",P_kom_foretak!Y36)</f>
        <v>8</v>
      </c>
      <c r="H33" s="114">
        <f>IF(P_kom_foretak!Z36=0," ",P_kom_foretak!Z36)</f>
        <v>8</v>
      </c>
      <c r="I33" s="114">
        <f>IF(P_kom_foretak!AA36=0," ",P_kom_foretak!AA36)</f>
        <v>9</v>
      </c>
      <c r="J33" s="114">
        <f>IF(P_kom_foretak!AB36=0," ",P_kom_foretak!AB36)</f>
        <v>9</v>
      </c>
      <c r="K33" s="114">
        <f>IF(P_kom_foretak!AC36=0," ",P_kom_foretak!AC36)</f>
        <v>9</v>
      </c>
      <c r="L33" s="114">
        <f>IF(P_kom_foretak!AD36=0," ",P_kom_foretak!AD36)</f>
        <v>9</v>
      </c>
      <c r="M33" s="114" t="str">
        <f>IF(P_kom_foretak!AE36=0," ",P_kom_foretak!AE36)</f>
        <v xml:space="preserve"> </v>
      </c>
      <c r="N33" s="29" t="str">
        <f>IF(P_kom_foretak!AF36=0," ",P_kom_foretak!AF36)</f>
        <v xml:space="preserve"> </v>
      </c>
    </row>
    <row r="34" spans="3:14" x14ac:dyDescent="0.25">
      <c r="C34" s="28" t="str">
        <f>IF(P_kom_foretak!U37=0," ",P_kom_foretak!U37)</f>
        <v>Nesodden</v>
      </c>
      <c r="D34" s="114">
        <f>IF(P_kom_foretak!V37=0," ",P_kom_foretak!V37)</f>
        <v>1</v>
      </c>
      <c r="E34" s="114">
        <f>IF(P_kom_foretak!W37=0," ",P_kom_foretak!W37)</f>
        <v>1</v>
      </c>
      <c r="F34" s="114">
        <f>IF(P_kom_foretak!X37=0," ",P_kom_foretak!X37)</f>
        <v>1</v>
      </c>
      <c r="G34" s="114">
        <f>IF(P_kom_foretak!Y37=0," ",P_kom_foretak!Y37)</f>
        <v>1</v>
      </c>
      <c r="H34" s="114">
        <f>IF(P_kom_foretak!Z37=0," ",P_kom_foretak!Z37)</f>
        <v>1</v>
      </c>
      <c r="I34" s="114">
        <f>IF(P_kom_foretak!AA37=0," ",P_kom_foretak!AA37)</f>
        <v>1</v>
      </c>
      <c r="J34" s="114">
        <f>IF(P_kom_foretak!AB37=0," ",P_kom_foretak!AB37)</f>
        <v>1</v>
      </c>
      <c r="K34" s="114">
        <f>IF(P_kom_foretak!AC37=0," ",P_kom_foretak!AC37)</f>
        <v>1</v>
      </c>
      <c r="L34" s="114">
        <f>IF(P_kom_foretak!AD37=0," ",P_kom_foretak!AD37)</f>
        <v>1</v>
      </c>
      <c r="M34" s="114" t="str">
        <f>IF(P_kom_foretak!AE37=0," ",P_kom_foretak!AE37)</f>
        <v xml:space="preserve"> </v>
      </c>
      <c r="N34" s="29" t="str">
        <f>IF(P_kom_foretak!AF37=0," ",P_kom_foretak!AF37)</f>
        <v xml:space="preserve"> </v>
      </c>
    </row>
    <row r="35" spans="3:14" x14ac:dyDescent="0.25">
      <c r="C35" s="28" t="str">
        <f>IF(P_kom_foretak!U38=0," ",P_kom_foretak!U38)</f>
        <v>Nittedal</v>
      </c>
      <c r="D35" s="114">
        <f>IF(P_kom_foretak!V38=0," ",P_kom_foretak!V38)</f>
        <v>1</v>
      </c>
      <c r="E35" s="114">
        <f>IF(P_kom_foretak!W38=0," ",P_kom_foretak!W38)</f>
        <v>1</v>
      </c>
      <c r="F35" s="114">
        <f>IF(P_kom_foretak!X38=0," ",P_kom_foretak!X38)</f>
        <v>1</v>
      </c>
      <c r="G35" s="114">
        <f>IF(P_kom_foretak!Y38=0," ",P_kom_foretak!Y38)</f>
        <v>1</v>
      </c>
      <c r="H35" s="114">
        <f>IF(P_kom_foretak!Z38=0," ",P_kom_foretak!Z38)</f>
        <v>1</v>
      </c>
      <c r="I35" s="114">
        <f>IF(P_kom_foretak!AA38=0," ",P_kom_foretak!AA38)</f>
        <v>1</v>
      </c>
      <c r="J35" s="114">
        <f>IF(P_kom_foretak!AB38=0," ",P_kom_foretak!AB38)</f>
        <v>1</v>
      </c>
      <c r="K35" s="114">
        <f>IF(P_kom_foretak!AC38=0," ",P_kom_foretak!AC38)</f>
        <v>1</v>
      </c>
      <c r="L35" s="114" t="str">
        <f>IF(P_kom_foretak!AD38=0," ",P_kom_foretak!AD38)</f>
        <v xml:space="preserve"> </v>
      </c>
      <c r="M35" s="114">
        <f>IF(P_kom_foretak!AE38=0," ",P_kom_foretak!AE38)</f>
        <v>-1</v>
      </c>
      <c r="N35" s="29" t="str">
        <f>IF(P_kom_foretak!AF38=0," ",P_kom_foretak!AF38)</f>
        <v xml:space="preserve"> </v>
      </c>
    </row>
    <row r="36" spans="3:14" x14ac:dyDescent="0.25">
      <c r="C36" s="28" t="str">
        <f>IF(P_kom_foretak!U39=0," ",P_kom_foretak!U39)</f>
        <v>Nordre Follo</v>
      </c>
      <c r="D36" s="114">
        <f>IF(P_kom_foretak!V39=0," ",P_kom_foretak!V39)</f>
        <v>3</v>
      </c>
      <c r="E36" s="114">
        <f>IF(P_kom_foretak!W39=0," ",P_kom_foretak!W39)</f>
        <v>3</v>
      </c>
      <c r="F36" s="114">
        <f>IF(P_kom_foretak!X39=0," ",P_kom_foretak!X39)</f>
        <v>3</v>
      </c>
      <c r="G36" s="114">
        <f>IF(P_kom_foretak!Y39=0," ",P_kom_foretak!Y39)</f>
        <v>3</v>
      </c>
      <c r="H36" s="114">
        <f>IF(P_kom_foretak!Z39=0," ",P_kom_foretak!Z39)</f>
        <v>2</v>
      </c>
      <c r="I36" s="114">
        <f>IF(P_kom_foretak!AA39=0," ",P_kom_foretak!AA39)</f>
        <v>2</v>
      </c>
      <c r="J36" s="114">
        <f>IF(P_kom_foretak!AB39=0," ",P_kom_foretak!AB39)</f>
        <v>2</v>
      </c>
      <c r="K36" s="114">
        <f>IF(P_kom_foretak!AC39=0," ",P_kom_foretak!AC39)</f>
        <v>2</v>
      </c>
      <c r="L36" s="114">
        <f>IF(P_kom_foretak!AD39=0," ",P_kom_foretak!AD39)</f>
        <v>2</v>
      </c>
      <c r="M36" s="114">
        <f>IF(P_kom_foretak!AE39=0," ",P_kom_foretak!AE39)</f>
        <v>-1</v>
      </c>
      <c r="N36" s="29">
        <f>IF(P_kom_foretak!AF39=0," ",P_kom_foretak!AF39)</f>
        <v>-0.33333333333333331</v>
      </c>
    </row>
    <row r="37" spans="3:14" x14ac:dyDescent="0.25">
      <c r="C37" s="28" t="str">
        <f>IF(P_kom_foretak!U40=0," ",P_kom_foretak!U40)</f>
        <v>Nore og Uvdal</v>
      </c>
      <c r="D37" s="114">
        <f>IF(P_kom_foretak!V40=0," ",P_kom_foretak!V40)</f>
        <v>23</v>
      </c>
      <c r="E37" s="114">
        <f>IF(P_kom_foretak!W40=0," ",P_kom_foretak!W40)</f>
        <v>24</v>
      </c>
      <c r="F37" s="114">
        <f>IF(P_kom_foretak!X40=0," ",P_kom_foretak!X40)</f>
        <v>21</v>
      </c>
      <c r="G37" s="114">
        <f>IF(P_kom_foretak!Y40=0," ",P_kom_foretak!Y40)</f>
        <v>21</v>
      </c>
      <c r="H37" s="114">
        <f>IF(P_kom_foretak!Z40=0," ",P_kom_foretak!Z40)</f>
        <v>19</v>
      </c>
      <c r="I37" s="114">
        <f>IF(P_kom_foretak!AA40=0," ",P_kom_foretak!AA40)</f>
        <v>19</v>
      </c>
      <c r="J37" s="114">
        <f>IF(P_kom_foretak!AB40=0," ",P_kom_foretak!AB40)</f>
        <v>17</v>
      </c>
      <c r="K37" s="114">
        <f>IF(P_kom_foretak!AC40=0," ",P_kom_foretak!AC40)</f>
        <v>16</v>
      </c>
      <c r="L37" s="114">
        <f>IF(P_kom_foretak!AD40=0," ",P_kom_foretak!AD40)</f>
        <v>15</v>
      </c>
      <c r="M37" s="114">
        <f>IF(P_kom_foretak!AE40=0," ",P_kom_foretak!AE40)</f>
        <v>-8</v>
      </c>
      <c r="N37" s="29">
        <f>IF(P_kom_foretak!AF40=0," ",P_kom_foretak!AF40)</f>
        <v>-0.34782608695652173</v>
      </c>
    </row>
    <row r="38" spans="3:14" x14ac:dyDescent="0.25">
      <c r="C38" s="28" t="str">
        <f>IF(P_kom_foretak!U41=0," ",P_kom_foretak!U41)</f>
        <v>Oslo</v>
      </c>
      <c r="D38" s="114">
        <f>IF(P_kom_foretak!V41=0," ",P_kom_foretak!V41)</f>
        <v>2</v>
      </c>
      <c r="E38" s="114">
        <f>IF(P_kom_foretak!W41=0," ",P_kom_foretak!W41)</f>
        <v>2</v>
      </c>
      <c r="F38" s="114">
        <f>IF(P_kom_foretak!X41=0," ",P_kom_foretak!X41)</f>
        <v>2</v>
      </c>
      <c r="G38" s="114">
        <f>IF(P_kom_foretak!Y41=0," ",P_kom_foretak!Y41)</f>
        <v>2</v>
      </c>
      <c r="H38" s="114">
        <f>IF(P_kom_foretak!Z41=0," ",P_kom_foretak!Z41)</f>
        <v>2</v>
      </c>
      <c r="I38" s="114">
        <f>IF(P_kom_foretak!AA41=0," ",P_kom_foretak!AA41)</f>
        <v>4</v>
      </c>
      <c r="J38" s="114">
        <f>IF(P_kom_foretak!AB41=0," ",P_kom_foretak!AB41)</f>
        <v>2</v>
      </c>
      <c r="K38" s="114">
        <f>IF(P_kom_foretak!AC41=0," ",P_kom_foretak!AC41)</f>
        <v>2</v>
      </c>
      <c r="L38" s="114">
        <f>IF(P_kom_foretak!AD41=0," ",P_kom_foretak!AD41)</f>
        <v>3</v>
      </c>
      <c r="M38" s="114">
        <f>IF(P_kom_foretak!AE41=0," ",P_kom_foretak!AE41)</f>
        <v>1</v>
      </c>
      <c r="N38" s="29">
        <f>IF(P_kom_foretak!AF41=0," ",P_kom_foretak!AF41)</f>
        <v>0.5</v>
      </c>
    </row>
    <row r="39" spans="3:14" x14ac:dyDescent="0.25">
      <c r="C39" s="28" t="str">
        <f>IF(P_kom_foretak!U42=0," ",P_kom_foretak!U42)</f>
        <v>Rakkestad</v>
      </c>
      <c r="D39" s="114">
        <f>IF(P_kom_foretak!V42=0," ",P_kom_foretak!V42)</f>
        <v>23</v>
      </c>
      <c r="E39" s="114">
        <f>IF(P_kom_foretak!W42=0," ",P_kom_foretak!W42)</f>
        <v>23</v>
      </c>
      <c r="F39" s="114">
        <f>IF(P_kom_foretak!X42=0," ",P_kom_foretak!X42)</f>
        <v>22</v>
      </c>
      <c r="G39" s="114">
        <f>IF(P_kom_foretak!Y42=0," ",P_kom_foretak!Y42)</f>
        <v>20</v>
      </c>
      <c r="H39" s="114">
        <f>IF(P_kom_foretak!Z42=0," ",P_kom_foretak!Z42)</f>
        <v>20</v>
      </c>
      <c r="I39" s="114">
        <f>IF(P_kom_foretak!AA42=0," ",P_kom_foretak!AA42)</f>
        <v>19</v>
      </c>
      <c r="J39" s="114">
        <f>IF(P_kom_foretak!AB42=0," ",P_kom_foretak!AB42)</f>
        <v>19</v>
      </c>
      <c r="K39" s="114">
        <f>IF(P_kom_foretak!AC42=0," ",P_kom_foretak!AC42)</f>
        <v>18</v>
      </c>
      <c r="L39" s="114">
        <f>IF(P_kom_foretak!AD42=0," ",P_kom_foretak!AD42)</f>
        <v>16</v>
      </c>
      <c r="M39" s="114">
        <f>IF(P_kom_foretak!AE42=0," ",P_kom_foretak!AE42)</f>
        <v>-7</v>
      </c>
      <c r="N39" s="29">
        <f>IF(P_kom_foretak!AF42=0," ",P_kom_foretak!AF42)</f>
        <v>-0.30434782608695654</v>
      </c>
    </row>
    <row r="40" spans="3:14" x14ac:dyDescent="0.25">
      <c r="C40" s="28" t="str">
        <f>IF(P_kom_foretak!U43=0," ",P_kom_foretak!U43)</f>
        <v>Ringerike</v>
      </c>
      <c r="D40" s="114">
        <f>IF(P_kom_foretak!V43=0," ",P_kom_foretak!V43)</f>
        <v>5</v>
      </c>
      <c r="E40" s="114">
        <f>IF(P_kom_foretak!W43=0," ",P_kom_foretak!W43)</f>
        <v>6</v>
      </c>
      <c r="F40" s="114">
        <f>IF(P_kom_foretak!X43=0," ",P_kom_foretak!X43)</f>
        <v>5</v>
      </c>
      <c r="G40" s="114">
        <f>IF(P_kom_foretak!Y43=0," ",P_kom_foretak!Y43)</f>
        <v>5</v>
      </c>
      <c r="H40" s="114">
        <f>IF(P_kom_foretak!Z43=0," ",P_kom_foretak!Z43)</f>
        <v>4</v>
      </c>
      <c r="I40" s="114">
        <f>IF(P_kom_foretak!AA43=0," ",P_kom_foretak!AA43)</f>
        <v>4</v>
      </c>
      <c r="J40" s="114">
        <f>IF(P_kom_foretak!AB43=0," ",P_kom_foretak!AB43)</f>
        <v>4</v>
      </c>
      <c r="K40" s="114">
        <f>IF(P_kom_foretak!AC43=0," ",P_kom_foretak!AC43)</f>
        <v>4</v>
      </c>
      <c r="L40" s="114">
        <f>IF(P_kom_foretak!AD43=0," ",P_kom_foretak!AD43)</f>
        <v>4</v>
      </c>
      <c r="M40" s="114">
        <f>IF(P_kom_foretak!AE43=0," ",P_kom_foretak!AE43)</f>
        <v>-1</v>
      </c>
      <c r="N40" s="29">
        <f>IF(P_kom_foretak!AF43=0," ",P_kom_foretak!AF43)</f>
        <v>-0.2</v>
      </c>
    </row>
    <row r="41" spans="3:14" x14ac:dyDescent="0.25">
      <c r="C41" s="28" t="str">
        <f>IF(P_kom_foretak!U44=0," ",P_kom_foretak!U44)</f>
        <v>Rollag</v>
      </c>
      <c r="D41" s="114">
        <f>IF(P_kom_foretak!V44=0," ",P_kom_foretak!V44)</f>
        <v>4</v>
      </c>
      <c r="E41" s="114">
        <f>IF(P_kom_foretak!W44=0," ",P_kom_foretak!W44)</f>
        <v>5</v>
      </c>
      <c r="F41" s="114">
        <f>IF(P_kom_foretak!X44=0," ",P_kom_foretak!X44)</f>
        <v>4</v>
      </c>
      <c r="G41" s="114">
        <f>IF(P_kom_foretak!Y44=0," ",P_kom_foretak!Y44)</f>
        <v>4</v>
      </c>
      <c r="H41" s="114">
        <f>IF(P_kom_foretak!Z44=0," ",P_kom_foretak!Z44)</f>
        <v>5</v>
      </c>
      <c r="I41" s="114">
        <f>IF(P_kom_foretak!AA44=0," ",P_kom_foretak!AA44)</f>
        <v>4</v>
      </c>
      <c r="J41" s="114">
        <f>IF(P_kom_foretak!AB44=0," ",P_kom_foretak!AB44)</f>
        <v>4</v>
      </c>
      <c r="K41" s="114">
        <f>IF(P_kom_foretak!AC44=0," ",P_kom_foretak!AC44)</f>
        <v>4</v>
      </c>
      <c r="L41" s="114">
        <f>IF(P_kom_foretak!AD44=0," ",P_kom_foretak!AD44)</f>
        <v>4</v>
      </c>
      <c r="M41" s="114" t="str">
        <f>IF(P_kom_foretak!AE44=0," ",P_kom_foretak!AE44)</f>
        <v xml:space="preserve"> </v>
      </c>
      <c r="N41" s="29" t="str">
        <f>IF(P_kom_foretak!AF44=0," ",P_kom_foretak!AF44)</f>
        <v xml:space="preserve"> </v>
      </c>
    </row>
    <row r="42" spans="3:14" x14ac:dyDescent="0.25">
      <c r="C42" s="28" t="str">
        <f>IF(P_kom_foretak!U45=0," ",P_kom_foretak!U45)</f>
        <v>Rælingen</v>
      </c>
      <c r="D42" s="114">
        <f>IF(P_kom_foretak!V45=0," ",P_kom_foretak!V45)</f>
        <v>4</v>
      </c>
      <c r="E42" s="114">
        <f>IF(P_kom_foretak!W45=0," ",P_kom_foretak!W45)</f>
        <v>4</v>
      </c>
      <c r="F42" s="114">
        <f>IF(P_kom_foretak!X45=0," ",P_kom_foretak!X45)</f>
        <v>4</v>
      </c>
      <c r="G42" s="114">
        <f>IF(P_kom_foretak!Y45=0," ",P_kom_foretak!Y45)</f>
        <v>4</v>
      </c>
      <c r="H42" s="114">
        <f>IF(P_kom_foretak!Z45=0," ",P_kom_foretak!Z45)</f>
        <v>4</v>
      </c>
      <c r="I42" s="114">
        <f>IF(P_kom_foretak!AA45=0," ",P_kom_foretak!AA45)</f>
        <v>4</v>
      </c>
      <c r="J42" s="114">
        <f>IF(P_kom_foretak!AB45=0," ",P_kom_foretak!AB45)</f>
        <v>4</v>
      </c>
      <c r="K42" s="114">
        <f>IF(P_kom_foretak!AC45=0," ",P_kom_foretak!AC45)</f>
        <v>4</v>
      </c>
      <c r="L42" s="114">
        <f>IF(P_kom_foretak!AD45=0," ",P_kom_foretak!AD45)</f>
        <v>6</v>
      </c>
      <c r="M42" s="114">
        <f>IF(P_kom_foretak!AE45=0," ",P_kom_foretak!AE45)</f>
        <v>2</v>
      </c>
      <c r="N42" s="29">
        <f>IF(P_kom_foretak!AF45=0," ",P_kom_foretak!AF45)</f>
        <v>0.5</v>
      </c>
    </row>
    <row r="43" spans="3:14" x14ac:dyDescent="0.25">
      <c r="C43" s="28" t="str">
        <f>IF(P_kom_foretak!U46=0," ",P_kom_foretak!U46)</f>
        <v>Råde</v>
      </c>
      <c r="D43" s="114">
        <f>IF(P_kom_foretak!V46=0," ",P_kom_foretak!V46)</f>
        <v>5</v>
      </c>
      <c r="E43" s="114">
        <f>IF(P_kom_foretak!W46=0," ",P_kom_foretak!W46)</f>
        <v>4</v>
      </c>
      <c r="F43" s="114">
        <f>IF(P_kom_foretak!X46=0," ",P_kom_foretak!X46)</f>
        <v>4</v>
      </c>
      <c r="G43" s="114">
        <f>IF(P_kom_foretak!Y46=0," ",P_kom_foretak!Y46)</f>
        <v>4</v>
      </c>
      <c r="H43" s="114">
        <f>IF(P_kom_foretak!Z46=0," ",P_kom_foretak!Z46)</f>
        <v>3</v>
      </c>
      <c r="I43" s="114">
        <f>IF(P_kom_foretak!AA46=0," ",P_kom_foretak!AA46)</f>
        <v>4</v>
      </c>
      <c r="J43" s="114">
        <f>IF(P_kom_foretak!AB46=0," ",P_kom_foretak!AB46)</f>
        <v>3</v>
      </c>
      <c r="K43" s="114">
        <f>IF(P_kom_foretak!AC46=0," ",P_kom_foretak!AC46)</f>
        <v>3</v>
      </c>
      <c r="L43" s="114">
        <f>IF(P_kom_foretak!AD46=0," ",P_kom_foretak!AD46)</f>
        <v>2</v>
      </c>
      <c r="M43" s="114">
        <f>IF(P_kom_foretak!AE46=0," ",P_kom_foretak!AE46)</f>
        <v>-3</v>
      </c>
      <c r="N43" s="29">
        <f>IF(P_kom_foretak!AF46=0," ",P_kom_foretak!AF46)</f>
        <v>-0.6</v>
      </c>
    </row>
    <row r="44" spans="3:14" x14ac:dyDescent="0.25">
      <c r="C44" s="28" t="str">
        <f>IF(P_kom_foretak!U47=0," ",P_kom_foretak!U47)</f>
        <v>Sarpsborg</v>
      </c>
      <c r="D44" s="114">
        <f>IF(P_kom_foretak!V47=0," ",P_kom_foretak!V47)</f>
        <v>31</v>
      </c>
      <c r="E44" s="114">
        <f>IF(P_kom_foretak!W47=0," ",P_kom_foretak!W47)</f>
        <v>29</v>
      </c>
      <c r="F44" s="114">
        <f>IF(P_kom_foretak!X47=0," ",P_kom_foretak!X47)</f>
        <v>30</v>
      </c>
      <c r="G44" s="114">
        <f>IF(P_kom_foretak!Y47=0," ",P_kom_foretak!Y47)</f>
        <v>29</v>
      </c>
      <c r="H44" s="114">
        <f>IF(P_kom_foretak!Z47=0," ",P_kom_foretak!Z47)</f>
        <v>28</v>
      </c>
      <c r="I44" s="114">
        <f>IF(P_kom_foretak!AA47=0," ",P_kom_foretak!AA47)</f>
        <v>26</v>
      </c>
      <c r="J44" s="114">
        <f>IF(P_kom_foretak!AB47=0," ",P_kom_foretak!AB47)</f>
        <v>25</v>
      </c>
      <c r="K44" s="114">
        <f>IF(P_kom_foretak!AC47=0," ",P_kom_foretak!AC47)</f>
        <v>23</v>
      </c>
      <c r="L44" s="114">
        <f>IF(P_kom_foretak!AD47=0," ",P_kom_foretak!AD47)</f>
        <v>22</v>
      </c>
      <c r="M44" s="114">
        <f>IF(P_kom_foretak!AE47=0," ",P_kom_foretak!AE47)</f>
        <v>-9</v>
      </c>
      <c r="N44" s="29">
        <f>IF(P_kom_foretak!AF47=0," ",P_kom_foretak!AF47)</f>
        <v>-0.29032258064516131</v>
      </c>
    </row>
    <row r="45" spans="3:14" x14ac:dyDescent="0.25">
      <c r="C45" s="28" t="str">
        <f>IF(P_kom_foretak!U48=0," ",P_kom_foretak!U48)</f>
        <v>Sigdal</v>
      </c>
      <c r="D45" s="114">
        <f>IF(P_kom_foretak!V48=0," ",P_kom_foretak!V48)</f>
        <v>11</v>
      </c>
      <c r="E45" s="114">
        <f>IF(P_kom_foretak!W48=0," ",P_kom_foretak!W48)</f>
        <v>10</v>
      </c>
      <c r="F45" s="114">
        <f>IF(P_kom_foretak!X48=0," ",P_kom_foretak!X48)</f>
        <v>10</v>
      </c>
      <c r="G45" s="114">
        <f>IF(P_kom_foretak!Y48=0," ",P_kom_foretak!Y48)</f>
        <v>11</v>
      </c>
      <c r="H45" s="114">
        <f>IF(P_kom_foretak!Z48=0," ",P_kom_foretak!Z48)</f>
        <v>10</v>
      </c>
      <c r="I45" s="114">
        <f>IF(P_kom_foretak!AA48=0," ",P_kom_foretak!AA48)</f>
        <v>9</v>
      </c>
      <c r="J45" s="114">
        <f>IF(P_kom_foretak!AB48=0," ",P_kom_foretak!AB48)</f>
        <v>11</v>
      </c>
      <c r="K45" s="114">
        <f>IF(P_kom_foretak!AC48=0," ",P_kom_foretak!AC48)</f>
        <v>8</v>
      </c>
      <c r="L45" s="114">
        <f>IF(P_kom_foretak!AD48=0," ",P_kom_foretak!AD48)</f>
        <v>8</v>
      </c>
      <c r="M45" s="114">
        <f>IF(P_kom_foretak!AE48=0," ",P_kom_foretak!AE48)</f>
        <v>-3</v>
      </c>
      <c r="N45" s="29">
        <f>IF(P_kom_foretak!AF48=0," ",P_kom_foretak!AF48)</f>
        <v>-0.27272727272727271</v>
      </c>
    </row>
    <row r="46" spans="3:14" x14ac:dyDescent="0.25">
      <c r="C46" s="28" t="str">
        <f>IF(P_kom_foretak!U49=0," ",P_kom_foretak!U49)</f>
        <v>Skiptvet</v>
      </c>
      <c r="D46" s="114">
        <f>IF(P_kom_foretak!V49=0," ",P_kom_foretak!V49)</f>
        <v>12</v>
      </c>
      <c r="E46" s="114">
        <f>IF(P_kom_foretak!W49=0," ",P_kom_foretak!W49)</f>
        <v>10</v>
      </c>
      <c r="F46" s="114">
        <f>IF(P_kom_foretak!X49=0," ",P_kom_foretak!X49)</f>
        <v>10</v>
      </c>
      <c r="G46" s="114">
        <f>IF(P_kom_foretak!Y49=0," ",P_kom_foretak!Y49)</f>
        <v>10</v>
      </c>
      <c r="H46" s="114">
        <f>IF(P_kom_foretak!Z49=0," ",P_kom_foretak!Z49)</f>
        <v>9</v>
      </c>
      <c r="I46" s="114">
        <f>IF(P_kom_foretak!AA49=0," ",P_kom_foretak!AA49)</f>
        <v>9</v>
      </c>
      <c r="J46" s="114">
        <f>IF(P_kom_foretak!AB49=0," ",P_kom_foretak!AB49)</f>
        <v>9</v>
      </c>
      <c r="K46" s="114">
        <f>IF(P_kom_foretak!AC49=0," ",P_kom_foretak!AC49)</f>
        <v>9</v>
      </c>
      <c r="L46" s="114">
        <f>IF(P_kom_foretak!AD49=0," ",P_kom_foretak!AD49)</f>
        <v>9</v>
      </c>
      <c r="M46" s="114">
        <f>IF(P_kom_foretak!AE49=0," ",P_kom_foretak!AE49)</f>
        <v>-3</v>
      </c>
      <c r="N46" s="29">
        <f>IF(P_kom_foretak!AF49=0," ",P_kom_foretak!AF49)</f>
        <v>-0.25</v>
      </c>
    </row>
    <row r="47" spans="3:14" x14ac:dyDescent="0.25">
      <c r="C47" s="28" t="str">
        <f>IF(P_kom_foretak!U50=0," ",P_kom_foretak!U50)</f>
        <v>Ullensaker</v>
      </c>
      <c r="D47" s="114">
        <f>IF(P_kom_foretak!V50=0," ",P_kom_foretak!V50)</f>
        <v>16</v>
      </c>
      <c r="E47" s="114">
        <f>IF(P_kom_foretak!W50=0," ",P_kom_foretak!W50)</f>
        <v>17</v>
      </c>
      <c r="F47" s="114">
        <f>IF(P_kom_foretak!X50=0," ",P_kom_foretak!X50)</f>
        <v>15</v>
      </c>
      <c r="G47" s="114">
        <f>IF(P_kom_foretak!Y50=0," ",P_kom_foretak!Y50)</f>
        <v>19</v>
      </c>
      <c r="H47" s="114">
        <f>IF(P_kom_foretak!Z50=0," ",P_kom_foretak!Z50)</f>
        <v>16</v>
      </c>
      <c r="I47" s="114">
        <f>IF(P_kom_foretak!AA50=0," ",P_kom_foretak!AA50)</f>
        <v>15</v>
      </c>
      <c r="J47" s="114">
        <f>IF(P_kom_foretak!AB50=0," ",P_kom_foretak!AB50)</f>
        <v>16</v>
      </c>
      <c r="K47" s="114">
        <f>IF(P_kom_foretak!AC50=0," ",P_kom_foretak!AC50)</f>
        <v>13</v>
      </c>
      <c r="L47" s="114">
        <f>IF(P_kom_foretak!AD50=0," ",P_kom_foretak!AD50)</f>
        <v>13</v>
      </c>
      <c r="M47" s="114">
        <f>IF(P_kom_foretak!AE50=0," ",P_kom_foretak!AE50)</f>
        <v>-3</v>
      </c>
      <c r="N47" s="29">
        <f>IF(P_kom_foretak!AF50=0," ",P_kom_foretak!AF50)</f>
        <v>-0.1875</v>
      </c>
    </row>
    <row r="48" spans="3:14" x14ac:dyDescent="0.25">
      <c r="C48" s="28" t="str">
        <f>IF(P_kom_foretak!U51=0," ",P_kom_foretak!U51)</f>
        <v>Vestby</v>
      </c>
      <c r="D48" s="114">
        <f>IF(P_kom_foretak!V51=0," ",P_kom_foretak!V51)</f>
        <v>3</v>
      </c>
      <c r="E48" s="114">
        <f>IF(P_kom_foretak!W51=0," ",P_kom_foretak!W51)</f>
        <v>3</v>
      </c>
      <c r="F48" s="114">
        <f>IF(P_kom_foretak!X51=0," ",P_kom_foretak!X51)</f>
        <v>3</v>
      </c>
      <c r="G48" s="114">
        <f>IF(P_kom_foretak!Y51=0," ",P_kom_foretak!Y51)</f>
        <v>3</v>
      </c>
      <c r="H48" s="114">
        <f>IF(P_kom_foretak!Z51=0," ",P_kom_foretak!Z51)</f>
        <v>3</v>
      </c>
      <c r="I48" s="114">
        <f>IF(P_kom_foretak!AA51=0," ",P_kom_foretak!AA51)</f>
        <v>3</v>
      </c>
      <c r="J48" s="114">
        <f>IF(P_kom_foretak!AB51=0," ",P_kom_foretak!AB51)</f>
        <v>3</v>
      </c>
      <c r="K48" s="114">
        <f>IF(P_kom_foretak!AC51=0," ",P_kom_foretak!AC51)</f>
        <v>2</v>
      </c>
      <c r="L48" s="114">
        <f>IF(P_kom_foretak!AD51=0," ",P_kom_foretak!AD51)</f>
        <v>2</v>
      </c>
      <c r="M48" s="114">
        <f>IF(P_kom_foretak!AE51=0," ",P_kom_foretak!AE51)</f>
        <v>-1</v>
      </c>
      <c r="N48" s="29">
        <f>IF(P_kom_foretak!AF51=0," ",P_kom_foretak!AF51)</f>
        <v>-0.33333333333333331</v>
      </c>
    </row>
    <row r="49" spans="3:14" x14ac:dyDescent="0.25">
      <c r="C49" s="28" t="str">
        <f>IF(P_kom_foretak!U52=0," ",P_kom_foretak!U52)</f>
        <v>Våler (Vik)</v>
      </c>
      <c r="D49" s="114">
        <f>IF(P_kom_foretak!V52=0," ",P_kom_foretak!V52)</f>
        <v>8</v>
      </c>
      <c r="E49" s="114">
        <f>IF(P_kom_foretak!W52=0," ",P_kom_foretak!W52)</f>
        <v>8</v>
      </c>
      <c r="F49" s="114">
        <f>IF(P_kom_foretak!X52=0," ",P_kom_foretak!X52)</f>
        <v>9</v>
      </c>
      <c r="G49" s="114">
        <f>IF(P_kom_foretak!Y52=0," ",P_kom_foretak!Y52)</f>
        <v>8</v>
      </c>
      <c r="H49" s="114">
        <f>IF(P_kom_foretak!Z52=0," ",P_kom_foretak!Z52)</f>
        <v>9</v>
      </c>
      <c r="I49" s="114">
        <f>IF(P_kom_foretak!AA52=0," ",P_kom_foretak!AA52)</f>
        <v>8</v>
      </c>
      <c r="J49" s="114">
        <f>IF(P_kom_foretak!AB52=0," ",P_kom_foretak!AB52)</f>
        <v>8</v>
      </c>
      <c r="K49" s="114">
        <f>IF(P_kom_foretak!AC52=0," ",P_kom_foretak!AC52)</f>
        <v>7</v>
      </c>
      <c r="L49" s="114">
        <f>IF(P_kom_foretak!AD52=0," ",P_kom_foretak!AD52)</f>
        <v>7</v>
      </c>
      <c r="M49" s="114">
        <f>IF(P_kom_foretak!AE52=0," ",P_kom_foretak!AE52)</f>
        <v>-1</v>
      </c>
      <c r="N49" s="29">
        <f>IF(P_kom_foretak!AF52=0," ",P_kom_foretak!AF52)</f>
        <v>-0.125</v>
      </c>
    </row>
    <row r="50" spans="3:14" x14ac:dyDescent="0.25">
      <c r="C50" s="28" t="str">
        <f>IF(P_kom_foretak!U53=0," ",P_kom_foretak!U53)</f>
        <v>Øvre Eiker</v>
      </c>
      <c r="D50" s="114">
        <f>IF(P_kom_foretak!V53=0," ",P_kom_foretak!V53)</f>
        <v>11</v>
      </c>
      <c r="E50" s="114">
        <f>IF(P_kom_foretak!W53=0," ",P_kom_foretak!W53)</f>
        <v>11</v>
      </c>
      <c r="F50" s="114">
        <f>IF(P_kom_foretak!X53=0," ",P_kom_foretak!X53)</f>
        <v>12</v>
      </c>
      <c r="G50" s="114">
        <f>IF(P_kom_foretak!Y53=0," ",P_kom_foretak!Y53)</f>
        <v>12</v>
      </c>
      <c r="H50" s="114">
        <f>IF(P_kom_foretak!Z53=0," ",P_kom_foretak!Z53)</f>
        <v>11</v>
      </c>
      <c r="I50" s="114">
        <f>IF(P_kom_foretak!AA53=0," ",P_kom_foretak!AA53)</f>
        <v>11</v>
      </c>
      <c r="J50" s="114">
        <f>IF(P_kom_foretak!AB53=0," ",P_kom_foretak!AB53)</f>
        <v>10</v>
      </c>
      <c r="K50" s="114">
        <f>IF(P_kom_foretak!AC53=0," ",P_kom_foretak!AC53)</f>
        <v>10</v>
      </c>
      <c r="L50" s="114">
        <f>IF(P_kom_foretak!AD53=0," ",P_kom_foretak!AD53)</f>
        <v>11</v>
      </c>
      <c r="M50" s="114" t="str">
        <f>IF(P_kom_foretak!AE53=0," ",P_kom_foretak!AE53)</f>
        <v xml:space="preserve"> </v>
      </c>
      <c r="N50" s="29" t="str">
        <f>IF(P_kom_foretak!AF53=0," ",P_kom_foretak!AF53)</f>
        <v xml:space="preserve"> </v>
      </c>
    </row>
    <row r="51" spans="3:14" x14ac:dyDescent="0.25">
      <c r="C51" s="28" t="str">
        <f>IF(P_kom_foretak!U54=0," ",P_kom_foretak!U54)</f>
        <v>Ål</v>
      </c>
      <c r="D51" s="114">
        <f>IF(P_kom_foretak!V54=0," ",P_kom_foretak!V54)</f>
        <v>39</v>
      </c>
      <c r="E51" s="114">
        <f>IF(P_kom_foretak!W54=0," ",P_kom_foretak!W54)</f>
        <v>37</v>
      </c>
      <c r="F51" s="114">
        <f>IF(P_kom_foretak!X54=0," ",P_kom_foretak!X54)</f>
        <v>34</v>
      </c>
      <c r="G51" s="114">
        <f>IF(P_kom_foretak!Y54=0," ",P_kom_foretak!Y54)</f>
        <v>33</v>
      </c>
      <c r="H51" s="114">
        <f>IF(P_kom_foretak!Z54=0," ",P_kom_foretak!Z54)</f>
        <v>32</v>
      </c>
      <c r="I51" s="114">
        <f>IF(P_kom_foretak!AA54=0," ",P_kom_foretak!AA54)</f>
        <v>29</v>
      </c>
      <c r="J51" s="114">
        <f>IF(P_kom_foretak!AB54=0," ",P_kom_foretak!AB54)</f>
        <v>27</v>
      </c>
      <c r="K51" s="114">
        <f>IF(P_kom_foretak!AC54=0," ",P_kom_foretak!AC54)</f>
        <v>25</v>
      </c>
      <c r="L51" s="114">
        <f>IF(P_kom_foretak!AD54=0," ",P_kom_foretak!AD54)</f>
        <v>24</v>
      </c>
      <c r="M51" s="114">
        <f>IF(P_kom_foretak!AE54=0," ",P_kom_foretak!AE54)</f>
        <v>-15</v>
      </c>
      <c r="N51" s="29">
        <f>IF(P_kom_foretak!AF54=0," ",P_kom_foretak!AF54)</f>
        <v>-0.38461538461538464</v>
      </c>
    </row>
    <row r="52" spans="3:14" x14ac:dyDescent="0.25">
      <c r="C52" s="28" t="str">
        <f>IF(P_kom_foretak!U55=0," ",P_kom_foretak!U55)</f>
        <v>Ås</v>
      </c>
      <c r="D52" s="114">
        <f>IF(P_kom_foretak!V55=0," ",P_kom_foretak!V55)</f>
        <v>2</v>
      </c>
      <c r="E52" s="114">
        <f>IF(P_kom_foretak!W55=0," ",P_kom_foretak!W55)</f>
        <v>2</v>
      </c>
      <c r="F52" s="114">
        <f>IF(P_kom_foretak!X55=0," ",P_kom_foretak!X55)</f>
        <v>2</v>
      </c>
      <c r="G52" s="114">
        <f>IF(P_kom_foretak!Y55=0," ",P_kom_foretak!Y55)</f>
        <v>2</v>
      </c>
      <c r="H52" s="114">
        <f>IF(P_kom_foretak!Z55=0," ",P_kom_foretak!Z55)</f>
        <v>3</v>
      </c>
      <c r="I52" s="114">
        <f>IF(P_kom_foretak!AA55=0," ",P_kom_foretak!AA55)</f>
        <v>3</v>
      </c>
      <c r="J52" s="114">
        <f>IF(P_kom_foretak!AB55=0," ",P_kom_foretak!AB55)</f>
        <v>3</v>
      </c>
      <c r="K52" s="114">
        <f>IF(P_kom_foretak!AC55=0," ",P_kom_foretak!AC55)</f>
        <v>2</v>
      </c>
      <c r="L52" s="114">
        <f>IF(P_kom_foretak!AD55=0," ",P_kom_foretak!AD55)</f>
        <v>2</v>
      </c>
      <c r="M52" s="114" t="str">
        <f>IF(P_kom_foretak!AE55=0," ",P_kom_foretak!AE55)</f>
        <v xml:space="preserve"> </v>
      </c>
      <c r="N52" s="29" t="str">
        <f>IF(P_kom_foretak!AF55=0," ",P_kom_foretak!AF55)</f>
        <v xml:space="preserve"> </v>
      </c>
    </row>
    <row r="53" spans="3:14" x14ac:dyDescent="0.25">
      <c r="C53" s="28" t="str">
        <f>IF(P_kom_foretak!U56=0," ",P_kom_foretak!U56)</f>
        <v>Sum kommuner</v>
      </c>
      <c r="D53" s="114">
        <f>IF(P_kom_foretak!V56=0," ",P_kom_foretak!V56)</f>
        <v>560</v>
      </c>
      <c r="E53" s="114">
        <f>IF(P_kom_foretak!W56=0," ",P_kom_foretak!W56)</f>
        <v>535</v>
      </c>
      <c r="F53" s="114">
        <f>IF(P_kom_foretak!X56=0," ",P_kom_foretak!X56)</f>
        <v>509</v>
      </c>
      <c r="G53" s="114">
        <f>IF(P_kom_foretak!Y56=0," ",P_kom_foretak!Y56)</f>
        <v>488</v>
      </c>
      <c r="H53" s="114">
        <f>IF(P_kom_foretak!Z56=0," ",P_kom_foretak!Z56)</f>
        <v>463</v>
      </c>
      <c r="I53" s="114">
        <f>IF(P_kom_foretak!AA56=0," ",P_kom_foretak!AA56)</f>
        <v>451</v>
      </c>
      <c r="J53" s="114">
        <f>IF(P_kom_foretak!AB56=0," ",P_kom_foretak!AB56)</f>
        <v>433</v>
      </c>
      <c r="K53" s="114">
        <f>IF(P_kom_foretak!AC56=0," ",P_kom_foretak!AC56)</f>
        <v>404</v>
      </c>
      <c r="L53" s="114">
        <f>IF(P_kom_foretak!AD56=0," ",P_kom_foretak!AD56)</f>
        <v>385</v>
      </c>
      <c r="M53" s="114" t="str">
        <f>IF(P_kom_foretak!AE56=0," ",P_kom_foretak!AE56)</f>
        <v xml:space="preserve"> </v>
      </c>
      <c r="N53" s="29">
        <f>IF(P_kom_foretak!AF56=0," ",P_kom_foretak!AF56)</f>
        <v>-0.3125</v>
      </c>
    </row>
    <row r="54" spans="3:14" x14ac:dyDescent="0.25">
      <c r="C54" s="28" t="str">
        <f>IF(P_kom_foretak!U57=0," ",P_kom_foretak!U57)</f>
        <v xml:space="preserve"> </v>
      </c>
      <c r="D54" s="114" t="str">
        <f>IF(P_kom_foretak!V57=0," ",P_kom_foretak!V57)</f>
        <v xml:space="preserve"> </v>
      </c>
      <c r="E54" s="114" t="str">
        <f>IF(P_kom_foretak!W57=0," ",P_kom_foretak!W57)</f>
        <v xml:space="preserve"> </v>
      </c>
      <c r="F54" s="114" t="str">
        <f>IF(P_kom_foretak!X57=0," ",P_kom_foretak!X57)</f>
        <v xml:space="preserve"> </v>
      </c>
      <c r="G54" s="114" t="str">
        <f>IF(P_kom_foretak!Y57=0," ",P_kom_foretak!Y57)</f>
        <v xml:space="preserve"> </v>
      </c>
      <c r="H54" s="114" t="str">
        <f>IF(P_kom_foretak!Z57=0," ",P_kom_foretak!Z57)</f>
        <v xml:space="preserve"> </v>
      </c>
      <c r="I54" s="114" t="str">
        <f>IF(P_kom_foretak!AA57=0," ",P_kom_foretak!AA57)</f>
        <v xml:space="preserve"> </v>
      </c>
      <c r="J54" s="114" t="str">
        <f>IF(P_kom_foretak!AB57=0," ",P_kom_foretak!AB57)</f>
        <v xml:space="preserve"> </v>
      </c>
      <c r="K54" s="114" t="str">
        <f>IF(P_kom_foretak!AC57=0," ",P_kom_foretak!AC57)</f>
        <v xml:space="preserve"> </v>
      </c>
      <c r="L54" s="114" t="str">
        <f>IF(P_kom_foretak!AD57=0," ",P_kom_foretak!AD57)</f>
        <v xml:space="preserve"> </v>
      </c>
      <c r="M54" s="114" t="str">
        <f>IF(P_kom_foretak!AE57=0," ",P_kom_foretak!AE57)</f>
        <v xml:space="preserve"> </v>
      </c>
      <c r="N54" s="29" t="str">
        <f>IF(P_kom_foretak!AF57=0," ",P_kom_foretak!AF57)</f>
        <v xml:space="preserve"> </v>
      </c>
    </row>
    <row r="55" spans="3:14" x14ac:dyDescent="0.25">
      <c r="C55" s="28" t="str">
        <f>IF(P_kom_foretak!U58=0," ",P_kom_foretak!U58)</f>
        <v xml:space="preserve"> </v>
      </c>
      <c r="D55" s="114" t="str">
        <f>IF(P_kom_foretak!V58=0," ",P_kom_foretak!V58)</f>
        <v xml:space="preserve"> </v>
      </c>
      <c r="E55" s="114" t="str">
        <f>IF(P_kom_foretak!W58=0," ",P_kom_foretak!W58)</f>
        <v xml:space="preserve"> </v>
      </c>
      <c r="F55" s="114" t="str">
        <f>IF(P_kom_foretak!X58=0," ",P_kom_foretak!X58)</f>
        <v xml:space="preserve"> </v>
      </c>
      <c r="G55" s="114" t="str">
        <f>IF(P_kom_foretak!Y58=0," ",P_kom_foretak!Y58)</f>
        <v xml:space="preserve"> </v>
      </c>
      <c r="H55" s="114" t="str">
        <f>IF(P_kom_foretak!Z58=0," ",P_kom_foretak!Z58)</f>
        <v xml:space="preserve"> </v>
      </c>
      <c r="I55" s="114" t="str">
        <f>IF(P_kom_foretak!AA58=0," ",P_kom_foretak!AA58)</f>
        <v xml:space="preserve"> </v>
      </c>
      <c r="J55" s="114" t="str">
        <f>IF(P_kom_foretak!AB58=0," ",P_kom_foretak!AB58)</f>
        <v xml:space="preserve"> </v>
      </c>
      <c r="K55" s="114" t="str">
        <f>IF(P_kom_foretak!AC58=0," ",P_kom_foretak!AC58)</f>
        <v xml:space="preserve"> </v>
      </c>
      <c r="L55" s="114" t="str">
        <f>IF(P_kom_foretak!AD58=0," ",P_kom_foretak!AD58)</f>
        <v xml:space="preserve"> </v>
      </c>
      <c r="M55" s="114" t="str">
        <f>IF(P_kom_foretak!AE58=0," ",P_kom_foretak!AE58)</f>
        <v xml:space="preserve"> </v>
      </c>
      <c r="N55" s="29" t="str">
        <f>IF(P_kom_foretak!AF58=0," ",P_kom_foretak!AF58)</f>
        <v xml:space="preserve"> </v>
      </c>
    </row>
    <row r="56" spans="3:14" x14ac:dyDescent="0.25">
      <c r="C56" s="28" t="str">
        <f>IF(P_kom_foretak!U59=0," ",P_kom_foretak!U59)</f>
        <v xml:space="preserve"> </v>
      </c>
      <c r="D56" s="114" t="str">
        <f>IF(P_kom_foretak!V59=0," ",P_kom_foretak!V59)</f>
        <v xml:space="preserve"> </v>
      </c>
      <c r="E56" s="114" t="str">
        <f>IF(P_kom_foretak!W59=0," ",P_kom_foretak!W59)</f>
        <v xml:space="preserve"> </v>
      </c>
      <c r="F56" s="114" t="str">
        <f>IF(P_kom_foretak!X59=0," ",P_kom_foretak!X59)</f>
        <v xml:space="preserve"> </v>
      </c>
      <c r="G56" s="114" t="str">
        <f>IF(P_kom_foretak!Y59=0," ",P_kom_foretak!Y59)</f>
        <v xml:space="preserve"> </v>
      </c>
      <c r="H56" s="114" t="str">
        <f>IF(P_kom_foretak!Z59=0," ",P_kom_foretak!Z59)</f>
        <v xml:space="preserve"> </v>
      </c>
      <c r="I56" s="114" t="str">
        <f>IF(P_kom_foretak!AA59=0," ",P_kom_foretak!AA59)</f>
        <v xml:space="preserve"> </v>
      </c>
      <c r="J56" s="114" t="str">
        <f>IF(P_kom_foretak!AB59=0," ",P_kom_foretak!AB59)</f>
        <v xml:space="preserve"> </v>
      </c>
      <c r="K56" s="114" t="str">
        <f>IF(P_kom_foretak!AC59=0," ",P_kom_foretak!AC59)</f>
        <v xml:space="preserve"> </v>
      </c>
      <c r="L56" s="114" t="str">
        <f>IF(P_kom_foretak!AD59=0," ",P_kom_foretak!AD59)</f>
        <v xml:space="preserve"> </v>
      </c>
      <c r="M56" s="114" t="str">
        <f>IF(P_kom_foretak!AE59=0," ",P_kom_foretak!AE59)</f>
        <v xml:space="preserve"> </v>
      </c>
      <c r="N56" s="29" t="str">
        <f>IF(P_kom_foretak!AF59=0," ",P_kom_foretak!AF59)</f>
        <v xml:space="preserve"> </v>
      </c>
    </row>
    <row r="57" spans="3:14" x14ac:dyDescent="0.25">
      <c r="C57" s="28" t="str">
        <f>IF(P_kom_foretak!U60=0," ",P_kom_foretak!U60)</f>
        <v xml:space="preserve"> </v>
      </c>
      <c r="D57" s="114" t="str">
        <f>IF(P_kom_foretak!V60=0," ",P_kom_foretak!V60)</f>
        <v xml:space="preserve"> </v>
      </c>
      <c r="E57" s="114" t="str">
        <f>IF(P_kom_foretak!W60=0," ",P_kom_foretak!W60)</f>
        <v xml:space="preserve"> </v>
      </c>
      <c r="F57" s="114" t="str">
        <f>IF(P_kom_foretak!X60=0," ",P_kom_foretak!X60)</f>
        <v xml:space="preserve"> </v>
      </c>
      <c r="G57" s="114" t="str">
        <f>IF(P_kom_foretak!Y60=0," ",P_kom_foretak!Y60)</f>
        <v xml:space="preserve"> </v>
      </c>
      <c r="H57" s="114" t="str">
        <f>IF(P_kom_foretak!Z60=0," ",P_kom_foretak!Z60)</f>
        <v xml:space="preserve"> </v>
      </c>
      <c r="I57" s="114" t="str">
        <f>IF(P_kom_foretak!AA60=0," ",P_kom_foretak!AA60)</f>
        <v xml:space="preserve"> </v>
      </c>
      <c r="J57" s="114" t="str">
        <f>IF(P_kom_foretak!AB60=0," ",P_kom_foretak!AB60)</f>
        <v xml:space="preserve"> </v>
      </c>
      <c r="K57" s="114" t="str">
        <f>IF(P_kom_foretak!AC60=0," ",P_kom_foretak!AC60)</f>
        <v xml:space="preserve"> </v>
      </c>
      <c r="L57" s="114" t="str">
        <f>IF(P_kom_foretak!AD60=0," ",P_kom_foretak!AD60)</f>
        <v xml:space="preserve"> </v>
      </c>
      <c r="M57" s="114" t="str">
        <f>IF(P_kom_foretak!AE60=0," ",P_kom_foretak!AE60)</f>
        <v xml:space="preserve"> </v>
      </c>
      <c r="N57" s="29" t="str">
        <f>IF(P_kom_foretak!AF60=0," ",P_kom_foretak!AF60)</f>
        <v xml:space="preserve"> </v>
      </c>
    </row>
    <row r="58" spans="3:14" x14ac:dyDescent="0.25">
      <c r="C58" s="28" t="str">
        <f>IF(P_kom_foretak!U61=0," ",P_kom_foretak!U61)</f>
        <v xml:space="preserve"> </v>
      </c>
      <c r="D58" s="114" t="str">
        <f>IF(P_kom_foretak!V61=0," ",P_kom_foretak!V61)</f>
        <v xml:space="preserve"> </v>
      </c>
      <c r="E58" s="114" t="str">
        <f>IF(P_kom_foretak!W61=0," ",P_kom_foretak!W61)</f>
        <v xml:space="preserve"> </v>
      </c>
      <c r="F58" s="114" t="str">
        <f>IF(P_kom_foretak!X61=0," ",P_kom_foretak!X61)</f>
        <v xml:space="preserve"> </v>
      </c>
      <c r="G58" s="114" t="str">
        <f>IF(P_kom_foretak!Y61=0," ",P_kom_foretak!Y61)</f>
        <v xml:space="preserve"> </v>
      </c>
      <c r="H58" s="114" t="str">
        <f>IF(P_kom_foretak!Z61=0," ",P_kom_foretak!Z61)</f>
        <v xml:space="preserve"> </v>
      </c>
      <c r="I58" s="114" t="str">
        <f>IF(P_kom_foretak!AA61=0," ",P_kom_foretak!AA61)</f>
        <v xml:space="preserve"> </v>
      </c>
      <c r="J58" s="114" t="str">
        <f>IF(P_kom_foretak!AB61=0," ",P_kom_foretak!AB61)</f>
        <v xml:space="preserve"> </v>
      </c>
      <c r="K58" s="114" t="str">
        <f>IF(P_kom_foretak!AC61=0," ",P_kom_foretak!AC61)</f>
        <v xml:space="preserve"> </v>
      </c>
      <c r="L58" s="114" t="str">
        <f>IF(P_kom_foretak!AD61=0," ",P_kom_foretak!AD61)</f>
        <v xml:space="preserve"> </v>
      </c>
      <c r="M58" s="114" t="str">
        <f>IF(P_kom_foretak!AE61=0," ",P_kom_foretak!AE61)</f>
        <v xml:space="preserve"> </v>
      </c>
      <c r="N58" s="29" t="str">
        <f>IF(P_kom_foretak!AF61=0," ",P_kom_foretak!AF61)</f>
        <v xml:space="preserve"> </v>
      </c>
    </row>
    <row r="59" spans="3:14" x14ac:dyDescent="0.25">
      <c r="C59" s="28" t="str">
        <f>IF(P_kom_foretak!U62=0," ",P_kom_foretak!U62)</f>
        <v xml:space="preserve"> </v>
      </c>
      <c r="D59" s="114" t="str">
        <f>IF(P_kom_foretak!V62=0," ",P_kom_foretak!V62)</f>
        <v xml:space="preserve"> </v>
      </c>
      <c r="E59" s="114" t="str">
        <f>IF(P_kom_foretak!W62=0," ",P_kom_foretak!W62)</f>
        <v xml:space="preserve"> </v>
      </c>
      <c r="F59" s="114" t="str">
        <f>IF(P_kom_foretak!X62=0," ",P_kom_foretak!X62)</f>
        <v xml:space="preserve"> </v>
      </c>
      <c r="G59" s="114" t="str">
        <f>IF(P_kom_foretak!Y62=0," ",P_kom_foretak!Y62)</f>
        <v xml:space="preserve"> </v>
      </c>
      <c r="H59" s="114" t="str">
        <f>IF(P_kom_foretak!Z62=0," ",P_kom_foretak!Z62)</f>
        <v xml:space="preserve"> </v>
      </c>
      <c r="I59" s="114" t="str">
        <f>IF(P_kom_foretak!AA62=0," ",P_kom_foretak!AA62)</f>
        <v xml:space="preserve"> </v>
      </c>
      <c r="J59" s="114" t="str">
        <f>IF(P_kom_foretak!AB62=0," ",P_kom_foretak!AB62)</f>
        <v xml:space="preserve"> </v>
      </c>
      <c r="K59" s="114" t="str">
        <f>IF(P_kom_foretak!AC62=0," ",P_kom_foretak!AC62)</f>
        <v xml:space="preserve"> </v>
      </c>
      <c r="L59" s="114" t="str">
        <f>IF(P_kom_foretak!AD62=0," ",P_kom_foretak!AD62)</f>
        <v xml:space="preserve"> </v>
      </c>
      <c r="M59" s="114" t="str">
        <f>IF(P_kom_foretak!AE62=0," ",P_kom_foretak!AE62)</f>
        <v xml:space="preserve"> </v>
      </c>
      <c r="N59" s="29" t="str">
        <f>IF(P_kom_foretak!AF62=0," ",P_kom_foretak!AF62)</f>
        <v xml:space="preserve"> </v>
      </c>
    </row>
    <row r="60" spans="3:14" x14ac:dyDescent="0.25">
      <c r="C60" s="28" t="str">
        <f>IF(P_kom_foretak!U63=0," ",P_kom_foretak!U63)</f>
        <v xml:space="preserve"> </v>
      </c>
      <c r="D60" s="114" t="str">
        <f>IF(P_kom_foretak!V63=0," ",P_kom_foretak!V63)</f>
        <v xml:space="preserve"> </v>
      </c>
      <c r="E60" s="114" t="str">
        <f>IF(P_kom_foretak!W63=0," ",P_kom_foretak!W63)</f>
        <v xml:space="preserve"> </v>
      </c>
      <c r="F60" s="114" t="str">
        <f>IF(P_kom_foretak!X63=0," ",P_kom_foretak!X63)</f>
        <v xml:space="preserve"> </v>
      </c>
      <c r="G60" s="114" t="str">
        <f>IF(P_kom_foretak!Y63=0," ",P_kom_foretak!Y63)</f>
        <v xml:space="preserve"> </v>
      </c>
      <c r="H60" s="114" t="str">
        <f>IF(P_kom_foretak!Z63=0," ",P_kom_foretak!Z63)</f>
        <v xml:space="preserve"> </v>
      </c>
      <c r="I60" s="114" t="str">
        <f>IF(P_kom_foretak!AA63=0," ",P_kom_foretak!AA63)</f>
        <v xml:space="preserve"> </v>
      </c>
      <c r="J60" s="114" t="str">
        <f>IF(P_kom_foretak!AB63=0," ",P_kom_foretak!AB63)</f>
        <v xml:space="preserve"> </v>
      </c>
      <c r="K60" s="114" t="str">
        <f>IF(P_kom_foretak!AC63=0," ",P_kom_foretak!AC63)</f>
        <v xml:space="preserve"> </v>
      </c>
      <c r="L60" s="114" t="str">
        <f>IF(P_kom_foretak!AD63=0," ",P_kom_foretak!AD63)</f>
        <v xml:space="preserve"> </v>
      </c>
      <c r="M60" s="114" t="str">
        <f>IF(P_kom_foretak!AE63=0," ",P_kom_foretak!AE63)</f>
        <v xml:space="preserve"> </v>
      </c>
      <c r="N60" s="29" t="str">
        <f>IF(P_kom_foretak!AF63=0," ",P_kom_foretak!AF63)</f>
        <v xml:space="preserve"> </v>
      </c>
    </row>
    <row r="61" spans="3:14" x14ac:dyDescent="0.25">
      <c r="C61" s="28" t="str">
        <f>IF(P_kom_foretak!U64=0," ",P_kom_foretak!U64)</f>
        <v xml:space="preserve"> </v>
      </c>
      <c r="D61" s="114" t="str">
        <f>IF(P_kom_foretak!V64=0," ",P_kom_foretak!V64)</f>
        <v xml:space="preserve"> </v>
      </c>
      <c r="E61" s="114" t="str">
        <f>IF(P_kom_foretak!W64=0," ",P_kom_foretak!W64)</f>
        <v xml:space="preserve"> </v>
      </c>
      <c r="F61" s="114" t="str">
        <f>IF(P_kom_foretak!X64=0," ",P_kom_foretak!X64)</f>
        <v xml:space="preserve"> </v>
      </c>
      <c r="G61" s="114" t="str">
        <f>IF(P_kom_foretak!Y64=0," ",P_kom_foretak!Y64)</f>
        <v xml:space="preserve"> </v>
      </c>
      <c r="H61" s="114" t="str">
        <f>IF(P_kom_foretak!Z64=0," ",P_kom_foretak!Z64)</f>
        <v xml:space="preserve"> </v>
      </c>
      <c r="I61" s="114" t="str">
        <f>IF(P_kom_foretak!AA64=0," ",P_kom_foretak!AA64)</f>
        <v xml:space="preserve"> </v>
      </c>
      <c r="J61" s="114" t="str">
        <f>IF(P_kom_foretak!AB64=0," ",P_kom_foretak!AB64)</f>
        <v xml:space="preserve"> </v>
      </c>
      <c r="K61" s="114" t="str">
        <f>IF(P_kom_foretak!AC64=0," ",P_kom_foretak!AC64)</f>
        <v xml:space="preserve"> </v>
      </c>
      <c r="L61" s="114" t="str">
        <f>IF(P_kom_foretak!AD64=0," ",P_kom_foretak!AD64)</f>
        <v xml:space="preserve"> </v>
      </c>
      <c r="M61" s="114" t="str">
        <f>IF(P_kom_foretak!AE64=0," ",P_kom_foretak!AE64)</f>
        <v xml:space="preserve"> </v>
      </c>
      <c r="N61" s="29" t="str">
        <f>IF(P_kom_foretak!AF64=0," ",P_kom_foretak!AF64)</f>
        <v xml:space="preserve"> </v>
      </c>
    </row>
    <row r="62" spans="3:14" x14ac:dyDescent="0.25">
      <c r="C62" s="28" t="str">
        <f>IF(P_kom_foretak!U65=0," ",P_kom_foretak!U65)</f>
        <v xml:space="preserve"> </v>
      </c>
      <c r="D62" s="114" t="str">
        <f>IF(P_kom_foretak!V65=0," ",P_kom_foretak!V65)</f>
        <v xml:space="preserve"> </v>
      </c>
      <c r="E62" s="114" t="str">
        <f>IF(P_kom_foretak!W65=0," ",P_kom_foretak!W65)</f>
        <v xml:space="preserve"> </v>
      </c>
      <c r="F62" s="114" t="str">
        <f>IF(P_kom_foretak!X65=0," ",P_kom_foretak!X65)</f>
        <v xml:space="preserve"> </v>
      </c>
      <c r="G62" s="114" t="str">
        <f>IF(P_kom_foretak!Y65=0," ",P_kom_foretak!Y65)</f>
        <v xml:space="preserve"> </v>
      </c>
      <c r="H62" s="114" t="str">
        <f>IF(P_kom_foretak!Z65=0," ",P_kom_foretak!Z65)</f>
        <v xml:space="preserve"> </v>
      </c>
      <c r="I62" s="114" t="str">
        <f>IF(P_kom_foretak!AA65=0," ",P_kom_foretak!AA65)</f>
        <v xml:space="preserve"> </v>
      </c>
      <c r="J62" s="114" t="str">
        <f>IF(P_kom_foretak!AB65=0," ",P_kom_foretak!AB65)</f>
        <v xml:space="preserve"> </v>
      </c>
      <c r="K62" s="114" t="str">
        <f>IF(P_kom_foretak!AC65=0," ",P_kom_foretak!AC65)</f>
        <v xml:space="preserve"> </v>
      </c>
      <c r="L62" s="114" t="str">
        <f>IF(P_kom_foretak!AD65=0," ",P_kom_foretak!AD65)</f>
        <v xml:space="preserve"> </v>
      </c>
      <c r="M62" s="114" t="str">
        <f>IF(P_kom_foretak!AE65=0," ",P_kom_foretak!AE65)</f>
        <v xml:space="preserve"> </v>
      </c>
      <c r="N62" s="29" t="str">
        <f>IF(P_kom_foretak!AF65=0," ",P_kom_foretak!AF65)</f>
        <v xml:space="preserve"> </v>
      </c>
    </row>
    <row r="63" spans="3:14" x14ac:dyDescent="0.25">
      <c r="C63" s="28" t="str">
        <f>IF(P_kom_foretak!U66=0," ",P_kom_foretak!U66)</f>
        <v xml:space="preserve"> </v>
      </c>
      <c r="D63" s="114" t="str">
        <f>IF(P_kom_foretak!V66=0," ",P_kom_foretak!V66)</f>
        <v xml:space="preserve"> </v>
      </c>
      <c r="E63" s="114" t="str">
        <f>IF(P_kom_foretak!W66=0," ",P_kom_foretak!W66)</f>
        <v xml:space="preserve"> </v>
      </c>
      <c r="F63" s="114" t="str">
        <f>IF(P_kom_foretak!X66=0," ",P_kom_foretak!X66)</f>
        <v xml:space="preserve"> </v>
      </c>
      <c r="G63" s="114" t="str">
        <f>IF(P_kom_foretak!Y66=0," ",P_kom_foretak!Y66)</f>
        <v xml:space="preserve"> </v>
      </c>
      <c r="H63" s="114" t="str">
        <f>IF(P_kom_foretak!Z66=0," ",P_kom_foretak!Z66)</f>
        <v xml:space="preserve"> </v>
      </c>
      <c r="I63" s="114" t="str">
        <f>IF(P_kom_foretak!AA66=0," ",P_kom_foretak!AA66)</f>
        <v xml:space="preserve"> </v>
      </c>
      <c r="J63" s="114" t="str">
        <f>IF(P_kom_foretak!AB66=0," ",P_kom_foretak!AB66)</f>
        <v xml:space="preserve"> </v>
      </c>
      <c r="K63" s="114" t="str">
        <f>IF(P_kom_foretak!AC66=0," ",P_kom_foretak!AC66)</f>
        <v xml:space="preserve"> </v>
      </c>
      <c r="L63" s="114" t="str">
        <f>IF(P_kom_foretak!AD66=0," ",P_kom_foretak!AD66)</f>
        <v xml:space="preserve"> </v>
      </c>
      <c r="M63" s="114" t="str">
        <f>IF(P_kom_foretak!AE66=0," ",P_kom_foretak!AE66)</f>
        <v xml:space="preserve"> </v>
      </c>
      <c r="N63" s="29" t="str">
        <f>IF(P_kom_foretak!AF66=0," ",P_kom_foretak!AF66)</f>
        <v xml:space="preserve"> </v>
      </c>
    </row>
    <row r="64" spans="3:14" x14ac:dyDescent="0.25">
      <c r="C64" s="28" t="str">
        <f>IF(P_kom_foretak!U67=0," ",P_kom_foretak!U67)</f>
        <v xml:space="preserve"> </v>
      </c>
      <c r="D64" s="114" t="str">
        <f>IF(P_kom_foretak!V67=0," ",P_kom_foretak!V67)</f>
        <v xml:space="preserve"> </v>
      </c>
      <c r="E64" s="114" t="str">
        <f>IF(P_kom_foretak!W67=0," ",P_kom_foretak!W67)</f>
        <v xml:space="preserve"> </v>
      </c>
      <c r="F64" s="114" t="str">
        <f>IF(P_kom_foretak!X67=0," ",P_kom_foretak!X67)</f>
        <v xml:space="preserve"> </v>
      </c>
      <c r="G64" s="114" t="str">
        <f>IF(P_kom_foretak!Y67=0," ",P_kom_foretak!Y67)</f>
        <v xml:space="preserve"> </v>
      </c>
      <c r="H64" s="114" t="str">
        <f>IF(P_kom_foretak!Z67=0," ",P_kom_foretak!Z67)</f>
        <v xml:space="preserve"> </v>
      </c>
      <c r="I64" s="114" t="str">
        <f>IF(P_kom_foretak!AA67=0," ",P_kom_foretak!AA67)</f>
        <v xml:space="preserve"> </v>
      </c>
      <c r="J64" s="114" t="str">
        <f>IF(P_kom_foretak!AB67=0," ",P_kom_foretak!AB67)</f>
        <v xml:space="preserve"> </v>
      </c>
      <c r="K64" s="114" t="str">
        <f>IF(P_kom_foretak!AC67=0," ",P_kom_foretak!AC67)</f>
        <v xml:space="preserve"> </v>
      </c>
      <c r="L64" s="114" t="str">
        <f>IF(P_kom_foretak!AD67=0," ",P_kom_foretak!AD67)</f>
        <v xml:space="preserve"> </v>
      </c>
      <c r="M64" s="114" t="str">
        <f>IF(P_kom_foretak!AE67=0," ",P_kom_foretak!AE67)</f>
        <v xml:space="preserve"> </v>
      </c>
      <c r="N64" s="29" t="str">
        <f>IF(P_kom_foretak!AF67=0," ",P_kom_foretak!AF67)</f>
        <v xml:space="preserve"> </v>
      </c>
    </row>
    <row r="65" spans="3:14" x14ac:dyDescent="0.25">
      <c r="C65" s="28" t="str">
        <f>IF(P_kom_foretak!U68=0," ",P_kom_foretak!U68)</f>
        <v xml:space="preserve"> </v>
      </c>
      <c r="D65" s="114" t="str">
        <f>IF(P_kom_foretak!V68=0," ",P_kom_foretak!V68)</f>
        <v xml:space="preserve"> </v>
      </c>
      <c r="E65" s="114" t="str">
        <f>IF(P_kom_foretak!W68=0," ",P_kom_foretak!W68)</f>
        <v xml:space="preserve"> </v>
      </c>
      <c r="F65" s="114" t="str">
        <f>IF(P_kom_foretak!X68=0," ",P_kom_foretak!X68)</f>
        <v xml:space="preserve"> </v>
      </c>
      <c r="G65" s="114" t="str">
        <f>IF(P_kom_foretak!Y68=0," ",P_kom_foretak!Y68)</f>
        <v xml:space="preserve"> </v>
      </c>
      <c r="H65" s="114" t="str">
        <f>IF(P_kom_foretak!Z68=0," ",P_kom_foretak!Z68)</f>
        <v xml:space="preserve"> </v>
      </c>
      <c r="I65" s="114" t="str">
        <f>IF(P_kom_foretak!AA68=0," ",P_kom_foretak!AA68)</f>
        <v xml:space="preserve"> </v>
      </c>
      <c r="J65" s="114" t="str">
        <f>IF(P_kom_foretak!AB68=0," ",P_kom_foretak!AB68)</f>
        <v xml:space="preserve"> </v>
      </c>
      <c r="K65" s="114" t="str">
        <f>IF(P_kom_foretak!AC68=0," ",P_kom_foretak!AC68)</f>
        <v xml:space="preserve"> </v>
      </c>
      <c r="L65" s="114" t="str">
        <f>IF(P_kom_foretak!AD68=0," ",P_kom_foretak!AD68)</f>
        <v xml:space="preserve"> </v>
      </c>
      <c r="M65" s="114" t="str">
        <f>IF(P_kom_foretak!AE68=0," ",P_kom_foretak!AE68)</f>
        <v xml:space="preserve"> </v>
      </c>
      <c r="N65" s="29" t="str">
        <f>IF(P_kom_foretak!AF68=0," ",P_kom_foretak!AF68)</f>
        <v xml:space="preserve"> </v>
      </c>
    </row>
    <row r="66" spans="3:14" x14ac:dyDescent="0.25">
      <c r="C66" s="28" t="str">
        <f>IF(P_kom_foretak!U69=0," ",P_kom_foretak!U69)</f>
        <v xml:space="preserve"> </v>
      </c>
      <c r="D66" s="114" t="str">
        <f>IF(P_kom_foretak!V69=0," ",P_kom_foretak!V69)</f>
        <v xml:space="preserve"> </v>
      </c>
      <c r="E66" s="114" t="str">
        <f>IF(P_kom_foretak!W69=0," ",P_kom_foretak!W69)</f>
        <v xml:space="preserve"> </v>
      </c>
      <c r="F66" s="114" t="str">
        <f>IF(P_kom_foretak!X69=0," ",P_kom_foretak!X69)</f>
        <v xml:space="preserve"> </v>
      </c>
      <c r="G66" s="114" t="str">
        <f>IF(P_kom_foretak!Y69=0," ",P_kom_foretak!Y69)</f>
        <v xml:space="preserve"> </v>
      </c>
      <c r="H66" s="114" t="str">
        <f>IF(P_kom_foretak!Z69=0," ",P_kom_foretak!Z69)</f>
        <v xml:space="preserve"> </v>
      </c>
      <c r="I66" s="114" t="str">
        <f>IF(P_kom_foretak!AA69=0," ",P_kom_foretak!AA69)</f>
        <v xml:space="preserve"> </v>
      </c>
      <c r="J66" s="114" t="str">
        <f>IF(P_kom_foretak!AB69=0," ",P_kom_foretak!AB69)</f>
        <v xml:space="preserve"> </v>
      </c>
      <c r="K66" s="114" t="str">
        <f>IF(P_kom_foretak!AC69=0," ",P_kom_foretak!AC69)</f>
        <v xml:space="preserve"> </v>
      </c>
      <c r="L66" s="114" t="str">
        <f>IF(P_kom_foretak!AD69=0," ",P_kom_foretak!AD69)</f>
        <v xml:space="preserve"> </v>
      </c>
      <c r="M66" s="114" t="str">
        <f>IF(P_kom_foretak!AE69=0," ",P_kom_foretak!AE69)</f>
        <v xml:space="preserve"> </v>
      </c>
      <c r="N66" s="29" t="str">
        <f>IF(P_kom_foretak!AF69=0," ",P_kom_foretak!AF69)</f>
        <v xml:space="preserve"> </v>
      </c>
    </row>
    <row r="67" spans="3:14" x14ac:dyDescent="0.25">
      <c r="C67" s="28" t="str">
        <f>IF(P_kom_foretak!U70=0," ",P_kom_foretak!U70)</f>
        <v xml:space="preserve"> </v>
      </c>
      <c r="D67" s="114" t="str">
        <f>IF(P_kom_foretak!V70=0," ",P_kom_foretak!V70)</f>
        <v xml:space="preserve"> </v>
      </c>
      <c r="E67" s="114" t="str">
        <f>IF(P_kom_foretak!W70=0," ",P_kom_foretak!W70)</f>
        <v xml:space="preserve"> </v>
      </c>
      <c r="F67" s="114" t="str">
        <f>IF(P_kom_foretak!X70=0," ",P_kom_foretak!X70)</f>
        <v xml:space="preserve"> </v>
      </c>
      <c r="G67" s="114" t="str">
        <f>IF(P_kom_foretak!Y70=0," ",P_kom_foretak!Y70)</f>
        <v xml:space="preserve"> </v>
      </c>
      <c r="H67" s="114" t="str">
        <f>IF(P_kom_foretak!Z70=0," ",P_kom_foretak!Z70)</f>
        <v xml:space="preserve"> </v>
      </c>
      <c r="I67" s="114" t="str">
        <f>IF(P_kom_foretak!AA70=0," ",P_kom_foretak!AA70)</f>
        <v xml:space="preserve"> </v>
      </c>
      <c r="J67" s="114" t="str">
        <f>IF(P_kom_foretak!AB70=0," ",P_kom_foretak!AB70)</f>
        <v xml:space="preserve"> </v>
      </c>
      <c r="K67" s="114" t="str">
        <f>IF(P_kom_foretak!AC70=0," ",P_kom_foretak!AC70)</f>
        <v xml:space="preserve"> </v>
      </c>
      <c r="L67" s="114" t="str">
        <f>IF(P_kom_foretak!AD70=0," ",P_kom_foretak!AD70)</f>
        <v xml:space="preserve"> </v>
      </c>
      <c r="M67" s="114" t="str">
        <f>IF(P_kom_foretak!AE70=0," ",P_kom_foretak!AE70)</f>
        <v xml:space="preserve"> </v>
      </c>
      <c r="N67" s="29" t="str">
        <f>IF(P_kom_foretak!AF70=0," ",P_kom_foretak!AF70)</f>
        <v xml:space="preserve"> </v>
      </c>
    </row>
    <row r="68" spans="3:14" x14ac:dyDescent="0.25">
      <c r="C68" s="28" t="str">
        <f>IF(P_kom_foretak!U71=0," ",P_kom_foretak!U71)</f>
        <v xml:space="preserve"> </v>
      </c>
      <c r="D68" s="114" t="str">
        <f>IF(P_kom_foretak!V71=0," ",P_kom_foretak!V71)</f>
        <v xml:space="preserve"> </v>
      </c>
      <c r="E68" s="114" t="str">
        <f>IF(P_kom_foretak!W71=0," ",P_kom_foretak!W71)</f>
        <v xml:space="preserve"> </v>
      </c>
      <c r="F68" s="114" t="str">
        <f>IF(P_kom_foretak!X71=0," ",P_kom_foretak!X71)</f>
        <v xml:space="preserve"> </v>
      </c>
      <c r="G68" s="114" t="str">
        <f>IF(P_kom_foretak!Y71=0," ",P_kom_foretak!Y71)</f>
        <v xml:space="preserve"> </v>
      </c>
      <c r="H68" s="114" t="str">
        <f>IF(P_kom_foretak!Z71=0," ",P_kom_foretak!Z71)</f>
        <v xml:space="preserve"> </v>
      </c>
      <c r="I68" s="114" t="str">
        <f>IF(P_kom_foretak!AA71=0," ",P_kom_foretak!AA71)</f>
        <v xml:space="preserve"> </v>
      </c>
      <c r="J68" s="114" t="str">
        <f>IF(P_kom_foretak!AB71=0," ",P_kom_foretak!AB71)</f>
        <v xml:space="preserve"> </v>
      </c>
      <c r="K68" s="114" t="str">
        <f>IF(P_kom_foretak!AC71=0," ",P_kom_foretak!AC71)</f>
        <v xml:space="preserve"> </v>
      </c>
      <c r="L68" s="114" t="str">
        <f>IF(P_kom_foretak!AD71=0," ",P_kom_foretak!AD71)</f>
        <v xml:space="preserve"> </v>
      </c>
      <c r="M68" s="114" t="str">
        <f>IF(P_kom_foretak!AE71=0," ",P_kom_foretak!AE71)</f>
        <v xml:space="preserve"> </v>
      </c>
      <c r="N68" s="29" t="str">
        <f>IF(P_kom_foretak!AF71=0," ",P_kom_foretak!AF71)</f>
        <v xml:space="preserve"> </v>
      </c>
    </row>
    <row r="69" spans="3:14" x14ac:dyDescent="0.25">
      <c r="C69" s="28" t="str">
        <f>IF(P_kom_foretak!U72=0," ",P_kom_foretak!U72)</f>
        <v xml:space="preserve"> </v>
      </c>
      <c r="D69" s="114" t="str">
        <f>IF(P_kom_foretak!V72=0," ",P_kom_foretak!V72)</f>
        <v xml:space="preserve"> </v>
      </c>
      <c r="E69" s="114" t="str">
        <f>IF(P_kom_foretak!W72=0," ",P_kom_foretak!W72)</f>
        <v xml:space="preserve"> </v>
      </c>
      <c r="F69" s="114" t="str">
        <f>IF(P_kom_foretak!X72=0," ",P_kom_foretak!X72)</f>
        <v xml:space="preserve"> </v>
      </c>
      <c r="G69" s="114" t="str">
        <f>IF(P_kom_foretak!Y72=0," ",P_kom_foretak!Y72)</f>
        <v xml:space="preserve"> </v>
      </c>
      <c r="H69" s="114" t="str">
        <f>IF(P_kom_foretak!Z72=0," ",P_kom_foretak!Z72)</f>
        <v xml:space="preserve"> </v>
      </c>
      <c r="I69" s="114" t="str">
        <f>IF(P_kom_foretak!AA72=0," ",P_kom_foretak!AA72)</f>
        <v xml:space="preserve"> </v>
      </c>
      <c r="J69" s="114" t="str">
        <f>IF(P_kom_foretak!AB72=0," ",P_kom_foretak!AB72)</f>
        <v xml:space="preserve"> </v>
      </c>
      <c r="K69" s="114" t="str">
        <f>IF(P_kom_foretak!AC72=0," ",P_kom_foretak!AC72)</f>
        <v xml:space="preserve"> </v>
      </c>
      <c r="L69" s="114" t="str">
        <f>IF(P_kom_foretak!AD72=0," ",P_kom_foretak!AD72)</f>
        <v xml:space="preserve"> </v>
      </c>
      <c r="M69" s="114" t="str">
        <f>IF(P_kom_foretak!AE72=0," ",P_kom_foretak!AE72)</f>
        <v xml:space="preserve"> </v>
      </c>
      <c r="N69" s="29" t="str">
        <f>IF(P_kom_foretak!AF72=0," ",P_kom_foretak!AF72)</f>
        <v xml:space="preserve"> </v>
      </c>
    </row>
    <row r="70" spans="3:14" x14ac:dyDescent="0.25">
      <c r="C70" s="28" t="str">
        <f>IF(P_kom_foretak!U73=0," ",P_kom_foretak!U73)</f>
        <v xml:space="preserve"> </v>
      </c>
      <c r="D70" s="114" t="str">
        <f>IF(P_kom_foretak!V73=0," ",P_kom_foretak!V73)</f>
        <v xml:space="preserve"> </v>
      </c>
      <c r="E70" s="114" t="str">
        <f>IF(P_kom_foretak!W73=0," ",P_kom_foretak!W73)</f>
        <v xml:space="preserve"> </v>
      </c>
      <c r="F70" s="114" t="str">
        <f>IF(P_kom_foretak!X73=0," ",P_kom_foretak!X73)</f>
        <v xml:space="preserve"> </v>
      </c>
      <c r="G70" s="114" t="str">
        <f>IF(P_kom_foretak!Y73=0," ",P_kom_foretak!Y73)</f>
        <v xml:space="preserve"> </v>
      </c>
      <c r="H70" s="114" t="str">
        <f>IF(P_kom_foretak!Z73=0," ",P_kom_foretak!Z73)</f>
        <v xml:space="preserve"> </v>
      </c>
      <c r="I70" s="114" t="str">
        <f>IF(P_kom_foretak!AA73=0," ",P_kom_foretak!AA73)</f>
        <v xml:space="preserve"> </v>
      </c>
      <c r="J70" s="114" t="str">
        <f>IF(P_kom_foretak!AB73=0," ",P_kom_foretak!AB73)</f>
        <v xml:space="preserve"> </v>
      </c>
      <c r="K70" s="114" t="str">
        <f>IF(P_kom_foretak!AC73=0," ",P_kom_foretak!AC73)</f>
        <v xml:space="preserve"> </v>
      </c>
      <c r="L70" s="114" t="str">
        <f>IF(P_kom_foretak!AD73=0," ",P_kom_foretak!AD73)</f>
        <v xml:space="preserve"> </v>
      </c>
      <c r="M70" s="114" t="str">
        <f>IF(P_kom_foretak!AE73=0," ",P_kom_foretak!AE73)</f>
        <v xml:space="preserve"> </v>
      </c>
      <c r="N70" s="29" t="str">
        <f>IF(P_kom_foretak!AF73=0," ",P_kom_foretak!AF73)</f>
        <v xml:space="preserve"> </v>
      </c>
    </row>
    <row r="71" spans="3:14" x14ac:dyDescent="0.25">
      <c r="C71" s="28" t="str">
        <f>IF(P_kom_foretak!U74=0," ",P_kom_foretak!U74)</f>
        <v xml:space="preserve"> </v>
      </c>
      <c r="D71" s="114" t="str">
        <f>IF(P_kom_foretak!V74=0," ",P_kom_foretak!V74)</f>
        <v xml:space="preserve"> </v>
      </c>
      <c r="E71" s="114" t="str">
        <f>IF(P_kom_foretak!W74=0," ",P_kom_foretak!W74)</f>
        <v xml:space="preserve"> </v>
      </c>
      <c r="F71" s="114" t="str">
        <f>IF(P_kom_foretak!X74=0," ",P_kom_foretak!X74)</f>
        <v xml:space="preserve"> </v>
      </c>
      <c r="G71" s="114" t="str">
        <f>IF(P_kom_foretak!Y74=0," ",P_kom_foretak!Y74)</f>
        <v xml:space="preserve"> </v>
      </c>
      <c r="H71" s="114" t="str">
        <f>IF(P_kom_foretak!Z74=0," ",P_kom_foretak!Z74)</f>
        <v xml:space="preserve"> </v>
      </c>
      <c r="I71" s="114" t="str">
        <f>IF(P_kom_foretak!AA74=0," ",P_kom_foretak!AA74)</f>
        <v xml:space="preserve"> </v>
      </c>
      <c r="J71" s="114" t="str">
        <f>IF(P_kom_foretak!AB74=0," ",P_kom_foretak!AB74)</f>
        <v xml:space="preserve"> </v>
      </c>
      <c r="K71" s="114" t="str">
        <f>IF(P_kom_foretak!AC74=0," ",P_kom_foretak!AC74)</f>
        <v xml:space="preserve"> </v>
      </c>
      <c r="L71" s="114" t="str">
        <f>IF(P_kom_foretak!AD74=0," ",P_kom_foretak!AD74)</f>
        <v xml:space="preserve"> </v>
      </c>
      <c r="M71" s="114" t="str">
        <f>IF(P_kom_foretak!AE74=0," ",P_kom_foretak!AE74)</f>
        <v xml:space="preserve"> </v>
      </c>
      <c r="N71" s="29" t="str">
        <f>IF(P_kom_foretak!AF74=0," ",P_kom_foretak!AF74)</f>
        <v xml:space="preserve"> </v>
      </c>
    </row>
    <row r="72" spans="3:14" x14ac:dyDescent="0.25">
      <c r="C72" s="28" t="str">
        <f>IF(P_kom_foretak!U75=0," ",P_kom_foretak!U75)</f>
        <v xml:space="preserve"> </v>
      </c>
      <c r="D72" s="114" t="str">
        <f>IF(P_kom_foretak!V75=0," ",P_kom_foretak!V75)</f>
        <v xml:space="preserve"> </v>
      </c>
      <c r="E72" s="114" t="str">
        <f>IF(P_kom_foretak!W75=0," ",P_kom_foretak!W75)</f>
        <v xml:space="preserve"> </v>
      </c>
      <c r="F72" s="114" t="str">
        <f>IF(P_kom_foretak!X75=0," ",P_kom_foretak!X75)</f>
        <v xml:space="preserve"> </v>
      </c>
      <c r="G72" s="114" t="str">
        <f>IF(P_kom_foretak!Y75=0," ",P_kom_foretak!Y75)</f>
        <v xml:space="preserve"> </v>
      </c>
      <c r="H72" s="114" t="str">
        <f>IF(P_kom_foretak!Z75=0," ",P_kom_foretak!Z75)</f>
        <v xml:space="preserve"> </v>
      </c>
      <c r="I72" s="114" t="str">
        <f>IF(P_kom_foretak!AA75=0," ",P_kom_foretak!AA75)</f>
        <v xml:space="preserve"> </v>
      </c>
      <c r="J72" s="114" t="str">
        <f>IF(P_kom_foretak!AB75=0," ",P_kom_foretak!AB75)</f>
        <v xml:space="preserve"> </v>
      </c>
      <c r="K72" s="114" t="str">
        <f>IF(P_kom_foretak!AC75=0," ",P_kom_foretak!AC75)</f>
        <v xml:space="preserve"> </v>
      </c>
      <c r="L72" s="114" t="str">
        <f>IF(P_kom_foretak!AD75=0," ",P_kom_foretak!AD75)</f>
        <v xml:space="preserve"> </v>
      </c>
      <c r="M72" s="114" t="str">
        <f>IF(P_kom_foretak!AE75=0," ",P_kom_foretak!AE75)</f>
        <v xml:space="preserve"> </v>
      </c>
      <c r="N72" s="29" t="str">
        <f>IF(P_kom_foretak!AF75=0," ",P_kom_foretak!AF75)</f>
        <v xml:space="preserve"> </v>
      </c>
    </row>
    <row r="73" spans="3:14" x14ac:dyDescent="0.25">
      <c r="C73" s="28" t="str">
        <f>IF(P_kom_foretak!U76=0," ",P_kom_foretak!U76)</f>
        <v xml:space="preserve"> </v>
      </c>
      <c r="D73" s="114" t="str">
        <f>IF(P_kom_foretak!V76=0," ",P_kom_foretak!V76)</f>
        <v xml:space="preserve"> </v>
      </c>
      <c r="E73" s="114" t="str">
        <f>IF(P_kom_foretak!W76=0," ",P_kom_foretak!W76)</f>
        <v xml:space="preserve"> </v>
      </c>
      <c r="F73" s="114" t="str">
        <f>IF(P_kom_foretak!X76=0," ",P_kom_foretak!X76)</f>
        <v xml:space="preserve"> </v>
      </c>
      <c r="G73" s="114" t="str">
        <f>IF(P_kom_foretak!Y76=0," ",P_kom_foretak!Y76)</f>
        <v xml:space="preserve"> </v>
      </c>
      <c r="H73" s="114" t="str">
        <f>IF(P_kom_foretak!Z76=0," ",P_kom_foretak!Z76)</f>
        <v xml:space="preserve"> </v>
      </c>
      <c r="I73" s="114" t="str">
        <f>IF(P_kom_foretak!AA76=0," ",P_kom_foretak!AA76)</f>
        <v xml:space="preserve"> </v>
      </c>
      <c r="J73" s="114" t="str">
        <f>IF(P_kom_foretak!AB76=0," ",P_kom_foretak!AB76)</f>
        <v xml:space="preserve"> </v>
      </c>
      <c r="K73" s="114" t="str">
        <f>IF(P_kom_foretak!AC76=0," ",P_kom_foretak!AC76)</f>
        <v xml:space="preserve"> </v>
      </c>
      <c r="L73" s="114" t="str">
        <f>IF(P_kom_foretak!AD76=0," ",P_kom_foretak!AD76)</f>
        <v xml:space="preserve"> </v>
      </c>
      <c r="M73" s="114" t="str">
        <f>IF(P_kom_foretak!AE76=0," ",P_kom_foretak!AE76)</f>
        <v xml:space="preserve"> </v>
      </c>
      <c r="N73" s="29" t="str">
        <f>IF(P_kom_foretak!AF76=0," ",P_kom_foretak!AF76)</f>
        <v xml:space="preserve"> </v>
      </c>
    </row>
    <row r="74" spans="3:14" x14ac:dyDescent="0.25">
      <c r="C74" s="28" t="str">
        <f>IF(P_kom_foretak!U77=0," ",P_kom_foretak!U77)</f>
        <v xml:space="preserve"> </v>
      </c>
      <c r="D74" s="114" t="str">
        <f>IF(P_kom_foretak!V77=0," ",P_kom_foretak!V77)</f>
        <v xml:space="preserve"> </v>
      </c>
      <c r="E74" s="114" t="str">
        <f>IF(P_kom_foretak!W77=0," ",P_kom_foretak!W77)</f>
        <v xml:space="preserve"> </v>
      </c>
      <c r="F74" s="114" t="str">
        <f>IF(P_kom_foretak!X77=0," ",P_kom_foretak!X77)</f>
        <v xml:space="preserve"> </v>
      </c>
      <c r="G74" s="114" t="str">
        <f>IF(P_kom_foretak!Y77=0," ",P_kom_foretak!Y77)</f>
        <v xml:space="preserve"> </v>
      </c>
      <c r="H74" s="114" t="str">
        <f>IF(P_kom_foretak!Z77=0," ",P_kom_foretak!Z77)</f>
        <v xml:space="preserve"> </v>
      </c>
      <c r="I74" s="114" t="str">
        <f>IF(P_kom_foretak!AA77=0," ",P_kom_foretak!AA77)</f>
        <v xml:space="preserve"> </v>
      </c>
      <c r="J74" s="114" t="str">
        <f>IF(P_kom_foretak!AB77=0," ",P_kom_foretak!AB77)</f>
        <v xml:space="preserve"> </v>
      </c>
      <c r="K74" s="114" t="str">
        <f>IF(P_kom_foretak!AC77=0," ",P_kom_foretak!AC77)</f>
        <v xml:space="preserve"> </v>
      </c>
      <c r="L74" s="114" t="str">
        <f>IF(P_kom_foretak!AD77=0," ",P_kom_foretak!AD77)</f>
        <v xml:space="preserve"> </v>
      </c>
      <c r="M74" s="114" t="str">
        <f>IF(P_kom_foretak!AE77=0," ",P_kom_foretak!AE77)</f>
        <v xml:space="preserve"> </v>
      </c>
      <c r="N74" s="29" t="str">
        <f>IF(P_kom_foretak!AF77=0," ",P_kom_foretak!AF77)</f>
        <v xml:space="preserve"> </v>
      </c>
    </row>
    <row r="75" spans="3:14" x14ac:dyDescent="0.25">
      <c r="C75" s="28" t="str">
        <f>IF(P_kom_foretak!U78=0," ",P_kom_foretak!U78)</f>
        <v xml:space="preserve"> </v>
      </c>
      <c r="D75" s="114" t="str">
        <f>IF(P_kom_foretak!V78=0," ",P_kom_foretak!V78)</f>
        <v xml:space="preserve"> </v>
      </c>
      <c r="E75" s="114" t="str">
        <f>IF(P_kom_foretak!W78=0," ",P_kom_foretak!W78)</f>
        <v xml:space="preserve"> </v>
      </c>
      <c r="F75" s="114" t="str">
        <f>IF(P_kom_foretak!X78=0," ",P_kom_foretak!X78)</f>
        <v xml:space="preserve"> </v>
      </c>
      <c r="G75" s="114" t="str">
        <f>IF(P_kom_foretak!Y78=0," ",P_kom_foretak!Y78)</f>
        <v xml:space="preserve"> </v>
      </c>
      <c r="H75" s="114" t="str">
        <f>IF(P_kom_foretak!Z78=0," ",P_kom_foretak!Z78)</f>
        <v xml:space="preserve"> </v>
      </c>
      <c r="I75" s="114" t="str">
        <f>IF(P_kom_foretak!AA78=0," ",P_kom_foretak!AA78)</f>
        <v xml:space="preserve"> </v>
      </c>
      <c r="J75" s="114" t="str">
        <f>IF(P_kom_foretak!AB78=0," ",P_kom_foretak!AB78)</f>
        <v xml:space="preserve"> </v>
      </c>
      <c r="K75" s="114" t="str">
        <f>IF(P_kom_foretak!AC78=0," ",P_kom_foretak!AC78)</f>
        <v xml:space="preserve"> </v>
      </c>
      <c r="L75" s="114" t="str">
        <f>IF(P_kom_foretak!AD78=0," ",P_kom_foretak!AD78)</f>
        <v xml:space="preserve"> </v>
      </c>
      <c r="M75" s="114" t="str">
        <f>IF(P_kom_foretak!AE78=0," ",P_kom_foretak!AE78)</f>
        <v xml:space="preserve"> </v>
      </c>
      <c r="N75" s="29" t="str">
        <f>IF(P_kom_foretak!AF78=0," ",P_kom_foretak!AF78)</f>
        <v xml:space="preserve"> </v>
      </c>
    </row>
    <row r="76" spans="3:14" x14ac:dyDescent="0.25">
      <c r="C76" s="28" t="str">
        <f>IF(P_kom_foretak!U79=0," ",P_kom_foretak!U79)</f>
        <v xml:space="preserve"> </v>
      </c>
      <c r="D76" s="114" t="str">
        <f>IF(P_kom_foretak!V79=0," ",P_kom_foretak!V79)</f>
        <v xml:space="preserve"> </v>
      </c>
      <c r="E76" s="114" t="str">
        <f>IF(P_kom_foretak!W79=0," ",P_kom_foretak!W79)</f>
        <v xml:space="preserve"> </v>
      </c>
      <c r="F76" s="114" t="str">
        <f>IF(P_kom_foretak!X79=0," ",P_kom_foretak!X79)</f>
        <v xml:space="preserve"> </v>
      </c>
      <c r="G76" s="114" t="str">
        <f>IF(P_kom_foretak!Y79=0," ",P_kom_foretak!Y79)</f>
        <v xml:space="preserve"> </v>
      </c>
      <c r="H76" s="114" t="str">
        <f>IF(P_kom_foretak!Z79=0," ",P_kom_foretak!Z79)</f>
        <v xml:space="preserve"> </v>
      </c>
      <c r="I76" s="114" t="str">
        <f>IF(P_kom_foretak!AA79=0," ",P_kom_foretak!AA79)</f>
        <v xml:space="preserve"> </v>
      </c>
      <c r="J76" s="114" t="str">
        <f>IF(P_kom_foretak!AB79=0," ",P_kom_foretak!AB79)</f>
        <v xml:space="preserve"> </v>
      </c>
      <c r="K76" s="114" t="str">
        <f>IF(P_kom_foretak!AC79=0," ",P_kom_foretak!AC79)</f>
        <v xml:space="preserve"> </v>
      </c>
      <c r="L76" s="114" t="str">
        <f>IF(P_kom_foretak!AD79=0," ",P_kom_foretak!AD79)</f>
        <v xml:space="preserve"> </v>
      </c>
      <c r="M76" s="114" t="str">
        <f>IF(P_kom_foretak!AE79=0," ",P_kom_foretak!AE79)</f>
        <v xml:space="preserve"> </v>
      </c>
      <c r="N76" s="29" t="str">
        <f>IF(P_kom_foretak!AF79=0," ",P_kom_foretak!AF79)</f>
        <v xml:space="preserve"> </v>
      </c>
    </row>
    <row r="77" spans="3:14" x14ac:dyDescent="0.25">
      <c r="C77" s="28" t="str">
        <f>IF(P_kom_foretak!U80=0," ",P_kom_foretak!U80)</f>
        <v xml:space="preserve"> </v>
      </c>
      <c r="D77" s="114" t="str">
        <f>IF(P_kom_foretak!V80=0," ",P_kom_foretak!V80)</f>
        <v xml:space="preserve"> </v>
      </c>
      <c r="E77" s="114" t="str">
        <f>IF(P_kom_foretak!W80=0," ",P_kom_foretak!W80)</f>
        <v xml:space="preserve"> </v>
      </c>
      <c r="F77" s="114" t="str">
        <f>IF(P_kom_foretak!X80=0," ",P_kom_foretak!X80)</f>
        <v xml:space="preserve"> </v>
      </c>
      <c r="G77" s="114" t="str">
        <f>IF(P_kom_foretak!Y80=0," ",P_kom_foretak!Y80)</f>
        <v xml:space="preserve"> </v>
      </c>
      <c r="H77" s="114" t="str">
        <f>IF(P_kom_foretak!Z80=0," ",P_kom_foretak!Z80)</f>
        <v xml:space="preserve"> </v>
      </c>
      <c r="I77" s="114" t="str">
        <f>IF(P_kom_foretak!AA80=0," ",P_kom_foretak!AA80)</f>
        <v xml:space="preserve"> </v>
      </c>
      <c r="J77" s="114" t="str">
        <f>IF(P_kom_foretak!AB80=0," ",P_kom_foretak!AB80)</f>
        <v xml:space="preserve"> </v>
      </c>
      <c r="K77" s="114" t="str">
        <f>IF(P_kom_foretak!AC80=0," ",P_kom_foretak!AC80)</f>
        <v xml:space="preserve"> </v>
      </c>
      <c r="L77" s="114" t="str">
        <f>IF(P_kom_foretak!AD80=0," ",P_kom_foretak!AD80)</f>
        <v xml:space="preserve"> </v>
      </c>
      <c r="M77" s="114" t="str">
        <f>IF(P_kom_foretak!AE80=0," ",P_kom_foretak!AE80)</f>
        <v xml:space="preserve"> </v>
      </c>
      <c r="N77" s="29" t="str">
        <f>IF(P_kom_foretak!AF80=0," ",P_kom_foretak!AF80)</f>
        <v xml:space="preserve"> </v>
      </c>
    </row>
    <row r="78" spans="3:14" x14ac:dyDescent="0.25">
      <c r="C78" s="28" t="str">
        <f>IF(P_kom_foretak!U81=0," ",P_kom_foretak!U81)</f>
        <v xml:space="preserve"> </v>
      </c>
      <c r="D78" s="114" t="str">
        <f>IF(P_kom_foretak!V81=0," ",P_kom_foretak!V81)</f>
        <v xml:space="preserve"> </v>
      </c>
      <c r="E78" s="114" t="str">
        <f>IF(P_kom_foretak!W81=0," ",P_kom_foretak!W81)</f>
        <v xml:space="preserve"> </v>
      </c>
      <c r="F78" s="114" t="str">
        <f>IF(P_kom_foretak!X81=0," ",P_kom_foretak!X81)</f>
        <v xml:space="preserve"> </v>
      </c>
      <c r="G78" s="114" t="str">
        <f>IF(P_kom_foretak!Y81=0," ",P_kom_foretak!Y81)</f>
        <v xml:space="preserve"> </v>
      </c>
      <c r="H78" s="114" t="str">
        <f>IF(P_kom_foretak!Z81=0," ",P_kom_foretak!Z81)</f>
        <v xml:space="preserve"> </v>
      </c>
      <c r="I78" s="114" t="str">
        <f>IF(P_kom_foretak!AA81=0," ",P_kom_foretak!AA81)</f>
        <v xml:space="preserve"> </v>
      </c>
      <c r="J78" s="114" t="str">
        <f>IF(P_kom_foretak!AB81=0," ",P_kom_foretak!AB81)</f>
        <v xml:space="preserve"> </v>
      </c>
      <c r="K78" s="114" t="str">
        <f>IF(P_kom_foretak!AC81=0," ",P_kom_foretak!AC81)</f>
        <v xml:space="preserve"> </v>
      </c>
      <c r="L78" s="114" t="str">
        <f>IF(P_kom_foretak!AD81=0," ",P_kom_foretak!AD81)</f>
        <v xml:space="preserve"> </v>
      </c>
      <c r="M78" s="114" t="str">
        <f>IF(P_kom_foretak!AE81=0," ",P_kom_foretak!AE81)</f>
        <v xml:space="preserve"> </v>
      </c>
      <c r="N78" s="29" t="str">
        <f>IF(P_kom_foretak!AF81=0," ",P_kom_foretak!AF81)</f>
        <v xml:space="preserve"> </v>
      </c>
    </row>
    <row r="79" spans="3:14" x14ac:dyDescent="0.25">
      <c r="C79" s="28" t="str">
        <f>IF(P_kom_foretak!U82=0," ",P_kom_foretak!U82)</f>
        <v xml:space="preserve"> </v>
      </c>
      <c r="D79" s="114" t="str">
        <f>IF(P_kom_foretak!V82=0," ",P_kom_foretak!V82)</f>
        <v xml:space="preserve"> </v>
      </c>
      <c r="E79" s="114" t="str">
        <f>IF(P_kom_foretak!W82=0," ",P_kom_foretak!W82)</f>
        <v xml:space="preserve"> </v>
      </c>
      <c r="F79" s="114" t="str">
        <f>IF(P_kom_foretak!X82=0," ",P_kom_foretak!X82)</f>
        <v xml:space="preserve"> </v>
      </c>
      <c r="G79" s="114" t="str">
        <f>IF(P_kom_foretak!Y82=0," ",P_kom_foretak!Y82)</f>
        <v xml:space="preserve"> </v>
      </c>
      <c r="H79" s="114" t="str">
        <f>IF(P_kom_foretak!Z82=0," ",P_kom_foretak!Z82)</f>
        <v xml:space="preserve"> </v>
      </c>
      <c r="I79" s="114" t="str">
        <f>IF(P_kom_foretak!AA82=0," ",P_kom_foretak!AA82)</f>
        <v xml:space="preserve"> </v>
      </c>
      <c r="J79" s="114" t="str">
        <f>IF(P_kom_foretak!AB82=0," ",P_kom_foretak!AB82)</f>
        <v xml:space="preserve"> </v>
      </c>
      <c r="K79" s="114" t="str">
        <f>IF(P_kom_foretak!AC82=0," ",P_kom_foretak!AC82)</f>
        <v xml:space="preserve"> </v>
      </c>
      <c r="L79" s="114" t="str">
        <f>IF(P_kom_foretak!AD82=0," ",P_kom_foretak!AD82)</f>
        <v xml:space="preserve"> </v>
      </c>
      <c r="M79" s="114" t="str">
        <f>IF(P_kom_foretak!AE82=0," ",P_kom_foretak!AE82)</f>
        <v xml:space="preserve"> </v>
      </c>
      <c r="N79" s="29" t="str">
        <f>IF(P_kom_foretak!AF82=0," ",P_kom_foretak!AF82)</f>
        <v xml:space="preserve"> </v>
      </c>
    </row>
    <row r="80" spans="3:14" x14ac:dyDescent="0.25">
      <c r="C80" s="28" t="str">
        <f>IF(P_kom_foretak!U83=0," ",P_kom_foretak!U83)</f>
        <v xml:space="preserve"> </v>
      </c>
      <c r="D80" s="114" t="str">
        <f>IF(P_kom_foretak!V83=0," ",P_kom_foretak!V83)</f>
        <v xml:space="preserve"> </v>
      </c>
      <c r="E80" s="114" t="str">
        <f>IF(P_kom_foretak!W83=0," ",P_kom_foretak!W83)</f>
        <v xml:space="preserve"> </v>
      </c>
      <c r="F80" s="114" t="str">
        <f>IF(P_kom_foretak!X83=0," ",P_kom_foretak!X83)</f>
        <v xml:space="preserve"> </v>
      </c>
      <c r="G80" s="114" t="str">
        <f>IF(P_kom_foretak!Y83=0," ",P_kom_foretak!Y83)</f>
        <v xml:space="preserve"> </v>
      </c>
      <c r="H80" s="114" t="str">
        <f>IF(P_kom_foretak!Z83=0," ",P_kom_foretak!Z83)</f>
        <v xml:space="preserve"> </v>
      </c>
      <c r="I80" s="114" t="str">
        <f>IF(P_kom_foretak!AA83=0," ",P_kom_foretak!AA83)</f>
        <v xml:space="preserve"> </v>
      </c>
      <c r="J80" s="114" t="str">
        <f>IF(P_kom_foretak!AB83=0," ",P_kom_foretak!AB83)</f>
        <v xml:space="preserve"> </v>
      </c>
      <c r="K80" s="114" t="str">
        <f>IF(P_kom_foretak!AC83=0," ",P_kom_foretak!AC83)</f>
        <v xml:space="preserve"> </v>
      </c>
      <c r="L80" s="114" t="str">
        <f>IF(P_kom_foretak!AD83=0," ",P_kom_foretak!AD83)</f>
        <v xml:space="preserve"> </v>
      </c>
      <c r="M80" s="114" t="str">
        <f>IF(P_kom_foretak!AE83=0," ",P_kom_foretak!AE83)</f>
        <v xml:space="preserve"> </v>
      </c>
      <c r="N80" s="29" t="str">
        <f>IF(P_kom_foretak!AF83=0," ",P_kom_foretak!AF83)</f>
        <v xml:space="preserve"> </v>
      </c>
    </row>
    <row r="81" spans="3:14" x14ac:dyDescent="0.25">
      <c r="C81" s="28" t="str">
        <f>IF(P_kom_foretak!U84=0," ",P_kom_foretak!U84)</f>
        <v xml:space="preserve"> </v>
      </c>
      <c r="D81" s="114" t="str">
        <f>IF(P_kom_foretak!V84=0," ",P_kom_foretak!V84)</f>
        <v xml:space="preserve"> </v>
      </c>
      <c r="E81" s="114" t="str">
        <f>IF(P_kom_foretak!W84=0," ",P_kom_foretak!W84)</f>
        <v xml:space="preserve"> </v>
      </c>
      <c r="F81" s="114" t="str">
        <f>IF(P_kom_foretak!X84=0," ",P_kom_foretak!X84)</f>
        <v xml:space="preserve"> </v>
      </c>
      <c r="G81" s="114" t="str">
        <f>IF(P_kom_foretak!Y84=0," ",P_kom_foretak!Y84)</f>
        <v xml:space="preserve"> </v>
      </c>
      <c r="H81" s="114" t="str">
        <f>IF(P_kom_foretak!Z84=0," ",P_kom_foretak!Z84)</f>
        <v xml:space="preserve"> </v>
      </c>
      <c r="I81" s="114" t="str">
        <f>IF(P_kom_foretak!AA84=0," ",P_kom_foretak!AA84)</f>
        <v xml:space="preserve"> </v>
      </c>
      <c r="J81" s="114" t="str">
        <f>IF(P_kom_foretak!AB84=0," ",P_kom_foretak!AB84)</f>
        <v xml:space="preserve"> </v>
      </c>
      <c r="K81" s="114" t="str">
        <f>IF(P_kom_foretak!AC84=0," ",P_kom_foretak!AC84)</f>
        <v xml:space="preserve"> </v>
      </c>
      <c r="L81" s="114" t="str">
        <f>IF(P_kom_foretak!AD84=0," ",P_kom_foretak!AD84)</f>
        <v xml:space="preserve"> </v>
      </c>
      <c r="M81" s="114" t="str">
        <f>IF(P_kom_foretak!AE84=0," ",P_kom_foretak!AE84)</f>
        <v xml:space="preserve"> </v>
      </c>
      <c r="N81" s="29" t="str">
        <f>IF(P_kom_foretak!AF84=0," ",P_kom_foretak!AF84)</f>
        <v xml:space="preserve"> </v>
      </c>
    </row>
    <row r="82" spans="3:14" x14ac:dyDescent="0.25">
      <c r="C82" s="28" t="str">
        <f>IF(P_kom_foretak!U85=0," ",P_kom_foretak!U85)</f>
        <v xml:space="preserve"> </v>
      </c>
      <c r="D82" s="114" t="str">
        <f>IF(P_kom_foretak!V85=0," ",P_kom_foretak!V85)</f>
        <v xml:space="preserve"> </v>
      </c>
      <c r="E82" s="114" t="str">
        <f>IF(P_kom_foretak!W85=0," ",P_kom_foretak!W85)</f>
        <v xml:space="preserve"> </v>
      </c>
      <c r="F82" s="114" t="str">
        <f>IF(P_kom_foretak!X85=0," ",P_kom_foretak!X85)</f>
        <v xml:space="preserve"> </v>
      </c>
      <c r="G82" s="114" t="str">
        <f>IF(P_kom_foretak!Y85=0," ",P_kom_foretak!Y85)</f>
        <v xml:space="preserve"> </v>
      </c>
      <c r="H82" s="114" t="str">
        <f>IF(P_kom_foretak!Z85=0," ",P_kom_foretak!Z85)</f>
        <v xml:space="preserve"> </v>
      </c>
      <c r="I82" s="114" t="str">
        <f>IF(P_kom_foretak!AA85=0," ",P_kom_foretak!AA85)</f>
        <v xml:space="preserve"> </v>
      </c>
      <c r="J82" s="114" t="str">
        <f>IF(P_kom_foretak!AB85=0," ",P_kom_foretak!AB85)</f>
        <v xml:space="preserve"> </v>
      </c>
      <c r="K82" s="114" t="str">
        <f>IF(P_kom_foretak!AC85=0," ",P_kom_foretak!AC85)</f>
        <v xml:space="preserve"> </v>
      </c>
      <c r="L82" s="114" t="str">
        <f>IF(P_kom_foretak!AD85=0," ",P_kom_foretak!AD85)</f>
        <v xml:space="preserve"> </v>
      </c>
      <c r="M82" s="114" t="str">
        <f>IF(P_kom_foretak!AE85=0," ",P_kom_foretak!AE85)</f>
        <v xml:space="preserve"> </v>
      </c>
      <c r="N82" s="29" t="str">
        <f>IF(P_kom_foretak!AF85=0," ",P_kom_foretak!AF85)</f>
        <v xml:space="preserve"> </v>
      </c>
    </row>
    <row r="83" spans="3:14" x14ac:dyDescent="0.25">
      <c r="C83" s="28" t="str">
        <f>IF(P_kom_foretak!U86=0," ",P_kom_foretak!U86)</f>
        <v xml:space="preserve"> </v>
      </c>
      <c r="D83" s="114" t="str">
        <f>IF(P_kom_foretak!V86=0," ",P_kom_foretak!V86)</f>
        <v xml:space="preserve"> </v>
      </c>
      <c r="E83" s="114" t="str">
        <f>IF(P_kom_foretak!W86=0," ",P_kom_foretak!W86)</f>
        <v xml:space="preserve"> </v>
      </c>
      <c r="F83" s="114" t="str">
        <f>IF(P_kom_foretak!X86=0," ",P_kom_foretak!X86)</f>
        <v xml:space="preserve"> </v>
      </c>
      <c r="G83" s="114" t="str">
        <f>IF(P_kom_foretak!Y86=0," ",P_kom_foretak!Y86)</f>
        <v xml:space="preserve"> </v>
      </c>
      <c r="H83" s="114" t="str">
        <f>IF(P_kom_foretak!Z86=0," ",P_kom_foretak!Z86)</f>
        <v xml:space="preserve"> </v>
      </c>
      <c r="I83" s="114" t="str">
        <f>IF(P_kom_foretak!AA86=0," ",P_kom_foretak!AA86)</f>
        <v xml:space="preserve"> </v>
      </c>
      <c r="J83" s="114" t="str">
        <f>IF(P_kom_foretak!AB86=0," ",P_kom_foretak!AB86)</f>
        <v xml:space="preserve"> </v>
      </c>
      <c r="K83" s="114" t="str">
        <f>IF(P_kom_foretak!AC86=0," ",P_kom_foretak!AC86)</f>
        <v xml:space="preserve"> </v>
      </c>
      <c r="L83" s="114" t="str">
        <f>IF(P_kom_foretak!AD86=0," ",P_kom_foretak!AD86)</f>
        <v xml:space="preserve"> </v>
      </c>
      <c r="M83" s="114" t="str">
        <f>IF(P_kom_foretak!AE86=0," ",P_kom_foretak!AE86)</f>
        <v xml:space="preserve"> </v>
      </c>
      <c r="N83" s="29" t="str">
        <f>IF(P_kom_foretak!AF86=0," ",P_kom_foretak!AF86)</f>
        <v xml:space="preserve"> </v>
      </c>
    </row>
    <row r="84" spans="3:14" x14ac:dyDescent="0.25">
      <c r="C84" s="28" t="str">
        <f>IF(P_kom_foretak!U87=0," ",P_kom_foretak!U87)</f>
        <v xml:space="preserve"> </v>
      </c>
      <c r="D84" s="114" t="str">
        <f>IF(P_kom_foretak!V87=0," ",P_kom_foretak!V87)</f>
        <v xml:space="preserve"> </v>
      </c>
      <c r="E84" s="114" t="str">
        <f>IF(P_kom_foretak!W87=0," ",P_kom_foretak!W87)</f>
        <v xml:space="preserve"> </v>
      </c>
      <c r="F84" s="114" t="str">
        <f>IF(P_kom_foretak!X87=0," ",P_kom_foretak!X87)</f>
        <v xml:space="preserve"> </v>
      </c>
      <c r="G84" s="114" t="str">
        <f>IF(P_kom_foretak!Y87=0," ",P_kom_foretak!Y87)</f>
        <v xml:space="preserve"> </v>
      </c>
      <c r="H84" s="114" t="str">
        <f>IF(P_kom_foretak!Z87=0," ",P_kom_foretak!Z87)</f>
        <v xml:space="preserve"> </v>
      </c>
      <c r="I84" s="114" t="str">
        <f>IF(P_kom_foretak!AA87=0," ",P_kom_foretak!AA87)</f>
        <v xml:space="preserve"> </v>
      </c>
      <c r="J84" s="114" t="str">
        <f>IF(P_kom_foretak!AB87=0," ",P_kom_foretak!AB87)</f>
        <v xml:space="preserve"> </v>
      </c>
      <c r="K84" s="114" t="str">
        <f>IF(P_kom_foretak!AC87=0," ",P_kom_foretak!AC87)</f>
        <v xml:space="preserve"> </v>
      </c>
      <c r="L84" s="114" t="str">
        <f>IF(P_kom_foretak!AD87=0," ",P_kom_foretak!AD87)</f>
        <v xml:space="preserve"> </v>
      </c>
      <c r="M84" s="114" t="str">
        <f>IF(P_kom_foretak!AE87=0," ",P_kom_foretak!AE87)</f>
        <v xml:space="preserve"> </v>
      </c>
      <c r="N84" s="29" t="str">
        <f>IF(P_kom_foretak!AF87=0," ",P_kom_foretak!AF87)</f>
        <v xml:space="preserve"> </v>
      </c>
    </row>
    <row r="85" spans="3:14" x14ac:dyDescent="0.25">
      <c r="C85" s="28" t="str">
        <f>IF(P_kom_foretak!U88=0," ",P_kom_foretak!U88)</f>
        <v xml:space="preserve"> </v>
      </c>
      <c r="D85" s="114" t="str">
        <f>IF(P_kom_foretak!V88=0," ",P_kom_foretak!V88)</f>
        <v xml:space="preserve"> </v>
      </c>
      <c r="E85" s="114" t="str">
        <f>IF(P_kom_foretak!W88=0," ",P_kom_foretak!W88)</f>
        <v xml:space="preserve"> </v>
      </c>
      <c r="F85" s="114" t="str">
        <f>IF(P_kom_foretak!X88=0," ",P_kom_foretak!X88)</f>
        <v xml:space="preserve"> </v>
      </c>
      <c r="G85" s="114" t="str">
        <f>IF(P_kom_foretak!Y88=0," ",P_kom_foretak!Y88)</f>
        <v xml:space="preserve"> </v>
      </c>
      <c r="H85" s="114" t="str">
        <f>IF(P_kom_foretak!Z88=0," ",P_kom_foretak!Z88)</f>
        <v xml:space="preserve"> </v>
      </c>
      <c r="I85" s="114" t="str">
        <f>IF(P_kom_foretak!AA88=0," ",P_kom_foretak!AA88)</f>
        <v xml:space="preserve"> </v>
      </c>
      <c r="J85" s="114" t="str">
        <f>IF(P_kom_foretak!AB88=0," ",P_kom_foretak!AB88)</f>
        <v xml:space="preserve"> </v>
      </c>
      <c r="K85" s="114" t="str">
        <f>IF(P_kom_foretak!AC88=0," ",P_kom_foretak!AC88)</f>
        <v xml:space="preserve"> </v>
      </c>
      <c r="L85" s="114" t="str">
        <f>IF(P_kom_foretak!AD88=0," ",P_kom_foretak!AD88)</f>
        <v xml:space="preserve"> </v>
      </c>
      <c r="M85" s="114" t="str">
        <f>IF(P_kom_foretak!AE88=0," ",P_kom_foretak!AE88)</f>
        <v xml:space="preserve"> </v>
      </c>
      <c r="N85" s="29" t="str">
        <f>IF(P_kom_foretak!AF88=0," ",P_kom_foretak!AF88)</f>
        <v xml:space="preserve"> </v>
      </c>
    </row>
    <row r="86" spans="3:14" x14ac:dyDescent="0.25">
      <c r="C86" s="28" t="str">
        <f>IF(P_kom_foretak!U89=0," ",P_kom_foretak!U89)</f>
        <v xml:space="preserve"> </v>
      </c>
      <c r="D86" s="114" t="str">
        <f>IF(P_kom_foretak!V89=0," ",P_kom_foretak!V89)</f>
        <v xml:space="preserve"> </v>
      </c>
      <c r="E86" s="114" t="str">
        <f>IF(P_kom_foretak!W89=0," ",P_kom_foretak!W89)</f>
        <v xml:space="preserve"> </v>
      </c>
      <c r="F86" s="114" t="str">
        <f>IF(P_kom_foretak!X89=0," ",P_kom_foretak!X89)</f>
        <v xml:space="preserve"> </v>
      </c>
      <c r="G86" s="114" t="str">
        <f>IF(P_kom_foretak!Y89=0," ",P_kom_foretak!Y89)</f>
        <v xml:space="preserve"> </v>
      </c>
      <c r="H86" s="114" t="str">
        <f>IF(P_kom_foretak!Z89=0," ",P_kom_foretak!Z89)</f>
        <v xml:space="preserve"> </v>
      </c>
      <c r="I86" s="114" t="str">
        <f>IF(P_kom_foretak!AA89=0," ",P_kom_foretak!AA89)</f>
        <v xml:space="preserve"> </v>
      </c>
      <c r="J86" s="114" t="str">
        <f>IF(P_kom_foretak!AB89=0," ",P_kom_foretak!AB89)</f>
        <v xml:space="preserve"> </v>
      </c>
      <c r="K86" s="114" t="str">
        <f>IF(P_kom_foretak!AC89=0," ",P_kom_foretak!AC89)</f>
        <v xml:space="preserve"> </v>
      </c>
      <c r="L86" s="114" t="str">
        <f>IF(P_kom_foretak!AD89=0," ",P_kom_foretak!AD89)</f>
        <v xml:space="preserve"> </v>
      </c>
      <c r="M86" s="114" t="str">
        <f>IF(P_kom_foretak!AE89=0," ",P_kom_foretak!AE89)</f>
        <v xml:space="preserve"> </v>
      </c>
      <c r="N86" s="29" t="str">
        <f>IF(P_kom_foretak!AF89=0," ",P_kom_foretak!AF89)</f>
        <v xml:space="preserve"> </v>
      </c>
    </row>
    <row r="87" spans="3:14" x14ac:dyDescent="0.25">
      <c r="C87" s="28" t="str">
        <f>IF(P_kom_foretak!U90=0," ",P_kom_foretak!U90)</f>
        <v xml:space="preserve"> </v>
      </c>
      <c r="D87" s="114" t="str">
        <f>IF(P_kom_foretak!V90=0," ",P_kom_foretak!V90)</f>
        <v xml:space="preserve"> </v>
      </c>
      <c r="E87" s="114" t="str">
        <f>IF(P_kom_foretak!W90=0," ",P_kom_foretak!W90)</f>
        <v xml:space="preserve"> </v>
      </c>
      <c r="F87" s="114" t="str">
        <f>IF(P_kom_foretak!X90=0," ",P_kom_foretak!X90)</f>
        <v xml:space="preserve"> </v>
      </c>
      <c r="G87" s="114" t="str">
        <f>IF(P_kom_foretak!Y90=0," ",P_kom_foretak!Y90)</f>
        <v xml:space="preserve"> </v>
      </c>
      <c r="H87" s="114" t="str">
        <f>IF(P_kom_foretak!Z90=0," ",P_kom_foretak!Z90)</f>
        <v xml:space="preserve"> </v>
      </c>
      <c r="I87" s="114" t="str">
        <f>IF(P_kom_foretak!AA90=0," ",P_kom_foretak!AA90)</f>
        <v xml:space="preserve"> </v>
      </c>
      <c r="J87" s="114" t="str">
        <f>IF(P_kom_foretak!AB90=0," ",P_kom_foretak!AB90)</f>
        <v xml:space="preserve"> </v>
      </c>
      <c r="K87" s="114" t="str">
        <f>IF(P_kom_foretak!AC90=0," ",P_kom_foretak!AC90)</f>
        <v xml:space="preserve"> </v>
      </c>
      <c r="L87" s="114" t="str">
        <f>IF(P_kom_foretak!AD90=0," ",P_kom_foretak!AD90)</f>
        <v xml:space="preserve"> </v>
      </c>
      <c r="M87" s="114" t="str">
        <f>IF(P_kom_foretak!AE90=0," ",P_kom_foretak!AE90)</f>
        <v xml:space="preserve"> </v>
      </c>
      <c r="N87" s="29" t="str">
        <f>IF(P_kom_foretak!AF90=0," ",P_kom_foretak!AF90)</f>
        <v xml:space="preserve"> </v>
      </c>
    </row>
    <row r="88" spans="3:14" x14ac:dyDescent="0.25">
      <c r="C88" s="28" t="str">
        <f>IF(P_kom_foretak!U91=0," ",P_kom_foretak!U91)</f>
        <v xml:space="preserve"> </v>
      </c>
      <c r="D88" s="114" t="str">
        <f>IF(P_kom_foretak!V91=0," ",P_kom_foretak!V91)</f>
        <v xml:space="preserve"> </v>
      </c>
      <c r="E88" s="114" t="str">
        <f>IF(P_kom_foretak!W91=0," ",P_kom_foretak!W91)</f>
        <v xml:space="preserve"> </v>
      </c>
      <c r="F88" s="114" t="str">
        <f>IF(P_kom_foretak!X91=0," ",P_kom_foretak!X91)</f>
        <v xml:space="preserve"> </v>
      </c>
      <c r="G88" s="114" t="str">
        <f>IF(P_kom_foretak!Y91=0," ",P_kom_foretak!Y91)</f>
        <v xml:space="preserve"> </v>
      </c>
      <c r="H88" s="114" t="str">
        <f>IF(P_kom_foretak!Z91=0," ",P_kom_foretak!Z91)</f>
        <v xml:space="preserve"> </v>
      </c>
      <c r="I88" s="114" t="str">
        <f>IF(P_kom_foretak!AA91=0," ",P_kom_foretak!AA91)</f>
        <v xml:space="preserve"> </v>
      </c>
      <c r="J88" s="114" t="str">
        <f>IF(P_kom_foretak!AB91=0," ",P_kom_foretak!AB91)</f>
        <v xml:space="preserve"> </v>
      </c>
      <c r="K88" s="114" t="str">
        <f>IF(P_kom_foretak!AC91=0," ",P_kom_foretak!AC91)</f>
        <v xml:space="preserve"> </v>
      </c>
      <c r="L88" s="114" t="str">
        <f>IF(P_kom_foretak!AD91=0," ",P_kom_foretak!AD91)</f>
        <v xml:space="preserve"> </v>
      </c>
      <c r="M88" s="114" t="str">
        <f>IF(P_kom_foretak!AE91=0," ",P_kom_foretak!AE91)</f>
        <v xml:space="preserve"> </v>
      </c>
      <c r="N88" s="29" t="str">
        <f>IF(P_kom_foretak!AF91=0," ",P_kom_foretak!AF91)</f>
        <v xml:space="preserve"> </v>
      </c>
    </row>
    <row r="89" spans="3:14" x14ac:dyDescent="0.25">
      <c r="C89" s="28" t="str">
        <f>IF(P_kom_foretak!U92=0," ",P_kom_foretak!U92)</f>
        <v xml:space="preserve"> </v>
      </c>
      <c r="D89" s="114" t="str">
        <f>IF(P_kom_foretak!V92=0," ",P_kom_foretak!V92)</f>
        <v xml:space="preserve"> </v>
      </c>
      <c r="E89" s="114" t="str">
        <f>IF(P_kom_foretak!W92=0," ",P_kom_foretak!W92)</f>
        <v xml:space="preserve"> </v>
      </c>
      <c r="F89" s="114" t="str">
        <f>IF(P_kom_foretak!X92=0," ",P_kom_foretak!X92)</f>
        <v xml:space="preserve"> </v>
      </c>
      <c r="G89" s="114" t="str">
        <f>IF(P_kom_foretak!Y92=0," ",P_kom_foretak!Y92)</f>
        <v xml:space="preserve"> </v>
      </c>
      <c r="H89" s="114" t="str">
        <f>IF(P_kom_foretak!Z92=0," ",P_kom_foretak!Z92)</f>
        <v xml:space="preserve"> </v>
      </c>
      <c r="I89" s="114" t="str">
        <f>IF(P_kom_foretak!AA92=0," ",P_kom_foretak!AA92)</f>
        <v xml:space="preserve"> </v>
      </c>
      <c r="J89" s="114" t="str">
        <f>IF(P_kom_foretak!AB92=0," ",P_kom_foretak!AB92)</f>
        <v xml:space="preserve"> </v>
      </c>
      <c r="K89" s="114" t="str">
        <f>IF(P_kom_foretak!AC92=0," ",P_kom_foretak!AC92)</f>
        <v xml:space="preserve"> </v>
      </c>
      <c r="L89" s="114" t="str">
        <f>IF(P_kom_foretak!AD92=0," ",P_kom_foretak!AD92)</f>
        <v xml:space="preserve"> </v>
      </c>
      <c r="M89" s="114" t="str">
        <f>IF(P_kom_foretak!AE92=0," ",P_kom_foretak!AE92)</f>
        <v xml:space="preserve"> </v>
      </c>
      <c r="N89" s="29" t="str">
        <f>IF(P_kom_foretak!AF92=0," ",P_kom_foretak!AF92)</f>
        <v xml:space="preserve"> </v>
      </c>
    </row>
    <row r="90" spans="3:14" x14ac:dyDescent="0.25">
      <c r="C90" s="28" t="str">
        <f>IF(P_kom_foretak!U93=0," ",P_kom_foretak!U93)</f>
        <v xml:space="preserve"> </v>
      </c>
      <c r="D90" s="114" t="str">
        <f>IF(P_kom_foretak!V93=0," ",P_kom_foretak!V93)</f>
        <v xml:space="preserve"> </v>
      </c>
      <c r="E90" s="114" t="str">
        <f>IF(P_kom_foretak!W93=0," ",P_kom_foretak!W93)</f>
        <v xml:space="preserve"> </v>
      </c>
      <c r="F90" s="114" t="str">
        <f>IF(P_kom_foretak!X93=0," ",P_kom_foretak!X93)</f>
        <v xml:space="preserve"> </v>
      </c>
      <c r="G90" s="114" t="str">
        <f>IF(P_kom_foretak!Y93=0," ",P_kom_foretak!Y93)</f>
        <v xml:space="preserve"> </v>
      </c>
      <c r="H90" s="114" t="str">
        <f>IF(P_kom_foretak!Z93=0," ",P_kom_foretak!Z93)</f>
        <v xml:space="preserve"> </v>
      </c>
      <c r="I90" s="114" t="str">
        <f>IF(P_kom_foretak!AA93=0," ",P_kom_foretak!AA93)</f>
        <v xml:space="preserve"> </v>
      </c>
      <c r="J90" s="114" t="str">
        <f>IF(P_kom_foretak!AB93=0," ",P_kom_foretak!AB93)</f>
        <v xml:space="preserve"> </v>
      </c>
      <c r="K90" s="114" t="str">
        <f>IF(P_kom_foretak!AC93=0," ",P_kom_foretak!AC93)</f>
        <v xml:space="preserve"> </v>
      </c>
      <c r="L90" s="114" t="str">
        <f>IF(P_kom_foretak!AD93=0," ",P_kom_foretak!AD93)</f>
        <v xml:space="preserve"> </v>
      </c>
      <c r="M90" s="114" t="str">
        <f>IF(P_kom_foretak!AE93=0," ",P_kom_foretak!AE93)</f>
        <v xml:space="preserve"> </v>
      </c>
      <c r="N90" s="29" t="str">
        <f>IF(P_kom_foretak!AF93=0," ",P_kom_foretak!AF93)</f>
        <v xml:space="preserve"> </v>
      </c>
    </row>
    <row r="91" spans="3:14" x14ac:dyDescent="0.25">
      <c r="C91" s="28" t="str">
        <f>IF(P_kom_foretak!U94=0," ",P_kom_foretak!U94)</f>
        <v xml:space="preserve"> </v>
      </c>
      <c r="D91" s="114" t="str">
        <f>IF(P_kom_foretak!V94=0," ",P_kom_foretak!V94)</f>
        <v xml:space="preserve"> </v>
      </c>
      <c r="E91" s="114" t="str">
        <f>IF(P_kom_foretak!W94=0," ",P_kom_foretak!W94)</f>
        <v xml:space="preserve"> </v>
      </c>
      <c r="F91" s="114" t="str">
        <f>IF(P_kom_foretak!X94=0," ",P_kom_foretak!X94)</f>
        <v xml:space="preserve"> </v>
      </c>
      <c r="G91" s="114" t="str">
        <f>IF(P_kom_foretak!Y94=0," ",P_kom_foretak!Y94)</f>
        <v xml:space="preserve"> </v>
      </c>
      <c r="H91" s="114" t="str">
        <f>IF(P_kom_foretak!Z94=0," ",P_kom_foretak!Z94)</f>
        <v xml:space="preserve"> </v>
      </c>
      <c r="I91" s="114" t="str">
        <f>IF(P_kom_foretak!AA94=0," ",P_kom_foretak!AA94)</f>
        <v xml:space="preserve"> </v>
      </c>
      <c r="J91" s="114" t="str">
        <f>IF(P_kom_foretak!AB94=0," ",P_kom_foretak!AB94)</f>
        <v xml:space="preserve"> </v>
      </c>
      <c r="K91" s="114" t="str">
        <f>IF(P_kom_foretak!AC94=0," ",P_kom_foretak!AC94)</f>
        <v xml:space="preserve"> </v>
      </c>
      <c r="L91" s="114" t="str">
        <f>IF(P_kom_foretak!AD94=0," ",P_kom_foretak!AD94)</f>
        <v xml:space="preserve"> </v>
      </c>
      <c r="M91" s="114" t="str">
        <f>IF(P_kom_foretak!AE94=0," ",P_kom_foretak!AE94)</f>
        <v xml:space="preserve"> </v>
      </c>
      <c r="N91" s="29" t="str">
        <f>IF(P_kom_foretak!AF94=0," ",P_kom_foretak!AF94)</f>
        <v xml:space="preserve"> </v>
      </c>
    </row>
    <row r="92" spans="3:14" x14ac:dyDescent="0.25">
      <c r="C92" s="28" t="str">
        <f>IF(P_kom_foretak!U95=0," ",P_kom_foretak!U95)</f>
        <v xml:space="preserve"> </v>
      </c>
      <c r="D92" s="114" t="str">
        <f>IF(P_kom_foretak!V95=0," ",P_kom_foretak!V95)</f>
        <v xml:space="preserve"> </v>
      </c>
      <c r="E92" s="114" t="str">
        <f>IF(P_kom_foretak!W95=0," ",P_kom_foretak!W95)</f>
        <v xml:space="preserve"> </v>
      </c>
      <c r="F92" s="114" t="str">
        <f>IF(P_kom_foretak!X95=0," ",P_kom_foretak!X95)</f>
        <v xml:space="preserve"> </v>
      </c>
      <c r="G92" s="114" t="str">
        <f>IF(P_kom_foretak!Y95=0," ",P_kom_foretak!Y95)</f>
        <v xml:space="preserve"> </v>
      </c>
      <c r="H92" s="114" t="str">
        <f>IF(P_kom_foretak!Z95=0," ",P_kom_foretak!Z95)</f>
        <v xml:space="preserve"> </v>
      </c>
      <c r="I92" s="114" t="str">
        <f>IF(P_kom_foretak!AA95=0," ",P_kom_foretak!AA95)</f>
        <v xml:space="preserve"> </v>
      </c>
      <c r="J92" s="114" t="str">
        <f>IF(P_kom_foretak!AB95=0," ",P_kom_foretak!AB95)</f>
        <v xml:space="preserve"> </v>
      </c>
      <c r="K92" s="114" t="str">
        <f>IF(P_kom_foretak!AC95=0," ",P_kom_foretak!AC95)</f>
        <v xml:space="preserve"> </v>
      </c>
      <c r="L92" s="114" t="str">
        <f>IF(P_kom_foretak!AD95=0," ",P_kom_foretak!AD95)</f>
        <v xml:space="preserve"> </v>
      </c>
      <c r="M92" s="114" t="str">
        <f>IF(P_kom_foretak!AE95=0," ",P_kom_foretak!AE95)</f>
        <v xml:space="preserve"> </v>
      </c>
      <c r="N92" s="29" t="str">
        <f>IF(P_kom_foretak!AF95=0," ",P_kom_foretak!AF95)</f>
        <v xml:space="preserve"> </v>
      </c>
    </row>
    <row r="93" spans="3:14" x14ac:dyDescent="0.25">
      <c r="C93" s="28" t="str">
        <f>IF(P_kom_foretak!U96=0," ",P_kom_foretak!U96)</f>
        <v xml:space="preserve"> </v>
      </c>
      <c r="D93" s="114" t="str">
        <f>IF(P_kom_foretak!V96=0," ",P_kom_foretak!V96)</f>
        <v xml:space="preserve"> </v>
      </c>
      <c r="E93" s="114" t="str">
        <f>IF(P_kom_foretak!W96=0," ",P_kom_foretak!W96)</f>
        <v xml:space="preserve"> </v>
      </c>
      <c r="F93" s="114" t="str">
        <f>IF(P_kom_foretak!X96=0," ",P_kom_foretak!X96)</f>
        <v xml:space="preserve"> </v>
      </c>
      <c r="G93" s="114" t="str">
        <f>IF(P_kom_foretak!Y96=0," ",P_kom_foretak!Y96)</f>
        <v xml:space="preserve"> </v>
      </c>
      <c r="H93" s="114" t="str">
        <f>IF(P_kom_foretak!Z96=0," ",P_kom_foretak!Z96)</f>
        <v xml:space="preserve"> </v>
      </c>
      <c r="I93" s="114" t="str">
        <f>IF(P_kom_foretak!AA96=0," ",P_kom_foretak!AA96)</f>
        <v xml:space="preserve"> </v>
      </c>
      <c r="J93" s="114" t="str">
        <f>IF(P_kom_foretak!AB96=0," ",P_kom_foretak!AB96)</f>
        <v xml:space="preserve"> </v>
      </c>
      <c r="K93" s="114" t="str">
        <f>IF(P_kom_foretak!AC96=0," ",P_kom_foretak!AC96)</f>
        <v xml:space="preserve"> </v>
      </c>
      <c r="L93" s="114" t="str">
        <f>IF(P_kom_foretak!AD96=0," ",P_kom_foretak!AD96)</f>
        <v xml:space="preserve"> </v>
      </c>
      <c r="M93" s="114" t="str">
        <f>IF(P_kom_foretak!AE96=0," ",P_kom_foretak!AE96)</f>
        <v xml:space="preserve"> </v>
      </c>
      <c r="N93" s="29" t="str">
        <f>IF(P_kom_foretak!AF96=0," ",P_kom_foretak!AF96)</f>
        <v xml:space="preserve"> </v>
      </c>
    </row>
    <row r="94" spans="3:14" x14ac:dyDescent="0.25">
      <c r="C94" s="28" t="str">
        <f>IF(P_kom_foretak!U97=0," ",P_kom_foretak!U97)</f>
        <v xml:space="preserve"> </v>
      </c>
      <c r="D94" s="114" t="str">
        <f>IF(P_kom_foretak!V97=0," ",P_kom_foretak!V97)</f>
        <v xml:space="preserve"> </v>
      </c>
      <c r="E94" s="114" t="str">
        <f>IF(P_kom_foretak!W97=0," ",P_kom_foretak!W97)</f>
        <v xml:space="preserve"> </v>
      </c>
      <c r="F94" s="114" t="str">
        <f>IF(P_kom_foretak!X97=0," ",P_kom_foretak!X97)</f>
        <v xml:space="preserve"> </v>
      </c>
      <c r="G94" s="114" t="str">
        <f>IF(P_kom_foretak!Y97=0," ",P_kom_foretak!Y97)</f>
        <v xml:space="preserve"> </v>
      </c>
      <c r="H94" s="114" t="str">
        <f>IF(P_kom_foretak!Z97=0," ",P_kom_foretak!Z97)</f>
        <v xml:space="preserve"> </v>
      </c>
      <c r="I94" s="114" t="str">
        <f>IF(P_kom_foretak!AA97=0," ",P_kom_foretak!AA97)</f>
        <v xml:space="preserve"> </v>
      </c>
      <c r="J94" s="114" t="str">
        <f>IF(P_kom_foretak!AB97=0," ",P_kom_foretak!AB97)</f>
        <v xml:space="preserve"> </v>
      </c>
      <c r="K94" s="114" t="str">
        <f>IF(P_kom_foretak!AC97=0," ",P_kom_foretak!AC97)</f>
        <v xml:space="preserve"> </v>
      </c>
      <c r="L94" s="114" t="str">
        <f>IF(P_kom_foretak!AD97=0," ",P_kom_foretak!AD97)</f>
        <v xml:space="preserve"> </v>
      </c>
      <c r="M94" s="114" t="str">
        <f>IF(P_kom_foretak!AE97=0," ",P_kom_foretak!AE97)</f>
        <v xml:space="preserve"> </v>
      </c>
      <c r="N94" s="29" t="str">
        <f>IF(P_kom_foretak!AF97=0," ",P_kom_foretak!AF97)</f>
        <v xml:space="preserve"> </v>
      </c>
    </row>
    <row r="95" spans="3:14" x14ac:dyDescent="0.25">
      <c r="C95" s="28" t="str">
        <f>IF(P_kom_foretak!U98=0," ",P_kom_foretak!U98)</f>
        <v xml:space="preserve"> </v>
      </c>
      <c r="D95" s="114" t="str">
        <f>IF(P_kom_foretak!V98=0," ",P_kom_foretak!V98)</f>
        <v xml:space="preserve"> </v>
      </c>
      <c r="E95" s="114" t="str">
        <f>IF(P_kom_foretak!W98=0," ",P_kom_foretak!W98)</f>
        <v xml:space="preserve"> </v>
      </c>
      <c r="F95" s="114" t="str">
        <f>IF(P_kom_foretak!X98=0," ",P_kom_foretak!X98)</f>
        <v xml:space="preserve"> </v>
      </c>
      <c r="G95" s="114" t="str">
        <f>IF(P_kom_foretak!Y98=0," ",P_kom_foretak!Y98)</f>
        <v xml:space="preserve"> </v>
      </c>
      <c r="H95" s="114" t="str">
        <f>IF(P_kom_foretak!Z98=0," ",P_kom_foretak!Z98)</f>
        <v xml:space="preserve"> </v>
      </c>
      <c r="I95" s="114" t="str">
        <f>IF(P_kom_foretak!AA98=0," ",P_kom_foretak!AA98)</f>
        <v xml:space="preserve"> </v>
      </c>
      <c r="J95" s="114" t="str">
        <f>IF(P_kom_foretak!AB98=0," ",P_kom_foretak!AB98)</f>
        <v xml:space="preserve"> </v>
      </c>
      <c r="K95" s="114" t="str">
        <f>IF(P_kom_foretak!AC98=0," ",P_kom_foretak!AC98)</f>
        <v xml:space="preserve"> </v>
      </c>
      <c r="L95" s="114" t="str">
        <f>IF(P_kom_foretak!AD98=0," ",P_kom_foretak!AD98)</f>
        <v xml:space="preserve"> </v>
      </c>
      <c r="M95" s="114" t="str">
        <f>IF(P_kom_foretak!AE98=0," ",P_kom_foretak!AE98)</f>
        <v xml:space="preserve"> </v>
      </c>
      <c r="N95" s="29" t="str">
        <f>IF(P_kom_foretak!AF98=0," ",P_kom_foretak!AF98)</f>
        <v xml:space="preserve"> </v>
      </c>
    </row>
    <row r="96" spans="3:14" x14ac:dyDescent="0.25">
      <c r="C96" s="28" t="str">
        <f>IF(P_kom_foretak!U99=0," ",P_kom_foretak!U99)</f>
        <v xml:space="preserve"> </v>
      </c>
      <c r="D96" s="114" t="str">
        <f>IF(P_kom_foretak!V99=0," ",P_kom_foretak!V99)</f>
        <v xml:space="preserve"> </v>
      </c>
      <c r="E96" s="114" t="str">
        <f>IF(P_kom_foretak!W99=0," ",P_kom_foretak!W99)</f>
        <v xml:space="preserve"> </v>
      </c>
      <c r="F96" s="114" t="str">
        <f>IF(P_kom_foretak!X99=0," ",P_kom_foretak!X99)</f>
        <v xml:space="preserve"> </v>
      </c>
      <c r="G96" s="114" t="str">
        <f>IF(P_kom_foretak!Y99=0," ",P_kom_foretak!Y99)</f>
        <v xml:space="preserve"> </v>
      </c>
      <c r="H96" s="114" t="str">
        <f>IF(P_kom_foretak!Z99=0," ",P_kom_foretak!Z99)</f>
        <v xml:space="preserve"> </v>
      </c>
      <c r="I96" s="114" t="str">
        <f>IF(P_kom_foretak!AA99=0," ",P_kom_foretak!AA99)</f>
        <v xml:space="preserve"> </v>
      </c>
      <c r="J96" s="114" t="str">
        <f>IF(P_kom_foretak!AB99=0," ",P_kom_foretak!AB99)</f>
        <v xml:space="preserve"> </v>
      </c>
      <c r="K96" s="114" t="str">
        <f>IF(P_kom_foretak!AC99=0," ",P_kom_foretak!AC99)</f>
        <v xml:space="preserve"> </v>
      </c>
      <c r="L96" s="114" t="str">
        <f>IF(P_kom_foretak!AD99=0," ",P_kom_foretak!AD99)</f>
        <v xml:space="preserve"> </v>
      </c>
      <c r="M96" s="114" t="str">
        <f>IF(P_kom_foretak!AE99=0," ",P_kom_foretak!AE99)</f>
        <v xml:space="preserve"> </v>
      </c>
      <c r="N96" s="29" t="str">
        <f>IF(P_kom_foretak!AF99=0," ",P_kom_foretak!AF99)</f>
        <v xml:space="preserve"> </v>
      </c>
    </row>
    <row r="97" spans="3:14" x14ac:dyDescent="0.25">
      <c r="C97" s="28" t="str">
        <f>IF(P_kom_foretak!U100=0," ",P_kom_foretak!U100)</f>
        <v xml:space="preserve"> </v>
      </c>
      <c r="D97" s="114" t="str">
        <f>IF(P_kom_foretak!V100=0," ",P_kom_foretak!V100)</f>
        <v xml:space="preserve"> </v>
      </c>
      <c r="E97" s="114" t="str">
        <f>IF(P_kom_foretak!W100=0," ",P_kom_foretak!W100)</f>
        <v xml:space="preserve"> </v>
      </c>
      <c r="F97" s="114" t="str">
        <f>IF(P_kom_foretak!X100=0," ",P_kom_foretak!X100)</f>
        <v xml:space="preserve"> </v>
      </c>
      <c r="G97" s="114" t="str">
        <f>IF(P_kom_foretak!Y100=0," ",P_kom_foretak!Y100)</f>
        <v xml:space="preserve"> </v>
      </c>
      <c r="H97" s="114" t="str">
        <f>IF(P_kom_foretak!Z100=0," ",P_kom_foretak!Z100)</f>
        <v xml:space="preserve"> </v>
      </c>
      <c r="I97" s="114" t="str">
        <f>IF(P_kom_foretak!AA100=0," ",P_kom_foretak!AA100)</f>
        <v xml:space="preserve"> </v>
      </c>
      <c r="J97" s="114" t="str">
        <f>IF(P_kom_foretak!AB100=0," ",P_kom_foretak!AB100)</f>
        <v xml:space="preserve"> </v>
      </c>
      <c r="K97" s="114" t="str">
        <f>IF(P_kom_foretak!AC100=0," ",P_kom_foretak!AC100)</f>
        <v xml:space="preserve"> </v>
      </c>
      <c r="L97" s="114" t="str">
        <f>IF(P_kom_foretak!AD100=0," ",P_kom_foretak!AD100)</f>
        <v xml:space="preserve"> </v>
      </c>
      <c r="M97" s="114" t="str">
        <f>IF(P_kom_foretak!AE100=0," ",P_kom_foretak!AE100)</f>
        <v xml:space="preserve"> </v>
      </c>
      <c r="N97" s="29" t="str">
        <f>IF(P_kom_foretak!AF100=0," ",P_kom_foretak!AF100)</f>
        <v xml:space="preserve"> </v>
      </c>
    </row>
    <row r="98" spans="3:14" x14ac:dyDescent="0.25">
      <c r="C98" s="28" t="str">
        <f>IF(P_kom_foretak!U101=0," ",P_kom_foretak!U101)</f>
        <v xml:space="preserve"> </v>
      </c>
      <c r="D98" s="114" t="str">
        <f>IF(P_kom_foretak!V101=0," ",P_kom_foretak!V101)</f>
        <v xml:space="preserve"> </v>
      </c>
      <c r="E98" s="114" t="str">
        <f>IF(P_kom_foretak!W101=0," ",P_kom_foretak!W101)</f>
        <v xml:space="preserve"> </v>
      </c>
      <c r="F98" s="114" t="str">
        <f>IF(P_kom_foretak!X101=0," ",P_kom_foretak!X101)</f>
        <v xml:space="preserve"> </v>
      </c>
      <c r="G98" s="114" t="str">
        <f>IF(P_kom_foretak!Y101=0," ",P_kom_foretak!Y101)</f>
        <v xml:space="preserve"> </v>
      </c>
      <c r="H98" s="114" t="str">
        <f>IF(P_kom_foretak!Z101=0," ",P_kom_foretak!Z101)</f>
        <v xml:space="preserve"> </v>
      </c>
      <c r="I98" s="114" t="str">
        <f>IF(P_kom_foretak!AA101=0," ",P_kom_foretak!AA101)</f>
        <v xml:space="preserve"> </v>
      </c>
      <c r="J98" s="114" t="str">
        <f>IF(P_kom_foretak!AB101=0," ",P_kom_foretak!AB101)</f>
        <v xml:space="preserve"> </v>
      </c>
      <c r="K98" s="114" t="str">
        <f>IF(P_kom_foretak!AC101=0," ",P_kom_foretak!AC101)</f>
        <v xml:space="preserve"> </v>
      </c>
      <c r="L98" s="114" t="str">
        <f>IF(P_kom_foretak!AD101=0," ",P_kom_foretak!AD101)</f>
        <v xml:space="preserve"> </v>
      </c>
      <c r="M98" s="114" t="str">
        <f>IF(P_kom_foretak!AE101=0," ",P_kom_foretak!AE101)</f>
        <v xml:space="preserve"> </v>
      </c>
      <c r="N98" s="29" t="str">
        <f>IF(P_kom_foretak!AF101=0," ",P_kom_foretak!AF101)</f>
        <v xml:space="preserve"> </v>
      </c>
    </row>
    <row r="99" spans="3:14" x14ac:dyDescent="0.25">
      <c r="C99" s="28" t="str">
        <f>IF(P_kom_foretak!U102=0," ",P_kom_foretak!U102)</f>
        <v xml:space="preserve"> </v>
      </c>
      <c r="D99" s="114" t="str">
        <f>IF(P_kom_foretak!V102=0," ",P_kom_foretak!V102)</f>
        <v xml:space="preserve"> </v>
      </c>
      <c r="E99" s="114" t="str">
        <f>IF(P_kom_foretak!W102=0," ",P_kom_foretak!W102)</f>
        <v xml:space="preserve"> </v>
      </c>
      <c r="F99" s="114" t="str">
        <f>IF(P_kom_foretak!X102=0," ",P_kom_foretak!X102)</f>
        <v xml:space="preserve"> </v>
      </c>
      <c r="G99" s="114" t="str">
        <f>IF(P_kom_foretak!Y102=0," ",P_kom_foretak!Y102)</f>
        <v xml:space="preserve"> </v>
      </c>
      <c r="H99" s="114" t="str">
        <f>IF(P_kom_foretak!Z102=0," ",P_kom_foretak!Z102)</f>
        <v xml:space="preserve"> </v>
      </c>
      <c r="I99" s="114" t="str">
        <f>IF(P_kom_foretak!AA102=0," ",P_kom_foretak!AA102)</f>
        <v xml:space="preserve"> </v>
      </c>
      <c r="J99" s="114" t="str">
        <f>IF(P_kom_foretak!AB102=0," ",P_kom_foretak!AB102)</f>
        <v xml:space="preserve"> </v>
      </c>
      <c r="K99" s="114" t="str">
        <f>IF(P_kom_foretak!AC102=0," ",P_kom_foretak!AC102)</f>
        <v xml:space="preserve"> </v>
      </c>
      <c r="L99" s="114" t="str">
        <f>IF(P_kom_foretak!AD102=0," ",P_kom_foretak!AD102)</f>
        <v xml:space="preserve"> </v>
      </c>
      <c r="M99" s="114" t="str">
        <f>IF(P_kom_foretak!AE102=0," ",P_kom_foretak!AE102)</f>
        <v xml:space="preserve"> </v>
      </c>
      <c r="N99" s="29" t="str">
        <f>IF(P_kom_foretak!AF102=0," ",P_kom_foretak!AF102)</f>
        <v xml:space="preserve"> </v>
      </c>
    </row>
    <row r="100" spans="3:14" x14ac:dyDescent="0.25">
      <c r="C100" s="28" t="str">
        <f>IF(P_kom_foretak!U103=0," ",P_kom_foretak!U103)</f>
        <v xml:space="preserve"> </v>
      </c>
      <c r="D100" s="114" t="str">
        <f>IF(P_kom_foretak!V103=0," ",P_kom_foretak!V103)</f>
        <v xml:space="preserve"> </v>
      </c>
      <c r="E100" s="114" t="str">
        <f>IF(P_kom_foretak!W103=0," ",P_kom_foretak!W103)</f>
        <v xml:space="preserve"> </v>
      </c>
      <c r="F100" s="114" t="str">
        <f>IF(P_kom_foretak!X103=0," ",P_kom_foretak!X103)</f>
        <v xml:space="preserve"> </v>
      </c>
      <c r="G100" s="114" t="str">
        <f>IF(P_kom_foretak!Y103=0," ",P_kom_foretak!Y103)</f>
        <v xml:space="preserve"> </v>
      </c>
      <c r="H100" s="114" t="str">
        <f>IF(P_kom_foretak!Z103=0," ",P_kom_foretak!Z103)</f>
        <v xml:space="preserve"> </v>
      </c>
      <c r="I100" s="114" t="str">
        <f>IF(P_kom_foretak!AA103=0," ",P_kom_foretak!AA103)</f>
        <v xml:space="preserve"> </v>
      </c>
      <c r="J100" s="114" t="str">
        <f>IF(P_kom_foretak!AB103=0," ",P_kom_foretak!AB103)</f>
        <v xml:space="preserve"> </v>
      </c>
      <c r="K100" s="114" t="str">
        <f>IF(P_kom_foretak!AC103=0," ",P_kom_foretak!AC103)</f>
        <v xml:space="preserve"> </v>
      </c>
      <c r="L100" s="114" t="str">
        <f>IF(P_kom_foretak!AD103=0," ",P_kom_foretak!AD103)</f>
        <v xml:space="preserve"> </v>
      </c>
      <c r="M100" s="114" t="str">
        <f>IF(P_kom_foretak!AE103=0," ",P_kom_foretak!AE103)</f>
        <v xml:space="preserve"> </v>
      </c>
      <c r="N100" s="29" t="str">
        <f>IF(P_kom_foretak!AF103=0," ",P_kom_foretak!AF103)</f>
        <v xml:space="preserve"> </v>
      </c>
    </row>
    <row r="101" spans="3:14" x14ac:dyDescent="0.25">
      <c r="C101" s="28" t="str">
        <f>IF(P_kom_foretak!U104=0," ",P_kom_foretak!U104)</f>
        <v xml:space="preserve"> </v>
      </c>
      <c r="D101" s="114" t="str">
        <f>IF(P_kom_foretak!V104=0," ",P_kom_foretak!V104)</f>
        <v xml:space="preserve"> </v>
      </c>
      <c r="E101" s="114" t="str">
        <f>IF(P_kom_foretak!W104=0," ",P_kom_foretak!W104)</f>
        <v xml:space="preserve"> </v>
      </c>
      <c r="F101" s="114" t="str">
        <f>IF(P_kom_foretak!X104=0," ",P_kom_foretak!X104)</f>
        <v xml:space="preserve"> </v>
      </c>
      <c r="G101" s="114" t="str">
        <f>IF(P_kom_foretak!Y104=0," ",P_kom_foretak!Y104)</f>
        <v xml:space="preserve"> </v>
      </c>
      <c r="H101" s="114" t="str">
        <f>IF(P_kom_foretak!Z104=0," ",P_kom_foretak!Z104)</f>
        <v xml:space="preserve"> </v>
      </c>
      <c r="I101" s="114" t="str">
        <f>IF(P_kom_foretak!AA104=0," ",P_kom_foretak!AA104)</f>
        <v xml:space="preserve"> </v>
      </c>
      <c r="J101" s="114" t="str">
        <f>IF(P_kom_foretak!AB104=0," ",P_kom_foretak!AB104)</f>
        <v xml:space="preserve"> </v>
      </c>
      <c r="K101" s="114" t="str">
        <f>IF(P_kom_foretak!AC104=0," ",P_kom_foretak!AC104)</f>
        <v xml:space="preserve"> </v>
      </c>
      <c r="L101" s="114" t="str">
        <f>IF(P_kom_foretak!AD104=0," ",P_kom_foretak!AD104)</f>
        <v xml:space="preserve"> </v>
      </c>
      <c r="M101" s="114" t="str">
        <f>IF(P_kom_foretak!AE104=0," ",P_kom_foretak!AE104)</f>
        <v xml:space="preserve"> </v>
      </c>
      <c r="N101" s="29" t="str">
        <f>IF(P_kom_foretak!AF104=0," ",P_kom_foretak!AF104)</f>
        <v xml:space="preserve"> </v>
      </c>
    </row>
    <row r="102" spans="3:14" x14ac:dyDescent="0.25">
      <c r="C102" s="28" t="str">
        <f>IF(P_kom_foretak!U105=0," ",P_kom_foretak!U105)</f>
        <v xml:space="preserve"> </v>
      </c>
      <c r="D102" s="114" t="str">
        <f>IF(P_kom_foretak!V105=0," ",P_kom_foretak!V105)</f>
        <v xml:space="preserve"> </v>
      </c>
      <c r="E102" s="114" t="str">
        <f>IF(P_kom_foretak!W105=0," ",P_kom_foretak!W105)</f>
        <v xml:space="preserve"> </v>
      </c>
      <c r="F102" s="114" t="str">
        <f>IF(P_kom_foretak!X105=0," ",P_kom_foretak!X105)</f>
        <v xml:space="preserve"> </v>
      </c>
      <c r="G102" s="114" t="str">
        <f>IF(P_kom_foretak!Y105=0," ",P_kom_foretak!Y105)</f>
        <v xml:space="preserve"> </v>
      </c>
      <c r="H102" s="114" t="str">
        <f>IF(P_kom_foretak!Z105=0," ",P_kom_foretak!Z105)</f>
        <v xml:space="preserve"> </v>
      </c>
      <c r="I102" s="114" t="str">
        <f>IF(P_kom_foretak!AA105=0," ",P_kom_foretak!AA105)</f>
        <v xml:space="preserve"> </v>
      </c>
      <c r="J102" s="114" t="str">
        <f>IF(P_kom_foretak!AB105=0," ",P_kom_foretak!AB105)</f>
        <v xml:space="preserve"> </v>
      </c>
      <c r="K102" s="114" t="str">
        <f>IF(P_kom_foretak!AC105=0," ",P_kom_foretak!AC105)</f>
        <v xml:space="preserve"> </v>
      </c>
      <c r="L102" s="114" t="str">
        <f>IF(P_kom_foretak!AD105=0," ",P_kom_foretak!AD105)</f>
        <v xml:space="preserve"> </v>
      </c>
      <c r="M102" s="114" t="str">
        <f>IF(P_kom_foretak!AE105=0," ",P_kom_foretak!AE105)</f>
        <v xml:space="preserve"> </v>
      </c>
      <c r="N102" s="29" t="str">
        <f>IF(P_kom_foretak!AF105=0," ",P_kom_foretak!AF105)</f>
        <v xml:space="preserve"> </v>
      </c>
    </row>
    <row r="103" spans="3:14" x14ac:dyDescent="0.25">
      <c r="C103" s="28" t="str">
        <f>IF(P_kom_foretak!U106=0," ",P_kom_foretak!U106)</f>
        <v xml:space="preserve"> </v>
      </c>
      <c r="D103" s="114" t="str">
        <f>IF(P_kom_foretak!V106=0," ",P_kom_foretak!V106)</f>
        <v xml:space="preserve"> </v>
      </c>
      <c r="E103" s="114" t="str">
        <f>IF(P_kom_foretak!W106=0," ",P_kom_foretak!W106)</f>
        <v xml:space="preserve"> </v>
      </c>
      <c r="F103" s="114" t="str">
        <f>IF(P_kom_foretak!X106=0," ",P_kom_foretak!X106)</f>
        <v xml:space="preserve"> </v>
      </c>
      <c r="G103" s="114" t="str">
        <f>IF(P_kom_foretak!Y106=0," ",P_kom_foretak!Y106)</f>
        <v xml:space="preserve"> </v>
      </c>
      <c r="H103" s="114" t="str">
        <f>IF(P_kom_foretak!Z106=0," ",P_kom_foretak!Z106)</f>
        <v xml:space="preserve"> </v>
      </c>
      <c r="I103" s="114" t="str">
        <f>IF(P_kom_foretak!AA106=0," ",P_kom_foretak!AA106)</f>
        <v xml:space="preserve"> </v>
      </c>
      <c r="J103" s="114" t="str">
        <f>IF(P_kom_foretak!AB106=0," ",P_kom_foretak!AB106)</f>
        <v xml:space="preserve"> </v>
      </c>
      <c r="K103" s="114" t="str">
        <f>IF(P_kom_foretak!AC106=0," ",P_kom_foretak!AC106)</f>
        <v xml:space="preserve"> </v>
      </c>
      <c r="L103" s="114" t="str">
        <f>IF(P_kom_foretak!AD106=0," ",P_kom_foretak!AD106)</f>
        <v xml:space="preserve"> </v>
      </c>
      <c r="M103" s="114" t="str">
        <f>IF(P_kom_foretak!AE106=0," ",P_kom_foretak!AE106)</f>
        <v xml:space="preserve"> </v>
      </c>
      <c r="N103" s="29" t="str">
        <f>IF(P_kom_foretak!AF106=0," ",P_kom_foretak!AF106)</f>
        <v xml:space="preserve"> </v>
      </c>
    </row>
    <row r="104" spans="3:14" x14ac:dyDescent="0.25">
      <c r="C104" s="28" t="str">
        <f>IF(P_kom_foretak!U107=0," ",P_kom_foretak!U107)</f>
        <v xml:space="preserve"> </v>
      </c>
      <c r="D104" s="114" t="str">
        <f>IF(P_kom_foretak!V107=0," ",P_kom_foretak!V107)</f>
        <v xml:space="preserve"> </v>
      </c>
      <c r="E104" s="114" t="str">
        <f>IF(P_kom_foretak!W107=0," ",P_kom_foretak!W107)</f>
        <v xml:space="preserve"> </v>
      </c>
      <c r="F104" s="114" t="str">
        <f>IF(P_kom_foretak!X107=0," ",P_kom_foretak!X107)</f>
        <v xml:space="preserve"> </v>
      </c>
      <c r="G104" s="114" t="str">
        <f>IF(P_kom_foretak!Y107=0," ",P_kom_foretak!Y107)</f>
        <v xml:space="preserve"> </v>
      </c>
      <c r="H104" s="114" t="str">
        <f>IF(P_kom_foretak!Z107=0," ",P_kom_foretak!Z107)</f>
        <v xml:space="preserve"> </v>
      </c>
      <c r="I104" s="114" t="str">
        <f>IF(P_kom_foretak!AA107=0," ",P_kom_foretak!AA107)</f>
        <v xml:space="preserve"> </v>
      </c>
      <c r="J104" s="114" t="str">
        <f>IF(P_kom_foretak!AB107=0," ",P_kom_foretak!AB107)</f>
        <v xml:space="preserve"> </v>
      </c>
      <c r="K104" s="114" t="str">
        <f>IF(P_kom_foretak!AC107=0," ",P_kom_foretak!AC107)</f>
        <v xml:space="preserve"> </v>
      </c>
      <c r="L104" s="114" t="str">
        <f>IF(P_kom_foretak!AD107=0," ",P_kom_foretak!AD107)</f>
        <v xml:space="preserve"> </v>
      </c>
      <c r="M104" s="114" t="str">
        <f>IF(P_kom_foretak!AE107=0," ",P_kom_foretak!AE107)</f>
        <v xml:space="preserve"> </v>
      </c>
      <c r="N104" s="29" t="str">
        <f>IF(P_kom_foretak!AF107=0," ",P_kom_foretak!AF107)</f>
        <v xml:space="preserve"> </v>
      </c>
    </row>
    <row r="105" spans="3:14" x14ac:dyDescent="0.25">
      <c r="C105" s="28" t="str">
        <f>IF(P_kom_foretak!U108=0," ",P_kom_foretak!U108)</f>
        <v xml:space="preserve"> </v>
      </c>
      <c r="D105" s="114" t="str">
        <f>IF(P_kom_foretak!V108=0," ",P_kom_foretak!V108)</f>
        <v xml:space="preserve"> </v>
      </c>
      <c r="E105" s="114" t="str">
        <f>IF(P_kom_foretak!W108=0," ",P_kom_foretak!W108)</f>
        <v xml:space="preserve"> </v>
      </c>
      <c r="F105" s="114" t="str">
        <f>IF(P_kom_foretak!X108=0," ",P_kom_foretak!X108)</f>
        <v xml:space="preserve"> </v>
      </c>
      <c r="G105" s="114" t="str">
        <f>IF(P_kom_foretak!Y108=0," ",P_kom_foretak!Y108)</f>
        <v xml:space="preserve"> </v>
      </c>
      <c r="H105" s="114" t="str">
        <f>IF(P_kom_foretak!Z108=0," ",P_kom_foretak!Z108)</f>
        <v xml:space="preserve"> </v>
      </c>
      <c r="I105" s="114" t="str">
        <f>IF(P_kom_foretak!AA108=0," ",P_kom_foretak!AA108)</f>
        <v xml:space="preserve"> </v>
      </c>
      <c r="J105" s="114" t="str">
        <f>IF(P_kom_foretak!AB108=0," ",P_kom_foretak!AB108)</f>
        <v xml:space="preserve"> </v>
      </c>
      <c r="K105" s="114" t="str">
        <f>IF(P_kom_foretak!AC108=0," ",P_kom_foretak!AC108)</f>
        <v xml:space="preserve"> </v>
      </c>
      <c r="L105" s="114" t="str">
        <f>IF(P_kom_foretak!AD108=0," ",P_kom_foretak!AD108)</f>
        <v xml:space="preserve"> </v>
      </c>
      <c r="M105" s="114" t="str">
        <f>IF(P_kom_foretak!AE108=0," ",P_kom_foretak!AE108)</f>
        <v xml:space="preserve"> </v>
      </c>
      <c r="N105" s="29" t="str">
        <f>IF(P_kom_foretak!AF108=0," ",P_kom_foretak!AF108)</f>
        <v xml:space="preserve"> </v>
      </c>
    </row>
    <row r="106" spans="3:14" x14ac:dyDescent="0.25">
      <c r="C106" s="28" t="str">
        <f>IF(P_kom_foretak!U109=0," ",P_kom_foretak!U109)</f>
        <v xml:space="preserve"> </v>
      </c>
      <c r="D106" s="114" t="str">
        <f>IF(P_kom_foretak!V109=0," ",P_kom_foretak!V109)</f>
        <v xml:space="preserve"> </v>
      </c>
      <c r="E106" s="114" t="str">
        <f>IF(P_kom_foretak!W109=0," ",P_kom_foretak!W109)</f>
        <v xml:space="preserve"> </v>
      </c>
      <c r="F106" s="114" t="str">
        <f>IF(P_kom_foretak!X109=0," ",P_kom_foretak!X109)</f>
        <v xml:space="preserve"> </v>
      </c>
      <c r="G106" s="114" t="str">
        <f>IF(P_kom_foretak!Y109=0," ",P_kom_foretak!Y109)</f>
        <v xml:space="preserve"> </v>
      </c>
      <c r="H106" s="114" t="str">
        <f>IF(P_kom_foretak!Z109=0," ",P_kom_foretak!Z109)</f>
        <v xml:space="preserve"> </v>
      </c>
      <c r="I106" s="114" t="str">
        <f>IF(P_kom_foretak!AA109=0," ",P_kom_foretak!AA109)</f>
        <v xml:space="preserve"> </v>
      </c>
      <c r="J106" s="114" t="str">
        <f>IF(P_kom_foretak!AB109=0," ",P_kom_foretak!AB109)</f>
        <v xml:space="preserve"> </v>
      </c>
      <c r="K106" s="114" t="str">
        <f>IF(P_kom_foretak!AC109=0," ",P_kom_foretak!AC109)</f>
        <v xml:space="preserve"> </v>
      </c>
      <c r="L106" s="114" t="str">
        <f>IF(P_kom_foretak!AD109=0," ",P_kom_foretak!AD109)</f>
        <v xml:space="preserve"> </v>
      </c>
      <c r="M106" s="114" t="str">
        <f>IF(P_kom_foretak!AE109=0," ",P_kom_foretak!AE109)</f>
        <v xml:space="preserve"> </v>
      </c>
      <c r="N106" s="29" t="str">
        <f>IF(P_kom_foretak!AF109=0," ",P_kom_foretak!AF109)</f>
        <v xml:space="preserve"> </v>
      </c>
    </row>
    <row r="107" spans="3:14" x14ac:dyDescent="0.25">
      <c r="C107" s="28" t="str">
        <f>IF(P_kom_foretak!U110=0," ",P_kom_foretak!U110)</f>
        <v xml:space="preserve"> </v>
      </c>
      <c r="D107" s="114" t="str">
        <f>IF(P_kom_foretak!V110=0," ",P_kom_foretak!V110)</f>
        <v xml:space="preserve"> </v>
      </c>
      <c r="E107" s="114" t="str">
        <f>IF(P_kom_foretak!W110=0," ",P_kom_foretak!W110)</f>
        <v xml:space="preserve"> </v>
      </c>
      <c r="F107" s="114" t="str">
        <f>IF(P_kom_foretak!X110=0," ",P_kom_foretak!X110)</f>
        <v xml:space="preserve"> </v>
      </c>
      <c r="G107" s="114" t="str">
        <f>IF(P_kom_foretak!Y110=0," ",P_kom_foretak!Y110)</f>
        <v xml:space="preserve"> </v>
      </c>
      <c r="H107" s="114" t="str">
        <f>IF(P_kom_foretak!Z110=0," ",P_kom_foretak!Z110)</f>
        <v xml:space="preserve"> </v>
      </c>
      <c r="I107" s="114" t="str">
        <f>IF(P_kom_foretak!AA110=0," ",P_kom_foretak!AA110)</f>
        <v xml:space="preserve"> </v>
      </c>
      <c r="J107" s="114" t="str">
        <f>IF(P_kom_foretak!AB110=0," ",P_kom_foretak!AB110)</f>
        <v xml:space="preserve"> </v>
      </c>
      <c r="K107" s="114" t="str">
        <f>IF(P_kom_foretak!AC110=0," ",P_kom_foretak!AC110)</f>
        <v xml:space="preserve"> </v>
      </c>
      <c r="L107" s="114" t="str">
        <f>IF(P_kom_foretak!AD110=0," ",P_kom_foretak!AD110)</f>
        <v xml:space="preserve"> </v>
      </c>
      <c r="M107" s="114" t="str">
        <f>IF(P_kom_foretak!AE110=0," ",P_kom_foretak!AE110)</f>
        <v xml:space="preserve"> </v>
      </c>
      <c r="N107" s="29" t="str">
        <f>IF(P_kom_foretak!AF110=0," ",P_kom_foretak!AF110)</f>
        <v xml:space="preserve"> </v>
      </c>
    </row>
    <row r="108" spans="3:14" x14ac:dyDescent="0.25">
      <c r="C108" s="28" t="str">
        <f>IF(P_kom_foretak!U111=0," ",P_kom_foretak!U111)</f>
        <v xml:space="preserve"> </v>
      </c>
      <c r="D108" s="114" t="str">
        <f>IF(P_kom_foretak!V111=0," ",P_kom_foretak!V111)</f>
        <v xml:space="preserve"> </v>
      </c>
      <c r="E108" s="114" t="str">
        <f>IF(P_kom_foretak!W111=0," ",P_kom_foretak!W111)</f>
        <v xml:space="preserve"> </v>
      </c>
      <c r="F108" s="114" t="str">
        <f>IF(P_kom_foretak!X111=0," ",P_kom_foretak!X111)</f>
        <v xml:space="preserve"> </v>
      </c>
      <c r="G108" s="114" t="str">
        <f>IF(P_kom_foretak!Y111=0," ",P_kom_foretak!Y111)</f>
        <v xml:space="preserve"> </v>
      </c>
      <c r="H108" s="114" t="str">
        <f>IF(P_kom_foretak!Z111=0," ",P_kom_foretak!Z111)</f>
        <v xml:space="preserve"> </v>
      </c>
      <c r="I108" s="114" t="str">
        <f>IF(P_kom_foretak!AA111=0," ",P_kom_foretak!AA111)</f>
        <v xml:space="preserve"> </v>
      </c>
      <c r="J108" s="114" t="str">
        <f>IF(P_kom_foretak!AB111=0," ",P_kom_foretak!AB111)</f>
        <v xml:space="preserve"> </v>
      </c>
      <c r="K108" s="114" t="str">
        <f>IF(P_kom_foretak!AC111=0," ",P_kom_foretak!AC111)</f>
        <v xml:space="preserve"> </v>
      </c>
      <c r="L108" s="114" t="str">
        <f>IF(P_kom_foretak!AD111=0," ",P_kom_foretak!AD111)</f>
        <v xml:space="preserve"> </v>
      </c>
      <c r="M108" s="114" t="str">
        <f>IF(P_kom_foretak!AE111=0," ",P_kom_foretak!AE111)</f>
        <v xml:space="preserve"> </v>
      </c>
      <c r="N108" s="29" t="str">
        <f>IF(P_kom_foretak!AF111=0," ",P_kom_foretak!AF111)</f>
        <v xml:space="preserve"> </v>
      </c>
    </row>
    <row r="109" spans="3:14" x14ac:dyDescent="0.25">
      <c r="C109" s="28" t="str">
        <f>IF(P_kom_foretak!U112=0," ",P_kom_foretak!U112)</f>
        <v xml:space="preserve"> </v>
      </c>
      <c r="D109" s="114" t="str">
        <f>IF(P_kom_foretak!V112=0," ",P_kom_foretak!V112)</f>
        <v xml:space="preserve"> </v>
      </c>
      <c r="E109" s="114" t="str">
        <f>IF(P_kom_foretak!W112=0," ",P_kom_foretak!W112)</f>
        <v xml:space="preserve"> </v>
      </c>
      <c r="F109" s="114" t="str">
        <f>IF(P_kom_foretak!X112=0," ",P_kom_foretak!X112)</f>
        <v xml:space="preserve"> </v>
      </c>
      <c r="G109" s="114" t="str">
        <f>IF(P_kom_foretak!Y112=0," ",P_kom_foretak!Y112)</f>
        <v xml:space="preserve"> </v>
      </c>
      <c r="H109" s="114" t="str">
        <f>IF(P_kom_foretak!Z112=0," ",P_kom_foretak!Z112)</f>
        <v xml:space="preserve"> </v>
      </c>
      <c r="I109" s="114" t="str">
        <f>IF(P_kom_foretak!AA112=0," ",P_kom_foretak!AA112)</f>
        <v xml:space="preserve"> </v>
      </c>
      <c r="J109" s="114" t="str">
        <f>IF(P_kom_foretak!AB112=0," ",P_kom_foretak!AB112)</f>
        <v xml:space="preserve"> </v>
      </c>
      <c r="K109" s="114" t="str">
        <f>IF(P_kom_foretak!AC112=0," ",P_kom_foretak!AC112)</f>
        <v xml:space="preserve"> </v>
      </c>
      <c r="L109" s="114" t="str">
        <f>IF(P_kom_foretak!AD112=0," ",P_kom_foretak!AD112)</f>
        <v xml:space="preserve"> </v>
      </c>
      <c r="M109" s="114" t="str">
        <f>IF(P_kom_foretak!AE112=0," ",P_kom_foretak!AE112)</f>
        <v xml:space="preserve"> </v>
      </c>
      <c r="N109" s="29" t="str">
        <f>IF(P_kom_foretak!AF112=0," ",P_kom_foretak!AF112)</f>
        <v xml:space="preserve"> </v>
      </c>
    </row>
    <row r="110" spans="3:14" x14ac:dyDescent="0.25">
      <c r="C110" s="28" t="str">
        <f>IF(P_kom_foretak!U113=0," ",P_kom_foretak!U113)</f>
        <v xml:space="preserve"> </v>
      </c>
      <c r="D110" s="114" t="str">
        <f>IF(P_kom_foretak!V113=0," ",P_kom_foretak!V113)</f>
        <v xml:space="preserve"> </v>
      </c>
      <c r="E110" s="114" t="str">
        <f>IF(P_kom_foretak!W113=0," ",P_kom_foretak!W113)</f>
        <v xml:space="preserve"> </v>
      </c>
      <c r="F110" s="114" t="str">
        <f>IF(P_kom_foretak!X113=0," ",P_kom_foretak!X113)</f>
        <v xml:space="preserve"> </v>
      </c>
      <c r="G110" s="114" t="str">
        <f>IF(P_kom_foretak!Y113=0," ",P_kom_foretak!Y113)</f>
        <v xml:space="preserve"> </v>
      </c>
      <c r="H110" s="114" t="str">
        <f>IF(P_kom_foretak!Z113=0," ",P_kom_foretak!Z113)</f>
        <v xml:space="preserve"> </v>
      </c>
      <c r="I110" s="114" t="str">
        <f>IF(P_kom_foretak!AA113=0," ",P_kom_foretak!AA113)</f>
        <v xml:space="preserve"> </v>
      </c>
      <c r="J110" s="114" t="str">
        <f>IF(P_kom_foretak!AB113=0," ",P_kom_foretak!AB113)</f>
        <v xml:space="preserve"> </v>
      </c>
      <c r="K110" s="114" t="str">
        <f>IF(P_kom_foretak!AC113=0," ",P_kom_foretak!AC113)</f>
        <v xml:space="preserve"> </v>
      </c>
      <c r="L110" s="114" t="str">
        <f>IF(P_kom_foretak!AD113=0," ",P_kom_foretak!AD113)</f>
        <v xml:space="preserve"> </v>
      </c>
      <c r="M110" s="114" t="str">
        <f>IF(P_kom_foretak!AE113=0," ",P_kom_foretak!AE113)</f>
        <v xml:space="preserve"> </v>
      </c>
      <c r="N110" s="29" t="str">
        <f>IF(P_kom_foretak!AF113=0," ",P_kom_foretak!AF113)</f>
        <v xml:space="preserve"> </v>
      </c>
    </row>
    <row r="111" spans="3:14" x14ac:dyDescent="0.25">
      <c r="C111" s="28" t="str">
        <f>IF(P_kom_foretak!U114=0," ",P_kom_foretak!U114)</f>
        <v xml:space="preserve"> </v>
      </c>
      <c r="D111" s="114" t="str">
        <f>IF(P_kom_foretak!V114=0," ",P_kom_foretak!V114)</f>
        <v xml:space="preserve"> </v>
      </c>
      <c r="E111" s="114" t="str">
        <f>IF(P_kom_foretak!W114=0," ",P_kom_foretak!W114)</f>
        <v xml:space="preserve"> </v>
      </c>
      <c r="F111" s="114" t="str">
        <f>IF(P_kom_foretak!X114=0," ",P_kom_foretak!X114)</f>
        <v xml:space="preserve"> </v>
      </c>
      <c r="G111" s="114" t="str">
        <f>IF(P_kom_foretak!Y114=0," ",P_kom_foretak!Y114)</f>
        <v xml:space="preserve"> </v>
      </c>
      <c r="H111" s="114" t="str">
        <f>IF(P_kom_foretak!Z114=0," ",P_kom_foretak!Z114)</f>
        <v xml:space="preserve"> </v>
      </c>
      <c r="I111" s="114" t="str">
        <f>IF(P_kom_foretak!AA114=0," ",P_kom_foretak!AA114)</f>
        <v xml:space="preserve"> </v>
      </c>
      <c r="J111" s="114" t="str">
        <f>IF(P_kom_foretak!AB114=0," ",P_kom_foretak!AB114)</f>
        <v xml:space="preserve"> </v>
      </c>
      <c r="K111" s="114" t="str">
        <f>IF(P_kom_foretak!AC114=0," ",P_kom_foretak!AC114)</f>
        <v xml:space="preserve"> </v>
      </c>
      <c r="L111" s="114" t="str">
        <f>IF(P_kom_foretak!AD114=0," ",P_kom_foretak!AD114)</f>
        <v xml:space="preserve"> </v>
      </c>
      <c r="M111" s="114" t="str">
        <f>IF(P_kom_foretak!AE114=0," ",P_kom_foretak!AE114)</f>
        <v xml:space="preserve"> </v>
      </c>
      <c r="N111" s="29" t="str">
        <f>IF(P_kom_foretak!AF114=0," ",P_kom_foretak!AF114)</f>
        <v xml:space="preserve"> </v>
      </c>
    </row>
    <row r="112" spans="3:14" x14ac:dyDescent="0.25">
      <c r="C112" s="28" t="str">
        <f>IF(P_kom_foretak!U115=0," ",P_kom_foretak!U115)</f>
        <v xml:space="preserve"> </v>
      </c>
      <c r="D112" s="114" t="str">
        <f>IF(P_kom_foretak!V115=0," ",P_kom_foretak!V115)</f>
        <v xml:space="preserve"> </v>
      </c>
      <c r="E112" s="114" t="str">
        <f>IF(P_kom_foretak!W115=0," ",P_kom_foretak!W115)</f>
        <v xml:space="preserve"> </v>
      </c>
      <c r="F112" s="114" t="str">
        <f>IF(P_kom_foretak!X115=0," ",P_kom_foretak!X115)</f>
        <v xml:space="preserve"> </v>
      </c>
      <c r="G112" s="114" t="str">
        <f>IF(P_kom_foretak!Y115=0," ",P_kom_foretak!Y115)</f>
        <v xml:space="preserve"> </v>
      </c>
      <c r="H112" s="114" t="str">
        <f>IF(P_kom_foretak!Z115=0," ",P_kom_foretak!Z115)</f>
        <v xml:space="preserve"> </v>
      </c>
      <c r="I112" s="114" t="str">
        <f>IF(P_kom_foretak!AA115=0," ",P_kom_foretak!AA115)</f>
        <v xml:space="preserve"> </v>
      </c>
      <c r="J112" s="114" t="str">
        <f>IF(P_kom_foretak!AB115=0," ",P_kom_foretak!AB115)</f>
        <v xml:space="preserve"> </v>
      </c>
      <c r="K112" s="114" t="str">
        <f>IF(P_kom_foretak!AC115=0," ",P_kom_foretak!AC115)</f>
        <v xml:space="preserve"> </v>
      </c>
      <c r="L112" s="114" t="str">
        <f>IF(P_kom_foretak!AD115=0," ",P_kom_foretak!AD115)</f>
        <v xml:space="preserve"> </v>
      </c>
      <c r="M112" s="114" t="str">
        <f>IF(P_kom_foretak!AE115=0," ",P_kom_foretak!AE115)</f>
        <v xml:space="preserve"> </v>
      </c>
      <c r="N112" s="29" t="str">
        <f>IF(P_kom_foretak!AF115=0," ",P_kom_foretak!AF115)</f>
        <v xml:space="preserve"> </v>
      </c>
    </row>
    <row r="113" spans="3:14" x14ac:dyDescent="0.25">
      <c r="C113" s="28" t="str">
        <f>IF(P_kom_foretak!U116=0," ",P_kom_foretak!U116)</f>
        <v xml:space="preserve"> </v>
      </c>
      <c r="D113" s="114" t="str">
        <f>IF(P_kom_foretak!V116=0," ",P_kom_foretak!V116)</f>
        <v xml:space="preserve"> </v>
      </c>
      <c r="E113" s="114" t="str">
        <f>IF(P_kom_foretak!W116=0," ",P_kom_foretak!W116)</f>
        <v xml:space="preserve"> </v>
      </c>
      <c r="F113" s="114" t="str">
        <f>IF(P_kom_foretak!X116=0," ",P_kom_foretak!X116)</f>
        <v xml:space="preserve"> </v>
      </c>
      <c r="G113" s="114" t="str">
        <f>IF(P_kom_foretak!Y116=0," ",P_kom_foretak!Y116)</f>
        <v xml:space="preserve"> </v>
      </c>
      <c r="H113" s="114" t="str">
        <f>IF(P_kom_foretak!Z116=0," ",P_kom_foretak!Z116)</f>
        <v xml:space="preserve"> </v>
      </c>
      <c r="I113" s="114" t="str">
        <f>IF(P_kom_foretak!AA116=0," ",P_kom_foretak!AA116)</f>
        <v xml:space="preserve"> </v>
      </c>
      <c r="J113" s="114" t="str">
        <f>IF(P_kom_foretak!AB116=0," ",P_kom_foretak!AB116)</f>
        <v xml:space="preserve"> </v>
      </c>
      <c r="K113" s="114" t="str">
        <f>IF(P_kom_foretak!AC116=0," ",P_kom_foretak!AC116)</f>
        <v xml:space="preserve"> </v>
      </c>
      <c r="L113" s="114" t="str">
        <f>IF(P_kom_foretak!AD116=0," ",P_kom_foretak!AD116)</f>
        <v xml:space="preserve"> </v>
      </c>
      <c r="M113" s="114" t="str">
        <f>IF(P_kom_foretak!AE116=0," ",P_kom_foretak!AE116)</f>
        <v xml:space="preserve"> </v>
      </c>
      <c r="N113" s="29" t="str">
        <f>IF(P_kom_foretak!AF116=0," ",P_kom_foretak!AF116)</f>
        <v xml:space="preserve"> </v>
      </c>
    </row>
    <row r="114" spans="3:14" x14ac:dyDescent="0.25">
      <c r="C114" s="28" t="str">
        <f>IF(P_kom_foretak!U117=0," ",P_kom_foretak!U117)</f>
        <v xml:space="preserve"> </v>
      </c>
      <c r="D114" s="114" t="str">
        <f>IF(P_kom_foretak!V117=0," ",P_kom_foretak!V117)</f>
        <v xml:space="preserve"> </v>
      </c>
      <c r="E114" s="114" t="str">
        <f>IF(P_kom_foretak!W117=0," ",P_kom_foretak!W117)</f>
        <v xml:space="preserve"> </v>
      </c>
      <c r="F114" s="114" t="str">
        <f>IF(P_kom_foretak!X117=0," ",P_kom_foretak!X117)</f>
        <v xml:space="preserve"> </v>
      </c>
      <c r="G114" s="114" t="str">
        <f>IF(P_kom_foretak!Y117=0," ",P_kom_foretak!Y117)</f>
        <v xml:space="preserve"> </v>
      </c>
      <c r="H114" s="114" t="str">
        <f>IF(P_kom_foretak!Z117=0," ",P_kom_foretak!Z117)</f>
        <v xml:space="preserve"> </v>
      </c>
      <c r="I114" s="114" t="str">
        <f>IF(P_kom_foretak!AA117=0," ",P_kom_foretak!AA117)</f>
        <v xml:space="preserve"> </v>
      </c>
      <c r="J114" s="114" t="str">
        <f>IF(P_kom_foretak!AB117=0," ",P_kom_foretak!AB117)</f>
        <v xml:space="preserve"> </v>
      </c>
      <c r="K114" s="114" t="str">
        <f>IF(P_kom_foretak!AC117=0," ",P_kom_foretak!AC117)</f>
        <v xml:space="preserve"> </v>
      </c>
      <c r="L114" s="114" t="str">
        <f>IF(P_kom_foretak!AD117=0," ",P_kom_foretak!AD117)</f>
        <v xml:space="preserve"> </v>
      </c>
      <c r="M114" s="114" t="str">
        <f>IF(P_kom_foretak!AE117=0," ",P_kom_foretak!AE117)</f>
        <v xml:space="preserve"> </v>
      </c>
      <c r="N114" s="29" t="str">
        <f>IF(P_kom_foretak!AF117=0," ",P_kom_foretak!AF117)</f>
        <v xml:space="preserve"> </v>
      </c>
    </row>
    <row r="115" spans="3:14" x14ac:dyDescent="0.25">
      <c r="C115" s="28" t="str">
        <f>IF(P_kom_foretak!U118=0," ",P_kom_foretak!U118)</f>
        <v xml:space="preserve"> </v>
      </c>
      <c r="D115" s="114" t="str">
        <f>IF(P_kom_foretak!V118=0," ",P_kom_foretak!V118)</f>
        <v xml:space="preserve"> </v>
      </c>
      <c r="E115" s="114" t="str">
        <f>IF(P_kom_foretak!W118=0," ",P_kom_foretak!W118)</f>
        <v xml:space="preserve"> </v>
      </c>
      <c r="F115" s="114" t="str">
        <f>IF(P_kom_foretak!X118=0," ",P_kom_foretak!X118)</f>
        <v xml:space="preserve"> </v>
      </c>
      <c r="G115" s="114" t="str">
        <f>IF(P_kom_foretak!Y118=0," ",P_kom_foretak!Y118)</f>
        <v xml:space="preserve"> </v>
      </c>
      <c r="H115" s="114" t="str">
        <f>IF(P_kom_foretak!Z118=0," ",P_kom_foretak!Z118)</f>
        <v xml:space="preserve"> </v>
      </c>
      <c r="I115" s="114" t="str">
        <f>IF(P_kom_foretak!AA118=0," ",P_kom_foretak!AA118)</f>
        <v xml:space="preserve"> </v>
      </c>
      <c r="J115" s="114" t="str">
        <f>IF(P_kom_foretak!AB118=0," ",P_kom_foretak!AB118)</f>
        <v xml:space="preserve"> </v>
      </c>
      <c r="K115" s="114" t="str">
        <f>IF(P_kom_foretak!AC118=0," ",P_kom_foretak!AC118)</f>
        <v xml:space="preserve"> </v>
      </c>
      <c r="L115" s="114" t="str">
        <f>IF(P_kom_foretak!AD118=0," ",P_kom_foretak!AD118)</f>
        <v xml:space="preserve"> </v>
      </c>
      <c r="M115" s="114" t="str">
        <f>IF(P_kom_foretak!AE118=0," ",P_kom_foretak!AE118)</f>
        <v xml:space="preserve"> </v>
      </c>
      <c r="N115" s="29" t="str">
        <f>IF(P_kom_foretak!AF118=0," ",P_kom_foretak!AF118)</f>
        <v xml:space="preserve"> </v>
      </c>
    </row>
    <row r="116" spans="3:14" x14ac:dyDescent="0.25">
      <c r="C116" s="28" t="str">
        <f>IF(P_kom_foretak!U119=0," ",P_kom_foretak!U119)</f>
        <v xml:space="preserve"> </v>
      </c>
      <c r="D116" s="114" t="str">
        <f>IF(P_kom_foretak!V119=0," ",P_kom_foretak!V119)</f>
        <v xml:space="preserve"> </v>
      </c>
      <c r="E116" s="114" t="str">
        <f>IF(P_kom_foretak!W119=0," ",P_kom_foretak!W119)</f>
        <v xml:space="preserve"> </v>
      </c>
      <c r="F116" s="114" t="str">
        <f>IF(P_kom_foretak!X119=0," ",P_kom_foretak!X119)</f>
        <v xml:space="preserve"> </v>
      </c>
      <c r="G116" s="114" t="str">
        <f>IF(P_kom_foretak!Y119=0," ",P_kom_foretak!Y119)</f>
        <v xml:space="preserve"> </v>
      </c>
      <c r="H116" s="114" t="str">
        <f>IF(P_kom_foretak!Z119=0," ",P_kom_foretak!Z119)</f>
        <v xml:space="preserve"> </v>
      </c>
      <c r="I116" s="114" t="str">
        <f>IF(P_kom_foretak!AA119=0," ",P_kom_foretak!AA119)</f>
        <v xml:space="preserve"> </v>
      </c>
      <c r="J116" s="114" t="str">
        <f>IF(P_kom_foretak!AB119=0," ",P_kom_foretak!AB119)</f>
        <v xml:space="preserve"> </v>
      </c>
      <c r="K116" s="114" t="str">
        <f>IF(P_kom_foretak!AC119=0," ",P_kom_foretak!AC119)</f>
        <v xml:space="preserve"> </v>
      </c>
      <c r="L116" s="114" t="str">
        <f>IF(P_kom_foretak!AD119=0," ",P_kom_foretak!AD119)</f>
        <v xml:space="preserve"> </v>
      </c>
      <c r="M116" s="114" t="str">
        <f>IF(P_kom_foretak!AE119=0," ",P_kom_foretak!AE119)</f>
        <v xml:space="preserve"> </v>
      </c>
      <c r="N116" s="29" t="str">
        <f>IF(P_kom_foretak!AF119=0," ",P_kom_foretak!AF119)</f>
        <v xml:space="preserve"> </v>
      </c>
    </row>
    <row r="117" spans="3:14" x14ac:dyDescent="0.25">
      <c r="C117" s="28" t="str">
        <f>IF(P_kom_foretak!U120=0," ",P_kom_foretak!U120)</f>
        <v xml:space="preserve"> </v>
      </c>
      <c r="D117" s="114" t="str">
        <f>IF(P_kom_foretak!V120=0," ",P_kom_foretak!V120)</f>
        <v xml:space="preserve"> </v>
      </c>
      <c r="E117" s="114" t="str">
        <f>IF(P_kom_foretak!W120=0," ",P_kom_foretak!W120)</f>
        <v xml:space="preserve"> </v>
      </c>
      <c r="F117" s="114" t="str">
        <f>IF(P_kom_foretak!X120=0," ",P_kom_foretak!X120)</f>
        <v xml:space="preserve"> </v>
      </c>
      <c r="G117" s="114" t="str">
        <f>IF(P_kom_foretak!Y120=0," ",P_kom_foretak!Y120)</f>
        <v xml:space="preserve"> </v>
      </c>
      <c r="H117" s="114" t="str">
        <f>IF(P_kom_foretak!Z120=0," ",P_kom_foretak!Z120)</f>
        <v xml:space="preserve"> </v>
      </c>
      <c r="I117" s="114" t="str">
        <f>IF(P_kom_foretak!AA120=0," ",P_kom_foretak!AA120)</f>
        <v xml:space="preserve"> </v>
      </c>
      <c r="J117" s="114" t="str">
        <f>IF(P_kom_foretak!AB120=0," ",P_kom_foretak!AB120)</f>
        <v xml:space="preserve"> </v>
      </c>
      <c r="K117" s="114" t="str">
        <f>IF(P_kom_foretak!AC120=0," ",P_kom_foretak!AC120)</f>
        <v xml:space="preserve"> </v>
      </c>
      <c r="L117" s="114" t="str">
        <f>IF(P_kom_foretak!AD120=0," ",P_kom_foretak!AD120)</f>
        <v xml:space="preserve"> </v>
      </c>
      <c r="M117" s="114" t="str">
        <f>IF(P_kom_foretak!AE120=0," ",P_kom_foretak!AE120)</f>
        <v xml:space="preserve"> </v>
      </c>
      <c r="N117" s="29" t="str">
        <f>IF(P_kom_foretak!AF120=0," ",P_kom_foretak!AF120)</f>
        <v xml:space="preserve"> </v>
      </c>
    </row>
    <row r="118" spans="3:14" x14ac:dyDescent="0.25">
      <c r="C118" s="28" t="str">
        <f>IF(P_kom_foretak!U121=0," ",P_kom_foretak!U121)</f>
        <v xml:space="preserve"> </v>
      </c>
      <c r="D118" s="114" t="str">
        <f>IF(P_kom_foretak!V121=0," ",P_kom_foretak!V121)</f>
        <v xml:space="preserve"> </v>
      </c>
      <c r="E118" s="114" t="str">
        <f>IF(P_kom_foretak!W121=0," ",P_kom_foretak!W121)</f>
        <v xml:space="preserve"> </v>
      </c>
      <c r="F118" s="114" t="str">
        <f>IF(P_kom_foretak!X121=0," ",P_kom_foretak!X121)</f>
        <v xml:space="preserve"> </v>
      </c>
      <c r="G118" s="114" t="str">
        <f>IF(P_kom_foretak!Y121=0," ",P_kom_foretak!Y121)</f>
        <v xml:space="preserve"> </v>
      </c>
      <c r="H118" s="114" t="str">
        <f>IF(P_kom_foretak!Z121=0," ",P_kom_foretak!Z121)</f>
        <v xml:space="preserve"> </v>
      </c>
      <c r="I118" s="114" t="str">
        <f>IF(P_kom_foretak!AA121=0," ",P_kom_foretak!AA121)</f>
        <v xml:space="preserve"> </v>
      </c>
      <c r="J118" s="114" t="str">
        <f>IF(P_kom_foretak!AB121=0," ",P_kom_foretak!AB121)</f>
        <v xml:space="preserve"> </v>
      </c>
      <c r="K118" s="114" t="str">
        <f>IF(P_kom_foretak!AC121=0," ",P_kom_foretak!AC121)</f>
        <v xml:space="preserve"> </v>
      </c>
      <c r="L118" s="114" t="str">
        <f>IF(P_kom_foretak!AD121=0," ",P_kom_foretak!AD121)</f>
        <v xml:space="preserve"> </v>
      </c>
      <c r="M118" s="114" t="str">
        <f>IF(P_kom_foretak!AE121=0," ",P_kom_foretak!AE121)</f>
        <v xml:space="preserve"> </v>
      </c>
      <c r="N118" s="29" t="str">
        <f>IF(P_kom_foretak!AF121=0," ",P_kom_foretak!AF121)</f>
        <v xml:space="preserve"> </v>
      </c>
    </row>
    <row r="119" spans="3:14" x14ac:dyDescent="0.25">
      <c r="C119" s="28" t="str">
        <f>IF(P_kom_foretak!U122=0," ",P_kom_foretak!U122)</f>
        <v xml:space="preserve"> </v>
      </c>
      <c r="D119" s="114" t="str">
        <f>IF(P_kom_foretak!V122=0," ",P_kom_foretak!V122)</f>
        <v xml:space="preserve"> </v>
      </c>
      <c r="E119" s="114" t="str">
        <f>IF(P_kom_foretak!W122=0," ",P_kom_foretak!W122)</f>
        <v xml:space="preserve"> </v>
      </c>
      <c r="F119" s="114" t="str">
        <f>IF(P_kom_foretak!X122=0," ",P_kom_foretak!X122)</f>
        <v xml:space="preserve"> </v>
      </c>
      <c r="G119" s="114" t="str">
        <f>IF(P_kom_foretak!Y122=0," ",P_kom_foretak!Y122)</f>
        <v xml:space="preserve"> </v>
      </c>
      <c r="H119" s="114" t="str">
        <f>IF(P_kom_foretak!Z122=0," ",P_kom_foretak!Z122)</f>
        <v xml:space="preserve"> </v>
      </c>
      <c r="I119" s="114" t="str">
        <f>IF(P_kom_foretak!AA122=0," ",P_kom_foretak!AA122)</f>
        <v xml:space="preserve"> </v>
      </c>
      <c r="J119" s="114" t="str">
        <f>IF(P_kom_foretak!AB122=0," ",P_kom_foretak!AB122)</f>
        <v xml:space="preserve"> </v>
      </c>
      <c r="K119" s="114" t="str">
        <f>IF(P_kom_foretak!AC122=0," ",P_kom_foretak!AC122)</f>
        <v xml:space="preserve"> </v>
      </c>
      <c r="L119" s="114" t="str">
        <f>IF(P_kom_foretak!AD122=0," ",P_kom_foretak!AD122)</f>
        <v xml:space="preserve"> </v>
      </c>
      <c r="M119" s="114" t="str">
        <f>IF(P_kom_foretak!AE122=0," ",P_kom_foretak!AE122)</f>
        <v xml:space="preserve"> </v>
      </c>
      <c r="N119" s="29" t="str">
        <f>IF(P_kom_foretak!AF122=0," ",P_kom_foretak!AF122)</f>
        <v xml:space="preserve"> </v>
      </c>
    </row>
    <row r="120" spans="3:14" x14ac:dyDescent="0.25">
      <c r="C120" s="28" t="str">
        <f>IF(P_kom_foretak!U123=0," ",P_kom_foretak!U123)</f>
        <v xml:space="preserve"> </v>
      </c>
      <c r="D120" s="114" t="str">
        <f>IF(P_kom_foretak!V123=0," ",P_kom_foretak!V123)</f>
        <v xml:space="preserve"> </v>
      </c>
      <c r="E120" s="114" t="str">
        <f>IF(P_kom_foretak!W123=0," ",P_kom_foretak!W123)</f>
        <v xml:space="preserve"> </v>
      </c>
      <c r="F120" s="114" t="str">
        <f>IF(P_kom_foretak!X123=0," ",P_kom_foretak!X123)</f>
        <v xml:space="preserve"> </v>
      </c>
      <c r="G120" s="114" t="str">
        <f>IF(P_kom_foretak!Y123=0," ",P_kom_foretak!Y123)</f>
        <v xml:space="preserve"> </v>
      </c>
      <c r="H120" s="114" t="str">
        <f>IF(P_kom_foretak!Z123=0," ",P_kom_foretak!Z123)</f>
        <v xml:space="preserve"> </v>
      </c>
      <c r="I120" s="114" t="str">
        <f>IF(P_kom_foretak!AA123=0," ",P_kom_foretak!AA123)</f>
        <v xml:space="preserve"> </v>
      </c>
      <c r="J120" s="114" t="str">
        <f>IF(P_kom_foretak!AB123=0," ",P_kom_foretak!AB123)</f>
        <v xml:space="preserve"> </v>
      </c>
      <c r="K120" s="114" t="str">
        <f>IF(P_kom_foretak!AC123=0," ",P_kom_foretak!AC123)</f>
        <v xml:space="preserve"> </v>
      </c>
      <c r="L120" s="114" t="str">
        <f>IF(P_kom_foretak!AD123=0," ",P_kom_foretak!AD123)</f>
        <v xml:space="preserve"> </v>
      </c>
      <c r="M120" s="114" t="str">
        <f>IF(P_kom_foretak!AE123=0," ",P_kom_foretak!AE123)</f>
        <v xml:space="preserve"> </v>
      </c>
      <c r="N120" s="29" t="str">
        <f>IF(P_kom_foretak!AF123=0," ",P_kom_foretak!AF123)</f>
        <v xml:space="preserve"> </v>
      </c>
    </row>
    <row r="121" spans="3:14" x14ac:dyDescent="0.25">
      <c r="C121" s="28" t="str">
        <f>IF(P_kom_foretak!U124=0," ",P_kom_foretak!U124)</f>
        <v xml:space="preserve"> </v>
      </c>
      <c r="D121" s="114" t="str">
        <f>IF(P_kom_foretak!V124=0," ",P_kom_foretak!V124)</f>
        <v xml:space="preserve"> </v>
      </c>
      <c r="E121" s="114" t="str">
        <f>IF(P_kom_foretak!W124=0," ",P_kom_foretak!W124)</f>
        <v xml:space="preserve"> </v>
      </c>
      <c r="F121" s="114" t="str">
        <f>IF(P_kom_foretak!X124=0," ",P_kom_foretak!X124)</f>
        <v xml:space="preserve"> </v>
      </c>
      <c r="G121" s="114" t="str">
        <f>IF(P_kom_foretak!Y124=0," ",P_kom_foretak!Y124)</f>
        <v xml:space="preserve"> </v>
      </c>
      <c r="H121" s="114" t="str">
        <f>IF(P_kom_foretak!Z124=0," ",P_kom_foretak!Z124)</f>
        <v xml:space="preserve"> </v>
      </c>
      <c r="I121" s="114" t="str">
        <f>IF(P_kom_foretak!AA124=0," ",P_kom_foretak!AA124)</f>
        <v xml:space="preserve"> </v>
      </c>
      <c r="J121" s="114" t="str">
        <f>IF(P_kom_foretak!AB124=0," ",P_kom_foretak!AB124)</f>
        <v xml:space="preserve"> </v>
      </c>
      <c r="K121" s="114" t="str">
        <f>IF(P_kom_foretak!AC124=0," ",P_kom_foretak!AC124)</f>
        <v xml:space="preserve"> </v>
      </c>
      <c r="L121" s="114" t="str">
        <f>IF(P_kom_foretak!AD124=0," ",P_kom_foretak!AD124)</f>
        <v xml:space="preserve"> </v>
      </c>
      <c r="M121" s="114" t="str">
        <f>IF(P_kom_foretak!AE124=0," ",P_kom_foretak!AE124)</f>
        <v xml:space="preserve"> </v>
      </c>
      <c r="N121" s="29" t="str">
        <f>IF(P_kom_foretak!AF124=0," ",P_kom_foretak!AF124)</f>
        <v xml:space="preserve"> </v>
      </c>
    </row>
    <row r="122" spans="3:14" x14ac:dyDescent="0.25">
      <c r="C122" s="28" t="str">
        <f>IF(P_kom_foretak!U125=0," ",P_kom_foretak!U125)</f>
        <v xml:space="preserve"> </v>
      </c>
      <c r="D122" s="114" t="str">
        <f>IF(P_kom_foretak!V125=0," ",P_kom_foretak!V125)</f>
        <v xml:space="preserve"> </v>
      </c>
      <c r="E122" s="114" t="str">
        <f>IF(P_kom_foretak!W125=0," ",P_kom_foretak!W125)</f>
        <v xml:space="preserve"> </v>
      </c>
      <c r="F122" s="114" t="str">
        <f>IF(P_kom_foretak!X125=0," ",P_kom_foretak!X125)</f>
        <v xml:space="preserve"> </v>
      </c>
      <c r="G122" s="114" t="str">
        <f>IF(P_kom_foretak!Y125=0," ",P_kom_foretak!Y125)</f>
        <v xml:space="preserve"> </v>
      </c>
      <c r="H122" s="114" t="str">
        <f>IF(P_kom_foretak!Z125=0," ",P_kom_foretak!Z125)</f>
        <v xml:space="preserve"> </v>
      </c>
      <c r="I122" s="114" t="str">
        <f>IF(P_kom_foretak!AA125=0," ",P_kom_foretak!AA125)</f>
        <v xml:space="preserve"> </v>
      </c>
      <c r="J122" s="114" t="str">
        <f>IF(P_kom_foretak!AB125=0," ",P_kom_foretak!AB125)</f>
        <v xml:space="preserve"> </v>
      </c>
      <c r="K122" s="114" t="str">
        <f>IF(P_kom_foretak!AC125=0," ",P_kom_foretak!AC125)</f>
        <v xml:space="preserve"> </v>
      </c>
      <c r="L122" s="114" t="str">
        <f>IF(P_kom_foretak!AD125=0," ",P_kom_foretak!AD125)</f>
        <v xml:space="preserve"> </v>
      </c>
      <c r="M122" s="114" t="str">
        <f>IF(P_kom_foretak!AE125=0," ",P_kom_foretak!AE125)</f>
        <v xml:space="preserve"> </v>
      </c>
      <c r="N122" s="29" t="str">
        <f>IF(P_kom_foretak!AF125=0," ",P_kom_foretak!AF125)</f>
        <v xml:space="preserve"> </v>
      </c>
    </row>
    <row r="123" spans="3:14" x14ac:dyDescent="0.25">
      <c r="C123" s="28" t="str">
        <f>IF(P_kom_foretak!U126=0," ",P_kom_foretak!U126)</f>
        <v xml:space="preserve"> </v>
      </c>
      <c r="D123" s="114" t="str">
        <f>IF(P_kom_foretak!V126=0," ",P_kom_foretak!V126)</f>
        <v xml:space="preserve"> </v>
      </c>
      <c r="E123" s="114" t="str">
        <f>IF(P_kom_foretak!W126=0," ",P_kom_foretak!W126)</f>
        <v xml:space="preserve"> </v>
      </c>
      <c r="F123" s="114" t="str">
        <f>IF(P_kom_foretak!X126=0," ",P_kom_foretak!X126)</f>
        <v xml:space="preserve"> </v>
      </c>
      <c r="G123" s="114" t="str">
        <f>IF(P_kom_foretak!Y126=0," ",P_kom_foretak!Y126)</f>
        <v xml:space="preserve"> </v>
      </c>
      <c r="H123" s="114" t="str">
        <f>IF(P_kom_foretak!Z126=0," ",P_kom_foretak!Z126)</f>
        <v xml:space="preserve"> </v>
      </c>
      <c r="I123" s="114" t="str">
        <f>IF(P_kom_foretak!AA126=0," ",P_kom_foretak!AA126)</f>
        <v xml:space="preserve"> </v>
      </c>
      <c r="J123" s="114" t="str">
        <f>IF(P_kom_foretak!AB126=0," ",P_kom_foretak!AB126)</f>
        <v xml:space="preserve"> </v>
      </c>
      <c r="K123" s="114" t="str">
        <f>IF(P_kom_foretak!AC126=0," ",P_kom_foretak!AC126)</f>
        <v xml:space="preserve"> </v>
      </c>
      <c r="L123" s="114" t="str">
        <f>IF(P_kom_foretak!AD126=0," ",P_kom_foretak!AD126)</f>
        <v xml:space="preserve"> </v>
      </c>
      <c r="M123" s="114" t="str">
        <f>IF(P_kom_foretak!AE126=0," ",P_kom_foretak!AE126)</f>
        <v xml:space="preserve"> </v>
      </c>
      <c r="N123" s="29" t="str">
        <f>IF(P_kom_foretak!AF126=0," ",P_kom_foretak!AF126)</f>
        <v xml:space="preserve"> </v>
      </c>
    </row>
    <row r="124" spans="3:14" x14ac:dyDescent="0.25">
      <c r="C124" s="28" t="str">
        <f>IF(P_kom_foretak!U127=0," ",P_kom_foretak!U127)</f>
        <v xml:space="preserve"> </v>
      </c>
      <c r="D124" s="114" t="str">
        <f>IF(P_kom_foretak!V127=0," ",P_kom_foretak!V127)</f>
        <v xml:space="preserve"> </v>
      </c>
      <c r="E124" s="114" t="str">
        <f>IF(P_kom_foretak!W127=0," ",P_kom_foretak!W127)</f>
        <v xml:space="preserve"> </v>
      </c>
      <c r="F124" s="114" t="str">
        <f>IF(P_kom_foretak!X127=0," ",P_kom_foretak!X127)</f>
        <v xml:space="preserve"> </v>
      </c>
      <c r="G124" s="114" t="str">
        <f>IF(P_kom_foretak!Y127=0," ",P_kom_foretak!Y127)</f>
        <v xml:space="preserve"> </v>
      </c>
      <c r="H124" s="114" t="str">
        <f>IF(P_kom_foretak!Z127=0," ",P_kom_foretak!Z127)</f>
        <v xml:space="preserve"> </v>
      </c>
      <c r="I124" s="114" t="str">
        <f>IF(P_kom_foretak!AA127=0," ",P_kom_foretak!AA127)</f>
        <v xml:space="preserve"> </v>
      </c>
      <c r="J124" s="114" t="str">
        <f>IF(P_kom_foretak!AB127=0," ",P_kom_foretak!AB127)</f>
        <v xml:space="preserve"> </v>
      </c>
      <c r="K124" s="114" t="str">
        <f>IF(P_kom_foretak!AC127=0," ",P_kom_foretak!AC127)</f>
        <v xml:space="preserve"> </v>
      </c>
      <c r="L124" s="114" t="str">
        <f>IF(P_kom_foretak!AD127=0," ",P_kom_foretak!AD127)</f>
        <v xml:space="preserve"> </v>
      </c>
      <c r="M124" s="114" t="str">
        <f>IF(P_kom_foretak!AE127=0," ",P_kom_foretak!AE127)</f>
        <v xml:space="preserve"> </v>
      </c>
      <c r="N124" s="29" t="str">
        <f>IF(P_kom_foretak!AF127=0," ",P_kom_foretak!AF127)</f>
        <v xml:space="preserve"> </v>
      </c>
    </row>
    <row r="125" spans="3:14" x14ac:dyDescent="0.25">
      <c r="C125" s="28" t="str">
        <f>IF(P_kom_foretak!U128=0," ",P_kom_foretak!U128)</f>
        <v xml:space="preserve"> </v>
      </c>
      <c r="D125" s="114" t="str">
        <f>IF(P_kom_foretak!V128=0," ",P_kom_foretak!V128)</f>
        <v xml:space="preserve"> </v>
      </c>
      <c r="E125" s="114" t="str">
        <f>IF(P_kom_foretak!W128=0," ",P_kom_foretak!W128)</f>
        <v xml:space="preserve"> </v>
      </c>
      <c r="F125" s="114" t="str">
        <f>IF(P_kom_foretak!X128=0," ",P_kom_foretak!X128)</f>
        <v xml:space="preserve"> </v>
      </c>
      <c r="G125" s="114" t="str">
        <f>IF(P_kom_foretak!Y128=0," ",P_kom_foretak!Y128)</f>
        <v xml:space="preserve"> </v>
      </c>
      <c r="H125" s="114" t="str">
        <f>IF(P_kom_foretak!Z128=0," ",P_kom_foretak!Z128)</f>
        <v xml:space="preserve"> </v>
      </c>
      <c r="I125" s="114" t="str">
        <f>IF(P_kom_foretak!AA128=0," ",P_kom_foretak!AA128)</f>
        <v xml:space="preserve"> </v>
      </c>
      <c r="J125" s="114" t="str">
        <f>IF(P_kom_foretak!AB128=0," ",P_kom_foretak!AB128)</f>
        <v xml:space="preserve"> </v>
      </c>
      <c r="K125" s="114" t="str">
        <f>IF(P_kom_foretak!AC128=0," ",P_kom_foretak!AC128)</f>
        <v xml:space="preserve"> </v>
      </c>
      <c r="L125" s="114" t="str">
        <f>IF(P_kom_foretak!AD128=0," ",P_kom_foretak!AD128)</f>
        <v xml:space="preserve"> </v>
      </c>
      <c r="M125" s="114" t="str">
        <f>IF(P_kom_foretak!AE128=0," ",P_kom_foretak!AE128)</f>
        <v xml:space="preserve"> </v>
      </c>
      <c r="N125" s="29" t="str">
        <f>IF(P_kom_foretak!AF128=0," ",P_kom_foretak!AF128)</f>
        <v xml:space="preserve"> </v>
      </c>
    </row>
    <row r="126" spans="3:14" x14ac:dyDescent="0.25">
      <c r="C126" s="28" t="str">
        <f>IF(P_kom_foretak!U129=0," ",P_kom_foretak!U129)</f>
        <v xml:space="preserve"> </v>
      </c>
      <c r="D126" s="114" t="str">
        <f>IF(P_kom_foretak!V129=0," ",P_kom_foretak!V129)</f>
        <v xml:space="preserve"> </v>
      </c>
      <c r="E126" s="114" t="str">
        <f>IF(P_kom_foretak!W129=0," ",P_kom_foretak!W129)</f>
        <v xml:space="preserve"> </v>
      </c>
      <c r="F126" s="114" t="str">
        <f>IF(P_kom_foretak!X129=0," ",P_kom_foretak!X129)</f>
        <v xml:space="preserve"> </v>
      </c>
      <c r="G126" s="114" t="str">
        <f>IF(P_kom_foretak!Y129=0," ",P_kom_foretak!Y129)</f>
        <v xml:space="preserve"> </v>
      </c>
      <c r="H126" s="114" t="str">
        <f>IF(P_kom_foretak!Z129=0," ",P_kom_foretak!Z129)</f>
        <v xml:space="preserve"> </v>
      </c>
      <c r="I126" s="114" t="str">
        <f>IF(P_kom_foretak!AA129=0," ",P_kom_foretak!AA129)</f>
        <v xml:space="preserve"> </v>
      </c>
      <c r="J126" s="114" t="str">
        <f>IF(P_kom_foretak!AB129=0," ",P_kom_foretak!AB129)</f>
        <v xml:space="preserve"> </v>
      </c>
      <c r="K126" s="114" t="str">
        <f>IF(P_kom_foretak!AC129=0," ",P_kom_foretak!AC129)</f>
        <v xml:space="preserve"> </v>
      </c>
      <c r="L126" s="114" t="str">
        <f>IF(P_kom_foretak!AD129=0," ",P_kom_foretak!AD129)</f>
        <v xml:space="preserve"> </v>
      </c>
      <c r="M126" s="114" t="str">
        <f>IF(P_kom_foretak!AE129=0," ",P_kom_foretak!AE129)</f>
        <v xml:space="preserve"> </v>
      </c>
      <c r="N126" s="29" t="str">
        <f>IF(P_kom_foretak!AF129=0," ",P_kom_foretak!AF129)</f>
        <v xml:space="preserve"> </v>
      </c>
    </row>
    <row r="127" spans="3:14" x14ac:dyDescent="0.25">
      <c r="C127" s="28" t="str">
        <f>IF(P_kom_foretak!U130=0," ",P_kom_foretak!U130)</f>
        <v xml:space="preserve"> </v>
      </c>
      <c r="D127" s="114" t="str">
        <f>IF(P_kom_foretak!V130=0," ",P_kom_foretak!V130)</f>
        <v xml:space="preserve"> </v>
      </c>
      <c r="E127" s="114" t="str">
        <f>IF(P_kom_foretak!W130=0," ",P_kom_foretak!W130)</f>
        <v xml:space="preserve"> </v>
      </c>
      <c r="F127" s="114" t="str">
        <f>IF(P_kom_foretak!X130=0," ",P_kom_foretak!X130)</f>
        <v xml:space="preserve"> </v>
      </c>
      <c r="G127" s="114" t="str">
        <f>IF(P_kom_foretak!Y130=0," ",P_kom_foretak!Y130)</f>
        <v xml:space="preserve"> </v>
      </c>
      <c r="H127" s="114" t="str">
        <f>IF(P_kom_foretak!Z130=0," ",P_kom_foretak!Z130)</f>
        <v xml:space="preserve"> </v>
      </c>
      <c r="I127" s="114" t="str">
        <f>IF(P_kom_foretak!AA130=0," ",P_kom_foretak!AA130)</f>
        <v xml:space="preserve"> </v>
      </c>
      <c r="J127" s="114" t="str">
        <f>IF(P_kom_foretak!AB130=0," ",P_kom_foretak!AB130)</f>
        <v xml:space="preserve"> </v>
      </c>
      <c r="K127" s="114" t="str">
        <f>IF(P_kom_foretak!AC130=0," ",P_kom_foretak!AC130)</f>
        <v xml:space="preserve"> </v>
      </c>
      <c r="L127" s="114" t="str">
        <f>IF(P_kom_foretak!AD130=0," ",P_kom_foretak!AD130)</f>
        <v xml:space="preserve"> </v>
      </c>
      <c r="M127" s="114" t="str">
        <f>IF(P_kom_foretak!AE130=0," ",P_kom_foretak!AE130)</f>
        <v xml:space="preserve"> </v>
      </c>
      <c r="N127" s="29" t="str">
        <f>IF(P_kom_foretak!AF130=0," ",P_kom_foretak!AF130)</f>
        <v xml:space="preserve"> </v>
      </c>
    </row>
    <row r="128" spans="3:14" x14ac:dyDescent="0.25">
      <c r="C128" s="28" t="str">
        <f>IF(P_kom_foretak!U131=0," ",P_kom_foretak!U131)</f>
        <v xml:space="preserve"> </v>
      </c>
      <c r="D128" s="114" t="str">
        <f>IF(P_kom_foretak!V131=0," ",P_kom_foretak!V131)</f>
        <v xml:space="preserve"> </v>
      </c>
      <c r="E128" s="114" t="str">
        <f>IF(P_kom_foretak!W131=0," ",P_kom_foretak!W131)</f>
        <v xml:space="preserve"> </v>
      </c>
      <c r="F128" s="114" t="str">
        <f>IF(P_kom_foretak!X131=0," ",P_kom_foretak!X131)</f>
        <v xml:space="preserve"> </v>
      </c>
      <c r="G128" s="114" t="str">
        <f>IF(P_kom_foretak!Y131=0," ",P_kom_foretak!Y131)</f>
        <v xml:space="preserve"> </v>
      </c>
      <c r="H128" s="114" t="str">
        <f>IF(P_kom_foretak!Z131=0," ",P_kom_foretak!Z131)</f>
        <v xml:space="preserve"> </v>
      </c>
      <c r="I128" s="114" t="str">
        <f>IF(P_kom_foretak!AA131=0," ",P_kom_foretak!AA131)</f>
        <v xml:space="preserve"> </v>
      </c>
      <c r="J128" s="114" t="str">
        <f>IF(P_kom_foretak!AB131=0," ",P_kom_foretak!AB131)</f>
        <v xml:space="preserve"> </v>
      </c>
      <c r="K128" s="114" t="str">
        <f>IF(P_kom_foretak!AC131=0," ",P_kom_foretak!AC131)</f>
        <v xml:space="preserve"> </v>
      </c>
      <c r="L128" s="114" t="str">
        <f>IF(P_kom_foretak!AD131=0," ",P_kom_foretak!AD131)</f>
        <v xml:space="preserve"> </v>
      </c>
      <c r="M128" s="114" t="str">
        <f>IF(P_kom_foretak!AE131=0," ",P_kom_foretak!AE131)</f>
        <v xml:space="preserve"> </v>
      </c>
      <c r="N128" s="29" t="str">
        <f>IF(P_kom_foretak!AF131=0," ",P_kom_foretak!AF131)</f>
        <v xml:space="preserve"> </v>
      </c>
    </row>
    <row r="129" spans="3:14" x14ac:dyDescent="0.25">
      <c r="C129" s="28" t="str">
        <f>IF(P_kom_foretak!U132=0," ",P_kom_foretak!U132)</f>
        <v xml:space="preserve"> </v>
      </c>
      <c r="D129" s="114" t="str">
        <f>IF(P_kom_foretak!V132=0," ",P_kom_foretak!V132)</f>
        <v xml:space="preserve"> </v>
      </c>
      <c r="E129" s="114" t="str">
        <f>IF(P_kom_foretak!W132=0," ",P_kom_foretak!W132)</f>
        <v xml:space="preserve"> </v>
      </c>
      <c r="F129" s="114" t="str">
        <f>IF(P_kom_foretak!X132=0," ",P_kom_foretak!X132)</f>
        <v xml:space="preserve"> </v>
      </c>
      <c r="G129" s="114" t="str">
        <f>IF(P_kom_foretak!Y132=0," ",P_kom_foretak!Y132)</f>
        <v xml:space="preserve"> </v>
      </c>
      <c r="H129" s="114" t="str">
        <f>IF(P_kom_foretak!Z132=0," ",P_kom_foretak!Z132)</f>
        <v xml:space="preserve"> </v>
      </c>
      <c r="I129" s="114" t="str">
        <f>IF(P_kom_foretak!AA132=0," ",P_kom_foretak!AA132)</f>
        <v xml:space="preserve"> </v>
      </c>
      <c r="J129" s="114" t="str">
        <f>IF(P_kom_foretak!AB132=0," ",P_kom_foretak!AB132)</f>
        <v xml:space="preserve"> </v>
      </c>
      <c r="K129" s="114" t="str">
        <f>IF(P_kom_foretak!AC132=0," ",P_kom_foretak!AC132)</f>
        <v xml:space="preserve"> </v>
      </c>
      <c r="L129" s="114" t="str">
        <f>IF(P_kom_foretak!AD132=0," ",P_kom_foretak!AD132)</f>
        <v xml:space="preserve"> </v>
      </c>
      <c r="M129" s="114" t="str">
        <f>IF(P_kom_foretak!AE132=0," ",P_kom_foretak!AE132)</f>
        <v xml:space="preserve"> </v>
      </c>
      <c r="N129" s="29" t="str">
        <f>IF(P_kom_foretak!AF132=0," ",P_kom_foretak!AF132)</f>
        <v xml:space="preserve"> </v>
      </c>
    </row>
    <row r="130" spans="3:14" x14ac:dyDescent="0.25">
      <c r="C130" s="28" t="str">
        <f>IF(P_kom_foretak!U133=0," ",P_kom_foretak!U133)</f>
        <v xml:space="preserve"> </v>
      </c>
      <c r="D130" s="114" t="str">
        <f>IF(P_kom_foretak!V133=0," ",P_kom_foretak!V133)</f>
        <v xml:space="preserve"> </v>
      </c>
      <c r="E130" s="114" t="str">
        <f>IF(P_kom_foretak!W133=0," ",P_kom_foretak!W133)</f>
        <v xml:space="preserve"> </v>
      </c>
      <c r="F130" s="114" t="str">
        <f>IF(P_kom_foretak!X133=0," ",P_kom_foretak!X133)</f>
        <v xml:space="preserve"> </v>
      </c>
      <c r="G130" s="114" t="str">
        <f>IF(P_kom_foretak!Y133=0," ",P_kom_foretak!Y133)</f>
        <v xml:space="preserve"> </v>
      </c>
      <c r="H130" s="114" t="str">
        <f>IF(P_kom_foretak!Z133=0," ",P_kom_foretak!Z133)</f>
        <v xml:space="preserve"> </v>
      </c>
      <c r="I130" s="114" t="str">
        <f>IF(P_kom_foretak!AA133=0," ",P_kom_foretak!AA133)</f>
        <v xml:space="preserve"> </v>
      </c>
      <c r="J130" s="114" t="str">
        <f>IF(P_kom_foretak!AB133=0," ",P_kom_foretak!AB133)</f>
        <v xml:space="preserve"> </v>
      </c>
      <c r="K130" s="114" t="str">
        <f>IF(P_kom_foretak!AC133=0," ",P_kom_foretak!AC133)</f>
        <v xml:space="preserve"> </v>
      </c>
      <c r="L130" s="114" t="str">
        <f>IF(P_kom_foretak!AD133=0," ",P_kom_foretak!AD133)</f>
        <v xml:space="preserve"> </v>
      </c>
      <c r="M130" s="114" t="str">
        <f>IF(P_kom_foretak!AE133=0," ",P_kom_foretak!AE133)</f>
        <v xml:space="preserve"> </v>
      </c>
      <c r="N130" s="29" t="str">
        <f>IF(P_kom_foretak!AF133=0," ",P_kom_foretak!AF133)</f>
        <v xml:space="preserve"> </v>
      </c>
    </row>
    <row r="131" spans="3:14" x14ac:dyDescent="0.25">
      <c r="C131" s="28" t="str">
        <f>IF(P_kom_foretak!U134=0," ",P_kom_foretak!U134)</f>
        <v xml:space="preserve"> </v>
      </c>
      <c r="D131" s="114" t="str">
        <f>IF(P_kom_foretak!V134=0," ",P_kom_foretak!V134)</f>
        <v xml:space="preserve"> </v>
      </c>
      <c r="E131" s="114" t="str">
        <f>IF(P_kom_foretak!W134=0," ",P_kom_foretak!W134)</f>
        <v xml:space="preserve"> </v>
      </c>
      <c r="F131" s="114" t="str">
        <f>IF(P_kom_foretak!X134=0," ",P_kom_foretak!X134)</f>
        <v xml:space="preserve"> </v>
      </c>
      <c r="G131" s="114" t="str">
        <f>IF(P_kom_foretak!Y134=0," ",P_kom_foretak!Y134)</f>
        <v xml:space="preserve"> </v>
      </c>
      <c r="H131" s="114" t="str">
        <f>IF(P_kom_foretak!Z134=0," ",P_kom_foretak!Z134)</f>
        <v xml:space="preserve"> </v>
      </c>
      <c r="I131" s="114" t="str">
        <f>IF(P_kom_foretak!AA134=0," ",P_kom_foretak!AA134)</f>
        <v xml:space="preserve"> </v>
      </c>
      <c r="J131" s="114" t="str">
        <f>IF(P_kom_foretak!AB134=0," ",P_kom_foretak!AB134)</f>
        <v xml:space="preserve"> </v>
      </c>
      <c r="K131" s="114" t="str">
        <f>IF(P_kom_foretak!AC134=0," ",P_kom_foretak!AC134)</f>
        <v xml:space="preserve"> </v>
      </c>
      <c r="L131" s="114" t="str">
        <f>IF(P_kom_foretak!AD134=0," ",P_kom_foretak!AD134)</f>
        <v xml:space="preserve"> </v>
      </c>
      <c r="M131" s="114" t="str">
        <f>IF(P_kom_foretak!AE134=0," ",P_kom_foretak!AE134)</f>
        <v xml:space="preserve"> </v>
      </c>
      <c r="N131" s="29" t="str">
        <f>IF(P_kom_foretak!AF134=0," ",P_kom_foretak!AF134)</f>
        <v xml:space="preserve"> </v>
      </c>
    </row>
    <row r="132" spans="3:14" x14ac:dyDescent="0.25">
      <c r="C132" s="28" t="str">
        <f>IF(P_kom_foretak!U135=0," ",P_kom_foretak!U135)</f>
        <v xml:space="preserve"> </v>
      </c>
      <c r="D132" s="114" t="str">
        <f>IF(P_kom_foretak!V135=0," ",P_kom_foretak!V135)</f>
        <v xml:space="preserve"> </v>
      </c>
      <c r="E132" s="114" t="str">
        <f>IF(P_kom_foretak!W135=0," ",P_kom_foretak!W135)</f>
        <v xml:space="preserve"> </v>
      </c>
      <c r="F132" s="114" t="str">
        <f>IF(P_kom_foretak!X135=0," ",P_kom_foretak!X135)</f>
        <v xml:space="preserve"> </v>
      </c>
      <c r="G132" s="114" t="str">
        <f>IF(P_kom_foretak!Y135=0," ",P_kom_foretak!Y135)</f>
        <v xml:space="preserve"> </v>
      </c>
      <c r="H132" s="114" t="str">
        <f>IF(P_kom_foretak!Z135=0," ",P_kom_foretak!Z135)</f>
        <v xml:space="preserve"> </v>
      </c>
      <c r="I132" s="114" t="str">
        <f>IF(P_kom_foretak!AA135=0," ",P_kom_foretak!AA135)</f>
        <v xml:space="preserve"> </v>
      </c>
      <c r="J132" s="114" t="str">
        <f>IF(P_kom_foretak!AB135=0," ",P_kom_foretak!AB135)</f>
        <v xml:space="preserve"> </v>
      </c>
      <c r="K132" s="114" t="str">
        <f>IF(P_kom_foretak!AC135=0," ",P_kom_foretak!AC135)</f>
        <v xml:space="preserve"> </v>
      </c>
      <c r="L132" s="114" t="str">
        <f>IF(P_kom_foretak!AD135=0," ",P_kom_foretak!AD135)</f>
        <v xml:space="preserve"> </v>
      </c>
      <c r="M132" s="114" t="str">
        <f>IF(P_kom_foretak!AE135=0," ",P_kom_foretak!AE135)</f>
        <v xml:space="preserve"> </v>
      </c>
      <c r="N132" s="29" t="str">
        <f>IF(P_kom_foretak!AF135=0," ",P_kom_foretak!AF135)</f>
        <v xml:space="preserve"> </v>
      </c>
    </row>
    <row r="133" spans="3:14" x14ac:dyDescent="0.25">
      <c r="C133" s="28" t="str">
        <f>IF(P_kom_foretak!U136=0," ",P_kom_foretak!U136)</f>
        <v xml:space="preserve"> </v>
      </c>
      <c r="D133" s="114" t="str">
        <f>IF(P_kom_foretak!V136=0," ",P_kom_foretak!V136)</f>
        <v xml:space="preserve"> </v>
      </c>
      <c r="E133" s="114" t="str">
        <f>IF(P_kom_foretak!W136=0," ",P_kom_foretak!W136)</f>
        <v xml:space="preserve"> </v>
      </c>
      <c r="F133" s="114" t="str">
        <f>IF(P_kom_foretak!X136=0," ",P_kom_foretak!X136)</f>
        <v xml:space="preserve"> </v>
      </c>
      <c r="G133" s="114" t="str">
        <f>IF(P_kom_foretak!Y136=0," ",P_kom_foretak!Y136)</f>
        <v xml:space="preserve"> </v>
      </c>
      <c r="H133" s="114" t="str">
        <f>IF(P_kom_foretak!Z136=0," ",P_kom_foretak!Z136)</f>
        <v xml:space="preserve"> </v>
      </c>
      <c r="I133" s="114" t="str">
        <f>IF(P_kom_foretak!AA136=0," ",P_kom_foretak!AA136)</f>
        <v xml:space="preserve"> </v>
      </c>
      <c r="J133" s="114" t="str">
        <f>IF(P_kom_foretak!AB136=0," ",P_kom_foretak!AB136)</f>
        <v xml:space="preserve"> </v>
      </c>
      <c r="K133" s="114" t="str">
        <f>IF(P_kom_foretak!AC136=0," ",P_kom_foretak!AC136)</f>
        <v xml:space="preserve"> </v>
      </c>
      <c r="L133" s="114" t="str">
        <f>IF(P_kom_foretak!AD136=0," ",P_kom_foretak!AD136)</f>
        <v xml:space="preserve"> </v>
      </c>
      <c r="M133" s="114" t="str">
        <f>IF(P_kom_foretak!AE136=0," ",P_kom_foretak!AE136)</f>
        <v xml:space="preserve"> </v>
      </c>
      <c r="N133" s="29" t="str">
        <f>IF(P_kom_foretak!AF136=0," ",P_kom_foretak!AF136)</f>
        <v xml:space="preserve"> </v>
      </c>
    </row>
    <row r="134" spans="3:14" x14ac:dyDescent="0.25">
      <c r="C134" s="28" t="str">
        <f>IF(P_kom_foretak!U137=0," ",P_kom_foretak!U137)</f>
        <v xml:space="preserve"> </v>
      </c>
      <c r="D134" s="114" t="str">
        <f>IF(P_kom_foretak!V137=0," ",P_kom_foretak!V137)</f>
        <v xml:space="preserve"> </v>
      </c>
      <c r="E134" s="114" t="str">
        <f>IF(P_kom_foretak!W137=0," ",P_kom_foretak!W137)</f>
        <v xml:space="preserve"> </v>
      </c>
      <c r="F134" s="114" t="str">
        <f>IF(P_kom_foretak!X137=0," ",P_kom_foretak!X137)</f>
        <v xml:space="preserve"> </v>
      </c>
      <c r="G134" s="114" t="str">
        <f>IF(P_kom_foretak!Y137=0," ",P_kom_foretak!Y137)</f>
        <v xml:space="preserve"> </v>
      </c>
      <c r="H134" s="114" t="str">
        <f>IF(P_kom_foretak!Z137=0," ",P_kom_foretak!Z137)</f>
        <v xml:space="preserve"> </v>
      </c>
      <c r="I134" s="114" t="str">
        <f>IF(P_kom_foretak!AA137=0," ",P_kom_foretak!AA137)</f>
        <v xml:space="preserve"> </v>
      </c>
      <c r="J134" s="114" t="str">
        <f>IF(P_kom_foretak!AB137=0," ",P_kom_foretak!AB137)</f>
        <v xml:space="preserve"> </v>
      </c>
      <c r="K134" s="114" t="str">
        <f>IF(P_kom_foretak!AC137=0," ",P_kom_foretak!AC137)</f>
        <v xml:space="preserve"> </v>
      </c>
      <c r="L134" s="114" t="str">
        <f>IF(P_kom_foretak!AD137=0," ",P_kom_foretak!AD137)</f>
        <v xml:space="preserve"> </v>
      </c>
      <c r="M134" s="114" t="str">
        <f>IF(P_kom_foretak!AE137=0," ",P_kom_foretak!AE137)</f>
        <v xml:space="preserve"> </v>
      </c>
      <c r="N134" s="29" t="str">
        <f>IF(P_kom_foretak!AF137=0," ",P_kom_foretak!AF137)</f>
        <v xml:space="preserve"> </v>
      </c>
    </row>
    <row r="135" spans="3:14" x14ac:dyDescent="0.25">
      <c r="C135" s="28" t="str">
        <f>IF(P_kom_foretak!U138=0," ",P_kom_foretak!U138)</f>
        <v xml:space="preserve"> </v>
      </c>
      <c r="D135" s="114" t="str">
        <f>IF(P_kom_foretak!V138=0," ",P_kom_foretak!V138)</f>
        <v xml:space="preserve"> </v>
      </c>
      <c r="E135" s="114" t="str">
        <f>IF(P_kom_foretak!W138=0," ",P_kom_foretak!W138)</f>
        <v xml:space="preserve"> </v>
      </c>
      <c r="F135" s="114" t="str">
        <f>IF(P_kom_foretak!X138=0," ",P_kom_foretak!X138)</f>
        <v xml:space="preserve"> </v>
      </c>
      <c r="G135" s="114" t="str">
        <f>IF(P_kom_foretak!Y138=0," ",P_kom_foretak!Y138)</f>
        <v xml:space="preserve"> </v>
      </c>
      <c r="H135" s="114" t="str">
        <f>IF(P_kom_foretak!Z138=0," ",P_kom_foretak!Z138)</f>
        <v xml:space="preserve"> </v>
      </c>
      <c r="I135" s="114" t="str">
        <f>IF(P_kom_foretak!AA138=0," ",P_kom_foretak!AA138)</f>
        <v xml:space="preserve"> </v>
      </c>
      <c r="J135" s="114" t="str">
        <f>IF(P_kom_foretak!AB138=0," ",P_kom_foretak!AB138)</f>
        <v xml:space="preserve"> </v>
      </c>
      <c r="K135" s="114" t="str">
        <f>IF(P_kom_foretak!AC138=0," ",P_kom_foretak!AC138)</f>
        <v xml:space="preserve"> </v>
      </c>
      <c r="L135" s="114" t="str">
        <f>IF(P_kom_foretak!AD138=0," ",P_kom_foretak!AD138)</f>
        <v xml:space="preserve"> </v>
      </c>
      <c r="M135" s="114" t="str">
        <f>IF(P_kom_foretak!AE138=0," ",P_kom_foretak!AE138)</f>
        <v xml:space="preserve"> </v>
      </c>
      <c r="N135" s="29" t="str">
        <f>IF(P_kom_foretak!AF138=0," ",P_kom_foretak!AF138)</f>
        <v xml:space="preserve"> </v>
      </c>
    </row>
    <row r="136" spans="3:14" x14ac:dyDescent="0.25">
      <c r="C136" s="28" t="str">
        <f>IF(P_kom_foretak!U139=0," ",P_kom_foretak!U139)</f>
        <v xml:space="preserve"> </v>
      </c>
      <c r="D136" s="114" t="str">
        <f>IF(P_kom_foretak!V139=0," ",P_kom_foretak!V139)</f>
        <v xml:space="preserve"> </v>
      </c>
      <c r="E136" s="114" t="str">
        <f>IF(P_kom_foretak!W139=0," ",P_kom_foretak!W139)</f>
        <v xml:space="preserve"> </v>
      </c>
      <c r="F136" s="114" t="str">
        <f>IF(P_kom_foretak!X139=0," ",P_kom_foretak!X139)</f>
        <v xml:space="preserve"> </v>
      </c>
      <c r="G136" s="114" t="str">
        <f>IF(P_kom_foretak!Y139=0," ",P_kom_foretak!Y139)</f>
        <v xml:space="preserve"> </v>
      </c>
      <c r="H136" s="114" t="str">
        <f>IF(P_kom_foretak!Z139=0," ",P_kom_foretak!Z139)</f>
        <v xml:space="preserve"> </v>
      </c>
      <c r="I136" s="114" t="str">
        <f>IF(P_kom_foretak!AA139=0," ",P_kom_foretak!AA139)</f>
        <v xml:space="preserve"> </v>
      </c>
      <c r="J136" s="114" t="str">
        <f>IF(P_kom_foretak!AB139=0," ",P_kom_foretak!AB139)</f>
        <v xml:space="preserve"> </v>
      </c>
      <c r="K136" s="114" t="str">
        <f>IF(P_kom_foretak!AC139=0," ",P_kom_foretak!AC139)</f>
        <v xml:space="preserve"> </v>
      </c>
      <c r="L136" s="114" t="str">
        <f>IF(P_kom_foretak!AD139=0," ",P_kom_foretak!AD139)</f>
        <v xml:space="preserve"> </v>
      </c>
      <c r="M136" s="114" t="str">
        <f>IF(P_kom_foretak!AE139=0," ",P_kom_foretak!AE139)</f>
        <v xml:space="preserve"> </v>
      </c>
      <c r="N136" s="29" t="str">
        <f>IF(P_kom_foretak!AF139=0," ",P_kom_foretak!AF139)</f>
        <v xml:space="preserve"> </v>
      </c>
    </row>
    <row r="137" spans="3:14" x14ac:dyDescent="0.25">
      <c r="C137" s="28" t="str">
        <f>IF(P_kom_foretak!U140=0," ",P_kom_foretak!U140)</f>
        <v xml:space="preserve"> </v>
      </c>
      <c r="D137" s="114" t="str">
        <f>IF(P_kom_foretak!V140=0," ",P_kom_foretak!V140)</f>
        <v xml:space="preserve"> </v>
      </c>
      <c r="E137" s="114" t="str">
        <f>IF(P_kom_foretak!W140=0," ",P_kom_foretak!W140)</f>
        <v xml:space="preserve"> </v>
      </c>
      <c r="F137" s="114" t="str">
        <f>IF(P_kom_foretak!X140=0," ",P_kom_foretak!X140)</f>
        <v xml:space="preserve"> </v>
      </c>
      <c r="G137" s="114" t="str">
        <f>IF(P_kom_foretak!Y140=0," ",P_kom_foretak!Y140)</f>
        <v xml:space="preserve"> </v>
      </c>
      <c r="H137" s="114" t="str">
        <f>IF(P_kom_foretak!Z140=0," ",P_kom_foretak!Z140)</f>
        <v xml:space="preserve"> </v>
      </c>
      <c r="I137" s="114" t="str">
        <f>IF(P_kom_foretak!AA140=0," ",P_kom_foretak!AA140)</f>
        <v xml:space="preserve"> </v>
      </c>
      <c r="J137" s="114" t="str">
        <f>IF(P_kom_foretak!AB140=0," ",P_kom_foretak!AB140)</f>
        <v xml:space="preserve"> </v>
      </c>
      <c r="K137" s="114" t="str">
        <f>IF(P_kom_foretak!AC140=0," ",P_kom_foretak!AC140)</f>
        <v xml:space="preserve"> </v>
      </c>
      <c r="L137" s="114" t="str">
        <f>IF(P_kom_foretak!AD140=0," ",P_kom_foretak!AD140)</f>
        <v xml:space="preserve"> </v>
      </c>
      <c r="M137" s="114" t="str">
        <f>IF(P_kom_foretak!AE140=0," ",P_kom_foretak!AE140)</f>
        <v xml:space="preserve"> </v>
      </c>
      <c r="N137" s="29" t="str">
        <f>IF(P_kom_foretak!AF140=0," ",P_kom_foretak!AF140)</f>
        <v xml:space="preserve"> </v>
      </c>
    </row>
    <row r="138" spans="3:14" x14ac:dyDescent="0.25">
      <c r="C138" s="28" t="str">
        <f>IF(P_kom_foretak!U141=0," ",P_kom_foretak!U141)</f>
        <v xml:space="preserve"> </v>
      </c>
      <c r="D138" s="114" t="str">
        <f>IF(P_kom_foretak!V141=0," ",P_kom_foretak!V141)</f>
        <v xml:space="preserve"> </v>
      </c>
      <c r="E138" s="114" t="str">
        <f>IF(P_kom_foretak!W141=0," ",P_kom_foretak!W141)</f>
        <v xml:space="preserve"> </v>
      </c>
      <c r="F138" s="114" t="str">
        <f>IF(P_kom_foretak!X141=0," ",P_kom_foretak!X141)</f>
        <v xml:space="preserve"> </v>
      </c>
      <c r="G138" s="114" t="str">
        <f>IF(P_kom_foretak!Y141=0," ",P_kom_foretak!Y141)</f>
        <v xml:space="preserve"> </v>
      </c>
      <c r="H138" s="114" t="str">
        <f>IF(P_kom_foretak!Z141=0," ",P_kom_foretak!Z141)</f>
        <v xml:space="preserve"> </v>
      </c>
      <c r="I138" s="114" t="str">
        <f>IF(P_kom_foretak!AA141=0," ",P_kom_foretak!AA141)</f>
        <v xml:space="preserve"> </v>
      </c>
      <c r="J138" s="114" t="str">
        <f>IF(P_kom_foretak!AB141=0," ",P_kom_foretak!AB141)</f>
        <v xml:space="preserve"> </v>
      </c>
      <c r="K138" s="114" t="str">
        <f>IF(P_kom_foretak!AC141=0," ",P_kom_foretak!AC141)</f>
        <v xml:space="preserve"> </v>
      </c>
      <c r="L138" s="114" t="str">
        <f>IF(P_kom_foretak!AD141=0," ",P_kom_foretak!AD141)</f>
        <v xml:space="preserve"> </v>
      </c>
      <c r="M138" s="114" t="str">
        <f>IF(P_kom_foretak!AE141=0," ",P_kom_foretak!AE141)</f>
        <v xml:space="preserve"> </v>
      </c>
      <c r="N138" s="29" t="str">
        <f>IF(P_kom_foretak!AF141=0," ",P_kom_foretak!AF141)</f>
        <v xml:space="preserve"> </v>
      </c>
    </row>
    <row r="139" spans="3:14" x14ac:dyDescent="0.25">
      <c r="C139" s="28" t="str">
        <f>IF(P_kom_foretak!U142=0," ",P_kom_foretak!U142)</f>
        <v xml:space="preserve"> </v>
      </c>
      <c r="D139" s="114" t="str">
        <f>IF(P_kom_foretak!V142=0," ",P_kom_foretak!V142)</f>
        <v xml:space="preserve"> </v>
      </c>
      <c r="E139" s="114" t="str">
        <f>IF(P_kom_foretak!W142=0," ",P_kom_foretak!W142)</f>
        <v xml:space="preserve"> </v>
      </c>
      <c r="F139" s="114" t="str">
        <f>IF(P_kom_foretak!X142=0," ",P_kom_foretak!X142)</f>
        <v xml:space="preserve"> </v>
      </c>
      <c r="G139" s="114" t="str">
        <f>IF(P_kom_foretak!Y142=0," ",P_kom_foretak!Y142)</f>
        <v xml:space="preserve"> </v>
      </c>
      <c r="H139" s="114" t="str">
        <f>IF(P_kom_foretak!Z142=0," ",P_kom_foretak!Z142)</f>
        <v xml:space="preserve"> </v>
      </c>
      <c r="I139" s="114" t="str">
        <f>IF(P_kom_foretak!AA142=0," ",P_kom_foretak!AA142)</f>
        <v xml:space="preserve"> </v>
      </c>
      <c r="J139" s="114" t="str">
        <f>IF(P_kom_foretak!AB142=0," ",P_kom_foretak!AB142)</f>
        <v xml:space="preserve"> </v>
      </c>
      <c r="K139" s="114" t="str">
        <f>IF(P_kom_foretak!AC142=0," ",P_kom_foretak!AC142)</f>
        <v xml:space="preserve"> </v>
      </c>
      <c r="L139" s="114" t="str">
        <f>IF(P_kom_foretak!AD142=0," ",P_kom_foretak!AD142)</f>
        <v xml:space="preserve"> </v>
      </c>
      <c r="M139" s="114" t="str">
        <f>IF(P_kom_foretak!AE142=0," ",P_kom_foretak!AE142)</f>
        <v xml:space="preserve"> </v>
      </c>
      <c r="N139" s="29" t="str">
        <f>IF(P_kom_foretak!AF142=0," ",P_kom_foretak!AF142)</f>
        <v xml:space="preserve"> </v>
      </c>
    </row>
    <row r="140" spans="3:14" x14ac:dyDescent="0.25">
      <c r="C140" s="28" t="str">
        <f>IF(P_kom_foretak!U143=0," ",P_kom_foretak!U143)</f>
        <v xml:space="preserve"> </v>
      </c>
      <c r="D140" s="114" t="str">
        <f>IF(P_kom_foretak!V143=0," ",P_kom_foretak!V143)</f>
        <v xml:space="preserve"> </v>
      </c>
      <c r="E140" s="114" t="str">
        <f>IF(P_kom_foretak!W143=0," ",P_kom_foretak!W143)</f>
        <v xml:space="preserve"> </v>
      </c>
      <c r="F140" s="114" t="str">
        <f>IF(P_kom_foretak!X143=0," ",P_kom_foretak!X143)</f>
        <v xml:space="preserve"> </v>
      </c>
      <c r="G140" s="114" t="str">
        <f>IF(P_kom_foretak!Y143=0," ",P_kom_foretak!Y143)</f>
        <v xml:space="preserve"> </v>
      </c>
      <c r="H140" s="114" t="str">
        <f>IF(P_kom_foretak!Z143=0," ",P_kom_foretak!Z143)</f>
        <v xml:space="preserve"> </v>
      </c>
      <c r="I140" s="114" t="str">
        <f>IF(P_kom_foretak!AA143=0," ",P_kom_foretak!AA143)</f>
        <v xml:space="preserve"> </v>
      </c>
      <c r="J140" s="114" t="str">
        <f>IF(P_kom_foretak!AB143=0," ",P_kom_foretak!AB143)</f>
        <v xml:space="preserve"> </v>
      </c>
      <c r="K140" s="114" t="str">
        <f>IF(P_kom_foretak!AC143=0," ",P_kom_foretak!AC143)</f>
        <v xml:space="preserve"> </v>
      </c>
      <c r="L140" s="114" t="str">
        <f>IF(P_kom_foretak!AD143=0," ",P_kom_foretak!AD143)</f>
        <v xml:space="preserve"> </v>
      </c>
      <c r="M140" s="114" t="str">
        <f>IF(P_kom_foretak!AE143=0," ",P_kom_foretak!AE143)</f>
        <v xml:space="preserve"> </v>
      </c>
      <c r="N140" s="29" t="str">
        <f>IF(P_kom_foretak!AF143=0," ",P_kom_foretak!AF143)</f>
        <v xml:space="preserve"> </v>
      </c>
    </row>
    <row r="141" spans="3:14" x14ac:dyDescent="0.25">
      <c r="C141" s="28" t="str">
        <f>IF(P_kom_foretak!U144=0," ",P_kom_foretak!U144)</f>
        <v xml:space="preserve"> </v>
      </c>
      <c r="D141" s="114" t="str">
        <f>IF(P_kom_foretak!V144=0," ",P_kom_foretak!V144)</f>
        <v xml:space="preserve"> </v>
      </c>
      <c r="E141" s="114" t="str">
        <f>IF(P_kom_foretak!W144=0," ",P_kom_foretak!W144)</f>
        <v xml:space="preserve"> </v>
      </c>
      <c r="F141" s="114" t="str">
        <f>IF(P_kom_foretak!X144=0," ",P_kom_foretak!X144)</f>
        <v xml:space="preserve"> </v>
      </c>
      <c r="G141" s="114" t="str">
        <f>IF(P_kom_foretak!Y144=0," ",P_kom_foretak!Y144)</f>
        <v xml:space="preserve"> </v>
      </c>
      <c r="H141" s="114" t="str">
        <f>IF(P_kom_foretak!Z144=0," ",P_kom_foretak!Z144)</f>
        <v xml:space="preserve"> </v>
      </c>
      <c r="I141" s="114" t="str">
        <f>IF(P_kom_foretak!AA144=0," ",P_kom_foretak!AA144)</f>
        <v xml:space="preserve"> </v>
      </c>
      <c r="J141" s="114" t="str">
        <f>IF(P_kom_foretak!AB144=0," ",P_kom_foretak!AB144)</f>
        <v xml:space="preserve"> </v>
      </c>
      <c r="K141" s="114" t="str">
        <f>IF(P_kom_foretak!AC144=0," ",P_kom_foretak!AC144)</f>
        <v xml:space="preserve"> </v>
      </c>
      <c r="L141" s="114" t="str">
        <f>IF(P_kom_foretak!AD144=0," ",P_kom_foretak!AD144)</f>
        <v xml:space="preserve"> </v>
      </c>
      <c r="M141" s="114" t="str">
        <f>IF(P_kom_foretak!AE144=0," ",P_kom_foretak!AE144)</f>
        <v xml:space="preserve"> </v>
      </c>
      <c r="N141" s="29" t="str">
        <f>IF(P_kom_foretak!AF144=0," ",P_kom_foretak!AF144)</f>
        <v xml:space="preserve"> </v>
      </c>
    </row>
    <row r="142" spans="3:14" x14ac:dyDescent="0.25">
      <c r="C142" s="28" t="str">
        <f>IF(P_kom_foretak!U145=0," ",P_kom_foretak!U145)</f>
        <v xml:space="preserve"> </v>
      </c>
      <c r="D142" s="114" t="str">
        <f>IF(P_kom_foretak!V145=0," ",P_kom_foretak!V145)</f>
        <v xml:space="preserve"> </v>
      </c>
      <c r="E142" s="114" t="str">
        <f>IF(P_kom_foretak!W145=0," ",P_kom_foretak!W145)</f>
        <v xml:space="preserve"> </v>
      </c>
      <c r="F142" s="114" t="str">
        <f>IF(P_kom_foretak!X145=0," ",P_kom_foretak!X145)</f>
        <v xml:space="preserve"> </v>
      </c>
      <c r="G142" s="114" t="str">
        <f>IF(P_kom_foretak!Y145=0," ",P_kom_foretak!Y145)</f>
        <v xml:space="preserve"> </v>
      </c>
      <c r="H142" s="114" t="str">
        <f>IF(P_kom_foretak!Z145=0," ",P_kom_foretak!Z145)</f>
        <v xml:space="preserve"> </v>
      </c>
      <c r="I142" s="114" t="str">
        <f>IF(P_kom_foretak!AA145=0," ",P_kom_foretak!AA145)</f>
        <v xml:space="preserve"> </v>
      </c>
      <c r="J142" s="114" t="str">
        <f>IF(P_kom_foretak!AB145=0," ",P_kom_foretak!AB145)</f>
        <v xml:space="preserve"> </v>
      </c>
      <c r="K142" s="114" t="str">
        <f>IF(P_kom_foretak!AC145=0," ",P_kom_foretak!AC145)</f>
        <v xml:space="preserve"> </v>
      </c>
      <c r="L142" s="114" t="str">
        <f>IF(P_kom_foretak!AD145=0," ",P_kom_foretak!AD145)</f>
        <v xml:space="preserve"> </v>
      </c>
      <c r="M142" s="114" t="str">
        <f>IF(P_kom_foretak!AE145=0," ",P_kom_foretak!AE145)</f>
        <v xml:space="preserve"> </v>
      </c>
      <c r="N142" s="29" t="str">
        <f>IF(P_kom_foretak!AF145=0," ",P_kom_foretak!AF145)</f>
        <v xml:space="preserve"> </v>
      </c>
    </row>
    <row r="143" spans="3:14" x14ac:dyDescent="0.25">
      <c r="C143" s="28" t="str">
        <f>IF(P_kom_foretak!U146=0," ",P_kom_foretak!U146)</f>
        <v xml:space="preserve"> </v>
      </c>
      <c r="D143" s="114" t="str">
        <f>IF(P_kom_foretak!V146=0," ",P_kom_foretak!V146)</f>
        <v xml:space="preserve"> </v>
      </c>
      <c r="E143" s="114" t="str">
        <f>IF(P_kom_foretak!W146=0," ",P_kom_foretak!W146)</f>
        <v xml:space="preserve"> </v>
      </c>
      <c r="F143" s="114" t="str">
        <f>IF(P_kom_foretak!X146=0," ",P_kom_foretak!X146)</f>
        <v xml:space="preserve"> </v>
      </c>
      <c r="G143" s="114" t="str">
        <f>IF(P_kom_foretak!Y146=0," ",P_kom_foretak!Y146)</f>
        <v xml:space="preserve"> </v>
      </c>
      <c r="H143" s="114" t="str">
        <f>IF(P_kom_foretak!Z146=0," ",P_kom_foretak!Z146)</f>
        <v xml:space="preserve"> </v>
      </c>
      <c r="I143" s="114" t="str">
        <f>IF(P_kom_foretak!AA146=0," ",P_kom_foretak!AA146)</f>
        <v xml:space="preserve"> </v>
      </c>
      <c r="J143" s="114" t="str">
        <f>IF(P_kom_foretak!AB146=0," ",P_kom_foretak!AB146)</f>
        <v xml:space="preserve"> </v>
      </c>
      <c r="K143" s="114" t="str">
        <f>IF(P_kom_foretak!AC146=0," ",P_kom_foretak!AC146)</f>
        <v xml:space="preserve"> </v>
      </c>
      <c r="L143" s="114" t="str">
        <f>IF(P_kom_foretak!AD146=0," ",P_kom_foretak!AD146)</f>
        <v xml:space="preserve"> </v>
      </c>
      <c r="M143" s="114" t="str">
        <f>IF(P_kom_foretak!AE146=0," ",P_kom_foretak!AE146)</f>
        <v xml:space="preserve"> </v>
      </c>
      <c r="N143" s="29" t="str">
        <f>IF(P_kom_foretak!AF146=0," ",P_kom_foretak!AF146)</f>
        <v xml:space="preserve"> </v>
      </c>
    </row>
    <row r="144" spans="3:14" x14ac:dyDescent="0.25">
      <c r="C144" s="28" t="str">
        <f>IF(P_kom_foretak!U147=0," ",P_kom_foretak!U147)</f>
        <v xml:space="preserve"> </v>
      </c>
      <c r="D144" s="114" t="str">
        <f>IF(P_kom_foretak!V147=0," ",P_kom_foretak!V147)</f>
        <v xml:space="preserve"> </v>
      </c>
      <c r="E144" s="114" t="str">
        <f>IF(P_kom_foretak!W147=0," ",P_kom_foretak!W147)</f>
        <v xml:space="preserve"> </v>
      </c>
      <c r="F144" s="114" t="str">
        <f>IF(P_kom_foretak!X147=0," ",P_kom_foretak!X147)</f>
        <v xml:space="preserve"> </v>
      </c>
      <c r="G144" s="114" t="str">
        <f>IF(P_kom_foretak!Y147=0," ",P_kom_foretak!Y147)</f>
        <v xml:space="preserve"> </v>
      </c>
      <c r="H144" s="114" t="str">
        <f>IF(P_kom_foretak!Z147=0," ",P_kom_foretak!Z147)</f>
        <v xml:space="preserve"> </v>
      </c>
      <c r="I144" s="114" t="str">
        <f>IF(P_kom_foretak!AA147=0," ",P_kom_foretak!AA147)</f>
        <v xml:space="preserve"> </v>
      </c>
      <c r="J144" s="114" t="str">
        <f>IF(P_kom_foretak!AB147=0," ",P_kom_foretak!AB147)</f>
        <v xml:space="preserve"> </v>
      </c>
      <c r="K144" s="114" t="str">
        <f>IF(P_kom_foretak!AC147=0," ",P_kom_foretak!AC147)</f>
        <v xml:space="preserve"> </v>
      </c>
      <c r="L144" s="114" t="str">
        <f>IF(P_kom_foretak!AD147=0," ",P_kom_foretak!AD147)</f>
        <v xml:space="preserve"> </v>
      </c>
      <c r="M144" s="114" t="str">
        <f>IF(P_kom_foretak!AE147=0," ",P_kom_foretak!AE147)</f>
        <v xml:space="preserve"> </v>
      </c>
      <c r="N144" s="29" t="str">
        <f>IF(P_kom_foretak!AF147=0," ",P_kom_foretak!AF147)</f>
        <v xml:space="preserve"> </v>
      </c>
    </row>
    <row r="145" spans="3:14" x14ac:dyDescent="0.25">
      <c r="C145" s="28" t="str">
        <f>IF(P_kom_foretak!U148=0," ",P_kom_foretak!U148)</f>
        <v xml:space="preserve"> </v>
      </c>
      <c r="D145" s="114" t="str">
        <f>IF(P_kom_foretak!V148=0," ",P_kom_foretak!V148)</f>
        <v xml:space="preserve"> </v>
      </c>
      <c r="E145" s="114" t="str">
        <f>IF(P_kom_foretak!W148=0," ",P_kom_foretak!W148)</f>
        <v xml:space="preserve"> </v>
      </c>
      <c r="F145" s="114" t="str">
        <f>IF(P_kom_foretak!X148=0," ",P_kom_foretak!X148)</f>
        <v xml:space="preserve"> </v>
      </c>
      <c r="G145" s="114" t="str">
        <f>IF(P_kom_foretak!Y148=0," ",P_kom_foretak!Y148)</f>
        <v xml:space="preserve"> </v>
      </c>
      <c r="H145" s="114" t="str">
        <f>IF(P_kom_foretak!Z148=0," ",P_kom_foretak!Z148)</f>
        <v xml:space="preserve"> </v>
      </c>
      <c r="I145" s="114" t="str">
        <f>IF(P_kom_foretak!AA148=0," ",P_kom_foretak!AA148)</f>
        <v xml:space="preserve"> </v>
      </c>
      <c r="J145" s="114" t="str">
        <f>IF(P_kom_foretak!AB148=0," ",P_kom_foretak!AB148)</f>
        <v xml:space="preserve"> </v>
      </c>
      <c r="K145" s="114" t="str">
        <f>IF(P_kom_foretak!AC148=0," ",P_kom_foretak!AC148)</f>
        <v xml:space="preserve"> </v>
      </c>
      <c r="L145" s="114" t="str">
        <f>IF(P_kom_foretak!AD148=0," ",P_kom_foretak!AD148)</f>
        <v xml:space="preserve"> </v>
      </c>
      <c r="M145" s="114" t="str">
        <f>IF(P_kom_foretak!AE148=0," ",P_kom_foretak!AE148)</f>
        <v xml:space="preserve"> </v>
      </c>
      <c r="N145" s="29" t="str">
        <f>IF(P_kom_foretak!AF148=0," ",P_kom_foretak!AF148)</f>
        <v xml:space="preserve"> </v>
      </c>
    </row>
    <row r="146" spans="3:14" x14ac:dyDescent="0.25">
      <c r="C146" s="28" t="str">
        <f>IF(P_kom_foretak!U149=0," ",P_kom_foretak!U149)</f>
        <v xml:space="preserve"> </v>
      </c>
      <c r="D146" s="114" t="str">
        <f>IF(P_kom_foretak!V149=0," ",P_kom_foretak!V149)</f>
        <v xml:space="preserve"> </v>
      </c>
      <c r="E146" s="114" t="str">
        <f>IF(P_kom_foretak!W149=0," ",P_kom_foretak!W149)</f>
        <v xml:space="preserve"> </v>
      </c>
      <c r="F146" s="114" t="str">
        <f>IF(P_kom_foretak!X149=0," ",P_kom_foretak!X149)</f>
        <v xml:space="preserve"> </v>
      </c>
      <c r="G146" s="114" t="str">
        <f>IF(P_kom_foretak!Y149=0," ",P_kom_foretak!Y149)</f>
        <v xml:space="preserve"> </v>
      </c>
      <c r="H146" s="114" t="str">
        <f>IF(P_kom_foretak!Z149=0," ",P_kom_foretak!Z149)</f>
        <v xml:space="preserve"> </v>
      </c>
      <c r="I146" s="114" t="str">
        <f>IF(P_kom_foretak!AA149=0," ",P_kom_foretak!AA149)</f>
        <v xml:space="preserve"> </v>
      </c>
      <c r="J146" s="114" t="str">
        <f>IF(P_kom_foretak!AB149=0," ",P_kom_foretak!AB149)</f>
        <v xml:space="preserve"> </v>
      </c>
      <c r="K146" s="114" t="str">
        <f>IF(P_kom_foretak!AC149=0," ",P_kom_foretak!AC149)</f>
        <v xml:space="preserve"> </v>
      </c>
      <c r="L146" s="114" t="str">
        <f>IF(P_kom_foretak!AD149=0," ",P_kom_foretak!AD149)</f>
        <v xml:space="preserve"> </v>
      </c>
      <c r="M146" s="114" t="str">
        <f>IF(P_kom_foretak!AE149=0," ",P_kom_foretak!AE149)</f>
        <v xml:space="preserve"> </v>
      </c>
      <c r="N146" s="29" t="str">
        <f>IF(P_kom_foretak!AF149=0," ",P_kom_foretak!AF149)</f>
        <v xml:space="preserve"> </v>
      </c>
    </row>
    <row r="147" spans="3:14" x14ac:dyDescent="0.25">
      <c r="C147" s="28" t="str">
        <f>IF(P_kom_foretak!U150=0," ",P_kom_foretak!U150)</f>
        <v xml:space="preserve"> </v>
      </c>
      <c r="D147" s="114" t="str">
        <f>IF(P_kom_foretak!V150=0," ",P_kom_foretak!V150)</f>
        <v xml:space="preserve"> </v>
      </c>
      <c r="E147" s="114" t="str">
        <f>IF(P_kom_foretak!W150=0," ",P_kom_foretak!W150)</f>
        <v xml:space="preserve"> </v>
      </c>
      <c r="F147" s="114" t="str">
        <f>IF(P_kom_foretak!X150=0," ",P_kom_foretak!X150)</f>
        <v xml:space="preserve"> </v>
      </c>
      <c r="G147" s="114" t="str">
        <f>IF(P_kom_foretak!Y150=0," ",P_kom_foretak!Y150)</f>
        <v xml:space="preserve"> </v>
      </c>
      <c r="H147" s="114" t="str">
        <f>IF(P_kom_foretak!Z150=0," ",P_kom_foretak!Z150)</f>
        <v xml:space="preserve"> </v>
      </c>
      <c r="I147" s="114" t="str">
        <f>IF(P_kom_foretak!AA150=0," ",P_kom_foretak!AA150)</f>
        <v xml:space="preserve"> </v>
      </c>
      <c r="J147" s="114" t="str">
        <f>IF(P_kom_foretak!AB150=0," ",P_kom_foretak!AB150)</f>
        <v xml:space="preserve"> </v>
      </c>
      <c r="K147" s="114" t="str">
        <f>IF(P_kom_foretak!AC150=0," ",P_kom_foretak!AC150)</f>
        <v xml:space="preserve"> </v>
      </c>
      <c r="L147" s="114" t="str">
        <f>IF(P_kom_foretak!AD150=0," ",P_kom_foretak!AD150)</f>
        <v xml:space="preserve"> </v>
      </c>
      <c r="M147" s="114" t="str">
        <f>IF(P_kom_foretak!AE150=0," ",P_kom_foretak!AE150)</f>
        <v xml:space="preserve"> </v>
      </c>
      <c r="N147" s="29" t="str">
        <f>IF(P_kom_foretak!AF150=0," ",P_kom_foretak!AF150)</f>
        <v xml:space="preserve"> </v>
      </c>
    </row>
    <row r="148" spans="3:14" x14ac:dyDescent="0.25">
      <c r="C148" s="28" t="str">
        <f>IF(P_kom_foretak!U151=0," ",P_kom_foretak!U151)</f>
        <v xml:space="preserve"> </v>
      </c>
      <c r="D148" s="114" t="str">
        <f>IF(P_kom_foretak!V151=0," ",P_kom_foretak!V151)</f>
        <v xml:space="preserve"> </v>
      </c>
      <c r="E148" s="114" t="str">
        <f>IF(P_kom_foretak!W151=0," ",P_kom_foretak!W151)</f>
        <v xml:space="preserve"> </v>
      </c>
      <c r="F148" s="114" t="str">
        <f>IF(P_kom_foretak!X151=0," ",P_kom_foretak!X151)</f>
        <v xml:space="preserve"> </v>
      </c>
      <c r="G148" s="114" t="str">
        <f>IF(P_kom_foretak!Y151=0," ",P_kom_foretak!Y151)</f>
        <v xml:space="preserve"> </v>
      </c>
      <c r="H148" s="114" t="str">
        <f>IF(P_kom_foretak!Z151=0," ",P_kom_foretak!Z151)</f>
        <v xml:space="preserve"> </v>
      </c>
      <c r="I148" s="114" t="str">
        <f>IF(P_kom_foretak!AA151=0," ",P_kom_foretak!AA151)</f>
        <v xml:space="preserve"> </v>
      </c>
      <c r="J148" s="114" t="str">
        <f>IF(P_kom_foretak!AB151=0," ",P_kom_foretak!AB151)</f>
        <v xml:space="preserve"> </v>
      </c>
      <c r="K148" s="114" t="str">
        <f>IF(P_kom_foretak!AC151=0," ",P_kom_foretak!AC151)</f>
        <v xml:space="preserve"> </v>
      </c>
      <c r="L148" s="114" t="str">
        <f>IF(P_kom_foretak!AD151=0," ",P_kom_foretak!AD151)</f>
        <v xml:space="preserve"> </v>
      </c>
      <c r="M148" s="114" t="str">
        <f>IF(P_kom_foretak!AE151=0," ",P_kom_foretak!AE151)</f>
        <v xml:space="preserve"> </v>
      </c>
      <c r="N148" s="29" t="str">
        <f>IF(P_kom_foretak!AF151=0," ",P_kom_foretak!AF151)</f>
        <v xml:space="preserve"> </v>
      </c>
    </row>
    <row r="149" spans="3:14" x14ac:dyDescent="0.25">
      <c r="C149" s="28" t="str">
        <f>IF(P_kom_foretak!U152=0," ",P_kom_foretak!U152)</f>
        <v xml:space="preserve"> </v>
      </c>
      <c r="D149" s="114" t="str">
        <f>IF(P_kom_foretak!V152=0," ",P_kom_foretak!V152)</f>
        <v xml:space="preserve"> </v>
      </c>
      <c r="E149" s="114" t="str">
        <f>IF(P_kom_foretak!W152=0," ",P_kom_foretak!W152)</f>
        <v xml:space="preserve"> </v>
      </c>
      <c r="F149" s="114" t="str">
        <f>IF(P_kom_foretak!X152=0," ",P_kom_foretak!X152)</f>
        <v xml:space="preserve"> </v>
      </c>
      <c r="G149" s="114" t="str">
        <f>IF(P_kom_foretak!Y152=0," ",P_kom_foretak!Y152)</f>
        <v xml:space="preserve"> </v>
      </c>
      <c r="H149" s="114" t="str">
        <f>IF(P_kom_foretak!Z152=0," ",P_kom_foretak!Z152)</f>
        <v xml:space="preserve"> </v>
      </c>
      <c r="I149" s="114" t="str">
        <f>IF(P_kom_foretak!AA152=0," ",P_kom_foretak!AA152)</f>
        <v xml:space="preserve"> </v>
      </c>
      <c r="J149" s="114" t="str">
        <f>IF(P_kom_foretak!AB152=0," ",P_kom_foretak!AB152)</f>
        <v xml:space="preserve"> </v>
      </c>
      <c r="K149" s="114" t="str">
        <f>IF(P_kom_foretak!AC152=0," ",P_kom_foretak!AC152)</f>
        <v xml:space="preserve"> </v>
      </c>
      <c r="L149" s="114" t="str">
        <f>IF(P_kom_foretak!AD152=0," ",P_kom_foretak!AD152)</f>
        <v xml:space="preserve"> </v>
      </c>
      <c r="M149" s="114" t="str">
        <f>IF(P_kom_foretak!AE152=0," ",P_kom_foretak!AE152)</f>
        <v xml:space="preserve"> </v>
      </c>
      <c r="N149" s="29" t="str">
        <f>IF(P_kom_foretak!AF152=0," ",P_kom_foretak!AF152)</f>
        <v xml:space="preserve"> </v>
      </c>
    </row>
    <row r="150" spans="3:14" x14ac:dyDescent="0.25">
      <c r="C150" s="28" t="str">
        <f>IF(P_kom_foretak!U153=0," ",P_kom_foretak!U153)</f>
        <v xml:space="preserve"> </v>
      </c>
      <c r="D150" s="114" t="str">
        <f>IF(P_kom_foretak!V153=0," ",P_kom_foretak!V153)</f>
        <v xml:space="preserve"> </v>
      </c>
      <c r="E150" s="114" t="str">
        <f>IF(P_kom_foretak!W153=0," ",P_kom_foretak!W153)</f>
        <v xml:space="preserve"> </v>
      </c>
      <c r="F150" s="114" t="str">
        <f>IF(P_kom_foretak!X153=0," ",P_kom_foretak!X153)</f>
        <v xml:space="preserve"> </v>
      </c>
      <c r="G150" s="114" t="str">
        <f>IF(P_kom_foretak!Y153=0," ",P_kom_foretak!Y153)</f>
        <v xml:space="preserve"> </v>
      </c>
      <c r="H150" s="114" t="str">
        <f>IF(P_kom_foretak!Z153=0," ",P_kom_foretak!Z153)</f>
        <v xml:space="preserve"> </v>
      </c>
      <c r="I150" s="114" t="str">
        <f>IF(P_kom_foretak!AA153=0," ",P_kom_foretak!AA153)</f>
        <v xml:space="preserve"> </v>
      </c>
      <c r="J150" s="114" t="str">
        <f>IF(P_kom_foretak!AB153=0," ",P_kom_foretak!AB153)</f>
        <v xml:space="preserve"> </v>
      </c>
      <c r="K150" s="114" t="str">
        <f>IF(P_kom_foretak!AC153=0," ",P_kom_foretak!AC153)</f>
        <v xml:space="preserve"> </v>
      </c>
      <c r="L150" s="114" t="str">
        <f>IF(P_kom_foretak!AD153=0," ",P_kom_foretak!AD153)</f>
        <v xml:space="preserve"> </v>
      </c>
      <c r="M150" s="114" t="str">
        <f>IF(P_kom_foretak!AE153=0," ",P_kom_foretak!AE153)</f>
        <v xml:space="preserve"> </v>
      </c>
      <c r="N150" s="29" t="str">
        <f>IF(P_kom_foretak!AF153=0," ",P_kom_foretak!AF153)</f>
        <v xml:space="preserve"> </v>
      </c>
    </row>
    <row r="151" spans="3:14" x14ac:dyDescent="0.25">
      <c r="C151" s="28" t="str">
        <f>IF(P_kom_foretak!U154=0," ",P_kom_foretak!U154)</f>
        <v xml:space="preserve"> </v>
      </c>
      <c r="D151" s="114" t="str">
        <f>IF(P_kom_foretak!V154=0," ",P_kom_foretak!V154)</f>
        <v xml:space="preserve"> </v>
      </c>
      <c r="E151" s="114" t="str">
        <f>IF(P_kom_foretak!W154=0," ",P_kom_foretak!W154)</f>
        <v xml:space="preserve"> </v>
      </c>
      <c r="F151" s="114" t="str">
        <f>IF(P_kom_foretak!X154=0," ",P_kom_foretak!X154)</f>
        <v xml:space="preserve"> </v>
      </c>
      <c r="G151" s="114" t="str">
        <f>IF(P_kom_foretak!Y154=0," ",P_kom_foretak!Y154)</f>
        <v xml:space="preserve"> </v>
      </c>
      <c r="H151" s="114" t="str">
        <f>IF(P_kom_foretak!Z154=0," ",P_kom_foretak!Z154)</f>
        <v xml:space="preserve"> </v>
      </c>
      <c r="I151" s="114" t="str">
        <f>IF(P_kom_foretak!AA154=0," ",P_kom_foretak!AA154)</f>
        <v xml:space="preserve"> </v>
      </c>
      <c r="J151" s="114" t="str">
        <f>IF(P_kom_foretak!AB154=0," ",P_kom_foretak!AB154)</f>
        <v xml:space="preserve"> </v>
      </c>
      <c r="K151" s="114" t="str">
        <f>IF(P_kom_foretak!AC154=0," ",P_kom_foretak!AC154)</f>
        <v xml:space="preserve"> </v>
      </c>
      <c r="L151" s="114" t="str">
        <f>IF(P_kom_foretak!AD154=0," ",P_kom_foretak!AD154)</f>
        <v xml:space="preserve"> </v>
      </c>
      <c r="M151" s="114" t="str">
        <f>IF(P_kom_foretak!AE154=0," ",P_kom_foretak!AE154)</f>
        <v xml:space="preserve"> </v>
      </c>
      <c r="N151" s="29" t="str">
        <f>IF(P_kom_foretak!AF154=0," ",P_kom_foretak!AF154)</f>
        <v xml:space="preserve"> </v>
      </c>
    </row>
    <row r="152" spans="3:14" x14ac:dyDescent="0.25">
      <c r="C152" s="28" t="str">
        <f>IF(P_kom_foretak!U155=0," ",P_kom_foretak!U155)</f>
        <v xml:space="preserve"> </v>
      </c>
      <c r="D152" s="114" t="str">
        <f>IF(P_kom_foretak!V155=0," ",P_kom_foretak!V155)</f>
        <v xml:space="preserve"> </v>
      </c>
      <c r="E152" s="114" t="str">
        <f>IF(P_kom_foretak!W155=0," ",P_kom_foretak!W155)</f>
        <v xml:space="preserve"> </v>
      </c>
      <c r="F152" s="114" t="str">
        <f>IF(P_kom_foretak!X155=0," ",P_kom_foretak!X155)</f>
        <v xml:space="preserve"> </v>
      </c>
      <c r="G152" s="114" t="str">
        <f>IF(P_kom_foretak!Y155=0," ",P_kom_foretak!Y155)</f>
        <v xml:space="preserve"> </v>
      </c>
      <c r="H152" s="114" t="str">
        <f>IF(P_kom_foretak!Z155=0," ",P_kom_foretak!Z155)</f>
        <v xml:space="preserve"> </v>
      </c>
      <c r="I152" s="114" t="str">
        <f>IF(P_kom_foretak!AA155=0," ",P_kom_foretak!AA155)</f>
        <v xml:space="preserve"> </v>
      </c>
      <c r="J152" s="114" t="str">
        <f>IF(P_kom_foretak!AB155=0," ",P_kom_foretak!AB155)</f>
        <v xml:space="preserve"> </v>
      </c>
      <c r="K152" s="114" t="str">
        <f>IF(P_kom_foretak!AC155=0," ",P_kom_foretak!AC155)</f>
        <v xml:space="preserve"> </v>
      </c>
      <c r="L152" s="114" t="str">
        <f>IF(P_kom_foretak!AD155=0," ",P_kom_foretak!AD155)</f>
        <v xml:space="preserve"> </v>
      </c>
      <c r="M152" s="114" t="str">
        <f>IF(P_kom_foretak!AE155=0," ",P_kom_foretak!AE155)</f>
        <v xml:space="preserve"> </v>
      </c>
      <c r="N152" s="29" t="str">
        <f>IF(P_kom_foretak!AF155=0," ",P_kom_foretak!AF155)</f>
        <v xml:space="preserve"> </v>
      </c>
    </row>
    <row r="153" spans="3:14" x14ac:dyDescent="0.25">
      <c r="C153" s="28" t="str">
        <f>IF(P_kom_foretak!U156=0," ",P_kom_foretak!U156)</f>
        <v xml:space="preserve"> </v>
      </c>
      <c r="D153" s="114" t="str">
        <f>IF(P_kom_foretak!V156=0," ",P_kom_foretak!V156)</f>
        <v xml:space="preserve"> </v>
      </c>
      <c r="E153" s="114" t="str">
        <f>IF(P_kom_foretak!W156=0," ",P_kom_foretak!W156)</f>
        <v xml:space="preserve"> </v>
      </c>
      <c r="F153" s="114" t="str">
        <f>IF(P_kom_foretak!X156=0," ",P_kom_foretak!X156)</f>
        <v xml:space="preserve"> </v>
      </c>
      <c r="G153" s="114" t="str">
        <f>IF(P_kom_foretak!Y156=0," ",P_kom_foretak!Y156)</f>
        <v xml:space="preserve"> </v>
      </c>
      <c r="H153" s="114" t="str">
        <f>IF(P_kom_foretak!Z156=0," ",P_kom_foretak!Z156)</f>
        <v xml:space="preserve"> </v>
      </c>
      <c r="I153" s="114" t="str">
        <f>IF(P_kom_foretak!AA156=0," ",P_kom_foretak!AA156)</f>
        <v xml:space="preserve"> </v>
      </c>
      <c r="J153" s="114" t="str">
        <f>IF(P_kom_foretak!AB156=0," ",P_kom_foretak!AB156)</f>
        <v xml:space="preserve"> </v>
      </c>
      <c r="K153" s="114" t="str">
        <f>IF(P_kom_foretak!AC156=0," ",P_kom_foretak!AC156)</f>
        <v xml:space="preserve"> </v>
      </c>
      <c r="L153" s="114" t="str">
        <f>IF(P_kom_foretak!AD156=0," ",P_kom_foretak!AD156)</f>
        <v xml:space="preserve"> </v>
      </c>
      <c r="M153" s="114" t="str">
        <f>IF(P_kom_foretak!AE156=0," ",P_kom_foretak!AE156)</f>
        <v xml:space="preserve"> </v>
      </c>
      <c r="N153" s="29" t="str">
        <f>IF(P_kom_foretak!AF156=0," ",P_kom_foretak!AF156)</f>
        <v xml:space="preserve"> </v>
      </c>
    </row>
    <row r="154" spans="3:14" x14ac:dyDescent="0.25">
      <c r="C154" s="28" t="str">
        <f>IF(P_kom_foretak!U157=0," ",P_kom_foretak!U157)</f>
        <v xml:space="preserve"> </v>
      </c>
      <c r="D154" s="114" t="str">
        <f>IF(P_kom_foretak!V157=0," ",P_kom_foretak!V157)</f>
        <v xml:space="preserve"> </v>
      </c>
      <c r="E154" s="114" t="str">
        <f>IF(P_kom_foretak!W157=0," ",P_kom_foretak!W157)</f>
        <v xml:space="preserve"> </v>
      </c>
      <c r="F154" s="114" t="str">
        <f>IF(P_kom_foretak!X157=0," ",P_kom_foretak!X157)</f>
        <v xml:space="preserve"> </v>
      </c>
      <c r="G154" s="114" t="str">
        <f>IF(P_kom_foretak!Y157=0," ",P_kom_foretak!Y157)</f>
        <v xml:space="preserve"> </v>
      </c>
      <c r="H154" s="114" t="str">
        <f>IF(P_kom_foretak!Z157=0," ",P_kom_foretak!Z157)</f>
        <v xml:space="preserve"> </v>
      </c>
      <c r="I154" s="114" t="str">
        <f>IF(P_kom_foretak!AA157=0," ",P_kom_foretak!AA157)</f>
        <v xml:space="preserve"> </v>
      </c>
      <c r="J154" s="114" t="str">
        <f>IF(P_kom_foretak!AB157=0," ",P_kom_foretak!AB157)</f>
        <v xml:space="preserve"> </v>
      </c>
      <c r="K154" s="114" t="str">
        <f>IF(P_kom_foretak!AC157=0," ",P_kom_foretak!AC157)</f>
        <v xml:space="preserve"> </v>
      </c>
      <c r="L154" s="114" t="str">
        <f>IF(P_kom_foretak!AD157=0," ",P_kom_foretak!AD157)</f>
        <v xml:space="preserve"> </v>
      </c>
      <c r="M154" s="114" t="str">
        <f>IF(P_kom_foretak!AE157=0," ",P_kom_foretak!AE157)</f>
        <v xml:space="preserve"> </v>
      </c>
      <c r="N154" s="29" t="str">
        <f>IF(P_kom_foretak!AF157=0," ",P_kom_foretak!AF157)</f>
        <v xml:space="preserve"> </v>
      </c>
    </row>
    <row r="155" spans="3:14" x14ac:dyDescent="0.25">
      <c r="C155" s="28" t="str">
        <f>IF(P_kom_foretak!U158=0," ",P_kom_foretak!U158)</f>
        <v xml:space="preserve"> </v>
      </c>
      <c r="D155" s="114" t="str">
        <f>IF(P_kom_foretak!V158=0," ",P_kom_foretak!V158)</f>
        <v xml:space="preserve"> </v>
      </c>
      <c r="E155" s="114" t="str">
        <f>IF(P_kom_foretak!W158=0," ",P_kom_foretak!W158)</f>
        <v xml:space="preserve"> </v>
      </c>
      <c r="F155" s="114" t="str">
        <f>IF(P_kom_foretak!X158=0," ",P_kom_foretak!X158)</f>
        <v xml:space="preserve"> </v>
      </c>
      <c r="G155" s="114" t="str">
        <f>IF(P_kom_foretak!Y158=0," ",P_kom_foretak!Y158)</f>
        <v xml:space="preserve"> </v>
      </c>
      <c r="H155" s="114" t="str">
        <f>IF(P_kom_foretak!Z158=0," ",P_kom_foretak!Z158)</f>
        <v xml:space="preserve"> </v>
      </c>
      <c r="I155" s="114" t="str">
        <f>IF(P_kom_foretak!AA158=0," ",P_kom_foretak!AA158)</f>
        <v xml:space="preserve"> </v>
      </c>
      <c r="J155" s="114" t="str">
        <f>IF(P_kom_foretak!AB158=0," ",P_kom_foretak!AB158)</f>
        <v xml:space="preserve"> </v>
      </c>
      <c r="K155" s="114" t="str">
        <f>IF(P_kom_foretak!AC158=0," ",P_kom_foretak!AC158)</f>
        <v xml:space="preserve"> </v>
      </c>
      <c r="L155" s="114" t="str">
        <f>IF(P_kom_foretak!AD158=0," ",P_kom_foretak!AD158)</f>
        <v xml:space="preserve"> </v>
      </c>
      <c r="M155" s="114" t="str">
        <f>IF(P_kom_foretak!AE158=0," ",P_kom_foretak!AE158)</f>
        <v xml:space="preserve"> </v>
      </c>
      <c r="N155" s="29" t="str">
        <f>IF(P_kom_foretak!AF158=0," ",P_kom_foretak!AF158)</f>
        <v xml:space="preserve"> </v>
      </c>
    </row>
    <row r="156" spans="3:14" x14ac:dyDescent="0.25">
      <c r="C156" s="28" t="str">
        <f>IF(P_kom_foretak!U159=0," ",P_kom_foretak!U159)</f>
        <v xml:space="preserve"> </v>
      </c>
      <c r="D156" s="114" t="str">
        <f>IF(P_kom_foretak!V159=0," ",P_kom_foretak!V159)</f>
        <v xml:space="preserve"> </v>
      </c>
      <c r="E156" s="114" t="str">
        <f>IF(P_kom_foretak!W159=0," ",P_kom_foretak!W159)</f>
        <v xml:space="preserve"> </v>
      </c>
      <c r="F156" s="114" t="str">
        <f>IF(P_kom_foretak!X159=0," ",P_kom_foretak!X159)</f>
        <v xml:space="preserve"> </v>
      </c>
      <c r="G156" s="114" t="str">
        <f>IF(P_kom_foretak!Y159=0," ",P_kom_foretak!Y159)</f>
        <v xml:space="preserve"> </v>
      </c>
      <c r="H156" s="114" t="str">
        <f>IF(P_kom_foretak!Z159=0," ",P_kom_foretak!Z159)</f>
        <v xml:space="preserve"> </v>
      </c>
      <c r="I156" s="114" t="str">
        <f>IF(P_kom_foretak!AA159=0," ",P_kom_foretak!AA159)</f>
        <v xml:space="preserve"> </v>
      </c>
      <c r="J156" s="114" t="str">
        <f>IF(P_kom_foretak!AB159=0," ",P_kom_foretak!AB159)</f>
        <v xml:space="preserve"> </v>
      </c>
      <c r="K156" s="114" t="str">
        <f>IF(P_kom_foretak!AC159=0," ",P_kom_foretak!AC159)</f>
        <v xml:space="preserve"> </v>
      </c>
      <c r="L156" s="114" t="str">
        <f>IF(P_kom_foretak!AD159=0," ",P_kom_foretak!AD159)</f>
        <v xml:space="preserve"> </v>
      </c>
      <c r="M156" s="114" t="str">
        <f>IF(P_kom_foretak!AE159=0," ",P_kom_foretak!AE159)</f>
        <v xml:space="preserve"> </v>
      </c>
      <c r="N156" s="29" t="str">
        <f>IF(P_kom_foretak!AF159=0," ",P_kom_foretak!AF159)</f>
        <v xml:space="preserve"> </v>
      </c>
    </row>
    <row r="157" spans="3:14" x14ac:dyDescent="0.25">
      <c r="C157" s="28" t="str">
        <f>IF(P_kom_foretak!U160=0," ",P_kom_foretak!U160)</f>
        <v xml:space="preserve"> </v>
      </c>
      <c r="D157" s="114" t="str">
        <f>IF(P_kom_foretak!V160=0," ",P_kom_foretak!V160)</f>
        <v xml:space="preserve"> </v>
      </c>
      <c r="E157" s="114" t="str">
        <f>IF(P_kom_foretak!W160=0," ",P_kom_foretak!W160)</f>
        <v xml:space="preserve"> </v>
      </c>
      <c r="F157" s="114" t="str">
        <f>IF(P_kom_foretak!X160=0," ",P_kom_foretak!X160)</f>
        <v xml:space="preserve"> </v>
      </c>
      <c r="G157" s="114" t="str">
        <f>IF(P_kom_foretak!Y160=0," ",P_kom_foretak!Y160)</f>
        <v xml:space="preserve"> </v>
      </c>
      <c r="H157" s="114" t="str">
        <f>IF(P_kom_foretak!Z160=0," ",P_kom_foretak!Z160)</f>
        <v xml:space="preserve"> </v>
      </c>
      <c r="I157" s="114" t="str">
        <f>IF(P_kom_foretak!AA160=0," ",P_kom_foretak!AA160)</f>
        <v xml:space="preserve"> </v>
      </c>
      <c r="J157" s="114" t="str">
        <f>IF(P_kom_foretak!AB160=0," ",P_kom_foretak!AB160)</f>
        <v xml:space="preserve"> </v>
      </c>
      <c r="K157" s="114" t="str">
        <f>IF(P_kom_foretak!AC160=0," ",P_kom_foretak!AC160)</f>
        <v xml:space="preserve"> </v>
      </c>
      <c r="L157" s="114" t="str">
        <f>IF(P_kom_foretak!AD160=0," ",P_kom_foretak!AD160)</f>
        <v xml:space="preserve"> </v>
      </c>
      <c r="M157" s="114" t="str">
        <f>IF(P_kom_foretak!AE160=0," ",P_kom_foretak!AE160)</f>
        <v xml:space="preserve"> </v>
      </c>
      <c r="N157" s="29" t="str">
        <f>IF(P_kom_foretak!AF160=0," ",P_kom_foretak!AF160)</f>
        <v xml:space="preserve"> </v>
      </c>
    </row>
    <row r="158" spans="3:14" x14ac:dyDescent="0.25">
      <c r="C158" s="28" t="str">
        <f>IF(P_kom_foretak!U161=0," ",P_kom_foretak!U161)</f>
        <v xml:space="preserve"> </v>
      </c>
      <c r="D158" s="114" t="str">
        <f>IF(P_kom_foretak!V161=0," ",P_kom_foretak!V161)</f>
        <v xml:space="preserve"> </v>
      </c>
      <c r="E158" s="114" t="str">
        <f>IF(P_kom_foretak!W161=0," ",P_kom_foretak!W161)</f>
        <v xml:space="preserve"> </v>
      </c>
      <c r="F158" s="114" t="str">
        <f>IF(P_kom_foretak!X161=0," ",P_kom_foretak!X161)</f>
        <v xml:space="preserve"> </v>
      </c>
      <c r="G158" s="114" t="str">
        <f>IF(P_kom_foretak!Y161=0," ",P_kom_foretak!Y161)</f>
        <v xml:space="preserve"> </v>
      </c>
      <c r="H158" s="114" t="str">
        <f>IF(P_kom_foretak!Z161=0," ",P_kom_foretak!Z161)</f>
        <v xml:space="preserve"> </v>
      </c>
      <c r="I158" s="114" t="str">
        <f>IF(P_kom_foretak!AA161=0," ",P_kom_foretak!AA161)</f>
        <v xml:space="preserve"> </v>
      </c>
      <c r="J158" s="114" t="str">
        <f>IF(P_kom_foretak!AB161=0," ",P_kom_foretak!AB161)</f>
        <v xml:space="preserve"> </v>
      </c>
      <c r="K158" s="114" t="str">
        <f>IF(P_kom_foretak!AC161=0," ",P_kom_foretak!AC161)</f>
        <v xml:space="preserve"> </v>
      </c>
      <c r="L158" s="114" t="str">
        <f>IF(P_kom_foretak!AD161=0," ",P_kom_foretak!AD161)</f>
        <v xml:space="preserve"> </v>
      </c>
      <c r="M158" s="114" t="str">
        <f>IF(P_kom_foretak!AE161=0," ",P_kom_foretak!AE161)</f>
        <v xml:space="preserve"> </v>
      </c>
      <c r="N158" s="29" t="str">
        <f>IF(P_kom_foretak!AF161=0," ",P_kom_foretak!AF161)</f>
        <v xml:space="preserve"> </v>
      </c>
    </row>
    <row r="159" spans="3:14" x14ac:dyDescent="0.25">
      <c r="C159" s="28" t="str">
        <f>IF(P_kom_foretak!U162=0," ",P_kom_foretak!U162)</f>
        <v xml:space="preserve"> </v>
      </c>
      <c r="D159" s="114" t="str">
        <f>IF(P_kom_foretak!V162=0," ",P_kom_foretak!V162)</f>
        <v xml:space="preserve"> </v>
      </c>
      <c r="E159" s="114" t="str">
        <f>IF(P_kom_foretak!W162=0," ",P_kom_foretak!W162)</f>
        <v xml:space="preserve"> </v>
      </c>
      <c r="F159" s="114" t="str">
        <f>IF(P_kom_foretak!X162=0," ",P_kom_foretak!X162)</f>
        <v xml:space="preserve"> </v>
      </c>
      <c r="G159" s="114" t="str">
        <f>IF(P_kom_foretak!Y162=0," ",P_kom_foretak!Y162)</f>
        <v xml:space="preserve"> </v>
      </c>
      <c r="H159" s="114" t="str">
        <f>IF(P_kom_foretak!Z162=0," ",P_kom_foretak!Z162)</f>
        <v xml:space="preserve"> </v>
      </c>
      <c r="I159" s="114" t="str">
        <f>IF(P_kom_foretak!AA162=0," ",P_kom_foretak!AA162)</f>
        <v xml:space="preserve"> </v>
      </c>
      <c r="J159" s="114" t="str">
        <f>IF(P_kom_foretak!AB162=0," ",P_kom_foretak!AB162)</f>
        <v xml:space="preserve"> </v>
      </c>
      <c r="K159" s="114" t="str">
        <f>IF(P_kom_foretak!AC162=0," ",P_kom_foretak!AC162)</f>
        <v xml:space="preserve"> </v>
      </c>
      <c r="L159" s="114" t="str">
        <f>IF(P_kom_foretak!AD162=0," ",P_kom_foretak!AD162)</f>
        <v xml:space="preserve"> </v>
      </c>
      <c r="M159" s="114" t="str">
        <f>IF(P_kom_foretak!AE162=0," ",P_kom_foretak!AE162)</f>
        <v xml:space="preserve"> </v>
      </c>
      <c r="N159" s="29" t="str">
        <f>IF(P_kom_foretak!AF162=0," ",P_kom_foretak!AF162)</f>
        <v xml:space="preserve"> </v>
      </c>
    </row>
    <row r="160" spans="3:14" x14ac:dyDescent="0.25">
      <c r="C160" s="28" t="str">
        <f>IF(P_kom_foretak!U163=0," ",P_kom_foretak!U163)</f>
        <v xml:space="preserve"> </v>
      </c>
      <c r="D160" s="114" t="str">
        <f>IF(P_kom_foretak!V163=0," ",P_kom_foretak!V163)</f>
        <v xml:space="preserve"> </v>
      </c>
      <c r="E160" s="114" t="str">
        <f>IF(P_kom_foretak!W163=0," ",P_kom_foretak!W163)</f>
        <v xml:space="preserve"> </v>
      </c>
      <c r="F160" s="114" t="str">
        <f>IF(P_kom_foretak!X163=0," ",P_kom_foretak!X163)</f>
        <v xml:space="preserve"> </v>
      </c>
      <c r="G160" s="114" t="str">
        <f>IF(P_kom_foretak!Y163=0," ",P_kom_foretak!Y163)</f>
        <v xml:space="preserve"> </v>
      </c>
      <c r="H160" s="114" t="str">
        <f>IF(P_kom_foretak!Z163=0," ",P_kom_foretak!Z163)</f>
        <v xml:space="preserve"> </v>
      </c>
      <c r="I160" s="114" t="str">
        <f>IF(P_kom_foretak!AA163=0," ",P_kom_foretak!AA163)</f>
        <v xml:space="preserve"> </v>
      </c>
      <c r="J160" s="114" t="str">
        <f>IF(P_kom_foretak!AB163=0," ",P_kom_foretak!AB163)</f>
        <v xml:space="preserve"> </v>
      </c>
      <c r="K160" s="114" t="str">
        <f>IF(P_kom_foretak!AC163=0," ",P_kom_foretak!AC163)</f>
        <v xml:space="preserve"> </v>
      </c>
      <c r="L160" s="114" t="str">
        <f>IF(P_kom_foretak!AD163=0," ",P_kom_foretak!AD163)</f>
        <v xml:space="preserve"> </v>
      </c>
      <c r="M160" s="114" t="str">
        <f>IF(P_kom_foretak!AE163=0," ",P_kom_foretak!AE163)</f>
        <v xml:space="preserve"> </v>
      </c>
      <c r="N160" s="29" t="str">
        <f>IF(P_kom_foretak!AF163=0," ",P_kom_foretak!AF163)</f>
        <v xml:space="preserve"> </v>
      </c>
    </row>
    <row r="161" spans="3:14" x14ac:dyDescent="0.25">
      <c r="C161" s="28" t="str">
        <f>IF(P_kom_foretak!U164=0," ",P_kom_foretak!U164)</f>
        <v xml:space="preserve"> </v>
      </c>
      <c r="D161" s="114" t="str">
        <f>IF(P_kom_foretak!V164=0," ",P_kom_foretak!V164)</f>
        <v xml:space="preserve"> </v>
      </c>
      <c r="E161" s="114" t="str">
        <f>IF(P_kom_foretak!W164=0," ",P_kom_foretak!W164)</f>
        <v xml:space="preserve"> </v>
      </c>
      <c r="F161" s="114" t="str">
        <f>IF(P_kom_foretak!X164=0," ",P_kom_foretak!X164)</f>
        <v xml:space="preserve"> </v>
      </c>
      <c r="G161" s="114" t="str">
        <f>IF(P_kom_foretak!Y164=0," ",P_kom_foretak!Y164)</f>
        <v xml:space="preserve"> </v>
      </c>
      <c r="H161" s="114" t="str">
        <f>IF(P_kom_foretak!Z164=0," ",P_kom_foretak!Z164)</f>
        <v xml:space="preserve"> </v>
      </c>
      <c r="I161" s="114" t="str">
        <f>IF(P_kom_foretak!AA164=0," ",P_kom_foretak!AA164)</f>
        <v xml:space="preserve"> </v>
      </c>
      <c r="J161" s="114" t="str">
        <f>IF(P_kom_foretak!AB164=0," ",P_kom_foretak!AB164)</f>
        <v xml:space="preserve"> </v>
      </c>
      <c r="K161" s="114" t="str">
        <f>IF(P_kom_foretak!AC164=0," ",P_kom_foretak!AC164)</f>
        <v xml:space="preserve"> </v>
      </c>
      <c r="L161" s="114" t="str">
        <f>IF(P_kom_foretak!AD164=0," ",P_kom_foretak!AD164)</f>
        <v xml:space="preserve"> </v>
      </c>
      <c r="M161" s="114" t="str">
        <f>IF(P_kom_foretak!AE164=0," ",P_kom_foretak!AE164)</f>
        <v xml:space="preserve"> </v>
      </c>
      <c r="N161" s="29" t="str">
        <f>IF(P_kom_foretak!AF164=0," ",P_kom_foretak!AF164)</f>
        <v xml:space="preserve"> </v>
      </c>
    </row>
    <row r="162" spans="3:14" x14ac:dyDescent="0.25">
      <c r="C162" s="28" t="str">
        <f>IF(P_kom_foretak!U165=0," ",P_kom_foretak!U165)</f>
        <v xml:space="preserve"> </v>
      </c>
      <c r="D162" s="114" t="str">
        <f>IF(P_kom_foretak!V165=0," ",P_kom_foretak!V165)</f>
        <v xml:space="preserve"> </v>
      </c>
      <c r="E162" s="114" t="str">
        <f>IF(P_kom_foretak!W165=0," ",P_kom_foretak!W165)</f>
        <v xml:space="preserve"> </v>
      </c>
      <c r="F162" s="114" t="str">
        <f>IF(P_kom_foretak!X165=0," ",P_kom_foretak!X165)</f>
        <v xml:space="preserve"> </v>
      </c>
      <c r="G162" s="114" t="str">
        <f>IF(P_kom_foretak!Y165=0," ",P_kom_foretak!Y165)</f>
        <v xml:space="preserve"> </v>
      </c>
      <c r="H162" s="114" t="str">
        <f>IF(P_kom_foretak!Z165=0," ",P_kom_foretak!Z165)</f>
        <v xml:space="preserve"> </v>
      </c>
      <c r="I162" s="114" t="str">
        <f>IF(P_kom_foretak!AA165=0," ",P_kom_foretak!AA165)</f>
        <v xml:space="preserve"> </v>
      </c>
      <c r="J162" s="114" t="str">
        <f>IF(P_kom_foretak!AB165=0," ",P_kom_foretak!AB165)</f>
        <v xml:space="preserve"> </v>
      </c>
      <c r="K162" s="114" t="str">
        <f>IF(P_kom_foretak!AC165=0," ",P_kom_foretak!AC165)</f>
        <v xml:space="preserve"> </v>
      </c>
      <c r="L162" s="114" t="str">
        <f>IF(P_kom_foretak!AD165=0," ",P_kom_foretak!AD165)</f>
        <v xml:space="preserve"> </v>
      </c>
      <c r="M162" s="114" t="str">
        <f>IF(P_kom_foretak!AE165=0," ",P_kom_foretak!AE165)</f>
        <v xml:space="preserve"> </v>
      </c>
      <c r="N162" s="29" t="str">
        <f>IF(P_kom_foretak!AF165=0," ",P_kom_foretak!AF165)</f>
        <v xml:space="preserve"> </v>
      </c>
    </row>
    <row r="163" spans="3:14" x14ac:dyDescent="0.25">
      <c r="C163" s="28" t="str">
        <f>IF(P_kom_foretak!U166=0," ",P_kom_foretak!U166)</f>
        <v xml:space="preserve"> </v>
      </c>
      <c r="D163" s="114" t="str">
        <f>IF(P_kom_foretak!V166=0," ",P_kom_foretak!V166)</f>
        <v xml:space="preserve"> </v>
      </c>
      <c r="E163" s="114" t="str">
        <f>IF(P_kom_foretak!W166=0," ",P_kom_foretak!W166)</f>
        <v xml:space="preserve"> </v>
      </c>
      <c r="F163" s="114" t="str">
        <f>IF(P_kom_foretak!X166=0," ",P_kom_foretak!X166)</f>
        <v xml:space="preserve"> </v>
      </c>
      <c r="G163" s="114" t="str">
        <f>IF(P_kom_foretak!Y166=0," ",P_kom_foretak!Y166)</f>
        <v xml:space="preserve"> </v>
      </c>
      <c r="H163" s="114" t="str">
        <f>IF(P_kom_foretak!Z166=0," ",P_kom_foretak!Z166)</f>
        <v xml:space="preserve"> </v>
      </c>
      <c r="I163" s="114" t="str">
        <f>IF(P_kom_foretak!AA166=0," ",P_kom_foretak!AA166)</f>
        <v xml:space="preserve"> </v>
      </c>
      <c r="J163" s="114" t="str">
        <f>IF(P_kom_foretak!AB166=0," ",P_kom_foretak!AB166)</f>
        <v xml:space="preserve"> </v>
      </c>
      <c r="K163" s="114" t="str">
        <f>IF(P_kom_foretak!AC166=0," ",P_kom_foretak!AC166)</f>
        <v xml:space="preserve"> </v>
      </c>
      <c r="L163" s="114" t="str">
        <f>IF(P_kom_foretak!AD166=0," ",P_kom_foretak!AD166)</f>
        <v xml:space="preserve"> </v>
      </c>
      <c r="M163" s="114" t="str">
        <f>IF(P_kom_foretak!AE166=0," ",P_kom_foretak!AE166)</f>
        <v xml:space="preserve"> </v>
      </c>
      <c r="N163" s="29" t="str">
        <f>IF(P_kom_foretak!AF166=0," ",P_kom_foretak!AF166)</f>
        <v xml:space="preserve"> </v>
      </c>
    </row>
    <row r="164" spans="3:14" x14ac:dyDescent="0.25">
      <c r="C164" s="28" t="str">
        <f>IF(P_kom_foretak!U167=0," ",P_kom_foretak!U167)</f>
        <v xml:space="preserve"> </v>
      </c>
      <c r="D164" s="114" t="str">
        <f>IF(P_kom_foretak!V167=0," ",P_kom_foretak!V167)</f>
        <v xml:space="preserve"> </v>
      </c>
      <c r="E164" s="114" t="str">
        <f>IF(P_kom_foretak!W167=0," ",P_kom_foretak!W167)</f>
        <v xml:space="preserve"> </v>
      </c>
      <c r="F164" s="114" t="str">
        <f>IF(P_kom_foretak!X167=0," ",P_kom_foretak!X167)</f>
        <v xml:space="preserve"> </v>
      </c>
      <c r="G164" s="114" t="str">
        <f>IF(P_kom_foretak!Y167=0," ",P_kom_foretak!Y167)</f>
        <v xml:space="preserve"> </v>
      </c>
      <c r="H164" s="114" t="str">
        <f>IF(P_kom_foretak!Z167=0," ",P_kom_foretak!Z167)</f>
        <v xml:space="preserve"> </v>
      </c>
      <c r="I164" s="114" t="str">
        <f>IF(P_kom_foretak!AA167=0," ",P_kom_foretak!AA167)</f>
        <v xml:space="preserve"> </v>
      </c>
      <c r="J164" s="114" t="str">
        <f>IF(P_kom_foretak!AB167=0," ",P_kom_foretak!AB167)</f>
        <v xml:space="preserve"> </v>
      </c>
      <c r="K164" s="114" t="str">
        <f>IF(P_kom_foretak!AC167=0," ",P_kom_foretak!AC167)</f>
        <v xml:space="preserve"> </v>
      </c>
      <c r="L164" s="114" t="str">
        <f>IF(P_kom_foretak!AD167=0," ",P_kom_foretak!AD167)</f>
        <v xml:space="preserve"> </v>
      </c>
      <c r="M164" s="114" t="str">
        <f>IF(P_kom_foretak!AE167=0," ",P_kom_foretak!AE167)</f>
        <v xml:space="preserve"> </v>
      </c>
      <c r="N164" s="29" t="str">
        <f>IF(P_kom_foretak!AF167=0," ",P_kom_foretak!AF167)</f>
        <v xml:space="preserve"> </v>
      </c>
    </row>
    <row r="165" spans="3:14" x14ac:dyDescent="0.25">
      <c r="C165" s="28" t="str">
        <f>IF(P_kom_foretak!U168=0," ",P_kom_foretak!U168)</f>
        <v xml:space="preserve"> </v>
      </c>
      <c r="D165" s="114" t="str">
        <f>IF(P_kom_foretak!V168=0," ",P_kom_foretak!V168)</f>
        <v xml:space="preserve"> </v>
      </c>
      <c r="E165" s="114" t="str">
        <f>IF(P_kom_foretak!W168=0," ",P_kom_foretak!W168)</f>
        <v xml:space="preserve"> </v>
      </c>
      <c r="F165" s="114" t="str">
        <f>IF(P_kom_foretak!X168=0," ",P_kom_foretak!X168)</f>
        <v xml:space="preserve"> </v>
      </c>
      <c r="G165" s="114" t="str">
        <f>IF(P_kom_foretak!Y168=0," ",P_kom_foretak!Y168)</f>
        <v xml:space="preserve"> </v>
      </c>
      <c r="H165" s="114" t="str">
        <f>IF(P_kom_foretak!Z168=0," ",P_kom_foretak!Z168)</f>
        <v xml:space="preserve"> </v>
      </c>
      <c r="I165" s="114" t="str">
        <f>IF(P_kom_foretak!AA168=0," ",P_kom_foretak!AA168)</f>
        <v xml:space="preserve"> </v>
      </c>
      <c r="J165" s="114" t="str">
        <f>IF(P_kom_foretak!AB168=0," ",P_kom_foretak!AB168)</f>
        <v xml:space="preserve"> </v>
      </c>
      <c r="K165" s="114" t="str">
        <f>IF(P_kom_foretak!AC168=0," ",P_kom_foretak!AC168)</f>
        <v xml:space="preserve"> </v>
      </c>
      <c r="L165" s="114" t="str">
        <f>IF(P_kom_foretak!AD168=0," ",P_kom_foretak!AD168)</f>
        <v xml:space="preserve"> </v>
      </c>
      <c r="M165" s="114" t="str">
        <f>IF(P_kom_foretak!AE168=0," ",P_kom_foretak!AE168)</f>
        <v xml:space="preserve"> </v>
      </c>
      <c r="N165" s="29" t="str">
        <f>IF(P_kom_foretak!AF168=0," ",P_kom_foretak!AF168)</f>
        <v xml:space="preserve"> </v>
      </c>
    </row>
    <row r="166" spans="3:14" x14ac:dyDescent="0.25">
      <c r="C166" s="28" t="str">
        <f>IF(P_kom_foretak!U169=0," ",P_kom_foretak!U169)</f>
        <v xml:space="preserve"> </v>
      </c>
      <c r="D166" s="114" t="str">
        <f>IF(P_kom_foretak!V169=0," ",P_kom_foretak!V169)</f>
        <v xml:space="preserve"> </v>
      </c>
      <c r="E166" s="114" t="str">
        <f>IF(P_kom_foretak!W169=0," ",P_kom_foretak!W169)</f>
        <v xml:space="preserve"> </v>
      </c>
      <c r="F166" s="114" t="str">
        <f>IF(P_kom_foretak!X169=0," ",P_kom_foretak!X169)</f>
        <v xml:space="preserve"> </v>
      </c>
      <c r="G166" s="114" t="str">
        <f>IF(P_kom_foretak!Y169=0," ",P_kom_foretak!Y169)</f>
        <v xml:space="preserve"> </v>
      </c>
      <c r="H166" s="114" t="str">
        <f>IF(P_kom_foretak!Z169=0," ",P_kom_foretak!Z169)</f>
        <v xml:space="preserve"> </v>
      </c>
      <c r="I166" s="114" t="str">
        <f>IF(P_kom_foretak!AA169=0," ",P_kom_foretak!AA169)</f>
        <v xml:space="preserve"> </v>
      </c>
      <c r="J166" s="114" t="str">
        <f>IF(P_kom_foretak!AB169=0," ",P_kom_foretak!AB169)</f>
        <v xml:space="preserve"> </v>
      </c>
      <c r="K166" s="114" t="str">
        <f>IF(P_kom_foretak!AC169=0," ",P_kom_foretak!AC169)</f>
        <v xml:space="preserve"> </v>
      </c>
      <c r="L166" s="114" t="str">
        <f>IF(P_kom_foretak!AD169=0," ",P_kom_foretak!AD169)</f>
        <v xml:space="preserve"> </v>
      </c>
      <c r="M166" s="114" t="str">
        <f>IF(P_kom_foretak!AE169=0," ",P_kom_foretak!AE169)</f>
        <v xml:space="preserve"> </v>
      </c>
      <c r="N166" s="29" t="str">
        <f>IF(P_kom_foretak!AF169=0," ",P_kom_foretak!AF169)</f>
        <v xml:space="preserve"> </v>
      </c>
    </row>
    <row r="167" spans="3:14" x14ac:dyDescent="0.25">
      <c r="C167" s="28" t="str">
        <f>IF(P_kom_foretak!U170=0," ",P_kom_foretak!U170)</f>
        <v xml:space="preserve"> </v>
      </c>
      <c r="D167" s="114" t="str">
        <f>IF(P_kom_foretak!V170=0," ",P_kom_foretak!V170)</f>
        <v xml:space="preserve"> </v>
      </c>
      <c r="E167" s="114" t="str">
        <f>IF(P_kom_foretak!W170=0," ",P_kom_foretak!W170)</f>
        <v xml:space="preserve"> </v>
      </c>
      <c r="F167" s="114" t="str">
        <f>IF(P_kom_foretak!X170=0," ",P_kom_foretak!X170)</f>
        <v xml:space="preserve"> </v>
      </c>
      <c r="G167" s="114" t="str">
        <f>IF(P_kom_foretak!Y170=0," ",P_kom_foretak!Y170)</f>
        <v xml:space="preserve"> </v>
      </c>
      <c r="H167" s="114" t="str">
        <f>IF(P_kom_foretak!Z170=0," ",P_kom_foretak!Z170)</f>
        <v xml:space="preserve"> </v>
      </c>
      <c r="I167" s="114" t="str">
        <f>IF(P_kom_foretak!AA170=0," ",P_kom_foretak!AA170)</f>
        <v xml:space="preserve"> </v>
      </c>
      <c r="J167" s="114" t="str">
        <f>IF(P_kom_foretak!AB170=0," ",P_kom_foretak!AB170)</f>
        <v xml:space="preserve"> </v>
      </c>
      <c r="K167" s="114" t="str">
        <f>IF(P_kom_foretak!AC170=0," ",P_kom_foretak!AC170)</f>
        <v xml:space="preserve"> </v>
      </c>
      <c r="L167" s="114" t="str">
        <f>IF(P_kom_foretak!AD170=0," ",P_kom_foretak!AD170)</f>
        <v xml:space="preserve"> </v>
      </c>
      <c r="M167" s="114" t="str">
        <f>IF(P_kom_foretak!AE170=0," ",P_kom_foretak!AE170)</f>
        <v xml:space="preserve"> </v>
      </c>
      <c r="N167" s="29" t="str">
        <f>IF(P_kom_foretak!AF170=0," ",P_kom_foretak!AF170)</f>
        <v xml:space="preserve"> </v>
      </c>
    </row>
    <row r="168" spans="3:14" x14ac:dyDescent="0.25">
      <c r="C168" s="28" t="str">
        <f>IF(P_kom_foretak!U171=0," ",P_kom_foretak!U171)</f>
        <v xml:space="preserve"> </v>
      </c>
      <c r="D168" s="114" t="str">
        <f>IF(P_kom_foretak!V171=0," ",P_kom_foretak!V171)</f>
        <v xml:space="preserve"> </v>
      </c>
      <c r="E168" s="114" t="str">
        <f>IF(P_kom_foretak!W171=0," ",P_kom_foretak!W171)</f>
        <v xml:space="preserve"> </v>
      </c>
      <c r="F168" s="114" t="str">
        <f>IF(P_kom_foretak!X171=0," ",P_kom_foretak!X171)</f>
        <v xml:space="preserve"> </v>
      </c>
      <c r="G168" s="114" t="str">
        <f>IF(P_kom_foretak!Y171=0," ",P_kom_foretak!Y171)</f>
        <v xml:space="preserve"> </v>
      </c>
      <c r="H168" s="114" t="str">
        <f>IF(P_kom_foretak!Z171=0," ",P_kom_foretak!Z171)</f>
        <v xml:space="preserve"> </v>
      </c>
      <c r="I168" s="114" t="str">
        <f>IF(P_kom_foretak!AA171=0," ",P_kom_foretak!AA171)</f>
        <v xml:space="preserve"> </v>
      </c>
      <c r="J168" s="114" t="str">
        <f>IF(P_kom_foretak!AB171=0," ",P_kom_foretak!AB171)</f>
        <v xml:space="preserve"> </v>
      </c>
      <c r="K168" s="114" t="str">
        <f>IF(P_kom_foretak!AC171=0," ",P_kom_foretak!AC171)</f>
        <v xml:space="preserve"> </v>
      </c>
      <c r="L168" s="114" t="str">
        <f>IF(P_kom_foretak!AD171=0," ",P_kom_foretak!AD171)</f>
        <v xml:space="preserve"> </v>
      </c>
      <c r="M168" s="114" t="str">
        <f>IF(P_kom_foretak!AE171=0," ",P_kom_foretak!AE171)</f>
        <v xml:space="preserve"> </v>
      </c>
      <c r="N168" s="29" t="str">
        <f>IF(P_kom_foretak!AF171=0," ",P_kom_foretak!AF171)</f>
        <v xml:space="preserve"> </v>
      </c>
    </row>
    <row r="169" spans="3:14" x14ac:dyDescent="0.25">
      <c r="C169" s="28" t="str">
        <f>IF(P_kom_foretak!U172=0," ",P_kom_foretak!U172)</f>
        <v xml:space="preserve"> </v>
      </c>
      <c r="D169" s="114" t="str">
        <f>IF(P_kom_foretak!V172=0," ",P_kom_foretak!V172)</f>
        <v xml:space="preserve"> </v>
      </c>
      <c r="E169" s="114" t="str">
        <f>IF(P_kom_foretak!W172=0," ",P_kom_foretak!W172)</f>
        <v xml:space="preserve"> </v>
      </c>
      <c r="F169" s="114" t="str">
        <f>IF(P_kom_foretak!X172=0," ",P_kom_foretak!X172)</f>
        <v xml:space="preserve"> </v>
      </c>
      <c r="G169" s="114" t="str">
        <f>IF(P_kom_foretak!Y172=0," ",P_kom_foretak!Y172)</f>
        <v xml:space="preserve"> </v>
      </c>
      <c r="H169" s="114" t="str">
        <f>IF(P_kom_foretak!Z172=0," ",P_kom_foretak!Z172)</f>
        <v xml:space="preserve"> </v>
      </c>
      <c r="I169" s="114" t="str">
        <f>IF(P_kom_foretak!AA172=0," ",P_kom_foretak!AA172)</f>
        <v xml:space="preserve"> </v>
      </c>
      <c r="J169" s="114" t="str">
        <f>IF(P_kom_foretak!AB172=0," ",P_kom_foretak!AB172)</f>
        <v xml:space="preserve"> </v>
      </c>
      <c r="K169" s="114" t="str">
        <f>IF(P_kom_foretak!AC172=0," ",P_kom_foretak!AC172)</f>
        <v xml:space="preserve"> </v>
      </c>
      <c r="L169" s="114" t="str">
        <f>IF(P_kom_foretak!AD172=0," ",P_kom_foretak!AD172)</f>
        <v xml:space="preserve"> </v>
      </c>
      <c r="M169" s="114" t="str">
        <f>IF(P_kom_foretak!AE172=0," ",P_kom_foretak!AE172)</f>
        <v xml:space="preserve"> </v>
      </c>
      <c r="N169" s="29" t="str">
        <f>IF(P_kom_foretak!AF172=0," ",P_kom_foretak!AF172)</f>
        <v xml:space="preserve"> </v>
      </c>
    </row>
    <row r="170" spans="3:14" x14ac:dyDescent="0.25">
      <c r="C170" s="28" t="str">
        <f>IF(P_kom_foretak!U173=0," ",P_kom_foretak!U173)</f>
        <v xml:space="preserve"> </v>
      </c>
      <c r="D170" s="114" t="str">
        <f>IF(P_kom_foretak!V173=0," ",P_kom_foretak!V173)</f>
        <v xml:space="preserve"> </v>
      </c>
      <c r="E170" s="114" t="str">
        <f>IF(P_kom_foretak!W173=0," ",P_kom_foretak!W173)</f>
        <v xml:space="preserve"> </v>
      </c>
      <c r="F170" s="114" t="str">
        <f>IF(P_kom_foretak!X173=0," ",P_kom_foretak!X173)</f>
        <v xml:space="preserve"> </v>
      </c>
      <c r="G170" s="114" t="str">
        <f>IF(P_kom_foretak!Y173=0," ",P_kom_foretak!Y173)</f>
        <v xml:space="preserve"> </v>
      </c>
      <c r="H170" s="114" t="str">
        <f>IF(P_kom_foretak!Z173=0," ",P_kom_foretak!Z173)</f>
        <v xml:space="preserve"> </v>
      </c>
      <c r="I170" s="114" t="str">
        <f>IF(P_kom_foretak!AA173=0," ",P_kom_foretak!AA173)</f>
        <v xml:space="preserve"> </v>
      </c>
      <c r="J170" s="114" t="str">
        <f>IF(P_kom_foretak!AB173=0," ",P_kom_foretak!AB173)</f>
        <v xml:space="preserve"> </v>
      </c>
      <c r="K170" s="114" t="str">
        <f>IF(P_kom_foretak!AC173=0," ",P_kom_foretak!AC173)</f>
        <v xml:space="preserve"> </v>
      </c>
      <c r="L170" s="114" t="str">
        <f>IF(P_kom_foretak!AD173=0," ",P_kom_foretak!AD173)</f>
        <v xml:space="preserve"> </v>
      </c>
      <c r="M170" s="114" t="str">
        <f>IF(P_kom_foretak!AE173=0," ",P_kom_foretak!AE173)</f>
        <v xml:space="preserve"> </v>
      </c>
      <c r="N170" s="29" t="str">
        <f>IF(P_kom_foretak!AF173=0," ",P_kom_foretak!AF173)</f>
        <v xml:space="preserve"> </v>
      </c>
    </row>
    <row r="171" spans="3:14" x14ac:dyDescent="0.25">
      <c r="C171" s="28" t="str">
        <f>IF(P_kom_foretak!U174=0," ",P_kom_foretak!U174)</f>
        <v xml:space="preserve"> </v>
      </c>
      <c r="D171" s="114" t="str">
        <f>IF(P_kom_foretak!V174=0," ",P_kom_foretak!V174)</f>
        <v xml:space="preserve"> </v>
      </c>
      <c r="E171" s="114" t="str">
        <f>IF(P_kom_foretak!W174=0," ",P_kom_foretak!W174)</f>
        <v xml:space="preserve"> </v>
      </c>
      <c r="F171" s="114" t="str">
        <f>IF(P_kom_foretak!X174=0," ",P_kom_foretak!X174)</f>
        <v xml:space="preserve"> </v>
      </c>
      <c r="G171" s="114" t="str">
        <f>IF(P_kom_foretak!Y174=0," ",P_kom_foretak!Y174)</f>
        <v xml:space="preserve"> </v>
      </c>
      <c r="H171" s="114" t="str">
        <f>IF(P_kom_foretak!Z174=0," ",P_kom_foretak!Z174)</f>
        <v xml:space="preserve"> </v>
      </c>
      <c r="I171" s="114" t="str">
        <f>IF(P_kom_foretak!AA174=0," ",P_kom_foretak!AA174)</f>
        <v xml:space="preserve"> </v>
      </c>
      <c r="J171" s="114" t="str">
        <f>IF(P_kom_foretak!AB174=0," ",P_kom_foretak!AB174)</f>
        <v xml:space="preserve"> </v>
      </c>
      <c r="K171" s="114" t="str">
        <f>IF(P_kom_foretak!AC174=0," ",P_kom_foretak!AC174)</f>
        <v xml:space="preserve"> </v>
      </c>
      <c r="L171" s="114" t="str">
        <f>IF(P_kom_foretak!AD174=0," ",P_kom_foretak!AD174)</f>
        <v xml:space="preserve"> </v>
      </c>
      <c r="M171" s="114" t="str">
        <f>IF(P_kom_foretak!AE174=0," ",P_kom_foretak!AE174)</f>
        <v xml:space="preserve"> </v>
      </c>
      <c r="N171" s="29" t="str">
        <f>IF(P_kom_foretak!AF174=0," ",P_kom_foretak!AF174)</f>
        <v xml:space="preserve"> </v>
      </c>
    </row>
    <row r="172" spans="3:14" x14ac:dyDescent="0.25">
      <c r="C172" s="28" t="str">
        <f>IF(P_kom_foretak!U175=0," ",P_kom_foretak!U175)</f>
        <v xml:space="preserve"> </v>
      </c>
      <c r="D172" s="114" t="str">
        <f>IF(P_kom_foretak!V175=0," ",P_kom_foretak!V175)</f>
        <v xml:space="preserve"> </v>
      </c>
      <c r="E172" s="114" t="str">
        <f>IF(P_kom_foretak!W175=0," ",P_kom_foretak!W175)</f>
        <v xml:space="preserve"> </v>
      </c>
      <c r="F172" s="114" t="str">
        <f>IF(P_kom_foretak!X175=0," ",P_kom_foretak!X175)</f>
        <v xml:space="preserve"> </v>
      </c>
      <c r="G172" s="114" t="str">
        <f>IF(P_kom_foretak!Y175=0," ",P_kom_foretak!Y175)</f>
        <v xml:space="preserve"> </v>
      </c>
      <c r="H172" s="114" t="str">
        <f>IF(P_kom_foretak!Z175=0," ",P_kom_foretak!Z175)</f>
        <v xml:space="preserve"> </v>
      </c>
      <c r="I172" s="114" t="str">
        <f>IF(P_kom_foretak!AA175=0," ",P_kom_foretak!AA175)</f>
        <v xml:space="preserve"> </v>
      </c>
      <c r="J172" s="114" t="str">
        <f>IF(P_kom_foretak!AB175=0," ",P_kom_foretak!AB175)</f>
        <v xml:space="preserve"> </v>
      </c>
      <c r="K172" s="114" t="str">
        <f>IF(P_kom_foretak!AC175=0," ",P_kom_foretak!AC175)</f>
        <v xml:space="preserve"> </v>
      </c>
      <c r="L172" s="114" t="str">
        <f>IF(P_kom_foretak!AD175=0," ",P_kom_foretak!AD175)</f>
        <v xml:space="preserve"> </v>
      </c>
      <c r="M172" s="114" t="str">
        <f>IF(P_kom_foretak!AE175=0," ",P_kom_foretak!AE175)</f>
        <v xml:space="preserve"> </v>
      </c>
      <c r="N172" s="29" t="str">
        <f>IF(P_kom_foretak!AF175=0," ",P_kom_foretak!AF175)</f>
        <v xml:space="preserve"> </v>
      </c>
    </row>
    <row r="173" spans="3:14" x14ac:dyDescent="0.25">
      <c r="C173" s="28" t="str">
        <f>IF(P_kom_foretak!U176=0," ",P_kom_foretak!U176)</f>
        <v xml:space="preserve"> </v>
      </c>
      <c r="D173" s="114" t="str">
        <f>IF(P_kom_foretak!V176=0," ",P_kom_foretak!V176)</f>
        <v xml:space="preserve"> </v>
      </c>
      <c r="E173" s="114" t="str">
        <f>IF(P_kom_foretak!W176=0," ",P_kom_foretak!W176)</f>
        <v xml:space="preserve"> </v>
      </c>
      <c r="F173" s="114" t="str">
        <f>IF(P_kom_foretak!X176=0," ",P_kom_foretak!X176)</f>
        <v xml:space="preserve"> </v>
      </c>
      <c r="G173" s="114" t="str">
        <f>IF(P_kom_foretak!Y176=0," ",P_kom_foretak!Y176)</f>
        <v xml:space="preserve"> </v>
      </c>
      <c r="H173" s="114" t="str">
        <f>IF(P_kom_foretak!Z176=0," ",P_kom_foretak!Z176)</f>
        <v xml:space="preserve"> </v>
      </c>
      <c r="I173" s="114" t="str">
        <f>IF(P_kom_foretak!AA176=0," ",P_kom_foretak!AA176)</f>
        <v xml:space="preserve"> </v>
      </c>
      <c r="J173" s="114" t="str">
        <f>IF(P_kom_foretak!AB176=0," ",P_kom_foretak!AB176)</f>
        <v xml:space="preserve"> </v>
      </c>
      <c r="K173" s="114" t="str">
        <f>IF(P_kom_foretak!AC176=0," ",P_kom_foretak!AC176)</f>
        <v xml:space="preserve"> </v>
      </c>
      <c r="L173" s="114" t="str">
        <f>IF(P_kom_foretak!AD176=0," ",P_kom_foretak!AD176)</f>
        <v xml:space="preserve"> </v>
      </c>
      <c r="M173" s="114" t="str">
        <f>IF(P_kom_foretak!AE176=0," ",P_kom_foretak!AE176)</f>
        <v xml:space="preserve"> </v>
      </c>
      <c r="N173" s="29" t="str">
        <f>IF(P_kom_foretak!AF176=0," ",P_kom_foretak!AF176)</f>
        <v xml:space="preserve"> </v>
      </c>
    </row>
    <row r="174" spans="3:14" x14ac:dyDescent="0.25">
      <c r="C174" s="28" t="str">
        <f>IF(P_kom_foretak!U177=0," ",P_kom_foretak!U177)</f>
        <v xml:space="preserve"> </v>
      </c>
      <c r="D174" s="114" t="str">
        <f>IF(P_kom_foretak!V177=0," ",P_kom_foretak!V177)</f>
        <v xml:space="preserve"> </v>
      </c>
      <c r="E174" s="114" t="str">
        <f>IF(P_kom_foretak!W177=0," ",P_kom_foretak!W177)</f>
        <v xml:space="preserve"> </v>
      </c>
      <c r="F174" s="114" t="str">
        <f>IF(P_kom_foretak!X177=0," ",P_kom_foretak!X177)</f>
        <v xml:space="preserve"> </v>
      </c>
      <c r="G174" s="114" t="str">
        <f>IF(P_kom_foretak!Y177=0," ",P_kom_foretak!Y177)</f>
        <v xml:space="preserve"> </v>
      </c>
      <c r="H174" s="114" t="str">
        <f>IF(P_kom_foretak!Z177=0," ",P_kom_foretak!Z177)</f>
        <v xml:space="preserve"> </v>
      </c>
      <c r="I174" s="114" t="str">
        <f>IF(P_kom_foretak!AA177=0," ",P_kom_foretak!AA177)</f>
        <v xml:space="preserve"> </v>
      </c>
      <c r="J174" s="114" t="str">
        <f>IF(P_kom_foretak!AB177=0," ",P_kom_foretak!AB177)</f>
        <v xml:space="preserve"> </v>
      </c>
      <c r="K174" s="114" t="str">
        <f>IF(P_kom_foretak!AC177=0," ",P_kom_foretak!AC177)</f>
        <v xml:space="preserve"> </v>
      </c>
      <c r="L174" s="114" t="str">
        <f>IF(P_kom_foretak!AD177=0," ",P_kom_foretak!AD177)</f>
        <v xml:space="preserve"> </v>
      </c>
      <c r="M174" s="114" t="str">
        <f>IF(P_kom_foretak!AE177=0," ",P_kom_foretak!AE177)</f>
        <v xml:space="preserve"> </v>
      </c>
      <c r="N174" s="29" t="str">
        <f>IF(P_kom_foretak!AF177=0," ",P_kom_foretak!AF177)</f>
        <v xml:space="preserve"> </v>
      </c>
    </row>
    <row r="175" spans="3:14" x14ac:dyDescent="0.25">
      <c r="C175" s="28" t="str">
        <f>IF(P_kom_foretak!U178=0," ",P_kom_foretak!U178)</f>
        <v xml:space="preserve"> </v>
      </c>
      <c r="D175" s="114" t="str">
        <f>IF(P_kom_foretak!V178=0," ",P_kom_foretak!V178)</f>
        <v xml:space="preserve"> </v>
      </c>
      <c r="E175" s="114" t="str">
        <f>IF(P_kom_foretak!W178=0," ",P_kom_foretak!W178)</f>
        <v xml:space="preserve"> </v>
      </c>
      <c r="F175" s="114" t="str">
        <f>IF(P_kom_foretak!X178=0," ",P_kom_foretak!X178)</f>
        <v xml:space="preserve"> </v>
      </c>
      <c r="G175" s="114" t="str">
        <f>IF(P_kom_foretak!Y178=0," ",P_kom_foretak!Y178)</f>
        <v xml:space="preserve"> </v>
      </c>
      <c r="H175" s="114" t="str">
        <f>IF(P_kom_foretak!Z178=0," ",P_kom_foretak!Z178)</f>
        <v xml:space="preserve"> </v>
      </c>
      <c r="I175" s="114" t="str">
        <f>IF(P_kom_foretak!AA178=0," ",P_kom_foretak!AA178)</f>
        <v xml:space="preserve"> </v>
      </c>
      <c r="J175" s="114" t="str">
        <f>IF(P_kom_foretak!AB178=0," ",P_kom_foretak!AB178)</f>
        <v xml:space="preserve"> </v>
      </c>
      <c r="K175" s="114" t="str">
        <f>IF(P_kom_foretak!AC178=0," ",P_kom_foretak!AC178)</f>
        <v xml:space="preserve"> </v>
      </c>
      <c r="L175" s="114" t="str">
        <f>IF(P_kom_foretak!AD178=0," ",P_kom_foretak!AD178)</f>
        <v xml:space="preserve"> </v>
      </c>
      <c r="M175" s="114" t="str">
        <f>IF(P_kom_foretak!AE178=0," ",P_kom_foretak!AE178)</f>
        <v xml:space="preserve"> </v>
      </c>
      <c r="N175" s="29" t="str">
        <f>IF(P_kom_foretak!AF178=0," ",P_kom_foretak!AF178)</f>
        <v xml:space="preserve"> </v>
      </c>
    </row>
    <row r="176" spans="3:14" x14ac:dyDescent="0.25">
      <c r="C176" s="28" t="str">
        <f>IF(P_kom_foretak!U179=0," ",P_kom_foretak!U179)</f>
        <v xml:space="preserve"> </v>
      </c>
      <c r="D176" s="114" t="str">
        <f>IF(P_kom_foretak!V179=0," ",P_kom_foretak!V179)</f>
        <v xml:space="preserve"> </v>
      </c>
      <c r="E176" s="114" t="str">
        <f>IF(P_kom_foretak!W179=0," ",P_kom_foretak!W179)</f>
        <v xml:space="preserve"> </v>
      </c>
      <c r="F176" s="114" t="str">
        <f>IF(P_kom_foretak!X179=0," ",P_kom_foretak!X179)</f>
        <v xml:space="preserve"> </v>
      </c>
      <c r="G176" s="114" t="str">
        <f>IF(P_kom_foretak!Y179=0," ",P_kom_foretak!Y179)</f>
        <v xml:space="preserve"> </v>
      </c>
      <c r="H176" s="114" t="str">
        <f>IF(P_kom_foretak!Z179=0," ",P_kom_foretak!Z179)</f>
        <v xml:space="preserve"> </v>
      </c>
      <c r="I176" s="114" t="str">
        <f>IF(P_kom_foretak!AA179=0," ",P_kom_foretak!AA179)</f>
        <v xml:space="preserve"> </v>
      </c>
      <c r="J176" s="114" t="str">
        <f>IF(P_kom_foretak!AB179=0," ",P_kom_foretak!AB179)</f>
        <v xml:space="preserve"> </v>
      </c>
      <c r="K176" s="114" t="str">
        <f>IF(P_kom_foretak!AC179=0," ",P_kom_foretak!AC179)</f>
        <v xml:space="preserve"> </v>
      </c>
      <c r="L176" s="114" t="str">
        <f>IF(P_kom_foretak!AD179=0," ",P_kom_foretak!AD179)</f>
        <v xml:space="preserve"> </v>
      </c>
      <c r="M176" s="114" t="str">
        <f>IF(P_kom_foretak!AE179=0," ",P_kom_foretak!AE179)</f>
        <v xml:space="preserve"> </v>
      </c>
      <c r="N176" s="29" t="str">
        <f>IF(P_kom_foretak!AF179=0," ",P_kom_foretak!AF179)</f>
        <v xml:space="preserve"> </v>
      </c>
    </row>
    <row r="177" spans="3:14" x14ac:dyDescent="0.25">
      <c r="C177" s="28" t="str">
        <f>IF(P_kom_foretak!U180=0," ",P_kom_foretak!U180)</f>
        <v xml:space="preserve"> </v>
      </c>
      <c r="D177" s="114" t="str">
        <f>IF(P_kom_foretak!V180=0," ",P_kom_foretak!V180)</f>
        <v xml:space="preserve"> </v>
      </c>
      <c r="E177" s="114" t="str">
        <f>IF(P_kom_foretak!W180=0," ",P_kom_foretak!W180)</f>
        <v xml:space="preserve"> </v>
      </c>
      <c r="F177" s="114" t="str">
        <f>IF(P_kom_foretak!X180=0," ",P_kom_foretak!X180)</f>
        <v xml:space="preserve"> </v>
      </c>
      <c r="G177" s="114" t="str">
        <f>IF(P_kom_foretak!Y180=0," ",P_kom_foretak!Y180)</f>
        <v xml:space="preserve"> </v>
      </c>
      <c r="H177" s="114" t="str">
        <f>IF(P_kom_foretak!Z180=0," ",P_kom_foretak!Z180)</f>
        <v xml:space="preserve"> </v>
      </c>
      <c r="I177" s="114" t="str">
        <f>IF(P_kom_foretak!AA180=0," ",P_kom_foretak!AA180)</f>
        <v xml:space="preserve"> </v>
      </c>
      <c r="J177" s="114" t="str">
        <f>IF(P_kom_foretak!AB180=0," ",P_kom_foretak!AB180)</f>
        <v xml:space="preserve"> </v>
      </c>
      <c r="K177" s="114" t="str">
        <f>IF(P_kom_foretak!AC180=0," ",P_kom_foretak!AC180)</f>
        <v xml:space="preserve"> </v>
      </c>
      <c r="L177" s="114" t="str">
        <f>IF(P_kom_foretak!AD180=0," ",P_kom_foretak!AD180)</f>
        <v xml:space="preserve"> </v>
      </c>
      <c r="M177" s="114" t="str">
        <f>IF(P_kom_foretak!AE180=0," ",P_kom_foretak!AE180)</f>
        <v xml:space="preserve"> </v>
      </c>
      <c r="N177" s="29" t="str">
        <f>IF(P_kom_foretak!AF180=0," ",P_kom_foretak!AF180)</f>
        <v xml:space="preserve"> </v>
      </c>
    </row>
    <row r="178" spans="3:14" x14ac:dyDescent="0.25">
      <c r="C178" s="28" t="str">
        <f>IF(P_kom_foretak!U181=0," ",P_kom_foretak!U181)</f>
        <v xml:space="preserve"> </v>
      </c>
      <c r="D178" s="114" t="str">
        <f>IF(P_kom_foretak!V181=0," ",P_kom_foretak!V181)</f>
        <v xml:space="preserve"> </v>
      </c>
      <c r="E178" s="114" t="str">
        <f>IF(P_kom_foretak!W181=0," ",P_kom_foretak!W181)</f>
        <v xml:space="preserve"> </v>
      </c>
      <c r="F178" s="114" t="str">
        <f>IF(P_kom_foretak!X181=0," ",P_kom_foretak!X181)</f>
        <v xml:space="preserve"> </v>
      </c>
      <c r="G178" s="114" t="str">
        <f>IF(P_kom_foretak!Y181=0," ",P_kom_foretak!Y181)</f>
        <v xml:space="preserve"> </v>
      </c>
      <c r="H178" s="114" t="str">
        <f>IF(P_kom_foretak!Z181=0," ",P_kom_foretak!Z181)</f>
        <v xml:space="preserve"> </v>
      </c>
      <c r="I178" s="114" t="str">
        <f>IF(P_kom_foretak!AA181=0," ",P_kom_foretak!AA181)</f>
        <v xml:space="preserve"> </v>
      </c>
      <c r="J178" s="114" t="str">
        <f>IF(P_kom_foretak!AB181=0," ",P_kom_foretak!AB181)</f>
        <v xml:space="preserve"> </v>
      </c>
      <c r="K178" s="114" t="str">
        <f>IF(P_kom_foretak!AC181=0," ",P_kom_foretak!AC181)</f>
        <v xml:space="preserve"> </v>
      </c>
      <c r="L178" s="114" t="str">
        <f>IF(P_kom_foretak!AD181=0," ",P_kom_foretak!AD181)</f>
        <v xml:space="preserve"> </v>
      </c>
      <c r="M178" s="114" t="str">
        <f>IF(P_kom_foretak!AE181=0," ",P_kom_foretak!AE181)</f>
        <v xml:space="preserve"> </v>
      </c>
      <c r="N178" s="29" t="str">
        <f>IF(P_kom_foretak!AF181=0," ",P_kom_foretak!AF181)</f>
        <v xml:space="preserve"> </v>
      </c>
    </row>
    <row r="179" spans="3:14" x14ac:dyDescent="0.25">
      <c r="C179" s="28" t="str">
        <f>IF(P_kom_foretak!U182=0," ",P_kom_foretak!U182)</f>
        <v xml:space="preserve"> </v>
      </c>
      <c r="D179" s="114" t="str">
        <f>IF(P_kom_foretak!V182=0," ",P_kom_foretak!V182)</f>
        <v xml:space="preserve"> </v>
      </c>
      <c r="E179" s="114" t="str">
        <f>IF(P_kom_foretak!W182=0," ",P_kom_foretak!W182)</f>
        <v xml:space="preserve"> </v>
      </c>
      <c r="F179" s="114" t="str">
        <f>IF(P_kom_foretak!X182=0," ",P_kom_foretak!X182)</f>
        <v xml:space="preserve"> </v>
      </c>
      <c r="G179" s="114" t="str">
        <f>IF(P_kom_foretak!Y182=0," ",P_kom_foretak!Y182)</f>
        <v xml:space="preserve"> </v>
      </c>
      <c r="H179" s="114" t="str">
        <f>IF(P_kom_foretak!Z182=0," ",P_kom_foretak!Z182)</f>
        <v xml:space="preserve"> </v>
      </c>
      <c r="I179" s="114" t="str">
        <f>IF(P_kom_foretak!AA182=0," ",P_kom_foretak!AA182)</f>
        <v xml:space="preserve"> </v>
      </c>
      <c r="J179" s="114" t="str">
        <f>IF(P_kom_foretak!AB182=0," ",P_kom_foretak!AB182)</f>
        <v xml:space="preserve"> </v>
      </c>
      <c r="K179" s="114" t="str">
        <f>IF(P_kom_foretak!AC182=0," ",P_kom_foretak!AC182)</f>
        <v xml:space="preserve"> </v>
      </c>
      <c r="L179" s="114" t="str">
        <f>IF(P_kom_foretak!AD182=0," ",P_kom_foretak!AD182)</f>
        <v xml:space="preserve"> </v>
      </c>
      <c r="M179" s="114" t="str">
        <f>IF(P_kom_foretak!AE182=0," ",P_kom_foretak!AE182)</f>
        <v xml:space="preserve"> </v>
      </c>
      <c r="N179" s="29" t="str">
        <f>IF(P_kom_foretak!AF182=0," ",P_kom_foretak!AF182)</f>
        <v xml:space="preserve"> </v>
      </c>
    </row>
    <row r="180" spans="3:14" x14ac:dyDescent="0.25">
      <c r="C180" s="28" t="str">
        <f>IF(P_kom_foretak!U183=0," ",P_kom_foretak!U183)</f>
        <v xml:space="preserve"> </v>
      </c>
      <c r="D180" s="114" t="str">
        <f>IF(P_kom_foretak!V183=0," ",P_kom_foretak!V183)</f>
        <v xml:space="preserve"> </v>
      </c>
      <c r="E180" s="114" t="str">
        <f>IF(P_kom_foretak!W183=0," ",P_kom_foretak!W183)</f>
        <v xml:space="preserve"> </v>
      </c>
      <c r="F180" s="114" t="str">
        <f>IF(P_kom_foretak!X183=0," ",P_kom_foretak!X183)</f>
        <v xml:space="preserve"> </v>
      </c>
      <c r="G180" s="114" t="str">
        <f>IF(P_kom_foretak!Y183=0," ",P_kom_foretak!Y183)</f>
        <v xml:space="preserve"> </v>
      </c>
      <c r="H180" s="114" t="str">
        <f>IF(P_kom_foretak!Z183=0," ",P_kom_foretak!Z183)</f>
        <v xml:space="preserve"> </v>
      </c>
      <c r="I180" s="114" t="str">
        <f>IF(P_kom_foretak!AA183=0," ",P_kom_foretak!AA183)</f>
        <v xml:space="preserve"> </v>
      </c>
      <c r="J180" s="114" t="str">
        <f>IF(P_kom_foretak!AB183=0," ",P_kom_foretak!AB183)</f>
        <v xml:space="preserve"> </v>
      </c>
      <c r="K180" s="114" t="str">
        <f>IF(P_kom_foretak!AC183=0," ",P_kom_foretak!AC183)</f>
        <v xml:space="preserve"> </v>
      </c>
      <c r="L180" s="114" t="str">
        <f>IF(P_kom_foretak!AD183=0," ",P_kom_foretak!AD183)</f>
        <v xml:space="preserve"> </v>
      </c>
      <c r="M180" s="114" t="str">
        <f>IF(P_kom_foretak!AE183=0," ",P_kom_foretak!AE183)</f>
        <v xml:space="preserve"> </v>
      </c>
      <c r="N180" s="29" t="str">
        <f>IF(P_kom_foretak!AF183=0," ",P_kom_foretak!AF183)</f>
        <v xml:space="preserve"> </v>
      </c>
    </row>
    <row r="181" spans="3:14" x14ac:dyDescent="0.25">
      <c r="C181" s="28" t="str">
        <f>IF(P_kom_foretak!U184=0," ",P_kom_foretak!U184)</f>
        <v xml:space="preserve"> </v>
      </c>
      <c r="D181" s="114" t="str">
        <f>IF(P_kom_foretak!V184=0," ",P_kom_foretak!V184)</f>
        <v xml:space="preserve"> </v>
      </c>
      <c r="E181" s="114" t="str">
        <f>IF(P_kom_foretak!W184=0," ",P_kom_foretak!W184)</f>
        <v xml:space="preserve"> </v>
      </c>
      <c r="F181" s="114" t="str">
        <f>IF(P_kom_foretak!X184=0," ",P_kom_foretak!X184)</f>
        <v xml:space="preserve"> </v>
      </c>
      <c r="G181" s="114" t="str">
        <f>IF(P_kom_foretak!Y184=0," ",P_kom_foretak!Y184)</f>
        <v xml:space="preserve"> </v>
      </c>
      <c r="H181" s="114" t="str">
        <f>IF(P_kom_foretak!Z184=0," ",P_kom_foretak!Z184)</f>
        <v xml:space="preserve"> </v>
      </c>
      <c r="I181" s="114" t="str">
        <f>IF(P_kom_foretak!AA184=0," ",P_kom_foretak!AA184)</f>
        <v xml:space="preserve"> </v>
      </c>
      <c r="J181" s="114" t="str">
        <f>IF(P_kom_foretak!AB184=0," ",P_kom_foretak!AB184)</f>
        <v xml:space="preserve"> </v>
      </c>
      <c r="K181" s="114" t="str">
        <f>IF(P_kom_foretak!AC184=0," ",P_kom_foretak!AC184)</f>
        <v xml:space="preserve"> </v>
      </c>
      <c r="L181" s="114" t="str">
        <f>IF(P_kom_foretak!AD184=0," ",P_kom_foretak!AD184)</f>
        <v xml:space="preserve"> </v>
      </c>
      <c r="M181" s="114" t="str">
        <f>IF(P_kom_foretak!AE184=0," ",P_kom_foretak!AE184)</f>
        <v xml:space="preserve"> </v>
      </c>
      <c r="N181" s="29" t="str">
        <f>IF(P_kom_foretak!AF184=0," ",P_kom_foretak!AF184)</f>
        <v xml:space="preserve"> </v>
      </c>
    </row>
    <row r="182" spans="3:14" x14ac:dyDescent="0.25">
      <c r="C182" s="28" t="str">
        <f>IF(P_kom_foretak!U185=0," ",P_kom_foretak!U185)</f>
        <v xml:space="preserve"> </v>
      </c>
      <c r="D182" s="114" t="str">
        <f>IF(P_kom_foretak!V185=0," ",P_kom_foretak!V185)</f>
        <v xml:space="preserve"> </v>
      </c>
      <c r="E182" s="114" t="str">
        <f>IF(P_kom_foretak!W185=0," ",P_kom_foretak!W185)</f>
        <v xml:space="preserve"> </v>
      </c>
      <c r="F182" s="114" t="str">
        <f>IF(P_kom_foretak!X185=0," ",P_kom_foretak!X185)</f>
        <v xml:space="preserve"> </v>
      </c>
      <c r="G182" s="114" t="str">
        <f>IF(P_kom_foretak!Y185=0," ",P_kom_foretak!Y185)</f>
        <v xml:space="preserve"> </v>
      </c>
      <c r="H182" s="114" t="str">
        <f>IF(P_kom_foretak!Z185=0," ",P_kom_foretak!Z185)</f>
        <v xml:space="preserve"> </v>
      </c>
      <c r="I182" s="114" t="str">
        <f>IF(P_kom_foretak!AA185=0," ",P_kom_foretak!AA185)</f>
        <v xml:space="preserve"> </v>
      </c>
      <c r="J182" s="114" t="str">
        <f>IF(P_kom_foretak!AB185=0," ",P_kom_foretak!AB185)</f>
        <v xml:space="preserve"> </v>
      </c>
      <c r="K182" s="114" t="str">
        <f>IF(P_kom_foretak!AC185=0," ",P_kom_foretak!AC185)</f>
        <v xml:space="preserve"> </v>
      </c>
      <c r="L182" s="114" t="str">
        <f>IF(P_kom_foretak!AD185=0," ",P_kom_foretak!AD185)</f>
        <v xml:space="preserve"> </v>
      </c>
      <c r="M182" s="114" t="str">
        <f>IF(P_kom_foretak!AE185=0," ",P_kom_foretak!AE185)</f>
        <v xml:space="preserve"> </v>
      </c>
      <c r="N182" s="29" t="str">
        <f>IF(P_kom_foretak!AF185=0," ",P_kom_foretak!AF185)</f>
        <v xml:space="preserve"> </v>
      </c>
    </row>
    <row r="183" spans="3:14" x14ac:dyDescent="0.25">
      <c r="C183" s="28" t="str">
        <f>IF(P_kom_foretak!U186=0," ",P_kom_foretak!U186)</f>
        <v xml:space="preserve"> </v>
      </c>
      <c r="D183" s="114" t="str">
        <f>IF(P_kom_foretak!V186=0," ",P_kom_foretak!V186)</f>
        <v xml:space="preserve"> </v>
      </c>
      <c r="E183" s="114" t="str">
        <f>IF(P_kom_foretak!W186=0," ",P_kom_foretak!W186)</f>
        <v xml:space="preserve"> </v>
      </c>
      <c r="F183" s="114" t="str">
        <f>IF(P_kom_foretak!X186=0," ",P_kom_foretak!X186)</f>
        <v xml:space="preserve"> </v>
      </c>
      <c r="G183" s="114" t="str">
        <f>IF(P_kom_foretak!Y186=0," ",P_kom_foretak!Y186)</f>
        <v xml:space="preserve"> </v>
      </c>
      <c r="H183" s="114" t="str">
        <f>IF(P_kom_foretak!Z186=0," ",P_kom_foretak!Z186)</f>
        <v xml:space="preserve"> </v>
      </c>
      <c r="I183" s="114" t="str">
        <f>IF(P_kom_foretak!AA186=0," ",P_kom_foretak!AA186)</f>
        <v xml:space="preserve"> </v>
      </c>
      <c r="J183" s="114" t="str">
        <f>IF(P_kom_foretak!AB186=0," ",P_kom_foretak!AB186)</f>
        <v xml:space="preserve"> </v>
      </c>
      <c r="K183" s="114" t="str">
        <f>IF(P_kom_foretak!AC186=0," ",P_kom_foretak!AC186)</f>
        <v xml:space="preserve"> </v>
      </c>
      <c r="L183" s="114" t="str">
        <f>IF(P_kom_foretak!AD186=0," ",P_kom_foretak!AD186)</f>
        <v xml:space="preserve"> </v>
      </c>
      <c r="M183" s="114" t="str">
        <f>IF(P_kom_foretak!AE186=0," ",P_kom_foretak!AE186)</f>
        <v xml:space="preserve"> </v>
      </c>
      <c r="N183" s="29" t="str">
        <f>IF(P_kom_foretak!AF186=0," ",P_kom_foretak!AF186)</f>
        <v xml:space="preserve"> </v>
      </c>
    </row>
    <row r="184" spans="3:14" x14ac:dyDescent="0.25">
      <c r="C184" s="28" t="str">
        <f>IF(P_kom_foretak!U187=0," ",P_kom_foretak!U187)</f>
        <v xml:space="preserve"> </v>
      </c>
      <c r="D184" s="114" t="str">
        <f>IF(P_kom_foretak!V187=0," ",P_kom_foretak!V187)</f>
        <v xml:space="preserve"> </v>
      </c>
      <c r="E184" s="114" t="str">
        <f>IF(P_kom_foretak!W187=0," ",P_kom_foretak!W187)</f>
        <v xml:space="preserve"> </v>
      </c>
      <c r="F184" s="114" t="str">
        <f>IF(P_kom_foretak!X187=0," ",P_kom_foretak!X187)</f>
        <v xml:space="preserve"> </v>
      </c>
      <c r="G184" s="114" t="str">
        <f>IF(P_kom_foretak!Y187=0," ",P_kom_foretak!Y187)</f>
        <v xml:space="preserve"> </v>
      </c>
      <c r="H184" s="114" t="str">
        <f>IF(P_kom_foretak!Z187=0," ",P_kom_foretak!Z187)</f>
        <v xml:space="preserve"> </v>
      </c>
      <c r="I184" s="114" t="str">
        <f>IF(P_kom_foretak!AA187=0," ",P_kom_foretak!AA187)</f>
        <v xml:space="preserve"> </v>
      </c>
      <c r="J184" s="114" t="str">
        <f>IF(P_kom_foretak!AB187=0," ",P_kom_foretak!AB187)</f>
        <v xml:space="preserve"> </v>
      </c>
      <c r="K184" s="114" t="str">
        <f>IF(P_kom_foretak!AC187=0," ",P_kom_foretak!AC187)</f>
        <v xml:space="preserve"> </v>
      </c>
      <c r="L184" s="114" t="str">
        <f>IF(P_kom_foretak!AD187=0," ",P_kom_foretak!AD187)</f>
        <v xml:space="preserve"> </v>
      </c>
      <c r="M184" s="114" t="str">
        <f>IF(P_kom_foretak!AE187=0," ",P_kom_foretak!AE187)</f>
        <v xml:space="preserve"> </v>
      </c>
      <c r="N184" s="29" t="str">
        <f>IF(P_kom_foretak!AF187=0," ",P_kom_foretak!AF187)</f>
        <v xml:space="preserve"> </v>
      </c>
    </row>
    <row r="185" spans="3:14" x14ac:dyDescent="0.25">
      <c r="C185" s="28" t="str">
        <f>IF(P_kom_foretak!U188=0," ",P_kom_foretak!U188)</f>
        <v xml:space="preserve"> </v>
      </c>
      <c r="D185" s="114" t="str">
        <f>IF(P_kom_foretak!V188=0," ",P_kom_foretak!V188)</f>
        <v xml:space="preserve"> </v>
      </c>
      <c r="E185" s="114" t="str">
        <f>IF(P_kom_foretak!W188=0," ",P_kom_foretak!W188)</f>
        <v xml:space="preserve"> </v>
      </c>
      <c r="F185" s="114" t="str">
        <f>IF(P_kom_foretak!X188=0," ",P_kom_foretak!X188)</f>
        <v xml:space="preserve"> </v>
      </c>
      <c r="G185" s="114" t="str">
        <f>IF(P_kom_foretak!Y188=0," ",P_kom_foretak!Y188)</f>
        <v xml:space="preserve"> </v>
      </c>
      <c r="H185" s="114" t="str">
        <f>IF(P_kom_foretak!Z188=0," ",P_kom_foretak!Z188)</f>
        <v xml:space="preserve"> </v>
      </c>
      <c r="I185" s="114" t="str">
        <f>IF(P_kom_foretak!AA188=0," ",P_kom_foretak!AA188)</f>
        <v xml:space="preserve"> </v>
      </c>
      <c r="J185" s="114" t="str">
        <f>IF(P_kom_foretak!AB188=0," ",P_kom_foretak!AB188)</f>
        <v xml:space="preserve"> </v>
      </c>
      <c r="K185" s="114" t="str">
        <f>IF(P_kom_foretak!AC188=0," ",P_kom_foretak!AC188)</f>
        <v xml:space="preserve"> </v>
      </c>
      <c r="L185" s="114" t="str">
        <f>IF(P_kom_foretak!AD188=0," ",P_kom_foretak!AD188)</f>
        <v xml:space="preserve"> </v>
      </c>
      <c r="M185" s="114" t="str">
        <f>IF(P_kom_foretak!AE188=0," ",P_kom_foretak!AE188)</f>
        <v xml:space="preserve"> </v>
      </c>
      <c r="N185" s="29" t="str">
        <f>IF(P_kom_foretak!AF188=0," ",P_kom_foretak!AF188)</f>
        <v xml:space="preserve"> </v>
      </c>
    </row>
    <row r="186" spans="3:14" x14ac:dyDescent="0.25">
      <c r="C186" s="28" t="str">
        <f>IF(P_kom_foretak!U189=0," ",P_kom_foretak!U189)</f>
        <v xml:space="preserve"> </v>
      </c>
      <c r="D186" s="114" t="str">
        <f>IF(P_kom_foretak!V189=0," ",P_kom_foretak!V189)</f>
        <v xml:space="preserve"> </v>
      </c>
      <c r="E186" s="114" t="str">
        <f>IF(P_kom_foretak!W189=0," ",P_kom_foretak!W189)</f>
        <v xml:space="preserve"> </v>
      </c>
      <c r="F186" s="114" t="str">
        <f>IF(P_kom_foretak!X189=0," ",P_kom_foretak!X189)</f>
        <v xml:space="preserve"> </v>
      </c>
      <c r="G186" s="114" t="str">
        <f>IF(P_kom_foretak!Y189=0," ",P_kom_foretak!Y189)</f>
        <v xml:space="preserve"> </v>
      </c>
      <c r="H186" s="114" t="str">
        <f>IF(P_kom_foretak!Z189=0," ",P_kom_foretak!Z189)</f>
        <v xml:space="preserve"> </v>
      </c>
      <c r="I186" s="114" t="str">
        <f>IF(P_kom_foretak!AA189=0," ",P_kom_foretak!AA189)</f>
        <v xml:space="preserve"> </v>
      </c>
      <c r="J186" s="114" t="str">
        <f>IF(P_kom_foretak!AB189=0," ",P_kom_foretak!AB189)</f>
        <v xml:space="preserve"> </v>
      </c>
      <c r="K186" s="114" t="str">
        <f>IF(P_kom_foretak!AC189=0," ",P_kom_foretak!AC189)</f>
        <v xml:space="preserve"> </v>
      </c>
      <c r="L186" s="114" t="str">
        <f>IF(P_kom_foretak!AD189=0," ",P_kom_foretak!AD189)</f>
        <v xml:space="preserve"> </v>
      </c>
      <c r="M186" s="114" t="str">
        <f>IF(P_kom_foretak!AE189=0," ",P_kom_foretak!AE189)</f>
        <v xml:space="preserve"> </v>
      </c>
      <c r="N186" s="29" t="str">
        <f>IF(P_kom_foretak!AF189=0," ",P_kom_foretak!AF189)</f>
        <v xml:space="preserve"> </v>
      </c>
    </row>
    <row r="187" spans="3:14" x14ac:dyDescent="0.25">
      <c r="C187" s="28" t="str">
        <f>IF(P_kom_foretak!U190=0," ",P_kom_foretak!U190)</f>
        <v xml:space="preserve"> </v>
      </c>
      <c r="D187" s="114" t="str">
        <f>IF(P_kom_foretak!V190=0," ",P_kom_foretak!V190)</f>
        <v xml:space="preserve"> </v>
      </c>
      <c r="E187" s="114" t="str">
        <f>IF(P_kom_foretak!W190=0," ",P_kom_foretak!W190)</f>
        <v xml:space="preserve"> </v>
      </c>
      <c r="F187" s="114" t="str">
        <f>IF(P_kom_foretak!X190=0," ",P_kom_foretak!X190)</f>
        <v xml:space="preserve"> </v>
      </c>
      <c r="G187" s="114" t="str">
        <f>IF(P_kom_foretak!Y190=0," ",P_kom_foretak!Y190)</f>
        <v xml:space="preserve"> </v>
      </c>
      <c r="H187" s="114" t="str">
        <f>IF(P_kom_foretak!Z190=0," ",P_kom_foretak!Z190)</f>
        <v xml:space="preserve"> </v>
      </c>
      <c r="I187" s="114" t="str">
        <f>IF(P_kom_foretak!AA190=0," ",P_kom_foretak!AA190)</f>
        <v xml:space="preserve"> </v>
      </c>
      <c r="J187" s="114" t="str">
        <f>IF(P_kom_foretak!AB190=0," ",P_kom_foretak!AB190)</f>
        <v xml:space="preserve"> </v>
      </c>
      <c r="K187" s="114" t="str">
        <f>IF(P_kom_foretak!AC190=0," ",P_kom_foretak!AC190)</f>
        <v xml:space="preserve"> </v>
      </c>
      <c r="L187" s="114" t="str">
        <f>IF(P_kom_foretak!AD190=0," ",P_kom_foretak!AD190)</f>
        <v xml:space="preserve"> </v>
      </c>
      <c r="M187" s="114" t="str">
        <f>IF(P_kom_foretak!AE190=0," ",P_kom_foretak!AE190)</f>
        <v xml:space="preserve"> </v>
      </c>
      <c r="N187" s="29" t="str">
        <f>IF(P_kom_foretak!AF190=0," ",P_kom_foretak!AF190)</f>
        <v xml:space="preserve"> </v>
      </c>
    </row>
    <row r="188" spans="3:14" x14ac:dyDescent="0.25">
      <c r="C188" s="28" t="str">
        <f>IF(P_kom_foretak!U191=0," ",P_kom_foretak!U191)</f>
        <v xml:space="preserve"> </v>
      </c>
      <c r="D188" s="114" t="str">
        <f>IF(P_kom_foretak!V191=0," ",P_kom_foretak!V191)</f>
        <v xml:space="preserve"> </v>
      </c>
      <c r="E188" s="114" t="str">
        <f>IF(P_kom_foretak!W191=0," ",P_kom_foretak!W191)</f>
        <v xml:space="preserve"> </v>
      </c>
      <c r="F188" s="114" t="str">
        <f>IF(P_kom_foretak!X191=0," ",P_kom_foretak!X191)</f>
        <v xml:space="preserve"> </v>
      </c>
      <c r="G188" s="114" t="str">
        <f>IF(P_kom_foretak!Y191=0," ",P_kom_foretak!Y191)</f>
        <v xml:space="preserve"> </v>
      </c>
      <c r="H188" s="114" t="str">
        <f>IF(P_kom_foretak!Z191=0," ",P_kom_foretak!Z191)</f>
        <v xml:space="preserve"> </v>
      </c>
      <c r="I188" s="114" t="str">
        <f>IF(P_kom_foretak!AA191=0," ",P_kom_foretak!AA191)</f>
        <v xml:space="preserve"> </v>
      </c>
      <c r="J188" s="114" t="str">
        <f>IF(P_kom_foretak!AB191=0," ",P_kom_foretak!AB191)</f>
        <v xml:space="preserve"> </v>
      </c>
      <c r="K188" s="114" t="str">
        <f>IF(P_kom_foretak!AC191=0," ",P_kom_foretak!AC191)</f>
        <v xml:space="preserve"> </v>
      </c>
      <c r="L188" s="114" t="str">
        <f>IF(P_kom_foretak!AD191=0," ",P_kom_foretak!AD191)</f>
        <v xml:space="preserve"> </v>
      </c>
      <c r="M188" s="114" t="str">
        <f>IF(P_kom_foretak!AE191=0," ",P_kom_foretak!AE191)</f>
        <v xml:space="preserve"> </v>
      </c>
      <c r="N188" s="29" t="str">
        <f>IF(P_kom_foretak!AF191=0," ",P_kom_foretak!AF191)</f>
        <v xml:space="preserve"> </v>
      </c>
    </row>
    <row r="189" spans="3:14" x14ac:dyDescent="0.25">
      <c r="C189" s="28" t="str">
        <f>IF(P_kom_foretak!U192=0," ",P_kom_foretak!U192)</f>
        <v xml:space="preserve"> </v>
      </c>
      <c r="D189" s="114" t="str">
        <f>IF(P_kom_foretak!V192=0," ",P_kom_foretak!V192)</f>
        <v xml:space="preserve"> </v>
      </c>
      <c r="E189" s="114" t="str">
        <f>IF(P_kom_foretak!W192=0," ",P_kom_foretak!W192)</f>
        <v xml:space="preserve"> </v>
      </c>
      <c r="F189" s="114" t="str">
        <f>IF(P_kom_foretak!X192=0," ",P_kom_foretak!X192)</f>
        <v xml:space="preserve"> </v>
      </c>
      <c r="G189" s="114" t="str">
        <f>IF(P_kom_foretak!Y192=0," ",P_kom_foretak!Y192)</f>
        <v xml:space="preserve"> </v>
      </c>
      <c r="H189" s="114" t="str">
        <f>IF(P_kom_foretak!Z192=0," ",P_kom_foretak!Z192)</f>
        <v xml:space="preserve"> </v>
      </c>
      <c r="I189" s="114" t="str">
        <f>IF(P_kom_foretak!AA192=0," ",P_kom_foretak!AA192)</f>
        <v xml:space="preserve"> </v>
      </c>
      <c r="J189" s="114" t="str">
        <f>IF(P_kom_foretak!AB192=0," ",P_kom_foretak!AB192)</f>
        <v xml:space="preserve"> </v>
      </c>
      <c r="K189" s="114" t="str">
        <f>IF(P_kom_foretak!AC192=0," ",P_kom_foretak!AC192)</f>
        <v xml:space="preserve"> </v>
      </c>
      <c r="L189" s="114" t="str">
        <f>IF(P_kom_foretak!AD192=0," ",P_kom_foretak!AD192)</f>
        <v xml:space="preserve"> </v>
      </c>
      <c r="M189" s="114" t="str">
        <f>IF(P_kom_foretak!AE192=0," ",P_kom_foretak!AE192)</f>
        <v xml:space="preserve"> </v>
      </c>
      <c r="N189" s="29" t="str">
        <f>IF(P_kom_foretak!AF192=0," ",P_kom_foretak!AF192)</f>
        <v xml:space="preserve"> </v>
      </c>
    </row>
    <row r="190" spans="3:14" x14ac:dyDescent="0.25">
      <c r="C190" s="28" t="str">
        <f>IF(P_kom_foretak!U193=0," ",P_kom_foretak!U193)</f>
        <v xml:space="preserve"> </v>
      </c>
      <c r="D190" s="114" t="str">
        <f>IF(P_kom_foretak!V193=0," ",P_kom_foretak!V193)</f>
        <v xml:space="preserve"> </v>
      </c>
      <c r="E190" s="114" t="str">
        <f>IF(P_kom_foretak!W193=0," ",P_kom_foretak!W193)</f>
        <v xml:space="preserve"> </v>
      </c>
      <c r="F190" s="114" t="str">
        <f>IF(P_kom_foretak!X193=0," ",P_kom_foretak!X193)</f>
        <v xml:space="preserve"> </v>
      </c>
      <c r="G190" s="114" t="str">
        <f>IF(P_kom_foretak!Y193=0," ",P_kom_foretak!Y193)</f>
        <v xml:space="preserve"> </v>
      </c>
      <c r="H190" s="114" t="str">
        <f>IF(P_kom_foretak!Z193=0," ",P_kom_foretak!Z193)</f>
        <v xml:space="preserve"> </v>
      </c>
      <c r="I190" s="114" t="str">
        <f>IF(P_kom_foretak!AA193=0," ",P_kom_foretak!AA193)</f>
        <v xml:space="preserve"> </v>
      </c>
      <c r="J190" s="114" t="str">
        <f>IF(P_kom_foretak!AB193=0," ",P_kom_foretak!AB193)</f>
        <v xml:space="preserve"> </v>
      </c>
      <c r="K190" s="114" t="str">
        <f>IF(P_kom_foretak!AC193=0," ",P_kom_foretak!AC193)</f>
        <v xml:space="preserve"> </v>
      </c>
      <c r="L190" s="114" t="str">
        <f>IF(P_kom_foretak!AD193=0," ",P_kom_foretak!AD193)</f>
        <v xml:space="preserve"> </v>
      </c>
      <c r="M190" s="114" t="str">
        <f>IF(P_kom_foretak!AE193=0," ",P_kom_foretak!AE193)</f>
        <v xml:space="preserve"> </v>
      </c>
      <c r="N190" s="29" t="str">
        <f>IF(P_kom_foretak!AF193=0," ",P_kom_foretak!AF193)</f>
        <v xml:space="preserve"> </v>
      </c>
    </row>
    <row r="191" spans="3:14" x14ac:dyDescent="0.25">
      <c r="C191" s="28" t="str">
        <f>IF(P_kom_foretak!U194=0," ",P_kom_foretak!U194)</f>
        <v xml:space="preserve"> </v>
      </c>
      <c r="D191" s="114" t="str">
        <f>IF(P_kom_foretak!V194=0," ",P_kom_foretak!V194)</f>
        <v xml:space="preserve"> </v>
      </c>
      <c r="E191" s="114" t="str">
        <f>IF(P_kom_foretak!W194=0," ",P_kom_foretak!W194)</f>
        <v xml:space="preserve"> </v>
      </c>
      <c r="F191" s="114" t="str">
        <f>IF(P_kom_foretak!X194=0," ",P_kom_foretak!X194)</f>
        <v xml:space="preserve"> </v>
      </c>
      <c r="G191" s="114" t="str">
        <f>IF(P_kom_foretak!Y194=0," ",P_kom_foretak!Y194)</f>
        <v xml:space="preserve"> </v>
      </c>
      <c r="H191" s="114" t="str">
        <f>IF(P_kom_foretak!Z194=0," ",P_kom_foretak!Z194)</f>
        <v xml:space="preserve"> </v>
      </c>
      <c r="I191" s="114" t="str">
        <f>IF(P_kom_foretak!AA194=0," ",P_kom_foretak!AA194)</f>
        <v xml:space="preserve"> </v>
      </c>
      <c r="J191" s="114" t="str">
        <f>IF(P_kom_foretak!AB194=0," ",P_kom_foretak!AB194)</f>
        <v xml:space="preserve"> </v>
      </c>
      <c r="K191" s="114" t="str">
        <f>IF(P_kom_foretak!AC194=0," ",P_kom_foretak!AC194)</f>
        <v xml:space="preserve"> </v>
      </c>
      <c r="L191" s="114" t="str">
        <f>IF(P_kom_foretak!AD194=0," ",P_kom_foretak!AD194)</f>
        <v xml:space="preserve"> </v>
      </c>
      <c r="M191" s="114" t="str">
        <f>IF(P_kom_foretak!AE194=0," ",P_kom_foretak!AE194)</f>
        <v xml:space="preserve"> </v>
      </c>
      <c r="N191" s="29" t="str">
        <f>IF(P_kom_foretak!AF194=0," ",P_kom_foretak!AF194)</f>
        <v xml:space="preserve"> </v>
      </c>
    </row>
    <row r="192" spans="3:14" x14ac:dyDescent="0.25">
      <c r="C192" s="28" t="str">
        <f>IF(P_kom_foretak!U195=0," ",P_kom_foretak!U195)</f>
        <v xml:space="preserve"> </v>
      </c>
      <c r="D192" s="114" t="str">
        <f>IF(P_kom_foretak!V195=0," ",P_kom_foretak!V195)</f>
        <v xml:space="preserve"> </v>
      </c>
      <c r="E192" s="114" t="str">
        <f>IF(P_kom_foretak!W195=0," ",P_kom_foretak!W195)</f>
        <v xml:space="preserve"> </v>
      </c>
      <c r="F192" s="114" t="str">
        <f>IF(P_kom_foretak!X195=0," ",P_kom_foretak!X195)</f>
        <v xml:space="preserve"> </v>
      </c>
      <c r="G192" s="114" t="str">
        <f>IF(P_kom_foretak!Y195=0," ",P_kom_foretak!Y195)</f>
        <v xml:space="preserve"> </v>
      </c>
      <c r="H192" s="114" t="str">
        <f>IF(P_kom_foretak!Z195=0," ",P_kom_foretak!Z195)</f>
        <v xml:space="preserve"> </v>
      </c>
      <c r="I192" s="114" t="str">
        <f>IF(P_kom_foretak!AA195=0," ",P_kom_foretak!AA195)</f>
        <v xml:space="preserve"> </v>
      </c>
      <c r="J192" s="114" t="str">
        <f>IF(P_kom_foretak!AB195=0," ",P_kom_foretak!AB195)</f>
        <v xml:space="preserve"> </v>
      </c>
      <c r="K192" s="114" t="str">
        <f>IF(P_kom_foretak!AC195=0," ",P_kom_foretak!AC195)</f>
        <v xml:space="preserve"> </v>
      </c>
      <c r="L192" s="114" t="str">
        <f>IF(P_kom_foretak!AD195=0," ",P_kom_foretak!AD195)</f>
        <v xml:space="preserve"> </v>
      </c>
      <c r="M192" s="114" t="str">
        <f>IF(P_kom_foretak!AE195=0," ",P_kom_foretak!AE195)</f>
        <v xml:space="preserve"> </v>
      </c>
      <c r="N192" s="29" t="str">
        <f>IF(P_kom_foretak!AF195=0," ",P_kom_foretak!AF195)</f>
        <v xml:space="preserve"> </v>
      </c>
    </row>
    <row r="193" spans="3:14" x14ac:dyDescent="0.25">
      <c r="C193" s="28" t="str">
        <f>IF(P_kom_foretak!U196=0," ",P_kom_foretak!U196)</f>
        <v xml:space="preserve"> </v>
      </c>
      <c r="D193" s="114" t="str">
        <f>IF(P_kom_foretak!V196=0," ",P_kom_foretak!V196)</f>
        <v xml:space="preserve"> </v>
      </c>
      <c r="E193" s="114" t="str">
        <f>IF(P_kom_foretak!W196=0," ",P_kom_foretak!W196)</f>
        <v xml:space="preserve"> </v>
      </c>
      <c r="F193" s="114" t="str">
        <f>IF(P_kom_foretak!X196=0," ",P_kom_foretak!X196)</f>
        <v xml:space="preserve"> </v>
      </c>
      <c r="G193" s="114" t="str">
        <f>IF(P_kom_foretak!Y196=0," ",P_kom_foretak!Y196)</f>
        <v xml:space="preserve"> </v>
      </c>
      <c r="H193" s="114" t="str">
        <f>IF(P_kom_foretak!Z196=0," ",P_kom_foretak!Z196)</f>
        <v xml:space="preserve"> </v>
      </c>
      <c r="I193" s="114" t="str">
        <f>IF(P_kom_foretak!AA196=0," ",P_kom_foretak!AA196)</f>
        <v xml:space="preserve"> </v>
      </c>
      <c r="J193" s="114" t="str">
        <f>IF(P_kom_foretak!AB196=0," ",P_kom_foretak!AB196)</f>
        <v xml:space="preserve"> </v>
      </c>
      <c r="K193" s="114" t="str">
        <f>IF(P_kom_foretak!AC196=0," ",P_kom_foretak!AC196)</f>
        <v xml:space="preserve"> </v>
      </c>
      <c r="L193" s="114" t="str">
        <f>IF(P_kom_foretak!AD196=0," ",P_kom_foretak!AD196)</f>
        <v xml:space="preserve"> </v>
      </c>
      <c r="M193" s="114" t="str">
        <f>IF(P_kom_foretak!AE196=0," ",P_kom_foretak!AE196)</f>
        <v xml:space="preserve"> </v>
      </c>
      <c r="N193" s="29" t="str">
        <f>IF(P_kom_foretak!AF196=0," ",P_kom_foretak!AF196)</f>
        <v xml:space="preserve"> </v>
      </c>
    </row>
    <row r="194" spans="3:14" x14ac:dyDescent="0.25">
      <c r="C194" s="28" t="str">
        <f>IF(P_kom_foretak!U197=0," ",P_kom_foretak!U197)</f>
        <v xml:space="preserve"> </v>
      </c>
      <c r="D194" s="114" t="str">
        <f>IF(P_kom_foretak!V197=0," ",P_kom_foretak!V197)</f>
        <v xml:space="preserve"> </v>
      </c>
      <c r="E194" s="114" t="str">
        <f>IF(P_kom_foretak!W197=0," ",P_kom_foretak!W197)</f>
        <v xml:space="preserve"> </v>
      </c>
      <c r="F194" s="114" t="str">
        <f>IF(P_kom_foretak!X197=0," ",P_kom_foretak!X197)</f>
        <v xml:space="preserve"> </v>
      </c>
      <c r="G194" s="114" t="str">
        <f>IF(P_kom_foretak!Y197=0," ",P_kom_foretak!Y197)</f>
        <v xml:space="preserve"> </v>
      </c>
      <c r="H194" s="114" t="str">
        <f>IF(P_kom_foretak!Z197=0," ",P_kom_foretak!Z197)</f>
        <v xml:space="preserve"> </v>
      </c>
      <c r="I194" s="114" t="str">
        <f>IF(P_kom_foretak!AA197=0," ",P_kom_foretak!AA197)</f>
        <v xml:space="preserve"> </v>
      </c>
      <c r="J194" s="114" t="str">
        <f>IF(P_kom_foretak!AB197=0," ",P_kom_foretak!AB197)</f>
        <v xml:space="preserve"> </v>
      </c>
      <c r="K194" s="114" t="str">
        <f>IF(P_kom_foretak!AC197=0," ",P_kom_foretak!AC197)</f>
        <v xml:space="preserve"> </v>
      </c>
      <c r="L194" s="114" t="str">
        <f>IF(P_kom_foretak!AD197=0," ",P_kom_foretak!AD197)</f>
        <v xml:space="preserve"> </v>
      </c>
      <c r="M194" s="114" t="str">
        <f>IF(P_kom_foretak!AE197=0," ",P_kom_foretak!AE197)</f>
        <v xml:space="preserve"> </v>
      </c>
      <c r="N194" s="29" t="str">
        <f>IF(P_kom_foretak!AF197=0," ",P_kom_foretak!AF197)</f>
        <v xml:space="preserve"> </v>
      </c>
    </row>
    <row r="195" spans="3:14" x14ac:dyDescent="0.25">
      <c r="C195" s="28" t="str">
        <f>IF(P_kom_foretak!U198=0," ",P_kom_foretak!U198)</f>
        <v xml:space="preserve"> </v>
      </c>
      <c r="D195" s="114" t="str">
        <f>IF(P_kom_foretak!V198=0," ",P_kom_foretak!V198)</f>
        <v xml:space="preserve"> </v>
      </c>
      <c r="E195" s="114" t="str">
        <f>IF(P_kom_foretak!W198=0," ",P_kom_foretak!W198)</f>
        <v xml:space="preserve"> </v>
      </c>
      <c r="F195" s="114" t="str">
        <f>IF(P_kom_foretak!X198=0," ",P_kom_foretak!X198)</f>
        <v xml:space="preserve"> </v>
      </c>
      <c r="G195" s="114" t="str">
        <f>IF(P_kom_foretak!Y198=0," ",P_kom_foretak!Y198)</f>
        <v xml:space="preserve"> </v>
      </c>
      <c r="H195" s="114" t="str">
        <f>IF(P_kom_foretak!Z198=0," ",P_kom_foretak!Z198)</f>
        <v xml:space="preserve"> </v>
      </c>
      <c r="I195" s="114" t="str">
        <f>IF(P_kom_foretak!AA198=0," ",P_kom_foretak!AA198)</f>
        <v xml:space="preserve"> </v>
      </c>
      <c r="J195" s="114" t="str">
        <f>IF(P_kom_foretak!AB198=0," ",P_kom_foretak!AB198)</f>
        <v xml:space="preserve"> </v>
      </c>
      <c r="K195" s="114" t="str">
        <f>IF(P_kom_foretak!AC198=0," ",P_kom_foretak!AC198)</f>
        <v xml:space="preserve"> </v>
      </c>
      <c r="L195" s="114" t="str">
        <f>IF(P_kom_foretak!AD198=0," ",P_kom_foretak!AD198)</f>
        <v xml:space="preserve"> </v>
      </c>
      <c r="M195" s="114" t="str">
        <f>IF(P_kom_foretak!AE198=0," ",P_kom_foretak!AE198)</f>
        <v xml:space="preserve"> </v>
      </c>
      <c r="N195" s="29" t="str">
        <f>IF(P_kom_foretak!AF198=0," ",P_kom_foretak!AF198)</f>
        <v xml:space="preserve"> </v>
      </c>
    </row>
    <row r="196" spans="3:14" x14ac:dyDescent="0.25">
      <c r="C196" s="28" t="str">
        <f>IF(P_kom_foretak!U199=0," ",P_kom_foretak!U199)</f>
        <v xml:space="preserve"> </v>
      </c>
      <c r="D196" s="114" t="str">
        <f>IF(P_kom_foretak!V199=0," ",P_kom_foretak!V199)</f>
        <v xml:space="preserve"> </v>
      </c>
      <c r="E196" s="114" t="str">
        <f>IF(P_kom_foretak!W199=0," ",P_kom_foretak!W199)</f>
        <v xml:space="preserve"> </v>
      </c>
      <c r="F196" s="114" t="str">
        <f>IF(P_kom_foretak!X199=0," ",P_kom_foretak!X199)</f>
        <v xml:space="preserve"> </v>
      </c>
      <c r="G196" s="114" t="str">
        <f>IF(P_kom_foretak!Y199=0," ",P_kom_foretak!Y199)</f>
        <v xml:space="preserve"> </v>
      </c>
      <c r="H196" s="114" t="str">
        <f>IF(P_kom_foretak!Z199=0," ",P_kom_foretak!Z199)</f>
        <v xml:space="preserve"> </v>
      </c>
      <c r="I196" s="114" t="str">
        <f>IF(P_kom_foretak!AA199=0," ",P_kom_foretak!AA199)</f>
        <v xml:space="preserve"> </v>
      </c>
      <c r="J196" s="114" t="str">
        <f>IF(P_kom_foretak!AB199=0," ",P_kom_foretak!AB199)</f>
        <v xml:space="preserve"> </v>
      </c>
      <c r="K196" s="114" t="str">
        <f>IF(P_kom_foretak!AC199=0," ",P_kom_foretak!AC199)</f>
        <v xml:space="preserve"> </v>
      </c>
      <c r="L196" s="114" t="str">
        <f>IF(P_kom_foretak!AD199=0," ",P_kom_foretak!AD199)</f>
        <v xml:space="preserve"> </v>
      </c>
      <c r="M196" s="114" t="str">
        <f>IF(P_kom_foretak!AE199=0," ",P_kom_foretak!AE199)</f>
        <v xml:space="preserve"> </v>
      </c>
      <c r="N196" s="29" t="str">
        <f>IF(P_kom_foretak!AF199=0," ",P_kom_foretak!AF199)</f>
        <v xml:space="preserve"> </v>
      </c>
    </row>
    <row r="197" spans="3:14" x14ac:dyDescent="0.25">
      <c r="C197" s="28" t="str">
        <f>IF(P_kom_foretak!U200=0," ",P_kom_foretak!U200)</f>
        <v xml:space="preserve"> </v>
      </c>
      <c r="D197" s="114" t="str">
        <f>IF(P_kom_foretak!V200=0," ",P_kom_foretak!V200)</f>
        <v xml:space="preserve"> </v>
      </c>
      <c r="E197" s="114" t="str">
        <f>IF(P_kom_foretak!W200=0," ",P_kom_foretak!W200)</f>
        <v xml:space="preserve"> </v>
      </c>
      <c r="F197" s="114" t="str">
        <f>IF(P_kom_foretak!X200=0," ",P_kom_foretak!X200)</f>
        <v xml:space="preserve"> </v>
      </c>
      <c r="G197" s="114" t="str">
        <f>IF(P_kom_foretak!Y200=0," ",P_kom_foretak!Y200)</f>
        <v xml:space="preserve"> </v>
      </c>
      <c r="H197" s="114" t="str">
        <f>IF(P_kom_foretak!Z200=0," ",P_kom_foretak!Z200)</f>
        <v xml:space="preserve"> </v>
      </c>
      <c r="I197" s="114" t="str">
        <f>IF(P_kom_foretak!AA200=0," ",P_kom_foretak!AA200)</f>
        <v xml:space="preserve"> </v>
      </c>
      <c r="J197" s="114" t="str">
        <f>IF(P_kom_foretak!AB200=0," ",P_kom_foretak!AB200)</f>
        <v xml:space="preserve"> </v>
      </c>
      <c r="K197" s="114" t="str">
        <f>IF(P_kom_foretak!AC200=0," ",P_kom_foretak!AC200)</f>
        <v xml:space="preserve"> </v>
      </c>
      <c r="L197" s="114" t="str">
        <f>IF(P_kom_foretak!AD200=0," ",P_kom_foretak!AD200)</f>
        <v xml:space="preserve"> </v>
      </c>
      <c r="M197" s="114" t="str">
        <f>IF(P_kom_foretak!AE200=0," ",P_kom_foretak!AE200)</f>
        <v xml:space="preserve"> </v>
      </c>
      <c r="N197" s="29" t="str">
        <f>IF(P_kom_foretak!AF200=0," ",P_kom_foretak!AF200)</f>
        <v xml:space="preserve"> </v>
      </c>
    </row>
    <row r="198" spans="3:14" x14ac:dyDescent="0.25">
      <c r="C198" s="28" t="str">
        <f>IF(P_kom_foretak!U201=0," ",P_kom_foretak!U201)</f>
        <v xml:space="preserve"> </v>
      </c>
      <c r="D198" s="114" t="str">
        <f>IF(P_kom_foretak!V201=0," ",P_kom_foretak!V201)</f>
        <v xml:space="preserve"> </v>
      </c>
      <c r="E198" s="114" t="str">
        <f>IF(P_kom_foretak!W201=0," ",P_kom_foretak!W201)</f>
        <v xml:space="preserve"> </v>
      </c>
      <c r="F198" s="114" t="str">
        <f>IF(P_kom_foretak!X201=0," ",P_kom_foretak!X201)</f>
        <v xml:space="preserve"> </v>
      </c>
      <c r="G198" s="114" t="str">
        <f>IF(P_kom_foretak!Y201=0," ",P_kom_foretak!Y201)</f>
        <v xml:space="preserve"> </v>
      </c>
      <c r="H198" s="114" t="str">
        <f>IF(P_kom_foretak!Z201=0," ",P_kom_foretak!Z201)</f>
        <v xml:space="preserve"> </v>
      </c>
      <c r="I198" s="114" t="str">
        <f>IF(P_kom_foretak!AA201=0," ",P_kom_foretak!AA201)</f>
        <v xml:space="preserve"> </v>
      </c>
      <c r="J198" s="114" t="str">
        <f>IF(P_kom_foretak!AB201=0," ",P_kom_foretak!AB201)</f>
        <v xml:space="preserve"> </v>
      </c>
      <c r="K198" s="114" t="str">
        <f>IF(P_kom_foretak!AC201=0," ",P_kom_foretak!AC201)</f>
        <v xml:space="preserve"> </v>
      </c>
      <c r="L198" s="114" t="str">
        <f>IF(P_kom_foretak!AD201=0," ",P_kom_foretak!AD201)</f>
        <v xml:space="preserve"> </v>
      </c>
      <c r="M198" s="114" t="str">
        <f>IF(P_kom_foretak!AE201=0," ",P_kom_foretak!AE201)</f>
        <v xml:space="preserve"> </v>
      </c>
      <c r="N198" s="29" t="str">
        <f>IF(P_kom_foretak!AF201=0," ",P_kom_foretak!AF201)</f>
        <v xml:space="preserve"> </v>
      </c>
    </row>
    <row r="199" spans="3:14" x14ac:dyDescent="0.25">
      <c r="C199" s="28" t="str">
        <f>IF(P_kom_foretak!U202=0," ",P_kom_foretak!U202)</f>
        <v xml:space="preserve"> </v>
      </c>
      <c r="D199" s="114" t="str">
        <f>IF(P_kom_foretak!V202=0," ",P_kom_foretak!V202)</f>
        <v xml:space="preserve"> </v>
      </c>
      <c r="E199" s="114" t="str">
        <f>IF(P_kom_foretak!W202=0," ",P_kom_foretak!W202)</f>
        <v xml:space="preserve"> </v>
      </c>
      <c r="F199" s="114" t="str">
        <f>IF(P_kom_foretak!X202=0," ",P_kom_foretak!X202)</f>
        <v xml:space="preserve"> </v>
      </c>
      <c r="G199" s="114" t="str">
        <f>IF(P_kom_foretak!Y202=0," ",P_kom_foretak!Y202)</f>
        <v xml:space="preserve"> </v>
      </c>
      <c r="H199" s="114" t="str">
        <f>IF(P_kom_foretak!Z202=0," ",P_kom_foretak!Z202)</f>
        <v xml:space="preserve"> </v>
      </c>
      <c r="I199" s="114" t="str">
        <f>IF(P_kom_foretak!AA202=0," ",P_kom_foretak!AA202)</f>
        <v xml:space="preserve"> </v>
      </c>
      <c r="J199" s="114" t="str">
        <f>IF(P_kom_foretak!AB202=0," ",P_kom_foretak!AB202)</f>
        <v xml:space="preserve"> </v>
      </c>
      <c r="K199" s="114" t="str">
        <f>IF(P_kom_foretak!AC202=0," ",P_kom_foretak!AC202)</f>
        <v xml:space="preserve"> </v>
      </c>
      <c r="L199" s="114" t="str">
        <f>IF(P_kom_foretak!AD202=0," ",P_kom_foretak!AD202)</f>
        <v xml:space="preserve"> </v>
      </c>
      <c r="M199" s="114" t="str">
        <f>IF(P_kom_foretak!AE202=0," ",P_kom_foretak!AE202)</f>
        <v xml:space="preserve"> </v>
      </c>
      <c r="N199" s="29" t="str">
        <f>IF(P_kom_foretak!AF202=0," ",P_kom_foretak!AF202)</f>
        <v xml:space="preserve"> </v>
      </c>
    </row>
    <row r="200" spans="3:14" x14ac:dyDescent="0.25">
      <c r="C200" s="28" t="str">
        <f>IF(P_kom_foretak!U203=0," ",P_kom_foretak!U203)</f>
        <v xml:space="preserve"> </v>
      </c>
      <c r="D200" s="114" t="str">
        <f>IF(P_kom_foretak!V203=0," ",P_kom_foretak!V203)</f>
        <v xml:space="preserve"> </v>
      </c>
      <c r="E200" s="114" t="str">
        <f>IF(P_kom_foretak!W203=0," ",P_kom_foretak!W203)</f>
        <v xml:space="preserve"> </v>
      </c>
      <c r="F200" s="114" t="str">
        <f>IF(P_kom_foretak!X203=0," ",P_kom_foretak!X203)</f>
        <v xml:space="preserve"> </v>
      </c>
      <c r="G200" s="114" t="str">
        <f>IF(P_kom_foretak!Y203=0," ",P_kom_foretak!Y203)</f>
        <v xml:space="preserve"> </v>
      </c>
      <c r="H200" s="114" t="str">
        <f>IF(P_kom_foretak!Z203=0," ",P_kom_foretak!Z203)</f>
        <v xml:space="preserve"> </v>
      </c>
      <c r="I200" s="114" t="str">
        <f>IF(P_kom_foretak!AA203=0," ",P_kom_foretak!AA203)</f>
        <v xml:space="preserve"> </v>
      </c>
      <c r="J200" s="114" t="str">
        <f>IF(P_kom_foretak!AB203=0," ",P_kom_foretak!AB203)</f>
        <v xml:space="preserve"> </v>
      </c>
      <c r="K200" s="114" t="str">
        <f>IF(P_kom_foretak!AC203=0," ",P_kom_foretak!AC203)</f>
        <v xml:space="preserve"> </v>
      </c>
      <c r="L200" s="114" t="str">
        <f>IF(P_kom_foretak!AD203=0," ",P_kom_foretak!AD203)</f>
        <v xml:space="preserve"> </v>
      </c>
      <c r="M200" s="114" t="str">
        <f>IF(P_kom_foretak!AE203=0," ",P_kom_foretak!AE203)</f>
        <v xml:space="preserve"> </v>
      </c>
      <c r="N200" s="29" t="str">
        <f>IF(P_kom_foretak!AF203=0," ",P_kom_foretak!AF203)</f>
        <v xml:space="preserve"> </v>
      </c>
    </row>
    <row r="201" spans="3:14" x14ac:dyDescent="0.25">
      <c r="C201" s="28" t="str">
        <f>IF(P_kom_foretak!U204=0," ",P_kom_foretak!U204)</f>
        <v xml:space="preserve"> </v>
      </c>
      <c r="D201" s="114" t="str">
        <f>IF(P_kom_foretak!V204=0," ",P_kom_foretak!V204)</f>
        <v xml:space="preserve"> </v>
      </c>
      <c r="E201" s="114" t="str">
        <f>IF(P_kom_foretak!W204=0," ",P_kom_foretak!W204)</f>
        <v xml:space="preserve"> </v>
      </c>
      <c r="F201" s="114" t="str">
        <f>IF(P_kom_foretak!X204=0," ",P_kom_foretak!X204)</f>
        <v xml:space="preserve"> </v>
      </c>
      <c r="G201" s="114" t="str">
        <f>IF(P_kom_foretak!Y204=0," ",P_kom_foretak!Y204)</f>
        <v xml:space="preserve"> </v>
      </c>
      <c r="H201" s="114" t="str">
        <f>IF(P_kom_foretak!Z204=0," ",P_kom_foretak!Z204)</f>
        <v xml:space="preserve"> </v>
      </c>
      <c r="I201" s="114" t="str">
        <f>IF(P_kom_foretak!AA204=0," ",P_kom_foretak!AA204)</f>
        <v xml:space="preserve"> </v>
      </c>
      <c r="J201" s="114" t="str">
        <f>IF(P_kom_foretak!AB204=0," ",P_kom_foretak!AB204)</f>
        <v xml:space="preserve"> </v>
      </c>
      <c r="K201" s="114" t="str">
        <f>IF(P_kom_foretak!AC204=0," ",P_kom_foretak!AC204)</f>
        <v xml:space="preserve"> </v>
      </c>
      <c r="L201" s="114" t="str">
        <f>IF(P_kom_foretak!AD204=0," ",P_kom_foretak!AD204)</f>
        <v xml:space="preserve"> </v>
      </c>
      <c r="M201" s="114" t="str">
        <f>IF(P_kom_foretak!AE204=0," ",P_kom_foretak!AE204)</f>
        <v xml:space="preserve"> </v>
      </c>
      <c r="N201" s="29" t="str">
        <f>IF(P_kom_foretak!AF204=0," ",P_kom_foretak!AF204)</f>
        <v xml:space="preserve"> </v>
      </c>
    </row>
    <row r="202" spans="3:14" x14ac:dyDescent="0.25">
      <c r="C202" s="28" t="str">
        <f>IF(P_kom_foretak!U205=0," ",P_kom_foretak!U205)</f>
        <v xml:space="preserve"> </v>
      </c>
      <c r="D202" s="114" t="str">
        <f>IF(P_kom_foretak!V205=0," ",P_kom_foretak!V205)</f>
        <v xml:space="preserve"> </v>
      </c>
      <c r="E202" s="114" t="str">
        <f>IF(P_kom_foretak!W205=0," ",P_kom_foretak!W205)</f>
        <v xml:space="preserve"> </v>
      </c>
      <c r="F202" s="114" t="str">
        <f>IF(P_kom_foretak!X205=0," ",P_kom_foretak!X205)</f>
        <v xml:space="preserve"> </v>
      </c>
      <c r="G202" s="114" t="str">
        <f>IF(P_kom_foretak!Y205=0," ",P_kom_foretak!Y205)</f>
        <v xml:space="preserve"> </v>
      </c>
      <c r="H202" s="114" t="str">
        <f>IF(P_kom_foretak!Z205=0," ",P_kom_foretak!Z205)</f>
        <v xml:space="preserve"> </v>
      </c>
      <c r="I202" s="114" t="str">
        <f>IF(P_kom_foretak!AA205=0," ",P_kom_foretak!AA205)</f>
        <v xml:space="preserve"> </v>
      </c>
      <c r="J202" s="114" t="str">
        <f>IF(P_kom_foretak!AB205=0," ",P_kom_foretak!AB205)</f>
        <v xml:space="preserve"> </v>
      </c>
      <c r="K202" s="114" t="str">
        <f>IF(P_kom_foretak!AC205=0," ",P_kom_foretak!AC205)</f>
        <v xml:space="preserve"> </v>
      </c>
      <c r="L202" s="114" t="str">
        <f>IF(P_kom_foretak!AD205=0," ",P_kom_foretak!AD205)</f>
        <v xml:space="preserve"> </v>
      </c>
      <c r="M202" s="114" t="str">
        <f>IF(P_kom_foretak!AE205=0," ",P_kom_foretak!AE205)</f>
        <v xml:space="preserve"> </v>
      </c>
      <c r="N202" s="29" t="str">
        <f>IF(P_kom_foretak!AF205=0," ",P_kom_foretak!AF205)</f>
        <v xml:space="preserve"> </v>
      </c>
    </row>
    <row r="203" spans="3:14" x14ac:dyDescent="0.25">
      <c r="C203" s="28" t="str">
        <f>IF(P_kom_foretak!U206=0," ",P_kom_foretak!U206)</f>
        <v xml:space="preserve"> </v>
      </c>
      <c r="D203" s="114" t="str">
        <f>IF(P_kom_foretak!V206=0," ",P_kom_foretak!V206)</f>
        <v xml:space="preserve"> </v>
      </c>
      <c r="E203" s="114" t="str">
        <f>IF(P_kom_foretak!W206=0," ",P_kom_foretak!W206)</f>
        <v xml:space="preserve"> </v>
      </c>
      <c r="F203" s="114" t="str">
        <f>IF(P_kom_foretak!X206=0," ",P_kom_foretak!X206)</f>
        <v xml:space="preserve"> </v>
      </c>
      <c r="G203" s="114" t="str">
        <f>IF(P_kom_foretak!Y206=0," ",P_kom_foretak!Y206)</f>
        <v xml:space="preserve"> </v>
      </c>
      <c r="H203" s="114" t="str">
        <f>IF(P_kom_foretak!Z206=0," ",P_kom_foretak!Z206)</f>
        <v xml:space="preserve"> </v>
      </c>
      <c r="I203" s="114" t="str">
        <f>IF(P_kom_foretak!AA206=0," ",P_kom_foretak!AA206)</f>
        <v xml:space="preserve"> </v>
      </c>
      <c r="J203" s="114" t="str">
        <f>IF(P_kom_foretak!AB206=0," ",P_kom_foretak!AB206)</f>
        <v xml:space="preserve"> </v>
      </c>
      <c r="K203" s="114" t="str">
        <f>IF(P_kom_foretak!AC206=0," ",P_kom_foretak!AC206)</f>
        <v xml:space="preserve"> </v>
      </c>
      <c r="L203" s="114" t="str">
        <f>IF(P_kom_foretak!AD206=0," ",P_kom_foretak!AD206)</f>
        <v xml:space="preserve"> </v>
      </c>
      <c r="M203" s="114" t="str">
        <f>IF(P_kom_foretak!AE206=0," ",P_kom_foretak!AE206)</f>
        <v xml:space="preserve"> </v>
      </c>
      <c r="N203" s="29" t="str">
        <f>IF(P_kom_foretak!AF206=0," ",P_kom_foretak!AF206)</f>
        <v xml:space="preserve"> </v>
      </c>
    </row>
    <row r="204" spans="3:14" x14ac:dyDescent="0.25">
      <c r="C204" s="28" t="str">
        <f>IF(P_kom_foretak!U207=0," ",P_kom_foretak!U207)</f>
        <v xml:space="preserve"> </v>
      </c>
      <c r="D204" s="114" t="str">
        <f>IF(P_kom_foretak!V207=0," ",P_kom_foretak!V207)</f>
        <v xml:space="preserve"> </v>
      </c>
      <c r="E204" s="114" t="str">
        <f>IF(P_kom_foretak!W207=0," ",P_kom_foretak!W207)</f>
        <v xml:space="preserve"> </v>
      </c>
      <c r="F204" s="114" t="str">
        <f>IF(P_kom_foretak!X207=0," ",P_kom_foretak!X207)</f>
        <v xml:space="preserve"> </v>
      </c>
      <c r="G204" s="114" t="str">
        <f>IF(P_kom_foretak!Y207=0," ",P_kom_foretak!Y207)</f>
        <v xml:space="preserve"> </v>
      </c>
      <c r="H204" s="114" t="str">
        <f>IF(P_kom_foretak!Z207=0," ",P_kom_foretak!Z207)</f>
        <v xml:space="preserve"> </v>
      </c>
      <c r="I204" s="114" t="str">
        <f>IF(P_kom_foretak!AA207=0," ",P_kom_foretak!AA207)</f>
        <v xml:space="preserve"> </v>
      </c>
      <c r="J204" s="114" t="str">
        <f>IF(P_kom_foretak!AB207=0," ",P_kom_foretak!AB207)</f>
        <v xml:space="preserve"> </v>
      </c>
      <c r="K204" s="114" t="str">
        <f>IF(P_kom_foretak!AC207=0," ",P_kom_foretak!AC207)</f>
        <v xml:space="preserve"> </v>
      </c>
      <c r="L204" s="114" t="str">
        <f>IF(P_kom_foretak!AD207=0," ",P_kom_foretak!AD207)</f>
        <v xml:space="preserve"> </v>
      </c>
      <c r="M204" s="114" t="str">
        <f>IF(P_kom_foretak!AE207=0," ",P_kom_foretak!AE207)</f>
        <v xml:space="preserve"> </v>
      </c>
      <c r="N204" s="29" t="str">
        <f>IF(P_kom_foretak!AF207=0," ",P_kom_foretak!AF207)</f>
        <v xml:space="preserve"> </v>
      </c>
    </row>
    <row r="205" spans="3:14" x14ac:dyDescent="0.25">
      <c r="C205" s="28" t="str">
        <f>IF(P_kom_foretak!U208=0," ",P_kom_foretak!U208)</f>
        <v xml:space="preserve"> </v>
      </c>
      <c r="D205" s="114" t="str">
        <f>IF(P_kom_foretak!V208=0," ",P_kom_foretak!V208)</f>
        <v xml:space="preserve"> </v>
      </c>
      <c r="E205" s="114" t="str">
        <f>IF(P_kom_foretak!W208=0," ",P_kom_foretak!W208)</f>
        <v xml:space="preserve"> </v>
      </c>
      <c r="F205" s="114" t="str">
        <f>IF(P_kom_foretak!X208=0," ",P_kom_foretak!X208)</f>
        <v xml:space="preserve"> </v>
      </c>
      <c r="G205" s="114" t="str">
        <f>IF(P_kom_foretak!Y208=0," ",P_kom_foretak!Y208)</f>
        <v xml:space="preserve"> </v>
      </c>
      <c r="H205" s="114" t="str">
        <f>IF(P_kom_foretak!Z208=0," ",P_kom_foretak!Z208)</f>
        <v xml:space="preserve"> </v>
      </c>
      <c r="I205" s="114" t="str">
        <f>IF(P_kom_foretak!AA208=0," ",P_kom_foretak!AA208)</f>
        <v xml:space="preserve"> </v>
      </c>
      <c r="J205" s="114" t="str">
        <f>IF(P_kom_foretak!AB208=0," ",P_kom_foretak!AB208)</f>
        <v xml:space="preserve"> </v>
      </c>
      <c r="K205" s="114" t="str">
        <f>IF(P_kom_foretak!AC208=0," ",P_kom_foretak!AC208)</f>
        <v xml:space="preserve"> </v>
      </c>
      <c r="L205" s="114" t="str">
        <f>IF(P_kom_foretak!AD208=0," ",P_kom_foretak!AD208)</f>
        <v xml:space="preserve"> </v>
      </c>
      <c r="M205" s="114" t="str">
        <f>IF(P_kom_foretak!AE208=0," ",P_kom_foretak!AE208)</f>
        <v xml:space="preserve"> </v>
      </c>
      <c r="N205" s="29" t="str">
        <f>IF(P_kom_foretak!AF208=0," ",P_kom_foretak!AF208)</f>
        <v xml:space="preserve"> </v>
      </c>
    </row>
    <row r="206" spans="3:14" x14ac:dyDescent="0.25">
      <c r="C206" s="28" t="str">
        <f>IF(P_kom_foretak!U209=0," ",P_kom_foretak!U209)</f>
        <v xml:space="preserve"> </v>
      </c>
      <c r="D206" s="114" t="str">
        <f>IF(P_kom_foretak!V209=0," ",P_kom_foretak!V209)</f>
        <v xml:space="preserve"> </v>
      </c>
      <c r="E206" s="114" t="str">
        <f>IF(P_kom_foretak!W209=0," ",P_kom_foretak!W209)</f>
        <v xml:space="preserve"> </v>
      </c>
      <c r="F206" s="114" t="str">
        <f>IF(P_kom_foretak!X209=0," ",P_kom_foretak!X209)</f>
        <v xml:space="preserve"> </v>
      </c>
      <c r="G206" s="114" t="str">
        <f>IF(P_kom_foretak!Y209=0," ",P_kom_foretak!Y209)</f>
        <v xml:space="preserve"> </v>
      </c>
      <c r="H206" s="114" t="str">
        <f>IF(P_kom_foretak!Z209=0," ",P_kom_foretak!Z209)</f>
        <v xml:space="preserve"> </v>
      </c>
      <c r="I206" s="114" t="str">
        <f>IF(P_kom_foretak!AA209=0," ",P_kom_foretak!AA209)</f>
        <v xml:space="preserve"> </v>
      </c>
      <c r="J206" s="114" t="str">
        <f>IF(P_kom_foretak!AB209=0," ",P_kom_foretak!AB209)</f>
        <v xml:space="preserve"> </v>
      </c>
      <c r="K206" s="114" t="str">
        <f>IF(P_kom_foretak!AC209=0," ",P_kom_foretak!AC209)</f>
        <v xml:space="preserve"> </v>
      </c>
      <c r="L206" s="114" t="str">
        <f>IF(P_kom_foretak!AD209=0," ",P_kom_foretak!AD209)</f>
        <v xml:space="preserve"> </v>
      </c>
      <c r="M206" s="114" t="str">
        <f>IF(P_kom_foretak!AE209=0," ",P_kom_foretak!AE209)</f>
        <v xml:space="preserve"> </v>
      </c>
      <c r="N206" s="29" t="str">
        <f>IF(P_kom_foretak!AF209=0," ",P_kom_foretak!AF209)</f>
        <v xml:space="preserve"> </v>
      </c>
    </row>
    <row r="207" spans="3:14" x14ac:dyDescent="0.25">
      <c r="C207" s="28" t="str">
        <f>IF(P_kom_foretak!U210=0," ",P_kom_foretak!U210)</f>
        <v xml:space="preserve"> </v>
      </c>
      <c r="D207" s="114" t="str">
        <f>IF(P_kom_foretak!V210=0," ",P_kom_foretak!V210)</f>
        <v xml:space="preserve"> </v>
      </c>
      <c r="E207" s="114" t="str">
        <f>IF(P_kom_foretak!W210=0," ",P_kom_foretak!W210)</f>
        <v xml:space="preserve"> </v>
      </c>
      <c r="F207" s="114" t="str">
        <f>IF(P_kom_foretak!X210=0," ",P_kom_foretak!X210)</f>
        <v xml:space="preserve"> </v>
      </c>
      <c r="G207" s="114" t="str">
        <f>IF(P_kom_foretak!Y210=0," ",P_kom_foretak!Y210)</f>
        <v xml:space="preserve"> </v>
      </c>
      <c r="H207" s="114" t="str">
        <f>IF(P_kom_foretak!Z210=0," ",P_kom_foretak!Z210)</f>
        <v xml:space="preserve"> </v>
      </c>
      <c r="I207" s="114" t="str">
        <f>IF(P_kom_foretak!AA210=0," ",P_kom_foretak!AA210)</f>
        <v xml:space="preserve"> </v>
      </c>
      <c r="J207" s="114" t="str">
        <f>IF(P_kom_foretak!AB210=0," ",P_kom_foretak!AB210)</f>
        <v xml:space="preserve"> </v>
      </c>
      <c r="K207" s="114" t="str">
        <f>IF(P_kom_foretak!AC210=0," ",P_kom_foretak!AC210)</f>
        <v xml:space="preserve"> </v>
      </c>
      <c r="L207" s="114" t="str">
        <f>IF(P_kom_foretak!AD210=0," ",P_kom_foretak!AD210)</f>
        <v xml:space="preserve"> </v>
      </c>
      <c r="M207" s="114" t="str">
        <f>IF(P_kom_foretak!AE210=0," ",P_kom_foretak!AE210)</f>
        <v xml:space="preserve"> </v>
      </c>
      <c r="N207" s="29" t="str">
        <f>IF(P_kom_foretak!AF210=0," ",P_kom_foretak!AF210)</f>
        <v xml:space="preserve"> </v>
      </c>
    </row>
    <row r="208" spans="3:14" x14ac:dyDescent="0.25">
      <c r="C208" s="28" t="str">
        <f>IF(P_kom_foretak!U211=0," ",P_kom_foretak!U211)</f>
        <v xml:space="preserve"> </v>
      </c>
      <c r="D208" s="114" t="str">
        <f>IF(P_kom_foretak!V211=0," ",P_kom_foretak!V211)</f>
        <v xml:space="preserve"> </v>
      </c>
      <c r="E208" s="114" t="str">
        <f>IF(P_kom_foretak!W211=0," ",P_kom_foretak!W211)</f>
        <v xml:space="preserve"> </v>
      </c>
      <c r="F208" s="114" t="str">
        <f>IF(P_kom_foretak!X211=0," ",P_kom_foretak!X211)</f>
        <v xml:space="preserve"> </v>
      </c>
      <c r="G208" s="114" t="str">
        <f>IF(P_kom_foretak!Y211=0," ",P_kom_foretak!Y211)</f>
        <v xml:space="preserve"> </v>
      </c>
      <c r="H208" s="114" t="str">
        <f>IF(P_kom_foretak!Z211=0," ",P_kom_foretak!Z211)</f>
        <v xml:space="preserve"> </v>
      </c>
      <c r="I208" s="114" t="str">
        <f>IF(P_kom_foretak!AA211=0," ",P_kom_foretak!AA211)</f>
        <v xml:space="preserve"> </v>
      </c>
      <c r="J208" s="114" t="str">
        <f>IF(P_kom_foretak!AB211=0," ",P_kom_foretak!AB211)</f>
        <v xml:space="preserve"> </v>
      </c>
      <c r="K208" s="114" t="str">
        <f>IF(P_kom_foretak!AC211=0," ",P_kom_foretak!AC211)</f>
        <v xml:space="preserve"> </v>
      </c>
      <c r="L208" s="114" t="str">
        <f>IF(P_kom_foretak!AD211=0," ",P_kom_foretak!AD211)</f>
        <v xml:space="preserve"> </v>
      </c>
      <c r="M208" s="114" t="str">
        <f>IF(P_kom_foretak!AE211=0," ",P_kom_foretak!AE211)</f>
        <v xml:space="preserve"> </v>
      </c>
      <c r="N208" s="29" t="str">
        <f>IF(P_kom_foretak!AF211=0," ",P_kom_foretak!AF211)</f>
        <v xml:space="preserve"> </v>
      </c>
    </row>
    <row r="209" spans="3:14" x14ac:dyDescent="0.25">
      <c r="C209" s="28" t="str">
        <f>IF(P_kom_foretak!U212=0," ",P_kom_foretak!U212)</f>
        <v xml:space="preserve"> </v>
      </c>
      <c r="D209" s="114" t="str">
        <f>IF(P_kom_foretak!V212=0," ",P_kom_foretak!V212)</f>
        <v xml:space="preserve"> </v>
      </c>
      <c r="E209" s="114" t="str">
        <f>IF(P_kom_foretak!W212=0," ",P_kom_foretak!W212)</f>
        <v xml:space="preserve"> </v>
      </c>
      <c r="F209" s="114" t="str">
        <f>IF(P_kom_foretak!X212=0," ",P_kom_foretak!X212)</f>
        <v xml:space="preserve"> </v>
      </c>
      <c r="G209" s="114" t="str">
        <f>IF(P_kom_foretak!Y212=0," ",P_kom_foretak!Y212)</f>
        <v xml:space="preserve"> </v>
      </c>
      <c r="H209" s="114" t="str">
        <f>IF(P_kom_foretak!Z212=0," ",P_kom_foretak!Z212)</f>
        <v xml:space="preserve"> </v>
      </c>
      <c r="I209" s="114" t="str">
        <f>IF(P_kom_foretak!AA212=0," ",P_kom_foretak!AA212)</f>
        <v xml:space="preserve"> </v>
      </c>
      <c r="J209" s="114" t="str">
        <f>IF(P_kom_foretak!AB212=0," ",P_kom_foretak!AB212)</f>
        <v xml:space="preserve"> </v>
      </c>
      <c r="K209" s="114" t="str">
        <f>IF(P_kom_foretak!AC212=0," ",P_kom_foretak!AC212)</f>
        <v xml:space="preserve"> </v>
      </c>
      <c r="L209" s="114" t="str">
        <f>IF(P_kom_foretak!AD212=0," ",P_kom_foretak!AD212)</f>
        <v xml:space="preserve"> </v>
      </c>
      <c r="M209" s="114" t="str">
        <f>IF(P_kom_foretak!AE212=0," ",P_kom_foretak!AE212)</f>
        <v xml:space="preserve"> </v>
      </c>
      <c r="N209" s="29" t="str">
        <f>IF(P_kom_foretak!AF212=0," ",P_kom_foretak!AF212)</f>
        <v xml:space="preserve"> </v>
      </c>
    </row>
    <row r="210" spans="3:14" x14ac:dyDescent="0.25">
      <c r="C210" s="28" t="str">
        <f>IF(P_kom_foretak!U213=0," ",P_kom_foretak!U213)</f>
        <v xml:space="preserve"> </v>
      </c>
      <c r="D210" s="114" t="str">
        <f>IF(P_kom_foretak!V213=0," ",P_kom_foretak!V213)</f>
        <v xml:space="preserve"> </v>
      </c>
      <c r="E210" s="114" t="str">
        <f>IF(P_kom_foretak!W213=0," ",P_kom_foretak!W213)</f>
        <v xml:space="preserve"> </v>
      </c>
      <c r="F210" s="114" t="str">
        <f>IF(P_kom_foretak!X213=0," ",P_kom_foretak!X213)</f>
        <v xml:space="preserve"> </v>
      </c>
      <c r="G210" s="114" t="str">
        <f>IF(P_kom_foretak!Y213=0," ",P_kom_foretak!Y213)</f>
        <v xml:space="preserve"> </v>
      </c>
      <c r="H210" s="114" t="str">
        <f>IF(P_kom_foretak!Z213=0," ",P_kom_foretak!Z213)</f>
        <v xml:space="preserve"> </v>
      </c>
      <c r="I210" s="114" t="str">
        <f>IF(P_kom_foretak!AA213=0," ",P_kom_foretak!AA213)</f>
        <v xml:space="preserve"> </v>
      </c>
      <c r="J210" s="114" t="str">
        <f>IF(P_kom_foretak!AB213=0," ",P_kom_foretak!AB213)</f>
        <v xml:space="preserve"> </v>
      </c>
      <c r="K210" s="114" t="str">
        <f>IF(P_kom_foretak!AC213=0," ",P_kom_foretak!AC213)</f>
        <v xml:space="preserve"> </v>
      </c>
      <c r="L210" s="114" t="str">
        <f>IF(P_kom_foretak!AD213=0," ",P_kom_foretak!AD213)</f>
        <v xml:space="preserve"> </v>
      </c>
      <c r="M210" s="114" t="str">
        <f>IF(P_kom_foretak!AE213=0," ",P_kom_foretak!AE213)</f>
        <v xml:space="preserve"> </v>
      </c>
      <c r="N210" s="29" t="str">
        <f>IF(P_kom_foretak!AF213=0," ",P_kom_foretak!AF213)</f>
        <v xml:space="preserve"> </v>
      </c>
    </row>
    <row r="211" spans="3:14" x14ac:dyDescent="0.25">
      <c r="C211" s="28" t="str">
        <f>IF(P_kom_foretak!U214=0," ",P_kom_foretak!U214)</f>
        <v xml:space="preserve"> </v>
      </c>
      <c r="D211" s="114" t="str">
        <f>IF(P_kom_foretak!V214=0," ",P_kom_foretak!V214)</f>
        <v xml:space="preserve"> </v>
      </c>
      <c r="E211" s="114" t="str">
        <f>IF(P_kom_foretak!W214=0," ",P_kom_foretak!W214)</f>
        <v xml:space="preserve"> </v>
      </c>
      <c r="F211" s="114" t="str">
        <f>IF(P_kom_foretak!X214=0," ",P_kom_foretak!X214)</f>
        <v xml:space="preserve"> </v>
      </c>
      <c r="G211" s="114" t="str">
        <f>IF(P_kom_foretak!Y214=0," ",P_kom_foretak!Y214)</f>
        <v xml:space="preserve"> </v>
      </c>
      <c r="H211" s="114" t="str">
        <f>IF(P_kom_foretak!Z214=0," ",P_kom_foretak!Z214)</f>
        <v xml:space="preserve"> </v>
      </c>
      <c r="I211" s="114" t="str">
        <f>IF(P_kom_foretak!AA214=0," ",P_kom_foretak!AA214)</f>
        <v xml:space="preserve"> </v>
      </c>
      <c r="J211" s="114" t="str">
        <f>IF(P_kom_foretak!AB214=0," ",P_kom_foretak!AB214)</f>
        <v xml:space="preserve"> </v>
      </c>
      <c r="K211" s="114" t="str">
        <f>IF(P_kom_foretak!AC214=0," ",P_kom_foretak!AC214)</f>
        <v xml:space="preserve"> </v>
      </c>
      <c r="L211" s="114" t="str">
        <f>IF(P_kom_foretak!AD214=0," ",P_kom_foretak!AD214)</f>
        <v xml:space="preserve"> </v>
      </c>
      <c r="M211" s="114" t="str">
        <f>IF(P_kom_foretak!AE214=0," ",P_kom_foretak!AE214)</f>
        <v xml:space="preserve"> </v>
      </c>
      <c r="N211" s="29" t="str">
        <f>IF(P_kom_foretak!AF214=0," ",P_kom_foretak!AF214)</f>
        <v xml:space="preserve"> </v>
      </c>
    </row>
    <row r="212" spans="3:14" x14ac:dyDescent="0.25">
      <c r="C212" s="28" t="str">
        <f>IF(P_kom_foretak!U215=0," ",P_kom_foretak!U215)</f>
        <v xml:space="preserve"> </v>
      </c>
      <c r="D212" s="114" t="str">
        <f>IF(P_kom_foretak!V215=0," ",P_kom_foretak!V215)</f>
        <v xml:space="preserve"> </v>
      </c>
      <c r="E212" s="114" t="str">
        <f>IF(P_kom_foretak!W215=0," ",P_kom_foretak!W215)</f>
        <v xml:space="preserve"> </v>
      </c>
      <c r="F212" s="114" t="str">
        <f>IF(P_kom_foretak!X215=0," ",P_kom_foretak!X215)</f>
        <v xml:space="preserve"> </v>
      </c>
      <c r="G212" s="114" t="str">
        <f>IF(P_kom_foretak!Y215=0," ",P_kom_foretak!Y215)</f>
        <v xml:space="preserve"> </v>
      </c>
      <c r="H212" s="114" t="str">
        <f>IF(P_kom_foretak!Z215=0," ",P_kom_foretak!Z215)</f>
        <v xml:space="preserve"> </v>
      </c>
      <c r="I212" s="114" t="str">
        <f>IF(P_kom_foretak!AA215=0," ",P_kom_foretak!AA215)</f>
        <v xml:space="preserve"> </v>
      </c>
      <c r="J212" s="114" t="str">
        <f>IF(P_kom_foretak!AB215=0," ",P_kom_foretak!AB215)</f>
        <v xml:space="preserve"> </v>
      </c>
      <c r="K212" s="114" t="str">
        <f>IF(P_kom_foretak!AC215=0," ",P_kom_foretak!AC215)</f>
        <v xml:space="preserve"> </v>
      </c>
      <c r="L212" s="114" t="str">
        <f>IF(P_kom_foretak!AD215=0," ",P_kom_foretak!AD215)</f>
        <v xml:space="preserve"> </v>
      </c>
      <c r="M212" s="114" t="str">
        <f>IF(P_kom_foretak!AE215=0," ",P_kom_foretak!AE215)</f>
        <v xml:space="preserve"> </v>
      </c>
      <c r="N212" s="29" t="str">
        <f>IF(P_kom_foretak!AF215=0," ",P_kom_foretak!AF215)</f>
        <v xml:space="preserve"> </v>
      </c>
    </row>
    <row r="213" spans="3:14" x14ac:dyDescent="0.25">
      <c r="C213" s="28" t="str">
        <f>IF(P_kom_foretak!U216=0," ",P_kom_foretak!U216)</f>
        <v xml:space="preserve"> </v>
      </c>
      <c r="D213" s="114" t="str">
        <f>IF(P_kom_foretak!V216=0," ",P_kom_foretak!V216)</f>
        <v xml:space="preserve"> </v>
      </c>
      <c r="E213" s="114" t="str">
        <f>IF(P_kom_foretak!W216=0," ",P_kom_foretak!W216)</f>
        <v xml:space="preserve"> </v>
      </c>
      <c r="F213" s="114" t="str">
        <f>IF(P_kom_foretak!X216=0," ",P_kom_foretak!X216)</f>
        <v xml:space="preserve"> </v>
      </c>
      <c r="G213" s="114" t="str">
        <f>IF(P_kom_foretak!Y216=0," ",P_kom_foretak!Y216)</f>
        <v xml:space="preserve"> </v>
      </c>
      <c r="H213" s="114" t="str">
        <f>IF(P_kom_foretak!Z216=0," ",P_kom_foretak!Z216)</f>
        <v xml:space="preserve"> </v>
      </c>
      <c r="I213" s="114" t="str">
        <f>IF(P_kom_foretak!AA216=0," ",P_kom_foretak!AA216)</f>
        <v xml:space="preserve"> </v>
      </c>
      <c r="J213" s="114" t="str">
        <f>IF(P_kom_foretak!AB216=0," ",P_kom_foretak!AB216)</f>
        <v xml:space="preserve"> </v>
      </c>
      <c r="K213" s="114" t="str">
        <f>IF(P_kom_foretak!AC216=0," ",P_kom_foretak!AC216)</f>
        <v xml:space="preserve"> </v>
      </c>
      <c r="L213" s="114" t="str">
        <f>IF(P_kom_foretak!AD216=0," ",P_kom_foretak!AD216)</f>
        <v xml:space="preserve"> </v>
      </c>
      <c r="M213" s="114" t="str">
        <f>IF(P_kom_foretak!AE216=0," ",P_kom_foretak!AE216)</f>
        <v xml:space="preserve"> </v>
      </c>
      <c r="N213" s="29" t="str">
        <f>IF(P_kom_foretak!AF216=0," ",P_kom_foretak!AF216)</f>
        <v xml:space="preserve"> </v>
      </c>
    </row>
    <row r="214" spans="3:14" x14ac:dyDescent="0.25">
      <c r="C214" s="28" t="str">
        <f>IF(P_kom_foretak!U217=0," ",P_kom_foretak!U217)</f>
        <v xml:space="preserve"> </v>
      </c>
      <c r="D214" s="114" t="str">
        <f>IF(P_kom_foretak!V217=0," ",P_kom_foretak!V217)</f>
        <v xml:space="preserve"> </v>
      </c>
      <c r="E214" s="114" t="str">
        <f>IF(P_kom_foretak!W217=0," ",P_kom_foretak!W217)</f>
        <v xml:space="preserve"> </v>
      </c>
      <c r="F214" s="114" t="str">
        <f>IF(P_kom_foretak!X217=0," ",P_kom_foretak!X217)</f>
        <v xml:space="preserve"> </v>
      </c>
      <c r="G214" s="114" t="str">
        <f>IF(P_kom_foretak!Y217=0," ",P_kom_foretak!Y217)</f>
        <v xml:space="preserve"> </v>
      </c>
      <c r="H214" s="114" t="str">
        <f>IF(P_kom_foretak!Z217=0," ",P_kom_foretak!Z217)</f>
        <v xml:space="preserve"> </v>
      </c>
      <c r="I214" s="114" t="str">
        <f>IF(P_kom_foretak!AA217=0," ",P_kom_foretak!AA217)</f>
        <v xml:space="preserve"> </v>
      </c>
      <c r="J214" s="114" t="str">
        <f>IF(P_kom_foretak!AB217=0," ",P_kom_foretak!AB217)</f>
        <v xml:space="preserve"> </v>
      </c>
      <c r="K214" s="114" t="str">
        <f>IF(P_kom_foretak!AC217=0," ",P_kom_foretak!AC217)</f>
        <v xml:space="preserve"> </v>
      </c>
      <c r="L214" s="114" t="str">
        <f>IF(P_kom_foretak!AD217=0," ",P_kom_foretak!AD217)</f>
        <v xml:space="preserve"> </v>
      </c>
      <c r="M214" s="114" t="str">
        <f>IF(P_kom_foretak!AE217=0," ",P_kom_foretak!AE217)</f>
        <v xml:space="preserve"> </v>
      </c>
      <c r="N214" s="29" t="str">
        <f>IF(P_kom_foretak!AF217=0," ",P_kom_foretak!AF217)</f>
        <v xml:space="preserve"> </v>
      </c>
    </row>
    <row r="215" spans="3:14" x14ac:dyDescent="0.25">
      <c r="C215" s="28" t="str">
        <f>IF(P_kom_foretak!U218=0," ",P_kom_foretak!U218)</f>
        <v xml:space="preserve"> </v>
      </c>
      <c r="D215" s="114" t="str">
        <f>IF(P_kom_foretak!V218=0," ",P_kom_foretak!V218)</f>
        <v xml:space="preserve"> </v>
      </c>
      <c r="E215" s="114" t="str">
        <f>IF(P_kom_foretak!W218=0," ",P_kom_foretak!W218)</f>
        <v xml:space="preserve"> </v>
      </c>
      <c r="F215" s="114" t="str">
        <f>IF(P_kom_foretak!X218=0," ",P_kom_foretak!X218)</f>
        <v xml:space="preserve"> </v>
      </c>
      <c r="G215" s="114" t="str">
        <f>IF(P_kom_foretak!Y218=0," ",P_kom_foretak!Y218)</f>
        <v xml:space="preserve"> </v>
      </c>
      <c r="H215" s="114" t="str">
        <f>IF(P_kom_foretak!Z218=0," ",P_kom_foretak!Z218)</f>
        <v xml:space="preserve"> </v>
      </c>
      <c r="I215" s="114" t="str">
        <f>IF(P_kom_foretak!AA218=0," ",P_kom_foretak!AA218)</f>
        <v xml:space="preserve"> </v>
      </c>
      <c r="J215" s="114" t="str">
        <f>IF(P_kom_foretak!AB218=0," ",P_kom_foretak!AB218)</f>
        <v xml:space="preserve"> </v>
      </c>
      <c r="K215" s="114" t="str">
        <f>IF(P_kom_foretak!AC218=0," ",P_kom_foretak!AC218)</f>
        <v xml:space="preserve"> </v>
      </c>
      <c r="L215" s="114" t="str">
        <f>IF(P_kom_foretak!AD218=0," ",P_kom_foretak!AD218)</f>
        <v xml:space="preserve"> </v>
      </c>
      <c r="M215" s="114" t="str">
        <f>IF(P_kom_foretak!AE218=0," ",P_kom_foretak!AE218)</f>
        <v xml:space="preserve"> </v>
      </c>
      <c r="N215" s="29" t="str">
        <f>IF(P_kom_foretak!AF218=0," ",P_kom_foretak!AF218)</f>
        <v xml:space="preserve"> </v>
      </c>
    </row>
    <row r="216" spans="3:14" x14ac:dyDescent="0.25">
      <c r="C216" s="28" t="str">
        <f>IF(P_kom_foretak!U219=0," ",P_kom_foretak!U219)</f>
        <v xml:space="preserve"> </v>
      </c>
      <c r="D216" s="114" t="str">
        <f>IF(P_kom_foretak!V219=0," ",P_kom_foretak!V219)</f>
        <v xml:space="preserve"> </v>
      </c>
      <c r="E216" s="114" t="str">
        <f>IF(P_kom_foretak!W219=0," ",P_kom_foretak!W219)</f>
        <v xml:space="preserve"> </v>
      </c>
      <c r="F216" s="114" t="str">
        <f>IF(P_kom_foretak!X219=0," ",P_kom_foretak!X219)</f>
        <v xml:space="preserve"> </v>
      </c>
      <c r="G216" s="114" t="str">
        <f>IF(P_kom_foretak!Y219=0," ",P_kom_foretak!Y219)</f>
        <v xml:space="preserve"> </v>
      </c>
      <c r="H216" s="114" t="str">
        <f>IF(P_kom_foretak!Z219=0," ",P_kom_foretak!Z219)</f>
        <v xml:space="preserve"> </v>
      </c>
      <c r="I216" s="114" t="str">
        <f>IF(P_kom_foretak!AA219=0," ",P_kom_foretak!AA219)</f>
        <v xml:space="preserve"> </v>
      </c>
      <c r="J216" s="114" t="str">
        <f>IF(P_kom_foretak!AB219=0," ",P_kom_foretak!AB219)</f>
        <v xml:space="preserve"> </v>
      </c>
      <c r="K216" s="114" t="str">
        <f>IF(P_kom_foretak!AC219=0," ",P_kom_foretak!AC219)</f>
        <v xml:space="preserve"> </v>
      </c>
      <c r="L216" s="114" t="str">
        <f>IF(P_kom_foretak!AD219=0," ",P_kom_foretak!AD219)</f>
        <v xml:space="preserve"> </v>
      </c>
      <c r="M216" s="114" t="str">
        <f>IF(P_kom_foretak!AE219=0," ",P_kom_foretak!AE219)</f>
        <v xml:space="preserve"> </v>
      </c>
      <c r="N216" s="29" t="str">
        <f>IF(P_kom_foretak!AF219=0," ",P_kom_foretak!AF219)</f>
        <v xml:space="preserve"> </v>
      </c>
    </row>
    <row r="217" spans="3:14" x14ac:dyDescent="0.25">
      <c r="C217" s="28" t="str">
        <f>IF(P_kom_foretak!U220=0," ",P_kom_foretak!U220)</f>
        <v xml:space="preserve"> </v>
      </c>
      <c r="D217" s="114" t="str">
        <f>IF(P_kom_foretak!V220=0," ",P_kom_foretak!V220)</f>
        <v xml:space="preserve"> </v>
      </c>
      <c r="E217" s="114" t="str">
        <f>IF(P_kom_foretak!W220=0," ",P_kom_foretak!W220)</f>
        <v xml:space="preserve"> </v>
      </c>
      <c r="F217" s="114" t="str">
        <f>IF(P_kom_foretak!X220=0," ",P_kom_foretak!X220)</f>
        <v xml:space="preserve"> </v>
      </c>
      <c r="G217" s="114" t="str">
        <f>IF(P_kom_foretak!Y220=0," ",P_kom_foretak!Y220)</f>
        <v xml:space="preserve"> </v>
      </c>
      <c r="H217" s="114" t="str">
        <f>IF(P_kom_foretak!Z220=0," ",P_kom_foretak!Z220)</f>
        <v xml:space="preserve"> </v>
      </c>
      <c r="I217" s="114" t="str">
        <f>IF(P_kom_foretak!AA220=0," ",P_kom_foretak!AA220)</f>
        <v xml:space="preserve"> </v>
      </c>
      <c r="J217" s="114" t="str">
        <f>IF(P_kom_foretak!AB220=0," ",P_kom_foretak!AB220)</f>
        <v xml:space="preserve"> </v>
      </c>
      <c r="K217" s="114" t="str">
        <f>IF(P_kom_foretak!AC220=0," ",P_kom_foretak!AC220)</f>
        <v xml:space="preserve"> </v>
      </c>
      <c r="L217" s="114" t="str">
        <f>IF(P_kom_foretak!AD220=0," ",P_kom_foretak!AD220)</f>
        <v xml:space="preserve"> </v>
      </c>
      <c r="M217" s="114" t="str">
        <f>IF(P_kom_foretak!AE220=0," ",P_kom_foretak!AE220)</f>
        <v xml:space="preserve"> </v>
      </c>
      <c r="N217" s="29" t="str">
        <f>IF(P_kom_foretak!AF220=0," ",P_kom_foretak!AF220)</f>
        <v xml:space="preserve"> </v>
      </c>
    </row>
    <row r="218" spans="3:14" x14ac:dyDescent="0.25">
      <c r="C218" s="28" t="str">
        <f>IF(P_kom_foretak!U221=0," ",P_kom_foretak!U221)</f>
        <v xml:space="preserve"> </v>
      </c>
      <c r="D218" s="114" t="str">
        <f>IF(P_kom_foretak!V221=0," ",P_kom_foretak!V221)</f>
        <v xml:space="preserve"> </v>
      </c>
      <c r="E218" s="114" t="str">
        <f>IF(P_kom_foretak!W221=0," ",P_kom_foretak!W221)</f>
        <v xml:space="preserve"> </v>
      </c>
      <c r="F218" s="114" t="str">
        <f>IF(P_kom_foretak!X221=0," ",P_kom_foretak!X221)</f>
        <v xml:space="preserve"> </v>
      </c>
      <c r="G218" s="114" t="str">
        <f>IF(P_kom_foretak!Y221=0," ",P_kom_foretak!Y221)</f>
        <v xml:space="preserve"> </v>
      </c>
      <c r="H218" s="114" t="str">
        <f>IF(P_kom_foretak!Z221=0," ",P_kom_foretak!Z221)</f>
        <v xml:space="preserve"> </v>
      </c>
      <c r="I218" s="114" t="str">
        <f>IF(P_kom_foretak!AA221=0," ",P_kom_foretak!AA221)</f>
        <v xml:space="preserve"> </v>
      </c>
      <c r="J218" s="114" t="str">
        <f>IF(P_kom_foretak!AB221=0," ",P_kom_foretak!AB221)</f>
        <v xml:space="preserve"> </v>
      </c>
      <c r="K218" s="114" t="str">
        <f>IF(P_kom_foretak!AC221=0," ",P_kom_foretak!AC221)</f>
        <v xml:space="preserve"> </v>
      </c>
      <c r="L218" s="114" t="str">
        <f>IF(P_kom_foretak!AD221=0," ",P_kom_foretak!AD221)</f>
        <v xml:space="preserve"> </v>
      </c>
      <c r="M218" s="114" t="str">
        <f>IF(P_kom_foretak!AE221=0," ",P_kom_foretak!AE221)</f>
        <v xml:space="preserve"> </v>
      </c>
      <c r="N218" s="29" t="str">
        <f>IF(P_kom_foretak!AF221=0," ",P_kom_foretak!AF221)</f>
        <v xml:space="preserve"> </v>
      </c>
    </row>
    <row r="219" spans="3:14" x14ac:dyDescent="0.25">
      <c r="C219" s="28" t="str">
        <f>IF(P_kom_foretak!U222=0," ",P_kom_foretak!U222)</f>
        <v xml:space="preserve"> </v>
      </c>
      <c r="D219" s="114" t="str">
        <f>IF(P_kom_foretak!V222=0," ",P_kom_foretak!V222)</f>
        <v xml:space="preserve"> </v>
      </c>
      <c r="E219" s="114" t="str">
        <f>IF(P_kom_foretak!W222=0," ",P_kom_foretak!W222)</f>
        <v xml:space="preserve"> </v>
      </c>
      <c r="F219" s="114" t="str">
        <f>IF(P_kom_foretak!X222=0," ",P_kom_foretak!X222)</f>
        <v xml:space="preserve"> </v>
      </c>
      <c r="G219" s="114" t="str">
        <f>IF(P_kom_foretak!Y222=0," ",P_kom_foretak!Y222)</f>
        <v xml:space="preserve"> </v>
      </c>
      <c r="H219" s="114" t="str">
        <f>IF(P_kom_foretak!Z222=0," ",P_kom_foretak!Z222)</f>
        <v xml:space="preserve"> </v>
      </c>
      <c r="I219" s="114" t="str">
        <f>IF(P_kom_foretak!AA222=0," ",P_kom_foretak!AA222)</f>
        <v xml:space="preserve"> </v>
      </c>
      <c r="J219" s="114" t="str">
        <f>IF(P_kom_foretak!AB222=0," ",P_kom_foretak!AB222)</f>
        <v xml:space="preserve"> </v>
      </c>
      <c r="K219" s="114" t="str">
        <f>IF(P_kom_foretak!AC222=0," ",P_kom_foretak!AC222)</f>
        <v xml:space="preserve"> </v>
      </c>
      <c r="L219" s="114" t="str">
        <f>IF(P_kom_foretak!AD222=0," ",P_kom_foretak!AD222)</f>
        <v xml:space="preserve"> </v>
      </c>
      <c r="M219" s="114" t="str">
        <f>IF(P_kom_foretak!AE222=0," ",P_kom_foretak!AE222)</f>
        <v xml:space="preserve"> </v>
      </c>
      <c r="N219" s="29" t="str">
        <f>IF(P_kom_foretak!AF222=0," ",P_kom_foretak!AF222)</f>
        <v xml:space="preserve"> </v>
      </c>
    </row>
    <row r="220" spans="3:14" x14ac:dyDescent="0.25">
      <c r="C220" s="28" t="str">
        <f>IF(P_kom_foretak!U223=0," ",P_kom_foretak!U223)</f>
        <v xml:space="preserve"> </v>
      </c>
      <c r="D220" s="114" t="str">
        <f>IF(P_kom_foretak!V223=0," ",P_kom_foretak!V223)</f>
        <v xml:space="preserve"> </v>
      </c>
      <c r="E220" s="114" t="str">
        <f>IF(P_kom_foretak!W223=0," ",P_kom_foretak!W223)</f>
        <v xml:space="preserve"> </v>
      </c>
      <c r="F220" s="114" t="str">
        <f>IF(P_kom_foretak!X223=0," ",P_kom_foretak!X223)</f>
        <v xml:space="preserve"> </v>
      </c>
      <c r="G220" s="114" t="str">
        <f>IF(P_kom_foretak!Y223=0," ",P_kom_foretak!Y223)</f>
        <v xml:space="preserve"> </v>
      </c>
      <c r="H220" s="114" t="str">
        <f>IF(P_kom_foretak!Z223=0," ",P_kom_foretak!Z223)</f>
        <v xml:space="preserve"> </v>
      </c>
      <c r="I220" s="114" t="str">
        <f>IF(P_kom_foretak!AA223=0," ",P_kom_foretak!AA223)</f>
        <v xml:space="preserve"> </v>
      </c>
      <c r="J220" s="114" t="str">
        <f>IF(P_kom_foretak!AB223=0," ",P_kom_foretak!AB223)</f>
        <v xml:space="preserve"> </v>
      </c>
      <c r="K220" s="114" t="str">
        <f>IF(P_kom_foretak!AC223=0," ",P_kom_foretak!AC223)</f>
        <v xml:space="preserve"> </v>
      </c>
      <c r="L220" s="114" t="str">
        <f>IF(P_kom_foretak!AD223=0," ",P_kom_foretak!AD223)</f>
        <v xml:space="preserve"> </v>
      </c>
      <c r="M220" s="114" t="str">
        <f>IF(P_kom_foretak!AE223=0," ",P_kom_foretak!AE223)</f>
        <v xml:space="preserve"> </v>
      </c>
      <c r="N220" s="29" t="str">
        <f>IF(P_kom_foretak!AF223=0," ",P_kom_foretak!AF223)</f>
        <v xml:space="preserve"> </v>
      </c>
    </row>
    <row r="221" spans="3:14" x14ac:dyDescent="0.25">
      <c r="C221" s="28" t="str">
        <f>IF(P_kom_foretak!U224=0," ",P_kom_foretak!U224)</f>
        <v xml:space="preserve"> </v>
      </c>
      <c r="D221" s="114" t="str">
        <f>IF(P_kom_foretak!V224=0," ",P_kom_foretak!V224)</f>
        <v xml:space="preserve"> </v>
      </c>
      <c r="E221" s="114" t="str">
        <f>IF(P_kom_foretak!W224=0," ",P_kom_foretak!W224)</f>
        <v xml:space="preserve"> </v>
      </c>
      <c r="F221" s="114" t="str">
        <f>IF(P_kom_foretak!X224=0," ",P_kom_foretak!X224)</f>
        <v xml:space="preserve"> </v>
      </c>
      <c r="G221" s="114" t="str">
        <f>IF(P_kom_foretak!Y224=0," ",P_kom_foretak!Y224)</f>
        <v xml:space="preserve"> </v>
      </c>
      <c r="H221" s="114" t="str">
        <f>IF(P_kom_foretak!Z224=0," ",P_kom_foretak!Z224)</f>
        <v xml:space="preserve"> </v>
      </c>
      <c r="I221" s="114" t="str">
        <f>IF(P_kom_foretak!AA224=0," ",P_kom_foretak!AA224)</f>
        <v xml:space="preserve"> </v>
      </c>
      <c r="J221" s="114" t="str">
        <f>IF(P_kom_foretak!AB224=0," ",P_kom_foretak!AB224)</f>
        <v xml:space="preserve"> </v>
      </c>
      <c r="K221" s="114" t="str">
        <f>IF(P_kom_foretak!AC224=0," ",P_kom_foretak!AC224)</f>
        <v xml:space="preserve"> </v>
      </c>
      <c r="L221" s="114" t="str">
        <f>IF(P_kom_foretak!AD224=0," ",P_kom_foretak!AD224)</f>
        <v xml:space="preserve"> </v>
      </c>
      <c r="M221" s="114" t="str">
        <f>IF(P_kom_foretak!AE224=0," ",P_kom_foretak!AE224)</f>
        <v xml:space="preserve"> </v>
      </c>
      <c r="N221" s="29" t="str">
        <f>IF(P_kom_foretak!AF224=0," ",P_kom_foretak!AF224)</f>
        <v xml:space="preserve"> </v>
      </c>
    </row>
    <row r="222" spans="3:14" x14ac:dyDescent="0.25">
      <c r="C222" s="28" t="str">
        <f>IF(P_kom_foretak!U225=0," ",P_kom_foretak!U225)</f>
        <v xml:space="preserve"> </v>
      </c>
      <c r="D222" s="114" t="str">
        <f>IF(P_kom_foretak!V225=0," ",P_kom_foretak!V225)</f>
        <v xml:space="preserve"> </v>
      </c>
      <c r="E222" s="114" t="str">
        <f>IF(P_kom_foretak!W225=0," ",P_kom_foretak!W225)</f>
        <v xml:space="preserve"> </v>
      </c>
      <c r="F222" s="114" t="str">
        <f>IF(P_kom_foretak!X225=0," ",P_kom_foretak!X225)</f>
        <v xml:space="preserve"> </v>
      </c>
      <c r="G222" s="114" t="str">
        <f>IF(P_kom_foretak!Y225=0," ",P_kom_foretak!Y225)</f>
        <v xml:space="preserve"> </v>
      </c>
      <c r="H222" s="114" t="str">
        <f>IF(P_kom_foretak!Z225=0," ",P_kom_foretak!Z225)</f>
        <v xml:space="preserve"> </v>
      </c>
      <c r="I222" s="114" t="str">
        <f>IF(P_kom_foretak!AA225=0," ",P_kom_foretak!AA225)</f>
        <v xml:space="preserve"> </v>
      </c>
      <c r="J222" s="114" t="str">
        <f>IF(P_kom_foretak!AB225=0," ",P_kom_foretak!AB225)</f>
        <v xml:space="preserve"> </v>
      </c>
      <c r="K222" s="114" t="str">
        <f>IF(P_kom_foretak!AC225=0," ",P_kom_foretak!AC225)</f>
        <v xml:space="preserve"> </v>
      </c>
      <c r="L222" s="114" t="str">
        <f>IF(P_kom_foretak!AD225=0," ",P_kom_foretak!AD225)</f>
        <v xml:space="preserve"> </v>
      </c>
      <c r="M222" s="114" t="str">
        <f>IF(P_kom_foretak!AE225=0," ",P_kom_foretak!AE225)</f>
        <v xml:space="preserve"> </v>
      </c>
      <c r="N222" s="29" t="str">
        <f>IF(P_kom_foretak!AF225=0," ",P_kom_foretak!AF225)</f>
        <v xml:space="preserve"> </v>
      </c>
    </row>
    <row r="223" spans="3:14" x14ac:dyDescent="0.25">
      <c r="C223" s="28" t="str">
        <f>IF(P_kom_foretak!U226=0," ",P_kom_foretak!U226)</f>
        <v xml:space="preserve"> </v>
      </c>
      <c r="D223" s="114" t="str">
        <f>IF(P_kom_foretak!V226=0," ",P_kom_foretak!V226)</f>
        <v xml:space="preserve"> </v>
      </c>
      <c r="E223" s="114" t="str">
        <f>IF(P_kom_foretak!W226=0," ",P_kom_foretak!W226)</f>
        <v xml:space="preserve"> </v>
      </c>
      <c r="F223" s="114" t="str">
        <f>IF(P_kom_foretak!X226=0," ",P_kom_foretak!X226)</f>
        <v xml:space="preserve"> </v>
      </c>
      <c r="G223" s="114" t="str">
        <f>IF(P_kom_foretak!Y226=0," ",P_kom_foretak!Y226)</f>
        <v xml:space="preserve"> </v>
      </c>
      <c r="H223" s="114" t="str">
        <f>IF(P_kom_foretak!Z226=0," ",P_kom_foretak!Z226)</f>
        <v xml:space="preserve"> </v>
      </c>
      <c r="I223" s="114" t="str">
        <f>IF(P_kom_foretak!AA226=0," ",P_kom_foretak!AA226)</f>
        <v xml:space="preserve"> </v>
      </c>
      <c r="J223" s="114" t="str">
        <f>IF(P_kom_foretak!AB226=0," ",P_kom_foretak!AB226)</f>
        <v xml:space="preserve"> </v>
      </c>
      <c r="K223" s="114" t="str">
        <f>IF(P_kom_foretak!AC226=0," ",P_kom_foretak!AC226)</f>
        <v xml:space="preserve"> </v>
      </c>
      <c r="L223" s="114" t="str">
        <f>IF(P_kom_foretak!AD226=0," ",P_kom_foretak!AD226)</f>
        <v xml:space="preserve"> </v>
      </c>
      <c r="M223" s="114" t="str">
        <f>IF(P_kom_foretak!AE226=0," ",P_kom_foretak!AE226)</f>
        <v xml:space="preserve"> </v>
      </c>
      <c r="N223" s="29" t="str">
        <f>IF(P_kom_foretak!AF226=0," ",P_kom_foretak!AF226)</f>
        <v xml:space="preserve"> </v>
      </c>
    </row>
    <row r="224" spans="3:14" x14ac:dyDescent="0.25">
      <c r="C224" s="28" t="str">
        <f>IF(P_kom_foretak!U227=0," ",P_kom_foretak!U227)</f>
        <v xml:space="preserve"> </v>
      </c>
      <c r="D224" s="114" t="str">
        <f>IF(P_kom_foretak!V227=0," ",P_kom_foretak!V227)</f>
        <v xml:space="preserve"> </v>
      </c>
      <c r="E224" s="114" t="str">
        <f>IF(P_kom_foretak!W227=0," ",P_kom_foretak!W227)</f>
        <v xml:space="preserve"> </v>
      </c>
      <c r="F224" s="114" t="str">
        <f>IF(P_kom_foretak!X227=0," ",P_kom_foretak!X227)</f>
        <v xml:space="preserve"> </v>
      </c>
      <c r="G224" s="114" t="str">
        <f>IF(P_kom_foretak!Y227=0," ",P_kom_foretak!Y227)</f>
        <v xml:space="preserve"> </v>
      </c>
      <c r="H224" s="114" t="str">
        <f>IF(P_kom_foretak!Z227=0," ",P_kom_foretak!Z227)</f>
        <v xml:space="preserve"> </v>
      </c>
      <c r="I224" s="114" t="str">
        <f>IF(P_kom_foretak!AA227=0," ",P_kom_foretak!AA227)</f>
        <v xml:space="preserve"> </v>
      </c>
      <c r="J224" s="114" t="str">
        <f>IF(P_kom_foretak!AB227=0," ",P_kom_foretak!AB227)</f>
        <v xml:space="preserve"> </v>
      </c>
      <c r="K224" s="114" t="str">
        <f>IF(P_kom_foretak!AC227=0," ",P_kom_foretak!AC227)</f>
        <v xml:space="preserve"> </v>
      </c>
      <c r="L224" s="114" t="str">
        <f>IF(P_kom_foretak!AD227=0," ",P_kom_foretak!AD227)</f>
        <v xml:space="preserve"> </v>
      </c>
      <c r="M224" s="114" t="str">
        <f>IF(P_kom_foretak!AE227=0," ",P_kom_foretak!AE227)</f>
        <v xml:space="preserve"> </v>
      </c>
      <c r="N224" s="29" t="str">
        <f>IF(P_kom_foretak!AF227=0," ",P_kom_foretak!AF227)</f>
        <v xml:space="preserve"> </v>
      </c>
    </row>
    <row r="225" spans="3:14" x14ac:dyDescent="0.25">
      <c r="C225" s="28" t="str">
        <f>IF(P_kom_foretak!U228=0," ",P_kom_foretak!U228)</f>
        <v xml:space="preserve"> </v>
      </c>
      <c r="D225" s="114" t="str">
        <f>IF(P_kom_foretak!V228=0," ",P_kom_foretak!V228)</f>
        <v xml:space="preserve"> </v>
      </c>
      <c r="E225" s="114" t="str">
        <f>IF(P_kom_foretak!W228=0," ",P_kom_foretak!W228)</f>
        <v xml:space="preserve"> </v>
      </c>
      <c r="F225" s="114" t="str">
        <f>IF(P_kom_foretak!X228=0," ",P_kom_foretak!X228)</f>
        <v xml:space="preserve"> </v>
      </c>
      <c r="G225" s="114" t="str">
        <f>IF(P_kom_foretak!Y228=0," ",P_kom_foretak!Y228)</f>
        <v xml:space="preserve"> </v>
      </c>
      <c r="H225" s="114" t="str">
        <f>IF(P_kom_foretak!Z228=0," ",P_kom_foretak!Z228)</f>
        <v xml:space="preserve"> </v>
      </c>
      <c r="I225" s="114" t="str">
        <f>IF(P_kom_foretak!AA228=0," ",P_kom_foretak!AA228)</f>
        <v xml:space="preserve"> </v>
      </c>
      <c r="J225" s="114" t="str">
        <f>IF(P_kom_foretak!AB228=0," ",P_kom_foretak!AB228)</f>
        <v xml:space="preserve"> </v>
      </c>
      <c r="K225" s="114" t="str">
        <f>IF(P_kom_foretak!AC228=0," ",P_kom_foretak!AC228)</f>
        <v xml:space="preserve"> </v>
      </c>
      <c r="L225" s="114" t="str">
        <f>IF(P_kom_foretak!AD228=0," ",P_kom_foretak!AD228)</f>
        <v xml:space="preserve"> </v>
      </c>
      <c r="M225" s="114" t="str">
        <f>IF(P_kom_foretak!AE228=0," ",P_kom_foretak!AE228)</f>
        <v xml:space="preserve"> </v>
      </c>
      <c r="N225" s="29" t="str">
        <f>IF(P_kom_foretak!AF228=0," ",P_kom_foretak!AF228)</f>
        <v xml:space="preserve"> </v>
      </c>
    </row>
    <row r="226" spans="3:14" x14ac:dyDescent="0.25">
      <c r="C226" s="28" t="str">
        <f>IF(P_kom_foretak!U229=0," ",P_kom_foretak!U229)</f>
        <v xml:space="preserve"> </v>
      </c>
      <c r="D226" s="114" t="str">
        <f>IF(P_kom_foretak!V229=0," ",P_kom_foretak!V229)</f>
        <v xml:space="preserve"> </v>
      </c>
      <c r="E226" s="114" t="str">
        <f>IF(P_kom_foretak!W229=0," ",P_kom_foretak!W229)</f>
        <v xml:space="preserve"> </v>
      </c>
      <c r="F226" s="114" t="str">
        <f>IF(P_kom_foretak!X229=0," ",P_kom_foretak!X229)</f>
        <v xml:space="preserve"> </v>
      </c>
      <c r="G226" s="114" t="str">
        <f>IF(P_kom_foretak!Y229=0," ",P_kom_foretak!Y229)</f>
        <v xml:space="preserve"> </v>
      </c>
      <c r="H226" s="114" t="str">
        <f>IF(P_kom_foretak!Z229=0," ",P_kom_foretak!Z229)</f>
        <v xml:space="preserve"> </v>
      </c>
      <c r="I226" s="114" t="str">
        <f>IF(P_kom_foretak!AA229=0," ",P_kom_foretak!AA229)</f>
        <v xml:space="preserve"> </v>
      </c>
      <c r="J226" s="114" t="str">
        <f>IF(P_kom_foretak!AB229=0," ",P_kom_foretak!AB229)</f>
        <v xml:space="preserve"> </v>
      </c>
      <c r="K226" s="114" t="str">
        <f>IF(P_kom_foretak!AC229=0," ",P_kom_foretak!AC229)</f>
        <v xml:space="preserve"> </v>
      </c>
      <c r="L226" s="114" t="str">
        <f>IF(P_kom_foretak!AD229=0," ",P_kom_foretak!AD229)</f>
        <v xml:space="preserve"> </v>
      </c>
      <c r="M226" s="114" t="str">
        <f>IF(P_kom_foretak!AE229=0," ",P_kom_foretak!AE229)</f>
        <v xml:space="preserve"> </v>
      </c>
      <c r="N226" s="29" t="str">
        <f>IF(P_kom_foretak!AF229=0," ",P_kom_foretak!AF229)</f>
        <v xml:space="preserve"> </v>
      </c>
    </row>
    <row r="227" spans="3:14" x14ac:dyDescent="0.25">
      <c r="C227" s="28" t="str">
        <f>IF(P_kom_foretak!U230=0," ",P_kom_foretak!U230)</f>
        <v xml:space="preserve"> </v>
      </c>
      <c r="D227" s="114" t="str">
        <f>IF(P_kom_foretak!V230=0," ",P_kom_foretak!V230)</f>
        <v xml:space="preserve"> </v>
      </c>
      <c r="E227" s="114" t="str">
        <f>IF(P_kom_foretak!W230=0," ",P_kom_foretak!W230)</f>
        <v xml:space="preserve"> </v>
      </c>
      <c r="F227" s="114" t="str">
        <f>IF(P_kom_foretak!X230=0," ",P_kom_foretak!X230)</f>
        <v xml:space="preserve"> </v>
      </c>
      <c r="G227" s="114" t="str">
        <f>IF(P_kom_foretak!Y230=0," ",P_kom_foretak!Y230)</f>
        <v xml:space="preserve"> </v>
      </c>
      <c r="H227" s="114" t="str">
        <f>IF(P_kom_foretak!Z230=0," ",P_kom_foretak!Z230)</f>
        <v xml:space="preserve"> </v>
      </c>
      <c r="I227" s="114" t="str">
        <f>IF(P_kom_foretak!AA230=0," ",P_kom_foretak!AA230)</f>
        <v xml:space="preserve"> </v>
      </c>
      <c r="J227" s="114" t="str">
        <f>IF(P_kom_foretak!AB230=0," ",P_kom_foretak!AB230)</f>
        <v xml:space="preserve"> </v>
      </c>
      <c r="K227" s="114" t="str">
        <f>IF(P_kom_foretak!AC230=0," ",P_kom_foretak!AC230)</f>
        <v xml:space="preserve"> </v>
      </c>
      <c r="L227" s="114" t="str">
        <f>IF(P_kom_foretak!AD230=0," ",P_kom_foretak!AD230)</f>
        <v xml:space="preserve"> </v>
      </c>
      <c r="M227" s="114" t="str">
        <f>IF(P_kom_foretak!AE230=0," ",P_kom_foretak!AE230)</f>
        <v xml:space="preserve"> </v>
      </c>
      <c r="N227" s="29" t="str">
        <f>IF(P_kom_foretak!AF230=0," ",P_kom_foretak!AF230)</f>
        <v xml:space="preserve"> </v>
      </c>
    </row>
    <row r="228" spans="3:14" x14ac:dyDescent="0.25">
      <c r="C228" s="28" t="str">
        <f>IF(P_kom_foretak!U231=0," ",P_kom_foretak!U231)</f>
        <v xml:space="preserve"> </v>
      </c>
      <c r="D228" s="114" t="str">
        <f>IF(P_kom_foretak!V231=0," ",P_kom_foretak!V231)</f>
        <v xml:space="preserve"> </v>
      </c>
      <c r="E228" s="114" t="str">
        <f>IF(P_kom_foretak!W231=0," ",P_kom_foretak!W231)</f>
        <v xml:space="preserve"> </v>
      </c>
      <c r="F228" s="114" t="str">
        <f>IF(P_kom_foretak!X231=0," ",P_kom_foretak!X231)</f>
        <v xml:space="preserve"> </v>
      </c>
      <c r="G228" s="114" t="str">
        <f>IF(P_kom_foretak!Y231=0," ",P_kom_foretak!Y231)</f>
        <v xml:space="preserve"> </v>
      </c>
      <c r="H228" s="114" t="str">
        <f>IF(P_kom_foretak!Z231=0," ",P_kom_foretak!Z231)</f>
        <v xml:space="preserve"> </v>
      </c>
      <c r="I228" s="114" t="str">
        <f>IF(P_kom_foretak!AA231=0," ",P_kom_foretak!AA231)</f>
        <v xml:space="preserve"> </v>
      </c>
      <c r="J228" s="114" t="str">
        <f>IF(P_kom_foretak!AB231=0," ",P_kom_foretak!AB231)</f>
        <v xml:space="preserve"> </v>
      </c>
      <c r="K228" s="114" t="str">
        <f>IF(P_kom_foretak!AC231=0," ",P_kom_foretak!AC231)</f>
        <v xml:space="preserve"> </v>
      </c>
      <c r="L228" s="114" t="str">
        <f>IF(P_kom_foretak!AD231=0," ",P_kom_foretak!AD231)</f>
        <v xml:space="preserve"> </v>
      </c>
      <c r="M228" s="114" t="str">
        <f>IF(P_kom_foretak!AE231=0," ",P_kom_foretak!AE231)</f>
        <v xml:space="preserve"> </v>
      </c>
      <c r="N228" s="29" t="str">
        <f>IF(P_kom_foretak!AF231=0," ",P_kom_foretak!AF231)</f>
        <v xml:space="preserve"> </v>
      </c>
    </row>
    <row r="229" spans="3:14" x14ac:dyDescent="0.25">
      <c r="C229" s="28" t="str">
        <f>IF(P_kom_foretak!U232=0," ",P_kom_foretak!U232)</f>
        <v xml:space="preserve"> </v>
      </c>
      <c r="D229" s="114" t="str">
        <f>IF(P_kom_foretak!V232=0," ",P_kom_foretak!V232)</f>
        <v xml:space="preserve"> </v>
      </c>
      <c r="E229" s="114" t="str">
        <f>IF(P_kom_foretak!W232=0," ",P_kom_foretak!W232)</f>
        <v xml:space="preserve"> </v>
      </c>
      <c r="F229" s="114" t="str">
        <f>IF(P_kom_foretak!X232=0," ",P_kom_foretak!X232)</f>
        <v xml:space="preserve"> </v>
      </c>
      <c r="G229" s="114" t="str">
        <f>IF(P_kom_foretak!Y232=0," ",P_kom_foretak!Y232)</f>
        <v xml:space="preserve"> </v>
      </c>
      <c r="H229" s="114" t="str">
        <f>IF(P_kom_foretak!Z232=0," ",P_kom_foretak!Z232)</f>
        <v xml:space="preserve"> </v>
      </c>
      <c r="I229" s="114" t="str">
        <f>IF(P_kom_foretak!AA232=0," ",P_kom_foretak!AA232)</f>
        <v xml:space="preserve"> </v>
      </c>
      <c r="J229" s="114" t="str">
        <f>IF(P_kom_foretak!AB232=0," ",P_kom_foretak!AB232)</f>
        <v xml:space="preserve"> </v>
      </c>
      <c r="K229" s="114" t="str">
        <f>IF(P_kom_foretak!AC232=0," ",P_kom_foretak!AC232)</f>
        <v xml:space="preserve"> </v>
      </c>
      <c r="L229" s="114" t="str">
        <f>IF(P_kom_foretak!AD232=0," ",P_kom_foretak!AD232)</f>
        <v xml:space="preserve"> </v>
      </c>
      <c r="M229" s="114" t="str">
        <f>IF(P_kom_foretak!AE232=0," ",P_kom_foretak!AE232)</f>
        <v xml:space="preserve"> </v>
      </c>
      <c r="N229" s="29" t="str">
        <f>IF(P_kom_foretak!AF232=0," ",P_kom_foretak!AF232)</f>
        <v xml:space="preserve"> </v>
      </c>
    </row>
    <row r="230" spans="3:14" x14ac:dyDescent="0.25">
      <c r="C230" s="28" t="str">
        <f>IF(P_kom_foretak!U233=0," ",P_kom_foretak!U233)</f>
        <v xml:space="preserve"> </v>
      </c>
      <c r="D230" s="114" t="str">
        <f>IF(P_kom_foretak!V233=0," ",P_kom_foretak!V233)</f>
        <v xml:space="preserve"> </v>
      </c>
      <c r="E230" s="114" t="str">
        <f>IF(P_kom_foretak!W233=0," ",P_kom_foretak!W233)</f>
        <v xml:space="preserve"> </v>
      </c>
      <c r="F230" s="114" t="str">
        <f>IF(P_kom_foretak!X233=0," ",P_kom_foretak!X233)</f>
        <v xml:space="preserve"> </v>
      </c>
      <c r="G230" s="114" t="str">
        <f>IF(P_kom_foretak!Y233=0," ",P_kom_foretak!Y233)</f>
        <v xml:space="preserve"> </v>
      </c>
      <c r="H230" s="114" t="str">
        <f>IF(P_kom_foretak!Z233=0," ",P_kom_foretak!Z233)</f>
        <v xml:space="preserve"> </v>
      </c>
      <c r="I230" s="114" t="str">
        <f>IF(P_kom_foretak!AA233=0," ",P_kom_foretak!AA233)</f>
        <v xml:space="preserve"> </v>
      </c>
      <c r="J230" s="114" t="str">
        <f>IF(P_kom_foretak!AB233=0," ",P_kom_foretak!AB233)</f>
        <v xml:space="preserve"> </v>
      </c>
      <c r="K230" s="114" t="str">
        <f>IF(P_kom_foretak!AC233=0," ",P_kom_foretak!AC233)</f>
        <v xml:space="preserve"> </v>
      </c>
      <c r="L230" s="114" t="str">
        <f>IF(P_kom_foretak!AD233=0," ",P_kom_foretak!AD233)</f>
        <v xml:space="preserve"> </v>
      </c>
      <c r="M230" s="114" t="str">
        <f>IF(P_kom_foretak!AE233=0," ",P_kom_foretak!AE233)</f>
        <v xml:space="preserve"> </v>
      </c>
      <c r="N230" s="29" t="str">
        <f>IF(P_kom_foretak!AF233=0," ",P_kom_foretak!AF233)</f>
        <v xml:space="preserve"> </v>
      </c>
    </row>
    <row r="231" spans="3:14" x14ac:dyDescent="0.25">
      <c r="C231" s="28" t="str">
        <f>IF(P_kom_foretak!U234=0," ",P_kom_foretak!U234)</f>
        <v xml:space="preserve"> </v>
      </c>
      <c r="D231" s="114" t="str">
        <f>IF(P_kom_foretak!V234=0," ",P_kom_foretak!V234)</f>
        <v xml:space="preserve"> </v>
      </c>
      <c r="E231" s="114" t="str">
        <f>IF(P_kom_foretak!W234=0," ",P_kom_foretak!W234)</f>
        <v xml:space="preserve"> </v>
      </c>
      <c r="F231" s="114" t="str">
        <f>IF(P_kom_foretak!X234=0," ",P_kom_foretak!X234)</f>
        <v xml:space="preserve"> </v>
      </c>
      <c r="G231" s="114" t="str">
        <f>IF(P_kom_foretak!Y234=0," ",P_kom_foretak!Y234)</f>
        <v xml:space="preserve"> </v>
      </c>
      <c r="H231" s="114" t="str">
        <f>IF(P_kom_foretak!Z234=0," ",P_kom_foretak!Z234)</f>
        <v xml:space="preserve"> </v>
      </c>
      <c r="I231" s="114" t="str">
        <f>IF(P_kom_foretak!AA234=0," ",P_kom_foretak!AA234)</f>
        <v xml:space="preserve"> </v>
      </c>
      <c r="J231" s="114" t="str">
        <f>IF(P_kom_foretak!AB234=0," ",P_kom_foretak!AB234)</f>
        <v xml:space="preserve"> </v>
      </c>
      <c r="K231" s="114" t="str">
        <f>IF(P_kom_foretak!AC234=0," ",P_kom_foretak!AC234)</f>
        <v xml:space="preserve"> </v>
      </c>
      <c r="L231" s="114" t="str">
        <f>IF(P_kom_foretak!AD234=0," ",P_kom_foretak!AD234)</f>
        <v xml:space="preserve"> </v>
      </c>
      <c r="M231" s="114" t="str">
        <f>IF(P_kom_foretak!AE234=0," ",P_kom_foretak!AE234)</f>
        <v xml:space="preserve"> </v>
      </c>
      <c r="N231" s="29" t="str">
        <f>IF(P_kom_foretak!AF234=0," ",P_kom_foretak!AF234)</f>
        <v xml:space="preserve"> </v>
      </c>
    </row>
    <row r="232" spans="3:14" x14ac:dyDescent="0.25">
      <c r="C232" s="28" t="str">
        <f>IF(P_kom_foretak!U235=0," ",P_kom_foretak!U235)</f>
        <v xml:space="preserve"> </v>
      </c>
      <c r="D232" s="114" t="str">
        <f>IF(P_kom_foretak!V235=0," ",P_kom_foretak!V235)</f>
        <v xml:space="preserve"> </v>
      </c>
      <c r="E232" s="114" t="str">
        <f>IF(P_kom_foretak!W235=0," ",P_kom_foretak!W235)</f>
        <v xml:space="preserve"> </v>
      </c>
      <c r="F232" s="114" t="str">
        <f>IF(P_kom_foretak!X235=0," ",P_kom_foretak!X235)</f>
        <v xml:space="preserve"> </v>
      </c>
      <c r="G232" s="114" t="str">
        <f>IF(P_kom_foretak!Y235=0," ",P_kom_foretak!Y235)</f>
        <v xml:space="preserve"> </v>
      </c>
      <c r="H232" s="114" t="str">
        <f>IF(P_kom_foretak!Z235=0," ",P_kom_foretak!Z235)</f>
        <v xml:space="preserve"> </v>
      </c>
      <c r="I232" s="114" t="str">
        <f>IF(P_kom_foretak!AA235=0," ",P_kom_foretak!AA235)</f>
        <v xml:space="preserve"> </v>
      </c>
      <c r="J232" s="114" t="str">
        <f>IF(P_kom_foretak!AB235=0," ",P_kom_foretak!AB235)</f>
        <v xml:space="preserve"> </v>
      </c>
      <c r="K232" s="114" t="str">
        <f>IF(P_kom_foretak!AC235=0," ",P_kom_foretak!AC235)</f>
        <v xml:space="preserve"> </v>
      </c>
      <c r="L232" s="114" t="str">
        <f>IF(P_kom_foretak!AD235=0," ",P_kom_foretak!AD235)</f>
        <v xml:space="preserve"> </v>
      </c>
      <c r="M232" s="114" t="str">
        <f>IF(P_kom_foretak!AE235=0," ",P_kom_foretak!AE235)</f>
        <v xml:space="preserve"> </v>
      </c>
      <c r="N232" s="29" t="str">
        <f>IF(P_kom_foretak!AF235=0," ",P_kom_foretak!AF235)</f>
        <v xml:space="preserve"> </v>
      </c>
    </row>
    <row r="233" spans="3:14" x14ac:dyDescent="0.25">
      <c r="C233" s="28" t="str">
        <f>IF(P_kom_foretak!U236=0," ",P_kom_foretak!U236)</f>
        <v xml:space="preserve"> </v>
      </c>
      <c r="D233" s="114" t="str">
        <f>IF(P_kom_foretak!V236=0," ",P_kom_foretak!V236)</f>
        <v xml:space="preserve"> </v>
      </c>
      <c r="E233" s="114" t="str">
        <f>IF(P_kom_foretak!W236=0," ",P_kom_foretak!W236)</f>
        <v xml:space="preserve"> </v>
      </c>
      <c r="F233" s="114" t="str">
        <f>IF(P_kom_foretak!X236=0," ",P_kom_foretak!X236)</f>
        <v xml:space="preserve"> </v>
      </c>
      <c r="G233" s="114" t="str">
        <f>IF(P_kom_foretak!Y236=0," ",P_kom_foretak!Y236)</f>
        <v xml:space="preserve"> </v>
      </c>
      <c r="H233" s="114" t="str">
        <f>IF(P_kom_foretak!Z236=0," ",P_kom_foretak!Z236)</f>
        <v xml:space="preserve"> </v>
      </c>
      <c r="I233" s="114" t="str">
        <f>IF(P_kom_foretak!AA236=0," ",P_kom_foretak!AA236)</f>
        <v xml:space="preserve"> </v>
      </c>
      <c r="J233" s="114" t="str">
        <f>IF(P_kom_foretak!AB236=0," ",P_kom_foretak!AB236)</f>
        <v xml:space="preserve"> </v>
      </c>
      <c r="K233" s="114" t="str">
        <f>IF(P_kom_foretak!AC236=0," ",P_kom_foretak!AC236)</f>
        <v xml:space="preserve"> </v>
      </c>
      <c r="L233" s="114" t="str">
        <f>IF(P_kom_foretak!AD236=0," ",P_kom_foretak!AD236)</f>
        <v xml:space="preserve"> </v>
      </c>
      <c r="M233" s="114" t="str">
        <f>IF(P_kom_foretak!AE236=0," ",P_kom_foretak!AE236)</f>
        <v xml:space="preserve"> </v>
      </c>
      <c r="N233" s="29" t="str">
        <f>IF(P_kom_foretak!AF236=0," ",P_kom_foretak!AF236)</f>
        <v xml:space="preserve"> </v>
      </c>
    </row>
    <row r="234" spans="3:14" x14ac:dyDescent="0.25">
      <c r="C234" s="28" t="str">
        <f>IF(P_kom_foretak!U237=0," ",P_kom_foretak!U237)</f>
        <v xml:space="preserve"> </v>
      </c>
      <c r="D234" s="114" t="str">
        <f>IF(P_kom_foretak!V237=0," ",P_kom_foretak!V237)</f>
        <v xml:space="preserve"> </v>
      </c>
      <c r="E234" s="114" t="str">
        <f>IF(P_kom_foretak!W237=0," ",P_kom_foretak!W237)</f>
        <v xml:space="preserve"> </v>
      </c>
      <c r="F234" s="114" t="str">
        <f>IF(P_kom_foretak!X237=0," ",P_kom_foretak!X237)</f>
        <v xml:space="preserve"> </v>
      </c>
      <c r="G234" s="114" t="str">
        <f>IF(P_kom_foretak!Y237=0," ",P_kom_foretak!Y237)</f>
        <v xml:space="preserve"> </v>
      </c>
      <c r="H234" s="114" t="str">
        <f>IF(P_kom_foretak!Z237=0," ",P_kom_foretak!Z237)</f>
        <v xml:space="preserve"> </v>
      </c>
      <c r="I234" s="114" t="str">
        <f>IF(P_kom_foretak!AA237=0," ",P_kom_foretak!AA237)</f>
        <v xml:space="preserve"> </v>
      </c>
      <c r="J234" s="114" t="str">
        <f>IF(P_kom_foretak!AB237=0," ",P_kom_foretak!AB237)</f>
        <v xml:space="preserve"> </v>
      </c>
      <c r="K234" s="114" t="str">
        <f>IF(P_kom_foretak!AC237=0," ",P_kom_foretak!AC237)</f>
        <v xml:space="preserve"> </v>
      </c>
      <c r="L234" s="114" t="str">
        <f>IF(P_kom_foretak!AD237=0," ",P_kom_foretak!AD237)</f>
        <v xml:space="preserve"> </v>
      </c>
      <c r="M234" s="114" t="str">
        <f>IF(P_kom_foretak!AE237=0," ",P_kom_foretak!AE237)</f>
        <v xml:space="preserve"> </v>
      </c>
      <c r="N234" s="29" t="str">
        <f>IF(P_kom_foretak!AF237=0," ",P_kom_foretak!AF237)</f>
        <v xml:space="preserve"> </v>
      </c>
    </row>
    <row r="235" spans="3:14" x14ac:dyDescent="0.25">
      <c r="C235" s="28" t="str">
        <f>IF(P_kom_foretak!U238=0," ",P_kom_foretak!U238)</f>
        <v xml:space="preserve"> </v>
      </c>
      <c r="D235" s="114" t="str">
        <f>IF(P_kom_foretak!V238=0," ",P_kom_foretak!V238)</f>
        <v xml:space="preserve"> </v>
      </c>
      <c r="E235" s="114" t="str">
        <f>IF(P_kom_foretak!W238=0," ",P_kom_foretak!W238)</f>
        <v xml:space="preserve"> </v>
      </c>
      <c r="F235" s="114" t="str">
        <f>IF(P_kom_foretak!X238=0," ",P_kom_foretak!X238)</f>
        <v xml:space="preserve"> </v>
      </c>
      <c r="G235" s="114" t="str">
        <f>IF(P_kom_foretak!Y238=0," ",P_kom_foretak!Y238)</f>
        <v xml:space="preserve"> </v>
      </c>
      <c r="H235" s="114" t="str">
        <f>IF(P_kom_foretak!Z238=0," ",P_kom_foretak!Z238)</f>
        <v xml:space="preserve"> </v>
      </c>
      <c r="I235" s="114" t="str">
        <f>IF(P_kom_foretak!AA238=0," ",P_kom_foretak!AA238)</f>
        <v xml:space="preserve"> </v>
      </c>
      <c r="J235" s="114" t="str">
        <f>IF(P_kom_foretak!AB238=0," ",P_kom_foretak!AB238)</f>
        <v xml:space="preserve"> </v>
      </c>
      <c r="K235" s="114" t="str">
        <f>IF(P_kom_foretak!AC238=0," ",P_kom_foretak!AC238)</f>
        <v xml:space="preserve"> </v>
      </c>
      <c r="L235" s="114" t="str">
        <f>IF(P_kom_foretak!AD238=0," ",P_kom_foretak!AD238)</f>
        <v xml:space="preserve"> </v>
      </c>
      <c r="M235" s="114" t="str">
        <f>IF(P_kom_foretak!AE238=0," ",P_kom_foretak!AE238)</f>
        <v xml:space="preserve"> </v>
      </c>
      <c r="N235" s="29" t="str">
        <f>IF(P_kom_foretak!AF238=0," ",P_kom_foretak!AF238)</f>
        <v xml:space="preserve"> </v>
      </c>
    </row>
    <row r="236" spans="3:14" x14ac:dyDescent="0.25">
      <c r="C236" s="28" t="str">
        <f>IF(P_kom_foretak!U239=0," ",P_kom_foretak!U239)</f>
        <v xml:space="preserve"> </v>
      </c>
      <c r="D236" s="114" t="str">
        <f>IF(P_kom_foretak!V239=0," ",P_kom_foretak!V239)</f>
        <v xml:space="preserve"> </v>
      </c>
      <c r="E236" s="114" t="str">
        <f>IF(P_kom_foretak!W239=0," ",P_kom_foretak!W239)</f>
        <v xml:space="preserve"> </v>
      </c>
      <c r="F236" s="114" t="str">
        <f>IF(P_kom_foretak!X239=0," ",P_kom_foretak!X239)</f>
        <v xml:space="preserve"> </v>
      </c>
      <c r="G236" s="114" t="str">
        <f>IF(P_kom_foretak!Y239=0," ",P_kom_foretak!Y239)</f>
        <v xml:space="preserve"> </v>
      </c>
      <c r="H236" s="114" t="str">
        <f>IF(P_kom_foretak!Z239=0," ",P_kom_foretak!Z239)</f>
        <v xml:space="preserve"> </v>
      </c>
      <c r="I236" s="114" t="str">
        <f>IF(P_kom_foretak!AA239=0," ",P_kom_foretak!AA239)</f>
        <v xml:space="preserve"> </v>
      </c>
      <c r="J236" s="114" t="str">
        <f>IF(P_kom_foretak!AB239=0," ",P_kom_foretak!AB239)</f>
        <v xml:space="preserve"> </v>
      </c>
      <c r="K236" s="114" t="str">
        <f>IF(P_kom_foretak!AC239=0," ",P_kom_foretak!AC239)</f>
        <v xml:space="preserve"> </v>
      </c>
      <c r="L236" s="114" t="str">
        <f>IF(P_kom_foretak!AD239=0," ",P_kom_foretak!AD239)</f>
        <v xml:space="preserve"> </v>
      </c>
      <c r="M236" s="114" t="str">
        <f>IF(P_kom_foretak!AE239=0," ",P_kom_foretak!AE239)</f>
        <v xml:space="preserve"> </v>
      </c>
      <c r="N236" s="29" t="str">
        <f>IF(P_kom_foretak!AF239=0," ",P_kom_foretak!AF239)</f>
        <v xml:space="preserve"> </v>
      </c>
    </row>
    <row r="237" spans="3:14" x14ac:dyDescent="0.25">
      <c r="C237" s="28" t="str">
        <f>IF(P_kom_foretak!U240=0," ",P_kom_foretak!U240)</f>
        <v xml:space="preserve"> </v>
      </c>
      <c r="D237" s="114" t="str">
        <f>IF(P_kom_foretak!V240=0," ",P_kom_foretak!V240)</f>
        <v xml:space="preserve"> </v>
      </c>
      <c r="E237" s="114" t="str">
        <f>IF(P_kom_foretak!W240=0," ",P_kom_foretak!W240)</f>
        <v xml:space="preserve"> </v>
      </c>
      <c r="F237" s="114" t="str">
        <f>IF(P_kom_foretak!X240=0," ",P_kom_foretak!X240)</f>
        <v xml:space="preserve"> </v>
      </c>
      <c r="G237" s="114" t="str">
        <f>IF(P_kom_foretak!Y240=0," ",P_kom_foretak!Y240)</f>
        <v xml:space="preserve"> </v>
      </c>
      <c r="H237" s="114" t="str">
        <f>IF(P_kom_foretak!Z240=0," ",P_kom_foretak!Z240)</f>
        <v xml:space="preserve"> </v>
      </c>
      <c r="I237" s="114" t="str">
        <f>IF(P_kom_foretak!AA240=0," ",P_kom_foretak!AA240)</f>
        <v xml:space="preserve"> </v>
      </c>
      <c r="J237" s="114" t="str">
        <f>IF(P_kom_foretak!AB240=0," ",P_kom_foretak!AB240)</f>
        <v xml:space="preserve"> </v>
      </c>
      <c r="K237" s="114" t="str">
        <f>IF(P_kom_foretak!AC240=0," ",P_kom_foretak!AC240)</f>
        <v xml:space="preserve"> </v>
      </c>
      <c r="L237" s="114" t="str">
        <f>IF(P_kom_foretak!AD240=0," ",P_kom_foretak!AD240)</f>
        <v xml:space="preserve"> </v>
      </c>
      <c r="M237" s="114" t="str">
        <f>IF(P_kom_foretak!AE240=0," ",P_kom_foretak!AE240)</f>
        <v xml:space="preserve"> </v>
      </c>
      <c r="N237" s="29" t="str">
        <f>IF(P_kom_foretak!AF240=0," ",P_kom_foretak!AF240)</f>
        <v xml:space="preserve"> </v>
      </c>
    </row>
    <row r="238" spans="3:14" x14ac:dyDescent="0.25">
      <c r="C238" s="28" t="str">
        <f>IF(P_kom_foretak!U241=0," ",P_kom_foretak!U241)</f>
        <v xml:space="preserve"> </v>
      </c>
      <c r="D238" s="114" t="str">
        <f>IF(P_kom_foretak!V241=0," ",P_kom_foretak!V241)</f>
        <v xml:space="preserve"> </v>
      </c>
      <c r="E238" s="114" t="str">
        <f>IF(P_kom_foretak!W241=0," ",P_kom_foretak!W241)</f>
        <v xml:space="preserve"> </v>
      </c>
      <c r="F238" s="114" t="str">
        <f>IF(P_kom_foretak!X241=0," ",P_kom_foretak!X241)</f>
        <v xml:space="preserve"> </v>
      </c>
      <c r="G238" s="114" t="str">
        <f>IF(P_kom_foretak!Y241=0," ",P_kom_foretak!Y241)</f>
        <v xml:space="preserve"> </v>
      </c>
      <c r="H238" s="114" t="str">
        <f>IF(P_kom_foretak!Z241=0," ",P_kom_foretak!Z241)</f>
        <v xml:space="preserve"> </v>
      </c>
      <c r="I238" s="114" t="str">
        <f>IF(P_kom_foretak!AA241=0," ",P_kom_foretak!AA241)</f>
        <v xml:space="preserve"> </v>
      </c>
      <c r="J238" s="114" t="str">
        <f>IF(P_kom_foretak!AB241=0," ",P_kom_foretak!AB241)</f>
        <v xml:space="preserve"> </v>
      </c>
      <c r="K238" s="114" t="str">
        <f>IF(P_kom_foretak!AC241=0," ",P_kom_foretak!AC241)</f>
        <v xml:space="preserve"> </v>
      </c>
      <c r="L238" s="114" t="str">
        <f>IF(P_kom_foretak!AD241=0," ",P_kom_foretak!AD241)</f>
        <v xml:space="preserve"> </v>
      </c>
      <c r="M238" s="114" t="str">
        <f>IF(P_kom_foretak!AE241=0," ",P_kom_foretak!AE241)</f>
        <v xml:space="preserve"> </v>
      </c>
      <c r="N238" s="29" t="str">
        <f>IF(P_kom_foretak!AF241=0," ",P_kom_foretak!AF241)</f>
        <v xml:space="preserve"> </v>
      </c>
    </row>
    <row r="239" spans="3:14" x14ac:dyDescent="0.25">
      <c r="C239" s="28" t="str">
        <f>IF(P_kom_foretak!U242=0," ",P_kom_foretak!U242)</f>
        <v xml:space="preserve"> </v>
      </c>
      <c r="D239" s="114" t="str">
        <f>IF(P_kom_foretak!V242=0," ",P_kom_foretak!V242)</f>
        <v xml:space="preserve"> </v>
      </c>
      <c r="E239" s="114" t="str">
        <f>IF(P_kom_foretak!W242=0," ",P_kom_foretak!W242)</f>
        <v xml:space="preserve"> </v>
      </c>
      <c r="F239" s="114" t="str">
        <f>IF(P_kom_foretak!X242=0," ",P_kom_foretak!X242)</f>
        <v xml:space="preserve"> </v>
      </c>
      <c r="G239" s="114" t="str">
        <f>IF(P_kom_foretak!Y242=0," ",P_kom_foretak!Y242)</f>
        <v xml:space="preserve"> </v>
      </c>
      <c r="H239" s="114" t="str">
        <f>IF(P_kom_foretak!Z242=0," ",P_kom_foretak!Z242)</f>
        <v xml:space="preserve"> </v>
      </c>
      <c r="I239" s="114" t="str">
        <f>IF(P_kom_foretak!AA242=0," ",P_kom_foretak!AA242)</f>
        <v xml:space="preserve"> </v>
      </c>
      <c r="J239" s="114" t="str">
        <f>IF(P_kom_foretak!AB242=0," ",P_kom_foretak!AB242)</f>
        <v xml:space="preserve"> </v>
      </c>
      <c r="K239" s="114" t="str">
        <f>IF(P_kom_foretak!AC242=0," ",P_kom_foretak!AC242)</f>
        <v xml:space="preserve"> </v>
      </c>
      <c r="L239" s="114" t="str">
        <f>IF(P_kom_foretak!AD242=0," ",P_kom_foretak!AD242)</f>
        <v xml:space="preserve"> </v>
      </c>
      <c r="M239" s="114" t="str">
        <f>IF(P_kom_foretak!AE242=0," ",P_kom_foretak!AE242)</f>
        <v xml:space="preserve"> </v>
      </c>
      <c r="N239" s="29" t="str">
        <f>IF(P_kom_foretak!AF242=0," ",P_kom_foretak!AF242)</f>
        <v xml:space="preserve"> </v>
      </c>
    </row>
    <row r="240" spans="3:14" x14ac:dyDescent="0.25">
      <c r="C240" s="28" t="str">
        <f>IF(P_kom_foretak!U243=0," ",P_kom_foretak!U243)</f>
        <v xml:space="preserve"> </v>
      </c>
      <c r="D240" s="114" t="str">
        <f>IF(P_kom_foretak!V243=0," ",P_kom_foretak!V243)</f>
        <v xml:space="preserve"> </v>
      </c>
      <c r="E240" s="114" t="str">
        <f>IF(P_kom_foretak!W243=0," ",P_kom_foretak!W243)</f>
        <v xml:space="preserve"> </v>
      </c>
      <c r="F240" s="114" t="str">
        <f>IF(P_kom_foretak!X243=0," ",P_kom_foretak!X243)</f>
        <v xml:space="preserve"> </v>
      </c>
      <c r="G240" s="114" t="str">
        <f>IF(P_kom_foretak!Y243=0," ",P_kom_foretak!Y243)</f>
        <v xml:space="preserve"> </v>
      </c>
      <c r="H240" s="114" t="str">
        <f>IF(P_kom_foretak!Z243=0," ",P_kom_foretak!Z243)</f>
        <v xml:space="preserve"> </v>
      </c>
      <c r="I240" s="114" t="str">
        <f>IF(P_kom_foretak!AA243=0," ",P_kom_foretak!AA243)</f>
        <v xml:space="preserve"> </v>
      </c>
      <c r="J240" s="114" t="str">
        <f>IF(P_kom_foretak!AB243=0," ",P_kom_foretak!AB243)</f>
        <v xml:space="preserve"> </v>
      </c>
      <c r="K240" s="114" t="str">
        <f>IF(P_kom_foretak!AC243=0," ",P_kom_foretak!AC243)</f>
        <v xml:space="preserve"> </v>
      </c>
      <c r="L240" s="114" t="str">
        <f>IF(P_kom_foretak!AD243=0," ",P_kom_foretak!AD243)</f>
        <v xml:space="preserve"> </v>
      </c>
      <c r="M240" s="114" t="str">
        <f>IF(P_kom_foretak!AE243=0," ",P_kom_foretak!AE243)</f>
        <v xml:space="preserve"> </v>
      </c>
      <c r="N240" s="29" t="str">
        <f>IF(P_kom_foretak!AF243=0," ",P_kom_foretak!AF243)</f>
        <v xml:space="preserve"> </v>
      </c>
    </row>
    <row r="241" spans="3:14" x14ac:dyDescent="0.25">
      <c r="C241" s="28" t="str">
        <f>IF(P_kom_foretak!U244=0," ",P_kom_foretak!U244)</f>
        <v xml:space="preserve"> </v>
      </c>
      <c r="D241" s="114" t="str">
        <f>IF(P_kom_foretak!V244=0," ",P_kom_foretak!V244)</f>
        <v xml:space="preserve"> </v>
      </c>
      <c r="E241" s="114" t="str">
        <f>IF(P_kom_foretak!W244=0," ",P_kom_foretak!W244)</f>
        <v xml:space="preserve"> </v>
      </c>
      <c r="F241" s="114" t="str">
        <f>IF(P_kom_foretak!X244=0," ",P_kom_foretak!X244)</f>
        <v xml:space="preserve"> </v>
      </c>
      <c r="G241" s="114" t="str">
        <f>IF(P_kom_foretak!Y244=0," ",P_kom_foretak!Y244)</f>
        <v xml:space="preserve"> </v>
      </c>
      <c r="H241" s="114" t="str">
        <f>IF(P_kom_foretak!Z244=0," ",P_kom_foretak!Z244)</f>
        <v xml:space="preserve"> </v>
      </c>
      <c r="I241" s="114" t="str">
        <f>IF(P_kom_foretak!AA244=0," ",P_kom_foretak!AA244)</f>
        <v xml:space="preserve"> </v>
      </c>
      <c r="J241" s="114" t="str">
        <f>IF(P_kom_foretak!AB244=0," ",P_kom_foretak!AB244)</f>
        <v xml:space="preserve"> </v>
      </c>
      <c r="K241" s="114" t="str">
        <f>IF(P_kom_foretak!AC244=0," ",P_kom_foretak!AC244)</f>
        <v xml:space="preserve"> </v>
      </c>
      <c r="L241" s="114" t="str">
        <f>IF(P_kom_foretak!AD244=0," ",P_kom_foretak!AD244)</f>
        <v xml:space="preserve"> </v>
      </c>
      <c r="M241" s="114" t="str">
        <f>IF(P_kom_foretak!AE244=0," ",P_kom_foretak!AE244)</f>
        <v xml:space="preserve"> </v>
      </c>
      <c r="N241" s="29" t="str">
        <f>IF(P_kom_foretak!AF244=0," ",P_kom_foretak!AF244)</f>
        <v xml:space="preserve"> </v>
      </c>
    </row>
    <row r="242" spans="3:14" x14ac:dyDescent="0.25">
      <c r="C242" s="28" t="str">
        <f>IF(P_kom_foretak!U245=0," ",P_kom_foretak!U245)</f>
        <v xml:space="preserve"> </v>
      </c>
      <c r="D242" s="114" t="str">
        <f>IF(P_kom_foretak!V245=0," ",P_kom_foretak!V245)</f>
        <v xml:space="preserve"> </v>
      </c>
      <c r="E242" s="114" t="str">
        <f>IF(P_kom_foretak!W245=0," ",P_kom_foretak!W245)</f>
        <v xml:space="preserve"> </v>
      </c>
      <c r="F242" s="114" t="str">
        <f>IF(P_kom_foretak!X245=0," ",P_kom_foretak!X245)</f>
        <v xml:space="preserve"> </v>
      </c>
      <c r="G242" s="114" t="str">
        <f>IF(P_kom_foretak!Y245=0," ",P_kom_foretak!Y245)</f>
        <v xml:space="preserve"> </v>
      </c>
      <c r="H242" s="114" t="str">
        <f>IF(P_kom_foretak!Z245=0," ",P_kom_foretak!Z245)</f>
        <v xml:space="preserve"> </v>
      </c>
      <c r="I242" s="114" t="str">
        <f>IF(P_kom_foretak!AA245=0," ",P_kom_foretak!AA245)</f>
        <v xml:space="preserve"> </v>
      </c>
      <c r="J242" s="114" t="str">
        <f>IF(P_kom_foretak!AB245=0," ",P_kom_foretak!AB245)</f>
        <v xml:space="preserve"> </v>
      </c>
      <c r="K242" s="114" t="str">
        <f>IF(P_kom_foretak!AC245=0," ",P_kom_foretak!AC245)</f>
        <v xml:space="preserve"> </v>
      </c>
      <c r="L242" s="114" t="str">
        <f>IF(P_kom_foretak!AD245=0," ",P_kom_foretak!AD245)</f>
        <v xml:space="preserve"> </v>
      </c>
      <c r="M242" s="114" t="str">
        <f>IF(P_kom_foretak!AE245=0," ",P_kom_foretak!AE245)</f>
        <v xml:space="preserve"> </v>
      </c>
      <c r="N242" s="29" t="str">
        <f>IF(P_kom_foretak!AF245=0," ",P_kom_foretak!AF245)</f>
        <v xml:space="preserve"> </v>
      </c>
    </row>
    <row r="243" spans="3:14" x14ac:dyDescent="0.25">
      <c r="C243" s="28" t="str">
        <f>IF(P_kom_foretak!U246=0," ",P_kom_foretak!U246)</f>
        <v xml:space="preserve"> </v>
      </c>
      <c r="D243" s="114" t="str">
        <f>IF(P_kom_foretak!V246=0," ",P_kom_foretak!V246)</f>
        <v xml:space="preserve"> </v>
      </c>
      <c r="E243" s="114" t="str">
        <f>IF(P_kom_foretak!W246=0," ",P_kom_foretak!W246)</f>
        <v xml:space="preserve"> </v>
      </c>
      <c r="F243" s="114" t="str">
        <f>IF(P_kom_foretak!X246=0," ",P_kom_foretak!X246)</f>
        <v xml:space="preserve"> </v>
      </c>
      <c r="G243" s="114" t="str">
        <f>IF(P_kom_foretak!Y246=0," ",P_kom_foretak!Y246)</f>
        <v xml:space="preserve"> </v>
      </c>
      <c r="H243" s="114" t="str">
        <f>IF(P_kom_foretak!Z246=0," ",P_kom_foretak!Z246)</f>
        <v xml:space="preserve"> </v>
      </c>
      <c r="I243" s="114" t="str">
        <f>IF(P_kom_foretak!AA246=0," ",P_kom_foretak!AA246)</f>
        <v xml:space="preserve"> </v>
      </c>
      <c r="J243" s="114" t="str">
        <f>IF(P_kom_foretak!AB246=0," ",P_kom_foretak!AB246)</f>
        <v xml:space="preserve"> </v>
      </c>
      <c r="K243" s="114" t="str">
        <f>IF(P_kom_foretak!AC246=0," ",P_kom_foretak!AC246)</f>
        <v xml:space="preserve"> </v>
      </c>
      <c r="L243" s="114" t="str">
        <f>IF(P_kom_foretak!AD246=0," ",P_kom_foretak!AD246)</f>
        <v xml:space="preserve"> </v>
      </c>
      <c r="M243" s="114" t="str">
        <f>IF(P_kom_foretak!AE246=0," ",P_kom_foretak!AE246)</f>
        <v xml:space="preserve"> </v>
      </c>
      <c r="N243" s="29" t="str">
        <f>IF(P_kom_foretak!AF246=0," ",P_kom_foretak!AF246)</f>
        <v xml:space="preserve"> </v>
      </c>
    </row>
    <row r="244" spans="3:14" x14ac:dyDescent="0.25">
      <c r="C244" s="28" t="str">
        <f>IF(P_kom_foretak!U247=0," ",P_kom_foretak!U247)</f>
        <v xml:space="preserve"> </v>
      </c>
      <c r="D244" s="114" t="str">
        <f>IF(P_kom_foretak!V247=0," ",P_kom_foretak!V247)</f>
        <v xml:space="preserve"> </v>
      </c>
      <c r="E244" s="114" t="str">
        <f>IF(P_kom_foretak!W247=0," ",P_kom_foretak!W247)</f>
        <v xml:space="preserve"> </v>
      </c>
      <c r="F244" s="114" t="str">
        <f>IF(P_kom_foretak!X247=0," ",P_kom_foretak!X247)</f>
        <v xml:space="preserve"> </v>
      </c>
      <c r="G244" s="114" t="str">
        <f>IF(P_kom_foretak!Y247=0," ",P_kom_foretak!Y247)</f>
        <v xml:space="preserve"> </v>
      </c>
      <c r="H244" s="114" t="str">
        <f>IF(P_kom_foretak!Z247=0," ",P_kom_foretak!Z247)</f>
        <v xml:space="preserve"> </v>
      </c>
      <c r="I244" s="114" t="str">
        <f>IF(P_kom_foretak!AA247=0," ",P_kom_foretak!AA247)</f>
        <v xml:space="preserve"> </v>
      </c>
      <c r="J244" s="114" t="str">
        <f>IF(P_kom_foretak!AB247=0," ",P_kom_foretak!AB247)</f>
        <v xml:space="preserve"> </v>
      </c>
      <c r="K244" s="114" t="str">
        <f>IF(P_kom_foretak!AC247=0," ",P_kom_foretak!AC247)</f>
        <v xml:space="preserve"> </v>
      </c>
      <c r="L244" s="114" t="str">
        <f>IF(P_kom_foretak!AD247=0," ",P_kom_foretak!AD247)</f>
        <v xml:space="preserve"> </v>
      </c>
      <c r="M244" s="114" t="str">
        <f>IF(P_kom_foretak!AE247=0," ",P_kom_foretak!AE247)</f>
        <v xml:space="preserve"> </v>
      </c>
      <c r="N244" s="29" t="str">
        <f>IF(P_kom_foretak!AF247=0," ",P_kom_foretak!AF247)</f>
        <v xml:space="preserve"> </v>
      </c>
    </row>
    <row r="245" spans="3:14" x14ac:dyDescent="0.25">
      <c r="C245" s="28" t="str">
        <f>IF(P_kom_foretak!U248=0," ",P_kom_foretak!U248)</f>
        <v xml:space="preserve"> </v>
      </c>
      <c r="D245" s="114" t="str">
        <f>IF(P_kom_foretak!V248=0," ",P_kom_foretak!V248)</f>
        <v xml:space="preserve"> </v>
      </c>
      <c r="E245" s="114" t="str">
        <f>IF(P_kom_foretak!W248=0," ",P_kom_foretak!W248)</f>
        <v xml:space="preserve"> </v>
      </c>
      <c r="F245" s="114" t="str">
        <f>IF(P_kom_foretak!X248=0," ",P_kom_foretak!X248)</f>
        <v xml:space="preserve"> </v>
      </c>
      <c r="G245" s="114" t="str">
        <f>IF(P_kom_foretak!Y248=0," ",P_kom_foretak!Y248)</f>
        <v xml:space="preserve"> </v>
      </c>
      <c r="H245" s="114" t="str">
        <f>IF(P_kom_foretak!Z248=0," ",P_kom_foretak!Z248)</f>
        <v xml:space="preserve"> </v>
      </c>
      <c r="I245" s="114" t="str">
        <f>IF(P_kom_foretak!AA248=0," ",P_kom_foretak!AA248)</f>
        <v xml:space="preserve"> </v>
      </c>
      <c r="J245" s="114" t="str">
        <f>IF(P_kom_foretak!AB248=0," ",P_kom_foretak!AB248)</f>
        <v xml:space="preserve"> </v>
      </c>
      <c r="K245" s="114" t="str">
        <f>IF(P_kom_foretak!AC248=0," ",P_kom_foretak!AC248)</f>
        <v xml:space="preserve"> </v>
      </c>
      <c r="L245" s="114" t="str">
        <f>IF(P_kom_foretak!AD248=0," ",P_kom_foretak!AD248)</f>
        <v xml:space="preserve"> </v>
      </c>
      <c r="M245" s="114" t="str">
        <f>IF(P_kom_foretak!AE248=0," ",P_kom_foretak!AE248)</f>
        <v xml:space="preserve"> </v>
      </c>
      <c r="N245" s="29" t="str">
        <f>IF(P_kom_foretak!AF248=0," ",P_kom_foretak!AF248)</f>
        <v xml:space="preserve"> </v>
      </c>
    </row>
    <row r="246" spans="3:14" x14ac:dyDescent="0.25">
      <c r="C246" s="28" t="str">
        <f>IF(P_kom_foretak!U249=0," ",P_kom_foretak!U249)</f>
        <v xml:space="preserve"> </v>
      </c>
      <c r="D246" s="114" t="str">
        <f>IF(P_kom_foretak!V249=0," ",P_kom_foretak!V249)</f>
        <v xml:space="preserve"> </v>
      </c>
      <c r="E246" s="114" t="str">
        <f>IF(P_kom_foretak!W249=0," ",P_kom_foretak!W249)</f>
        <v xml:space="preserve"> </v>
      </c>
      <c r="F246" s="114" t="str">
        <f>IF(P_kom_foretak!X249=0," ",P_kom_foretak!X249)</f>
        <v xml:space="preserve"> </v>
      </c>
      <c r="G246" s="114" t="str">
        <f>IF(P_kom_foretak!Y249=0," ",P_kom_foretak!Y249)</f>
        <v xml:space="preserve"> </v>
      </c>
      <c r="H246" s="114" t="str">
        <f>IF(P_kom_foretak!Z249=0," ",P_kom_foretak!Z249)</f>
        <v xml:space="preserve"> </v>
      </c>
      <c r="I246" s="114" t="str">
        <f>IF(P_kom_foretak!AA249=0," ",P_kom_foretak!AA249)</f>
        <v xml:space="preserve"> </v>
      </c>
      <c r="J246" s="114" t="str">
        <f>IF(P_kom_foretak!AB249=0," ",P_kom_foretak!AB249)</f>
        <v xml:space="preserve"> </v>
      </c>
      <c r="K246" s="114" t="str">
        <f>IF(P_kom_foretak!AC249=0," ",P_kom_foretak!AC249)</f>
        <v xml:space="preserve"> </v>
      </c>
      <c r="L246" s="114" t="str">
        <f>IF(P_kom_foretak!AD249=0," ",P_kom_foretak!AD249)</f>
        <v xml:space="preserve"> </v>
      </c>
      <c r="M246" s="114" t="str">
        <f>IF(P_kom_foretak!AE249=0," ",P_kom_foretak!AE249)</f>
        <v xml:space="preserve"> </v>
      </c>
      <c r="N246" s="29" t="str">
        <f>IF(P_kom_foretak!AF249=0," ",P_kom_foretak!AF249)</f>
        <v xml:space="preserve"> </v>
      </c>
    </row>
    <row r="247" spans="3:14" x14ac:dyDescent="0.25">
      <c r="C247" s="28" t="str">
        <f>IF(P_kom_foretak!U250=0," ",P_kom_foretak!U250)</f>
        <v xml:space="preserve"> </v>
      </c>
      <c r="D247" s="114" t="str">
        <f>IF(P_kom_foretak!V250=0," ",P_kom_foretak!V250)</f>
        <v xml:space="preserve"> </v>
      </c>
      <c r="E247" s="114" t="str">
        <f>IF(P_kom_foretak!W250=0," ",P_kom_foretak!W250)</f>
        <v xml:space="preserve"> </v>
      </c>
      <c r="F247" s="114" t="str">
        <f>IF(P_kom_foretak!X250=0," ",P_kom_foretak!X250)</f>
        <v xml:space="preserve"> </v>
      </c>
      <c r="G247" s="114" t="str">
        <f>IF(P_kom_foretak!Y250=0," ",P_kom_foretak!Y250)</f>
        <v xml:space="preserve"> </v>
      </c>
      <c r="H247" s="114" t="str">
        <f>IF(P_kom_foretak!Z250=0," ",P_kom_foretak!Z250)</f>
        <v xml:space="preserve"> </v>
      </c>
      <c r="I247" s="114" t="str">
        <f>IF(P_kom_foretak!AA250=0," ",P_kom_foretak!AA250)</f>
        <v xml:space="preserve"> </v>
      </c>
      <c r="J247" s="114" t="str">
        <f>IF(P_kom_foretak!AB250=0," ",P_kom_foretak!AB250)</f>
        <v xml:space="preserve"> </v>
      </c>
      <c r="K247" s="114" t="str">
        <f>IF(P_kom_foretak!AC250=0," ",P_kom_foretak!AC250)</f>
        <v xml:space="preserve"> </v>
      </c>
      <c r="L247" s="114" t="str">
        <f>IF(P_kom_foretak!AD250=0," ",P_kom_foretak!AD250)</f>
        <v xml:space="preserve"> </v>
      </c>
      <c r="M247" s="114" t="str">
        <f>IF(P_kom_foretak!AE250=0," ",P_kom_foretak!AE250)</f>
        <v xml:space="preserve"> </v>
      </c>
      <c r="N247" s="29" t="str">
        <f>IF(P_kom_foretak!AF250=0," ",P_kom_foretak!AF250)</f>
        <v xml:space="preserve"> </v>
      </c>
    </row>
    <row r="248" spans="3:14" x14ac:dyDescent="0.25">
      <c r="C248" s="28" t="str">
        <f>IF(P_kom_foretak!U251=0," ",P_kom_foretak!U251)</f>
        <v xml:space="preserve"> </v>
      </c>
      <c r="D248" s="114" t="str">
        <f>IF(P_kom_foretak!V251=0," ",P_kom_foretak!V251)</f>
        <v xml:space="preserve"> </v>
      </c>
      <c r="E248" s="114" t="str">
        <f>IF(P_kom_foretak!W251=0," ",P_kom_foretak!W251)</f>
        <v xml:space="preserve"> </v>
      </c>
      <c r="F248" s="114" t="str">
        <f>IF(P_kom_foretak!X251=0," ",P_kom_foretak!X251)</f>
        <v xml:space="preserve"> </v>
      </c>
      <c r="G248" s="114" t="str">
        <f>IF(P_kom_foretak!Y251=0," ",P_kom_foretak!Y251)</f>
        <v xml:space="preserve"> </v>
      </c>
      <c r="H248" s="114" t="str">
        <f>IF(P_kom_foretak!Z251=0," ",P_kom_foretak!Z251)</f>
        <v xml:space="preserve"> </v>
      </c>
      <c r="I248" s="114" t="str">
        <f>IF(P_kom_foretak!AA251=0," ",P_kom_foretak!AA251)</f>
        <v xml:space="preserve"> </v>
      </c>
      <c r="J248" s="114" t="str">
        <f>IF(P_kom_foretak!AB251=0," ",P_kom_foretak!AB251)</f>
        <v xml:space="preserve"> </v>
      </c>
      <c r="K248" s="114" t="str">
        <f>IF(P_kom_foretak!AC251=0," ",P_kom_foretak!AC251)</f>
        <v xml:space="preserve"> </v>
      </c>
      <c r="L248" s="114" t="str">
        <f>IF(P_kom_foretak!AD251=0," ",P_kom_foretak!AD251)</f>
        <v xml:space="preserve"> </v>
      </c>
      <c r="M248" s="114" t="str">
        <f>IF(P_kom_foretak!AE251=0," ",P_kom_foretak!AE251)</f>
        <v xml:space="preserve"> </v>
      </c>
      <c r="N248" s="29" t="str">
        <f>IF(P_kom_foretak!AF251=0," ",P_kom_foretak!AF251)</f>
        <v xml:space="preserve"> </v>
      </c>
    </row>
    <row r="249" spans="3:14" x14ac:dyDescent="0.25">
      <c r="C249" s="28" t="str">
        <f>IF(P_kom_foretak!U252=0," ",P_kom_foretak!U252)</f>
        <v xml:space="preserve"> </v>
      </c>
      <c r="D249" s="114" t="str">
        <f>IF(P_kom_foretak!V252=0," ",P_kom_foretak!V252)</f>
        <v xml:space="preserve"> </v>
      </c>
      <c r="E249" s="114" t="str">
        <f>IF(P_kom_foretak!W252=0," ",P_kom_foretak!W252)</f>
        <v xml:space="preserve"> </v>
      </c>
      <c r="F249" s="114" t="str">
        <f>IF(P_kom_foretak!X252=0," ",P_kom_foretak!X252)</f>
        <v xml:space="preserve"> </v>
      </c>
      <c r="G249" s="114" t="str">
        <f>IF(P_kom_foretak!Y252=0," ",P_kom_foretak!Y252)</f>
        <v xml:space="preserve"> </v>
      </c>
      <c r="H249" s="114" t="str">
        <f>IF(P_kom_foretak!Z252=0," ",P_kom_foretak!Z252)</f>
        <v xml:space="preserve"> </v>
      </c>
      <c r="I249" s="114" t="str">
        <f>IF(P_kom_foretak!AA252=0," ",P_kom_foretak!AA252)</f>
        <v xml:space="preserve"> </v>
      </c>
      <c r="J249" s="114" t="str">
        <f>IF(P_kom_foretak!AB252=0," ",P_kom_foretak!AB252)</f>
        <v xml:space="preserve"> </v>
      </c>
      <c r="K249" s="114" t="str">
        <f>IF(P_kom_foretak!AC252=0," ",P_kom_foretak!AC252)</f>
        <v xml:space="preserve"> </v>
      </c>
      <c r="L249" s="114" t="str">
        <f>IF(P_kom_foretak!AD252=0," ",P_kom_foretak!AD252)</f>
        <v xml:space="preserve"> </v>
      </c>
      <c r="M249" s="114" t="str">
        <f>IF(P_kom_foretak!AE252=0," ",P_kom_foretak!AE252)</f>
        <v xml:space="preserve"> </v>
      </c>
      <c r="N249" s="29" t="str">
        <f>IF(P_kom_foretak!AF252=0," ",P_kom_foretak!AF252)</f>
        <v xml:space="preserve"> </v>
      </c>
    </row>
    <row r="250" spans="3:14" x14ac:dyDescent="0.25">
      <c r="C250" s="28" t="str">
        <f>IF(P_kom_foretak!U253=0," ",P_kom_foretak!U253)</f>
        <v xml:space="preserve"> </v>
      </c>
      <c r="D250" s="114" t="str">
        <f>IF(P_kom_foretak!V253=0," ",P_kom_foretak!V253)</f>
        <v xml:space="preserve"> </v>
      </c>
      <c r="E250" s="114" t="str">
        <f>IF(P_kom_foretak!W253=0," ",P_kom_foretak!W253)</f>
        <v xml:space="preserve"> </v>
      </c>
      <c r="F250" s="114" t="str">
        <f>IF(P_kom_foretak!X253=0," ",P_kom_foretak!X253)</f>
        <v xml:space="preserve"> </v>
      </c>
      <c r="G250" s="114" t="str">
        <f>IF(P_kom_foretak!Y253=0," ",P_kom_foretak!Y253)</f>
        <v xml:space="preserve"> </v>
      </c>
      <c r="H250" s="114" t="str">
        <f>IF(P_kom_foretak!Z253=0," ",P_kom_foretak!Z253)</f>
        <v xml:space="preserve"> </v>
      </c>
      <c r="I250" s="114" t="str">
        <f>IF(P_kom_foretak!AA253=0," ",P_kom_foretak!AA253)</f>
        <v xml:space="preserve"> </v>
      </c>
      <c r="J250" s="114" t="str">
        <f>IF(P_kom_foretak!AB253=0," ",P_kom_foretak!AB253)</f>
        <v xml:space="preserve"> </v>
      </c>
      <c r="K250" s="114" t="str">
        <f>IF(P_kom_foretak!AC253=0," ",P_kom_foretak!AC253)</f>
        <v xml:space="preserve"> </v>
      </c>
      <c r="L250" s="114" t="str">
        <f>IF(P_kom_foretak!AD253=0," ",P_kom_foretak!AD253)</f>
        <v xml:space="preserve"> </v>
      </c>
      <c r="M250" s="114" t="str">
        <f>IF(P_kom_foretak!AE253=0," ",P_kom_foretak!AE253)</f>
        <v xml:space="preserve"> </v>
      </c>
      <c r="N250" s="29" t="str">
        <f>IF(P_kom_foretak!AF253=0," ",P_kom_foretak!AF253)</f>
        <v xml:space="preserve"> </v>
      </c>
    </row>
    <row r="251" spans="3:14" x14ac:dyDescent="0.25">
      <c r="C251" s="28" t="str">
        <f>IF(P_kom_foretak!U254=0," ",P_kom_foretak!U254)</f>
        <v xml:space="preserve"> </v>
      </c>
      <c r="D251" s="114" t="str">
        <f>IF(P_kom_foretak!V254=0," ",P_kom_foretak!V254)</f>
        <v xml:space="preserve"> </v>
      </c>
      <c r="E251" s="114" t="str">
        <f>IF(P_kom_foretak!W254=0," ",P_kom_foretak!W254)</f>
        <v xml:space="preserve"> </v>
      </c>
      <c r="F251" s="114" t="str">
        <f>IF(P_kom_foretak!X254=0," ",P_kom_foretak!X254)</f>
        <v xml:space="preserve"> </v>
      </c>
      <c r="G251" s="114" t="str">
        <f>IF(P_kom_foretak!Y254=0," ",P_kom_foretak!Y254)</f>
        <v xml:space="preserve"> </v>
      </c>
      <c r="H251" s="114" t="str">
        <f>IF(P_kom_foretak!Z254=0," ",P_kom_foretak!Z254)</f>
        <v xml:space="preserve"> </v>
      </c>
      <c r="I251" s="114" t="str">
        <f>IF(P_kom_foretak!AA254=0," ",P_kom_foretak!AA254)</f>
        <v xml:space="preserve"> </v>
      </c>
      <c r="J251" s="114" t="str">
        <f>IF(P_kom_foretak!AB254=0," ",P_kom_foretak!AB254)</f>
        <v xml:space="preserve"> </v>
      </c>
      <c r="K251" s="114" t="str">
        <f>IF(P_kom_foretak!AC254=0," ",P_kom_foretak!AC254)</f>
        <v xml:space="preserve"> </v>
      </c>
      <c r="L251" s="114" t="str">
        <f>IF(P_kom_foretak!AD254=0," ",P_kom_foretak!AD254)</f>
        <v xml:space="preserve"> </v>
      </c>
      <c r="M251" s="114" t="str">
        <f>IF(P_kom_foretak!AE254=0," ",P_kom_foretak!AE254)</f>
        <v xml:space="preserve"> </v>
      </c>
      <c r="N251" s="29" t="str">
        <f>IF(P_kom_foretak!AF254=0," ",P_kom_foretak!AF254)</f>
        <v xml:space="preserve"> </v>
      </c>
    </row>
    <row r="252" spans="3:14" x14ac:dyDescent="0.25">
      <c r="C252" s="28" t="str">
        <f>IF(P_kom_foretak!U255=0," ",P_kom_foretak!U255)</f>
        <v xml:space="preserve"> </v>
      </c>
      <c r="D252" s="114" t="str">
        <f>IF(P_kom_foretak!V255=0," ",P_kom_foretak!V255)</f>
        <v xml:space="preserve"> </v>
      </c>
      <c r="E252" s="114" t="str">
        <f>IF(P_kom_foretak!W255=0," ",P_kom_foretak!W255)</f>
        <v xml:space="preserve"> </v>
      </c>
      <c r="F252" s="114" t="str">
        <f>IF(P_kom_foretak!X255=0," ",P_kom_foretak!X255)</f>
        <v xml:space="preserve"> </v>
      </c>
      <c r="G252" s="114" t="str">
        <f>IF(P_kom_foretak!Y255=0," ",P_kom_foretak!Y255)</f>
        <v xml:space="preserve"> </v>
      </c>
      <c r="H252" s="114" t="str">
        <f>IF(P_kom_foretak!Z255=0," ",P_kom_foretak!Z255)</f>
        <v xml:space="preserve"> </v>
      </c>
      <c r="I252" s="114" t="str">
        <f>IF(P_kom_foretak!AA255=0," ",P_kom_foretak!AA255)</f>
        <v xml:space="preserve"> </v>
      </c>
      <c r="J252" s="114" t="str">
        <f>IF(P_kom_foretak!AB255=0," ",P_kom_foretak!AB255)</f>
        <v xml:space="preserve"> </v>
      </c>
      <c r="K252" s="114" t="str">
        <f>IF(P_kom_foretak!AC255=0," ",P_kom_foretak!AC255)</f>
        <v xml:space="preserve"> </v>
      </c>
      <c r="L252" s="114" t="str">
        <f>IF(P_kom_foretak!AD255=0," ",P_kom_foretak!AD255)</f>
        <v xml:space="preserve"> </v>
      </c>
      <c r="M252" s="114" t="str">
        <f>IF(P_kom_foretak!AE255=0," ",P_kom_foretak!AE255)</f>
        <v xml:space="preserve"> </v>
      </c>
      <c r="N252" s="29" t="str">
        <f>IF(P_kom_foretak!AF255=0," ",P_kom_foretak!AF255)</f>
        <v xml:space="preserve"> </v>
      </c>
    </row>
    <row r="253" spans="3:14" x14ac:dyDescent="0.25">
      <c r="C253" s="28" t="str">
        <f>IF(P_kom_foretak!U256=0," ",P_kom_foretak!U256)</f>
        <v xml:space="preserve"> </v>
      </c>
      <c r="D253" s="114" t="str">
        <f>IF(P_kom_foretak!V256=0," ",P_kom_foretak!V256)</f>
        <v xml:space="preserve"> </v>
      </c>
      <c r="E253" s="114" t="str">
        <f>IF(P_kom_foretak!W256=0," ",P_kom_foretak!W256)</f>
        <v xml:space="preserve"> </v>
      </c>
      <c r="F253" s="114" t="str">
        <f>IF(P_kom_foretak!X256=0," ",P_kom_foretak!X256)</f>
        <v xml:space="preserve"> </v>
      </c>
      <c r="G253" s="114" t="str">
        <f>IF(P_kom_foretak!Y256=0," ",P_kom_foretak!Y256)</f>
        <v xml:space="preserve"> </v>
      </c>
      <c r="H253" s="114" t="str">
        <f>IF(P_kom_foretak!Z256=0," ",P_kom_foretak!Z256)</f>
        <v xml:space="preserve"> </v>
      </c>
      <c r="I253" s="114" t="str">
        <f>IF(P_kom_foretak!AA256=0," ",P_kom_foretak!AA256)</f>
        <v xml:space="preserve"> </v>
      </c>
      <c r="J253" s="114" t="str">
        <f>IF(P_kom_foretak!AB256=0," ",P_kom_foretak!AB256)</f>
        <v xml:space="preserve"> </v>
      </c>
      <c r="K253" s="114" t="str">
        <f>IF(P_kom_foretak!AC256=0," ",P_kom_foretak!AC256)</f>
        <v xml:space="preserve"> </v>
      </c>
      <c r="L253" s="114" t="str">
        <f>IF(P_kom_foretak!AD256=0," ",P_kom_foretak!AD256)</f>
        <v xml:space="preserve"> </v>
      </c>
      <c r="M253" s="114" t="str">
        <f>IF(P_kom_foretak!AE256=0," ",P_kom_foretak!AE256)</f>
        <v xml:space="preserve"> </v>
      </c>
      <c r="N253" s="29" t="str">
        <f>IF(P_kom_foretak!AF256=0," ",P_kom_foretak!AF256)</f>
        <v xml:space="preserve"> </v>
      </c>
    </row>
    <row r="254" spans="3:14" x14ac:dyDescent="0.25">
      <c r="C254" s="28" t="str">
        <f>IF(P_kom_foretak!U257=0," ",P_kom_foretak!U257)</f>
        <v xml:space="preserve"> </v>
      </c>
      <c r="D254" s="114" t="str">
        <f>IF(P_kom_foretak!V257=0," ",P_kom_foretak!V257)</f>
        <v xml:space="preserve"> </v>
      </c>
      <c r="E254" s="114" t="str">
        <f>IF(P_kom_foretak!W257=0," ",P_kom_foretak!W257)</f>
        <v xml:space="preserve"> </v>
      </c>
      <c r="F254" s="114" t="str">
        <f>IF(P_kom_foretak!X257=0," ",P_kom_foretak!X257)</f>
        <v xml:space="preserve"> </v>
      </c>
      <c r="G254" s="114" t="str">
        <f>IF(P_kom_foretak!Y257=0," ",P_kom_foretak!Y257)</f>
        <v xml:space="preserve"> </v>
      </c>
      <c r="H254" s="114" t="str">
        <f>IF(P_kom_foretak!Z257=0," ",P_kom_foretak!Z257)</f>
        <v xml:space="preserve"> </v>
      </c>
      <c r="I254" s="114" t="str">
        <f>IF(P_kom_foretak!AA257=0," ",P_kom_foretak!AA257)</f>
        <v xml:space="preserve"> </v>
      </c>
      <c r="J254" s="114" t="str">
        <f>IF(P_kom_foretak!AB257=0," ",P_kom_foretak!AB257)</f>
        <v xml:space="preserve"> </v>
      </c>
      <c r="K254" s="114" t="str">
        <f>IF(P_kom_foretak!AC257=0," ",P_kom_foretak!AC257)</f>
        <v xml:space="preserve"> </v>
      </c>
      <c r="L254" s="114" t="str">
        <f>IF(P_kom_foretak!AD257=0," ",P_kom_foretak!AD257)</f>
        <v xml:space="preserve"> </v>
      </c>
      <c r="M254" s="114" t="str">
        <f>IF(P_kom_foretak!AE257=0," ",P_kom_foretak!AE257)</f>
        <v xml:space="preserve"> </v>
      </c>
      <c r="N254" s="29" t="str">
        <f>IF(P_kom_foretak!AF257=0," ",P_kom_foretak!AF257)</f>
        <v xml:space="preserve"> </v>
      </c>
    </row>
    <row r="255" spans="3:14" x14ac:dyDescent="0.25">
      <c r="C255" s="28" t="str">
        <f>IF(P_kom_foretak!U258=0," ",P_kom_foretak!U258)</f>
        <v xml:space="preserve"> </v>
      </c>
      <c r="D255" s="114" t="str">
        <f>IF(P_kom_foretak!V258=0," ",P_kom_foretak!V258)</f>
        <v xml:space="preserve"> </v>
      </c>
      <c r="E255" s="114" t="str">
        <f>IF(P_kom_foretak!W258=0," ",P_kom_foretak!W258)</f>
        <v xml:space="preserve"> </v>
      </c>
      <c r="F255" s="114" t="str">
        <f>IF(P_kom_foretak!X258=0," ",P_kom_foretak!X258)</f>
        <v xml:space="preserve"> </v>
      </c>
      <c r="G255" s="114" t="str">
        <f>IF(P_kom_foretak!Y258=0," ",P_kom_foretak!Y258)</f>
        <v xml:space="preserve"> </v>
      </c>
      <c r="H255" s="114" t="str">
        <f>IF(P_kom_foretak!Z258=0," ",P_kom_foretak!Z258)</f>
        <v xml:space="preserve"> </v>
      </c>
      <c r="I255" s="114" t="str">
        <f>IF(P_kom_foretak!AA258=0," ",P_kom_foretak!AA258)</f>
        <v xml:space="preserve"> </v>
      </c>
      <c r="J255" s="114" t="str">
        <f>IF(P_kom_foretak!AB258=0," ",P_kom_foretak!AB258)</f>
        <v xml:space="preserve"> </v>
      </c>
      <c r="K255" s="114" t="str">
        <f>IF(P_kom_foretak!AC258=0," ",P_kom_foretak!AC258)</f>
        <v xml:space="preserve"> </v>
      </c>
      <c r="L255" s="114" t="str">
        <f>IF(P_kom_foretak!AD258=0," ",P_kom_foretak!AD258)</f>
        <v xml:space="preserve"> </v>
      </c>
      <c r="M255" s="114" t="str">
        <f>IF(P_kom_foretak!AE258=0," ",P_kom_foretak!AE258)</f>
        <v xml:space="preserve"> </v>
      </c>
      <c r="N255" s="29" t="str">
        <f>IF(P_kom_foretak!AF258=0," ",P_kom_foretak!AF258)</f>
        <v xml:space="preserve"> </v>
      </c>
    </row>
    <row r="256" spans="3:14" x14ac:dyDescent="0.25">
      <c r="C256" s="28" t="str">
        <f>IF(P_kom_foretak!U259=0," ",P_kom_foretak!U259)</f>
        <v xml:space="preserve"> </v>
      </c>
      <c r="D256" s="114" t="str">
        <f>IF(P_kom_foretak!V259=0," ",P_kom_foretak!V259)</f>
        <v xml:space="preserve"> </v>
      </c>
      <c r="E256" s="114" t="str">
        <f>IF(P_kom_foretak!W259=0," ",P_kom_foretak!W259)</f>
        <v xml:space="preserve"> </v>
      </c>
      <c r="F256" s="114" t="str">
        <f>IF(P_kom_foretak!X259=0," ",P_kom_foretak!X259)</f>
        <v xml:space="preserve"> </v>
      </c>
      <c r="G256" s="114" t="str">
        <f>IF(P_kom_foretak!Y259=0," ",P_kom_foretak!Y259)</f>
        <v xml:space="preserve"> </v>
      </c>
      <c r="H256" s="114" t="str">
        <f>IF(P_kom_foretak!Z259=0," ",P_kom_foretak!Z259)</f>
        <v xml:space="preserve"> </v>
      </c>
      <c r="I256" s="114" t="str">
        <f>IF(P_kom_foretak!AA259=0," ",P_kom_foretak!AA259)</f>
        <v xml:space="preserve"> </v>
      </c>
      <c r="J256" s="114" t="str">
        <f>IF(P_kom_foretak!AB259=0," ",P_kom_foretak!AB259)</f>
        <v xml:space="preserve"> </v>
      </c>
      <c r="K256" s="114" t="str">
        <f>IF(P_kom_foretak!AC259=0," ",P_kom_foretak!AC259)</f>
        <v xml:space="preserve"> </v>
      </c>
      <c r="L256" s="114" t="str">
        <f>IF(P_kom_foretak!AD259=0," ",P_kom_foretak!AD259)</f>
        <v xml:space="preserve"> </v>
      </c>
      <c r="M256" s="114" t="str">
        <f>IF(P_kom_foretak!AE259=0," ",P_kom_foretak!AE259)</f>
        <v xml:space="preserve"> </v>
      </c>
      <c r="N256" s="29" t="str">
        <f>IF(P_kom_foretak!AF259=0," ",P_kom_foretak!AF259)</f>
        <v xml:space="preserve"> </v>
      </c>
    </row>
    <row r="257" spans="3:14" x14ac:dyDescent="0.25">
      <c r="C257" s="28" t="str">
        <f>IF(P_kom_foretak!U260=0," ",P_kom_foretak!U260)</f>
        <v xml:space="preserve"> </v>
      </c>
      <c r="D257" s="114" t="str">
        <f>IF(P_kom_foretak!V260=0," ",P_kom_foretak!V260)</f>
        <v xml:space="preserve"> </v>
      </c>
      <c r="E257" s="114" t="str">
        <f>IF(P_kom_foretak!W260=0," ",P_kom_foretak!W260)</f>
        <v xml:space="preserve"> </v>
      </c>
      <c r="F257" s="114" t="str">
        <f>IF(P_kom_foretak!X260=0," ",P_kom_foretak!X260)</f>
        <v xml:space="preserve"> </v>
      </c>
      <c r="G257" s="114" t="str">
        <f>IF(P_kom_foretak!Y260=0," ",P_kom_foretak!Y260)</f>
        <v xml:space="preserve"> </v>
      </c>
      <c r="H257" s="114" t="str">
        <f>IF(P_kom_foretak!Z260=0," ",P_kom_foretak!Z260)</f>
        <v xml:space="preserve"> </v>
      </c>
      <c r="I257" s="114" t="str">
        <f>IF(P_kom_foretak!AA260=0," ",P_kom_foretak!AA260)</f>
        <v xml:space="preserve"> </v>
      </c>
      <c r="J257" s="114" t="str">
        <f>IF(P_kom_foretak!AB260=0," ",P_kom_foretak!AB260)</f>
        <v xml:space="preserve"> </v>
      </c>
      <c r="K257" s="114" t="str">
        <f>IF(P_kom_foretak!AC260=0," ",P_kom_foretak!AC260)</f>
        <v xml:space="preserve"> </v>
      </c>
      <c r="L257" s="114" t="str">
        <f>IF(P_kom_foretak!AD260=0," ",P_kom_foretak!AD260)</f>
        <v xml:space="preserve"> </v>
      </c>
      <c r="M257" s="114" t="str">
        <f>IF(P_kom_foretak!AE260=0," ",P_kom_foretak!AE260)</f>
        <v xml:space="preserve"> </v>
      </c>
      <c r="N257" s="29" t="str">
        <f>IF(P_kom_foretak!AF260=0," ",P_kom_foretak!AF260)</f>
        <v xml:space="preserve"> </v>
      </c>
    </row>
    <row r="258" spans="3:14" x14ac:dyDescent="0.25">
      <c r="C258" s="28" t="str">
        <f>IF(P_kom_foretak!U261=0," ",P_kom_foretak!U261)</f>
        <v xml:space="preserve"> </v>
      </c>
      <c r="D258" s="114" t="str">
        <f>IF(P_kom_foretak!V261=0," ",P_kom_foretak!V261)</f>
        <v xml:space="preserve"> </v>
      </c>
      <c r="E258" s="114" t="str">
        <f>IF(P_kom_foretak!W261=0," ",P_kom_foretak!W261)</f>
        <v xml:space="preserve"> </v>
      </c>
      <c r="F258" s="114" t="str">
        <f>IF(P_kom_foretak!X261=0," ",P_kom_foretak!X261)</f>
        <v xml:space="preserve"> </v>
      </c>
      <c r="G258" s="114" t="str">
        <f>IF(P_kom_foretak!Y261=0," ",P_kom_foretak!Y261)</f>
        <v xml:space="preserve"> </v>
      </c>
      <c r="H258" s="114" t="str">
        <f>IF(P_kom_foretak!Z261=0," ",P_kom_foretak!Z261)</f>
        <v xml:space="preserve"> </v>
      </c>
      <c r="I258" s="114" t="str">
        <f>IF(P_kom_foretak!AA261=0," ",P_kom_foretak!AA261)</f>
        <v xml:space="preserve"> </v>
      </c>
      <c r="J258" s="114" t="str">
        <f>IF(P_kom_foretak!AB261=0," ",P_kom_foretak!AB261)</f>
        <v xml:space="preserve"> </v>
      </c>
      <c r="K258" s="114" t="str">
        <f>IF(P_kom_foretak!AC261=0," ",P_kom_foretak!AC261)</f>
        <v xml:space="preserve"> </v>
      </c>
      <c r="L258" s="114" t="str">
        <f>IF(P_kom_foretak!AD261=0," ",P_kom_foretak!AD261)</f>
        <v xml:space="preserve"> </v>
      </c>
      <c r="M258" s="114" t="str">
        <f>IF(P_kom_foretak!AE261=0," ",P_kom_foretak!AE261)</f>
        <v xml:space="preserve"> </v>
      </c>
      <c r="N258" s="29" t="str">
        <f>IF(P_kom_foretak!AF261=0," ",P_kom_foretak!AF261)</f>
        <v xml:space="preserve"> </v>
      </c>
    </row>
    <row r="259" spans="3:14" x14ac:dyDescent="0.25">
      <c r="C259" s="28" t="str">
        <f>IF(P_kom_foretak!U262=0," ",P_kom_foretak!U262)</f>
        <v xml:space="preserve"> </v>
      </c>
      <c r="D259" s="114" t="str">
        <f>IF(P_kom_foretak!V262=0," ",P_kom_foretak!V262)</f>
        <v xml:space="preserve"> </v>
      </c>
      <c r="E259" s="114" t="str">
        <f>IF(P_kom_foretak!W262=0," ",P_kom_foretak!W262)</f>
        <v xml:space="preserve"> </v>
      </c>
      <c r="F259" s="114" t="str">
        <f>IF(P_kom_foretak!X262=0," ",P_kom_foretak!X262)</f>
        <v xml:space="preserve"> </v>
      </c>
      <c r="G259" s="114" t="str">
        <f>IF(P_kom_foretak!Y262=0," ",P_kom_foretak!Y262)</f>
        <v xml:space="preserve"> </v>
      </c>
      <c r="H259" s="114" t="str">
        <f>IF(P_kom_foretak!Z262=0," ",P_kom_foretak!Z262)</f>
        <v xml:space="preserve"> </v>
      </c>
      <c r="I259" s="114" t="str">
        <f>IF(P_kom_foretak!AA262=0," ",P_kom_foretak!AA262)</f>
        <v xml:space="preserve"> </v>
      </c>
      <c r="J259" s="114" t="str">
        <f>IF(P_kom_foretak!AB262=0," ",P_kom_foretak!AB262)</f>
        <v xml:space="preserve"> </v>
      </c>
      <c r="K259" s="114" t="str">
        <f>IF(P_kom_foretak!AC262=0," ",P_kom_foretak!AC262)</f>
        <v xml:space="preserve"> </v>
      </c>
      <c r="L259" s="114" t="str">
        <f>IF(P_kom_foretak!AD262=0," ",P_kom_foretak!AD262)</f>
        <v xml:space="preserve"> </v>
      </c>
      <c r="M259" s="114" t="str">
        <f>IF(P_kom_foretak!AE262=0," ",P_kom_foretak!AE262)</f>
        <v xml:space="preserve"> </v>
      </c>
      <c r="N259" s="29" t="str">
        <f>IF(P_kom_foretak!AF262=0," ",P_kom_foretak!AF262)</f>
        <v xml:space="preserve"> </v>
      </c>
    </row>
    <row r="260" spans="3:14" x14ac:dyDescent="0.25">
      <c r="C260" s="28" t="str">
        <f>IF(P_kom_foretak!U263=0," ",P_kom_foretak!U263)</f>
        <v xml:space="preserve"> </v>
      </c>
      <c r="D260" s="114" t="str">
        <f>IF(P_kom_foretak!V263=0," ",P_kom_foretak!V263)</f>
        <v xml:space="preserve"> </v>
      </c>
      <c r="E260" s="114" t="str">
        <f>IF(P_kom_foretak!W263=0," ",P_kom_foretak!W263)</f>
        <v xml:space="preserve"> </v>
      </c>
      <c r="F260" s="114" t="str">
        <f>IF(P_kom_foretak!X263=0," ",P_kom_foretak!X263)</f>
        <v xml:space="preserve"> </v>
      </c>
      <c r="G260" s="114" t="str">
        <f>IF(P_kom_foretak!Y263=0," ",P_kom_foretak!Y263)</f>
        <v xml:space="preserve"> </v>
      </c>
      <c r="H260" s="114" t="str">
        <f>IF(P_kom_foretak!Z263=0," ",P_kom_foretak!Z263)</f>
        <v xml:space="preserve"> </v>
      </c>
      <c r="I260" s="114" t="str">
        <f>IF(P_kom_foretak!AA263=0," ",P_kom_foretak!AA263)</f>
        <v xml:space="preserve"> </v>
      </c>
      <c r="J260" s="114" t="str">
        <f>IF(P_kom_foretak!AB263=0," ",P_kom_foretak!AB263)</f>
        <v xml:space="preserve"> </v>
      </c>
      <c r="K260" s="114" t="str">
        <f>IF(P_kom_foretak!AC263=0," ",P_kom_foretak!AC263)</f>
        <v xml:space="preserve"> </v>
      </c>
      <c r="L260" s="114" t="str">
        <f>IF(P_kom_foretak!AD263=0," ",P_kom_foretak!AD263)</f>
        <v xml:space="preserve"> </v>
      </c>
      <c r="M260" s="114" t="str">
        <f>IF(P_kom_foretak!AE263=0," ",P_kom_foretak!AE263)</f>
        <v xml:space="preserve"> </v>
      </c>
      <c r="N260" s="29" t="str">
        <f>IF(P_kom_foretak!AF263=0," ",P_kom_foretak!AF263)</f>
        <v xml:space="preserve"> </v>
      </c>
    </row>
    <row r="261" spans="3:14" x14ac:dyDescent="0.25">
      <c r="C261" s="28" t="str">
        <f>IF(P_kom_foretak!U264=0," ",P_kom_foretak!U264)</f>
        <v xml:space="preserve"> </v>
      </c>
      <c r="D261" s="114" t="str">
        <f>IF(P_kom_foretak!V264=0," ",P_kom_foretak!V264)</f>
        <v xml:space="preserve"> </v>
      </c>
      <c r="E261" s="114" t="str">
        <f>IF(P_kom_foretak!W264=0," ",P_kom_foretak!W264)</f>
        <v xml:space="preserve"> </v>
      </c>
      <c r="F261" s="114" t="str">
        <f>IF(P_kom_foretak!X264=0," ",P_kom_foretak!X264)</f>
        <v xml:space="preserve"> </v>
      </c>
      <c r="G261" s="114" t="str">
        <f>IF(P_kom_foretak!Y264=0," ",P_kom_foretak!Y264)</f>
        <v xml:space="preserve"> </v>
      </c>
      <c r="H261" s="114" t="str">
        <f>IF(P_kom_foretak!Z264=0," ",P_kom_foretak!Z264)</f>
        <v xml:space="preserve"> </v>
      </c>
      <c r="I261" s="114" t="str">
        <f>IF(P_kom_foretak!AA264=0," ",P_kom_foretak!AA264)</f>
        <v xml:space="preserve"> </v>
      </c>
      <c r="J261" s="114" t="str">
        <f>IF(P_kom_foretak!AB264=0," ",P_kom_foretak!AB264)</f>
        <v xml:space="preserve"> </v>
      </c>
      <c r="K261" s="114" t="str">
        <f>IF(P_kom_foretak!AC264=0," ",P_kom_foretak!AC264)</f>
        <v xml:space="preserve"> </v>
      </c>
      <c r="L261" s="114" t="str">
        <f>IF(P_kom_foretak!AD264=0," ",P_kom_foretak!AD264)</f>
        <v xml:space="preserve"> </v>
      </c>
      <c r="M261" s="114" t="str">
        <f>IF(P_kom_foretak!AE264=0," ",P_kom_foretak!AE264)</f>
        <v xml:space="preserve"> </v>
      </c>
      <c r="N261" s="29" t="str">
        <f>IF(P_kom_foretak!AF264=0," ",P_kom_foretak!AF264)</f>
        <v xml:space="preserve"> </v>
      </c>
    </row>
    <row r="262" spans="3:14" x14ac:dyDescent="0.25">
      <c r="C262" s="28" t="str">
        <f>IF(P_kom_foretak!U265=0," ",P_kom_foretak!U265)</f>
        <v xml:space="preserve"> </v>
      </c>
      <c r="D262" s="114" t="str">
        <f>IF(P_kom_foretak!V265=0," ",P_kom_foretak!V265)</f>
        <v xml:space="preserve"> </v>
      </c>
      <c r="E262" s="114" t="str">
        <f>IF(P_kom_foretak!W265=0," ",P_kom_foretak!W265)</f>
        <v xml:space="preserve"> </v>
      </c>
      <c r="F262" s="114" t="str">
        <f>IF(P_kom_foretak!X265=0," ",P_kom_foretak!X265)</f>
        <v xml:space="preserve"> </v>
      </c>
      <c r="G262" s="114" t="str">
        <f>IF(P_kom_foretak!Y265=0," ",P_kom_foretak!Y265)</f>
        <v xml:space="preserve"> </v>
      </c>
      <c r="H262" s="114" t="str">
        <f>IF(P_kom_foretak!Z265=0," ",P_kom_foretak!Z265)</f>
        <v xml:space="preserve"> </v>
      </c>
      <c r="I262" s="114" t="str">
        <f>IF(P_kom_foretak!AA265=0," ",P_kom_foretak!AA265)</f>
        <v xml:space="preserve"> </v>
      </c>
      <c r="J262" s="114" t="str">
        <f>IF(P_kom_foretak!AB265=0," ",P_kom_foretak!AB265)</f>
        <v xml:space="preserve"> </v>
      </c>
      <c r="K262" s="114" t="str">
        <f>IF(P_kom_foretak!AC265=0," ",P_kom_foretak!AC265)</f>
        <v xml:space="preserve"> </v>
      </c>
      <c r="L262" s="114" t="str">
        <f>IF(P_kom_foretak!AD265=0," ",P_kom_foretak!AD265)</f>
        <v xml:space="preserve"> </v>
      </c>
      <c r="M262" s="114" t="str">
        <f>IF(P_kom_foretak!AE265=0," ",P_kom_foretak!AE265)</f>
        <v xml:space="preserve"> </v>
      </c>
      <c r="N262" s="29" t="str">
        <f>IF(P_kom_foretak!AF265=0," ",P_kom_foretak!AF265)</f>
        <v xml:space="preserve"> </v>
      </c>
    </row>
    <row r="263" spans="3:14" x14ac:dyDescent="0.25">
      <c r="C263" s="28" t="str">
        <f>IF(P_kom_foretak!U266=0," ",P_kom_foretak!U266)</f>
        <v xml:space="preserve"> </v>
      </c>
      <c r="D263" s="114" t="str">
        <f>IF(P_kom_foretak!V266=0," ",P_kom_foretak!V266)</f>
        <v xml:space="preserve"> </v>
      </c>
      <c r="E263" s="114" t="str">
        <f>IF(P_kom_foretak!W266=0," ",P_kom_foretak!W266)</f>
        <v xml:space="preserve"> </v>
      </c>
      <c r="F263" s="114" t="str">
        <f>IF(P_kom_foretak!X266=0," ",P_kom_foretak!X266)</f>
        <v xml:space="preserve"> </v>
      </c>
      <c r="G263" s="114" t="str">
        <f>IF(P_kom_foretak!Y266=0," ",P_kom_foretak!Y266)</f>
        <v xml:space="preserve"> </v>
      </c>
      <c r="H263" s="114" t="str">
        <f>IF(P_kom_foretak!Z266=0," ",P_kom_foretak!Z266)</f>
        <v xml:space="preserve"> </v>
      </c>
      <c r="I263" s="114" t="str">
        <f>IF(P_kom_foretak!AA266=0," ",P_kom_foretak!AA266)</f>
        <v xml:space="preserve"> </v>
      </c>
      <c r="J263" s="114" t="str">
        <f>IF(P_kom_foretak!AB266=0," ",P_kom_foretak!AB266)</f>
        <v xml:space="preserve"> </v>
      </c>
      <c r="K263" s="114" t="str">
        <f>IF(P_kom_foretak!AC266=0," ",P_kom_foretak!AC266)</f>
        <v xml:space="preserve"> </v>
      </c>
      <c r="L263" s="114" t="str">
        <f>IF(P_kom_foretak!AD266=0," ",P_kom_foretak!AD266)</f>
        <v xml:space="preserve"> </v>
      </c>
      <c r="M263" s="114" t="str">
        <f>IF(P_kom_foretak!AE266=0," ",P_kom_foretak!AE266)</f>
        <v xml:space="preserve"> </v>
      </c>
      <c r="N263" s="29" t="str">
        <f>IF(P_kom_foretak!AF266=0," ",P_kom_foretak!AF266)</f>
        <v xml:space="preserve"> </v>
      </c>
    </row>
    <row r="264" spans="3:14" x14ac:dyDescent="0.25">
      <c r="C264" s="28" t="str">
        <f>IF(P_kom_foretak!U267=0," ",P_kom_foretak!U267)</f>
        <v xml:space="preserve"> </v>
      </c>
      <c r="D264" s="114" t="str">
        <f>IF(P_kom_foretak!V267=0," ",P_kom_foretak!V267)</f>
        <v xml:space="preserve"> </v>
      </c>
      <c r="E264" s="114" t="str">
        <f>IF(P_kom_foretak!W267=0," ",P_kom_foretak!W267)</f>
        <v xml:space="preserve"> </v>
      </c>
      <c r="F264" s="114" t="str">
        <f>IF(P_kom_foretak!X267=0," ",P_kom_foretak!X267)</f>
        <v xml:space="preserve"> </v>
      </c>
      <c r="G264" s="114" t="str">
        <f>IF(P_kom_foretak!Y267=0," ",P_kom_foretak!Y267)</f>
        <v xml:space="preserve"> </v>
      </c>
      <c r="H264" s="114" t="str">
        <f>IF(P_kom_foretak!Z267=0," ",P_kom_foretak!Z267)</f>
        <v xml:space="preserve"> </v>
      </c>
      <c r="I264" s="114" t="str">
        <f>IF(P_kom_foretak!AA267=0," ",P_kom_foretak!AA267)</f>
        <v xml:space="preserve"> </v>
      </c>
      <c r="J264" s="114" t="str">
        <f>IF(P_kom_foretak!AB267=0," ",P_kom_foretak!AB267)</f>
        <v xml:space="preserve"> </v>
      </c>
      <c r="K264" s="114" t="str">
        <f>IF(P_kom_foretak!AC267=0," ",P_kom_foretak!AC267)</f>
        <v xml:space="preserve"> </v>
      </c>
      <c r="L264" s="114" t="str">
        <f>IF(P_kom_foretak!AD267=0," ",P_kom_foretak!AD267)</f>
        <v xml:space="preserve"> </v>
      </c>
      <c r="M264" s="114" t="str">
        <f>IF(P_kom_foretak!AE267=0," ",P_kom_foretak!AE267)</f>
        <v xml:space="preserve"> </v>
      </c>
      <c r="N264" s="29" t="str">
        <f>IF(P_kom_foretak!AF267=0," ",P_kom_foretak!AF267)</f>
        <v xml:space="preserve"> </v>
      </c>
    </row>
    <row r="265" spans="3:14" x14ac:dyDescent="0.25">
      <c r="C265" s="28" t="str">
        <f>IF(P_kom_foretak!U268=0," ",P_kom_foretak!U268)</f>
        <v xml:space="preserve"> </v>
      </c>
      <c r="D265" s="114" t="str">
        <f>IF(P_kom_foretak!V268=0," ",P_kom_foretak!V268)</f>
        <v xml:space="preserve"> </v>
      </c>
      <c r="E265" s="114" t="str">
        <f>IF(P_kom_foretak!W268=0," ",P_kom_foretak!W268)</f>
        <v xml:space="preserve"> </v>
      </c>
      <c r="F265" s="114" t="str">
        <f>IF(P_kom_foretak!X268=0," ",P_kom_foretak!X268)</f>
        <v xml:space="preserve"> </v>
      </c>
      <c r="G265" s="114" t="str">
        <f>IF(P_kom_foretak!Y268=0," ",P_kom_foretak!Y268)</f>
        <v xml:space="preserve"> </v>
      </c>
      <c r="H265" s="114" t="str">
        <f>IF(P_kom_foretak!Z268=0," ",P_kom_foretak!Z268)</f>
        <v xml:space="preserve"> </v>
      </c>
      <c r="I265" s="114" t="str">
        <f>IF(P_kom_foretak!AA268=0," ",P_kom_foretak!AA268)</f>
        <v xml:space="preserve"> </v>
      </c>
      <c r="J265" s="114" t="str">
        <f>IF(P_kom_foretak!AB268=0," ",P_kom_foretak!AB268)</f>
        <v xml:space="preserve"> </v>
      </c>
      <c r="K265" s="114" t="str">
        <f>IF(P_kom_foretak!AC268=0," ",P_kom_foretak!AC268)</f>
        <v xml:space="preserve"> </v>
      </c>
      <c r="L265" s="114" t="str">
        <f>IF(P_kom_foretak!AD268=0," ",P_kom_foretak!AD268)</f>
        <v xml:space="preserve"> </v>
      </c>
      <c r="M265" s="114" t="str">
        <f>IF(P_kom_foretak!AE268=0," ",P_kom_foretak!AE268)</f>
        <v xml:space="preserve"> </v>
      </c>
      <c r="N265" s="29" t="str">
        <f>IF(P_kom_foretak!AF268=0," ",P_kom_foretak!AF268)</f>
        <v xml:space="preserve"> </v>
      </c>
    </row>
    <row r="266" spans="3:14" x14ac:dyDescent="0.25">
      <c r="C266" s="28" t="str">
        <f>IF(P_kom_foretak!U269=0," ",P_kom_foretak!U269)</f>
        <v xml:space="preserve"> </v>
      </c>
      <c r="D266" s="114" t="str">
        <f>IF(P_kom_foretak!V269=0," ",P_kom_foretak!V269)</f>
        <v xml:space="preserve"> </v>
      </c>
      <c r="E266" s="114" t="str">
        <f>IF(P_kom_foretak!W269=0," ",P_kom_foretak!W269)</f>
        <v xml:space="preserve"> </v>
      </c>
      <c r="F266" s="114" t="str">
        <f>IF(P_kom_foretak!X269=0," ",P_kom_foretak!X269)</f>
        <v xml:space="preserve"> </v>
      </c>
      <c r="G266" s="114" t="str">
        <f>IF(P_kom_foretak!Y269=0," ",P_kom_foretak!Y269)</f>
        <v xml:space="preserve"> </v>
      </c>
      <c r="H266" s="114" t="str">
        <f>IF(P_kom_foretak!Z269=0," ",P_kom_foretak!Z269)</f>
        <v xml:space="preserve"> </v>
      </c>
      <c r="I266" s="114" t="str">
        <f>IF(P_kom_foretak!AA269=0," ",P_kom_foretak!AA269)</f>
        <v xml:space="preserve"> </v>
      </c>
      <c r="J266" s="114" t="str">
        <f>IF(P_kom_foretak!AB269=0," ",P_kom_foretak!AB269)</f>
        <v xml:space="preserve"> </v>
      </c>
      <c r="K266" s="114" t="str">
        <f>IF(P_kom_foretak!AC269=0," ",P_kom_foretak!AC269)</f>
        <v xml:space="preserve"> </v>
      </c>
      <c r="L266" s="114" t="str">
        <f>IF(P_kom_foretak!AD269=0," ",P_kom_foretak!AD269)</f>
        <v xml:space="preserve"> </v>
      </c>
      <c r="M266" s="114" t="str">
        <f>IF(P_kom_foretak!AE269=0," ",P_kom_foretak!AE269)</f>
        <v xml:space="preserve"> </v>
      </c>
      <c r="N266" s="29" t="str">
        <f>IF(P_kom_foretak!AF269=0," ",P_kom_foretak!AF269)</f>
        <v xml:space="preserve"> </v>
      </c>
    </row>
    <row r="267" spans="3:14" x14ac:dyDescent="0.25">
      <c r="C267" s="28" t="str">
        <f>IF(P_kom_foretak!U270=0," ",P_kom_foretak!U270)</f>
        <v xml:space="preserve"> </v>
      </c>
      <c r="D267" s="114" t="str">
        <f>IF(P_kom_foretak!V270=0," ",P_kom_foretak!V270)</f>
        <v xml:space="preserve"> </v>
      </c>
      <c r="E267" s="114" t="str">
        <f>IF(P_kom_foretak!W270=0," ",P_kom_foretak!W270)</f>
        <v xml:space="preserve"> </v>
      </c>
      <c r="F267" s="114" t="str">
        <f>IF(P_kom_foretak!X270=0," ",P_kom_foretak!X270)</f>
        <v xml:space="preserve"> </v>
      </c>
      <c r="G267" s="114" t="str">
        <f>IF(P_kom_foretak!Y270=0," ",P_kom_foretak!Y270)</f>
        <v xml:space="preserve"> </v>
      </c>
      <c r="H267" s="114" t="str">
        <f>IF(P_kom_foretak!Z270=0," ",P_kom_foretak!Z270)</f>
        <v xml:space="preserve"> </v>
      </c>
      <c r="I267" s="114" t="str">
        <f>IF(P_kom_foretak!AA270=0," ",P_kom_foretak!AA270)</f>
        <v xml:space="preserve"> </v>
      </c>
      <c r="J267" s="114" t="str">
        <f>IF(P_kom_foretak!AB270=0," ",P_kom_foretak!AB270)</f>
        <v xml:space="preserve"> </v>
      </c>
      <c r="K267" s="114" t="str">
        <f>IF(P_kom_foretak!AC270=0," ",P_kom_foretak!AC270)</f>
        <v xml:space="preserve"> </v>
      </c>
      <c r="L267" s="114" t="str">
        <f>IF(P_kom_foretak!AD270=0," ",P_kom_foretak!AD270)</f>
        <v xml:space="preserve"> </v>
      </c>
      <c r="M267" s="114" t="str">
        <f>IF(P_kom_foretak!AE270=0," ",P_kom_foretak!AE270)</f>
        <v xml:space="preserve"> </v>
      </c>
      <c r="N267" s="29" t="str">
        <f>IF(P_kom_foretak!AF270=0," ",P_kom_foretak!AF270)</f>
        <v xml:space="preserve"> </v>
      </c>
    </row>
    <row r="268" spans="3:14" x14ac:dyDescent="0.25">
      <c r="C268" s="28" t="str">
        <f>IF(P_kom_foretak!U271=0," ",P_kom_foretak!U271)</f>
        <v xml:space="preserve"> </v>
      </c>
      <c r="D268" s="114" t="str">
        <f>IF(P_kom_foretak!V271=0," ",P_kom_foretak!V271)</f>
        <v xml:space="preserve"> </v>
      </c>
      <c r="E268" s="114" t="str">
        <f>IF(P_kom_foretak!W271=0," ",P_kom_foretak!W271)</f>
        <v xml:space="preserve"> </v>
      </c>
      <c r="F268" s="114" t="str">
        <f>IF(P_kom_foretak!X271=0," ",P_kom_foretak!X271)</f>
        <v xml:space="preserve"> </v>
      </c>
      <c r="G268" s="114" t="str">
        <f>IF(P_kom_foretak!Y271=0," ",P_kom_foretak!Y271)</f>
        <v xml:space="preserve"> </v>
      </c>
      <c r="H268" s="114" t="str">
        <f>IF(P_kom_foretak!Z271=0," ",P_kom_foretak!Z271)</f>
        <v xml:space="preserve"> </v>
      </c>
      <c r="I268" s="114" t="str">
        <f>IF(P_kom_foretak!AA271=0," ",P_kom_foretak!AA271)</f>
        <v xml:space="preserve"> </v>
      </c>
      <c r="J268" s="114" t="str">
        <f>IF(P_kom_foretak!AB271=0," ",P_kom_foretak!AB271)</f>
        <v xml:space="preserve"> </v>
      </c>
      <c r="K268" s="114" t="str">
        <f>IF(P_kom_foretak!AC271=0," ",P_kom_foretak!AC271)</f>
        <v xml:space="preserve"> </v>
      </c>
      <c r="L268" s="114" t="str">
        <f>IF(P_kom_foretak!AD271=0," ",P_kom_foretak!AD271)</f>
        <v xml:space="preserve"> </v>
      </c>
      <c r="M268" s="114" t="str">
        <f>IF(P_kom_foretak!AE271=0," ",P_kom_foretak!AE271)</f>
        <v xml:space="preserve"> </v>
      </c>
      <c r="N268" s="29" t="str">
        <f>IF(P_kom_foretak!AF271=0," ",P_kom_foretak!AF271)</f>
        <v xml:space="preserve"> </v>
      </c>
    </row>
    <row r="269" spans="3:14" x14ac:dyDescent="0.25">
      <c r="C269" s="28" t="str">
        <f>IF(P_kom_foretak!U272=0," ",P_kom_foretak!U272)</f>
        <v xml:space="preserve"> </v>
      </c>
      <c r="D269" s="114" t="str">
        <f>IF(P_kom_foretak!V272=0," ",P_kom_foretak!V272)</f>
        <v xml:space="preserve"> </v>
      </c>
      <c r="E269" s="114" t="str">
        <f>IF(P_kom_foretak!W272=0," ",P_kom_foretak!W272)</f>
        <v xml:space="preserve"> </v>
      </c>
      <c r="F269" s="114" t="str">
        <f>IF(P_kom_foretak!X272=0," ",P_kom_foretak!X272)</f>
        <v xml:space="preserve"> </v>
      </c>
      <c r="G269" s="114" t="str">
        <f>IF(P_kom_foretak!Y272=0," ",P_kom_foretak!Y272)</f>
        <v xml:space="preserve"> </v>
      </c>
      <c r="H269" s="114" t="str">
        <f>IF(P_kom_foretak!Z272=0," ",P_kom_foretak!Z272)</f>
        <v xml:space="preserve"> </v>
      </c>
      <c r="I269" s="114" t="str">
        <f>IF(P_kom_foretak!AA272=0," ",P_kom_foretak!AA272)</f>
        <v xml:space="preserve"> </v>
      </c>
      <c r="J269" s="114" t="str">
        <f>IF(P_kom_foretak!AB272=0," ",P_kom_foretak!AB272)</f>
        <v xml:space="preserve"> </v>
      </c>
      <c r="K269" s="114" t="str">
        <f>IF(P_kom_foretak!AC272=0," ",P_kom_foretak!AC272)</f>
        <v xml:space="preserve"> </v>
      </c>
      <c r="L269" s="114" t="str">
        <f>IF(P_kom_foretak!AD272=0," ",P_kom_foretak!AD272)</f>
        <v xml:space="preserve"> </v>
      </c>
      <c r="M269" s="114" t="str">
        <f>IF(P_kom_foretak!AE272=0," ",P_kom_foretak!AE272)</f>
        <v xml:space="preserve"> </v>
      </c>
      <c r="N269" s="29" t="str">
        <f>IF(P_kom_foretak!AF272=0," ",P_kom_foretak!AF272)</f>
        <v xml:space="preserve"> </v>
      </c>
    </row>
    <row r="270" spans="3:14" x14ac:dyDescent="0.25">
      <c r="C270" s="28" t="str">
        <f>IF(P_kom_foretak!U273=0," ",P_kom_foretak!U273)</f>
        <v xml:space="preserve"> </v>
      </c>
      <c r="D270" s="114" t="str">
        <f>IF(P_kom_foretak!V273=0," ",P_kom_foretak!V273)</f>
        <v xml:space="preserve"> </v>
      </c>
      <c r="E270" s="114" t="str">
        <f>IF(P_kom_foretak!W273=0," ",P_kom_foretak!W273)</f>
        <v xml:space="preserve"> </v>
      </c>
      <c r="F270" s="114" t="str">
        <f>IF(P_kom_foretak!X273=0," ",P_kom_foretak!X273)</f>
        <v xml:space="preserve"> </v>
      </c>
      <c r="G270" s="114" t="str">
        <f>IF(P_kom_foretak!Y273=0," ",P_kom_foretak!Y273)</f>
        <v xml:space="preserve"> </v>
      </c>
      <c r="H270" s="114" t="str">
        <f>IF(P_kom_foretak!Z273=0," ",P_kom_foretak!Z273)</f>
        <v xml:space="preserve"> </v>
      </c>
      <c r="I270" s="114" t="str">
        <f>IF(P_kom_foretak!AA273=0," ",P_kom_foretak!AA273)</f>
        <v xml:space="preserve"> </v>
      </c>
      <c r="J270" s="114" t="str">
        <f>IF(P_kom_foretak!AB273=0," ",P_kom_foretak!AB273)</f>
        <v xml:space="preserve"> </v>
      </c>
      <c r="K270" s="114" t="str">
        <f>IF(P_kom_foretak!AC273=0," ",P_kom_foretak!AC273)</f>
        <v xml:space="preserve"> </v>
      </c>
      <c r="L270" s="114" t="str">
        <f>IF(P_kom_foretak!AD273=0," ",P_kom_foretak!AD273)</f>
        <v xml:space="preserve"> </v>
      </c>
      <c r="M270" s="114" t="str">
        <f>IF(P_kom_foretak!AE273=0," ",P_kom_foretak!AE273)</f>
        <v xml:space="preserve"> </v>
      </c>
      <c r="N270" s="29" t="str">
        <f>IF(P_kom_foretak!AF273=0," ",P_kom_foretak!AF273)</f>
        <v xml:space="preserve"> </v>
      </c>
    </row>
    <row r="271" spans="3:14" x14ac:dyDescent="0.25">
      <c r="C271" s="28" t="str">
        <f>IF(P_kom_foretak!U274=0," ",P_kom_foretak!U274)</f>
        <v xml:space="preserve"> </v>
      </c>
      <c r="D271" s="114" t="str">
        <f>IF(P_kom_foretak!V274=0," ",P_kom_foretak!V274)</f>
        <v xml:space="preserve"> </v>
      </c>
      <c r="E271" s="114" t="str">
        <f>IF(P_kom_foretak!W274=0," ",P_kom_foretak!W274)</f>
        <v xml:space="preserve"> </v>
      </c>
      <c r="F271" s="114" t="str">
        <f>IF(P_kom_foretak!X274=0," ",P_kom_foretak!X274)</f>
        <v xml:space="preserve"> </v>
      </c>
      <c r="G271" s="114" t="str">
        <f>IF(P_kom_foretak!Y274=0," ",P_kom_foretak!Y274)</f>
        <v xml:space="preserve"> </v>
      </c>
      <c r="H271" s="114" t="str">
        <f>IF(P_kom_foretak!Z274=0," ",P_kom_foretak!Z274)</f>
        <v xml:space="preserve"> </v>
      </c>
      <c r="I271" s="114" t="str">
        <f>IF(P_kom_foretak!AA274=0," ",P_kom_foretak!AA274)</f>
        <v xml:space="preserve"> </v>
      </c>
      <c r="J271" s="114" t="str">
        <f>IF(P_kom_foretak!AB274=0," ",P_kom_foretak!AB274)</f>
        <v xml:space="preserve"> </v>
      </c>
      <c r="K271" s="114" t="str">
        <f>IF(P_kom_foretak!AC274=0," ",P_kom_foretak!AC274)</f>
        <v xml:space="preserve"> </v>
      </c>
      <c r="L271" s="114" t="str">
        <f>IF(P_kom_foretak!AD274=0," ",P_kom_foretak!AD274)</f>
        <v xml:space="preserve"> </v>
      </c>
      <c r="M271" s="114" t="str">
        <f>IF(P_kom_foretak!AE274=0," ",P_kom_foretak!AE274)</f>
        <v xml:space="preserve"> </v>
      </c>
      <c r="N271" s="29" t="str">
        <f>IF(P_kom_foretak!AF274=0," ",P_kom_foretak!AF274)</f>
        <v xml:space="preserve"> </v>
      </c>
    </row>
    <row r="272" spans="3:14" x14ac:dyDescent="0.25">
      <c r="C272" s="28" t="str">
        <f>IF(P_kom_foretak!U275=0," ",P_kom_foretak!U275)</f>
        <v xml:space="preserve"> </v>
      </c>
      <c r="D272" s="114" t="str">
        <f>IF(P_kom_foretak!V275=0," ",P_kom_foretak!V275)</f>
        <v xml:space="preserve"> </v>
      </c>
      <c r="E272" s="114" t="str">
        <f>IF(P_kom_foretak!W275=0," ",P_kom_foretak!W275)</f>
        <v xml:space="preserve"> </v>
      </c>
      <c r="F272" s="114" t="str">
        <f>IF(P_kom_foretak!X275=0," ",P_kom_foretak!X275)</f>
        <v xml:space="preserve"> </v>
      </c>
      <c r="G272" s="114" t="str">
        <f>IF(P_kom_foretak!Y275=0," ",P_kom_foretak!Y275)</f>
        <v xml:space="preserve"> </v>
      </c>
      <c r="H272" s="114" t="str">
        <f>IF(P_kom_foretak!Z275=0," ",P_kom_foretak!Z275)</f>
        <v xml:space="preserve"> </v>
      </c>
      <c r="I272" s="114" t="str">
        <f>IF(P_kom_foretak!AA275=0," ",P_kom_foretak!AA275)</f>
        <v xml:space="preserve"> </v>
      </c>
      <c r="J272" s="114" t="str">
        <f>IF(P_kom_foretak!AB275=0," ",P_kom_foretak!AB275)</f>
        <v xml:space="preserve"> </v>
      </c>
      <c r="K272" s="114" t="str">
        <f>IF(P_kom_foretak!AC275=0," ",P_kom_foretak!AC275)</f>
        <v xml:space="preserve"> </v>
      </c>
      <c r="L272" s="114" t="str">
        <f>IF(P_kom_foretak!AD275=0," ",P_kom_foretak!AD275)</f>
        <v xml:space="preserve"> </v>
      </c>
      <c r="M272" s="114" t="str">
        <f>IF(P_kom_foretak!AE275=0," ",P_kom_foretak!AE275)</f>
        <v xml:space="preserve"> </v>
      </c>
      <c r="N272" s="29" t="str">
        <f>IF(P_kom_foretak!AF275=0," ",P_kom_foretak!AF275)</f>
        <v xml:space="preserve"> </v>
      </c>
    </row>
    <row r="273" spans="3:14" x14ac:dyDescent="0.25">
      <c r="C273" s="28" t="str">
        <f>IF(P_kom_foretak!U276=0," ",P_kom_foretak!U276)</f>
        <v xml:space="preserve"> </v>
      </c>
      <c r="D273" s="114" t="str">
        <f>IF(P_kom_foretak!V276=0," ",P_kom_foretak!V276)</f>
        <v xml:space="preserve"> </v>
      </c>
      <c r="E273" s="114" t="str">
        <f>IF(P_kom_foretak!W276=0," ",P_kom_foretak!W276)</f>
        <v xml:space="preserve"> </v>
      </c>
      <c r="F273" s="114" t="str">
        <f>IF(P_kom_foretak!X276=0," ",P_kom_foretak!X276)</f>
        <v xml:space="preserve"> </v>
      </c>
      <c r="G273" s="114" t="str">
        <f>IF(P_kom_foretak!Y276=0," ",P_kom_foretak!Y276)</f>
        <v xml:space="preserve"> </v>
      </c>
      <c r="H273" s="114" t="str">
        <f>IF(P_kom_foretak!Z276=0," ",P_kom_foretak!Z276)</f>
        <v xml:space="preserve"> </v>
      </c>
      <c r="I273" s="114" t="str">
        <f>IF(P_kom_foretak!AA276=0," ",P_kom_foretak!AA276)</f>
        <v xml:space="preserve"> </v>
      </c>
      <c r="J273" s="114" t="str">
        <f>IF(P_kom_foretak!AB276=0," ",P_kom_foretak!AB276)</f>
        <v xml:space="preserve"> </v>
      </c>
      <c r="K273" s="114" t="str">
        <f>IF(P_kom_foretak!AC276=0," ",P_kom_foretak!AC276)</f>
        <v xml:space="preserve"> </v>
      </c>
      <c r="L273" s="114" t="str">
        <f>IF(P_kom_foretak!AD276=0," ",P_kom_foretak!AD276)</f>
        <v xml:space="preserve"> </v>
      </c>
      <c r="M273" s="114" t="str">
        <f>IF(P_kom_foretak!AE276=0," ",P_kom_foretak!AE276)</f>
        <v xml:space="preserve"> </v>
      </c>
      <c r="N273" s="29" t="str">
        <f>IF(P_kom_foretak!AF276=0," ",P_kom_foretak!AF276)</f>
        <v xml:space="preserve"> </v>
      </c>
    </row>
    <row r="274" spans="3:14" x14ac:dyDescent="0.25">
      <c r="C274" s="28" t="str">
        <f>IF(P_kom_foretak!U277=0," ",P_kom_foretak!U277)</f>
        <v xml:space="preserve"> </v>
      </c>
      <c r="D274" s="114" t="str">
        <f>IF(P_kom_foretak!V277=0," ",P_kom_foretak!V277)</f>
        <v xml:space="preserve"> </v>
      </c>
      <c r="E274" s="114" t="str">
        <f>IF(P_kom_foretak!W277=0," ",P_kom_foretak!W277)</f>
        <v xml:space="preserve"> </v>
      </c>
      <c r="F274" s="114" t="str">
        <f>IF(P_kom_foretak!X277=0," ",P_kom_foretak!X277)</f>
        <v xml:space="preserve"> </v>
      </c>
      <c r="G274" s="114" t="str">
        <f>IF(P_kom_foretak!Y277=0," ",P_kom_foretak!Y277)</f>
        <v xml:space="preserve"> </v>
      </c>
      <c r="H274" s="114" t="str">
        <f>IF(P_kom_foretak!Z277=0," ",P_kom_foretak!Z277)</f>
        <v xml:space="preserve"> </v>
      </c>
      <c r="I274" s="114" t="str">
        <f>IF(P_kom_foretak!AA277=0," ",P_kom_foretak!AA277)</f>
        <v xml:space="preserve"> </v>
      </c>
      <c r="J274" s="114" t="str">
        <f>IF(P_kom_foretak!AB277=0," ",P_kom_foretak!AB277)</f>
        <v xml:space="preserve"> </v>
      </c>
      <c r="K274" s="114" t="str">
        <f>IF(P_kom_foretak!AC277=0," ",P_kom_foretak!AC277)</f>
        <v xml:space="preserve"> </v>
      </c>
      <c r="L274" s="114" t="str">
        <f>IF(P_kom_foretak!AD277=0," ",P_kom_foretak!AD277)</f>
        <v xml:space="preserve"> </v>
      </c>
      <c r="M274" s="114" t="str">
        <f>IF(P_kom_foretak!AE277=0," ",P_kom_foretak!AE277)</f>
        <v xml:space="preserve"> </v>
      </c>
      <c r="N274" s="29" t="str">
        <f>IF(P_kom_foretak!AF277=0," ",P_kom_foretak!AF277)</f>
        <v xml:space="preserve"> </v>
      </c>
    </row>
    <row r="275" spans="3:14" x14ac:dyDescent="0.25">
      <c r="C275" s="28" t="str">
        <f>IF(P_kom_foretak!U278=0," ",P_kom_foretak!U278)</f>
        <v xml:space="preserve"> </v>
      </c>
      <c r="D275" s="114" t="str">
        <f>IF(P_kom_foretak!V278=0," ",P_kom_foretak!V278)</f>
        <v xml:space="preserve"> </v>
      </c>
      <c r="E275" s="114" t="str">
        <f>IF(P_kom_foretak!W278=0," ",P_kom_foretak!W278)</f>
        <v xml:space="preserve"> </v>
      </c>
      <c r="F275" s="114" t="str">
        <f>IF(P_kom_foretak!X278=0," ",P_kom_foretak!X278)</f>
        <v xml:space="preserve"> </v>
      </c>
      <c r="G275" s="114" t="str">
        <f>IF(P_kom_foretak!Y278=0," ",P_kom_foretak!Y278)</f>
        <v xml:space="preserve"> </v>
      </c>
      <c r="H275" s="114" t="str">
        <f>IF(P_kom_foretak!Z278=0," ",P_kom_foretak!Z278)</f>
        <v xml:space="preserve"> </v>
      </c>
      <c r="I275" s="114" t="str">
        <f>IF(P_kom_foretak!AA278=0," ",P_kom_foretak!AA278)</f>
        <v xml:space="preserve"> </v>
      </c>
      <c r="J275" s="114" t="str">
        <f>IF(P_kom_foretak!AB278=0," ",P_kom_foretak!AB278)</f>
        <v xml:space="preserve"> </v>
      </c>
      <c r="K275" s="114" t="str">
        <f>IF(P_kom_foretak!AC278=0," ",P_kom_foretak!AC278)</f>
        <v xml:space="preserve"> </v>
      </c>
      <c r="L275" s="114" t="str">
        <f>IF(P_kom_foretak!AD278=0," ",P_kom_foretak!AD278)</f>
        <v xml:space="preserve"> </v>
      </c>
      <c r="M275" s="114" t="str">
        <f>IF(P_kom_foretak!AE278=0," ",P_kom_foretak!AE278)</f>
        <v xml:space="preserve"> </v>
      </c>
      <c r="N275" s="29" t="str">
        <f>IF(P_kom_foretak!AF278=0," ",P_kom_foretak!AF278)</f>
        <v xml:space="preserve"> </v>
      </c>
    </row>
    <row r="276" spans="3:14" x14ac:dyDescent="0.25">
      <c r="C276" s="28" t="str">
        <f>IF(P_kom_foretak!U279=0," ",P_kom_foretak!U279)</f>
        <v xml:space="preserve"> </v>
      </c>
      <c r="D276" s="114" t="str">
        <f>IF(P_kom_foretak!V279=0," ",P_kom_foretak!V279)</f>
        <v xml:space="preserve"> </v>
      </c>
      <c r="E276" s="114" t="str">
        <f>IF(P_kom_foretak!W279=0," ",P_kom_foretak!W279)</f>
        <v xml:space="preserve"> </v>
      </c>
      <c r="F276" s="114" t="str">
        <f>IF(P_kom_foretak!X279=0," ",P_kom_foretak!X279)</f>
        <v xml:space="preserve"> </v>
      </c>
      <c r="G276" s="114" t="str">
        <f>IF(P_kom_foretak!Y279=0," ",P_kom_foretak!Y279)</f>
        <v xml:space="preserve"> </v>
      </c>
      <c r="H276" s="114" t="str">
        <f>IF(P_kom_foretak!Z279=0," ",P_kom_foretak!Z279)</f>
        <v xml:space="preserve"> </v>
      </c>
      <c r="I276" s="114" t="str">
        <f>IF(P_kom_foretak!AA279=0," ",P_kom_foretak!AA279)</f>
        <v xml:space="preserve"> </v>
      </c>
      <c r="J276" s="114" t="str">
        <f>IF(P_kom_foretak!AB279=0," ",P_kom_foretak!AB279)</f>
        <v xml:space="preserve"> </v>
      </c>
      <c r="K276" s="114" t="str">
        <f>IF(P_kom_foretak!AC279=0," ",P_kom_foretak!AC279)</f>
        <v xml:space="preserve"> </v>
      </c>
      <c r="L276" s="114" t="str">
        <f>IF(P_kom_foretak!AD279=0," ",P_kom_foretak!AD279)</f>
        <v xml:space="preserve"> </v>
      </c>
      <c r="M276" s="114" t="str">
        <f>IF(P_kom_foretak!AE279=0," ",P_kom_foretak!AE279)</f>
        <v xml:space="preserve"> </v>
      </c>
      <c r="N276" s="29" t="str">
        <f>IF(P_kom_foretak!AF279=0," ",P_kom_foretak!AF279)</f>
        <v xml:space="preserve"> </v>
      </c>
    </row>
    <row r="277" spans="3:14" x14ac:dyDescent="0.25">
      <c r="C277" s="28" t="str">
        <f>IF(P_kom_foretak!U280=0," ",P_kom_foretak!U280)</f>
        <v xml:space="preserve"> </v>
      </c>
      <c r="D277" s="114" t="str">
        <f>IF(P_kom_foretak!V280=0," ",P_kom_foretak!V280)</f>
        <v xml:space="preserve"> </v>
      </c>
      <c r="E277" s="114" t="str">
        <f>IF(P_kom_foretak!W280=0," ",P_kom_foretak!W280)</f>
        <v xml:space="preserve"> </v>
      </c>
      <c r="F277" s="114" t="str">
        <f>IF(P_kom_foretak!X280=0," ",P_kom_foretak!X280)</f>
        <v xml:space="preserve"> </v>
      </c>
      <c r="G277" s="114" t="str">
        <f>IF(P_kom_foretak!Y280=0," ",P_kom_foretak!Y280)</f>
        <v xml:space="preserve"> </v>
      </c>
      <c r="H277" s="114" t="str">
        <f>IF(P_kom_foretak!Z280=0," ",P_kom_foretak!Z280)</f>
        <v xml:space="preserve"> </v>
      </c>
      <c r="I277" s="114" t="str">
        <f>IF(P_kom_foretak!AA280=0," ",P_kom_foretak!AA280)</f>
        <v xml:space="preserve"> </v>
      </c>
      <c r="J277" s="114" t="str">
        <f>IF(P_kom_foretak!AB280=0," ",P_kom_foretak!AB280)</f>
        <v xml:space="preserve"> </v>
      </c>
      <c r="K277" s="114" t="str">
        <f>IF(P_kom_foretak!AC280=0," ",P_kom_foretak!AC280)</f>
        <v xml:space="preserve"> </v>
      </c>
      <c r="L277" s="114" t="str">
        <f>IF(P_kom_foretak!AD280=0," ",P_kom_foretak!AD280)</f>
        <v xml:space="preserve"> </v>
      </c>
      <c r="M277" s="114" t="str">
        <f>IF(P_kom_foretak!AE280=0," ",P_kom_foretak!AE280)</f>
        <v xml:space="preserve"> </v>
      </c>
      <c r="N277" s="29" t="str">
        <f>IF(P_kom_foretak!AF280=0," ",P_kom_foretak!AF280)</f>
        <v xml:space="preserve"> </v>
      </c>
    </row>
    <row r="278" spans="3:14" x14ac:dyDescent="0.25">
      <c r="C278" s="28" t="str">
        <f>IF(P_kom_foretak!U281=0," ",P_kom_foretak!U281)</f>
        <v xml:space="preserve"> </v>
      </c>
      <c r="D278" s="114" t="str">
        <f>IF(P_kom_foretak!V281=0," ",P_kom_foretak!V281)</f>
        <v xml:space="preserve"> </v>
      </c>
      <c r="E278" s="114" t="str">
        <f>IF(P_kom_foretak!W281=0," ",P_kom_foretak!W281)</f>
        <v xml:space="preserve"> </v>
      </c>
      <c r="F278" s="114" t="str">
        <f>IF(P_kom_foretak!X281=0," ",P_kom_foretak!X281)</f>
        <v xml:space="preserve"> </v>
      </c>
      <c r="G278" s="114" t="str">
        <f>IF(P_kom_foretak!Y281=0," ",P_kom_foretak!Y281)</f>
        <v xml:space="preserve"> </v>
      </c>
      <c r="H278" s="114" t="str">
        <f>IF(P_kom_foretak!Z281=0," ",P_kom_foretak!Z281)</f>
        <v xml:space="preserve"> </v>
      </c>
      <c r="I278" s="114" t="str">
        <f>IF(P_kom_foretak!AA281=0," ",P_kom_foretak!AA281)</f>
        <v xml:space="preserve"> </v>
      </c>
      <c r="J278" s="114" t="str">
        <f>IF(P_kom_foretak!AB281=0," ",P_kom_foretak!AB281)</f>
        <v xml:space="preserve"> </v>
      </c>
      <c r="K278" s="114" t="str">
        <f>IF(P_kom_foretak!AC281=0," ",P_kom_foretak!AC281)</f>
        <v xml:space="preserve"> </v>
      </c>
      <c r="L278" s="114" t="str">
        <f>IF(P_kom_foretak!AD281=0," ",P_kom_foretak!AD281)</f>
        <v xml:space="preserve"> </v>
      </c>
      <c r="M278" s="114" t="str">
        <f>IF(P_kom_foretak!AE281=0," ",P_kom_foretak!AE281)</f>
        <v xml:space="preserve"> </v>
      </c>
      <c r="N278" s="29" t="str">
        <f>IF(P_kom_foretak!AF281=0," ",P_kom_foretak!AF281)</f>
        <v xml:space="preserve"> </v>
      </c>
    </row>
    <row r="279" spans="3:14" x14ac:dyDescent="0.25">
      <c r="C279" s="28" t="str">
        <f>IF(P_kom_foretak!U282=0," ",P_kom_foretak!U282)</f>
        <v xml:space="preserve"> </v>
      </c>
      <c r="D279" s="114" t="str">
        <f>IF(P_kom_foretak!V282=0," ",P_kom_foretak!V282)</f>
        <v xml:space="preserve"> </v>
      </c>
      <c r="E279" s="114" t="str">
        <f>IF(P_kom_foretak!W282=0," ",P_kom_foretak!W282)</f>
        <v xml:space="preserve"> </v>
      </c>
      <c r="F279" s="114" t="str">
        <f>IF(P_kom_foretak!X282=0," ",P_kom_foretak!X282)</f>
        <v xml:space="preserve"> </v>
      </c>
      <c r="G279" s="114" t="str">
        <f>IF(P_kom_foretak!Y282=0," ",P_kom_foretak!Y282)</f>
        <v xml:space="preserve"> </v>
      </c>
      <c r="H279" s="114" t="str">
        <f>IF(P_kom_foretak!Z282=0," ",P_kom_foretak!Z282)</f>
        <v xml:space="preserve"> </v>
      </c>
      <c r="I279" s="114" t="str">
        <f>IF(P_kom_foretak!AA282=0," ",P_kom_foretak!AA282)</f>
        <v xml:space="preserve"> </v>
      </c>
      <c r="J279" s="114" t="str">
        <f>IF(P_kom_foretak!AB282=0," ",P_kom_foretak!AB282)</f>
        <v xml:space="preserve"> </v>
      </c>
      <c r="K279" s="114" t="str">
        <f>IF(P_kom_foretak!AC282=0," ",P_kom_foretak!AC282)</f>
        <v xml:space="preserve"> </v>
      </c>
      <c r="L279" s="114" t="str">
        <f>IF(P_kom_foretak!AD282=0," ",P_kom_foretak!AD282)</f>
        <v xml:space="preserve"> </v>
      </c>
      <c r="M279" s="114" t="str">
        <f>IF(P_kom_foretak!AE282=0," ",P_kom_foretak!AE282)</f>
        <v xml:space="preserve"> </v>
      </c>
      <c r="N279" s="29" t="str">
        <f>IF(P_kom_foretak!AF282=0," ",P_kom_foretak!AF282)</f>
        <v xml:space="preserve"> </v>
      </c>
    </row>
    <row r="280" spans="3:14" x14ac:dyDescent="0.25">
      <c r="C280" s="28" t="str">
        <f>IF(P_kom_foretak!U283=0," ",P_kom_foretak!U283)</f>
        <v xml:space="preserve"> </v>
      </c>
      <c r="D280" s="114" t="str">
        <f>IF(P_kom_foretak!V283=0," ",P_kom_foretak!V283)</f>
        <v xml:space="preserve"> </v>
      </c>
      <c r="E280" s="114" t="str">
        <f>IF(P_kom_foretak!W283=0," ",P_kom_foretak!W283)</f>
        <v xml:space="preserve"> </v>
      </c>
      <c r="F280" s="114" t="str">
        <f>IF(P_kom_foretak!X283=0," ",P_kom_foretak!X283)</f>
        <v xml:space="preserve"> </v>
      </c>
      <c r="G280" s="114" t="str">
        <f>IF(P_kom_foretak!Y283=0," ",P_kom_foretak!Y283)</f>
        <v xml:space="preserve"> </v>
      </c>
      <c r="H280" s="114" t="str">
        <f>IF(P_kom_foretak!Z283=0," ",P_kom_foretak!Z283)</f>
        <v xml:space="preserve"> </v>
      </c>
      <c r="I280" s="114" t="str">
        <f>IF(P_kom_foretak!AA283=0," ",P_kom_foretak!AA283)</f>
        <v xml:space="preserve"> </v>
      </c>
      <c r="J280" s="114" t="str">
        <f>IF(P_kom_foretak!AB283=0," ",P_kom_foretak!AB283)</f>
        <v xml:space="preserve"> </v>
      </c>
      <c r="K280" s="114" t="str">
        <f>IF(P_kom_foretak!AC283=0," ",P_kom_foretak!AC283)</f>
        <v xml:space="preserve"> </v>
      </c>
      <c r="L280" s="114" t="str">
        <f>IF(P_kom_foretak!AD283=0," ",P_kom_foretak!AD283)</f>
        <v xml:space="preserve"> </v>
      </c>
      <c r="M280" s="114" t="str">
        <f>IF(P_kom_foretak!AE283=0," ",P_kom_foretak!AE283)</f>
        <v xml:space="preserve"> </v>
      </c>
      <c r="N280" s="29" t="str">
        <f>IF(P_kom_foretak!AF283=0," ",P_kom_foretak!AF283)</f>
        <v xml:space="preserve"> </v>
      </c>
    </row>
    <row r="281" spans="3:14" x14ac:dyDescent="0.25">
      <c r="C281" s="28" t="str">
        <f>IF(P_kom_foretak!U284=0," ",P_kom_foretak!U284)</f>
        <v xml:space="preserve"> </v>
      </c>
      <c r="D281" s="114" t="str">
        <f>IF(P_kom_foretak!V284=0," ",P_kom_foretak!V284)</f>
        <v xml:space="preserve"> </v>
      </c>
      <c r="E281" s="114" t="str">
        <f>IF(P_kom_foretak!W284=0," ",P_kom_foretak!W284)</f>
        <v xml:space="preserve"> </v>
      </c>
      <c r="F281" s="114" t="str">
        <f>IF(P_kom_foretak!X284=0," ",P_kom_foretak!X284)</f>
        <v xml:space="preserve"> </v>
      </c>
      <c r="G281" s="114" t="str">
        <f>IF(P_kom_foretak!Y284=0," ",P_kom_foretak!Y284)</f>
        <v xml:space="preserve"> </v>
      </c>
      <c r="H281" s="114" t="str">
        <f>IF(P_kom_foretak!Z284=0," ",P_kom_foretak!Z284)</f>
        <v xml:space="preserve"> </v>
      </c>
      <c r="I281" s="114" t="str">
        <f>IF(P_kom_foretak!AA284=0," ",P_kom_foretak!AA284)</f>
        <v xml:space="preserve"> </v>
      </c>
      <c r="J281" s="114" t="str">
        <f>IF(P_kom_foretak!AB284=0," ",P_kom_foretak!AB284)</f>
        <v xml:space="preserve"> </v>
      </c>
      <c r="K281" s="114" t="str">
        <f>IF(P_kom_foretak!AC284=0," ",P_kom_foretak!AC284)</f>
        <v xml:space="preserve"> </v>
      </c>
      <c r="L281" s="114" t="str">
        <f>IF(P_kom_foretak!AD284=0," ",P_kom_foretak!AD284)</f>
        <v xml:space="preserve"> </v>
      </c>
      <c r="M281" s="114" t="str">
        <f>IF(P_kom_foretak!AE284=0," ",P_kom_foretak!AE284)</f>
        <v xml:space="preserve"> </v>
      </c>
      <c r="N281" s="29" t="str">
        <f>IF(P_kom_foretak!AF284=0," ",P_kom_foretak!AF284)</f>
        <v xml:space="preserve"> </v>
      </c>
    </row>
    <row r="282" spans="3:14" x14ac:dyDescent="0.25">
      <c r="C282" s="28" t="str">
        <f>IF(P_kom_foretak!U285=0," ",P_kom_foretak!U285)</f>
        <v xml:space="preserve"> </v>
      </c>
      <c r="D282" s="114" t="str">
        <f>IF(P_kom_foretak!V285=0," ",P_kom_foretak!V285)</f>
        <v xml:space="preserve"> </v>
      </c>
      <c r="E282" s="114" t="str">
        <f>IF(P_kom_foretak!W285=0," ",P_kom_foretak!W285)</f>
        <v xml:space="preserve"> </v>
      </c>
      <c r="F282" s="114" t="str">
        <f>IF(P_kom_foretak!X285=0," ",P_kom_foretak!X285)</f>
        <v xml:space="preserve"> </v>
      </c>
      <c r="G282" s="114" t="str">
        <f>IF(P_kom_foretak!Y285=0," ",P_kom_foretak!Y285)</f>
        <v xml:space="preserve"> </v>
      </c>
      <c r="H282" s="114" t="str">
        <f>IF(P_kom_foretak!Z285=0," ",P_kom_foretak!Z285)</f>
        <v xml:space="preserve"> </v>
      </c>
      <c r="I282" s="114" t="str">
        <f>IF(P_kom_foretak!AA285=0," ",P_kom_foretak!AA285)</f>
        <v xml:space="preserve"> </v>
      </c>
      <c r="J282" s="114" t="str">
        <f>IF(P_kom_foretak!AB285=0," ",P_kom_foretak!AB285)</f>
        <v xml:space="preserve"> </v>
      </c>
      <c r="K282" s="114" t="str">
        <f>IF(P_kom_foretak!AC285=0," ",P_kom_foretak!AC285)</f>
        <v xml:space="preserve"> </v>
      </c>
      <c r="L282" s="114" t="str">
        <f>IF(P_kom_foretak!AD285=0," ",P_kom_foretak!AD285)</f>
        <v xml:space="preserve"> </v>
      </c>
      <c r="M282" s="114" t="str">
        <f>IF(P_kom_foretak!AE285=0," ",P_kom_foretak!AE285)</f>
        <v xml:space="preserve"> </v>
      </c>
      <c r="N282" s="29" t="str">
        <f>IF(P_kom_foretak!AF285=0," ",P_kom_foretak!AF285)</f>
        <v xml:space="preserve"> </v>
      </c>
    </row>
    <row r="283" spans="3:14" x14ac:dyDescent="0.25">
      <c r="C283" s="28" t="str">
        <f>IF(P_kom_foretak!U286=0," ",P_kom_foretak!U286)</f>
        <v xml:space="preserve"> </v>
      </c>
      <c r="D283" s="114" t="str">
        <f>IF(P_kom_foretak!V286=0," ",P_kom_foretak!V286)</f>
        <v xml:space="preserve"> </v>
      </c>
      <c r="E283" s="114" t="str">
        <f>IF(P_kom_foretak!W286=0," ",P_kom_foretak!W286)</f>
        <v xml:space="preserve"> </v>
      </c>
      <c r="F283" s="114" t="str">
        <f>IF(P_kom_foretak!X286=0," ",P_kom_foretak!X286)</f>
        <v xml:space="preserve"> </v>
      </c>
      <c r="G283" s="114" t="str">
        <f>IF(P_kom_foretak!Y286=0," ",P_kom_foretak!Y286)</f>
        <v xml:space="preserve"> </v>
      </c>
      <c r="H283" s="114" t="str">
        <f>IF(P_kom_foretak!Z286=0," ",P_kom_foretak!Z286)</f>
        <v xml:space="preserve"> </v>
      </c>
      <c r="I283" s="114" t="str">
        <f>IF(P_kom_foretak!AA286=0," ",P_kom_foretak!AA286)</f>
        <v xml:space="preserve"> </v>
      </c>
      <c r="J283" s="114" t="str">
        <f>IF(P_kom_foretak!AB286=0," ",P_kom_foretak!AB286)</f>
        <v xml:space="preserve"> </v>
      </c>
      <c r="K283" s="114" t="str">
        <f>IF(P_kom_foretak!AC286=0," ",P_kom_foretak!AC286)</f>
        <v xml:space="preserve"> </v>
      </c>
      <c r="L283" s="114" t="str">
        <f>IF(P_kom_foretak!AD286=0," ",P_kom_foretak!AD286)</f>
        <v xml:space="preserve"> </v>
      </c>
      <c r="M283" s="114" t="str">
        <f>IF(P_kom_foretak!AE286=0," ",P_kom_foretak!AE286)</f>
        <v xml:space="preserve"> </v>
      </c>
      <c r="N283" s="29" t="str">
        <f>IF(P_kom_foretak!AF286=0," ",P_kom_foretak!AF286)</f>
        <v xml:space="preserve"> </v>
      </c>
    </row>
    <row r="284" spans="3:14" x14ac:dyDescent="0.25">
      <c r="C284" s="28" t="str">
        <f>IF(P_kom_foretak!U287=0," ",P_kom_foretak!U287)</f>
        <v xml:space="preserve"> </v>
      </c>
      <c r="D284" s="114" t="str">
        <f>IF(P_kom_foretak!V287=0," ",P_kom_foretak!V287)</f>
        <v xml:space="preserve"> </v>
      </c>
      <c r="E284" s="114" t="str">
        <f>IF(P_kom_foretak!W287=0," ",P_kom_foretak!W287)</f>
        <v xml:space="preserve"> </v>
      </c>
      <c r="F284" s="114" t="str">
        <f>IF(P_kom_foretak!X287=0," ",P_kom_foretak!X287)</f>
        <v xml:space="preserve"> </v>
      </c>
      <c r="G284" s="114" t="str">
        <f>IF(P_kom_foretak!Y287=0," ",P_kom_foretak!Y287)</f>
        <v xml:space="preserve"> </v>
      </c>
      <c r="H284" s="114" t="str">
        <f>IF(P_kom_foretak!Z287=0," ",P_kom_foretak!Z287)</f>
        <v xml:space="preserve"> </v>
      </c>
      <c r="I284" s="114" t="str">
        <f>IF(P_kom_foretak!AA287=0," ",P_kom_foretak!AA287)</f>
        <v xml:space="preserve"> </v>
      </c>
      <c r="J284" s="114" t="str">
        <f>IF(P_kom_foretak!AB287=0," ",P_kom_foretak!AB287)</f>
        <v xml:space="preserve"> </v>
      </c>
      <c r="K284" s="114" t="str">
        <f>IF(P_kom_foretak!AC287=0," ",P_kom_foretak!AC287)</f>
        <v xml:space="preserve"> </v>
      </c>
      <c r="L284" s="114" t="str">
        <f>IF(P_kom_foretak!AD287=0," ",P_kom_foretak!AD287)</f>
        <v xml:space="preserve"> </v>
      </c>
      <c r="M284" s="114" t="str">
        <f>IF(P_kom_foretak!AE287=0," ",P_kom_foretak!AE287)</f>
        <v xml:space="preserve"> </v>
      </c>
      <c r="N284" s="29" t="str">
        <f>IF(P_kom_foretak!AF287=0," ",P_kom_foretak!AF287)</f>
        <v xml:space="preserve"> </v>
      </c>
    </row>
    <row r="285" spans="3:14" x14ac:dyDescent="0.25">
      <c r="C285" s="28" t="str">
        <f>IF(P_kom_foretak!U288=0," ",P_kom_foretak!U288)</f>
        <v xml:space="preserve"> </v>
      </c>
      <c r="D285" s="114" t="str">
        <f>IF(P_kom_foretak!V288=0," ",P_kom_foretak!V288)</f>
        <v xml:space="preserve"> </v>
      </c>
      <c r="E285" s="114" t="str">
        <f>IF(P_kom_foretak!W288=0," ",P_kom_foretak!W288)</f>
        <v xml:space="preserve"> </v>
      </c>
      <c r="F285" s="114" t="str">
        <f>IF(P_kom_foretak!X288=0," ",P_kom_foretak!X288)</f>
        <v xml:space="preserve"> </v>
      </c>
      <c r="G285" s="114" t="str">
        <f>IF(P_kom_foretak!Y288=0," ",P_kom_foretak!Y288)</f>
        <v xml:space="preserve"> </v>
      </c>
      <c r="H285" s="114" t="str">
        <f>IF(P_kom_foretak!Z288=0," ",P_kom_foretak!Z288)</f>
        <v xml:space="preserve"> </v>
      </c>
      <c r="I285" s="114" t="str">
        <f>IF(P_kom_foretak!AA288=0," ",P_kom_foretak!AA288)</f>
        <v xml:space="preserve"> </v>
      </c>
      <c r="J285" s="114" t="str">
        <f>IF(P_kom_foretak!AB288=0," ",P_kom_foretak!AB288)</f>
        <v xml:space="preserve"> </v>
      </c>
      <c r="K285" s="114" t="str">
        <f>IF(P_kom_foretak!AC288=0," ",P_kom_foretak!AC288)</f>
        <v xml:space="preserve"> </v>
      </c>
      <c r="L285" s="114" t="str">
        <f>IF(P_kom_foretak!AD288=0," ",P_kom_foretak!AD288)</f>
        <v xml:space="preserve"> </v>
      </c>
      <c r="M285" s="114" t="str">
        <f>IF(P_kom_foretak!AE288=0," ",P_kom_foretak!AE288)</f>
        <v xml:space="preserve"> </v>
      </c>
      <c r="N285" s="29" t="str">
        <f>IF(P_kom_foretak!AF288=0," ",P_kom_foretak!AF288)</f>
        <v xml:space="preserve"> </v>
      </c>
    </row>
    <row r="286" spans="3:14" x14ac:dyDescent="0.25">
      <c r="C286" s="28" t="str">
        <f>IF(P_kom_foretak!U289=0," ",P_kom_foretak!U289)</f>
        <v xml:space="preserve"> </v>
      </c>
      <c r="D286" s="114" t="str">
        <f>IF(P_kom_foretak!V289=0," ",P_kom_foretak!V289)</f>
        <v xml:space="preserve"> </v>
      </c>
      <c r="E286" s="114" t="str">
        <f>IF(P_kom_foretak!W289=0," ",P_kom_foretak!W289)</f>
        <v xml:space="preserve"> </v>
      </c>
      <c r="F286" s="114" t="str">
        <f>IF(P_kom_foretak!X289=0," ",P_kom_foretak!X289)</f>
        <v xml:space="preserve"> </v>
      </c>
      <c r="G286" s="114" t="str">
        <f>IF(P_kom_foretak!Y289=0," ",P_kom_foretak!Y289)</f>
        <v xml:space="preserve"> </v>
      </c>
      <c r="H286" s="114" t="str">
        <f>IF(P_kom_foretak!Z289=0," ",P_kom_foretak!Z289)</f>
        <v xml:space="preserve"> </v>
      </c>
      <c r="I286" s="114" t="str">
        <f>IF(P_kom_foretak!AA289=0," ",P_kom_foretak!AA289)</f>
        <v xml:space="preserve"> </v>
      </c>
      <c r="J286" s="114" t="str">
        <f>IF(P_kom_foretak!AB289=0," ",P_kom_foretak!AB289)</f>
        <v xml:space="preserve"> </v>
      </c>
      <c r="K286" s="114" t="str">
        <f>IF(P_kom_foretak!AC289=0," ",P_kom_foretak!AC289)</f>
        <v xml:space="preserve"> </v>
      </c>
      <c r="L286" s="114" t="str">
        <f>IF(P_kom_foretak!AD289=0," ",P_kom_foretak!AD289)</f>
        <v xml:space="preserve"> </v>
      </c>
      <c r="M286" s="114" t="str">
        <f>IF(P_kom_foretak!AE289=0," ",P_kom_foretak!AE289)</f>
        <v xml:space="preserve"> </v>
      </c>
      <c r="N286" s="29" t="str">
        <f>IF(P_kom_foretak!AF289=0," ",P_kom_foretak!AF289)</f>
        <v xml:space="preserve"> </v>
      </c>
    </row>
    <row r="287" spans="3:14" x14ac:dyDescent="0.25">
      <c r="C287" s="28" t="str">
        <f>IF(P_kom_foretak!U290=0," ",P_kom_foretak!U290)</f>
        <v xml:space="preserve"> </v>
      </c>
      <c r="D287" s="114" t="str">
        <f>IF(P_kom_foretak!V290=0," ",P_kom_foretak!V290)</f>
        <v xml:space="preserve"> </v>
      </c>
      <c r="E287" s="114" t="str">
        <f>IF(P_kom_foretak!W290=0," ",P_kom_foretak!W290)</f>
        <v xml:space="preserve"> </v>
      </c>
      <c r="F287" s="114" t="str">
        <f>IF(P_kom_foretak!X290=0," ",P_kom_foretak!X290)</f>
        <v xml:space="preserve"> </v>
      </c>
      <c r="G287" s="114" t="str">
        <f>IF(P_kom_foretak!Y290=0," ",P_kom_foretak!Y290)</f>
        <v xml:space="preserve"> </v>
      </c>
      <c r="H287" s="114" t="str">
        <f>IF(P_kom_foretak!Z290=0," ",P_kom_foretak!Z290)</f>
        <v xml:space="preserve"> </v>
      </c>
      <c r="I287" s="114" t="str">
        <f>IF(P_kom_foretak!AA290=0," ",P_kom_foretak!AA290)</f>
        <v xml:space="preserve"> </v>
      </c>
      <c r="J287" s="114" t="str">
        <f>IF(P_kom_foretak!AB290=0," ",P_kom_foretak!AB290)</f>
        <v xml:space="preserve"> </v>
      </c>
      <c r="K287" s="114" t="str">
        <f>IF(P_kom_foretak!AC290=0," ",P_kom_foretak!AC290)</f>
        <v xml:space="preserve"> </v>
      </c>
      <c r="L287" s="114" t="str">
        <f>IF(P_kom_foretak!AD290=0," ",P_kom_foretak!AD290)</f>
        <v xml:space="preserve"> </v>
      </c>
      <c r="M287" s="114" t="str">
        <f>IF(P_kom_foretak!AE290=0," ",P_kom_foretak!AE290)</f>
        <v xml:space="preserve"> </v>
      </c>
      <c r="N287" s="29" t="str">
        <f>IF(P_kom_foretak!AF290=0," ",P_kom_foretak!AF290)</f>
        <v xml:space="preserve"> </v>
      </c>
    </row>
    <row r="288" spans="3:14" x14ac:dyDescent="0.25">
      <c r="C288" s="28" t="str">
        <f>IF(P_kom_foretak!U291=0," ",P_kom_foretak!U291)</f>
        <v xml:space="preserve"> </v>
      </c>
      <c r="D288" s="114" t="str">
        <f>IF(P_kom_foretak!V291=0," ",P_kom_foretak!V291)</f>
        <v xml:space="preserve"> </v>
      </c>
      <c r="E288" s="114" t="str">
        <f>IF(P_kom_foretak!W291=0," ",P_kom_foretak!W291)</f>
        <v xml:space="preserve"> </v>
      </c>
      <c r="F288" s="114" t="str">
        <f>IF(P_kom_foretak!X291=0," ",P_kom_foretak!X291)</f>
        <v xml:space="preserve"> </v>
      </c>
      <c r="G288" s="114" t="str">
        <f>IF(P_kom_foretak!Y291=0," ",P_kom_foretak!Y291)</f>
        <v xml:space="preserve"> </v>
      </c>
      <c r="H288" s="114" t="str">
        <f>IF(P_kom_foretak!Z291=0," ",P_kom_foretak!Z291)</f>
        <v xml:space="preserve"> </v>
      </c>
      <c r="I288" s="114" t="str">
        <f>IF(P_kom_foretak!AA291=0," ",P_kom_foretak!AA291)</f>
        <v xml:space="preserve"> </v>
      </c>
      <c r="J288" s="114" t="str">
        <f>IF(P_kom_foretak!AB291=0," ",P_kom_foretak!AB291)</f>
        <v xml:space="preserve"> </v>
      </c>
      <c r="K288" s="114" t="str">
        <f>IF(P_kom_foretak!AC291=0," ",P_kom_foretak!AC291)</f>
        <v xml:space="preserve"> </v>
      </c>
      <c r="L288" s="114" t="str">
        <f>IF(P_kom_foretak!AD291=0," ",P_kom_foretak!AD291)</f>
        <v xml:space="preserve"> </v>
      </c>
      <c r="M288" s="114" t="str">
        <f>IF(P_kom_foretak!AE291=0," ",P_kom_foretak!AE291)</f>
        <v xml:space="preserve"> </v>
      </c>
      <c r="N288" s="29" t="str">
        <f>IF(P_kom_foretak!AF291=0," ",P_kom_foretak!AF291)</f>
        <v xml:space="preserve"> </v>
      </c>
    </row>
    <row r="289" spans="3:14" x14ac:dyDescent="0.25">
      <c r="C289" s="28" t="str">
        <f>IF(P_kom_foretak!U292=0," ",P_kom_foretak!U292)</f>
        <v xml:space="preserve"> </v>
      </c>
      <c r="D289" s="114" t="str">
        <f>IF(P_kom_foretak!V292=0," ",P_kom_foretak!V292)</f>
        <v xml:space="preserve"> </v>
      </c>
      <c r="E289" s="114" t="str">
        <f>IF(P_kom_foretak!W292=0," ",P_kom_foretak!W292)</f>
        <v xml:space="preserve"> </v>
      </c>
      <c r="F289" s="114" t="str">
        <f>IF(P_kom_foretak!X292=0," ",P_kom_foretak!X292)</f>
        <v xml:space="preserve"> </v>
      </c>
      <c r="G289" s="114" t="str">
        <f>IF(P_kom_foretak!Y292=0," ",P_kom_foretak!Y292)</f>
        <v xml:space="preserve"> </v>
      </c>
      <c r="H289" s="114" t="str">
        <f>IF(P_kom_foretak!Z292=0," ",P_kom_foretak!Z292)</f>
        <v xml:space="preserve"> </v>
      </c>
      <c r="I289" s="114" t="str">
        <f>IF(P_kom_foretak!AA292=0," ",P_kom_foretak!AA292)</f>
        <v xml:space="preserve"> </v>
      </c>
      <c r="J289" s="114" t="str">
        <f>IF(P_kom_foretak!AB292=0," ",P_kom_foretak!AB292)</f>
        <v xml:space="preserve"> </v>
      </c>
      <c r="K289" s="114" t="str">
        <f>IF(P_kom_foretak!AC292=0," ",P_kom_foretak!AC292)</f>
        <v xml:space="preserve"> </v>
      </c>
      <c r="L289" s="114" t="str">
        <f>IF(P_kom_foretak!AD292=0," ",P_kom_foretak!AD292)</f>
        <v xml:space="preserve"> </v>
      </c>
      <c r="M289" s="114" t="str">
        <f>IF(P_kom_foretak!AE292=0," ",P_kom_foretak!AE292)</f>
        <v xml:space="preserve"> </v>
      </c>
      <c r="N289" s="29" t="str">
        <f>IF(P_kom_foretak!AF292=0," ",P_kom_foretak!AF292)</f>
        <v xml:space="preserve"> </v>
      </c>
    </row>
    <row r="290" spans="3:14" x14ac:dyDescent="0.25">
      <c r="C290" s="28" t="str">
        <f>IF(P_kom_foretak!U293=0," ",P_kom_foretak!U293)</f>
        <v xml:space="preserve"> </v>
      </c>
      <c r="D290" s="114" t="str">
        <f>IF(P_kom_foretak!V293=0," ",P_kom_foretak!V293)</f>
        <v xml:space="preserve"> </v>
      </c>
      <c r="E290" s="114" t="str">
        <f>IF(P_kom_foretak!W293=0," ",P_kom_foretak!W293)</f>
        <v xml:space="preserve"> </v>
      </c>
      <c r="F290" s="114" t="str">
        <f>IF(P_kom_foretak!X293=0," ",P_kom_foretak!X293)</f>
        <v xml:space="preserve"> </v>
      </c>
      <c r="G290" s="114" t="str">
        <f>IF(P_kom_foretak!Y293=0," ",P_kom_foretak!Y293)</f>
        <v xml:space="preserve"> </v>
      </c>
      <c r="H290" s="114" t="str">
        <f>IF(P_kom_foretak!Z293=0," ",P_kom_foretak!Z293)</f>
        <v xml:space="preserve"> </v>
      </c>
      <c r="I290" s="114" t="str">
        <f>IF(P_kom_foretak!AA293=0," ",P_kom_foretak!AA293)</f>
        <v xml:space="preserve"> </v>
      </c>
      <c r="J290" s="114" t="str">
        <f>IF(P_kom_foretak!AB293=0," ",P_kom_foretak!AB293)</f>
        <v xml:space="preserve"> </v>
      </c>
      <c r="K290" s="114" t="str">
        <f>IF(P_kom_foretak!AC293=0," ",P_kom_foretak!AC293)</f>
        <v xml:space="preserve"> </v>
      </c>
      <c r="L290" s="114" t="str">
        <f>IF(P_kom_foretak!AD293=0," ",P_kom_foretak!AD293)</f>
        <v xml:space="preserve"> </v>
      </c>
      <c r="M290" s="114" t="str">
        <f>IF(P_kom_foretak!AE293=0," ",P_kom_foretak!AE293)</f>
        <v xml:space="preserve"> </v>
      </c>
      <c r="N290" s="29" t="str">
        <f>IF(P_kom_foretak!AF293=0," ",P_kom_foretak!AF293)</f>
        <v xml:space="preserve"> </v>
      </c>
    </row>
    <row r="291" spans="3:14" x14ac:dyDescent="0.25">
      <c r="C291" s="28" t="str">
        <f>IF(P_kom_foretak!U294=0," ",P_kom_foretak!U294)</f>
        <v xml:space="preserve"> </v>
      </c>
      <c r="D291" s="114" t="str">
        <f>IF(P_kom_foretak!V294=0," ",P_kom_foretak!V294)</f>
        <v xml:space="preserve"> </v>
      </c>
      <c r="E291" s="114" t="str">
        <f>IF(P_kom_foretak!W294=0," ",P_kom_foretak!W294)</f>
        <v xml:space="preserve"> </v>
      </c>
      <c r="F291" s="114" t="str">
        <f>IF(P_kom_foretak!X294=0," ",P_kom_foretak!X294)</f>
        <v xml:space="preserve"> </v>
      </c>
      <c r="G291" s="114" t="str">
        <f>IF(P_kom_foretak!Y294=0," ",P_kom_foretak!Y294)</f>
        <v xml:space="preserve"> </v>
      </c>
      <c r="H291" s="114" t="str">
        <f>IF(P_kom_foretak!Z294=0," ",P_kom_foretak!Z294)</f>
        <v xml:space="preserve"> </v>
      </c>
      <c r="I291" s="114" t="str">
        <f>IF(P_kom_foretak!AA294=0," ",P_kom_foretak!AA294)</f>
        <v xml:space="preserve"> </v>
      </c>
      <c r="J291" s="114" t="str">
        <f>IF(P_kom_foretak!AB294=0," ",P_kom_foretak!AB294)</f>
        <v xml:space="preserve"> </v>
      </c>
      <c r="K291" s="114" t="str">
        <f>IF(P_kom_foretak!AC294=0," ",P_kom_foretak!AC294)</f>
        <v xml:space="preserve"> </v>
      </c>
      <c r="L291" s="114" t="str">
        <f>IF(P_kom_foretak!AD294=0," ",P_kom_foretak!AD294)</f>
        <v xml:space="preserve"> </v>
      </c>
      <c r="M291" s="114" t="str">
        <f>IF(P_kom_foretak!AE294=0," ",P_kom_foretak!AE294)</f>
        <v xml:space="preserve"> </v>
      </c>
      <c r="N291" s="29" t="str">
        <f>IF(P_kom_foretak!AF294=0," ",P_kom_foretak!AF294)</f>
        <v xml:space="preserve"> </v>
      </c>
    </row>
    <row r="292" spans="3:14" x14ac:dyDescent="0.25">
      <c r="C292" s="28" t="str">
        <f>IF(P_kom_foretak!U295=0," ",P_kom_foretak!U295)</f>
        <v xml:space="preserve"> </v>
      </c>
      <c r="D292" s="114" t="str">
        <f>IF(P_kom_foretak!V295=0," ",P_kom_foretak!V295)</f>
        <v xml:space="preserve"> </v>
      </c>
      <c r="E292" s="114" t="str">
        <f>IF(P_kom_foretak!W295=0," ",P_kom_foretak!W295)</f>
        <v xml:space="preserve"> </v>
      </c>
      <c r="F292" s="114" t="str">
        <f>IF(P_kom_foretak!X295=0," ",P_kom_foretak!X295)</f>
        <v xml:space="preserve"> </v>
      </c>
      <c r="G292" s="114" t="str">
        <f>IF(P_kom_foretak!Y295=0," ",P_kom_foretak!Y295)</f>
        <v xml:space="preserve"> </v>
      </c>
      <c r="H292" s="114" t="str">
        <f>IF(P_kom_foretak!Z295=0," ",P_kom_foretak!Z295)</f>
        <v xml:space="preserve"> </v>
      </c>
      <c r="I292" s="114" t="str">
        <f>IF(P_kom_foretak!AA295=0," ",P_kom_foretak!AA295)</f>
        <v xml:space="preserve"> </v>
      </c>
      <c r="J292" s="114" t="str">
        <f>IF(P_kom_foretak!AB295=0," ",P_kom_foretak!AB295)</f>
        <v xml:space="preserve"> </v>
      </c>
      <c r="K292" s="114" t="str">
        <f>IF(P_kom_foretak!AC295=0," ",P_kom_foretak!AC295)</f>
        <v xml:space="preserve"> </v>
      </c>
      <c r="L292" s="114" t="str">
        <f>IF(P_kom_foretak!AD295=0," ",P_kom_foretak!AD295)</f>
        <v xml:space="preserve"> </v>
      </c>
      <c r="M292" s="114" t="str">
        <f>IF(P_kom_foretak!AE295=0," ",P_kom_foretak!AE295)</f>
        <v xml:space="preserve"> </v>
      </c>
      <c r="N292" s="29" t="str">
        <f>IF(P_kom_foretak!AF295=0," ",P_kom_foretak!AF295)</f>
        <v xml:space="preserve"> </v>
      </c>
    </row>
    <row r="293" spans="3:14" x14ac:dyDescent="0.25">
      <c r="C293" s="28" t="str">
        <f>IF(P_kom_foretak!U296=0," ",P_kom_foretak!U296)</f>
        <v xml:space="preserve"> </v>
      </c>
      <c r="D293" s="114" t="str">
        <f>IF(P_kom_foretak!V296=0," ",P_kom_foretak!V296)</f>
        <v xml:space="preserve"> </v>
      </c>
      <c r="E293" s="114" t="str">
        <f>IF(P_kom_foretak!W296=0," ",P_kom_foretak!W296)</f>
        <v xml:space="preserve"> </v>
      </c>
      <c r="F293" s="114" t="str">
        <f>IF(P_kom_foretak!X296=0," ",P_kom_foretak!X296)</f>
        <v xml:space="preserve"> </v>
      </c>
      <c r="G293" s="114" t="str">
        <f>IF(P_kom_foretak!Y296=0," ",P_kom_foretak!Y296)</f>
        <v xml:space="preserve"> </v>
      </c>
      <c r="H293" s="114" t="str">
        <f>IF(P_kom_foretak!Z296=0," ",P_kom_foretak!Z296)</f>
        <v xml:space="preserve"> </v>
      </c>
      <c r="I293" s="114" t="str">
        <f>IF(P_kom_foretak!AA296=0," ",P_kom_foretak!AA296)</f>
        <v xml:space="preserve"> </v>
      </c>
      <c r="J293" s="114" t="str">
        <f>IF(P_kom_foretak!AB296=0," ",P_kom_foretak!AB296)</f>
        <v xml:space="preserve"> </v>
      </c>
      <c r="K293" s="114" t="str">
        <f>IF(P_kom_foretak!AC296=0," ",P_kom_foretak!AC296)</f>
        <v xml:space="preserve"> </v>
      </c>
      <c r="L293" s="114" t="str">
        <f>IF(P_kom_foretak!AD296=0," ",P_kom_foretak!AD296)</f>
        <v xml:space="preserve"> </v>
      </c>
      <c r="M293" s="114" t="str">
        <f>IF(P_kom_foretak!AE296=0," ",P_kom_foretak!AE296)</f>
        <v xml:space="preserve"> </v>
      </c>
      <c r="N293" s="29" t="str">
        <f>IF(P_kom_foretak!AF296=0," ",P_kom_foretak!AF296)</f>
        <v xml:space="preserve"> </v>
      </c>
    </row>
    <row r="294" spans="3:14" x14ac:dyDescent="0.25">
      <c r="C294" s="28" t="str">
        <f>IF(P_kom_foretak!U297=0," ",P_kom_foretak!U297)</f>
        <v xml:space="preserve"> </v>
      </c>
      <c r="D294" s="114" t="str">
        <f>IF(P_kom_foretak!V297=0," ",P_kom_foretak!V297)</f>
        <v xml:space="preserve"> </v>
      </c>
      <c r="E294" s="114" t="str">
        <f>IF(P_kom_foretak!W297=0," ",P_kom_foretak!W297)</f>
        <v xml:space="preserve"> </v>
      </c>
      <c r="F294" s="114" t="str">
        <f>IF(P_kom_foretak!X297=0," ",P_kom_foretak!X297)</f>
        <v xml:space="preserve"> </v>
      </c>
      <c r="G294" s="114" t="str">
        <f>IF(P_kom_foretak!Y297=0," ",P_kom_foretak!Y297)</f>
        <v xml:space="preserve"> </v>
      </c>
      <c r="H294" s="114" t="str">
        <f>IF(P_kom_foretak!Z297=0," ",P_kom_foretak!Z297)</f>
        <v xml:space="preserve"> </v>
      </c>
      <c r="I294" s="114" t="str">
        <f>IF(P_kom_foretak!AA297=0," ",P_kom_foretak!AA297)</f>
        <v xml:space="preserve"> </v>
      </c>
      <c r="J294" s="114" t="str">
        <f>IF(P_kom_foretak!AB297=0," ",P_kom_foretak!AB297)</f>
        <v xml:space="preserve"> </v>
      </c>
      <c r="K294" s="114" t="str">
        <f>IF(P_kom_foretak!AC297=0," ",P_kom_foretak!AC297)</f>
        <v xml:space="preserve"> </v>
      </c>
      <c r="L294" s="114" t="str">
        <f>IF(P_kom_foretak!AD297=0," ",P_kom_foretak!AD297)</f>
        <v xml:space="preserve"> </v>
      </c>
      <c r="M294" s="114" t="str">
        <f>IF(P_kom_foretak!AE297=0," ",P_kom_foretak!AE297)</f>
        <v xml:space="preserve"> </v>
      </c>
      <c r="N294" s="29" t="str">
        <f>IF(P_kom_foretak!AF297=0," ",P_kom_foretak!AF297)</f>
        <v xml:space="preserve"> </v>
      </c>
    </row>
    <row r="295" spans="3:14" x14ac:dyDescent="0.25">
      <c r="C295" s="28" t="str">
        <f>IF(P_kom_foretak!U298=0," ",P_kom_foretak!U298)</f>
        <v xml:space="preserve"> </v>
      </c>
      <c r="D295" s="114" t="str">
        <f>IF(P_kom_foretak!V298=0," ",P_kom_foretak!V298)</f>
        <v xml:space="preserve"> </v>
      </c>
      <c r="E295" s="114" t="str">
        <f>IF(P_kom_foretak!W298=0," ",P_kom_foretak!W298)</f>
        <v xml:space="preserve"> </v>
      </c>
      <c r="F295" s="114" t="str">
        <f>IF(P_kom_foretak!X298=0," ",P_kom_foretak!X298)</f>
        <v xml:space="preserve"> </v>
      </c>
      <c r="G295" s="114" t="str">
        <f>IF(P_kom_foretak!Y298=0," ",P_kom_foretak!Y298)</f>
        <v xml:space="preserve"> </v>
      </c>
      <c r="H295" s="114" t="str">
        <f>IF(P_kom_foretak!Z298=0," ",P_kom_foretak!Z298)</f>
        <v xml:space="preserve"> </v>
      </c>
      <c r="I295" s="114" t="str">
        <f>IF(P_kom_foretak!AA298=0," ",P_kom_foretak!AA298)</f>
        <v xml:space="preserve"> </v>
      </c>
      <c r="J295" s="114" t="str">
        <f>IF(P_kom_foretak!AB298=0," ",P_kom_foretak!AB298)</f>
        <v xml:space="preserve"> </v>
      </c>
      <c r="K295" s="114" t="str">
        <f>IF(P_kom_foretak!AC298=0," ",P_kom_foretak!AC298)</f>
        <v xml:space="preserve"> </v>
      </c>
      <c r="L295" s="114" t="str">
        <f>IF(P_kom_foretak!AD298=0," ",P_kom_foretak!AD298)</f>
        <v xml:space="preserve"> </v>
      </c>
      <c r="M295" s="114" t="str">
        <f>IF(P_kom_foretak!AE298=0," ",P_kom_foretak!AE298)</f>
        <v xml:space="preserve"> </v>
      </c>
      <c r="N295" s="29" t="str">
        <f>IF(P_kom_foretak!AF298=0," ",P_kom_foretak!AF298)</f>
        <v xml:space="preserve"> </v>
      </c>
    </row>
    <row r="296" spans="3:14" x14ac:dyDescent="0.25">
      <c r="C296" s="28" t="str">
        <f>IF(P_kom_foretak!U299=0," ",P_kom_foretak!U299)</f>
        <v xml:space="preserve"> </v>
      </c>
      <c r="D296" s="114" t="str">
        <f>IF(P_kom_foretak!V299=0," ",P_kom_foretak!V299)</f>
        <v xml:space="preserve"> </v>
      </c>
      <c r="E296" s="114" t="str">
        <f>IF(P_kom_foretak!W299=0," ",P_kom_foretak!W299)</f>
        <v xml:space="preserve"> </v>
      </c>
      <c r="F296" s="114" t="str">
        <f>IF(P_kom_foretak!X299=0," ",P_kom_foretak!X299)</f>
        <v xml:space="preserve"> </v>
      </c>
      <c r="G296" s="114" t="str">
        <f>IF(P_kom_foretak!Y299=0," ",P_kom_foretak!Y299)</f>
        <v xml:space="preserve"> </v>
      </c>
      <c r="H296" s="114" t="str">
        <f>IF(P_kom_foretak!Z299=0," ",P_kom_foretak!Z299)</f>
        <v xml:space="preserve"> </v>
      </c>
      <c r="I296" s="114" t="str">
        <f>IF(P_kom_foretak!AA299=0," ",P_kom_foretak!AA299)</f>
        <v xml:space="preserve"> </v>
      </c>
      <c r="J296" s="114" t="str">
        <f>IF(P_kom_foretak!AB299=0," ",P_kom_foretak!AB299)</f>
        <v xml:space="preserve"> </v>
      </c>
      <c r="K296" s="114" t="str">
        <f>IF(P_kom_foretak!AC299=0," ",P_kom_foretak!AC299)</f>
        <v xml:space="preserve"> </v>
      </c>
      <c r="L296" s="114" t="str">
        <f>IF(P_kom_foretak!AD299=0," ",P_kom_foretak!AD299)</f>
        <v xml:space="preserve"> </v>
      </c>
      <c r="M296" s="114" t="str">
        <f>IF(P_kom_foretak!AE299=0," ",P_kom_foretak!AE299)</f>
        <v xml:space="preserve"> </v>
      </c>
      <c r="N296" s="29" t="str">
        <f>IF(P_kom_foretak!AF299=0," ",P_kom_foretak!AF299)</f>
        <v xml:space="preserve"> </v>
      </c>
    </row>
    <row r="297" spans="3:14" x14ac:dyDescent="0.25">
      <c r="C297" s="28" t="str">
        <f>IF(P_kom_foretak!U300=0," ",P_kom_foretak!U300)</f>
        <v xml:space="preserve"> </v>
      </c>
      <c r="D297" s="114" t="str">
        <f>IF(P_kom_foretak!V300=0," ",P_kom_foretak!V300)</f>
        <v xml:space="preserve"> </v>
      </c>
      <c r="E297" s="114" t="str">
        <f>IF(P_kom_foretak!W300=0," ",P_kom_foretak!W300)</f>
        <v xml:space="preserve"> </v>
      </c>
      <c r="F297" s="114" t="str">
        <f>IF(P_kom_foretak!X300=0," ",P_kom_foretak!X300)</f>
        <v xml:space="preserve"> </v>
      </c>
      <c r="G297" s="114" t="str">
        <f>IF(P_kom_foretak!Y300=0," ",P_kom_foretak!Y300)</f>
        <v xml:space="preserve"> </v>
      </c>
      <c r="H297" s="114" t="str">
        <f>IF(P_kom_foretak!Z300=0," ",P_kom_foretak!Z300)</f>
        <v xml:space="preserve"> </v>
      </c>
      <c r="I297" s="114" t="str">
        <f>IF(P_kom_foretak!AA300=0," ",P_kom_foretak!AA300)</f>
        <v xml:space="preserve"> </v>
      </c>
      <c r="J297" s="114" t="str">
        <f>IF(P_kom_foretak!AB300=0," ",P_kom_foretak!AB300)</f>
        <v xml:space="preserve"> </v>
      </c>
      <c r="K297" s="114" t="str">
        <f>IF(P_kom_foretak!AC300=0," ",P_kom_foretak!AC300)</f>
        <v xml:space="preserve"> </v>
      </c>
      <c r="L297" s="114" t="str">
        <f>IF(P_kom_foretak!AD300=0," ",P_kom_foretak!AD300)</f>
        <v xml:space="preserve"> </v>
      </c>
      <c r="M297" s="114" t="str">
        <f>IF(P_kom_foretak!AE300=0," ",P_kom_foretak!AE300)</f>
        <v xml:space="preserve"> </v>
      </c>
      <c r="N297" s="29" t="str">
        <f>IF(P_kom_foretak!AF300=0," ",P_kom_foretak!AF300)</f>
        <v xml:space="preserve"> </v>
      </c>
    </row>
    <row r="298" spans="3:14" x14ac:dyDescent="0.25">
      <c r="C298" s="28" t="str">
        <f>IF(P_kom_foretak!U301=0," ",P_kom_foretak!U301)</f>
        <v xml:space="preserve"> </v>
      </c>
      <c r="D298" s="114" t="str">
        <f>IF(P_kom_foretak!V301=0," ",P_kom_foretak!V301)</f>
        <v xml:space="preserve"> </v>
      </c>
      <c r="E298" s="114" t="str">
        <f>IF(P_kom_foretak!W301=0," ",P_kom_foretak!W301)</f>
        <v xml:space="preserve"> </v>
      </c>
      <c r="F298" s="114" t="str">
        <f>IF(P_kom_foretak!X301=0," ",P_kom_foretak!X301)</f>
        <v xml:space="preserve"> </v>
      </c>
      <c r="G298" s="114" t="str">
        <f>IF(P_kom_foretak!Y301=0," ",P_kom_foretak!Y301)</f>
        <v xml:space="preserve"> </v>
      </c>
      <c r="H298" s="114" t="str">
        <f>IF(P_kom_foretak!Z301=0," ",P_kom_foretak!Z301)</f>
        <v xml:space="preserve"> </v>
      </c>
      <c r="I298" s="114" t="str">
        <f>IF(P_kom_foretak!AA301=0," ",P_kom_foretak!AA301)</f>
        <v xml:space="preserve"> </v>
      </c>
      <c r="J298" s="114" t="str">
        <f>IF(P_kom_foretak!AB301=0," ",P_kom_foretak!AB301)</f>
        <v xml:space="preserve"> </v>
      </c>
      <c r="K298" s="114" t="str">
        <f>IF(P_kom_foretak!AC301=0," ",P_kom_foretak!AC301)</f>
        <v xml:space="preserve"> </v>
      </c>
      <c r="L298" s="114" t="str">
        <f>IF(P_kom_foretak!AD301=0," ",P_kom_foretak!AD301)</f>
        <v xml:space="preserve"> </v>
      </c>
      <c r="M298" s="114" t="str">
        <f>IF(P_kom_foretak!AE301=0," ",P_kom_foretak!AE301)</f>
        <v xml:space="preserve"> </v>
      </c>
      <c r="N298" s="29" t="str">
        <f>IF(P_kom_foretak!AF301=0," ",P_kom_foretak!AF301)</f>
        <v xml:space="preserve"> </v>
      </c>
    </row>
    <row r="299" spans="3:14" x14ac:dyDescent="0.25">
      <c r="C299" s="28" t="str">
        <f>IF(P_kom_foretak!U302=0," ",P_kom_foretak!U302)</f>
        <v xml:space="preserve"> </v>
      </c>
      <c r="D299" s="114" t="str">
        <f>IF(P_kom_foretak!V302=0," ",P_kom_foretak!V302)</f>
        <v xml:space="preserve"> </v>
      </c>
      <c r="E299" s="114" t="str">
        <f>IF(P_kom_foretak!W302=0," ",P_kom_foretak!W302)</f>
        <v xml:space="preserve"> </v>
      </c>
      <c r="F299" s="114" t="str">
        <f>IF(P_kom_foretak!X302=0," ",P_kom_foretak!X302)</f>
        <v xml:space="preserve"> </v>
      </c>
      <c r="G299" s="114" t="str">
        <f>IF(P_kom_foretak!Y302=0," ",P_kom_foretak!Y302)</f>
        <v xml:space="preserve"> </v>
      </c>
      <c r="H299" s="114" t="str">
        <f>IF(P_kom_foretak!Z302=0," ",P_kom_foretak!Z302)</f>
        <v xml:space="preserve"> </v>
      </c>
      <c r="I299" s="114" t="str">
        <f>IF(P_kom_foretak!AA302=0," ",P_kom_foretak!AA302)</f>
        <v xml:space="preserve"> </v>
      </c>
      <c r="J299" s="114" t="str">
        <f>IF(P_kom_foretak!AB302=0," ",P_kom_foretak!AB302)</f>
        <v xml:space="preserve"> </v>
      </c>
      <c r="K299" s="114" t="str">
        <f>IF(P_kom_foretak!AC302=0," ",P_kom_foretak!AC302)</f>
        <v xml:space="preserve"> </v>
      </c>
      <c r="L299" s="114" t="str">
        <f>IF(P_kom_foretak!AD302=0," ",P_kom_foretak!AD302)</f>
        <v xml:space="preserve"> </v>
      </c>
      <c r="M299" s="114" t="str">
        <f>IF(P_kom_foretak!AE302=0," ",P_kom_foretak!AE302)</f>
        <v xml:space="preserve"> </v>
      </c>
      <c r="N299" s="29" t="str">
        <f>IF(P_kom_foretak!AF302=0," ",P_kom_foretak!AF302)</f>
        <v xml:space="preserve"> </v>
      </c>
    </row>
    <row r="300" spans="3:14" x14ac:dyDescent="0.25">
      <c r="C300" s="28" t="str">
        <f>IF(P_kom_foretak!U303=0," ",P_kom_foretak!U303)</f>
        <v xml:space="preserve"> </v>
      </c>
      <c r="D300" s="114" t="str">
        <f>IF(P_kom_foretak!V303=0," ",P_kom_foretak!V303)</f>
        <v xml:space="preserve"> </v>
      </c>
      <c r="E300" s="114" t="str">
        <f>IF(P_kom_foretak!W303=0," ",P_kom_foretak!W303)</f>
        <v xml:space="preserve"> </v>
      </c>
      <c r="F300" s="114" t="str">
        <f>IF(P_kom_foretak!X303=0," ",P_kom_foretak!X303)</f>
        <v xml:space="preserve"> </v>
      </c>
      <c r="G300" s="114" t="str">
        <f>IF(P_kom_foretak!Y303=0," ",P_kom_foretak!Y303)</f>
        <v xml:space="preserve"> </v>
      </c>
      <c r="H300" s="114" t="str">
        <f>IF(P_kom_foretak!Z303=0," ",P_kom_foretak!Z303)</f>
        <v xml:space="preserve"> </v>
      </c>
      <c r="I300" s="114" t="str">
        <f>IF(P_kom_foretak!AA303=0," ",P_kom_foretak!AA303)</f>
        <v xml:space="preserve"> </v>
      </c>
      <c r="J300" s="114" t="str">
        <f>IF(P_kom_foretak!AB303=0," ",P_kom_foretak!AB303)</f>
        <v xml:space="preserve"> </v>
      </c>
      <c r="K300" s="114" t="str">
        <f>IF(P_kom_foretak!AC303=0," ",P_kom_foretak!AC303)</f>
        <v xml:space="preserve"> </v>
      </c>
      <c r="L300" s="114" t="str">
        <f>IF(P_kom_foretak!AD303=0," ",P_kom_foretak!AD303)</f>
        <v xml:space="preserve"> </v>
      </c>
      <c r="M300" s="114" t="str">
        <f>IF(P_kom_foretak!AE303=0," ",P_kom_foretak!AE303)</f>
        <v xml:space="preserve"> </v>
      </c>
      <c r="N300" s="29" t="str">
        <f>IF(P_kom_foretak!AF303=0," ",P_kom_foretak!AF303)</f>
        <v xml:space="preserve"> </v>
      </c>
    </row>
    <row r="301" spans="3:14" x14ac:dyDescent="0.25">
      <c r="C301" s="28" t="str">
        <f>IF(P_kom_foretak!U304=0," ",P_kom_foretak!U304)</f>
        <v xml:space="preserve"> </v>
      </c>
      <c r="D301" s="114" t="str">
        <f>IF(P_kom_foretak!V304=0," ",P_kom_foretak!V304)</f>
        <v xml:space="preserve"> </v>
      </c>
      <c r="E301" s="114" t="str">
        <f>IF(P_kom_foretak!W304=0," ",P_kom_foretak!W304)</f>
        <v xml:space="preserve"> </v>
      </c>
      <c r="F301" s="114" t="str">
        <f>IF(P_kom_foretak!X304=0," ",P_kom_foretak!X304)</f>
        <v xml:space="preserve"> </v>
      </c>
      <c r="G301" s="114" t="str">
        <f>IF(P_kom_foretak!Y304=0," ",P_kom_foretak!Y304)</f>
        <v xml:space="preserve"> </v>
      </c>
      <c r="H301" s="114" t="str">
        <f>IF(P_kom_foretak!Z304=0," ",P_kom_foretak!Z304)</f>
        <v xml:space="preserve"> </v>
      </c>
      <c r="I301" s="114" t="str">
        <f>IF(P_kom_foretak!AA304=0," ",P_kom_foretak!AA304)</f>
        <v xml:space="preserve"> </v>
      </c>
      <c r="J301" s="114" t="str">
        <f>IF(P_kom_foretak!AB304=0," ",P_kom_foretak!AB304)</f>
        <v xml:space="preserve"> </v>
      </c>
      <c r="K301" s="114" t="str">
        <f>IF(P_kom_foretak!AC304=0," ",P_kom_foretak!AC304)</f>
        <v xml:space="preserve"> </v>
      </c>
      <c r="L301" s="114" t="str">
        <f>IF(P_kom_foretak!AD304=0," ",P_kom_foretak!AD304)</f>
        <v xml:space="preserve"> </v>
      </c>
      <c r="M301" s="114" t="str">
        <f>IF(P_kom_foretak!AE304=0," ",P_kom_foretak!AE304)</f>
        <v xml:space="preserve"> </v>
      </c>
      <c r="N301" s="29" t="str">
        <f>IF(P_kom_foretak!AF304=0," ",P_kom_foretak!AF304)</f>
        <v xml:space="preserve"> </v>
      </c>
    </row>
    <row r="302" spans="3:14" x14ac:dyDescent="0.25">
      <c r="C302" s="28" t="str">
        <f>IF(P_kom_foretak!U305=0," ",P_kom_foretak!U305)</f>
        <v xml:space="preserve"> </v>
      </c>
      <c r="D302" s="114" t="str">
        <f>IF(P_kom_foretak!V305=0," ",P_kom_foretak!V305)</f>
        <v xml:space="preserve"> </v>
      </c>
      <c r="E302" s="114" t="str">
        <f>IF(P_kom_foretak!W305=0," ",P_kom_foretak!W305)</f>
        <v xml:space="preserve"> </v>
      </c>
      <c r="F302" s="114" t="str">
        <f>IF(P_kom_foretak!X305=0," ",P_kom_foretak!X305)</f>
        <v xml:space="preserve"> </v>
      </c>
      <c r="G302" s="114" t="str">
        <f>IF(P_kom_foretak!Y305=0," ",P_kom_foretak!Y305)</f>
        <v xml:space="preserve"> </v>
      </c>
      <c r="H302" s="114" t="str">
        <f>IF(P_kom_foretak!Z305=0," ",P_kom_foretak!Z305)</f>
        <v xml:space="preserve"> </v>
      </c>
      <c r="I302" s="114" t="str">
        <f>IF(P_kom_foretak!AA305=0," ",P_kom_foretak!AA305)</f>
        <v xml:space="preserve"> </v>
      </c>
      <c r="J302" s="114" t="str">
        <f>IF(P_kom_foretak!AB305=0," ",P_kom_foretak!AB305)</f>
        <v xml:space="preserve"> </v>
      </c>
      <c r="K302" s="114" t="str">
        <f>IF(P_kom_foretak!AC305=0," ",P_kom_foretak!AC305)</f>
        <v xml:space="preserve"> </v>
      </c>
      <c r="L302" s="114" t="str">
        <f>IF(P_kom_foretak!AD305=0," ",P_kom_foretak!AD305)</f>
        <v xml:space="preserve"> </v>
      </c>
      <c r="M302" s="114" t="str">
        <f>IF(P_kom_foretak!AE305=0," ",P_kom_foretak!AE305)</f>
        <v xml:space="preserve"> </v>
      </c>
      <c r="N302" s="29" t="str">
        <f>IF(P_kom_foretak!AF305=0," ",P_kom_foretak!AF305)</f>
        <v xml:space="preserve"> </v>
      </c>
    </row>
    <row r="303" spans="3:14" x14ac:dyDescent="0.25">
      <c r="C303" s="28" t="str">
        <f>IF(P_kom_foretak!U306=0," ",P_kom_foretak!U306)</f>
        <v xml:space="preserve"> </v>
      </c>
      <c r="D303" s="114" t="str">
        <f>IF(P_kom_foretak!V306=0," ",P_kom_foretak!V306)</f>
        <v xml:space="preserve"> </v>
      </c>
      <c r="E303" s="114" t="str">
        <f>IF(P_kom_foretak!W306=0," ",P_kom_foretak!W306)</f>
        <v xml:space="preserve"> </v>
      </c>
      <c r="F303" s="114" t="str">
        <f>IF(P_kom_foretak!X306=0," ",P_kom_foretak!X306)</f>
        <v xml:space="preserve"> </v>
      </c>
      <c r="G303" s="114" t="str">
        <f>IF(P_kom_foretak!Y306=0," ",P_kom_foretak!Y306)</f>
        <v xml:space="preserve"> </v>
      </c>
      <c r="H303" s="114" t="str">
        <f>IF(P_kom_foretak!Z306=0," ",P_kom_foretak!Z306)</f>
        <v xml:space="preserve"> </v>
      </c>
      <c r="I303" s="114" t="str">
        <f>IF(P_kom_foretak!AA306=0," ",P_kom_foretak!AA306)</f>
        <v xml:space="preserve"> </v>
      </c>
      <c r="J303" s="114" t="str">
        <f>IF(P_kom_foretak!AB306=0," ",P_kom_foretak!AB306)</f>
        <v xml:space="preserve"> </v>
      </c>
      <c r="K303" s="114" t="str">
        <f>IF(P_kom_foretak!AC306=0," ",P_kom_foretak!AC306)</f>
        <v xml:space="preserve"> </v>
      </c>
      <c r="L303" s="114" t="str">
        <f>IF(P_kom_foretak!AD306=0," ",P_kom_foretak!AD306)</f>
        <v xml:space="preserve"> </v>
      </c>
      <c r="M303" s="114" t="str">
        <f>IF(P_kom_foretak!AE306=0," ",P_kom_foretak!AE306)</f>
        <v xml:space="preserve"> </v>
      </c>
      <c r="N303" s="29" t="str">
        <f>IF(P_kom_foretak!AF306=0," ",P_kom_foretak!AF306)</f>
        <v xml:space="preserve"> </v>
      </c>
    </row>
    <row r="304" spans="3:14" x14ac:dyDescent="0.25">
      <c r="C304" s="28" t="str">
        <f>IF(P_kom_foretak!U307=0," ",P_kom_foretak!U307)</f>
        <v xml:space="preserve"> </v>
      </c>
      <c r="D304" s="114" t="str">
        <f>IF(P_kom_foretak!V307=0," ",P_kom_foretak!V307)</f>
        <v xml:space="preserve"> </v>
      </c>
      <c r="E304" s="114" t="str">
        <f>IF(P_kom_foretak!W307=0," ",P_kom_foretak!W307)</f>
        <v xml:space="preserve"> </v>
      </c>
      <c r="F304" s="114" t="str">
        <f>IF(P_kom_foretak!X307=0," ",P_kom_foretak!X307)</f>
        <v xml:space="preserve"> </v>
      </c>
      <c r="G304" s="114" t="str">
        <f>IF(P_kom_foretak!Y307=0," ",P_kom_foretak!Y307)</f>
        <v xml:space="preserve"> </v>
      </c>
      <c r="H304" s="114" t="str">
        <f>IF(P_kom_foretak!Z307=0," ",P_kom_foretak!Z307)</f>
        <v xml:space="preserve"> </v>
      </c>
      <c r="I304" s="114" t="str">
        <f>IF(P_kom_foretak!AA307=0," ",P_kom_foretak!AA307)</f>
        <v xml:space="preserve"> </v>
      </c>
      <c r="J304" s="114" t="str">
        <f>IF(P_kom_foretak!AB307=0," ",P_kom_foretak!AB307)</f>
        <v xml:space="preserve"> </v>
      </c>
      <c r="K304" s="114" t="str">
        <f>IF(P_kom_foretak!AC307=0," ",P_kom_foretak!AC307)</f>
        <v xml:space="preserve"> </v>
      </c>
      <c r="L304" s="114" t="str">
        <f>IF(P_kom_foretak!AD307=0," ",P_kom_foretak!AD307)</f>
        <v xml:space="preserve"> </v>
      </c>
      <c r="M304" s="114" t="str">
        <f>IF(P_kom_foretak!AE307=0," ",P_kom_foretak!AE307)</f>
        <v xml:space="preserve"> </v>
      </c>
      <c r="N304" s="29" t="str">
        <f>IF(P_kom_foretak!AF307=0," ",P_kom_foretak!AF307)</f>
        <v xml:space="preserve"> </v>
      </c>
    </row>
    <row r="305" spans="3:14" x14ac:dyDescent="0.25">
      <c r="C305" s="28" t="str">
        <f>IF(P_kom_foretak!U308=0," ",P_kom_foretak!U308)</f>
        <v xml:space="preserve"> </v>
      </c>
      <c r="D305" s="114" t="str">
        <f>IF(P_kom_foretak!V308=0," ",P_kom_foretak!V308)</f>
        <v xml:space="preserve"> </v>
      </c>
      <c r="E305" s="114" t="str">
        <f>IF(P_kom_foretak!W308=0," ",P_kom_foretak!W308)</f>
        <v xml:space="preserve"> </v>
      </c>
      <c r="F305" s="114" t="str">
        <f>IF(P_kom_foretak!X308=0," ",P_kom_foretak!X308)</f>
        <v xml:space="preserve"> </v>
      </c>
      <c r="G305" s="114" t="str">
        <f>IF(P_kom_foretak!Y308=0," ",P_kom_foretak!Y308)</f>
        <v xml:space="preserve"> </v>
      </c>
      <c r="H305" s="114" t="str">
        <f>IF(P_kom_foretak!Z308=0," ",P_kom_foretak!Z308)</f>
        <v xml:space="preserve"> </v>
      </c>
      <c r="I305" s="114" t="str">
        <f>IF(P_kom_foretak!AA308=0," ",P_kom_foretak!AA308)</f>
        <v xml:space="preserve"> </v>
      </c>
      <c r="J305" s="114" t="str">
        <f>IF(P_kom_foretak!AB308=0," ",P_kom_foretak!AB308)</f>
        <v xml:space="preserve"> </v>
      </c>
      <c r="K305" s="114" t="str">
        <f>IF(P_kom_foretak!AC308=0," ",P_kom_foretak!AC308)</f>
        <v xml:space="preserve"> </v>
      </c>
      <c r="L305" s="114" t="str">
        <f>IF(P_kom_foretak!AD308=0," ",P_kom_foretak!AD308)</f>
        <v xml:space="preserve"> </v>
      </c>
      <c r="M305" s="114" t="str">
        <f>IF(P_kom_foretak!AE308=0," ",P_kom_foretak!AE308)</f>
        <v xml:space="preserve"> </v>
      </c>
      <c r="N305" s="29" t="str">
        <f>IF(P_kom_foretak!AF308=0," ",P_kom_foretak!AF308)</f>
        <v xml:space="preserve"> </v>
      </c>
    </row>
    <row r="306" spans="3:14" x14ac:dyDescent="0.25">
      <c r="C306" s="28" t="str">
        <f>IF(P_kom_foretak!U309=0," ",P_kom_foretak!U309)</f>
        <v xml:space="preserve"> </v>
      </c>
      <c r="D306" s="114" t="str">
        <f>IF(P_kom_foretak!V309=0," ",P_kom_foretak!V309)</f>
        <v xml:space="preserve"> </v>
      </c>
      <c r="E306" s="114" t="str">
        <f>IF(P_kom_foretak!W309=0," ",P_kom_foretak!W309)</f>
        <v xml:space="preserve"> </v>
      </c>
      <c r="F306" s="114" t="str">
        <f>IF(P_kom_foretak!X309=0," ",P_kom_foretak!X309)</f>
        <v xml:space="preserve"> </v>
      </c>
      <c r="G306" s="114" t="str">
        <f>IF(P_kom_foretak!Y309=0," ",P_kom_foretak!Y309)</f>
        <v xml:space="preserve"> </v>
      </c>
      <c r="H306" s="114" t="str">
        <f>IF(P_kom_foretak!Z309=0," ",P_kom_foretak!Z309)</f>
        <v xml:space="preserve"> </v>
      </c>
      <c r="I306" s="114" t="str">
        <f>IF(P_kom_foretak!AA309=0," ",P_kom_foretak!AA309)</f>
        <v xml:space="preserve"> </v>
      </c>
      <c r="J306" s="114" t="str">
        <f>IF(P_kom_foretak!AB309=0," ",P_kom_foretak!AB309)</f>
        <v xml:space="preserve"> </v>
      </c>
      <c r="K306" s="114" t="str">
        <f>IF(P_kom_foretak!AC309=0," ",P_kom_foretak!AC309)</f>
        <v xml:space="preserve"> </v>
      </c>
      <c r="L306" s="114" t="str">
        <f>IF(P_kom_foretak!AD309=0," ",P_kom_foretak!AD309)</f>
        <v xml:space="preserve"> </v>
      </c>
      <c r="M306" s="114" t="str">
        <f>IF(P_kom_foretak!AE309=0," ",P_kom_foretak!AE309)</f>
        <v xml:space="preserve"> </v>
      </c>
      <c r="N306" s="29" t="str">
        <f>IF(P_kom_foretak!AF309=0," ",P_kom_foretak!AF309)</f>
        <v xml:space="preserve"> </v>
      </c>
    </row>
    <row r="307" spans="3:14" x14ac:dyDescent="0.25">
      <c r="C307" s="28" t="str">
        <f>IF(P_kom_foretak!U310=0," ",P_kom_foretak!U310)</f>
        <v xml:space="preserve"> </v>
      </c>
      <c r="D307" s="114" t="str">
        <f>IF(P_kom_foretak!V310=0," ",P_kom_foretak!V310)</f>
        <v xml:space="preserve"> </v>
      </c>
      <c r="E307" s="114" t="str">
        <f>IF(P_kom_foretak!W310=0," ",P_kom_foretak!W310)</f>
        <v xml:space="preserve"> </v>
      </c>
      <c r="F307" s="114" t="str">
        <f>IF(P_kom_foretak!X310=0," ",P_kom_foretak!X310)</f>
        <v xml:space="preserve"> </v>
      </c>
      <c r="G307" s="114" t="str">
        <f>IF(P_kom_foretak!Y310=0," ",P_kom_foretak!Y310)</f>
        <v xml:space="preserve"> </v>
      </c>
      <c r="H307" s="114" t="str">
        <f>IF(P_kom_foretak!Z310=0," ",P_kom_foretak!Z310)</f>
        <v xml:space="preserve"> </v>
      </c>
      <c r="I307" s="114" t="str">
        <f>IF(P_kom_foretak!AA310=0," ",P_kom_foretak!AA310)</f>
        <v xml:space="preserve"> </v>
      </c>
      <c r="J307" s="114" t="str">
        <f>IF(P_kom_foretak!AB310=0," ",P_kom_foretak!AB310)</f>
        <v xml:space="preserve"> </v>
      </c>
      <c r="K307" s="114" t="str">
        <f>IF(P_kom_foretak!AC310=0," ",P_kom_foretak!AC310)</f>
        <v xml:space="preserve"> </v>
      </c>
      <c r="L307" s="114" t="str">
        <f>IF(P_kom_foretak!AD310=0," ",P_kom_foretak!AD310)</f>
        <v xml:space="preserve"> </v>
      </c>
      <c r="M307" s="114" t="str">
        <f>IF(P_kom_foretak!AE310=0," ",P_kom_foretak!AE310)</f>
        <v xml:space="preserve"> </v>
      </c>
      <c r="N307" s="29" t="str">
        <f>IF(P_kom_foretak!AF310=0," ",P_kom_foretak!AF310)</f>
        <v xml:space="preserve"> </v>
      </c>
    </row>
    <row r="308" spans="3:14" x14ac:dyDescent="0.25">
      <c r="C308" s="28" t="str">
        <f>IF(P_kom_foretak!U311=0," ",P_kom_foretak!U311)</f>
        <v xml:space="preserve"> </v>
      </c>
      <c r="D308" s="114" t="str">
        <f>IF(P_kom_foretak!V311=0," ",P_kom_foretak!V311)</f>
        <v xml:space="preserve"> </v>
      </c>
      <c r="E308" s="114" t="str">
        <f>IF(P_kom_foretak!W311=0," ",P_kom_foretak!W311)</f>
        <v xml:space="preserve"> </v>
      </c>
      <c r="F308" s="114" t="str">
        <f>IF(P_kom_foretak!X311=0," ",P_kom_foretak!X311)</f>
        <v xml:space="preserve"> </v>
      </c>
      <c r="G308" s="114" t="str">
        <f>IF(P_kom_foretak!Y311=0," ",P_kom_foretak!Y311)</f>
        <v xml:space="preserve"> </v>
      </c>
      <c r="H308" s="114" t="str">
        <f>IF(P_kom_foretak!Z311=0," ",P_kom_foretak!Z311)</f>
        <v xml:space="preserve"> </v>
      </c>
      <c r="I308" s="114" t="str">
        <f>IF(P_kom_foretak!AA311=0," ",P_kom_foretak!AA311)</f>
        <v xml:space="preserve"> </v>
      </c>
      <c r="J308" s="114" t="str">
        <f>IF(P_kom_foretak!AB311=0," ",P_kom_foretak!AB311)</f>
        <v xml:space="preserve"> </v>
      </c>
      <c r="K308" s="114" t="str">
        <f>IF(P_kom_foretak!AC311=0," ",P_kom_foretak!AC311)</f>
        <v xml:space="preserve"> </v>
      </c>
      <c r="L308" s="114" t="str">
        <f>IF(P_kom_foretak!AD311=0," ",P_kom_foretak!AD311)</f>
        <v xml:space="preserve"> </v>
      </c>
      <c r="M308" s="114" t="str">
        <f>IF(P_kom_foretak!AE311=0," ",P_kom_foretak!AE311)</f>
        <v xml:space="preserve"> </v>
      </c>
      <c r="N308" s="29" t="str">
        <f>IF(P_kom_foretak!AF311=0," ",P_kom_foretak!AF311)</f>
        <v xml:space="preserve"> </v>
      </c>
    </row>
    <row r="309" spans="3:14" x14ac:dyDescent="0.25">
      <c r="C309" s="28" t="str">
        <f>IF(P_kom_foretak!U312=0," ",P_kom_foretak!U312)</f>
        <v xml:space="preserve"> </v>
      </c>
      <c r="D309" s="114" t="str">
        <f>IF(P_kom_foretak!V312=0," ",P_kom_foretak!V312)</f>
        <v xml:space="preserve"> </v>
      </c>
      <c r="E309" s="114" t="str">
        <f>IF(P_kom_foretak!W312=0," ",P_kom_foretak!W312)</f>
        <v xml:space="preserve"> </v>
      </c>
      <c r="F309" s="114" t="str">
        <f>IF(P_kom_foretak!X312=0," ",P_kom_foretak!X312)</f>
        <v xml:space="preserve"> </v>
      </c>
      <c r="G309" s="114" t="str">
        <f>IF(P_kom_foretak!Y312=0," ",P_kom_foretak!Y312)</f>
        <v xml:space="preserve"> </v>
      </c>
      <c r="H309" s="114" t="str">
        <f>IF(P_kom_foretak!Z312=0," ",P_kom_foretak!Z312)</f>
        <v xml:space="preserve"> </v>
      </c>
      <c r="I309" s="114" t="str">
        <f>IF(P_kom_foretak!AA312=0," ",P_kom_foretak!AA312)</f>
        <v xml:space="preserve"> </v>
      </c>
      <c r="J309" s="114" t="str">
        <f>IF(P_kom_foretak!AB312=0," ",P_kom_foretak!AB312)</f>
        <v xml:space="preserve"> </v>
      </c>
      <c r="K309" s="114" t="str">
        <f>IF(P_kom_foretak!AC312=0," ",P_kom_foretak!AC312)</f>
        <v xml:space="preserve"> </v>
      </c>
      <c r="L309" s="114" t="str">
        <f>IF(P_kom_foretak!AD312=0," ",P_kom_foretak!AD312)</f>
        <v xml:space="preserve"> </v>
      </c>
      <c r="M309" s="114" t="str">
        <f>IF(P_kom_foretak!AE312=0," ",P_kom_foretak!AE312)</f>
        <v xml:space="preserve"> </v>
      </c>
      <c r="N309" s="29" t="str">
        <f>IF(P_kom_foretak!AF312=0," ",P_kom_foretak!AF312)</f>
        <v xml:space="preserve"> </v>
      </c>
    </row>
    <row r="310" spans="3:14" x14ac:dyDescent="0.25">
      <c r="C310" s="28" t="str">
        <f>IF(P_kom_foretak!U313=0," ",P_kom_foretak!U313)</f>
        <v xml:space="preserve"> </v>
      </c>
      <c r="D310" s="114" t="str">
        <f>IF(P_kom_foretak!V313=0," ",P_kom_foretak!V313)</f>
        <v xml:space="preserve"> </v>
      </c>
      <c r="E310" s="114" t="str">
        <f>IF(P_kom_foretak!W313=0," ",P_kom_foretak!W313)</f>
        <v xml:space="preserve"> </v>
      </c>
      <c r="F310" s="114" t="str">
        <f>IF(P_kom_foretak!X313=0," ",P_kom_foretak!X313)</f>
        <v xml:space="preserve"> </v>
      </c>
      <c r="G310" s="114" t="str">
        <f>IF(P_kom_foretak!Y313=0," ",P_kom_foretak!Y313)</f>
        <v xml:space="preserve"> </v>
      </c>
      <c r="H310" s="114" t="str">
        <f>IF(P_kom_foretak!Z313=0," ",P_kom_foretak!Z313)</f>
        <v xml:space="preserve"> </v>
      </c>
      <c r="I310" s="114" t="str">
        <f>IF(P_kom_foretak!AA313=0," ",P_kom_foretak!AA313)</f>
        <v xml:space="preserve"> </v>
      </c>
      <c r="J310" s="114" t="str">
        <f>IF(P_kom_foretak!AB313=0," ",P_kom_foretak!AB313)</f>
        <v xml:space="preserve"> </v>
      </c>
      <c r="K310" s="114" t="str">
        <f>IF(P_kom_foretak!AC313=0," ",P_kom_foretak!AC313)</f>
        <v xml:space="preserve"> </v>
      </c>
      <c r="L310" s="114" t="str">
        <f>IF(P_kom_foretak!AD313=0," ",P_kom_foretak!AD313)</f>
        <v xml:space="preserve"> </v>
      </c>
      <c r="M310" s="114" t="str">
        <f>IF(P_kom_foretak!AE313=0," ",P_kom_foretak!AE313)</f>
        <v xml:space="preserve"> </v>
      </c>
      <c r="N310" s="29" t="str">
        <f>IF(P_kom_foretak!AF313=0," ",P_kom_foretak!AF313)</f>
        <v xml:space="preserve"> </v>
      </c>
    </row>
    <row r="311" spans="3:14" x14ac:dyDescent="0.25">
      <c r="C311" s="28" t="str">
        <f>IF(P_kom_foretak!U314=0," ",P_kom_foretak!U314)</f>
        <v xml:space="preserve"> </v>
      </c>
      <c r="D311" s="114" t="str">
        <f>IF(P_kom_foretak!V314=0," ",P_kom_foretak!V314)</f>
        <v xml:space="preserve"> </v>
      </c>
      <c r="E311" s="114" t="str">
        <f>IF(P_kom_foretak!W314=0," ",P_kom_foretak!W314)</f>
        <v xml:space="preserve"> </v>
      </c>
      <c r="F311" s="114" t="str">
        <f>IF(P_kom_foretak!X314=0," ",P_kom_foretak!X314)</f>
        <v xml:space="preserve"> </v>
      </c>
      <c r="G311" s="114" t="str">
        <f>IF(P_kom_foretak!Y314=0," ",P_kom_foretak!Y314)</f>
        <v xml:space="preserve"> </v>
      </c>
      <c r="H311" s="114" t="str">
        <f>IF(P_kom_foretak!Z314=0," ",P_kom_foretak!Z314)</f>
        <v xml:space="preserve"> </v>
      </c>
      <c r="I311" s="114" t="str">
        <f>IF(P_kom_foretak!AA314=0," ",P_kom_foretak!AA314)</f>
        <v xml:space="preserve"> </v>
      </c>
      <c r="J311" s="114" t="str">
        <f>IF(P_kom_foretak!AB314=0," ",P_kom_foretak!AB314)</f>
        <v xml:space="preserve"> </v>
      </c>
      <c r="K311" s="114" t="str">
        <f>IF(P_kom_foretak!AC314=0," ",P_kom_foretak!AC314)</f>
        <v xml:space="preserve"> </v>
      </c>
      <c r="L311" s="114" t="str">
        <f>IF(P_kom_foretak!AD314=0," ",P_kom_foretak!AD314)</f>
        <v xml:space="preserve"> </v>
      </c>
      <c r="M311" s="114" t="str">
        <f>IF(P_kom_foretak!AE314=0," ",P_kom_foretak!AE314)</f>
        <v xml:space="preserve"> </v>
      </c>
      <c r="N311" s="29" t="str">
        <f>IF(P_kom_foretak!AF314=0," ",P_kom_foretak!AF314)</f>
        <v xml:space="preserve"> </v>
      </c>
    </row>
    <row r="312" spans="3:14" x14ac:dyDescent="0.25">
      <c r="C312" s="28" t="str">
        <f>IF(P_kom_foretak!U315=0," ",P_kom_foretak!U315)</f>
        <v xml:space="preserve"> </v>
      </c>
      <c r="D312" s="114" t="str">
        <f>IF(P_kom_foretak!V315=0," ",P_kom_foretak!V315)</f>
        <v xml:space="preserve"> </v>
      </c>
      <c r="E312" s="114" t="str">
        <f>IF(P_kom_foretak!W315=0," ",P_kom_foretak!W315)</f>
        <v xml:space="preserve"> </v>
      </c>
      <c r="F312" s="114" t="str">
        <f>IF(P_kom_foretak!X315=0," ",P_kom_foretak!X315)</f>
        <v xml:space="preserve"> </v>
      </c>
      <c r="G312" s="114" t="str">
        <f>IF(P_kom_foretak!Y315=0," ",P_kom_foretak!Y315)</f>
        <v xml:space="preserve"> </v>
      </c>
      <c r="H312" s="114" t="str">
        <f>IF(P_kom_foretak!Z315=0," ",P_kom_foretak!Z315)</f>
        <v xml:space="preserve"> </v>
      </c>
      <c r="I312" s="114" t="str">
        <f>IF(P_kom_foretak!AA315=0," ",P_kom_foretak!AA315)</f>
        <v xml:space="preserve"> </v>
      </c>
      <c r="J312" s="114" t="str">
        <f>IF(P_kom_foretak!AB315=0," ",P_kom_foretak!AB315)</f>
        <v xml:space="preserve"> </v>
      </c>
      <c r="K312" s="114" t="str">
        <f>IF(P_kom_foretak!AC315=0," ",P_kom_foretak!AC315)</f>
        <v xml:space="preserve"> </v>
      </c>
      <c r="L312" s="114" t="str">
        <f>IF(P_kom_foretak!AD315=0," ",P_kom_foretak!AD315)</f>
        <v xml:space="preserve"> </v>
      </c>
      <c r="M312" s="114" t="str">
        <f>IF(P_kom_foretak!AE315=0," ",P_kom_foretak!AE315)</f>
        <v xml:space="preserve"> </v>
      </c>
      <c r="N312" s="29" t="str">
        <f>IF(P_kom_foretak!AF315=0," ",P_kom_foretak!AF315)</f>
        <v xml:space="preserve"> </v>
      </c>
    </row>
    <row r="313" spans="3:14" x14ac:dyDescent="0.25">
      <c r="C313" s="28" t="str">
        <f>IF(P_kom_foretak!U316=0," ",P_kom_foretak!U316)</f>
        <v xml:space="preserve"> </v>
      </c>
      <c r="D313" s="114" t="str">
        <f>IF(P_kom_foretak!V316=0," ",P_kom_foretak!V316)</f>
        <v xml:space="preserve"> </v>
      </c>
      <c r="E313" s="114" t="str">
        <f>IF(P_kom_foretak!W316=0," ",P_kom_foretak!W316)</f>
        <v xml:space="preserve"> </v>
      </c>
      <c r="F313" s="114" t="str">
        <f>IF(P_kom_foretak!X316=0," ",P_kom_foretak!X316)</f>
        <v xml:space="preserve"> </v>
      </c>
      <c r="G313" s="114" t="str">
        <f>IF(P_kom_foretak!Y316=0," ",P_kom_foretak!Y316)</f>
        <v xml:space="preserve"> </v>
      </c>
      <c r="H313" s="114" t="str">
        <f>IF(P_kom_foretak!Z316=0," ",P_kom_foretak!Z316)</f>
        <v xml:space="preserve"> </v>
      </c>
      <c r="I313" s="114" t="str">
        <f>IF(P_kom_foretak!AA316=0," ",P_kom_foretak!AA316)</f>
        <v xml:space="preserve"> </v>
      </c>
      <c r="J313" s="114" t="str">
        <f>IF(P_kom_foretak!AB316=0," ",P_kom_foretak!AB316)</f>
        <v xml:space="preserve"> </v>
      </c>
      <c r="K313" s="114" t="str">
        <f>IF(P_kom_foretak!AC316=0," ",P_kom_foretak!AC316)</f>
        <v xml:space="preserve"> </v>
      </c>
      <c r="L313" s="114" t="str">
        <f>IF(P_kom_foretak!AD316=0," ",P_kom_foretak!AD316)</f>
        <v xml:space="preserve"> </v>
      </c>
      <c r="M313" s="114" t="str">
        <f>IF(P_kom_foretak!AE316=0," ",P_kom_foretak!AE316)</f>
        <v xml:space="preserve"> </v>
      </c>
      <c r="N313" s="29" t="str">
        <f>IF(P_kom_foretak!AF316=0," ",P_kom_foretak!AF316)</f>
        <v xml:space="preserve"> </v>
      </c>
    </row>
    <row r="314" spans="3:14" x14ac:dyDescent="0.25">
      <c r="C314" s="28" t="str">
        <f>IF(P_kom_foretak!U317=0," ",P_kom_foretak!U317)</f>
        <v xml:space="preserve"> </v>
      </c>
      <c r="D314" s="114" t="str">
        <f>IF(P_kom_foretak!V317=0," ",P_kom_foretak!V317)</f>
        <v xml:space="preserve"> </v>
      </c>
      <c r="E314" s="114" t="str">
        <f>IF(P_kom_foretak!W317=0," ",P_kom_foretak!W317)</f>
        <v xml:space="preserve"> </v>
      </c>
      <c r="F314" s="114" t="str">
        <f>IF(P_kom_foretak!X317=0," ",P_kom_foretak!X317)</f>
        <v xml:space="preserve"> </v>
      </c>
      <c r="G314" s="114" t="str">
        <f>IF(P_kom_foretak!Y317=0," ",P_kom_foretak!Y317)</f>
        <v xml:space="preserve"> </v>
      </c>
      <c r="H314" s="114" t="str">
        <f>IF(P_kom_foretak!Z317=0," ",P_kom_foretak!Z317)</f>
        <v xml:space="preserve"> </v>
      </c>
      <c r="I314" s="114" t="str">
        <f>IF(P_kom_foretak!AA317=0," ",P_kom_foretak!AA317)</f>
        <v xml:space="preserve"> </v>
      </c>
      <c r="J314" s="114" t="str">
        <f>IF(P_kom_foretak!AB317=0," ",P_kom_foretak!AB317)</f>
        <v xml:space="preserve"> </v>
      </c>
      <c r="K314" s="114" t="str">
        <f>IF(P_kom_foretak!AC317=0," ",P_kom_foretak!AC317)</f>
        <v xml:space="preserve"> </v>
      </c>
      <c r="L314" s="114" t="str">
        <f>IF(P_kom_foretak!AD317=0," ",P_kom_foretak!AD317)</f>
        <v xml:space="preserve"> </v>
      </c>
      <c r="M314" s="114" t="str">
        <f>IF(P_kom_foretak!AE317=0," ",P_kom_foretak!AE317)</f>
        <v xml:space="preserve"> </v>
      </c>
      <c r="N314" s="29" t="str">
        <f>IF(P_kom_foretak!AF317=0," ",P_kom_foretak!AF317)</f>
        <v xml:space="preserve"> </v>
      </c>
    </row>
    <row r="315" spans="3:14" x14ac:dyDescent="0.25">
      <c r="C315" s="28" t="str">
        <f>IF(P_kom_foretak!U318=0," ",P_kom_foretak!U318)</f>
        <v xml:space="preserve"> </v>
      </c>
      <c r="D315" s="114" t="str">
        <f>IF(P_kom_foretak!V318=0," ",P_kom_foretak!V318)</f>
        <v xml:space="preserve"> </v>
      </c>
      <c r="E315" s="114" t="str">
        <f>IF(P_kom_foretak!W318=0," ",P_kom_foretak!W318)</f>
        <v xml:space="preserve"> </v>
      </c>
      <c r="F315" s="114" t="str">
        <f>IF(P_kom_foretak!X318=0," ",P_kom_foretak!X318)</f>
        <v xml:space="preserve"> </v>
      </c>
      <c r="G315" s="114" t="str">
        <f>IF(P_kom_foretak!Y318=0," ",P_kom_foretak!Y318)</f>
        <v xml:space="preserve"> </v>
      </c>
      <c r="H315" s="114" t="str">
        <f>IF(P_kom_foretak!Z318=0," ",P_kom_foretak!Z318)</f>
        <v xml:space="preserve"> </v>
      </c>
      <c r="I315" s="114" t="str">
        <f>IF(P_kom_foretak!AA318=0," ",P_kom_foretak!AA318)</f>
        <v xml:space="preserve"> </v>
      </c>
      <c r="J315" s="114" t="str">
        <f>IF(P_kom_foretak!AB318=0," ",P_kom_foretak!AB318)</f>
        <v xml:space="preserve"> </v>
      </c>
      <c r="K315" s="114" t="str">
        <f>IF(P_kom_foretak!AC318=0," ",P_kom_foretak!AC318)</f>
        <v xml:space="preserve"> </v>
      </c>
      <c r="L315" s="114" t="str">
        <f>IF(P_kom_foretak!AD318=0," ",P_kom_foretak!AD318)</f>
        <v xml:space="preserve"> </v>
      </c>
      <c r="M315" s="114" t="str">
        <f>IF(P_kom_foretak!AE318=0," ",P_kom_foretak!AE318)</f>
        <v xml:space="preserve"> </v>
      </c>
      <c r="N315" s="29" t="str">
        <f>IF(P_kom_foretak!AF318=0," ",P_kom_foretak!AF318)</f>
        <v xml:space="preserve"> </v>
      </c>
    </row>
    <row r="316" spans="3:14" x14ac:dyDescent="0.25">
      <c r="C316" s="28" t="str">
        <f>IF(P_kom_foretak!U319=0," ",P_kom_foretak!U319)</f>
        <v xml:space="preserve"> </v>
      </c>
      <c r="D316" s="114" t="str">
        <f>IF(P_kom_foretak!V319=0," ",P_kom_foretak!V319)</f>
        <v xml:space="preserve"> </v>
      </c>
      <c r="E316" s="114" t="str">
        <f>IF(P_kom_foretak!W319=0," ",P_kom_foretak!W319)</f>
        <v xml:space="preserve"> </v>
      </c>
      <c r="F316" s="114" t="str">
        <f>IF(P_kom_foretak!X319=0," ",P_kom_foretak!X319)</f>
        <v xml:space="preserve"> </v>
      </c>
      <c r="G316" s="114" t="str">
        <f>IF(P_kom_foretak!Y319=0," ",P_kom_foretak!Y319)</f>
        <v xml:space="preserve"> </v>
      </c>
      <c r="H316" s="114" t="str">
        <f>IF(P_kom_foretak!Z319=0," ",P_kom_foretak!Z319)</f>
        <v xml:space="preserve"> </v>
      </c>
      <c r="I316" s="114" t="str">
        <f>IF(P_kom_foretak!AA319=0," ",P_kom_foretak!AA319)</f>
        <v xml:space="preserve"> </v>
      </c>
      <c r="J316" s="114" t="str">
        <f>IF(P_kom_foretak!AB319=0," ",P_kom_foretak!AB319)</f>
        <v xml:space="preserve"> </v>
      </c>
      <c r="K316" s="114" t="str">
        <f>IF(P_kom_foretak!AC319=0," ",P_kom_foretak!AC319)</f>
        <v xml:space="preserve"> </v>
      </c>
      <c r="L316" s="114" t="str">
        <f>IF(P_kom_foretak!AD319=0," ",P_kom_foretak!AD319)</f>
        <v xml:space="preserve"> </v>
      </c>
      <c r="M316" s="114" t="str">
        <f>IF(P_kom_foretak!AE319=0," ",P_kom_foretak!AE319)</f>
        <v xml:space="preserve"> </v>
      </c>
      <c r="N316" s="29" t="str">
        <f>IF(P_kom_foretak!AF319=0," ",P_kom_foretak!AF319)</f>
        <v xml:space="preserve"> </v>
      </c>
    </row>
    <row r="317" spans="3:14" x14ac:dyDescent="0.25">
      <c r="C317" s="28" t="str">
        <f>IF(P_kom_foretak!U320=0," ",P_kom_foretak!U320)</f>
        <v xml:space="preserve"> </v>
      </c>
      <c r="D317" s="114" t="str">
        <f>IF(P_kom_foretak!V320=0," ",P_kom_foretak!V320)</f>
        <v xml:space="preserve"> </v>
      </c>
      <c r="E317" s="114" t="str">
        <f>IF(P_kom_foretak!W320=0," ",P_kom_foretak!W320)</f>
        <v xml:space="preserve"> </v>
      </c>
      <c r="F317" s="114" t="str">
        <f>IF(P_kom_foretak!X320=0," ",P_kom_foretak!X320)</f>
        <v xml:space="preserve"> </v>
      </c>
      <c r="G317" s="114" t="str">
        <f>IF(P_kom_foretak!Y320=0," ",P_kom_foretak!Y320)</f>
        <v xml:space="preserve"> </v>
      </c>
      <c r="H317" s="114" t="str">
        <f>IF(P_kom_foretak!Z320=0," ",P_kom_foretak!Z320)</f>
        <v xml:space="preserve"> </v>
      </c>
      <c r="I317" s="114" t="str">
        <f>IF(P_kom_foretak!AA320=0," ",P_kom_foretak!AA320)</f>
        <v xml:space="preserve"> </v>
      </c>
      <c r="J317" s="114" t="str">
        <f>IF(P_kom_foretak!AB320=0," ",P_kom_foretak!AB320)</f>
        <v xml:space="preserve"> </v>
      </c>
      <c r="K317" s="114" t="str">
        <f>IF(P_kom_foretak!AC320=0," ",P_kom_foretak!AC320)</f>
        <v xml:space="preserve"> </v>
      </c>
      <c r="L317" s="114" t="str">
        <f>IF(P_kom_foretak!AD320=0," ",P_kom_foretak!AD320)</f>
        <v xml:space="preserve"> </v>
      </c>
      <c r="M317" s="114" t="str">
        <f>IF(P_kom_foretak!AE320=0," ",P_kom_foretak!AE320)</f>
        <v xml:space="preserve"> </v>
      </c>
      <c r="N317" s="29" t="str">
        <f>IF(P_kom_foretak!AF320=0," ",P_kom_foretak!AF320)</f>
        <v xml:space="preserve"> </v>
      </c>
    </row>
    <row r="318" spans="3:14" x14ac:dyDescent="0.25">
      <c r="C318" s="28" t="str">
        <f>IF(P_kom_foretak!U321=0," ",P_kom_foretak!U321)</f>
        <v xml:space="preserve"> </v>
      </c>
      <c r="D318" s="114" t="str">
        <f>IF(P_kom_foretak!V321=0," ",P_kom_foretak!V321)</f>
        <v xml:space="preserve"> </v>
      </c>
      <c r="E318" s="114" t="str">
        <f>IF(P_kom_foretak!W321=0," ",P_kom_foretak!W321)</f>
        <v xml:space="preserve"> </v>
      </c>
      <c r="F318" s="114" t="str">
        <f>IF(P_kom_foretak!X321=0," ",P_kom_foretak!X321)</f>
        <v xml:space="preserve"> </v>
      </c>
      <c r="G318" s="114" t="str">
        <f>IF(P_kom_foretak!Y321=0," ",P_kom_foretak!Y321)</f>
        <v xml:space="preserve"> </v>
      </c>
      <c r="H318" s="114" t="str">
        <f>IF(P_kom_foretak!Z321=0," ",P_kom_foretak!Z321)</f>
        <v xml:space="preserve"> </v>
      </c>
      <c r="I318" s="114" t="str">
        <f>IF(P_kom_foretak!AA321=0," ",P_kom_foretak!AA321)</f>
        <v xml:space="preserve"> </v>
      </c>
      <c r="J318" s="114" t="str">
        <f>IF(P_kom_foretak!AB321=0," ",P_kom_foretak!AB321)</f>
        <v xml:space="preserve"> </v>
      </c>
      <c r="K318" s="114" t="str">
        <f>IF(P_kom_foretak!AC321=0," ",P_kom_foretak!AC321)</f>
        <v xml:space="preserve"> </v>
      </c>
      <c r="L318" s="114" t="str">
        <f>IF(P_kom_foretak!AD321=0," ",P_kom_foretak!AD321)</f>
        <v xml:space="preserve"> </v>
      </c>
      <c r="M318" s="114" t="str">
        <f>IF(P_kom_foretak!AE321=0," ",P_kom_foretak!AE321)</f>
        <v xml:space="preserve"> </v>
      </c>
      <c r="N318" s="29" t="str">
        <f>IF(P_kom_foretak!AF321=0," ",P_kom_foretak!AF321)</f>
        <v xml:space="preserve"> </v>
      </c>
    </row>
    <row r="319" spans="3:14" x14ac:dyDescent="0.25">
      <c r="C319" s="28" t="str">
        <f>IF(P_kom_foretak!U322=0," ",P_kom_foretak!U322)</f>
        <v xml:space="preserve"> </v>
      </c>
      <c r="D319" s="114" t="str">
        <f>IF(P_kom_foretak!V322=0," ",P_kom_foretak!V322)</f>
        <v xml:space="preserve"> </v>
      </c>
      <c r="E319" s="114" t="str">
        <f>IF(P_kom_foretak!W322=0," ",P_kom_foretak!W322)</f>
        <v xml:space="preserve"> </v>
      </c>
      <c r="F319" s="114" t="str">
        <f>IF(P_kom_foretak!X322=0," ",P_kom_foretak!X322)</f>
        <v xml:space="preserve"> </v>
      </c>
      <c r="G319" s="114" t="str">
        <f>IF(P_kom_foretak!Y322=0," ",P_kom_foretak!Y322)</f>
        <v xml:space="preserve"> </v>
      </c>
      <c r="H319" s="114" t="str">
        <f>IF(P_kom_foretak!Z322=0," ",P_kom_foretak!Z322)</f>
        <v xml:space="preserve"> </v>
      </c>
      <c r="I319" s="114" t="str">
        <f>IF(P_kom_foretak!AA322=0," ",P_kom_foretak!AA322)</f>
        <v xml:space="preserve"> </v>
      </c>
      <c r="J319" s="114" t="str">
        <f>IF(P_kom_foretak!AB322=0," ",P_kom_foretak!AB322)</f>
        <v xml:space="preserve"> </v>
      </c>
      <c r="K319" s="114" t="str">
        <f>IF(P_kom_foretak!AC322=0," ",P_kom_foretak!AC322)</f>
        <v xml:space="preserve"> </v>
      </c>
      <c r="L319" s="114" t="str">
        <f>IF(P_kom_foretak!AD322=0," ",P_kom_foretak!AD322)</f>
        <v xml:space="preserve"> </v>
      </c>
      <c r="M319" s="114" t="str">
        <f>IF(P_kom_foretak!AE322=0," ",P_kom_foretak!AE322)</f>
        <v xml:space="preserve"> </v>
      </c>
      <c r="N319" s="29" t="str">
        <f>IF(P_kom_foretak!AF322=0," ",P_kom_foretak!AF322)</f>
        <v xml:space="preserve"> </v>
      </c>
    </row>
    <row r="320" spans="3:14" x14ac:dyDescent="0.25">
      <c r="C320" s="28" t="str">
        <f>IF(P_kom_foretak!U323=0," ",P_kom_foretak!U323)</f>
        <v xml:space="preserve"> </v>
      </c>
      <c r="D320" s="114" t="str">
        <f>IF(P_kom_foretak!V323=0," ",P_kom_foretak!V323)</f>
        <v xml:space="preserve"> </v>
      </c>
      <c r="E320" s="114" t="str">
        <f>IF(P_kom_foretak!W323=0," ",P_kom_foretak!W323)</f>
        <v xml:space="preserve"> </v>
      </c>
      <c r="F320" s="114" t="str">
        <f>IF(P_kom_foretak!X323=0," ",P_kom_foretak!X323)</f>
        <v xml:space="preserve"> </v>
      </c>
      <c r="G320" s="114" t="str">
        <f>IF(P_kom_foretak!Y323=0," ",P_kom_foretak!Y323)</f>
        <v xml:space="preserve"> </v>
      </c>
      <c r="H320" s="114" t="str">
        <f>IF(P_kom_foretak!Z323=0," ",P_kom_foretak!Z323)</f>
        <v xml:space="preserve"> </v>
      </c>
      <c r="I320" s="114" t="str">
        <f>IF(P_kom_foretak!AA323=0," ",P_kom_foretak!AA323)</f>
        <v xml:space="preserve"> </v>
      </c>
      <c r="J320" s="114" t="str">
        <f>IF(P_kom_foretak!AB323=0," ",P_kom_foretak!AB323)</f>
        <v xml:space="preserve"> </v>
      </c>
      <c r="K320" s="114" t="str">
        <f>IF(P_kom_foretak!AC323=0," ",P_kom_foretak!AC323)</f>
        <v xml:space="preserve"> </v>
      </c>
      <c r="L320" s="114" t="str">
        <f>IF(P_kom_foretak!AD323=0," ",P_kom_foretak!AD323)</f>
        <v xml:space="preserve"> </v>
      </c>
      <c r="M320" s="114" t="str">
        <f>IF(P_kom_foretak!AE323=0," ",P_kom_foretak!AE323)</f>
        <v xml:space="preserve"> </v>
      </c>
      <c r="N320" s="29" t="str">
        <f>IF(P_kom_foretak!AF323=0," ",P_kom_foretak!AF323)</f>
        <v xml:space="preserve"> </v>
      </c>
    </row>
    <row r="321" spans="3:14" x14ac:dyDescent="0.25">
      <c r="C321" s="28" t="str">
        <f>IF(P_kom_foretak!U324=0," ",P_kom_foretak!U324)</f>
        <v xml:space="preserve"> </v>
      </c>
      <c r="D321" s="114" t="str">
        <f>IF(P_kom_foretak!V324=0," ",P_kom_foretak!V324)</f>
        <v xml:space="preserve"> </v>
      </c>
      <c r="E321" s="114" t="str">
        <f>IF(P_kom_foretak!W324=0," ",P_kom_foretak!W324)</f>
        <v xml:space="preserve"> </v>
      </c>
      <c r="F321" s="114" t="str">
        <f>IF(P_kom_foretak!X324=0," ",P_kom_foretak!X324)</f>
        <v xml:space="preserve"> </v>
      </c>
      <c r="G321" s="114" t="str">
        <f>IF(P_kom_foretak!Y324=0," ",P_kom_foretak!Y324)</f>
        <v xml:space="preserve"> </v>
      </c>
      <c r="H321" s="114" t="str">
        <f>IF(P_kom_foretak!Z324=0," ",P_kom_foretak!Z324)</f>
        <v xml:space="preserve"> </v>
      </c>
      <c r="I321" s="114" t="str">
        <f>IF(P_kom_foretak!AA324=0," ",P_kom_foretak!AA324)</f>
        <v xml:space="preserve"> </v>
      </c>
      <c r="J321" s="114" t="str">
        <f>IF(P_kom_foretak!AB324=0," ",P_kom_foretak!AB324)</f>
        <v xml:space="preserve"> </v>
      </c>
      <c r="K321" s="114" t="str">
        <f>IF(P_kom_foretak!AC324=0," ",P_kom_foretak!AC324)</f>
        <v xml:space="preserve"> </v>
      </c>
      <c r="L321" s="114" t="str">
        <f>IF(P_kom_foretak!AD324=0," ",P_kom_foretak!AD324)</f>
        <v xml:space="preserve"> </v>
      </c>
      <c r="M321" s="114" t="str">
        <f>IF(P_kom_foretak!AE324=0," ",P_kom_foretak!AE324)</f>
        <v xml:space="preserve"> </v>
      </c>
      <c r="N321" s="29" t="str">
        <f>IF(P_kom_foretak!AF324=0," ",P_kom_foretak!AF324)</f>
        <v xml:space="preserve"> </v>
      </c>
    </row>
    <row r="322" spans="3:14" x14ac:dyDescent="0.25">
      <c r="C322" s="28" t="str">
        <f>IF(P_kom_foretak!U325=0," ",P_kom_foretak!U325)</f>
        <v xml:space="preserve"> </v>
      </c>
      <c r="D322" s="114" t="str">
        <f>IF(P_kom_foretak!V325=0," ",P_kom_foretak!V325)</f>
        <v xml:space="preserve"> </v>
      </c>
      <c r="E322" s="114" t="str">
        <f>IF(P_kom_foretak!W325=0," ",P_kom_foretak!W325)</f>
        <v xml:space="preserve"> </v>
      </c>
      <c r="F322" s="114" t="str">
        <f>IF(P_kom_foretak!X325=0," ",P_kom_foretak!X325)</f>
        <v xml:space="preserve"> </v>
      </c>
      <c r="G322" s="114" t="str">
        <f>IF(P_kom_foretak!Y325=0," ",P_kom_foretak!Y325)</f>
        <v xml:space="preserve"> </v>
      </c>
      <c r="H322" s="114" t="str">
        <f>IF(P_kom_foretak!Z325=0," ",P_kom_foretak!Z325)</f>
        <v xml:space="preserve"> </v>
      </c>
      <c r="I322" s="114" t="str">
        <f>IF(P_kom_foretak!AA325=0," ",P_kom_foretak!AA325)</f>
        <v xml:space="preserve"> </v>
      </c>
      <c r="J322" s="114" t="str">
        <f>IF(P_kom_foretak!AB325=0," ",P_kom_foretak!AB325)</f>
        <v xml:space="preserve"> </v>
      </c>
      <c r="K322" s="114" t="str">
        <f>IF(P_kom_foretak!AC325=0," ",P_kom_foretak!AC325)</f>
        <v xml:space="preserve"> </v>
      </c>
      <c r="L322" s="114" t="str">
        <f>IF(P_kom_foretak!AD325=0," ",P_kom_foretak!AD325)</f>
        <v xml:space="preserve"> </v>
      </c>
      <c r="M322" s="114" t="str">
        <f>IF(P_kom_foretak!AE325=0," ",P_kom_foretak!AE325)</f>
        <v xml:space="preserve"> </v>
      </c>
      <c r="N322" s="29" t="str">
        <f>IF(P_kom_foretak!AF325=0," ",P_kom_foretak!AF325)</f>
        <v xml:space="preserve"> </v>
      </c>
    </row>
    <row r="323" spans="3:14" x14ac:dyDescent="0.25">
      <c r="C323" s="28" t="str">
        <f>IF(P_kom_foretak!U326=0," ",P_kom_foretak!U326)</f>
        <v xml:space="preserve"> </v>
      </c>
      <c r="D323" s="114" t="str">
        <f>IF(P_kom_foretak!V326=0," ",P_kom_foretak!V326)</f>
        <v xml:space="preserve"> </v>
      </c>
      <c r="E323" s="114" t="str">
        <f>IF(P_kom_foretak!W326=0," ",P_kom_foretak!W326)</f>
        <v xml:space="preserve"> </v>
      </c>
      <c r="F323" s="114" t="str">
        <f>IF(P_kom_foretak!X326=0," ",P_kom_foretak!X326)</f>
        <v xml:space="preserve"> </v>
      </c>
      <c r="G323" s="114" t="str">
        <f>IF(P_kom_foretak!Y326=0," ",P_kom_foretak!Y326)</f>
        <v xml:space="preserve"> </v>
      </c>
      <c r="H323" s="114" t="str">
        <f>IF(P_kom_foretak!Z326=0," ",P_kom_foretak!Z326)</f>
        <v xml:space="preserve"> </v>
      </c>
      <c r="I323" s="114" t="str">
        <f>IF(P_kom_foretak!AA326=0," ",P_kom_foretak!AA326)</f>
        <v xml:space="preserve"> </v>
      </c>
      <c r="J323" s="114" t="str">
        <f>IF(P_kom_foretak!AB326=0," ",P_kom_foretak!AB326)</f>
        <v xml:space="preserve"> </v>
      </c>
      <c r="K323" s="114" t="str">
        <f>IF(P_kom_foretak!AC326=0," ",P_kom_foretak!AC326)</f>
        <v xml:space="preserve"> </v>
      </c>
      <c r="L323" s="114" t="str">
        <f>IF(P_kom_foretak!AD326=0," ",P_kom_foretak!AD326)</f>
        <v xml:space="preserve"> </v>
      </c>
      <c r="M323" s="114" t="str">
        <f>IF(P_kom_foretak!AE326=0," ",P_kom_foretak!AE326)</f>
        <v xml:space="preserve"> </v>
      </c>
      <c r="N323" s="29" t="str">
        <f>IF(P_kom_foretak!AF326=0," ",P_kom_foretak!AF326)</f>
        <v xml:space="preserve"> </v>
      </c>
    </row>
    <row r="324" spans="3:14" x14ac:dyDescent="0.25">
      <c r="C324" s="28" t="str">
        <f>IF(P_kom_foretak!U327=0," ",P_kom_foretak!U327)</f>
        <v xml:space="preserve"> </v>
      </c>
      <c r="D324" s="114" t="str">
        <f>IF(P_kom_foretak!V327=0," ",P_kom_foretak!V327)</f>
        <v xml:space="preserve"> </v>
      </c>
      <c r="E324" s="114" t="str">
        <f>IF(P_kom_foretak!W327=0," ",P_kom_foretak!W327)</f>
        <v xml:space="preserve"> </v>
      </c>
      <c r="F324" s="114" t="str">
        <f>IF(P_kom_foretak!X327=0," ",P_kom_foretak!X327)</f>
        <v xml:space="preserve"> </v>
      </c>
      <c r="G324" s="114" t="str">
        <f>IF(P_kom_foretak!Y327=0," ",P_kom_foretak!Y327)</f>
        <v xml:space="preserve"> </v>
      </c>
      <c r="H324" s="114" t="str">
        <f>IF(P_kom_foretak!Z327=0," ",P_kom_foretak!Z327)</f>
        <v xml:space="preserve"> </v>
      </c>
      <c r="I324" s="114" t="str">
        <f>IF(P_kom_foretak!AA327=0," ",P_kom_foretak!AA327)</f>
        <v xml:space="preserve"> </v>
      </c>
      <c r="J324" s="114" t="str">
        <f>IF(P_kom_foretak!AB327=0," ",P_kom_foretak!AB327)</f>
        <v xml:space="preserve"> </v>
      </c>
      <c r="K324" s="114" t="str">
        <f>IF(P_kom_foretak!AC327=0," ",P_kom_foretak!AC327)</f>
        <v xml:space="preserve"> </v>
      </c>
      <c r="L324" s="114" t="str">
        <f>IF(P_kom_foretak!AD327=0," ",P_kom_foretak!AD327)</f>
        <v xml:space="preserve"> </v>
      </c>
      <c r="M324" s="114" t="str">
        <f>IF(P_kom_foretak!AE327=0," ",P_kom_foretak!AE327)</f>
        <v xml:space="preserve"> </v>
      </c>
      <c r="N324" s="29" t="str">
        <f>IF(P_kom_foretak!AF327=0," ",P_kom_foretak!AF327)</f>
        <v xml:space="preserve"> </v>
      </c>
    </row>
    <row r="325" spans="3:14" x14ac:dyDescent="0.25">
      <c r="C325" s="28" t="str">
        <f>IF(P_kom_foretak!U328=0," ",P_kom_foretak!U328)</f>
        <v xml:space="preserve"> </v>
      </c>
      <c r="D325" s="114" t="str">
        <f>IF(P_kom_foretak!V328=0," ",P_kom_foretak!V328)</f>
        <v xml:space="preserve"> </v>
      </c>
      <c r="E325" s="114" t="str">
        <f>IF(P_kom_foretak!W328=0," ",P_kom_foretak!W328)</f>
        <v xml:space="preserve"> </v>
      </c>
      <c r="F325" s="114" t="str">
        <f>IF(P_kom_foretak!X328=0," ",P_kom_foretak!X328)</f>
        <v xml:space="preserve"> </v>
      </c>
      <c r="G325" s="114" t="str">
        <f>IF(P_kom_foretak!Y328=0," ",P_kom_foretak!Y328)</f>
        <v xml:space="preserve"> </v>
      </c>
      <c r="H325" s="114" t="str">
        <f>IF(P_kom_foretak!Z328=0," ",P_kom_foretak!Z328)</f>
        <v xml:space="preserve"> </v>
      </c>
      <c r="I325" s="114" t="str">
        <f>IF(P_kom_foretak!AA328=0," ",P_kom_foretak!AA328)</f>
        <v xml:space="preserve"> </v>
      </c>
      <c r="J325" s="114" t="str">
        <f>IF(P_kom_foretak!AB328=0," ",P_kom_foretak!AB328)</f>
        <v xml:space="preserve"> </v>
      </c>
      <c r="K325" s="114" t="str">
        <f>IF(P_kom_foretak!AC328=0," ",P_kom_foretak!AC328)</f>
        <v xml:space="preserve"> </v>
      </c>
      <c r="L325" s="114" t="str">
        <f>IF(P_kom_foretak!AD328=0," ",P_kom_foretak!AD328)</f>
        <v xml:space="preserve"> </v>
      </c>
      <c r="M325" s="114" t="str">
        <f>IF(P_kom_foretak!AE328=0," ",P_kom_foretak!AE328)</f>
        <v xml:space="preserve"> </v>
      </c>
      <c r="N325" s="29" t="str">
        <f>IF(P_kom_foretak!AF328=0," ",P_kom_foretak!AF328)</f>
        <v xml:space="preserve"> </v>
      </c>
    </row>
    <row r="326" spans="3:14" x14ac:dyDescent="0.25">
      <c r="C326" s="28" t="str">
        <f>IF(P_kom_foretak!U329=0," ",P_kom_foretak!U329)</f>
        <v xml:space="preserve"> </v>
      </c>
      <c r="D326" s="114" t="str">
        <f>IF(P_kom_foretak!V329=0," ",P_kom_foretak!V329)</f>
        <v xml:space="preserve"> </v>
      </c>
      <c r="E326" s="114" t="str">
        <f>IF(P_kom_foretak!W329=0," ",P_kom_foretak!W329)</f>
        <v xml:space="preserve"> </v>
      </c>
      <c r="F326" s="114" t="str">
        <f>IF(P_kom_foretak!X329=0," ",P_kom_foretak!X329)</f>
        <v xml:space="preserve"> </v>
      </c>
      <c r="G326" s="114" t="str">
        <f>IF(P_kom_foretak!Y329=0," ",P_kom_foretak!Y329)</f>
        <v xml:space="preserve"> </v>
      </c>
      <c r="H326" s="114" t="str">
        <f>IF(P_kom_foretak!Z329=0," ",P_kom_foretak!Z329)</f>
        <v xml:space="preserve"> </v>
      </c>
      <c r="I326" s="114" t="str">
        <f>IF(P_kom_foretak!AA329=0," ",P_kom_foretak!AA329)</f>
        <v xml:space="preserve"> </v>
      </c>
      <c r="J326" s="114" t="str">
        <f>IF(P_kom_foretak!AB329=0," ",P_kom_foretak!AB329)</f>
        <v xml:space="preserve"> </v>
      </c>
      <c r="K326" s="114" t="str">
        <f>IF(P_kom_foretak!AC329=0," ",P_kom_foretak!AC329)</f>
        <v xml:space="preserve"> </v>
      </c>
      <c r="L326" s="114" t="str">
        <f>IF(P_kom_foretak!AD329=0," ",P_kom_foretak!AD329)</f>
        <v xml:space="preserve"> </v>
      </c>
      <c r="M326" s="114" t="str">
        <f>IF(P_kom_foretak!AE329=0," ",P_kom_foretak!AE329)</f>
        <v xml:space="preserve"> </v>
      </c>
      <c r="N326" s="29" t="str">
        <f>IF(P_kom_foretak!AF329=0," ",P_kom_foretak!AF329)</f>
        <v xml:space="preserve"> </v>
      </c>
    </row>
    <row r="327" spans="3:14" x14ac:dyDescent="0.25">
      <c r="C327" s="28" t="str">
        <f>IF(P_kom_foretak!U330=0," ",P_kom_foretak!U330)</f>
        <v xml:space="preserve"> </v>
      </c>
      <c r="D327" s="114" t="str">
        <f>IF(P_kom_foretak!V330=0," ",P_kom_foretak!V330)</f>
        <v xml:space="preserve"> </v>
      </c>
      <c r="E327" s="114" t="str">
        <f>IF(P_kom_foretak!W330=0," ",P_kom_foretak!W330)</f>
        <v xml:space="preserve"> </v>
      </c>
      <c r="F327" s="114" t="str">
        <f>IF(P_kom_foretak!X330=0," ",P_kom_foretak!X330)</f>
        <v xml:space="preserve"> </v>
      </c>
      <c r="G327" s="114" t="str">
        <f>IF(P_kom_foretak!Y330=0," ",P_kom_foretak!Y330)</f>
        <v xml:space="preserve"> </v>
      </c>
      <c r="H327" s="114" t="str">
        <f>IF(P_kom_foretak!Z330=0," ",P_kom_foretak!Z330)</f>
        <v xml:space="preserve"> </v>
      </c>
      <c r="I327" s="114" t="str">
        <f>IF(P_kom_foretak!AA330=0," ",P_kom_foretak!AA330)</f>
        <v xml:space="preserve"> </v>
      </c>
      <c r="J327" s="114" t="str">
        <f>IF(P_kom_foretak!AB330=0," ",P_kom_foretak!AB330)</f>
        <v xml:space="preserve"> </v>
      </c>
      <c r="K327" s="114" t="str">
        <f>IF(P_kom_foretak!AC330=0," ",P_kom_foretak!AC330)</f>
        <v xml:space="preserve"> </v>
      </c>
      <c r="L327" s="114" t="str">
        <f>IF(P_kom_foretak!AD330=0," ",P_kom_foretak!AD330)</f>
        <v xml:space="preserve"> </v>
      </c>
      <c r="M327" s="114" t="str">
        <f>IF(P_kom_foretak!AE330=0," ",P_kom_foretak!AE330)</f>
        <v xml:space="preserve"> </v>
      </c>
      <c r="N327" s="29" t="str">
        <f>IF(P_kom_foretak!AF330=0," ",P_kom_foretak!AF330)</f>
        <v xml:space="preserve"> </v>
      </c>
    </row>
    <row r="328" spans="3:14" x14ac:dyDescent="0.25">
      <c r="C328" s="28" t="str">
        <f>IF(P_kom_foretak!U331=0," ",P_kom_foretak!U331)</f>
        <v xml:space="preserve"> </v>
      </c>
      <c r="D328" s="114" t="str">
        <f>IF(P_kom_foretak!V331=0," ",P_kom_foretak!V331)</f>
        <v xml:space="preserve"> </v>
      </c>
      <c r="E328" s="114" t="str">
        <f>IF(P_kom_foretak!W331=0," ",P_kom_foretak!W331)</f>
        <v xml:space="preserve"> </v>
      </c>
      <c r="F328" s="114" t="str">
        <f>IF(P_kom_foretak!X331=0," ",P_kom_foretak!X331)</f>
        <v xml:space="preserve"> </v>
      </c>
      <c r="G328" s="114" t="str">
        <f>IF(P_kom_foretak!Y331=0," ",P_kom_foretak!Y331)</f>
        <v xml:space="preserve"> </v>
      </c>
      <c r="H328" s="114" t="str">
        <f>IF(P_kom_foretak!Z331=0," ",P_kom_foretak!Z331)</f>
        <v xml:space="preserve"> </v>
      </c>
      <c r="I328" s="114" t="str">
        <f>IF(P_kom_foretak!AA331=0," ",P_kom_foretak!AA331)</f>
        <v xml:space="preserve"> </v>
      </c>
      <c r="J328" s="114" t="str">
        <f>IF(P_kom_foretak!AB331=0," ",P_kom_foretak!AB331)</f>
        <v xml:space="preserve"> </v>
      </c>
      <c r="K328" s="114" t="str">
        <f>IF(P_kom_foretak!AC331=0," ",P_kom_foretak!AC331)</f>
        <v xml:space="preserve"> </v>
      </c>
      <c r="L328" s="114" t="str">
        <f>IF(P_kom_foretak!AD331=0," ",P_kom_foretak!AD331)</f>
        <v xml:space="preserve"> </v>
      </c>
      <c r="M328" s="114" t="str">
        <f>IF(P_kom_foretak!AE331=0," ",P_kom_foretak!AE331)</f>
        <v xml:space="preserve"> </v>
      </c>
      <c r="N328" s="29" t="str">
        <f>IF(P_kom_foretak!AF331=0," ",P_kom_foretak!AF331)</f>
        <v xml:space="preserve"> </v>
      </c>
    </row>
    <row r="329" spans="3:14" x14ac:dyDescent="0.25">
      <c r="C329" s="28" t="str">
        <f>IF(P_kom_foretak!U332=0," ",P_kom_foretak!U332)</f>
        <v xml:space="preserve"> </v>
      </c>
      <c r="D329" s="114" t="str">
        <f>IF(P_kom_foretak!V332=0," ",P_kom_foretak!V332)</f>
        <v xml:space="preserve"> </v>
      </c>
      <c r="E329" s="114" t="str">
        <f>IF(P_kom_foretak!W332=0," ",P_kom_foretak!W332)</f>
        <v xml:space="preserve"> </v>
      </c>
      <c r="F329" s="114" t="str">
        <f>IF(P_kom_foretak!X332=0," ",P_kom_foretak!X332)</f>
        <v xml:space="preserve"> </v>
      </c>
      <c r="G329" s="114" t="str">
        <f>IF(P_kom_foretak!Y332=0," ",P_kom_foretak!Y332)</f>
        <v xml:space="preserve"> </v>
      </c>
      <c r="H329" s="114" t="str">
        <f>IF(P_kom_foretak!Z332=0," ",P_kom_foretak!Z332)</f>
        <v xml:space="preserve"> </v>
      </c>
      <c r="I329" s="114" t="str">
        <f>IF(P_kom_foretak!AA332=0," ",P_kom_foretak!AA332)</f>
        <v xml:space="preserve"> </v>
      </c>
      <c r="J329" s="114" t="str">
        <f>IF(P_kom_foretak!AB332=0," ",P_kom_foretak!AB332)</f>
        <v xml:space="preserve"> </v>
      </c>
      <c r="K329" s="114" t="str">
        <f>IF(P_kom_foretak!AC332=0," ",P_kom_foretak!AC332)</f>
        <v xml:space="preserve"> </v>
      </c>
      <c r="L329" s="114" t="str">
        <f>IF(P_kom_foretak!AD332=0," ",P_kom_foretak!AD332)</f>
        <v xml:space="preserve"> </v>
      </c>
      <c r="M329" s="114" t="str">
        <f>IF(P_kom_foretak!AE332=0," ",P_kom_foretak!AE332)</f>
        <v xml:space="preserve"> </v>
      </c>
      <c r="N329" s="29" t="str">
        <f>IF(P_kom_foretak!AF332=0," ",P_kom_foretak!AF332)</f>
        <v xml:space="preserve"> </v>
      </c>
    </row>
    <row r="330" spans="3:14" x14ac:dyDescent="0.25">
      <c r="C330" s="28" t="str">
        <f>IF(P_kom_foretak!U333=0," ",P_kom_foretak!U333)</f>
        <v xml:space="preserve"> </v>
      </c>
      <c r="D330" s="114" t="str">
        <f>IF(P_kom_foretak!V333=0," ",P_kom_foretak!V333)</f>
        <v xml:space="preserve"> </v>
      </c>
      <c r="E330" s="114" t="str">
        <f>IF(P_kom_foretak!W333=0," ",P_kom_foretak!W333)</f>
        <v xml:space="preserve"> </v>
      </c>
      <c r="F330" s="114" t="str">
        <f>IF(P_kom_foretak!X333=0," ",P_kom_foretak!X333)</f>
        <v xml:space="preserve"> </v>
      </c>
      <c r="G330" s="114" t="str">
        <f>IF(P_kom_foretak!Y333=0," ",P_kom_foretak!Y333)</f>
        <v xml:space="preserve"> </v>
      </c>
      <c r="H330" s="114" t="str">
        <f>IF(P_kom_foretak!Z333=0," ",P_kom_foretak!Z333)</f>
        <v xml:space="preserve"> </v>
      </c>
      <c r="I330" s="114" t="str">
        <f>IF(P_kom_foretak!AA333=0," ",P_kom_foretak!AA333)</f>
        <v xml:space="preserve"> </v>
      </c>
      <c r="J330" s="114" t="str">
        <f>IF(P_kom_foretak!AB333=0," ",P_kom_foretak!AB333)</f>
        <v xml:space="preserve"> </v>
      </c>
      <c r="K330" s="114" t="str">
        <f>IF(P_kom_foretak!AC333=0," ",P_kom_foretak!AC333)</f>
        <v xml:space="preserve"> </v>
      </c>
      <c r="L330" s="114" t="str">
        <f>IF(P_kom_foretak!AD333=0," ",P_kom_foretak!AD333)</f>
        <v xml:space="preserve"> </v>
      </c>
      <c r="M330" s="114" t="str">
        <f>IF(P_kom_foretak!AE333=0," ",P_kom_foretak!AE333)</f>
        <v xml:space="preserve"> </v>
      </c>
      <c r="N330" s="29" t="str">
        <f>IF(P_kom_foretak!AF333=0," ",P_kom_foretak!AF333)</f>
        <v xml:space="preserve"> </v>
      </c>
    </row>
    <row r="331" spans="3:14" x14ac:dyDescent="0.25">
      <c r="C331" s="28" t="str">
        <f>IF(P_kom_foretak!U334=0," ",P_kom_foretak!U334)</f>
        <v xml:space="preserve"> </v>
      </c>
      <c r="D331" s="114" t="str">
        <f>IF(P_kom_foretak!V334=0," ",P_kom_foretak!V334)</f>
        <v xml:space="preserve"> </v>
      </c>
      <c r="E331" s="114" t="str">
        <f>IF(P_kom_foretak!W334=0," ",P_kom_foretak!W334)</f>
        <v xml:space="preserve"> </v>
      </c>
      <c r="F331" s="114" t="str">
        <f>IF(P_kom_foretak!X334=0," ",P_kom_foretak!X334)</f>
        <v xml:space="preserve"> </v>
      </c>
      <c r="G331" s="114" t="str">
        <f>IF(P_kom_foretak!Y334=0," ",P_kom_foretak!Y334)</f>
        <v xml:space="preserve"> </v>
      </c>
      <c r="H331" s="114" t="str">
        <f>IF(P_kom_foretak!Z334=0," ",P_kom_foretak!Z334)</f>
        <v xml:space="preserve"> </v>
      </c>
      <c r="I331" s="114" t="str">
        <f>IF(P_kom_foretak!AA334=0," ",P_kom_foretak!AA334)</f>
        <v xml:space="preserve"> </v>
      </c>
      <c r="J331" s="114" t="str">
        <f>IF(P_kom_foretak!AB334=0," ",P_kom_foretak!AB334)</f>
        <v xml:space="preserve"> </v>
      </c>
      <c r="K331" s="114" t="str">
        <f>IF(P_kom_foretak!AC334=0," ",P_kom_foretak!AC334)</f>
        <v xml:space="preserve"> </v>
      </c>
      <c r="L331" s="114" t="str">
        <f>IF(P_kom_foretak!AD334=0," ",P_kom_foretak!AD334)</f>
        <v xml:space="preserve"> </v>
      </c>
      <c r="M331" s="114" t="str">
        <f>IF(P_kom_foretak!AE334=0," ",P_kom_foretak!AE334)</f>
        <v xml:space="preserve"> </v>
      </c>
      <c r="N331" s="29" t="str">
        <f>IF(P_kom_foretak!AF334=0," ",P_kom_foretak!AF334)</f>
        <v xml:space="preserve"> </v>
      </c>
    </row>
    <row r="332" spans="3:14" x14ac:dyDescent="0.25">
      <c r="C332" s="28" t="str">
        <f>IF(P_kom_foretak!U335=0," ",P_kom_foretak!U335)</f>
        <v xml:space="preserve"> </v>
      </c>
      <c r="D332" s="114" t="str">
        <f>IF(P_kom_foretak!V335=0," ",P_kom_foretak!V335)</f>
        <v xml:space="preserve"> </v>
      </c>
      <c r="E332" s="114" t="str">
        <f>IF(P_kom_foretak!W335=0," ",P_kom_foretak!W335)</f>
        <v xml:space="preserve"> </v>
      </c>
      <c r="F332" s="114" t="str">
        <f>IF(P_kom_foretak!X335=0," ",P_kom_foretak!X335)</f>
        <v xml:space="preserve"> </v>
      </c>
      <c r="G332" s="114" t="str">
        <f>IF(P_kom_foretak!Y335=0," ",P_kom_foretak!Y335)</f>
        <v xml:space="preserve"> </v>
      </c>
      <c r="H332" s="114" t="str">
        <f>IF(P_kom_foretak!Z335=0," ",P_kom_foretak!Z335)</f>
        <v xml:space="preserve"> </v>
      </c>
      <c r="I332" s="114" t="str">
        <f>IF(P_kom_foretak!AA335=0," ",P_kom_foretak!AA335)</f>
        <v xml:space="preserve"> </v>
      </c>
      <c r="J332" s="114" t="str">
        <f>IF(P_kom_foretak!AB335=0," ",P_kom_foretak!AB335)</f>
        <v xml:space="preserve"> </v>
      </c>
      <c r="K332" s="114" t="str">
        <f>IF(P_kom_foretak!AC335=0," ",P_kom_foretak!AC335)</f>
        <v xml:space="preserve"> </v>
      </c>
      <c r="L332" s="114" t="str">
        <f>IF(P_kom_foretak!AD335=0," ",P_kom_foretak!AD335)</f>
        <v xml:space="preserve"> </v>
      </c>
      <c r="M332" s="114" t="str">
        <f>IF(P_kom_foretak!AE335=0," ",P_kom_foretak!AE335)</f>
        <v xml:space="preserve"> </v>
      </c>
      <c r="N332" s="29" t="str">
        <f>IF(P_kom_foretak!AF335=0," ",P_kom_foretak!AF335)</f>
        <v xml:space="preserve"> </v>
      </c>
    </row>
    <row r="333" spans="3:14" x14ac:dyDescent="0.25">
      <c r="C333" s="28" t="str">
        <f>IF(P_kom_foretak!U336=0," ",P_kom_foretak!U336)</f>
        <v xml:space="preserve"> </v>
      </c>
      <c r="D333" s="114" t="str">
        <f>IF(P_kom_foretak!V336=0," ",P_kom_foretak!V336)</f>
        <v xml:space="preserve"> </v>
      </c>
      <c r="E333" s="114" t="str">
        <f>IF(P_kom_foretak!W336=0," ",P_kom_foretak!W336)</f>
        <v xml:space="preserve"> </v>
      </c>
      <c r="F333" s="114" t="str">
        <f>IF(P_kom_foretak!X336=0," ",P_kom_foretak!X336)</f>
        <v xml:space="preserve"> </v>
      </c>
      <c r="G333" s="114" t="str">
        <f>IF(P_kom_foretak!Y336=0," ",P_kom_foretak!Y336)</f>
        <v xml:space="preserve"> </v>
      </c>
      <c r="H333" s="114" t="str">
        <f>IF(P_kom_foretak!Z336=0," ",P_kom_foretak!Z336)</f>
        <v xml:space="preserve"> </v>
      </c>
      <c r="I333" s="114" t="str">
        <f>IF(P_kom_foretak!AA336=0," ",P_kom_foretak!AA336)</f>
        <v xml:space="preserve"> </v>
      </c>
      <c r="J333" s="114" t="str">
        <f>IF(P_kom_foretak!AB336=0," ",P_kom_foretak!AB336)</f>
        <v xml:space="preserve"> </v>
      </c>
      <c r="K333" s="114" t="str">
        <f>IF(P_kom_foretak!AC336=0," ",P_kom_foretak!AC336)</f>
        <v xml:space="preserve"> </v>
      </c>
      <c r="L333" s="114" t="str">
        <f>IF(P_kom_foretak!AD336=0," ",P_kom_foretak!AD336)</f>
        <v xml:space="preserve"> </v>
      </c>
      <c r="M333" s="114" t="str">
        <f>IF(P_kom_foretak!AE336=0," ",P_kom_foretak!AE336)</f>
        <v xml:space="preserve"> </v>
      </c>
      <c r="N333" s="29" t="str">
        <f>IF(P_kom_foretak!AF336=0," ",P_kom_foretak!AF336)</f>
        <v xml:space="preserve"> </v>
      </c>
    </row>
    <row r="334" spans="3:14" x14ac:dyDescent="0.25">
      <c r="C334" s="28" t="str">
        <f>IF(P_kom_foretak!U337=0," ",P_kom_foretak!U337)</f>
        <v xml:space="preserve"> </v>
      </c>
      <c r="D334" s="114" t="str">
        <f>IF(P_kom_foretak!V337=0," ",P_kom_foretak!V337)</f>
        <v xml:space="preserve"> </v>
      </c>
      <c r="E334" s="114" t="str">
        <f>IF(P_kom_foretak!W337=0," ",P_kom_foretak!W337)</f>
        <v xml:space="preserve"> </v>
      </c>
      <c r="F334" s="114" t="str">
        <f>IF(P_kom_foretak!X337=0," ",P_kom_foretak!X337)</f>
        <v xml:space="preserve"> </v>
      </c>
      <c r="G334" s="114" t="str">
        <f>IF(P_kom_foretak!Y337=0," ",P_kom_foretak!Y337)</f>
        <v xml:space="preserve"> </v>
      </c>
      <c r="H334" s="114" t="str">
        <f>IF(P_kom_foretak!Z337=0," ",P_kom_foretak!Z337)</f>
        <v xml:space="preserve"> </v>
      </c>
      <c r="I334" s="114" t="str">
        <f>IF(P_kom_foretak!AA337=0," ",P_kom_foretak!AA337)</f>
        <v xml:space="preserve"> </v>
      </c>
      <c r="J334" s="114" t="str">
        <f>IF(P_kom_foretak!AB337=0," ",P_kom_foretak!AB337)</f>
        <v xml:space="preserve"> </v>
      </c>
      <c r="K334" s="114" t="str">
        <f>IF(P_kom_foretak!AC337=0," ",P_kom_foretak!AC337)</f>
        <v xml:space="preserve"> </v>
      </c>
      <c r="L334" s="114" t="str">
        <f>IF(P_kom_foretak!AD337=0," ",P_kom_foretak!AD337)</f>
        <v xml:space="preserve"> </v>
      </c>
      <c r="M334" s="114" t="str">
        <f>IF(P_kom_foretak!AE337=0," ",P_kom_foretak!AE337)</f>
        <v xml:space="preserve"> </v>
      </c>
      <c r="N334" s="29" t="str">
        <f>IF(P_kom_foretak!AF337=0," ",P_kom_foretak!AF337)</f>
        <v xml:space="preserve"> </v>
      </c>
    </row>
    <row r="335" spans="3:14" x14ac:dyDescent="0.25">
      <c r="C335" s="28" t="str">
        <f>IF(P_kom_foretak!U338=0," ",P_kom_foretak!U338)</f>
        <v xml:space="preserve"> </v>
      </c>
      <c r="D335" s="28" t="str">
        <f>IF(P_kom_foretak!V338=0," ",P_kom_foretak!V338)</f>
        <v xml:space="preserve"> </v>
      </c>
      <c r="E335" s="28" t="str">
        <f>IF(P_kom_foretak!W338=0," ",P_kom_foretak!W338)</f>
        <v xml:space="preserve"> </v>
      </c>
      <c r="F335" s="28" t="str">
        <f>IF(P_kom_foretak!X338=0," ",P_kom_foretak!X338)</f>
        <v xml:space="preserve"> </v>
      </c>
      <c r="G335" s="28" t="str">
        <f>IF(P_kom_foretak!Y338=0," ",P_kom_foretak!Y338)</f>
        <v xml:space="preserve"> </v>
      </c>
      <c r="H335" s="28" t="str">
        <f>IF(P_kom_foretak!Z338=0," ",P_kom_foretak!Z338)</f>
        <v xml:space="preserve"> </v>
      </c>
      <c r="I335" s="28" t="str">
        <f>IF(P_kom_foretak!AA338=0," ",P_kom_foretak!AA338)</f>
        <v xml:space="preserve"> </v>
      </c>
      <c r="J335" s="28" t="str">
        <f>IF(P_kom_foretak!AB338=0," ",P_kom_foretak!AB338)</f>
        <v xml:space="preserve"> </v>
      </c>
      <c r="K335" s="28" t="str">
        <f>IF(P_kom_foretak!AC338=0," ",P_kom_foretak!AC338)</f>
        <v xml:space="preserve"> </v>
      </c>
      <c r="L335" s="28" t="str">
        <f>IF(P_kom_foretak!AD338=0," ",P_kom_foretak!AD338)</f>
        <v xml:space="preserve"> </v>
      </c>
      <c r="M335" s="28" t="str">
        <f>IF(P_kom_foretak!AE338=0," ",P_kom_foretak!AE338)</f>
        <v xml:space="preserve"> </v>
      </c>
      <c r="N335" s="29" t="str">
        <f>IF(P_kom_foretak!AF338=0," ",P_kom_foretak!AF338)</f>
        <v xml:space="preserve"> </v>
      </c>
    </row>
    <row r="336" spans="3:14" x14ac:dyDescent="0.25">
      <c r="C336" s="28" t="str">
        <f>IF(P_kom_foretak!U339=0," ",P_kom_foretak!U339)</f>
        <v xml:space="preserve"> </v>
      </c>
      <c r="D336" s="28" t="str">
        <f>IF(P_kom_foretak!V339=0," ",P_kom_foretak!V339)</f>
        <v xml:space="preserve"> </v>
      </c>
      <c r="E336" s="28" t="str">
        <f>IF(P_kom_foretak!W339=0," ",P_kom_foretak!W339)</f>
        <v xml:space="preserve"> </v>
      </c>
      <c r="F336" s="28" t="str">
        <f>IF(P_kom_foretak!X339=0," ",P_kom_foretak!X339)</f>
        <v xml:space="preserve"> </v>
      </c>
      <c r="G336" s="28" t="str">
        <f>IF(P_kom_foretak!Y339=0," ",P_kom_foretak!Y339)</f>
        <v xml:space="preserve"> </v>
      </c>
      <c r="H336" s="28" t="str">
        <f>IF(P_kom_foretak!Z339=0," ",P_kom_foretak!Z339)</f>
        <v xml:space="preserve"> </v>
      </c>
      <c r="I336" s="28" t="str">
        <f>IF(P_kom_foretak!AA339=0," ",P_kom_foretak!AA339)</f>
        <v xml:space="preserve"> </v>
      </c>
      <c r="J336" s="28" t="str">
        <f>IF(P_kom_foretak!AB339=0," ",P_kom_foretak!AB339)</f>
        <v xml:space="preserve"> </v>
      </c>
      <c r="K336" s="28" t="str">
        <f>IF(P_kom_foretak!AC339=0," ",P_kom_foretak!AC339)</f>
        <v xml:space="preserve"> </v>
      </c>
      <c r="L336" s="28" t="str">
        <f>IF(P_kom_foretak!AD339=0," ",P_kom_foretak!AD339)</f>
        <v xml:space="preserve"> </v>
      </c>
      <c r="M336" s="28" t="str">
        <f>IF(P_kom_foretak!AE339=0," ",P_kom_foretak!AE339)</f>
        <v xml:space="preserve"> </v>
      </c>
      <c r="N336" s="29" t="str">
        <f>IF(P_kom_foretak!AF339=0," ",P_kom_foretak!AF339)</f>
        <v xml:space="preserve"> </v>
      </c>
    </row>
    <row r="337" spans="3:14" x14ac:dyDescent="0.25">
      <c r="C337" s="28" t="str">
        <f>IF(P_kom_foretak!U340=0," ",P_kom_foretak!U340)</f>
        <v xml:space="preserve"> </v>
      </c>
      <c r="D337" s="28" t="str">
        <f>IF(P_kom_foretak!V340=0," ",P_kom_foretak!V340)</f>
        <v xml:space="preserve"> </v>
      </c>
      <c r="E337" s="28" t="str">
        <f>IF(P_kom_foretak!W340=0," ",P_kom_foretak!W340)</f>
        <v xml:space="preserve"> </v>
      </c>
      <c r="F337" s="28" t="str">
        <f>IF(P_kom_foretak!X340=0," ",P_kom_foretak!X340)</f>
        <v xml:space="preserve"> </v>
      </c>
      <c r="G337" s="28" t="str">
        <f>IF(P_kom_foretak!Y340=0," ",P_kom_foretak!Y340)</f>
        <v xml:space="preserve"> </v>
      </c>
      <c r="H337" s="28" t="str">
        <f>IF(P_kom_foretak!Z340=0," ",P_kom_foretak!Z340)</f>
        <v xml:space="preserve"> </v>
      </c>
      <c r="I337" s="28" t="str">
        <f>IF(P_kom_foretak!AA340=0," ",P_kom_foretak!AA340)</f>
        <v xml:space="preserve"> </v>
      </c>
      <c r="J337" s="28" t="str">
        <f>IF(P_kom_foretak!AB340=0," ",P_kom_foretak!AB340)</f>
        <v xml:space="preserve"> </v>
      </c>
      <c r="K337" s="28" t="str">
        <f>IF(P_kom_foretak!AC340=0," ",P_kom_foretak!AC340)</f>
        <v xml:space="preserve"> </v>
      </c>
      <c r="L337" s="28" t="str">
        <f>IF(P_kom_foretak!AD340=0," ",P_kom_foretak!AD340)</f>
        <v xml:space="preserve"> </v>
      </c>
      <c r="M337" s="28" t="str">
        <f>IF(P_kom_foretak!AE340=0," ",P_kom_foretak!AE340)</f>
        <v xml:space="preserve"> </v>
      </c>
      <c r="N337" s="29" t="str">
        <f>IF(P_kom_foretak!AF340=0," ",P_kom_foretak!AF340)</f>
        <v xml:space="preserve"> </v>
      </c>
    </row>
    <row r="338" spans="3:14" x14ac:dyDescent="0.25">
      <c r="C338" s="28" t="str">
        <f>IF(P_kom_foretak!U341=0," ",P_kom_foretak!U341)</f>
        <v xml:space="preserve"> </v>
      </c>
      <c r="D338" s="28" t="str">
        <f>IF(P_kom_foretak!V341=0," ",P_kom_foretak!V341)</f>
        <v xml:space="preserve"> </v>
      </c>
      <c r="E338" s="28" t="str">
        <f>IF(P_kom_foretak!W341=0," ",P_kom_foretak!W341)</f>
        <v xml:space="preserve"> </v>
      </c>
      <c r="F338" s="28" t="str">
        <f>IF(P_kom_foretak!X341=0," ",P_kom_foretak!X341)</f>
        <v xml:space="preserve"> </v>
      </c>
      <c r="G338" s="28" t="str">
        <f>IF(P_kom_foretak!Y341=0," ",P_kom_foretak!Y341)</f>
        <v xml:space="preserve"> </v>
      </c>
      <c r="H338" s="28" t="str">
        <f>IF(P_kom_foretak!Z341=0," ",P_kom_foretak!Z341)</f>
        <v xml:space="preserve"> </v>
      </c>
      <c r="I338" s="28" t="str">
        <f>IF(P_kom_foretak!AA341=0," ",P_kom_foretak!AA341)</f>
        <v xml:space="preserve"> </v>
      </c>
      <c r="J338" s="28" t="str">
        <f>IF(P_kom_foretak!AB341=0," ",P_kom_foretak!AB341)</f>
        <v xml:space="preserve"> </v>
      </c>
      <c r="K338" s="28" t="str">
        <f>IF(P_kom_foretak!AC341=0," ",P_kom_foretak!AC341)</f>
        <v xml:space="preserve"> </v>
      </c>
      <c r="L338" s="28" t="str">
        <f>IF(P_kom_foretak!AD341=0," ",P_kom_foretak!AD341)</f>
        <v xml:space="preserve"> </v>
      </c>
      <c r="M338" s="28" t="str">
        <f>IF(P_kom_foretak!AE341=0," ",P_kom_foretak!AE341)</f>
        <v xml:space="preserve"> </v>
      </c>
      <c r="N338" s="29" t="str">
        <f>IF(P_kom_foretak!AF341=0," ",P_kom_foretak!AF341)</f>
        <v xml:space="preserve"> </v>
      </c>
    </row>
    <row r="339" spans="3:14" x14ac:dyDescent="0.25">
      <c r="C339" s="28" t="str">
        <f>IF(P_kom_foretak!U342=0," ",P_kom_foretak!U342)</f>
        <v xml:space="preserve"> </v>
      </c>
      <c r="D339" s="28" t="str">
        <f>IF(P_kom_foretak!V342=0," ",P_kom_foretak!V342)</f>
        <v xml:space="preserve"> </v>
      </c>
      <c r="E339" s="28" t="str">
        <f>IF(P_kom_foretak!W342=0," ",P_kom_foretak!W342)</f>
        <v xml:space="preserve"> </v>
      </c>
      <c r="F339" s="28" t="str">
        <f>IF(P_kom_foretak!X342=0," ",P_kom_foretak!X342)</f>
        <v xml:space="preserve"> </v>
      </c>
      <c r="G339" s="28" t="str">
        <f>IF(P_kom_foretak!Y342=0," ",P_kom_foretak!Y342)</f>
        <v xml:space="preserve"> </v>
      </c>
      <c r="H339" s="28" t="str">
        <f>IF(P_kom_foretak!Z342=0," ",P_kom_foretak!Z342)</f>
        <v xml:space="preserve"> </v>
      </c>
      <c r="I339" s="28" t="str">
        <f>IF(P_kom_foretak!AA342=0," ",P_kom_foretak!AA342)</f>
        <v xml:space="preserve"> </v>
      </c>
      <c r="J339" s="28" t="str">
        <f>IF(P_kom_foretak!AB342=0," ",P_kom_foretak!AB342)</f>
        <v xml:space="preserve"> </v>
      </c>
      <c r="K339" s="28" t="str">
        <f>IF(P_kom_foretak!AC342=0," ",P_kom_foretak!AC342)</f>
        <v xml:space="preserve"> </v>
      </c>
      <c r="L339" s="28" t="str">
        <f>IF(P_kom_foretak!AD342=0," ",P_kom_foretak!AD342)</f>
        <v xml:space="preserve"> </v>
      </c>
      <c r="M339" s="28" t="str">
        <f>IF(P_kom_foretak!AE342=0," ",P_kom_foretak!AE342)</f>
        <v xml:space="preserve"> </v>
      </c>
      <c r="N339" s="29" t="str">
        <f>IF(P_kom_foretak!AF342=0," ",P_kom_foretak!AF342)</f>
        <v xml:space="preserve"> </v>
      </c>
    </row>
    <row r="340" spans="3:14" x14ac:dyDescent="0.25">
      <c r="C340" s="28" t="str">
        <f>IF(P_kom_foretak!U343=0," ",P_kom_foretak!U343)</f>
        <v xml:space="preserve"> </v>
      </c>
      <c r="D340" s="28" t="str">
        <f>IF(P_kom_foretak!V343=0," ",P_kom_foretak!V343)</f>
        <v xml:space="preserve"> </v>
      </c>
      <c r="E340" s="28" t="str">
        <f>IF(P_kom_foretak!W343=0," ",P_kom_foretak!W343)</f>
        <v xml:space="preserve"> </v>
      </c>
      <c r="F340" s="28" t="str">
        <f>IF(P_kom_foretak!X343=0," ",P_kom_foretak!X343)</f>
        <v xml:space="preserve"> </v>
      </c>
      <c r="G340" s="28" t="str">
        <f>IF(P_kom_foretak!Y343=0," ",P_kom_foretak!Y343)</f>
        <v xml:space="preserve"> </v>
      </c>
      <c r="H340" s="28" t="str">
        <f>IF(P_kom_foretak!Z343=0," ",P_kom_foretak!Z343)</f>
        <v xml:space="preserve"> </v>
      </c>
      <c r="I340" s="28" t="str">
        <f>IF(P_kom_foretak!AA343=0," ",P_kom_foretak!AA343)</f>
        <v xml:space="preserve"> </v>
      </c>
      <c r="J340" s="28" t="str">
        <f>IF(P_kom_foretak!AB343=0," ",P_kom_foretak!AB343)</f>
        <v xml:space="preserve"> </v>
      </c>
      <c r="K340" s="28" t="str">
        <f>IF(P_kom_foretak!AC343=0," ",P_kom_foretak!AC343)</f>
        <v xml:space="preserve"> </v>
      </c>
      <c r="L340" s="28" t="str">
        <f>IF(P_kom_foretak!AD343=0," ",P_kom_foretak!AD343)</f>
        <v xml:space="preserve"> </v>
      </c>
      <c r="M340" s="28" t="str">
        <f>IF(P_kom_foretak!AE343=0," ",P_kom_foretak!AE343)</f>
        <v xml:space="preserve"> </v>
      </c>
      <c r="N340" s="29" t="str">
        <f>IF(P_kom_foretak!AF343=0," ",P_kom_foretak!AF343)</f>
        <v xml:space="preserve"> </v>
      </c>
    </row>
    <row r="341" spans="3:14" x14ac:dyDescent="0.25">
      <c r="C341" s="28" t="str">
        <f>IF(P_kom_foretak!U344=0," ",P_kom_foretak!U344)</f>
        <v xml:space="preserve"> </v>
      </c>
      <c r="D341" s="28" t="str">
        <f>IF(P_kom_foretak!V344=0," ",P_kom_foretak!V344)</f>
        <v xml:space="preserve"> </v>
      </c>
      <c r="E341" s="28" t="str">
        <f>IF(P_kom_foretak!W344=0," ",P_kom_foretak!W344)</f>
        <v xml:space="preserve"> </v>
      </c>
      <c r="F341" s="28" t="str">
        <f>IF(P_kom_foretak!X344=0," ",P_kom_foretak!X344)</f>
        <v xml:space="preserve"> </v>
      </c>
      <c r="G341" s="28" t="str">
        <f>IF(P_kom_foretak!Y344=0," ",P_kom_foretak!Y344)</f>
        <v xml:space="preserve"> </v>
      </c>
      <c r="H341" s="28" t="str">
        <f>IF(P_kom_foretak!Z344=0," ",P_kom_foretak!Z344)</f>
        <v xml:space="preserve"> </v>
      </c>
      <c r="I341" s="28" t="str">
        <f>IF(P_kom_foretak!AA344=0," ",P_kom_foretak!AA344)</f>
        <v xml:space="preserve"> </v>
      </c>
      <c r="J341" s="28" t="str">
        <f>IF(P_kom_foretak!AB344=0," ",P_kom_foretak!AB344)</f>
        <v xml:space="preserve"> </v>
      </c>
      <c r="K341" s="28" t="str">
        <f>IF(P_kom_foretak!AC344=0," ",P_kom_foretak!AC344)</f>
        <v xml:space="preserve"> </v>
      </c>
      <c r="L341" s="28" t="str">
        <f>IF(P_kom_foretak!AD344=0," ",P_kom_foretak!AD344)</f>
        <v xml:space="preserve"> </v>
      </c>
      <c r="M341" s="28" t="str">
        <f>IF(P_kom_foretak!AE344=0," ",P_kom_foretak!AE344)</f>
        <v xml:space="preserve"> </v>
      </c>
      <c r="N341" s="29" t="str">
        <f>IF(P_kom_foretak!AF344=0," ",P_kom_foretak!AF344)</f>
        <v xml:space="preserve"> </v>
      </c>
    </row>
    <row r="342" spans="3:14" x14ac:dyDescent="0.25">
      <c r="C342" s="28" t="str">
        <f>IF(P_kom_foretak!U345=0," ",P_kom_foretak!U345)</f>
        <v xml:space="preserve"> </v>
      </c>
      <c r="D342" s="28" t="str">
        <f>IF(P_kom_foretak!V345=0," ",P_kom_foretak!V345)</f>
        <v xml:space="preserve"> </v>
      </c>
      <c r="E342" s="28" t="str">
        <f>IF(P_kom_foretak!W345=0," ",P_kom_foretak!W345)</f>
        <v xml:space="preserve"> </v>
      </c>
      <c r="F342" s="28" t="str">
        <f>IF(P_kom_foretak!X345=0," ",P_kom_foretak!X345)</f>
        <v xml:space="preserve"> </v>
      </c>
      <c r="G342" s="28" t="str">
        <f>IF(P_kom_foretak!Y345=0," ",P_kom_foretak!Y345)</f>
        <v xml:space="preserve"> </v>
      </c>
      <c r="H342" s="28" t="str">
        <f>IF(P_kom_foretak!Z345=0," ",P_kom_foretak!Z345)</f>
        <v xml:space="preserve"> </v>
      </c>
      <c r="I342" s="28" t="str">
        <f>IF(P_kom_foretak!AA345=0," ",P_kom_foretak!AA345)</f>
        <v xml:space="preserve"> </v>
      </c>
      <c r="J342" s="28" t="str">
        <f>IF(P_kom_foretak!AB345=0," ",P_kom_foretak!AB345)</f>
        <v xml:space="preserve"> </v>
      </c>
      <c r="K342" s="28" t="str">
        <f>IF(P_kom_foretak!AC345=0," ",P_kom_foretak!AC345)</f>
        <v xml:space="preserve"> </v>
      </c>
      <c r="L342" s="28" t="str">
        <f>IF(P_kom_foretak!AD345=0," ",P_kom_foretak!AD345)</f>
        <v xml:space="preserve"> </v>
      </c>
      <c r="M342" s="28" t="str">
        <f>IF(P_kom_foretak!AE345=0," ",P_kom_foretak!AE345)</f>
        <v xml:space="preserve"> </v>
      </c>
      <c r="N342" s="29" t="str">
        <f>IF(P_kom_foretak!AF345=0," ",P_kom_foretak!AF345)</f>
        <v xml:space="preserve"> </v>
      </c>
    </row>
    <row r="343" spans="3:14" x14ac:dyDescent="0.25">
      <c r="C343" s="28" t="str">
        <f>IF(P_kom_foretak!U346=0," ",P_kom_foretak!U346)</f>
        <v xml:space="preserve"> </v>
      </c>
      <c r="D343" s="28" t="str">
        <f>IF(P_kom_foretak!V346=0," ",P_kom_foretak!V346)</f>
        <v xml:space="preserve"> </v>
      </c>
      <c r="E343" s="28" t="str">
        <f>IF(P_kom_foretak!W346=0," ",P_kom_foretak!W346)</f>
        <v xml:space="preserve"> </v>
      </c>
      <c r="F343" s="28" t="str">
        <f>IF(P_kom_foretak!X346=0," ",P_kom_foretak!X346)</f>
        <v xml:space="preserve"> </v>
      </c>
      <c r="G343" s="28" t="str">
        <f>IF(P_kom_foretak!Y346=0," ",P_kom_foretak!Y346)</f>
        <v xml:space="preserve"> </v>
      </c>
      <c r="H343" s="28" t="str">
        <f>IF(P_kom_foretak!Z346=0," ",P_kom_foretak!Z346)</f>
        <v xml:space="preserve"> </v>
      </c>
      <c r="I343" s="28" t="str">
        <f>IF(P_kom_foretak!AA346=0," ",P_kom_foretak!AA346)</f>
        <v xml:space="preserve"> </v>
      </c>
      <c r="J343" s="28" t="str">
        <f>IF(P_kom_foretak!AB346=0," ",P_kom_foretak!AB346)</f>
        <v xml:space="preserve"> </v>
      </c>
      <c r="K343" s="28" t="str">
        <f>IF(P_kom_foretak!AC346=0," ",P_kom_foretak!AC346)</f>
        <v xml:space="preserve"> </v>
      </c>
      <c r="L343" s="28" t="str">
        <f>IF(P_kom_foretak!AD346=0," ",P_kom_foretak!AD346)</f>
        <v xml:space="preserve"> </v>
      </c>
      <c r="M343" s="28" t="str">
        <f>IF(P_kom_foretak!AE346=0," ",P_kom_foretak!AE346)</f>
        <v xml:space="preserve"> </v>
      </c>
      <c r="N343" s="29" t="str">
        <f>IF(P_kom_foretak!AF346=0," ",P_kom_foretak!AF346)</f>
        <v xml:space="preserve"> </v>
      </c>
    </row>
  </sheetData>
  <mergeCells count="1">
    <mergeCell ref="D4:L4"/>
  </mergeCells>
  <conditionalFormatting sqref="N5:N334">
    <cfRule type="colorScale" priority="2">
      <colorScale>
        <cfvo type="min"/>
        <cfvo type="num" val="0"/>
        <cfvo type="max"/>
        <color theme="5"/>
        <color rgb="FFFCFCFF"/>
        <color theme="9"/>
      </colorScale>
    </cfRule>
  </conditionalFormatting>
  <conditionalFormatting sqref="M6:M333">
    <cfRule type="colorScale" priority="1">
      <colorScale>
        <cfvo type="min"/>
        <cfvo type="num" val="0"/>
        <cfvo type="max"/>
        <color theme="5"/>
        <color rgb="FFFCFCFF"/>
        <color theme="9"/>
      </colorScale>
    </cfRule>
  </conditionalFormatting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47FE0-17B0-4880-929D-1FEDD03C4A59}">
  <dimension ref="B2:AC333"/>
  <sheetViews>
    <sheetView workbookViewId="0">
      <selection activeCell="C50" sqref="C50"/>
    </sheetView>
  </sheetViews>
  <sheetFormatPr baseColWidth="10" defaultRowHeight="15" x14ac:dyDescent="0.25"/>
  <cols>
    <col min="2" max="2" width="15.5703125" bestFit="1" customWidth="1"/>
    <col min="3" max="3" width="18.7109375" bestFit="1" customWidth="1"/>
    <col min="4" max="4" width="10" bestFit="1" customWidth="1"/>
    <col min="5" max="6" width="10" customWidth="1"/>
    <col min="7" max="7" width="11" bestFit="1" customWidth="1"/>
    <col min="8" max="8" width="12.140625" customWidth="1"/>
    <col min="9" max="9" width="9.85546875" style="57" customWidth="1"/>
    <col min="10" max="10" width="9.85546875" customWidth="1"/>
    <col min="11" max="11" width="17.28515625" customWidth="1"/>
    <col min="12" max="13" width="9.85546875" style="57" customWidth="1"/>
    <col min="14" max="15" width="9.85546875" customWidth="1"/>
    <col min="16" max="19" width="13.42578125" customWidth="1"/>
    <col min="20" max="20" width="4.85546875" customWidth="1"/>
    <col min="21" max="21" width="2.140625" customWidth="1"/>
    <col min="22" max="22" width="15" customWidth="1"/>
    <col min="23" max="23" width="11.42578125" style="81"/>
    <col min="24" max="24" width="9.140625" bestFit="1" customWidth="1"/>
    <col min="25" max="25" width="4" customWidth="1"/>
    <col min="26" max="26" width="1.5703125" customWidth="1"/>
    <col min="27" max="27" width="13" customWidth="1"/>
    <col min="28" max="28" width="11.42578125" style="20"/>
  </cols>
  <sheetData>
    <row r="2" spans="2:28" x14ac:dyDescent="0.25">
      <c r="B2" t="s">
        <v>901</v>
      </c>
      <c r="C2" t="s" vm="3">
        <v>2</v>
      </c>
      <c r="H2" t="s">
        <v>901</v>
      </c>
      <c r="K2" t="s">
        <v>901</v>
      </c>
      <c r="P2" t="s">
        <v>901</v>
      </c>
      <c r="Q2" t="s" vm="3">
        <v>2</v>
      </c>
      <c r="V2" t="s">
        <v>901</v>
      </c>
      <c r="AA2" t="s">
        <v>901</v>
      </c>
    </row>
    <row r="3" spans="2:28" x14ac:dyDescent="0.25">
      <c r="V3" t="s">
        <v>900</v>
      </c>
      <c r="W3" s="81" t="s">
        <v>926</v>
      </c>
      <c r="AA3" t="s">
        <v>900</v>
      </c>
      <c r="AB3" s="20" t="s">
        <v>926</v>
      </c>
    </row>
    <row r="4" spans="2:28" x14ac:dyDescent="0.25">
      <c r="B4" t="s">
        <v>914</v>
      </c>
      <c r="C4" t="s">
        <v>3</v>
      </c>
      <c r="P4" t="s">
        <v>914</v>
      </c>
      <c r="Q4" t="s">
        <v>3</v>
      </c>
      <c r="V4" t="s">
        <v>72</v>
      </c>
      <c r="W4" s="81">
        <v>-624.33799999999974</v>
      </c>
      <c r="AA4" s="55" t="s">
        <v>319</v>
      </c>
      <c r="AB4" s="94">
        <v>650.5300000000002</v>
      </c>
    </row>
    <row r="5" spans="2:28" x14ac:dyDescent="0.25">
      <c r="B5" t="s">
        <v>0</v>
      </c>
      <c r="C5">
        <v>2013</v>
      </c>
      <c r="D5">
        <v>2021</v>
      </c>
      <c r="H5" t="s">
        <v>900</v>
      </c>
      <c r="I5" s="57" t="s">
        <v>923</v>
      </c>
      <c r="K5" t="s">
        <v>900</v>
      </c>
      <c r="L5" s="57" t="s">
        <v>923</v>
      </c>
      <c r="P5" t="s">
        <v>0</v>
      </c>
      <c r="Q5">
        <v>2013</v>
      </c>
      <c r="R5">
        <v>2021</v>
      </c>
      <c r="V5" t="s">
        <v>389</v>
      </c>
      <c r="W5" s="81">
        <v>-646.1200000000008</v>
      </c>
      <c r="AA5" t="s">
        <v>64</v>
      </c>
      <c r="AB5" s="20">
        <v>652.85699999999997</v>
      </c>
    </row>
    <row r="6" spans="2:28" x14ac:dyDescent="0.25">
      <c r="B6" s="2" t="s">
        <v>372</v>
      </c>
      <c r="C6" s="17"/>
      <c r="D6" s="17">
        <v>7.7803975739099959E-2</v>
      </c>
      <c r="E6" s="17"/>
      <c r="F6" s="17"/>
      <c r="G6">
        <v>1</v>
      </c>
      <c r="H6" t="s">
        <v>250</v>
      </c>
      <c r="I6" s="57">
        <v>-0.71698807436746537</v>
      </c>
      <c r="K6" t="s">
        <v>49</v>
      </c>
      <c r="L6" s="57">
        <v>1.7930661477330172</v>
      </c>
      <c r="P6" s="2" t="s">
        <v>372</v>
      </c>
      <c r="Q6" s="3"/>
      <c r="R6" s="3">
        <v>392.01999999999953</v>
      </c>
      <c r="S6" s="3"/>
      <c r="V6" t="s">
        <v>254</v>
      </c>
      <c r="W6" s="81">
        <v>-660.00900000000001</v>
      </c>
      <c r="AA6" t="s">
        <v>164</v>
      </c>
      <c r="AB6" s="20">
        <v>695.6830000000009</v>
      </c>
    </row>
    <row r="7" spans="2:28" x14ac:dyDescent="0.25">
      <c r="B7" s="2" t="s">
        <v>423</v>
      </c>
      <c r="C7" s="17"/>
      <c r="D7" s="17">
        <v>0.12980475158596788</v>
      </c>
      <c r="E7" s="17"/>
      <c r="F7" s="17"/>
      <c r="G7">
        <v>2</v>
      </c>
      <c r="H7" t="s">
        <v>46</v>
      </c>
      <c r="I7" s="57">
        <v>-0.69019676324209944</v>
      </c>
      <c r="K7" t="s">
        <v>407</v>
      </c>
      <c r="L7" s="57">
        <v>1.1943404325112801</v>
      </c>
      <c r="P7" s="2" t="s">
        <v>423</v>
      </c>
      <c r="Q7" s="3"/>
      <c r="R7" s="3">
        <v>1081.6529999999984</v>
      </c>
      <c r="S7" s="3"/>
      <c r="V7" s="22" t="s">
        <v>298</v>
      </c>
      <c r="W7" s="95">
        <v>-665.54299999999967</v>
      </c>
      <c r="AA7" s="55" t="s">
        <v>315</v>
      </c>
      <c r="AB7" s="94">
        <v>699.03899999999999</v>
      </c>
    </row>
    <row r="8" spans="2:28" x14ac:dyDescent="0.25">
      <c r="B8" s="2" t="s">
        <v>59</v>
      </c>
      <c r="C8" s="17"/>
      <c r="D8" s="17">
        <v>0.1030930851051144</v>
      </c>
      <c r="E8" s="17"/>
      <c r="F8" s="17"/>
      <c r="G8">
        <v>3</v>
      </c>
      <c r="H8" t="s">
        <v>47</v>
      </c>
      <c r="I8" s="57">
        <v>-0.55298074708209499</v>
      </c>
      <c r="K8" t="s">
        <v>174</v>
      </c>
      <c r="L8" s="57">
        <v>0.91552346421740305</v>
      </c>
      <c r="P8" s="2" t="s">
        <v>59</v>
      </c>
      <c r="Q8" s="3"/>
      <c r="R8" s="3">
        <v>648.40200000000004</v>
      </c>
      <c r="S8" s="3"/>
      <c r="V8" t="s">
        <v>37</v>
      </c>
      <c r="W8" s="81">
        <v>-667.42199999999957</v>
      </c>
      <c r="AA8" t="s">
        <v>235</v>
      </c>
      <c r="AB8" s="20">
        <v>706.72400000000016</v>
      </c>
    </row>
    <row r="9" spans="2:28" x14ac:dyDescent="0.25">
      <c r="B9" s="2" t="s">
        <v>861</v>
      </c>
      <c r="C9" s="17"/>
      <c r="D9" s="17">
        <v>-9.1042387446970283E-2</v>
      </c>
      <c r="E9" s="17"/>
      <c r="F9" s="17"/>
      <c r="G9">
        <v>4</v>
      </c>
      <c r="H9" s="22" t="s">
        <v>325</v>
      </c>
      <c r="I9" s="90">
        <v>-0.54864630643064627</v>
      </c>
      <c r="K9" t="s">
        <v>847</v>
      </c>
      <c r="L9" s="57">
        <v>0.55040767715633721</v>
      </c>
      <c r="P9" s="2" t="s">
        <v>861</v>
      </c>
      <c r="Q9" s="3"/>
      <c r="R9" s="3">
        <v>-777.07499999999982</v>
      </c>
      <c r="S9" s="3"/>
      <c r="V9" t="s">
        <v>75</v>
      </c>
      <c r="W9" s="81">
        <v>-685.6309999999994</v>
      </c>
      <c r="AA9" s="55" t="s">
        <v>290</v>
      </c>
      <c r="AB9" s="94">
        <v>734.86499999999978</v>
      </c>
    </row>
    <row r="10" spans="2:28" x14ac:dyDescent="0.25">
      <c r="B10" s="2" t="s">
        <v>401</v>
      </c>
      <c r="C10" s="17"/>
      <c r="D10" s="17">
        <v>-0.14852369359371104</v>
      </c>
      <c r="E10" s="17"/>
      <c r="F10" s="17"/>
      <c r="G10">
        <v>5</v>
      </c>
      <c r="H10" t="s">
        <v>88</v>
      </c>
      <c r="I10" s="57">
        <v>-0.53303567105876715</v>
      </c>
      <c r="K10" t="s">
        <v>388</v>
      </c>
      <c r="L10" s="57">
        <v>0.53633621800215225</v>
      </c>
      <c r="P10" s="2" t="s">
        <v>401</v>
      </c>
      <c r="Q10" s="3"/>
      <c r="R10" s="3">
        <v>-404.96499999999969</v>
      </c>
      <c r="S10" s="3"/>
      <c r="V10" t="s">
        <v>848</v>
      </c>
      <c r="W10" s="81">
        <v>-685.77099999999973</v>
      </c>
      <c r="AA10" t="s">
        <v>854</v>
      </c>
      <c r="AB10" s="20">
        <v>777.22999999999956</v>
      </c>
    </row>
    <row r="11" spans="2:28" x14ac:dyDescent="0.25">
      <c r="B11" s="2" t="s">
        <v>10</v>
      </c>
      <c r="C11" s="17"/>
      <c r="D11" s="17">
        <v>0.46268113408180855</v>
      </c>
      <c r="E11" s="17"/>
      <c r="F11" s="17"/>
      <c r="G11">
        <v>6</v>
      </c>
      <c r="H11" s="22" t="s">
        <v>343</v>
      </c>
      <c r="I11" s="90">
        <v>-0.47118093014864265</v>
      </c>
      <c r="K11" t="s">
        <v>129</v>
      </c>
      <c r="L11" s="57">
        <v>0.53071316563790227</v>
      </c>
      <c r="P11" s="2" t="s">
        <v>10</v>
      </c>
      <c r="Q11" s="3"/>
      <c r="R11" s="3">
        <v>258.02199999999993</v>
      </c>
      <c r="S11" s="3"/>
      <c r="V11" t="s">
        <v>181</v>
      </c>
      <c r="W11" s="81">
        <v>-698.46299999999974</v>
      </c>
      <c r="AA11" t="s">
        <v>110</v>
      </c>
      <c r="AB11" s="20">
        <v>801.41900000000032</v>
      </c>
    </row>
    <row r="12" spans="2:28" x14ac:dyDescent="0.25">
      <c r="B12" s="2" t="s">
        <v>126</v>
      </c>
      <c r="C12" s="17"/>
      <c r="D12" s="17">
        <v>-0.15902692542879532</v>
      </c>
      <c r="E12" s="17"/>
      <c r="F12" s="17"/>
      <c r="G12">
        <v>7</v>
      </c>
      <c r="H12" t="s">
        <v>48</v>
      </c>
      <c r="I12" s="57">
        <v>-0.46712373535933538</v>
      </c>
      <c r="K12" t="s">
        <v>212</v>
      </c>
      <c r="L12" s="57">
        <v>0.47944115180716051</v>
      </c>
      <c r="P12" s="2" t="s">
        <v>126</v>
      </c>
      <c r="Q12" s="3"/>
      <c r="R12" s="3">
        <v>-468.89899999999989</v>
      </c>
      <c r="S12" s="3"/>
      <c r="V12" t="s">
        <v>92</v>
      </c>
      <c r="W12" s="81">
        <v>-710.81999999999971</v>
      </c>
      <c r="AA12" t="s">
        <v>70</v>
      </c>
      <c r="AB12" s="20">
        <v>819.96100000000024</v>
      </c>
    </row>
    <row r="13" spans="2:28" x14ac:dyDescent="0.25">
      <c r="B13" s="2" t="s">
        <v>25</v>
      </c>
      <c r="C13" s="17"/>
      <c r="D13" s="17">
        <v>-3.0840663439684942E-2</v>
      </c>
      <c r="E13" s="17"/>
      <c r="F13" s="17"/>
      <c r="G13">
        <v>8</v>
      </c>
      <c r="H13" t="s">
        <v>386</v>
      </c>
      <c r="I13" s="57">
        <v>-0.46161012799374979</v>
      </c>
      <c r="K13" t="s">
        <v>402</v>
      </c>
      <c r="L13" s="57">
        <v>0.46754115841622079</v>
      </c>
      <c r="P13" s="2" t="s">
        <v>25</v>
      </c>
      <c r="Q13" s="3"/>
      <c r="R13" s="3">
        <v>-14.221000000000004</v>
      </c>
      <c r="S13" s="3"/>
      <c r="V13" s="22" t="s">
        <v>282</v>
      </c>
      <c r="W13" s="95">
        <v>-732.875</v>
      </c>
      <c r="AA13" s="55" t="s">
        <v>278</v>
      </c>
      <c r="AB13" s="94">
        <v>831.10099999999989</v>
      </c>
    </row>
    <row r="14" spans="2:28" x14ac:dyDescent="0.25">
      <c r="B14" s="2" t="s">
        <v>222</v>
      </c>
      <c r="C14" s="17"/>
      <c r="D14" s="17">
        <v>9.327265272189739E-3</v>
      </c>
      <c r="E14" s="17"/>
      <c r="F14" s="17"/>
      <c r="G14">
        <v>9</v>
      </c>
      <c r="H14" t="s">
        <v>30</v>
      </c>
      <c r="I14" s="57">
        <v>-0.45080589772215002</v>
      </c>
      <c r="K14" t="s">
        <v>10</v>
      </c>
      <c r="L14" s="57">
        <v>0.46268113408180855</v>
      </c>
      <c r="P14" s="2" t="s">
        <v>222</v>
      </c>
      <c r="Q14" s="3"/>
      <c r="R14" s="3">
        <v>46.268999999999323</v>
      </c>
      <c r="S14" s="3"/>
      <c r="V14" t="s">
        <v>861</v>
      </c>
      <c r="W14" s="81">
        <v>-777.07499999999982</v>
      </c>
      <c r="AA14" t="s">
        <v>221</v>
      </c>
      <c r="AB14" s="20">
        <v>835.42500000000018</v>
      </c>
    </row>
    <row r="15" spans="2:28" x14ac:dyDescent="0.25">
      <c r="B15" s="2" t="s">
        <v>258</v>
      </c>
      <c r="C15" s="17"/>
      <c r="D15" s="17">
        <v>7.6875960291695633E-2</v>
      </c>
      <c r="E15" s="17"/>
      <c r="F15" s="17"/>
      <c r="G15">
        <v>10</v>
      </c>
      <c r="H15" t="s">
        <v>409</v>
      </c>
      <c r="I15" s="57">
        <v>-0.42353970522538154</v>
      </c>
      <c r="K15" s="55" t="s">
        <v>278</v>
      </c>
      <c r="L15" s="91">
        <v>0.44608190700188333</v>
      </c>
      <c r="P15" s="2" t="s">
        <v>258</v>
      </c>
      <c r="Q15" s="3"/>
      <c r="R15" s="3">
        <v>89.110999999999876</v>
      </c>
      <c r="S15" s="3"/>
      <c r="V15" t="s">
        <v>88</v>
      </c>
      <c r="W15" s="81">
        <v>-836.75300000000004</v>
      </c>
      <c r="AA15" t="s">
        <v>78</v>
      </c>
      <c r="AB15" s="20">
        <v>890.30599999999959</v>
      </c>
    </row>
    <row r="16" spans="2:28" x14ac:dyDescent="0.25">
      <c r="B16" s="2" t="s">
        <v>269</v>
      </c>
      <c r="C16" s="17"/>
      <c r="D16" s="17">
        <v>4.1573915355466728E-2</v>
      </c>
      <c r="E16" s="17"/>
      <c r="F16" s="17"/>
      <c r="G16">
        <v>11</v>
      </c>
      <c r="H16" t="s">
        <v>21</v>
      </c>
      <c r="I16" s="57">
        <v>-0.41232073578789269</v>
      </c>
      <c r="K16" t="s">
        <v>175</v>
      </c>
      <c r="L16" s="57">
        <v>0.42703443934897956</v>
      </c>
      <c r="P16" s="2" t="s">
        <v>269</v>
      </c>
      <c r="Q16" s="3"/>
      <c r="R16" s="3">
        <v>192.32799999999952</v>
      </c>
      <c r="S16" s="3"/>
      <c r="V16" t="s">
        <v>845</v>
      </c>
      <c r="W16" s="81">
        <v>-885.81600000000071</v>
      </c>
      <c r="AA16" s="55" t="s">
        <v>347</v>
      </c>
      <c r="AB16" s="94">
        <v>891.31400000000031</v>
      </c>
    </row>
    <row r="17" spans="2:28" x14ac:dyDescent="0.25">
      <c r="B17" s="2" t="s">
        <v>219</v>
      </c>
      <c r="C17" s="17"/>
      <c r="D17" s="17">
        <v>2.2324381689343226E-2</v>
      </c>
      <c r="E17" s="17"/>
      <c r="F17" s="17"/>
      <c r="G17">
        <v>12</v>
      </c>
      <c r="H17" t="s">
        <v>411</v>
      </c>
      <c r="I17" s="57">
        <v>-0.40762789662558768</v>
      </c>
      <c r="K17" t="s">
        <v>110</v>
      </c>
      <c r="L17" s="57">
        <v>0.40727000893899395</v>
      </c>
      <c r="P17" s="2" t="s">
        <v>219</v>
      </c>
      <c r="Q17" s="3"/>
      <c r="R17" s="3">
        <v>4.6910000000000025</v>
      </c>
      <c r="S17" s="3"/>
      <c r="V17" t="s">
        <v>170</v>
      </c>
      <c r="W17" s="81">
        <v>-930.24399999999969</v>
      </c>
      <c r="AA17" t="s">
        <v>35</v>
      </c>
      <c r="AB17" s="20">
        <v>958.13900000000058</v>
      </c>
    </row>
    <row r="18" spans="2:28" x14ac:dyDescent="0.25">
      <c r="B18" s="2" t="s">
        <v>26</v>
      </c>
      <c r="C18" s="17"/>
      <c r="D18" s="17">
        <v>0.25927881084614657</v>
      </c>
      <c r="E18" s="17"/>
      <c r="F18" s="17"/>
      <c r="G18">
        <v>13</v>
      </c>
      <c r="H18" t="s">
        <v>116</v>
      </c>
      <c r="I18" s="57">
        <v>-0.39682000747902196</v>
      </c>
      <c r="K18" t="s">
        <v>137</v>
      </c>
      <c r="L18" s="57">
        <v>0.40656394684830688</v>
      </c>
      <c r="P18" s="2" t="s">
        <v>26</v>
      </c>
      <c r="Q18" s="3"/>
      <c r="R18" s="3">
        <v>568.76099999999997</v>
      </c>
      <c r="S18" s="3"/>
      <c r="V18" t="s">
        <v>396</v>
      </c>
      <c r="W18" s="81">
        <v>-971.5059999999994</v>
      </c>
      <c r="AA18" s="55" t="s">
        <v>334</v>
      </c>
      <c r="AB18" s="94">
        <v>965.98699999999917</v>
      </c>
    </row>
    <row r="19" spans="2:28" x14ac:dyDescent="0.25">
      <c r="B19" s="2" t="s">
        <v>198</v>
      </c>
      <c r="C19" s="17"/>
      <c r="D19" s="17">
        <v>-0.15918053835924248</v>
      </c>
      <c r="E19" s="17"/>
      <c r="F19" s="17"/>
      <c r="G19">
        <v>14</v>
      </c>
      <c r="H19" t="s">
        <v>399</v>
      </c>
      <c r="I19" s="57">
        <v>-0.39075938949767774</v>
      </c>
      <c r="K19" t="s">
        <v>130</v>
      </c>
      <c r="L19" s="57">
        <v>0.40320084076331247</v>
      </c>
      <c r="P19" s="2" t="s">
        <v>198</v>
      </c>
      <c r="Q19" s="3"/>
      <c r="R19" s="3">
        <v>-69.425000000000011</v>
      </c>
      <c r="S19" s="3"/>
      <c r="V19" t="s">
        <v>243</v>
      </c>
      <c r="W19" s="81">
        <v>-991.15200000000004</v>
      </c>
      <c r="AA19" t="s">
        <v>168</v>
      </c>
      <c r="AB19" s="20">
        <v>975.92399999999998</v>
      </c>
    </row>
    <row r="20" spans="2:28" x14ac:dyDescent="0.25">
      <c r="B20" s="2" t="s">
        <v>208</v>
      </c>
      <c r="C20" s="17"/>
      <c r="D20" s="17">
        <v>0.33561482577694074</v>
      </c>
      <c r="E20" s="17"/>
      <c r="F20" s="17"/>
      <c r="G20">
        <v>15</v>
      </c>
      <c r="H20" t="s">
        <v>158</v>
      </c>
      <c r="I20" s="57">
        <v>-0.38344551370043961</v>
      </c>
      <c r="K20" s="55" t="s">
        <v>315</v>
      </c>
      <c r="L20" s="91">
        <v>0.39351618336493294</v>
      </c>
      <c r="P20" s="2" t="s">
        <v>208</v>
      </c>
      <c r="Q20" s="3"/>
      <c r="R20" s="3">
        <v>99.785000000000025</v>
      </c>
      <c r="S20" s="3"/>
      <c r="V20" t="s">
        <v>85</v>
      </c>
      <c r="W20" s="81">
        <v>-1016.7780000000002</v>
      </c>
      <c r="AA20" t="s">
        <v>62</v>
      </c>
      <c r="AB20" s="20">
        <v>980.48899999999958</v>
      </c>
    </row>
    <row r="21" spans="2:28" x14ac:dyDescent="0.25">
      <c r="B21" s="2" t="s">
        <v>261</v>
      </c>
      <c r="C21" s="17"/>
      <c r="D21" s="17">
        <v>-8.9486245680230933E-2</v>
      </c>
      <c r="E21" s="17"/>
      <c r="F21" s="17"/>
      <c r="G21">
        <v>16</v>
      </c>
      <c r="H21" t="s">
        <v>390</v>
      </c>
      <c r="I21" s="57">
        <v>-0.38215035187313956</v>
      </c>
      <c r="K21" t="s">
        <v>404</v>
      </c>
      <c r="L21" s="57">
        <v>0.35061014262797729</v>
      </c>
      <c r="P21" s="2" t="s">
        <v>261</v>
      </c>
      <c r="Q21" s="3"/>
      <c r="R21" s="3">
        <v>-490.64699999999993</v>
      </c>
      <c r="S21" s="3"/>
      <c r="V21" t="s">
        <v>73</v>
      </c>
      <c r="W21" s="81">
        <v>-1046.3909999999996</v>
      </c>
      <c r="AA21" t="s">
        <v>404</v>
      </c>
      <c r="AB21" s="20">
        <v>1003.8609999999999</v>
      </c>
    </row>
    <row r="22" spans="2:28" x14ac:dyDescent="0.25">
      <c r="B22" s="2" t="s">
        <v>415</v>
      </c>
      <c r="C22" s="17"/>
      <c r="D22" s="17">
        <v>-0.15694651168251192</v>
      </c>
      <c r="E22" s="17"/>
      <c r="F22" s="17"/>
      <c r="G22">
        <v>17</v>
      </c>
      <c r="H22" t="s">
        <v>240</v>
      </c>
      <c r="I22" s="57">
        <v>-0.37263490884492695</v>
      </c>
      <c r="K22" t="s">
        <v>208</v>
      </c>
      <c r="L22" s="57">
        <v>0.33561482577694074</v>
      </c>
      <c r="P22" s="2" t="s">
        <v>415</v>
      </c>
      <c r="Q22" s="3"/>
      <c r="R22" s="3">
        <v>-1096.2129999999997</v>
      </c>
      <c r="S22" s="3"/>
      <c r="V22" s="22" t="s">
        <v>892</v>
      </c>
      <c r="W22" s="95">
        <v>-1074.7510000000002</v>
      </c>
      <c r="AA22" t="s">
        <v>140</v>
      </c>
      <c r="AB22" s="20">
        <v>1036.4320000000007</v>
      </c>
    </row>
    <row r="23" spans="2:28" x14ac:dyDescent="0.25">
      <c r="B23" s="2" t="s">
        <v>113</v>
      </c>
      <c r="C23" s="17"/>
      <c r="D23" s="17">
        <v>-0.1493882136150326</v>
      </c>
      <c r="E23" s="17"/>
      <c r="F23" s="17"/>
      <c r="G23">
        <v>18</v>
      </c>
      <c r="H23" t="s">
        <v>238</v>
      </c>
      <c r="I23" s="57">
        <v>-0.36885943579766539</v>
      </c>
      <c r="K23" t="s">
        <v>125</v>
      </c>
      <c r="L23" s="57">
        <v>0.32162759988127537</v>
      </c>
      <c r="P23" s="2" t="s">
        <v>113</v>
      </c>
      <c r="Q23" s="3"/>
      <c r="R23" s="3">
        <v>-114.63199999999995</v>
      </c>
      <c r="S23" s="3"/>
      <c r="V23" t="s">
        <v>415</v>
      </c>
      <c r="W23" s="81">
        <v>-1096.2129999999997</v>
      </c>
      <c r="AA23" t="s">
        <v>253</v>
      </c>
      <c r="AB23" s="20">
        <v>1040.5260000000007</v>
      </c>
    </row>
    <row r="24" spans="2:28" x14ac:dyDescent="0.25">
      <c r="B24" s="2" t="s">
        <v>408</v>
      </c>
      <c r="C24" s="17"/>
      <c r="D24" s="17">
        <v>-0.10414508120618422</v>
      </c>
      <c r="E24" s="17"/>
      <c r="F24" s="17"/>
      <c r="G24">
        <v>19</v>
      </c>
      <c r="H24" s="22" t="s">
        <v>361</v>
      </c>
      <c r="I24" s="90">
        <v>-0.35675622951672475</v>
      </c>
      <c r="K24" t="s">
        <v>152</v>
      </c>
      <c r="L24" s="57">
        <v>0.31464950848972295</v>
      </c>
      <c r="P24" s="2" t="s">
        <v>408</v>
      </c>
      <c r="Q24" s="3"/>
      <c r="R24" s="3">
        <v>-309.58999999999969</v>
      </c>
      <c r="S24" s="3"/>
      <c r="V24" t="s">
        <v>264</v>
      </c>
      <c r="W24" s="81">
        <v>-1128.6689999999999</v>
      </c>
      <c r="AA24" t="s">
        <v>423</v>
      </c>
      <c r="AB24" s="20">
        <v>1081.6529999999984</v>
      </c>
    </row>
    <row r="25" spans="2:28" x14ac:dyDescent="0.25">
      <c r="B25" s="2" t="s">
        <v>385</v>
      </c>
      <c r="C25" s="17"/>
      <c r="D25" s="17">
        <v>3.7169063343195384E-2</v>
      </c>
      <c r="E25" s="17"/>
      <c r="F25" s="17"/>
      <c r="G25">
        <v>20</v>
      </c>
      <c r="H25" t="s">
        <v>136</v>
      </c>
      <c r="I25" s="57">
        <v>-0.34153309200975213</v>
      </c>
      <c r="K25" t="s">
        <v>851</v>
      </c>
      <c r="L25" s="57">
        <v>0.30392147762056487</v>
      </c>
      <c r="P25" s="2" t="s">
        <v>385</v>
      </c>
      <c r="Q25" s="3"/>
      <c r="R25" s="3">
        <v>49.673999999999978</v>
      </c>
      <c r="S25" s="3"/>
      <c r="V25" t="s">
        <v>148</v>
      </c>
      <c r="W25" s="81">
        <v>-1215.3739999999998</v>
      </c>
      <c r="AA25" s="55" t="s">
        <v>304</v>
      </c>
      <c r="AB25" s="94">
        <v>1184.3769999999995</v>
      </c>
    </row>
    <row r="26" spans="2:28" x14ac:dyDescent="0.25">
      <c r="B26" s="2" t="s">
        <v>179</v>
      </c>
      <c r="C26" s="17"/>
      <c r="D26" s="17">
        <v>-0.16233150076864264</v>
      </c>
      <c r="E26" s="17"/>
      <c r="F26" s="17"/>
      <c r="G26">
        <v>21</v>
      </c>
      <c r="H26" t="s">
        <v>849</v>
      </c>
      <c r="I26" s="57">
        <v>-0.33861684367010042</v>
      </c>
      <c r="K26" s="55" t="s">
        <v>345</v>
      </c>
      <c r="L26" s="91">
        <v>0.30192562011763951</v>
      </c>
      <c r="P26" s="2" t="s">
        <v>179</v>
      </c>
      <c r="Q26" s="3"/>
      <c r="R26" s="3">
        <v>-200.84400000000005</v>
      </c>
      <c r="S26" s="3"/>
      <c r="V26" t="s">
        <v>234</v>
      </c>
      <c r="W26" s="81">
        <v>-1248.7759999999998</v>
      </c>
      <c r="AA26" s="55" t="s">
        <v>266</v>
      </c>
      <c r="AB26" s="94">
        <v>1195.4739999999983</v>
      </c>
    </row>
    <row r="27" spans="2:28" x14ac:dyDescent="0.25">
      <c r="B27" s="2" t="s">
        <v>367</v>
      </c>
      <c r="C27" s="17"/>
      <c r="D27" s="17">
        <v>3.1935589045854425E-2</v>
      </c>
      <c r="E27" s="17"/>
      <c r="F27" s="17"/>
      <c r="G27">
        <v>22</v>
      </c>
      <c r="H27" t="s">
        <v>416</v>
      </c>
      <c r="I27" s="57">
        <v>-0.33426524163435384</v>
      </c>
      <c r="K27" t="s">
        <v>93</v>
      </c>
      <c r="L27" s="57">
        <v>0.30113436140280747</v>
      </c>
      <c r="P27" s="2" t="s">
        <v>367</v>
      </c>
      <c r="Q27" s="3"/>
      <c r="R27" s="3">
        <v>73.364000000000033</v>
      </c>
      <c r="S27" s="3"/>
      <c r="V27" t="s">
        <v>844</v>
      </c>
      <c r="W27" s="81">
        <v>-1253.3349999999991</v>
      </c>
      <c r="AA27" t="s">
        <v>265</v>
      </c>
      <c r="AB27" s="20">
        <v>1305.7219999999998</v>
      </c>
    </row>
    <row r="28" spans="2:28" x14ac:dyDescent="0.25">
      <c r="B28" s="2" t="s">
        <v>131</v>
      </c>
      <c r="C28" s="17"/>
      <c r="D28" s="17">
        <v>-0.21751276772978603</v>
      </c>
      <c r="E28" s="17"/>
      <c r="F28" s="17"/>
      <c r="G28">
        <v>23</v>
      </c>
      <c r="H28" t="s">
        <v>406</v>
      </c>
      <c r="I28" s="57">
        <v>-0.32040160414118718</v>
      </c>
      <c r="K28" s="55" t="s">
        <v>319</v>
      </c>
      <c r="L28" s="91">
        <v>0.29854561525325657</v>
      </c>
      <c r="P28" s="2" t="s">
        <v>131</v>
      </c>
      <c r="Q28" s="3"/>
      <c r="R28" s="3">
        <v>-213.33500000000004</v>
      </c>
      <c r="S28" s="3"/>
      <c r="V28" t="s">
        <v>68</v>
      </c>
      <c r="W28" s="81">
        <v>-1277.2390000000005</v>
      </c>
      <c r="AA28" t="s">
        <v>193</v>
      </c>
      <c r="AB28" s="20">
        <v>1364.5999999999985</v>
      </c>
    </row>
    <row r="29" spans="2:28" x14ac:dyDescent="0.25">
      <c r="B29" s="2" t="s">
        <v>160</v>
      </c>
      <c r="C29" s="17"/>
      <c r="D29" s="17">
        <v>3.0423650605017304E-2</v>
      </c>
      <c r="E29" s="17"/>
      <c r="F29" s="17"/>
      <c r="G29">
        <v>24</v>
      </c>
      <c r="H29" t="s">
        <v>205</v>
      </c>
      <c r="I29" s="57">
        <v>-0.3074863911421602</v>
      </c>
      <c r="K29" t="s">
        <v>123</v>
      </c>
      <c r="L29" s="57">
        <v>0.29756411718805997</v>
      </c>
      <c r="P29" s="2" t="s">
        <v>160</v>
      </c>
      <c r="Q29" s="3"/>
      <c r="R29" s="3">
        <v>477.78600000000006</v>
      </c>
      <c r="S29" s="3"/>
      <c r="V29" s="22" t="s">
        <v>296</v>
      </c>
      <c r="W29" s="95">
        <v>-1323.7820000000011</v>
      </c>
      <c r="AA29" s="55" t="s">
        <v>309</v>
      </c>
      <c r="AB29" s="94">
        <v>1505.0359999999991</v>
      </c>
    </row>
    <row r="30" spans="2:28" x14ac:dyDescent="0.25">
      <c r="B30" s="2" t="s">
        <v>860</v>
      </c>
      <c r="C30" s="17"/>
      <c r="D30" s="17">
        <v>-0.16081849660097627</v>
      </c>
      <c r="E30" s="17"/>
      <c r="F30" s="17"/>
      <c r="G30">
        <v>25</v>
      </c>
      <c r="H30" s="22" t="s">
        <v>272</v>
      </c>
      <c r="I30" s="90">
        <v>-0.28644123121033238</v>
      </c>
      <c r="K30" t="s">
        <v>209</v>
      </c>
      <c r="L30" s="57">
        <v>0.29457103887928532</v>
      </c>
      <c r="P30" s="2" t="s">
        <v>860</v>
      </c>
      <c r="Q30" s="3"/>
      <c r="R30" s="3">
        <v>-600.66400000000021</v>
      </c>
      <c r="S30" s="3"/>
      <c r="V30" s="22" t="s">
        <v>327</v>
      </c>
      <c r="W30" s="95">
        <v>-1371.0020000000004</v>
      </c>
      <c r="AA30" t="s">
        <v>186</v>
      </c>
      <c r="AB30" s="20">
        <v>1567.6170000000002</v>
      </c>
    </row>
    <row r="31" spans="2:28" x14ac:dyDescent="0.25">
      <c r="B31" s="2" t="s">
        <v>364</v>
      </c>
      <c r="C31" s="17"/>
      <c r="D31" s="17">
        <v>-0.15430346762982358</v>
      </c>
      <c r="E31" s="17"/>
      <c r="F31" s="17"/>
      <c r="G31">
        <v>26</v>
      </c>
      <c r="H31" t="s">
        <v>426</v>
      </c>
      <c r="I31" s="57">
        <v>-0.28159074273899626</v>
      </c>
      <c r="K31" t="s">
        <v>202</v>
      </c>
      <c r="L31" s="57">
        <v>0.27890512708346338</v>
      </c>
      <c r="P31" s="2" t="s">
        <v>364</v>
      </c>
      <c r="Q31" s="3"/>
      <c r="R31" s="3">
        <v>-594.59899999999971</v>
      </c>
      <c r="S31" s="3"/>
      <c r="V31" s="22" t="s">
        <v>361</v>
      </c>
      <c r="W31" s="95">
        <v>-1371.585</v>
      </c>
      <c r="AA31" s="55" t="s">
        <v>890</v>
      </c>
      <c r="AB31" s="94">
        <v>1628.0069999999996</v>
      </c>
    </row>
    <row r="32" spans="2:28" x14ac:dyDescent="0.25">
      <c r="B32" s="2" t="s">
        <v>175</v>
      </c>
      <c r="C32" s="17"/>
      <c r="D32" s="17">
        <v>0.42703443934897956</v>
      </c>
      <c r="E32" s="17"/>
      <c r="F32" s="17"/>
      <c r="G32">
        <v>27</v>
      </c>
      <c r="H32" t="s">
        <v>185</v>
      </c>
      <c r="I32" s="57">
        <v>-0.27153374665098462</v>
      </c>
      <c r="K32" t="s">
        <v>856</v>
      </c>
      <c r="L32" s="57">
        <v>0.27871674250019279</v>
      </c>
      <c r="P32" s="2" t="s">
        <v>175</v>
      </c>
      <c r="Q32" s="3"/>
      <c r="R32" s="3">
        <v>379.92400000000009</v>
      </c>
      <c r="S32" s="3"/>
      <c r="V32" t="s">
        <v>156</v>
      </c>
      <c r="W32" s="81">
        <v>-1429.0449999999983</v>
      </c>
      <c r="AA32" s="55" t="s">
        <v>317</v>
      </c>
      <c r="AB32" s="94">
        <v>1739.7159999999994</v>
      </c>
    </row>
    <row r="33" spans="2:28" x14ac:dyDescent="0.25">
      <c r="B33" s="2" t="s">
        <v>228</v>
      </c>
      <c r="C33" s="17"/>
      <c r="D33" s="17">
        <v>8.1541502382947578E-2</v>
      </c>
      <c r="E33" s="17"/>
      <c r="F33" s="17"/>
      <c r="G33">
        <v>28</v>
      </c>
      <c r="H33" t="s">
        <v>378</v>
      </c>
      <c r="I33" s="57">
        <v>-0.26785693714428455</v>
      </c>
      <c r="K33" t="s">
        <v>34</v>
      </c>
      <c r="L33" s="57">
        <v>0.26220515535246325</v>
      </c>
      <c r="P33" s="2" t="s">
        <v>228</v>
      </c>
      <c r="Q33" s="3"/>
      <c r="R33" s="3">
        <v>71.329000000000065</v>
      </c>
      <c r="S33" s="3"/>
      <c r="V33" s="22" t="s">
        <v>272</v>
      </c>
      <c r="W33" s="95">
        <v>-1648.0190000000002</v>
      </c>
      <c r="AA33" s="55" t="s">
        <v>286</v>
      </c>
      <c r="AB33" s="94">
        <v>1803.9439999999995</v>
      </c>
    </row>
    <row r="34" spans="2:28" x14ac:dyDescent="0.25">
      <c r="B34" s="2" t="s">
        <v>369</v>
      </c>
      <c r="C34" s="17"/>
      <c r="D34" s="17">
        <v>6.4715244573226943E-2</v>
      </c>
      <c r="E34" s="17"/>
      <c r="F34" s="17"/>
      <c r="G34">
        <v>29</v>
      </c>
      <c r="H34" t="s">
        <v>865</v>
      </c>
      <c r="I34" s="57">
        <v>-0.25297177222200901</v>
      </c>
      <c r="K34" t="s">
        <v>26</v>
      </c>
      <c r="L34" s="57">
        <v>0.25927881084614657</v>
      </c>
      <c r="P34" s="2" t="s">
        <v>369</v>
      </c>
      <c r="Q34" s="3"/>
      <c r="R34" s="3">
        <v>365.78700000000026</v>
      </c>
      <c r="S34" s="3"/>
      <c r="V34" t="s">
        <v>178</v>
      </c>
      <c r="W34" s="81">
        <v>-1814.6899999999987</v>
      </c>
      <c r="AA34" s="55" t="s">
        <v>323</v>
      </c>
      <c r="AB34" s="94">
        <v>1990.4619999999995</v>
      </c>
    </row>
    <row r="35" spans="2:28" x14ac:dyDescent="0.25">
      <c r="B35" s="2" t="s">
        <v>135</v>
      </c>
      <c r="C35" s="17"/>
      <c r="D35" s="17">
        <v>4.1353391701694164E-2</v>
      </c>
      <c r="E35" s="17"/>
      <c r="F35" s="17"/>
      <c r="G35">
        <v>30</v>
      </c>
      <c r="H35" t="s">
        <v>171</v>
      </c>
      <c r="I35" s="57">
        <v>-0.25259293200884142</v>
      </c>
      <c r="K35" t="s">
        <v>35</v>
      </c>
      <c r="L35" s="57">
        <v>0.25874690149627466</v>
      </c>
      <c r="P35" s="2" t="s">
        <v>135</v>
      </c>
      <c r="Q35" s="3"/>
      <c r="R35" s="3">
        <v>18.859999999999957</v>
      </c>
      <c r="S35" s="3"/>
      <c r="V35" t="s">
        <v>155</v>
      </c>
      <c r="W35" s="81">
        <v>-1833.7960000000021</v>
      </c>
      <c r="AA35" t="s">
        <v>889</v>
      </c>
      <c r="AB35" s="20">
        <v>2378.3109999999979</v>
      </c>
    </row>
    <row r="36" spans="2:28" x14ac:dyDescent="0.25">
      <c r="B36" s="2" t="s">
        <v>137</v>
      </c>
      <c r="C36" s="17"/>
      <c r="D36" s="17">
        <v>0.40656394684830688</v>
      </c>
      <c r="E36" s="17"/>
      <c r="F36" s="17"/>
      <c r="G36">
        <v>31</v>
      </c>
      <c r="H36" t="s">
        <v>181</v>
      </c>
      <c r="I36" s="57">
        <v>-0.25178330420639172</v>
      </c>
      <c r="K36" t="s">
        <v>111</v>
      </c>
      <c r="L36" s="57">
        <v>0.2548701711374044</v>
      </c>
      <c r="P36" s="2" t="s">
        <v>137</v>
      </c>
      <c r="Q36" s="3"/>
      <c r="R36" s="3">
        <v>59.448999999999984</v>
      </c>
      <c r="S36" s="3"/>
      <c r="V36" t="s">
        <v>862</v>
      </c>
      <c r="W36" s="81">
        <v>-1895.607</v>
      </c>
      <c r="AA36" t="s">
        <v>368</v>
      </c>
      <c r="AB36" s="20">
        <v>2567.746000000001</v>
      </c>
    </row>
    <row r="37" spans="2:28" x14ac:dyDescent="0.25">
      <c r="B37" s="2" t="s">
        <v>895</v>
      </c>
      <c r="C37" s="17"/>
      <c r="D37" s="17">
        <v>-0.18128889481136828</v>
      </c>
      <c r="E37" s="17"/>
      <c r="F37" s="17"/>
      <c r="G37">
        <v>32</v>
      </c>
      <c r="H37" t="s">
        <v>117</v>
      </c>
      <c r="I37" s="57">
        <v>-0.247025002455385</v>
      </c>
      <c r="K37" t="s">
        <v>368</v>
      </c>
      <c r="L37" s="57">
        <v>0.24345772997392914</v>
      </c>
      <c r="P37" s="2" t="s">
        <v>895</v>
      </c>
      <c r="Q37" s="3"/>
      <c r="R37" s="3">
        <v>-291.13799999999992</v>
      </c>
      <c r="S37" s="3"/>
      <c r="V37" s="22" t="s">
        <v>891</v>
      </c>
      <c r="W37" s="95">
        <v>-2349.5380000000005</v>
      </c>
      <c r="AA37" t="s">
        <v>163</v>
      </c>
      <c r="AB37" s="20">
        <v>3107.6010000000024</v>
      </c>
    </row>
    <row r="38" spans="2:28" x14ac:dyDescent="0.25">
      <c r="B38" s="2" t="s">
        <v>182</v>
      </c>
      <c r="C38" s="17"/>
      <c r="D38" s="17">
        <v>-0.12221130656594192</v>
      </c>
      <c r="E38" s="17"/>
      <c r="F38" s="17"/>
      <c r="G38">
        <v>33</v>
      </c>
      <c r="H38" t="s">
        <v>268</v>
      </c>
      <c r="I38" s="57">
        <v>-0.2450337479160716</v>
      </c>
      <c r="K38" t="s">
        <v>878</v>
      </c>
      <c r="L38" s="57">
        <v>0.23162164219910436</v>
      </c>
      <c r="P38" s="2" t="s">
        <v>182</v>
      </c>
      <c r="Q38" s="3"/>
      <c r="R38" s="3">
        <v>-128.25599999999997</v>
      </c>
      <c r="S38" s="3"/>
      <c r="V38" s="22" t="s">
        <v>321</v>
      </c>
      <c r="W38" s="95">
        <v>-2732.0139999999992</v>
      </c>
      <c r="AA38" t="s">
        <v>161</v>
      </c>
      <c r="AB38" s="20">
        <v>5479.7939999999944</v>
      </c>
    </row>
    <row r="39" spans="2:28" x14ac:dyDescent="0.25">
      <c r="B39" s="2" t="s">
        <v>63</v>
      </c>
      <c r="C39" s="17"/>
      <c r="D39" s="17">
        <v>-4.1568901321115584E-2</v>
      </c>
      <c r="E39" s="17"/>
      <c r="F39" s="17"/>
      <c r="G39">
        <v>34</v>
      </c>
      <c r="H39" t="s">
        <v>191</v>
      </c>
      <c r="I39" s="57">
        <v>-0.23783787577822865</v>
      </c>
      <c r="K39" s="55" t="s">
        <v>317</v>
      </c>
      <c r="L39" s="91">
        <v>0.23141790014363547</v>
      </c>
      <c r="P39" s="2" t="s">
        <v>63</v>
      </c>
      <c r="Q39" s="3"/>
      <c r="R39" s="3">
        <v>-341.30400000000009</v>
      </c>
      <c r="S39" s="3"/>
    </row>
    <row r="40" spans="2:28" x14ac:dyDescent="0.25">
      <c r="B40" s="2" t="s">
        <v>87</v>
      </c>
      <c r="C40" s="17"/>
      <c r="D40" s="17">
        <v>-0.16142886521532232</v>
      </c>
      <c r="E40" s="17"/>
      <c r="F40" s="17"/>
      <c r="G40">
        <v>35</v>
      </c>
      <c r="H40" t="s">
        <v>264</v>
      </c>
      <c r="I40" s="57">
        <v>-0.23595726185891844</v>
      </c>
      <c r="K40" s="55" t="s">
        <v>304</v>
      </c>
      <c r="L40" s="91">
        <v>0.22648109542183392</v>
      </c>
      <c r="P40" s="2" t="s">
        <v>87</v>
      </c>
      <c r="Q40" s="3"/>
      <c r="R40" s="3">
        <v>-162.48800000000006</v>
      </c>
      <c r="S40" s="3"/>
    </row>
    <row r="41" spans="2:28" x14ac:dyDescent="0.25">
      <c r="B41" s="2" t="s">
        <v>115</v>
      </c>
      <c r="C41" s="17"/>
      <c r="D41" s="17">
        <v>-0.23407949049017579</v>
      </c>
      <c r="E41" s="17"/>
      <c r="F41" s="17"/>
      <c r="G41">
        <v>36</v>
      </c>
      <c r="H41" t="s">
        <v>872</v>
      </c>
      <c r="I41" s="57">
        <v>-0.2351834625322998</v>
      </c>
      <c r="K41" t="s">
        <v>31</v>
      </c>
      <c r="L41" s="57">
        <v>0.22399012858812845</v>
      </c>
      <c r="P41" s="2" t="s">
        <v>115</v>
      </c>
      <c r="Q41" s="3"/>
      <c r="R41" s="3">
        <v>-139.95800000000003</v>
      </c>
      <c r="S41" s="3"/>
      <c r="T41">
        <v>36</v>
      </c>
      <c r="V41" t="s">
        <v>849</v>
      </c>
      <c r="W41" s="81">
        <v>-609.08400000000006</v>
      </c>
      <c r="Y41">
        <v>36</v>
      </c>
      <c r="AA41" t="s">
        <v>59</v>
      </c>
      <c r="AB41" s="20">
        <v>648.40200000000004</v>
      </c>
    </row>
    <row r="42" spans="2:28" x14ac:dyDescent="0.25">
      <c r="B42" s="2" t="s">
        <v>412</v>
      </c>
      <c r="C42" s="17"/>
      <c r="D42" s="17">
        <v>-0.14411461235754244</v>
      </c>
      <c r="E42" s="17"/>
      <c r="F42" s="17"/>
      <c r="G42">
        <v>37</v>
      </c>
      <c r="H42" t="s">
        <v>115</v>
      </c>
      <c r="I42" s="57">
        <v>-0.23407949049017579</v>
      </c>
      <c r="K42" t="s">
        <v>168</v>
      </c>
      <c r="L42" s="57">
        <v>0.21525111129834315</v>
      </c>
      <c r="P42" s="2" t="s">
        <v>412</v>
      </c>
      <c r="Q42" s="3"/>
      <c r="R42" s="3">
        <v>-92.324000000000069</v>
      </c>
      <c r="S42" s="3"/>
      <c r="T42">
        <v>37</v>
      </c>
      <c r="V42" t="s">
        <v>84</v>
      </c>
      <c r="W42" s="81">
        <v>-603.29899999999998</v>
      </c>
      <c r="Y42">
        <v>37</v>
      </c>
      <c r="AA42" t="s">
        <v>125</v>
      </c>
      <c r="AB42" s="20">
        <v>637.16100000000029</v>
      </c>
    </row>
    <row r="43" spans="2:28" x14ac:dyDescent="0.25">
      <c r="B43" s="2" t="s">
        <v>377</v>
      </c>
      <c r="C43" s="17"/>
      <c r="D43" s="17">
        <v>9.676331701606293E-2</v>
      </c>
      <c r="E43" s="17"/>
      <c r="F43" s="17"/>
      <c r="G43">
        <v>38</v>
      </c>
      <c r="H43" t="s">
        <v>131</v>
      </c>
      <c r="I43" s="57">
        <v>-0.21751276772978603</v>
      </c>
      <c r="K43" t="s">
        <v>54</v>
      </c>
      <c r="L43" s="57">
        <v>0.21429163849447821</v>
      </c>
      <c r="P43" s="2" t="s">
        <v>377</v>
      </c>
      <c r="Q43" s="3"/>
      <c r="R43" s="3">
        <v>391.44700000000012</v>
      </c>
      <c r="S43" s="3"/>
      <c r="T43">
        <v>38</v>
      </c>
      <c r="V43" t="s">
        <v>860</v>
      </c>
      <c r="W43" s="81">
        <v>-600.66400000000021</v>
      </c>
      <c r="Y43">
        <v>38</v>
      </c>
      <c r="AA43" t="s">
        <v>379</v>
      </c>
      <c r="AB43" s="20">
        <v>634.63600000000042</v>
      </c>
    </row>
    <row r="44" spans="2:28" x14ac:dyDescent="0.25">
      <c r="B44" s="2" t="s">
        <v>190</v>
      </c>
      <c r="C44" s="17"/>
      <c r="D44" s="17">
        <v>0.12143190292752384</v>
      </c>
      <c r="E44" s="17"/>
      <c r="F44" s="17"/>
      <c r="G44">
        <v>39</v>
      </c>
      <c r="H44" t="s">
        <v>393</v>
      </c>
      <c r="I44" s="57">
        <v>-0.21687547538066329</v>
      </c>
      <c r="K44" s="55" t="s">
        <v>309</v>
      </c>
      <c r="L44" s="91">
        <v>0.20349527564229267</v>
      </c>
      <c r="P44" s="2" t="s">
        <v>190</v>
      </c>
      <c r="Q44" s="3"/>
      <c r="R44" s="3">
        <v>49.206999999999994</v>
      </c>
      <c r="S44" s="3"/>
      <c r="T44">
        <v>39</v>
      </c>
      <c r="V44" t="s">
        <v>364</v>
      </c>
      <c r="W44" s="81">
        <v>-594.59899999999971</v>
      </c>
      <c r="Y44">
        <v>39</v>
      </c>
      <c r="AA44" t="s">
        <v>169</v>
      </c>
      <c r="AB44" s="20">
        <v>630.67700000000059</v>
      </c>
    </row>
    <row r="45" spans="2:28" x14ac:dyDescent="0.25">
      <c r="B45" s="2" t="s">
        <v>48</v>
      </c>
      <c r="C45" s="17"/>
      <c r="D45" s="17">
        <v>-0.46712373535933538</v>
      </c>
      <c r="E45" s="17"/>
      <c r="F45" s="17"/>
      <c r="G45">
        <v>40</v>
      </c>
      <c r="H45" t="s">
        <v>56</v>
      </c>
      <c r="I45" s="57">
        <v>-0.21671293301291794</v>
      </c>
      <c r="K45" t="s">
        <v>392</v>
      </c>
      <c r="L45" s="57">
        <v>0.20211486996637998</v>
      </c>
      <c r="P45" s="2" t="s">
        <v>48</v>
      </c>
      <c r="Q45" s="3"/>
      <c r="R45" s="3">
        <v>-132.928</v>
      </c>
      <c r="S45" s="3"/>
      <c r="T45">
        <v>40</v>
      </c>
      <c r="V45" t="s">
        <v>66</v>
      </c>
      <c r="W45" s="81">
        <v>-584.07400000000052</v>
      </c>
      <c r="Y45">
        <v>40</v>
      </c>
      <c r="AA45" t="s">
        <v>373</v>
      </c>
      <c r="AB45" s="20">
        <v>618.98700000000008</v>
      </c>
    </row>
    <row r="46" spans="2:28" x14ac:dyDescent="0.25">
      <c r="B46" s="2" t="s">
        <v>37</v>
      </c>
      <c r="C46" s="17"/>
      <c r="D46" s="17">
        <v>-0.17766400037480162</v>
      </c>
      <c r="E46" s="17"/>
      <c r="F46" s="17"/>
      <c r="G46">
        <v>41</v>
      </c>
      <c r="H46" t="s">
        <v>79</v>
      </c>
      <c r="I46" s="57">
        <v>-0.2150590015844113</v>
      </c>
      <c r="K46" t="s">
        <v>78</v>
      </c>
      <c r="L46" s="57">
        <v>0.20141931449571296</v>
      </c>
      <c r="P46" s="2" t="s">
        <v>37</v>
      </c>
      <c r="Q46" s="3"/>
      <c r="R46" s="3">
        <v>-667.42199999999957</v>
      </c>
      <c r="S46" s="3"/>
      <c r="T46">
        <v>41</v>
      </c>
      <c r="V46" t="s">
        <v>56</v>
      </c>
      <c r="W46" s="81">
        <v>-581.21</v>
      </c>
      <c r="Y46">
        <v>41</v>
      </c>
      <c r="AA46" t="s">
        <v>402</v>
      </c>
      <c r="AB46" s="20">
        <v>598.05199999999991</v>
      </c>
    </row>
    <row r="47" spans="2:28" x14ac:dyDescent="0.25">
      <c r="B47" s="2" t="s">
        <v>153</v>
      </c>
      <c r="C47" s="17"/>
      <c r="D47" s="17">
        <v>1.9868552822631093E-2</v>
      </c>
      <c r="E47" s="17"/>
      <c r="F47" s="17"/>
      <c r="G47">
        <v>42</v>
      </c>
      <c r="H47" t="s">
        <v>391</v>
      </c>
      <c r="I47" s="57">
        <v>-0.21100705783968099</v>
      </c>
      <c r="K47" t="s">
        <v>253</v>
      </c>
      <c r="L47" s="57">
        <v>0.19408102181244591</v>
      </c>
      <c r="P47" s="2" t="s">
        <v>153</v>
      </c>
      <c r="Q47" s="3"/>
      <c r="R47" s="3">
        <v>127.88699999999972</v>
      </c>
      <c r="S47" s="3"/>
      <c r="T47">
        <v>42</v>
      </c>
      <c r="V47" t="s">
        <v>416</v>
      </c>
      <c r="W47" s="81">
        <v>-558.95699999999988</v>
      </c>
      <c r="Y47">
        <v>42</v>
      </c>
      <c r="AA47" t="s">
        <v>165</v>
      </c>
      <c r="AB47" s="20">
        <v>574.9369999999999</v>
      </c>
    </row>
    <row r="48" spans="2:28" x14ac:dyDescent="0.25">
      <c r="B48" s="2" t="s">
        <v>51</v>
      </c>
      <c r="C48" s="17"/>
      <c r="D48" s="17">
        <v>-0.17409502527302653</v>
      </c>
      <c r="E48" s="17"/>
      <c r="F48" s="17"/>
      <c r="G48">
        <v>43</v>
      </c>
      <c r="H48" t="s">
        <v>418</v>
      </c>
      <c r="I48" s="57">
        <v>-0.20516928299436854</v>
      </c>
      <c r="K48" t="s">
        <v>382</v>
      </c>
      <c r="L48" s="57">
        <v>0.1924284407440307</v>
      </c>
      <c r="P48" s="2" t="s">
        <v>51</v>
      </c>
      <c r="Q48" s="3"/>
      <c r="R48" s="3">
        <v>-319.73299999999995</v>
      </c>
      <c r="S48" s="3"/>
      <c r="T48">
        <v>43</v>
      </c>
      <c r="V48" t="s">
        <v>67</v>
      </c>
      <c r="W48" s="81">
        <v>-557.98300000000017</v>
      </c>
      <c r="Y48">
        <v>43</v>
      </c>
      <c r="AA48" s="55" t="s">
        <v>363</v>
      </c>
      <c r="AB48" s="94">
        <v>572.85400000000118</v>
      </c>
    </row>
    <row r="49" spans="2:29" x14ac:dyDescent="0.25">
      <c r="B49" s="2" t="s">
        <v>30</v>
      </c>
      <c r="C49" s="17"/>
      <c r="D49" s="17">
        <v>-0.45080589772215002</v>
      </c>
      <c r="E49" s="17"/>
      <c r="F49" s="17"/>
      <c r="G49">
        <v>44</v>
      </c>
      <c r="H49" t="s">
        <v>844</v>
      </c>
      <c r="I49" s="57">
        <v>-0.20332355705221669</v>
      </c>
      <c r="K49" s="82" t="s">
        <v>29</v>
      </c>
      <c r="L49" s="83">
        <v>0.18455809242529914</v>
      </c>
      <c r="P49" s="2" t="s">
        <v>30</v>
      </c>
      <c r="Q49" s="3"/>
      <c r="R49" s="3">
        <v>-382.00300000000004</v>
      </c>
      <c r="S49" s="3"/>
      <c r="T49">
        <v>44</v>
      </c>
      <c r="V49" t="s">
        <v>6</v>
      </c>
      <c r="W49" s="81">
        <v>-550.33399999999983</v>
      </c>
      <c r="Y49">
        <v>44</v>
      </c>
      <c r="AA49" t="s">
        <v>26</v>
      </c>
      <c r="AB49" s="20">
        <v>568.76099999999997</v>
      </c>
    </row>
    <row r="50" spans="2:29" x14ac:dyDescent="0.25">
      <c r="B50" s="2" t="s">
        <v>56</v>
      </c>
      <c r="C50" s="17"/>
      <c r="D50" s="17">
        <v>-0.21671293301291794</v>
      </c>
      <c r="E50" s="17"/>
      <c r="F50" s="17"/>
      <c r="G50">
        <v>45</v>
      </c>
      <c r="H50" t="s">
        <v>122</v>
      </c>
      <c r="I50" s="57">
        <v>-0.19716203173241373</v>
      </c>
      <c r="K50" s="82" t="s">
        <v>140</v>
      </c>
      <c r="L50" s="83">
        <v>0.18394995664956623</v>
      </c>
      <c r="P50" s="2" t="s">
        <v>56</v>
      </c>
      <c r="Q50" s="3"/>
      <c r="R50" s="3">
        <v>-581.21</v>
      </c>
      <c r="S50" s="3"/>
      <c r="T50">
        <v>45</v>
      </c>
      <c r="V50" t="s">
        <v>374</v>
      </c>
      <c r="W50" s="81">
        <v>-549.6929999999993</v>
      </c>
      <c r="Y50">
        <v>45</v>
      </c>
      <c r="AA50" t="s">
        <v>203</v>
      </c>
      <c r="AB50" s="20">
        <v>545.54300000000012</v>
      </c>
    </row>
    <row r="51" spans="2:29" x14ac:dyDescent="0.25">
      <c r="B51" s="2" t="s">
        <v>180</v>
      </c>
      <c r="C51" s="17"/>
      <c r="D51" s="17">
        <v>2.2715121902267155E-2</v>
      </c>
      <c r="E51" s="17"/>
      <c r="F51" s="17"/>
      <c r="G51">
        <v>46</v>
      </c>
      <c r="H51" t="s">
        <v>77</v>
      </c>
      <c r="I51" s="57">
        <v>-0.19155925326987158</v>
      </c>
      <c r="K51" t="s">
        <v>128</v>
      </c>
      <c r="L51" s="57">
        <v>0.17527314504839012</v>
      </c>
      <c r="P51" s="2" t="s">
        <v>180</v>
      </c>
      <c r="Q51" s="3"/>
      <c r="R51" s="3">
        <v>157.54200000000037</v>
      </c>
      <c r="S51" s="3"/>
      <c r="T51">
        <v>46</v>
      </c>
      <c r="V51" t="s">
        <v>38</v>
      </c>
      <c r="W51" s="81">
        <v>-539.19700000000012</v>
      </c>
      <c r="Y51">
        <v>46</v>
      </c>
      <c r="AA51" t="s">
        <v>90</v>
      </c>
      <c r="AB51" s="20">
        <v>535.15099999999984</v>
      </c>
    </row>
    <row r="52" spans="2:29" x14ac:dyDescent="0.25">
      <c r="B52" s="2" t="s">
        <v>82</v>
      </c>
      <c r="C52" s="17"/>
      <c r="D52" s="17">
        <v>6.9665019498374559E-2</v>
      </c>
      <c r="E52" s="17"/>
      <c r="F52" s="17"/>
      <c r="G52">
        <v>47</v>
      </c>
      <c r="H52" s="22" t="s">
        <v>327</v>
      </c>
      <c r="I52" s="90">
        <v>-0.18518292899534969</v>
      </c>
      <c r="K52" t="s">
        <v>132</v>
      </c>
      <c r="L52" s="57">
        <v>0.17028914951597351</v>
      </c>
      <c r="P52" s="2" t="s">
        <v>82</v>
      </c>
      <c r="Q52" s="3"/>
      <c r="R52" s="3">
        <v>203.54599999999982</v>
      </c>
      <c r="S52" s="3"/>
      <c r="T52">
        <v>47</v>
      </c>
      <c r="V52" t="s">
        <v>151</v>
      </c>
      <c r="W52" s="81">
        <v>-525.32200000000012</v>
      </c>
      <c r="Y52">
        <v>47</v>
      </c>
      <c r="AA52" t="s">
        <v>93</v>
      </c>
      <c r="AB52" s="20">
        <v>489.65200000000004</v>
      </c>
    </row>
    <row r="53" spans="2:29" x14ac:dyDescent="0.25">
      <c r="B53" s="2" t="s">
        <v>393</v>
      </c>
      <c r="C53" s="17"/>
      <c r="D53" s="17">
        <v>-0.21687547538066329</v>
      </c>
      <c r="E53" s="17"/>
      <c r="F53" s="17"/>
      <c r="G53">
        <v>48</v>
      </c>
      <c r="H53" t="s">
        <v>151</v>
      </c>
      <c r="I53" s="57">
        <v>-0.18315983329771174</v>
      </c>
      <c r="K53" t="s">
        <v>422</v>
      </c>
      <c r="L53" s="57">
        <v>0.17013622881501284</v>
      </c>
      <c r="P53" s="2" t="s">
        <v>393</v>
      </c>
      <c r="Q53" s="3"/>
      <c r="R53" s="3">
        <v>-151.12099999999998</v>
      </c>
      <c r="S53" s="3"/>
      <c r="T53">
        <v>48</v>
      </c>
      <c r="V53" t="s">
        <v>262</v>
      </c>
      <c r="W53" s="81">
        <v>-516.83999999999924</v>
      </c>
      <c r="Y53">
        <v>48</v>
      </c>
      <c r="AA53" t="s">
        <v>160</v>
      </c>
      <c r="AB53" s="20">
        <v>477.78600000000006</v>
      </c>
    </row>
    <row r="54" spans="2:29" x14ac:dyDescent="0.25">
      <c r="B54" s="2" t="s">
        <v>134</v>
      </c>
      <c r="C54" s="17"/>
      <c r="D54" s="17">
        <v>-0.16007674620849485</v>
      </c>
      <c r="E54" s="17"/>
      <c r="F54" s="17"/>
      <c r="G54">
        <v>49</v>
      </c>
      <c r="H54" t="s">
        <v>895</v>
      </c>
      <c r="I54" s="57">
        <v>-0.18128889481136828</v>
      </c>
      <c r="K54" t="s">
        <v>196</v>
      </c>
      <c r="L54" s="57">
        <v>0.16932039953622688</v>
      </c>
      <c r="P54" s="2" t="s">
        <v>134</v>
      </c>
      <c r="Q54" s="3"/>
      <c r="R54" s="3">
        <v>-124.0630000000001</v>
      </c>
      <c r="S54" s="3"/>
      <c r="T54">
        <v>49</v>
      </c>
      <c r="V54" t="s">
        <v>116</v>
      </c>
      <c r="W54" s="81">
        <v>-507.23199999999997</v>
      </c>
      <c r="Y54">
        <v>49</v>
      </c>
      <c r="AA54" s="55" t="s">
        <v>345</v>
      </c>
      <c r="AB54" s="94">
        <v>476.24600000000009</v>
      </c>
    </row>
    <row r="55" spans="2:29" x14ac:dyDescent="0.25">
      <c r="B55" s="2" t="s">
        <v>140</v>
      </c>
      <c r="C55" s="17"/>
      <c r="D55" s="17">
        <v>0.18394995664956623</v>
      </c>
      <c r="E55" s="17"/>
      <c r="F55" s="84"/>
      <c r="G55" s="82">
        <v>50</v>
      </c>
      <c r="H55" s="82" t="s">
        <v>355</v>
      </c>
      <c r="I55" s="83">
        <v>-0.18025576192930526</v>
      </c>
      <c r="J55" s="82"/>
      <c r="K55" s="92" t="s">
        <v>890</v>
      </c>
      <c r="L55" s="93">
        <v>0.16867801556762907</v>
      </c>
      <c r="M55" s="83"/>
      <c r="N55" s="92"/>
      <c r="O55" s="82"/>
      <c r="P55" s="85" t="s">
        <v>140</v>
      </c>
      <c r="Q55" s="86"/>
      <c r="R55" s="86">
        <v>1036.4320000000007</v>
      </c>
      <c r="S55" s="86"/>
      <c r="T55">
        <v>50</v>
      </c>
      <c r="U55" s="82"/>
      <c r="V55" s="82" t="s">
        <v>215</v>
      </c>
      <c r="W55" s="87">
        <v>-505.15200000000004</v>
      </c>
      <c r="X55" s="82"/>
      <c r="Y55" s="82">
        <v>50</v>
      </c>
      <c r="Z55" s="82"/>
      <c r="AA55" s="82" t="s">
        <v>162</v>
      </c>
      <c r="AB55" s="88">
        <v>452.46199999999953</v>
      </c>
      <c r="AC55" s="89"/>
    </row>
    <row r="56" spans="2:29" x14ac:dyDescent="0.25">
      <c r="B56" s="2" t="s">
        <v>387</v>
      </c>
      <c r="C56" s="17"/>
      <c r="D56" s="17">
        <v>-5.2160892581476596E-2</v>
      </c>
      <c r="E56" s="17"/>
      <c r="F56" s="17"/>
      <c r="G56" s="82"/>
      <c r="H56" s="82" t="s">
        <v>396</v>
      </c>
      <c r="I56" s="83">
        <v>-0.17950579394562005</v>
      </c>
      <c r="J56" s="82"/>
      <c r="K56" s="92" t="s">
        <v>280</v>
      </c>
      <c r="L56" s="93">
        <v>0.16741059727369981</v>
      </c>
      <c r="M56" s="83"/>
      <c r="N56" s="82"/>
      <c r="O56" s="82"/>
      <c r="P56" s="85" t="s">
        <v>387</v>
      </c>
      <c r="Q56" s="86"/>
      <c r="R56" s="86">
        <v>-118.0920000000001</v>
      </c>
      <c r="S56" s="86"/>
      <c r="T56" s="82"/>
      <c r="U56" s="82"/>
      <c r="V56" s="82" t="s">
        <v>237</v>
      </c>
      <c r="W56" s="87">
        <v>-497.81000000000131</v>
      </c>
      <c r="X56" s="82"/>
      <c r="Y56" s="82"/>
      <c r="Z56" s="82"/>
      <c r="AA56" s="82" t="s">
        <v>174</v>
      </c>
      <c r="AB56" s="88">
        <v>444.66700000000003</v>
      </c>
      <c r="AC56" s="82"/>
    </row>
    <row r="57" spans="2:29" x14ac:dyDescent="0.25">
      <c r="B57" s="2" t="s">
        <v>184</v>
      </c>
      <c r="C57" s="17"/>
      <c r="D57" s="17">
        <v>6.5314352049856417E-2</v>
      </c>
      <c r="E57" s="17"/>
      <c r="F57" s="17"/>
      <c r="G57" s="82"/>
      <c r="H57" s="82" t="s">
        <v>37</v>
      </c>
      <c r="I57" s="83">
        <v>-0.17766400037480162</v>
      </c>
      <c r="J57" s="82"/>
      <c r="K57" s="92" t="s">
        <v>347</v>
      </c>
      <c r="L57" s="93">
        <v>0.1663163622277273</v>
      </c>
      <c r="M57" s="83"/>
      <c r="N57" s="82"/>
      <c r="O57" s="82"/>
      <c r="P57" s="85" t="s">
        <v>184</v>
      </c>
      <c r="Q57" s="86"/>
      <c r="R57" s="86">
        <v>133.625</v>
      </c>
      <c r="S57" s="86"/>
      <c r="T57" s="82"/>
      <c r="U57" s="82"/>
      <c r="V57" s="82" t="s">
        <v>261</v>
      </c>
      <c r="W57" s="87">
        <v>-490.64699999999993</v>
      </c>
      <c r="X57" s="82"/>
      <c r="Y57" s="82"/>
      <c r="Z57" s="82"/>
      <c r="AA57" s="82" t="s">
        <v>152</v>
      </c>
      <c r="AB57" s="88">
        <v>440.11599999999999</v>
      </c>
      <c r="AC57" s="82"/>
    </row>
    <row r="58" spans="2:29" x14ac:dyDescent="0.25">
      <c r="B58" s="2" t="s">
        <v>223</v>
      </c>
      <c r="C58" s="17"/>
      <c r="D58" s="17">
        <v>2.4060500694071334E-2</v>
      </c>
      <c r="E58" s="17"/>
      <c r="F58" s="17"/>
      <c r="G58" s="82"/>
      <c r="H58" s="82" t="s">
        <v>51</v>
      </c>
      <c r="I58" s="83">
        <v>-0.17409502527302653</v>
      </c>
      <c r="J58" s="82"/>
      <c r="K58" s="82" t="s">
        <v>24</v>
      </c>
      <c r="L58" s="83">
        <v>0.16182723271699406</v>
      </c>
      <c r="M58" s="83"/>
      <c r="N58" s="82"/>
      <c r="O58" s="82"/>
      <c r="P58" s="85" t="s">
        <v>223</v>
      </c>
      <c r="Q58" s="86"/>
      <c r="R58" s="86">
        <v>99.975999999999658</v>
      </c>
      <c r="S58" s="86"/>
      <c r="T58" s="82"/>
      <c r="U58" s="82"/>
      <c r="V58" s="82" t="s">
        <v>60</v>
      </c>
      <c r="W58" s="87">
        <v>-483.60300000000007</v>
      </c>
      <c r="X58" s="82"/>
      <c r="Y58" s="82"/>
      <c r="Z58" s="82"/>
      <c r="AA58" s="82" t="s">
        <v>34</v>
      </c>
      <c r="AB58" s="88">
        <v>438.84699999999998</v>
      </c>
      <c r="AC58" s="82"/>
    </row>
    <row r="59" spans="2:29" x14ac:dyDescent="0.25">
      <c r="B59" s="2" t="s">
        <v>888</v>
      </c>
      <c r="C59" s="17"/>
      <c r="D59" s="17">
        <v>-1.1904989443426842E-2</v>
      </c>
      <c r="E59" s="17"/>
      <c r="F59" s="17"/>
      <c r="H59" t="s">
        <v>375</v>
      </c>
      <c r="I59" s="57">
        <v>-0.17003255455543695</v>
      </c>
      <c r="K59" t="s">
        <v>89</v>
      </c>
      <c r="L59" s="57">
        <v>0.15938803197215132</v>
      </c>
      <c r="P59" s="2" t="s">
        <v>888</v>
      </c>
      <c r="Q59" s="3"/>
      <c r="R59" s="3">
        <v>-51.074999999999818</v>
      </c>
      <c r="S59" s="3"/>
      <c r="V59" t="s">
        <v>126</v>
      </c>
      <c r="W59" s="81">
        <v>-468.89899999999989</v>
      </c>
      <c r="AA59" t="s">
        <v>242</v>
      </c>
      <c r="AB59" s="20">
        <v>418.13900000000103</v>
      </c>
    </row>
    <row r="60" spans="2:29" x14ac:dyDescent="0.25">
      <c r="B60" s="2" t="s">
        <v>395</v>
      </c>
      <c r="C60" s="17"/>
      <c r="D60" s="17">
        <v>-0.16286016699988243</v>
      </c>
      <c r="E60" s="17"/>
      <c r="F60" s="17"/>
      <c r="H60" t="s">
        <v>170</v>
      </c>
      <c r="I60" s="57">
        <v>-0.16906355903941106</v>
      </c>
      <c r="K60" t="s">
        <v>186</v>
      </c>
      <c r="L60" s="57">
        <v>0.1567335663248447</v>
      </c>
      <c r="P60" s="2" t="s">
        <v>395</v>
      </c>
      <c r="Q60" s="3"/>
      <c r="R60" s="3">
        <v>-41.544000000000011</v>
      </c>
      <c r="S60" s="3"/>
      <c r="V60" t="s">
        <v>177</v>
      </c>
      <c r="W60" s="81">
        <v>-452.44200000000001</v>
      </c>
      <c r="AA60" t="s">
        <v>428</v>
      </c>
      <c r="AB60" s="20">
        <v>414.09500000000025</v>
      </c>
    </row>
    <row r="61" spans="2:29" x14ac:dyDescent="0.25">
      <c r="B61" s="2" t="s">
        <v>355</v>
      </c>
      <c r="C61" s="17"/>
      <c r="D61" s="17">
        <v>-0.18025576192930526</v>
      </c>
      <c r="E61" s="17"/>
      <c r="F61" s="17"/>
      <c r="H61" t="s">
        <v>146</v>
      </c>
      <c r="I61" s="57">
        <v>-0.16858473101637877</v>
      </c>
      <c r="K61" t="s">
        <v>203</v>
      </c>
      <c r="L61" s="57">
        <v>0.15543788858189994</v>
      </c>
      <c r="P61" s="2" t="s">
        <v>355</v>
      </c>
      <c r="Q61" s="3"/>
      <c r="R61" s="3">
        <v>-400.7940000000001</v>
      </c>
      <c r="S61" s="3"/>
      <c r="V61" t="s">
        <v>86</v>
      </c>
      <c r="W61" s="81">
        <v>-451.35399999999981</v>
      </c>
      <c r="AA61" t="s">
        <v>233</v>
      </c>
      <c r="AB61" s="20">
        <v>406.5059999999994</v>
      </c>
    </row>
    <row r="62" spans="2:29" x14ac:dyDescent="0.25">
      <c r="B62" s="2" t="s">
        <v>141</v>
      </c>
      <c r="C62" s="17"/>
      <c r="D62" s="17">
        <v>0.13227821688156158</v>
      </c>
      <c r="E62" s="17"/>
      <c r="F62" s="17"/>
      <c r="H62" t="s">
        <v>18</v>
      </c>
      <c r="I62" s="57">
        <v>-0.16766538385190211</v>
      </c>
      <c r="K62" t="s">
        <v>94</v>
      </c>
      <c r="L62" s="57">
        <v>0.15144958284712304</v>
      </c>
      <c r="P62" s="2" t="s">
        <v>141</v>
      </c>
      <c r="Q62" s="3"/>
      <c r="R62" s="3">
        <v>292.24200000000019</v>
      </c>
      <c r="S62" s="3"/>
      <c r="V62" t="s">
        <v>166</v>
      </c>
      <c r="W62" s="81">
        <v>-447.47999999999956</v>
      </c>
      <c r="AA62" t="s">
        <v>410</v>
      </c>
      <c r="AB62" s="20">
        <v>399.98999999999978</v>
      </c>
    </row>
    <row r="63" spans="2:29" x14ac:dyDescent="0.25">
      <c r="B63" s="2" t="s">
        <v>60</v>
      </c>
      <c r="C63" s="17"/>
      <c r="D63" s="17">
        <v>-8.7760005095710636E-2</v>
      </c>
      <c r="E63" s="17"/>
      <c r="F63" s="17"/>
      <c r="H63" t="s">
        <v>148</v>
      </c>
      <c r="I63" s="57">
        <v>-0.16591248632155109</v>
      </c>
      <c r="P63" s="2" t="s">
        <v>60</v>
      </c>
      <c r="Q63" s="3"/>
      <c r="R63" s="3">
        <v>-483.60300000000007</v>
      </c>
      <c r="S63" s="3"/>
      <c r="V63" t="s">
        <v>378</v>
      </c>
      <c r="W63" s="81">
        <v>-441.78099999999995</v>
      </c>
      <c r="AA63" t="s">
        <v>372</v>
      </c>
      <c r="AB63" s="20">
        <v>392.01999999999953</v>
      </c>
    </row>
    <row r="64" spans="2:29" x14ac:dyDescent="0.25">
      <c r="B64" s="2" t="s">
        <v>8</v>
      </c>
      <c r="C64" s="17"/>
      <c r="D64" s="17">
        <v>-3.91636265709321E-2</v>
      </c>
      <c r="E64" s="17"/>
      <c r="F64" s="17"/>
      <c r="H64" t="s">
        <v>92</v>
      </c>
      <c r="I64" s="57">
        <v>-0.16380922707634099</v>
      </c>
      <c r="P64" s="2" t="s">
        <v>8</v>
      </c>
      <c r="Q64" s="3"/>
      <c r="R64" s="3">
        <v>-85.657000000000153</v>
      </c>
      <c r="S64" s="3"/>
      <c r="V64" t="s">
        <v>61</v>
      </c>
      <c r="W64" s="81">
        <v>-438.57700000000023</v>
      </c>
      <c r="AA64" t="s">
        <v>377</v>
      </c>
      <c r="AB64" s="20">
        <v>391.44700000000012</v>
      </c>
    </row>
    <row r="65" spans="2:28" x14ac:dyDescent="0.25">
      <c r="B65" s="2" t="s">
        <v>129</v>
      </c>
      <c r="C65" s="17"/>
      <c r="D65" s="17">
        <v>0.53071316563790227</v>
      </c>
      <c r="E65" s="17"/>
      <c r="F65" s="17"/>
      <c r="H65" t="s">
        <v>395</v>
      </c>
      <c r="I65" s="57">
        <v>-0.16286016699988243</v>
      </c>
      <c r="P65" s="2" t="s">
        <v>129</v>
      </c>
      <c r="Q65" s="3"/>
      <c r="R65" s="3">
        <v>90.363999999999976</v>
      </c>
      <c r="S65" s="3"/>
      <c r="V65" t="s">
        <v>83</v>
      </c>
      <c r="W65" s="81">
        <v>-421.13900000000012</v>
      </c>
      <c r="AA65" t="s">
        <v>175</v>
      </c>
      <c r="AB65" s="20">
        <v>379.92400000000009</v>
      </c>
    </row>
    <row r="66" spans="2:28" x14ac:dyDescent="0.25">
      <c r="B66" s="2" t="s">
        <v>329</v>
      </c>
      <c r="C66" s="17"/>
      <c r="D66" s="17">
        <v>-8.3620838490868668E-2</v>
      </c>
      <c r="E66" s="17"/>
      <c r="F66" s="17"/>
      <c r="H66" t="s">
        <v>179</v>
      </c>
      <c r="I66" s="57">
        <v>-0.16233150076864264</v>
      </c>
      <c r="P66" s="2" t="s">
        <v>329</v>
      </c>
      <c r="Q66" s="3"/>
      <c r="R66" s="3">
        <v>-114.30400000000009</v>
      </c>
      <c r="S66" s="3"/>
      <c r="V66" t="s">
        <v>218</v>
      </c>
      <c r="W66" s="81">
        <v>-410.49200000000064</v>
      </c>
      <c r="AA66" t="s">
        <v>189</v>
      </c>
      <c r="AB66" s="20">
        <v>378.61800000000039</v>
      </c>
    </row>
    <row r="67" spans="2:28" x14ac:dyDescent="0.25">
      <c r="B67" s="2" t="s">
        <v>280</v>
      </c>
      <c r="C67" s="17"/>
      <c r="D67" s="17">
        <v>0.16741059727369981</v>
      </c>
      <c r="E67" s="17"/>
      <c r="F67" s="17"/>
      <c r="H67" t="s">
        <v>213</v>
      </c>
      <c r="I67" s="57">
        <v>-0.1618208551617569</v>
      </c>
      <c r="P67" s="2" t="s">
        <v>280</v>
      </c>
      <c r="Q67" s="3"/>
      <c r="R67" s="3">
        <v>86.225999999999999</v>
      </c>
      <c r="S67" s="3"/>
      <c r="V67" t="s">
        <v>401</v>
      </c>
      <c r="W67" s="81">
        <v>-404.96499999999969</v>
      </c>
      <c r="AA67" t="s">
        <v>878</v>
      </c>
      <c r="AB67" s="20">
        <v>368.10400000000004</v>
      </c>
    </row>
    <row r="68" spans="2:28" x14ac:dyDescent="0.25">
      <c r="B68" s="2" t="s">
        <v>121</v>
      </c>
      <c r="C68" s="17"/>
      <c r="D68" s="17">
        <v>-4.9435149546791478E-3</v>
      </c>
      <c r="E68" s="17"/>
      <c r="F68" s="17"/>
      <c r="H68" t="s">
        <v>87</v>
      </c>
      <c r="I68" s="57">
        <v>-0.16142886521532232</v>
      </c>
      <c r="P68" s="2" t="s">
        <v>121</v>
      </c>
      <c r="Q68" s="3"/>
      <c r="R68" s="3">
        <v>-3.16599999999994</v>
      </c>
      <c r="S68" s="3"/>
      <c r="V68" t="s">
        <v>355</v>
      </c>
      <c r="W68" s="81">
        <v>-400.7940000000001</v>
      </c>
      <c r="AA68" t="s">
        <v>369</v>
      </c>
      <c r="AB68" s="20">
        <v>365.78700000000026</v>
      </c>
    </row>
    <row r="69" spans="2:28" x14ac:dyDescent="0.25">
      <c r="B69" s="2" t="s">
        <v>108</v>
      </c>
      <c r="C69" s="17"/>
      <c r="D69" s="17">
        <v>-0.10363783113775915</v>
      </c>
      <c r="E69" s="17"/>
      <c r="F69" s="17"/>
      <c r="H69" t="s">
        <v>860</v>
      </c>
      <c r="I69" s="57">
        <v>-0.16081849660097627</v>
      </c>
      <c r="K69" t="s">
        <v>221</v>
      </c>
      <c r="L69" s="57">
        <v>0.14652720397663704</v>
      </c>
      <c r="P69" s="2" t="s">
        <v>108</v>
      </c>
      <c r="Q69" s="3"/>
      <c r="R69" s="3">
        <v>-35.953000000000031</v>
      </c>
      <c r="S69" s="3"/>
      <c r="V69" t="s">
        <v>30</v>
      </c>
      <c r="W69" s="81">
        <v>-382.00300000000004</v>
      </c>
      <c r="AA69" t="s">
        <v>407</v>
      </c>
      <c r="AB69" s="20">
        <v>342.24899999999997</v>
      </c>
    </row>
    <row r="70" spans="2:28" x14ac:dyDescent="0.25">
      <c r="B70" s="2" t="s">
        <v>73</v>
      </c>
      <c r="C70" s="17"/>
      <c r="D70" s="17">
        <v>-6.5881094179546643E-2</v>
      </c>
      <c r="E70" s="17"/>
      <c r="F70" s="17"/>
      <c r="H70" t="s">
        <v>134</v>
      </c>
      <c r="I70" s="57">
        <v>-0.16007674620849485</v>
      </c>
      <c r="K70" t="s">
        <v>183</v>
      </c>
      <c r="L70" s="57">
        <v>0.14450217515132921</v>
      </c>
      <c r="P70" s="2" t="s">
        <v>73</v>
      </c>
      <c r="Q70" s="3"/>
      <c r="R70" s="3">
        <v>-1046.3909999999996</v>
      </c>
      <c r="S70" s="3"/>
      <c r="V70" t="s">
        <v>185</v>
      </c>
      <c r="W70" s="81">
        <v>-377.928</v>
      </c>
      <c r="AA70" t="s">
        <v>159</v>
      </c>
      <c r="AB70" s="20">
        <v>333.76599999999962</v>
      </c>
    </row>
    <row r="71" spans="2:28" x14ac:dyDescent="0.25">
      <c r="B71" s="2" t="s">
        <v>384</v>
      </c>
      <c r="C71" s="17"/>
      <c r="D71" s="17">
        <v>0.13576319462013703</v>
      </c>
      <c r="E71" s="17"/>
      <c r="F71" s="17"/>
      <c r="H71" t="s">
        <v>68</v>
      </c>
      <c r="I71" s="57">
        <v>-0.1593491437490745</v>
      </c>
      <c r="K71" t="s">
        <v>384</v>
      </c>
      <c r="L71" s="57">
        <v>0.13576319462013703</v>
      </c>
      <c r="P71" s="2" t="s">
        <v>384</v>
      </c>
      <c r="Q71" s="3"/>
      <c r="R71" s="3">
        <v>83.176000000000045</v>
      </c>
      <c r="S71" s="3"/>
      <c r="V71" t="s">
        <v>69</v>
      </c>
      <c r="W71" s="81">
        <v>-377.42000000000007</v>
      </c>
      <c r="AA71" t="s">
        <v>49</v>
      </c>
      <c r="AB71" s="20">
        <v>329.86500000000001</v>
      </c>
    </row>
    <row r="72" spans="2:28" x14ac:dyDescent="0.25">
      <c r="B72" s="2" t="s">
        <v>251</v>
      </c>
      <c r="C72" s="17"/>
      <c r="D72" s="17">
        <v>-2.6682049841486428E-2</v>
      </c>
      <c r="E72" s="17"/>
      <c r="F72" s="17"/>
      <c r="H72" t="s">
        <v>198</v>
      </c>
      <c r="I72" s="57">
        <v>-0.15918053835924248</v>
      </c>
      <c r="K72" t="s">
        <v>141</v>
      </c>
      <c r="L72" s="57">
        <v>0.13227821688156158</v>
      </c>
      <c r="P72" s="2" t="s">
        <v>251</v>
      </c>
      <c r="Q72" s="3"/>
      <c r="R72" s="3">
        <v>-66.489000000000033</v>
      </c>
      <c r="S72" s="3"/>
      <c r="V72" t="s">
        <v>239</v>
      </c>
      <c r="W72" s="81">
        <v>-375.90900000000011</v>
      </c>
      <c r="AA72" t="s">
        <v>380</v>
      </c>
      <c r="AB72" s="20">
        <v>322.02400000000034</v>
      </c>
    </row>
    <row r="73" spans="2:28" x14ac:dyDescent="0.25">
      <c r="B73" s="2" t="s">
        <v>262</v>
      </c>
      <c r="C73" s="17"/>
      <c r="D73" s="17">
        <v>-7.851868821955324E-2</v>
      </c>
      <c r="E73" s="17"/>
      <c r="F73" s="17"/>
      <c r="H73" t="s">
        <v>126</v>
      </c>
      <c r="I73" s="57">
        <v>-0.15902692542879532</v>
      </c>
      <c r="K73" t="s">
        <v>96</v>
      </c>
      <c r="L73" s="57">
        <v>0.1304739408651393</v>
      </c>
      <c r="P73" s="2" t="s">
        <v>262</v>
      </c>
      <c r="Q73" s="3"/>
      <c r="R73" s="3">
        <v>-516.83999999999924</v>
      </c>
      <c r="S73" s="3"/>
      <c r="V73" t="s">
        <v>71</v>
      </c>
      <c r="W73" s="81">
        <v>-375.30600000000049</v>
      </c>
      <c r="AA73" t="s">
        <v>863</v>
      </c>
      <c r="AB73" s="20">
        <v>296.7549999999992</v>
      </c>
    </row>
    <row r="74" spans="2:28" x14ac:dyDescent="0.25">
      <c r="B74" s="2" t="s">
        <v>34</v>
      </c>
      <c r="C74" s="17"/>
      <c r="D74" s="17">
        <v>0.26220515535246325</v>
      </c>
      <c r="E74" s="17"/>
      <c r="F74" s="17"/>
      <c r="H74" t="s">
        <v>424</v>
      </c>
      <c r="I74" s="57">
        <v>-0.15848284668886989</v>
      </c>
      <c r="K74" t="s">
        <v>877</v>
      </c>
      <c r="L74" s="57">
        <v>0.13044465711056094</v>
      </c>
      <c r="P74" s="2" t="s">
        <v>34</v>
      </c>
      <c r="Q74" s="3"/>
      <c r="R74" s="3">
        <v>438.84699999999998</v>
      </c>
      <c r="S74" s="3"/>
      <c r="V74" t="s">
        <v>418</v>
      </c>
      <c r="W74" s="81">
        <v>-370.37200000000007</v>
      </c>
      <c r="AA74" t="s">
        <v>123</v>
      </c>
      <c r="AB74" s="20">
        <v>294.78100000000006</v>
      </c>
    </row>
    <row r="75" spans="2:28" x14ac:dyDescent="0.25">
      <c r="B75" s="2" t="s">
        <v>127</v>
      </c>
      <c r="C75" s="17"/>
      <c r="D75" s="17">
        <v>-8.7389079806774142E-2</v>
      </c>
      <c r="E75" s="17"/>
      <c r="F75" s="17"/>
      <c r="H75" t="s">
        <v>415</v>
      </c>
      <c r="I75" s="57">
        <v>-0.15694651168251192</v>
      </c>
      <c r="K75" t="s">
        <v>248</v>
      </c>
      <c r="L75" s="57">
        <v>0.13026697679624721</v>
      </c>
      <c r="P75" s="2" t="s">
        <v>127</v>
      </c>
      <c r="Q75" s="3"/>
      <c r="R75" s="3">
        <v>-50.147000000000048</v>
      </c>
      <c r="S75" s="3"/>
      <c r="V75" t="s">
        <v>158</v>
      </c>
      <c r="W75" s="81">
        <v>-370.125</v>
      </c>
      <c r="AA75" t="s">
        <v>141</v>
      </c>
      <c r="AB75" s="20">
        <v>292.24200000000019</v>
      </c>
    </row>
    <row r="76" spans="2:28" x14ac:dyDescent="0.25">
      <c r="B76" s="2" t="s">
        <v>164</v>
      </c>
      <c r="C76" s="17"/>
      <c r="D76" s="17">
        <v>6.3475983055504018E-2</v>
      </c>
      <c r="E76" s="17"/>
      <c r="F76" s="17"/>
      <c r="H76" t="s">
        <v>364</v>
      </c>
      <c r="I76" s="57">
        <v>-0.15430346762982358</v>
      </c>
      <c r="K76" t="s">
        <v>423</v>
      </c>
      <c r="L76" s="57">
        <v>0.12980475158596788</v>
      </c>
      <c r="P76" s="2" t="s">
        <v>164</v>
      </c>
      <c r="Q76" s="3"/>
      <c r="R76" s="3">
        <v>695.6830000000009</v>
      </c>
      <c r="S76" s="3"/>
      <c r="V76" t="s">
        <v>77</v>
      </c>
      <c r="W76" s="81">
        <v>-363.18599999999992</v>
      </c>
      <c r="AA76" t="s">
        <v>382</v>
      </c>
      <c r="AB76" s="20">
        <v>290.28600000000006</v>
      </c>
    </row>
    <row r="77" spans="2:28" x14ac:dyDescent="0.25">
      <c r="B77" s="2" t="s">
        <v>62</v>
      </c>
      <c r="C77" s="17"/>
      <c r="D77" s="17">
        <v>8.655808103569293E-2</v>
      </c>
      <c r="E77" s="17"/>
      <c r="F77" s="17"/>
      <c r="H77" t="s">
        <v>85</v>
      </c>
      <c r="I77" s="57">
        <v>-0.15422664162098015</v>
      </c>
      <c r="K77" t="s">
        <v>379</v>
      </c>
      <c r="L77" s="57">
        <v>0.12875302083789816</v>
      </c>
      <c r="P77" s="2" t="s">
        <v>62</v>
      </c>
      <c r="Q77" s="3"/>
      <c r="R77" s="3">
        <v>980.48899999999958</v>
      </c>
      <c r="S77" s="3"/>
      <c r="V77" t="s">
        <v>268</v>
      </c>
      <c r="W77" s="81">
        <v>-344.81100000000015</v>
      </c>
      <c r="AA77" t="s">
        <v>130</v>
      </c>
      <c r="AB77" s="20">
        <v>282.36799999999994</v>
      </c>
    </row>
    <row r="78" spans="2:28" x14ac:dyDescent="0.25">
      <c r="B78" s="2" t="s">
        <v>233</v>
      </c>
      <c r="C78" s="17"/>
      <c r="D78" s="17">
        <v>2.749482239215624E-2</v>
      </c>
      <c r="E78" s="17"/>
      <c r="F78" s="17"/>
      <c r="H78" t="s">
        <v>113</v>
      </c>
      <c r="I78" s="57">
        <v>-0.1493882136150326</v>
      </c>
      <c r="K78" t="s">
        <v>266</v>
      </c>
      <c r="L78" s="57">
        <v>0.12638190598842297</v>
      </c>
      <c r="P78" s="2" t="s">
        <v>233</v>
      </c>
      <c r="Q78" s="3"/>
      <c r="R78" s="3">
        <v>406.5059999999994</v>
      </c>
      <c r="S78" s="3"/>
      <c r="V78" t="s">
        <v>325</v>
      </c>
      <c r="W78" s="81">
        <v>-341.86700000000002</v>
      </c>
      <c r="AA78" t="s">
        <v>142</v>
      </c>
      <c r="AB78" s="20">
        <v>280.61399999999958</v>
      </c>
    </row>
    <row r="79" spans="2:28" x14ac:dyDescent="0.25">
      <c r="B79" s="2" t="s">
        <v>90</v>
      </c>
      <c r="C79" s="17"/>
      <c r="D79" s="17">
        <v>9.9876934079666954E-2</v>
      </c>
      <c r="E79" s="17"/>
      <c r="F79" s="17"/>
      <c r="H79" t="s">
        <v>401</v>
      </c>
      <c r="I79" s="57">
        <v>-0.14852369359371104</v>
      </c>
      <c r="K79" t="s">
        <v>373</v>
      </c>
      <c r="L79" s="57">
        <v>0.12440474396001279</v>
      </c>
      <c r="P79" s="2" t="s">
        <v>90</v>
      </c>
      <c r="Q79" s="3"/>
      <c r="R79" s="3">
        <v>535.15099999999984</v>
      </c>
      <c r="S79" s="3"/>
      <c r="V79" t="s">
        <v>63</v>
      </c>
      <c r="W79" s="81">
        <v>-341.30400000000009</v>
      </c>
      <c r="AA79" t="s">
        <v>81</v>
      </c>
      <c r="AB79" s="20">
        <v>277.0010000000002</v>
      </c>
    </row>
    <row r="80" spans="2:28" x14ac:dyDescent="0.25">
      <c r="B80" s="2" t="s">
        <v>78</v>
      </c>
      <c r="C80" s="17"/>
      <c r="D80" s="17">
        <v>0.20141931449571296</v>
      </c>
      <c r="E80" s="17"/>
      <c r="F80" s="17"/>
      <c r="H80" t="s">
        <v>101</v>
      </c>
      <c r="I80" s="57">
        <v>-0.14551302488293763</v>
      </c>
      <c r="K80" t="s">
        <v>190</v>
      </c>
      <c r="L80" s="57">
        <v>0.12143190292752384</v>
      </c>
      <c r="P80" s="2" t="s">
        <v>78</v>
      </c>
      <c r="Q80" s="3"/>
      <c r="R80" s="3">
        <v>890.30599999999959</v>
      </c>
      <c r="S80" s="3"/>
      <c r="V80" t="s">
        <v>240</v>
      </c>
      <c r="W80" s="81">
        <v>-337.13099999999997</v>
      </c>
      <c r="AA80" t="s">
        <v>96</v>
      </c>
      <c r="AB80" s="20">
        <v>273.36599999999999</v>
      </c>
    </row>
    <row r="81" spans="2:28" x14ac:dyDescent="0.25">
      <c r="B81" s="2" t="s">
        <v>375</v>
      </c>
      <c r="C81" s="17"/>
      <c r="D81" s="17">
        <v>-0.17003255455543695</v>
      </c>
      <c r="E81" s="17"/>
      <c r="F81" s="17"/>
      <c r="H81" t="s">
        <v>412</v>
      </c>
      <c r="I81" s="57">
        <v>-0.14411461235754244</v>
      </c>
      <c r="K81" t="s">
        <v>265</v>
      </c>
      <c r="L81" s="57">
        <v>0.12135364329897901</v>
      </c>
      <c r="P81" s="2" t="s">
        <v>375</v>
      </c>
      <c r="Q81" s="3"/>
      <c r="R81" s="3">
        <v>-289.72000000000003</v>
      </c>
      <c r="S81" s="3"/>
      <c r="V81" t="s">
        <v>51</v>
      </c>
      <c r="W81" s="81">
        <v>-319.73299999999995</v>
      </c>
      <c r="AA81" t="s">
        <v>294</v>
      </c>
      <c r="AB81" s="20">
        <v>271.80199999999968</v>
      </c>
    </row>
    <row r="82" spans="2:28" x14ac:dyDescent="0.25">
      <c r="B82" s="2" t="s">
        <v>407</v>
      </c>
      <c r="C82" s="17"/>
      <c r="D82" s="17">
        <v>1.1943404325112801</v>
      </c>
      <c r="E82" s="17"/>
      <c r="F82" s="17"/>
      <c r="H82" t="s">
        <v>99</v>
      </c>
      <c r="I82" s="57">
        <v>-0.14230175266048078</v>
      </c>
      <c r="K82" t="s">
        <v>70</v>
      </c>
      <c r="L82" s="57">
        <v>0.11805349891939922</v>
      </c>
      <c r="P82" s="2" t="s">
        <v>407</v>
      </c>
      <c r="Q82" s="3"/>
      <c r="R82" s="3">
        <v>342.24899999999997</v>
      </c>
      <c r="S82" s="3"/>
      <c r="V82" t="s">
        <v>311</v>
      </c>
      <c r="W82" s="81">
        <v>-318.97499999999991</v>
      </c>
      <c r="AA82" t="s">
        <v>111</v>
      </c>
      <c r="AB82" s="20">
        <v>270.70500000000015</v>
      </c>
    </row>
    <row r="83" spans="2:28" x14ac:dyDescent="0.25">
      <c r="B83" s="2" t="s">
        <v>125</v>
      </c>
      <c r="C83" s="17"/>
      <c r="D83" s="17">
        <v>0.32162759988127537</v>
      </c>
      <c r="E83" s="17"/>
      <c r="F83" s="17"/>
      <c r="H83" t="s">
        <v>421</v>
      </c>
      <c r="I83" s="57">
        <v>-0.14051229136212937</v>
      </c>
      <c r="K83" t="s">
        <v>102</v>
      </c>
      <c r="L83" s="57">
        <v>0.11641858182131953</v>
      </c>
      <c r="P83" s="2" t="s">
        <v>125</v>
      </c>
      <c r="Q83" s="3"/>
      <c r="R83" s="3">
        <v>637.16100000000029</v>
      </c>
      <c r="S83" s="3"/>
      <c r="V83" t="s">
        <v>79</v>
      </c>
      <c r="W83" s="81">
        <v>-318.29700000000003</v>
      </c>
      <c r="AA83" t="s">
        <v>58</v>
      </c>
      <c r="AB83" s="20">
        <v>262.04900000000089</v>
      </c>
    </row>
    <row r="84" spans="2:28" x14ac:dyDescent="0.25">
      <c r="B84" s="2" t="s">
        <v>347</v>
      </c>
      <c r="C84" s="17"/>
      <c r="D84" s="17">
        <v>0.1663163622277273</v>
      </c>
      <c r="E84" s="17"/>
      <c r="F84" s="17"/>
      <c r="H84" t="s">
        <v>296</v>
      </c>
      <c r="I84" s="57">
        <v>-0.13465222015927189</v>
      </c>
      <c r="K84" t="s">
        <v>189</v>
      </c>
      <c r="L84" s="57">
        <v>0.11464427747562045</v>
      </c>
      <c r="P84" s="2" t="s">
        <v>347</v>
      </c>
      <c r="Q84" s="3"/>
      <c r="R84" s="3">
        <v>891.31400000000031</v>
      </c>
      <c r="S84" s="3"/>
      <c r="V84" t="s">
        <v>65</v>
      </c>
      <c r="W84" s="81">
        <v>-317.69200000000001</v>
      </c>
      <c r="AA84" t="s">
        <v>851</v>
      </c>
      <c r="AB84" s="20">
        <v>261.92499999999995</v>
      </c>
    </row>
    <row r="85" spans="2:28" x14ac:dyDescent="0.25">
      <c r="B85" s="2" t="s">
        <v>49</v>
      </c>
      <c r="C85" s="17"/>
      <c r="D85" s="17">
        <v>1.7930661477330172</v>
      </c>
      <c r="E85" s="17"/>
      <c r="F85" s="17"/>
      <c r="H85" t="s">
        <v>6</v>
      </c>
      <c r="I85" s="57">
        <v>-0.12837706701601356</v>
      </c>
      <c r="K85" t="s">
        <v>142</v>
      </c>
      <c r="L85" s="57">
        <v>0.11430705922895855</v>
      </c>
      <c r="P85" s="2" t="s">
        <v>49</v>
      </c>
      <c r="Q85" s="3"/>
      <c r="R85" s="3">
        <v>329.86500000000001</v>
      </c>
      <c r="S85" s="3"/>
      <c r="V85" t="s">
        <v>408</v>
      </c>
      <c r="W85" s="81">
        <v>-309.58999999999969</v>
      </c>
      <c r="AA85" t="s">
        <v>10</v>
      </c>
      <c r="AB85" s="20">
        <v>258.02199999999993</v>
      </c>
    </row>
    <row r="86" spans="2:28" x14ac:dyDescent="0.25">
      <c r="B86" s="2" t="s">
        <v>211</v>
      </c>
      <c r="C86" s="17"/>
      <c r="D86" s="17">
        <v>-5.7324935905791749E-3</v>
      </c>
      <c r="E86" s="17"/>
      <c r="F86" s="17"/>
      <c r="H86" t="s">
        <v>38</v>
      </c>
      <c r="I86" s="57">
        <v>-0.12672490905698003</v>
      </c>
      <c r="K86" t="s">
        <v>420</v>
      </c>
      <c r="L86" s="57">
        <v>0.11115061469658123</v>
      </c>
      <c r="P86" s="2" t="s">
        <v>211</v>
      </c>
      <c r="Q86" s="3"/>
      <c r="R86" s="3">
        <v>-25.328999999999724</v>
      </c>
      <c r="S86" s="3"/>
      <c r="V86" t="s">
        <v>426</v>
      </c>
      <c r="W86" s="81">
        <v>-298.53800000000001</v>
      </c>
      <c r="AA86" t="s">
        <v>248</v>
      </c>
      <c r="AB86" s="20">
        <v>249.05600000000027</v>
      </c>
    </row>
    <row r="87" spans="2:28" x14ac:dyDescent="0.25">
      <c r="B87" s="2" t="s">
        <v>398</v>
      </c>
      <c r="C87" s="17"/>
      <c r="D87" s="17">
        <v>-7.904853146909209E-2</v>
      </c>
      <c r="E87" s="17"/>
      <c r="F87" s="17"/>
      <c r="H87" t="s">
        <v>182</v>
      </c>
      <c r="I87" s="57">
        <v>-0.12221130656594192</v>
      </c>
      <c r="K87" t="s">
        <v>323</v>
      </c>
      <c r="L87" s="57">
        <v>0.11087288566717922</v>
      </c>
      <c r="P87" s="2" t="s">
        <v>398</v>
      </c>
      <c r="Q87" s="3"/>
      <c r="R87" s="3">
        <v>-138.03999999999996</v>
      </c>
      <c r="S87" s="3"/>
      <c r="V87" t="s">
        <v>390</v>
      </c>
      <c r="W87" s="81">
        <v>-291.54900000000004</v>
      </c>
      <c r="AA87" t="s">
        <v>214</v>
      </c>
      <c r="AB87" s="20">
        <v>243.19200000000001</v>
      </c>
    </row>
    <row r="88" spans="2:28" x14ac:dyDescent="0.25">
      <c r="B88" s="2" t="s">
        <v>6</v>
      </c>
      <c r="C88" s="17"/>
      <c r="D88" s="17">
        <v>-0.12837706701601356</v>
      </c>
      <c r="E88" s="17"/>
      <c r="F88" s="17"/>
      <c r="H88" t="s">
        <v>133</v>
      </c>
      <c r="I88" s="57">
        <v>-0.12049281462791796</v>
      </c>
      <c r="K88" t="s">
        <v>850</v>
      </c>
      <c r="L88" s="57">
        <v>0.11058278628185644</v>
      </c>
      <c r="P88" s="2" t="s">
        <v>6</v>
      </c>
      <c r="Q88" s="3"/>
      <c r="R88" s="3">
        <v>-550.33399999999983</v>
      </c>
      <c r="S88" s="3"/>
      <c r="V88" t="s">
        <v>895</v>
      </c>
      <c r="W88" s="81">
        <v>-291.13799999999992</v>
      </c>
      <c r="AA88" t="s">
        <v>847</v>
      </c>
      <c r="AB88" s="20">
        <v>240.31899999999996</v>
      </c>
    </row>
    <row r="89" spans="2:28" x14ac:dyDescent="0.25">
      <c r="B89" s="2" t="s">
        <v>42</v>
      </c>
      <c r="C89" s="17"/>
      <c r="D89" s="17">
        <v>-8.3774091437272102E-2</v>
      </c>
      <c r="E89" s="17"/>
      <c r="F89" s="17"/>
      <c r="H89" t="s">
        <v>86</v>
      </c>
      <c r="I89" s="57">
        <v>-0.12019366093571536</v>
      </c>
      <c r="K89" t="s">
        <v>81</v>
      </c>
      <c r="L89" s="57">
        <v>0.10590204898697608</v>
      </c>
      <c r="P89" s="2" t="s">
        <v>42</v>
      </c>
      <c r="Q89" s="3"/>
      <c r="R89" s="3">
        <v>-50.177999999999997</v>
      </c>
      <c r="S89" s="3"/>
      <c r="V89" t="s">
        <v>52</v>
      </c>
      <c r="W89" s="81">
        <v>-291.08899999999994</v>
      </c>
      <c r="AA89" t="s">
        <v>54</v>
      </c>
      <c r="AB89" s="20">
        <v>237.70299999999997</v>
      </c>
    </row>
    <row r="90" spans="2:28" x14ac:dyDescent="0.25">
      <c r="B90" s="2" t="s">
        <v>390</v>
      </c>
      <c r="C90" s="17"/>
      <c r="D90" s="17">
        <v>-0.38215035187313956</v>
      </c>
      <c r="E90" s="17"/>
      <c r="F90" s="17"/>
      <c r="H90" t="s">
        <v>306</v>
      </c>
      <c r="I90" s="57">
        <v>-0.11940438782530977</v>
      </c>
      <c r="K90" t="s">
        <v>410</v>
      </c>
      <c r="L90" s="57">
        <v>0.10536958383505871</v>
      </c>
      <c r="P90" s="2" t="s">
        <v>390</v>
      </c>
      <c r="Q90" s="3"/>
      <c r="R90" s="3">
        <v>-291.54900000000004</v>
      </c>
      <c r="S90" s="3"/>
      <c r="V90" t="s">
        <v>375</v>
      </c>
      <c r="W90" s="81">
        <v>-289.72000000000003</v>
      </c>
      <c r="AA90" t="s">
        <v>209</v>
      </c>
      <c r="AB90" s="20">
        <v>235.84299999999996</v>
      </c>
    </row>
    <row r="91" spans="2:28" x14ac:dyDescent="0.25">
      <c r="B91" s="2" t="s">
        <v>241</v>
      </c>
      <c r="C91" s="17"/>
      <c r="D91" s="17">
        <v>-7.166619629129739E-2</v>
      </c>
      <c r="E91" s="17"/>
      <c r="F91" s="17"/>
      <c r="H91" t="s">
        <v>848</v>
      </c>
      <c r="I91" s="57">
        <v>-0.11915156605451072</v>
      </c>
      <c r="K91" t="s">
        <v>169</v>
      </c>
      <c r="L91" s="57">
        <v>0.10417735540755869</v>
      </c>
      <c r="P91" s="2" t="s">
        <v>241</v>
      </c>
      <c r="Q91" s="3"/>
      <c r="R91" s="3">
        <v>-49.009000000000015</v>
      </c>
      <c r="S91" s="3"/>
      <c r="V91" t="s">
        <v>33</v>
      </c>
      <c r="W91" s="81">
        <v>-280.85199999999998</v>
      </c>
      <c r="AA91" t="s">
        <v>366</v>
      </c>
      <c r="AB91" s="20">
        <v>234.99199999999973</v>
      </c>
    </row>
    <row r="92" spans="2:28" x14ac:dyDescent="0.25">
      <c r="B92" s="2" t="s">
        <v>403</v>
      </c>
      <c r="C92" s="17"/>
      <c r="D92" s="17">
        <v>6.5190074992999683E-2</v>
      </c>
      <c r="E92" s="17"/>
      <c r="F92" s="17"/>
      <c r="H92" t="s">
        <v>114</v>
      </c>
      <c r="I92" s="57">
        <v>-0.11789879455097846</v>
      </c>
      <c r="K92" t="s">
        <v>59</v>
      </c>
      <c r="L92" s="57">
        <v>0.1030930851051144</v>
      </c>
      <c r="P92" s="2" t="s">
        <v>403</v>
      </c>
      <c r="Q92" s="3"/>
      <c r="R92" s="3">
        <v>213.48700000000008</v>
      </c>
      <c r="S92" s="3"/>
      <c r="V92" t="s">
        <v>893</v>
      </c>
      <c r="W92" s="81">
        <v>-274.83499999999913</v>
      </c>
      <c r="AA92" t="s">
        <v>383</v>
      </c>
      <c r="AB92" s="20">
        <v>220.03999999999996</v>
      </c>
    </row>
    <row r="93" spans="2:28" x14ac:dyDescent="0.25">
      <c r="B93" s="2" t="s">
        <v>376</v>
      </c>
      <c r="C93" s="17"/>
      <c r="D93" s="17">
        <v>6.2554703932418521E-2</v>
      </c>
      <c r="E93" s="17"/>
      <c r="F93" s="17"/>
      <c r="H93" t="s">
        <v>389</v>
      </c>
      <c r="I93" s="57">
        <v>-0.11039408151584285</v>
      </c>
      <c r="K93" t="s">
        <v>163</v>
      </c>
      <c r="L93" s="57">
        <v>0.10190597160406566</v>
      </c>
      <c r="P93" s="2" t="s">
        <v>376</v>
      </c>
      <c r="Q93" s="3"/>
      <c r="R93" s="3">
        <v>211.69299999999976</v>
      </c>
      <c r="S93" s="3"/>
      <c r="V93" t="s">
        <v>306</v>
      </c>
      <c r="W93" s="81">
        <v>-269.33999999999992</v>
      </c>
      <c r="AA93" t="s">
        <v>57</v>
      </c>
      <c r="AB93" s="20">
        <v>219.21500000000015</v>
      </c>
    </row>
    <row r="94" spans="2:28" x14ac:dyDescent="0.25">
      <c r="B94" s="2" t="s">
        <v>157</v>
      </c>
      <c r="C94" s="17"/>
      <c r="D94" s="17">
        <v>-6.6713881473742853E-2</v>
      </c>
      <c r="E94" s="17"/>
      <c r="F94" s="17"/>
      <c r="H94" t="s">
        <v>374</v>
      </c>
      <c r="I94" s="57">
        <v>-0.10890664420219752</v>
      </c>
      <c r="K94" t="s">
        <v>90</v>
      </c>
      <c r="L94" s="57">
        <v>9.9876934079666954E-2</v>
      </c>
      <c r="P94" s="2" t="s">
        <v>157</v>
      </c>
      <c r="Q94" s="3"/>
      <c r="R94" s="3">
        <v>-20.817999999999984</v>
      </c>
      <c r="S94" s="3"/>
      <c r="V94" t="s">
        <v>894</v>
      </c>
      <c r="W94" s="81">
        <v>-266.13999999999942</v>
      </c>
      <c r="AA94" t="s">
        <v>403</v>
      </c>
      <c r="AB94" s="20">
        <v>213.48700000000008</v>
      </c>
    </row>
    <row r="95" spans="2:28" x14ac:dyDescent="0.25">
      <c r="B95" s="2" t="s">
        <v>890</v>
      </c>
      <c r="C95" s="17"/>
      <c r="D95" s="17">
        <v>0.16867801556762907</v>
      </c>
      <c r="E95" s="17"/>
      <c r="F95" s="17"/>
      <c r="H95" t="s">
        <v>234</v>
      </c>
      <c r="I95" s="57">
        <v>-0.10581133851966854</v>
      </c>
      <c r="K95" t="s">
        <v>286</v>
      </c>
      <c r="L95" s="57">
        <v>9.8717886277185862E-2</v>
      </c>
      <c r="P95" s="2" t="s">
        <v>890</v>
      </c>
      <c r="Q95" s="3"/>
      <c r="R95" s="3">
        <v>1628.0069999999996</v>
      </c>
      <c r="S95" s="3"/>
      <c r="V95" t="s">
        <v>99</v>
      </c>
      <c r="W95" s="81">
        <v>-263.90599999999995</v>
      </c>
      <c r="AA95" t="s">
        <v>376</v>
      </c>
      <c r="AB95" s="20">
        <v>211.69299999999976</v>
      </c>
    </row>
    <row r="96" spans="2:28" x14ac:dyDescent="0.25">
      <c r="B96" s="2" t="s">
        <v>379</v>
      </c>
      <c r="C96" s="17"/>
      <c r="D96" s="17">
        <v>0.12875302083789816</v>
      </c>
      <c r="E96" s="17"/>
      <c r="F96" s="17"/>
      <c r="H96" t="s">
        <v>95</v>
      </c>
      <c r="I96" s="57">
        <v>-0.10555336746750697</v>
      </c>
      <c r="K96" t="s">
        <v>889</v>
      </c>
      <c r="L96" s="57">
        <v>9.8154325057903599E-2</v>
      </c>
      <c r="P96" s="2" t="s">
        <v>379</v>
      </c>
      <c r="Q96" s="3"/>
      <c r="R96" s="3">
        <v>634.63600000000042</v>
      </c>
      <c r="S96" s="3"/>
      <c r="V96" t="s">
        <v>865</v>
      </c>
      <c r="W96" s="81">
        <v>-257.14099999999996</v>
      </c>
      <c r="AA96" t="s">
        <v>82</v>
      </c>
      <c r="AB96" s="20">
        <v>203.54599999999982</v>
      </c>
    </row>
    <row r="97" spans="2:28" x14ac:dyDescent="0.25">
      <c r="B97" s="2" t="s">
        <v>91</v>
      </c>
      <c r="C97" s="17"/>
      <c r="D97" s="17">
        <v>1.509822388194108E-2</v>
      </c>
      <c r="E97" s="17"/>
      <c r="F97" s="17"/>
      <c r="H97" t="s">
        <v>243</v>
      </c>
      <c r="I97" s="57">
        <v>-0.10421379751515022</v>
      </c>
      <c r="K97" t="s">
        <v>366</v>
      </c>
      <c r="L97" s="57">
        <v>9.707188190369799E-2</v>
      </c>
      <c r="P97" s="2" t="s">
        <v>91</v>
      </c>
      <c r="Q97" s="3"/>
      <c r="R97" s="3">
        <v>89.694999999999709</v>
      </c>
      <c r="S97" s="3"/>
      <c r="V97" t="s">
        <v>343</v>
      </c>
      <c r="W97" s="81">
        <v>-255.93700000000001</v>
      </c>
      <c r="AA97" t="s">
        <v>263</v>
      </c>
      <c r="AB97" s="20">
        <v>203.07400000000052</v>
      </c>
    </row>
    <row r="98" spans="2:28" x14ac:dyDescent="0.25">
      <c r="B98" s="2" t="s">
        <v>887</v>
      </c>
      <c r="C98" s="17"/>
      <c r="D98" s="17">
        <v>-3.8073741393709011E-2</v>
      </c>
      <c r="E98" s="17"/>
      <c r="F98" s="17"/>
      <c r="H98" t="s">
        <v>408</v>
      </c>
      <c r="I98" s="57">
        <v>-0.10414508120618422</v>
      </c>
      <c r="K98" t="s">
        <v>377</v>
      </c>
      <c r="L98" s="57">
        <v>9.676331701606293E-2</v>
      </c>
      <c r="P98" s="2" t="s">
        <v>887</v>
      </c>
      <c r="Q98" s="3"/>
      <c r="R98" s="3">
        <v>-55.9849999999999</v>
      </c>
      <c r="S98" s="3"/>
      <c r="V98" t="s">
        <v>386</v>
      </c>
      <c r="W98" s="81">
        <v>-251.69799999999998</v>
      </c>
      <c r="AA98" t="s">
        <v>392</v>
      </c>
      <c r="AB98" s="20">
        <v>201.57300000000009</v>
      </c>
    </row>
    <row r="99" spans="2:28" x14ac:dyDescent="0.25">
      <c r="B99" s="2" t="s">
        <v>278</v>
      </c>
      <c r="C99" s="17"/>
      <c r="D99" s="17">
        <v>0.44608190700188333</v>
      </c>
      <c r="E99" s="17"/>
      <c r="F99" s="17"/>
      <c r="H99" t="s">
        <v>108</v>
      </c>
      <c r="I99" s="57">
        <v>-0.10363783113775915</v>
      </c>
      <c r="K99" t="s">
        <v>159</v>
      </c>
      <c r="L99" s="57">
        <v>9.0287456068973773E-2</v>
      </c>
      <c r="P99" s="2" t="s">
        <v>278</v>
      </c>
      <c r="Q99" s="3"/>
      <c r="R99" s="3">
        <v>831.10099999999989</v>
      </c>
      <c r="S99" s="3"/>
      <c r="V99" t="s">
        <v>47</v>
      </c>
      <c r="W99" s="81">
        <v>-247.26700000000002</v>
      </c>
      <c r="AA99" t="s">
        <v>94</v>
      </c>
      <c r="AB99" s="20">
        <v>194.16200000000003</v>
      </c>
    </row>
    <row r="100" spans="2:28" x14ac:dyDescent="0.25">
      <c r="B100" s="2" t="s">
        <v>118</v>
      </c>
      <c r="C100" s="17"/>
      <c r="D100" s="17">
        <v>6.0333438144247249E-2</v>
      </c>
      <c r="E100" s="17"/>
      <c r="F100" s="17"/>
      <c r="H100" t="s">
        <v>215</v>
      </c>
      <c r="I100" s="57">
        <v>-0.10101757076851241</v>
      </c>
      <c r="K100" t="s">
        <v>380</v>
      </c>
      <c r="L100" s="57">
        <v>8.9720996854148319E-2</v>
      </c>
      <c r="P100" s="2" t="s">
        <v>118</v>
      </c>
      <c r="Q100" s="3"/>
      <c r="R100" s="3">
        <v>86.538000000000011</v>
      </c>
      <c r="S100" s="3"/>
      <c r="V100" t="s">
        <v>409</v>
      </c>
      <c r="W100" s="81">
        <v>-228.48399999999998</v>
      </c>
      <c r="AA100" t="s">
        <v>269</v>
      </c>
      <c r="AB100" s="20">
        <v>192.32799999999952</v>
      </c>
    </row>
    <row r="101" spans="2:28" x14ac:dyDescent="0.25">
      <c r="B101" s="2" t="s">
        <v>169</v>
      </c>
      <c r="C101" s="17"/>
      <c r="D101" s="17">
        <v>0.10417735540755869</v>
      </c>
      <c r="E101" s="17"/>
      <c r="F101" s="17"/>
      <c r="H101" t="s">
        <v>52</v>
      </c>
      <c r="I101" s="57">
        <v>-0.1010063541678233</v>
      </c>
      <c r="K101" t="s">
        <v>23</v>
      </c>
      <c r="L101" s="57">
        <v>8.89327392365587E-2</v>
      </c>
      <c r="P101" s="2" t="s">
        <v>169</v>
      </c>
      <c r="Q101" s="3"/>
      <c r="R101" s="3">
        <v>630.67700000000059</v>
      </c>
      <c r="S101" s="3"/>
      <c r="V101" t="s">
        <v>43</v>
      </c>
      <c r="W101" s="81">
        <v>-223.65599999999904</v>
      </c>
      <c r="AA101" t="s">
        <v>856</v>
      </c>
      <c r="AB101" s="20">
        <v>180.70600000000002</v>
      </c>
    </row>
    <row r="102" spans="2:28" x14ac:dyDescent="0.25">
      <c r="B102" s="2" t="s">
        <v>93</v>
      </c>
      <c r="C102" s="17"/>
      <c r="D102" s="17">
        <v>0.30113436140280747</v>
      </c>
      <c r="E102" s="17"/>
      <c r="F102" s="17"/>
      <c r="H102" t="s">
        <v>311</v>
      </c>
      <c r="I102" s="57">
        <v>-9.6226770273914797E-2</v>
      </c>
      <c r="K102" t="s">
        <v>124</v>
      </c>
      <c r="L102" s="57">
        <v>8.8905843080750599E-2</v>
      </c>
      <c r="P102" s="2" t="s">
        <v>93</v>
      </c>
      <c r="Q102" s="3"/>
      <c r="R102" s="3">
        <v>489.65200000000004</v>
      </c>
      <c r="S102" s="3"/>
      <c r="V102" t="s">
        <v>80</v>
      </c>
      <c r="W102" s="81">
        <v>-220.66600000000017</v>
      </c>
      <c r="AA102" t="s">
        <v>45</v>
      </c>
      <c r="AB102" s="20">
        <v>177.54999999999973</v>
      </c>
    </row>
    <row r="103" spans="2:28" x14ac:dyDescent="0.25">
      <c r="B103" s="2" t="s">
        <v>103</v>
      </c>
      <c r="C103" s="17"/>
      <c r="D103" s="17">
        <v>-9.5938035561908639E-3</v>
      </c>
      <c r="E103" s="17"/>
      <c r="F103" s="17"/>
      <c r="H103" t="s">
        <v>845</v>
      </c>
      <c r="I103" s="57">
        <v>-9.5471912978783116E-2</v>
      </c>
      <c r="K103" t="s">
        <v>214</v>
      </c>
      <c r="L103" s="57">
        <v>8.879713532186552E-2</v>
      </c>
      <c r="P103" s="2" t="s">
        <v>103</v>
      </c>
      <c r="Q103" s="3"/>
      <c r="R103" s="3">
        <v>-32.110000000000127</v>
      </c>
      <c r="S103" s="3"/>
      <c r="V103" t="s">
        <v>131</v>
      </c>
      <c r="W103" s="81">
        <v>-213.33500000000004</v>
      </c>
      <c r="AA103" t="s">
        <v>29</v>
      </c>
      <c r="AB103" s="20">
        <v>169.096</v>
      </c>
    </row>
    <row r="104" spans="2:28" x14ac:dyDescent="0.25">
      <c r="B104" s="2" t="s">
        <v>306</v>
      </c>
      <c r="C104" s="17"/>
      <c r="D104" s="17">
        <v>-0.11940438782530977</v>
      </c>
      <c r="E104" s="17"/>
      <c r="F104" s="17"/>
      <c r="H104" t="s">
        <v>72</v>
      </c>
      <c r="I104" s="57">
        <v>-9.3854067686566608E-2</v>
      </c>
      <c r="K104" t="s">
        <v>16</v>
      </c>
      <c r="L104" s="57">
        <v>8.8172026210605645E-2</v>
      </c>
      <c r="P104" s="2" t="s">
        <v>306</v>
      </c>
      <c r="Q104" s="3"/>
      <c r="R104" s="3">
        <v>-269.33999999999992</v>
      </c>
      <c r="S104" s="3"/>
      <c r="V104" t="s">
        <v>21</v>
      </c>
      <c r="W104" s="81">
        <v>-213.303</v>
      </c>
      <c r="AA104" t="s">
        <v>341</v>
      </c>
      <c r="AB104" s="20">
        <v>166.3760000000002</v>
      </c>
    </row>
    <row r="105" spans="2:28" x14ac:dyDescent="0.25">
      <c r="B105" s="2" t="s">
        <v>102</v>
      </c>
      <c r="C105" s="17"/>
      <c r="D105" s="17">
        <v>0.11641858182131953</v>
      </c>
      <c r="E105" s="17"/>
      <c r="F105" s="17"/>
      <c r="H105" t="s">
        <v>166</v>
      </c>
      <c r="I105" s="57">
        <v>-9.2491580306329188E-2</v>
      </c>
      <c r="K105" t="s">
        <v>161</v>
      </c>
      <c r="L105" s="57">
        <v>8.7144629566774781E-2</v>
      </c>
      <c r="P105" s="2" t="s">
        <v>102</v>
      </c>
      <c r="Q105" s="3"/>
      <c r="R105" s="3">
        <v>82.302000000000021</v>
      </c>
      <c r="S105" s="3"/>
      <c r="V105" t="s">
        <v>213</v>
      </c>
      <c r="W105" s="81">
        <v>-205.25599999999986</v>
      </c>
      <c r="AA105" t="s">
        <v>850</v>
      </c>
      <c r="AB105" s="20">
        <v>160.58600000000001</v>
      </c>
    </row>
    <row r="106" spans="2:28" x14ac:dyDescent="0.25">
      <c r="B106" s="2" t="s">
        <v>39</v>
      </c>
      <c r="C106" s="17"/>
      <c r="D106" s="17" t="e">
        <v>#NULL!</v>
      </c>
      <c r="E106" s="17"/>
      <c r="F106" s="17"/>
      <c r="H106" t="s">
        <v>218</v>
      </c>
      <c r="I106" s="57">
        <v>-9.2471147538620263E-2</v>
      </c>
      <c r="K106" t="s">
        <v>62</v>
      </c>
      <c r="L106" s="57">
        <v>8.655808103569293E-2</v>
      </c>
      <c r="P106" s="2" t="s">
        <v>39</v>
      </c>
      <c r="Q106" s="3"/>
      <c r="R106" s="3">
        <v>-99.259</v>
      </c>
      <c r="S106" s="3"/>
      <c r="V106" t="s">
        <v>101</v>
      </c>
      <c r="W106" s="81">
        <v>-201.279</v>
      </c>
      <c r="AA106" t="s">
        <v>16</v>
      </c>
      <c r="AB106" s="20">
        <v>158.01300000000015</v>
      </c>
    </row>
    <row r="107" spans="2:28" x14ac:dyDescent="0.25">
      <c r="B107" s="2" t="s">
        <v>889</v>
      </c>
      <c r="C107" s="17"/>
      <c r="D107" s="17">
        <v>9.8154325057903599E-2</v>
      </c>
      <c r="E107" s="17"/>
      <c r="F107" s="17"/>
      <c r="H107" t="s">
        <v>84</v>
      </c>
      <c r="I107" s="57">
        <v>-9.1697675924403171E-2</v>
      </c>
      <c r="K107" t="s">
        <v>854</v>
      </c>
      <c r="L107" s="57">
        <v>8.5865059848575273E-2</v>
      </c>
      <c r="P107" s="2" t="s">
        <v>889</v>
      </c>
      <c r="Q107" s="3"/>
      <c r="R107" s="3">
        <v>2378.3109999999979</v>
      </c>
      <c r="S107" s="3"/>
      <c r="V107" t="s">
        <v>179</v>
      </c>
      <c r="W107" s="81">
        <v>-200.84400000000005</v>
      </c>
      <c r="AA107" t="s">
        <v>180</v>
      </c>
      <c r="AB107" s="20">
        <v>157.54200000000037</v>
      </c>
    </row>
    <row r="108" spans="2:28" x14ac:dyDescent="0.25">
      <c r="B108" s="2" t="s">
        <v>9</v>
      </c>
      <c r="C108" s="17"/>
      <c r="D108" s="17" t="e">
        <v>#NULL!</v>
      </c>
      <c r="E108" s="17"/>
      <c r="F108" s="17"/>
      <c r="H108" t="s">
        <v>861</v>
      </c>
      <c r="I108" s="57">
        <v>-9.1042387446970283E-2</v>
      </c>
      <c r="K108" t="s">
        <v>41</v>
      </c>
      <c r="L108" s="57">
        <v>8.5567182265594094E-2</v>
      </c>
      <c r="P108" s="2" t="s">
        <v>9</v>
      </c>
      <c r="Q108" s="3"/>
      <c r="R108" s="3">
        <v>-79.266999999999996</v>
      </c>
      <c r="S108" s="3"/>
      <c r="V108" t="s">
        <v>146</v>
      </c>
      <c r="W108" s="81">
        <v>-197.15899999999988</v>
      </c>
      <c r="AA108" t="s">
        <v>132</v>
      </c>
      <c r="AB108" s="20">
        <v>142.53899999999999</v>
      </c>
    </row>
    <row r="109" spans="2:28" x14ac:dyDescent="0.25">
      <c r="B109" s="2" t="s">
        <v>213</v>
      </c>
      <c r="C109" s="17"/>
      <c r="D109" s="17">
        <v>-0.1618208551617569</v>
      </c>
      <c r="E109" s="17"/>
      <c r="F109" s="17"/>
      <c r="H109" t="s">
        <v>177</v>
      </c>
      <c r="I109" s="57">
        <v>-8.9930614357508987E-2</v>
      </c>
      <c r="K109" t="s">
        <v>383</v>
      </c>
      <c r="L109" s="57">
        <v>8.4796546479135926E-2</v>
      </c>
      <c r="P109" s="2" t="s">
        <v>213</v>
      </c>
      <c r="Q109" s="3"/>
      <c r="R109" s="3">
        <v>-205.25599999999986</v>
      </c>
      <c r="S109" s="3"/>
      <c r="V109" t="s">
        <v>117</v>
      </c>
      <c r="W109" s="81">
        <v>-186.12</v>
      </c>
      <c r="AA109" t="s">
        <v>89</v>
      </c>
      <c r="AB109" s="20">
        <v>139.92499999999995</v>
      </c>
    </row>
    <row r="110" spans="2:28" x14ac:dyDescent="0.25">
      <c r="B110" s="2" t="s">
        <v>150</v>
      </c>
      <c r="C110" s="17"/>
      <c r="D110" s="17">
        <v>-6.8506992484064473E-3</v>
      </c>
      <c r="E110" s="17"/>
      <c r="F110" s="17"/>
      <c r="H110" t="s">
        <v>261</v>
      </c>
      <c r="I110" s="57">
        <v>-8.9486245680230933E-2</v>
      </c>
      <c r="K110" t="s">
        <v>294</v>
      </c>
      <c r="L110" s="57">
        <v>8.4426919999403507E-2</v>
      </c>
      <c r="P110" s="2" t="s">
        <v>150</v>
      </c>
      <c r="Q110" s="3"/>
      <c r="R110" s="3">
        <v>-12.779999999999973</v>
      </c>
      <c r="S110" s="3"/>
      <c r="V110" t="s">
        <v>106</v>
      </c>
      <c r="W110" s="81">
        <v>-184.23500000000013</v>
      </c>
      <c r="AA110" t="s">
        <v>128</v>
      </c>
      <c r="AB110" s="20">
        <v>138.21900000000005</v>
      </c>
    </row>
    <row r="111" spans="2:28" x14ac:dyDescent="0.25">
      <c r="B111" s="2" t="s">
        <v>214</v>
      </c>
      <c r="C111" s="17"/>
      <c r="D111" s="17">
        <v>8.879713532186552E-2</v>
      </c>
      <c r="E111" s="17"/>
      <c r="F111" s="17"/>
      <c r="H111" t="s">
        <v>419</v>
      </c>
      <c r="I111" s="57">
        <v>-8.8951763056979272E-2</v>
      </c>
      <c r="K111" t="s">
        <v>428</v>
      </c>
      <c r="L111" s="57">
        <v>8.2084280026340287E-2</v>
      </c>
      <c r="P111" s="2" t="s">
        <v>214</v>
      </c>
      <c r="Q111" s="3"/>
      <c r="R111" s="3">
        <v>243.19200000000001</v>
      </c>
      <c r="S111" s="3"/>
      <c r="V111" t="s">
        <v>872</v>
      </c>
      <c r="W111" s="81">
        <v>-182.03200000000004</v>
      </c>
      <c r="AA111" t="s">
        <v>184</v>
      </c>
      <c r="AB111" s="20">
        <v>133.625</v>
      </c>
    </row>
    <row r="112" spans="2:28" x14ac:dyDescent="0.25">
      <c r="B112" s="2" t="s">
        <v>349</v>
      </c>
      <c r="C112" s="17"/>
      <c r="D112" s="17">
        <v>-1.6532146572510537E-2</v>
      </c>
      <c r="E112" s="17"/>
      <c r="F112" s="17"/>
      <c r="H112" t="s">
        <v>239</v>
      </c>
      <c r="I112" s="57">
        <v>-8.8005442675039222E-2</v>
      </c>
      <c r="K112" t="s">
        <v>228</v>
      </c>
      <c r="L112" s="57">
        <v>8.1541502382947578E-2</v>
      </c>
      <c r="P112" s="2" t="s">
        <v>349</v>
      </c>
      <c r="Q112" s="3"/>
      <c r="R112" s="3">
        <v>-92.854999999999563</v>
      </c>
      <c r="S112" s="3"/>
      <c r="V112" t="s">
        <v>424</v>
      </c>
      <c r="W112" s="81">
        <v>-181.44400000000007</v>
      </c>
      <c r="AA112" t="s">
        <v>153</v>
      </c>
      <c r="AB112" s="20">
        <v>127.88699999999972</v>
      </c>
    </row>
    <row r="113" spans="2:28" x14ac:dyDescent="0.25">
      <c r="B113" s="2" t="s">
        <v>161</v>
      </c>
      <c r="C113" s="17"/>
      <c r="D113" s="17">
        <v>8.7144629566774781E-2</v>
      </c>
      <c r="E113" s="17"/>
      <c r="F113" s="17"/>
      <c r="H113" t="s">
        <v>60</v>
      </c>
      <c r="I113" s="57">
        <v>-8.7760005095710636E-2</v>
      </c>
      <c r="K113" t="s">
        <v>372</v>
      </c>
      <c r="L113" s="57">
        <v>7.7803975739099959E-2</v>
      </c>
      <c r="P113" s="2" t="s">
        <v>161</v>
      </c>
      <c r="Q113" s="3"/>
      <c r="R113" s="3">
        <v>5479.7939999999944</v>
      </c>
      <c r="S113" s="3"/>
      <c r="V113" t="s">
        <v>406</v>
      </c>
      <c r="W113" s="81">
        <v>-180.24</v>
      </c>
      <c r="AA113" t="s">
        <v>183</v>
      </c>
      <c r="AB113" s="20">
        <v>121.00800000000004</v>
      </c>
    </row>
    <row r="114" spans="2:28" x14ac:dyDescent="0.25">
      <c r="B114" s="2" t="s">
        <v>406</v>
      </c>
      <c r="C114" s="17"/>
      <c r="D114" s="17">
        <v>-0.32040160414118718</v>
      </c>
      <c r="E114" s="17"/>
      <c r="F114" s="17"/>
      <c r="H114" t="s">
        <v>75</v>
      </c>
      <c r="I114" s="57">
        <v>-8.7585966031058324E-2</v>
      </c>
      <c r="K114" t="s">
        <v>193</v>
      </c>
      <c r="L114" s="57">
        <v>7.7447301526817322E-2</v>
      </c>
      <c r="P114" s="2" t="s">
        <v>406</v>
      </c>
      <c r="Q114" s="3"/>
      <c r="R114" s="3">
        <v>-180.24</v>
      </c>
      <c r="S114" s="3"/>
      <c r="V114" t="s">
        <v>391</v>
      </c>
      <c r="W114" s="81">
        <v>-175.61399999999992</v>
      </c>
      <c r="AA114" t="s">
        <v>104</v>
      </c>
      <c r="AB114" s="20">
        <v>118.48199999999997</v>
      </c>
    </row>
    <row r="115" spans="2:28" x14ac:dyDescent="0.25">
      <c r="B115" s="2" t="s">
        <v>363</v>
      </c>
      <c r="C115" s="17"/>
      <c r="D115" s="17">
        <v>5.0388534803822202E-2</v>
      </c>
      <c r="E115" s="17"/>
      <c r="F115" s="17"/>
      <c r="H115" t="s">
        <v>127</v>
      </c>
      <c r="I115" s="57">
        <v>-8.7389079806774142E-2</v>
      </c>
      <c r="K115" t="s">
        <v>334</v>
      </c>
      <c r="L115" s="57">
        <v>7.732390684056821E-2</v>
      </c>
      <c r="P115" s="2" t="s">
        <v>363</v>
      </c>
      <c r="Q115" s="3"/>
      <c r="R115" s="3">
        <v>572.85400000000118</v>
      </c>
      <c r="S115" s="3"/>
      <c r="V115" t="s">
        <v>419</v>
      </c>
      <c r="W115" s="81">
        <v>-173.13499999999999</v>
      </c>
      <c r="AA115" t="s">
        <v>17</v>
      </c>
      <c r="AB115" s="20">
        <v>116.0649999999996</v>
      </c>
    </row>
    <row r="116" spans="2:28" x14ac:dyDescent="0.25">
      <c r="B116" s="2" t="s">
        <v>286</v>
      </c>
      <c r="C116" s="17"/>
      <c r="D116" s="17">
        <v>9.8717886277185862E-2</v>
      </c>
      <c r="E116" s="17"/>
      <c r="F116" s="17"/>
      <c r="H116" t="s">
        <v>178</v>
      </c>
      <c r="I116" s="57">
        <v>-8.5996032607304831E-2</v>
      </c>
      <c r="K116" t="s">
        <v>258</v>
      </c>
      <c r="L116" s="57">
        <v>7.6875960291695633E-2</v>
      </c>
      <c r="P116" s="2" t="s">
        <v>286</v>
      </c>
      <c r="Q116" s="3"/>
      <c r="R116" s="3">
        <v>1803.9439999999995</v>
      </c>
      <c r="S116" s="3"/>
      <c r="V116" t="s">
        <v>191</v>
      </c>
      <c r="W116" s="81">
        <v>-169.42500000000007</v>
      </c>
      <c r="AA116" t="s">
        <v>44</v>
      </c>
      <c r="AB116" s="20">
        <v>106.94900000000007</v>
      </c>
    </row>
    <row r="117" spans="2:28" x14ac:dyDescent="0.25">
      <c r="B117" s="2" t="s">
        <v>845</v>
      </c>
      <c r="C117" s="17"/>
      <c r="D117" s="17">
        <v>-9.5471912978783116E-2</v>
      </c>
      <c r="E117" s="17"/>
      <c r="F117" s="17"/>
      <c r="H117" t="s">
        <v>298</v>
      </c>
      <c r="I117" s="57">
        <v>-8.4125383848615898E-2</v>
      </c>
      <c r="K117" t="s">
        <v>235</v>
      </c>
      <c r="L117" s="57">
        <v>7.0140872468434215E-2</v>
      </c>
      <c r="P117" s="2" t="s">
        <v>845</v>
      </c>
      <c r="Q117" s="3"/>
      <c r="R117" s="3">
        <v>-885.81600000000071</v>
      </c>
      <c r="S117" s="3"/>
      <c r="V117" t="s">
        <v>370</v>
      </c>
      <c r="W117" s="81">
        <v>-165.15800000000036</v>
      </c>
      <c r="AA117" t="s">
        <v>138</v>
      </c>
      <c r="AB117" s="20">
        <v>105.98100000000022</v>
      </c>
    </row>
    <row r="118" spans="2:28" x14ac:dyDescent="0.25">
      <c r="B118" s="2" t="s">
        <v>133</v>
      </c>
      <c r="C118" s="17"/>
      <c r="D118" s="17">
        <v>-0.12049281462791796</v>
      </c>
      <c r="E118" s="17"/>
      <c r="F118" s="17"/>
      <c r="H118" t="s">
        <v>42</v>
      </c>
      <c r="I118" s="57">
        <v>-8.3774091437272102E-2</v>
      </c>
      <c r="K118" t="s">
        <v>82</v>
      </c>
      <c r="L118" s="57">
        <v>6.9665019498374559E-2</v>
      </c>
      <c r="P118" s="2" t="s">
        <v>133</v>
      </c>
      <c r="Q118" s="3"/>
      <c r="R118" s="3">
        <v>-106.54300000000001</v>
      </c>
      <c r="S118" s="3"/>
      <c r="V118" t="s">
        <v>87</v>
      </c>
      <c r="W118" s="81">
        <v>-162.48800000000006</v>
      </c>
      <c r="AA118" t="s">
        <v>223</v>
      </c>
      <c r="AB118" s="20">
        <v>99.975999999999658</v>
      </c>
    </row>
    <row r="119" spans="2:28" x14ac:dyDescent="0.25">
      <c r="B119" s="2" t="s">
        <v>76</v>
      </c>
      <c r="C119" s="17"/>
      <c r="D119" s="17">
        <v>-4.2354908266322829E-2</v>
      </c>
      <c r="E119" s="17"/>
      <c r="F119" s="17"/>
      <c r="H119" t="s">
        <v>329</v>
      </c>
      <c r="I119" s="57">
        <v>-8.3620838490868668E-2</v>
      </c>
      <c r="K119" t="s">
        <v>184</v>
      </c>
      <c r="L119" s="57">
        <v>6.5314352049856417E-2</v>
      </c>
      <c r="P119" s="2" t="s">
        <v>76</v>
      </c>
      <c r="Q119" s="3"/>
      <c r="R119" s="3">
        <v>-50.20699999999988</v>
      </c>
      <c r="S119" s="3"/>
      <c r="V119" t="s">
        <v>136</v>
      </c>
      <c r="W119" s="81">
        <v>-160.678</v>
      </c>
      <c r="AA119" t="s">
        <v>208</v>
      </c>
      <c r="AB119" s="20">
        <v>99.785000000000025</v>
      </c>
    </row>
    <row r="120" spans="2:28" x14ac:dyDescent="0.25">
      <c r="B120" s="2" t="s">
        <v>426</v>
      </c>
      <c r="C120" s="17"/>
      <c r="D120" s="17">
        <v>-0.28159074273899626</v>
      </c>
      <c r="E120" s="17"/>
      <c r="F120" s="17"/>
      <c r="H120" t="s">
        <v>892</v>
      </c>
      <c r="I120" s="57">
        <v>-8.2895645759372014E-2</v>
      </c>
      <c r="K120" t="s">
        <v>403</v>
      </c>
      <c r="L120" s="57">
        <v>6.5190074992999683E-2</v>
      </c>
      <c r="P120" s="2" t="s">
        <v>426</v>
      </c>
      <c r="Q120" s="3"/>
      <c r="R120" s="3">
        <v>-298.53800000000001</v>
      </c>
      <c r="S120" s="3"/>
      <c r="V120" t="s">
        <v>393</v>
      </c>
      <c r="W120" s="81">
        <v>-151.12099999999998</v>
      </c>
      <c r="AA120" t="s">
        <v>31</v>
      </c>
      <c r="AB120" s="20">
        <v>93.123000000000047</v>
      </c>
    </row>
    <row r="121" spans="2:28" x14ac:dyDescent="0.25">
      <c r="B121" s="2" t="s">
        <v>177</v>
      </c>
      <c r="C121" s="17"/>
      <c r="D121" s="17">
        <v>-8.9930614357508987E-2</v>
      </c>
      <c r="E121" s="17"/>
      <c r="F121" s="17"/>
      <c r="H121" t="s">
        <v>220</v>
      </c>
      <c r="I121" s="57">
        <v>-8.2477072760481426E-2</v>
      </c>
      <c r="K121" t="s">
        <v>109</v>
      </c>
      <c r="L121" s="57">
        <v>6.4821102618562484E-2</v>
      </c>
      <c r="P121" s="2" t="s">
        <v>177</v>
      </c>
      <c r="Q121" s="3"/>
      <c r="R121" s="3">
        <v>-452.44200000000001</v>
      </c>
      <c r="S121" s="3"/>
      <c r="V121" t="s">
        <v>399</v>
      </c>
      <c r="W121" s="81">
        <v>-150.51699999999997</v>
      </c>
      <c r="AA121" t="s">
        <v>129</v>
      </c>
      <c r="AB121" s="20">
        <v>90.363999999999976</v>
      </c>
    </row>
    <row r="122" spans="2:28" x14ac:dyDescent="0.25">
      <c r="B122" s="2" t="s">
        <v>422</v>
      </c>
      <c r="C122" s="17"/>
      <c r="D122" s="17">
        <v>0.17013622881501284</v>
      </c>
      <c r="E122" s="17"/>
      <c r="F122" s="17"/>
      <c r="H122" t="s">
        <v>321</v>
      </c>
      <c r="I122" s="57">
        <v>-8.0382735195088345E-2</v>
      </c>
      <c r="K122" t="s">
        <v>369</v>
      </c>
      <c r="L122" s="57">
        <v>6.4715244573226943E-2</v>
      </c>
      <c r="P122" s="2" t="s">
        <v>422</v>
      </c>
      <c r="Q122" s="3"/>
      <c r="R122" s="3">
        <v>74.396999999999991</v>
      </c>
      <c r="S122" s="3"/>
      <c r="V122" t="s">
        <v>97</v>
      </c>
      <c r="W122" s="81">
        <v>-147.16000000000031</v>
      </c>
      <c r="AA122" t="s">
        <v>91</v>
      </c>
      <c r="AB122" s="20">
        <v>89.694999999999709</v>
      </c>
    </row>
    <row r="123" spans="2:28" x14ac:dyDescent="0.25">
      <c r="B123" s="2" t="s">
        <v>859</v>
      </c>
      <c r="C123" s="17"/>
      <c r="D123" s="17">
        <v>-1.9539405990508126E-2</v>
      </c>
      <c r="E123" s="17"/>
      <c r="F123" s="17"/>
      <c r="H123" t="s">
        <v>891</v>
      </c>
      <c r="I123" s="57">
        <v>-8.017523815789597E-2</v>
      </c>
      <c r="K123" t="s">
        <v>119</v>
      </c>
      <c r="L123" s="57">
        <v>6.4506272709331652E-2</v>
      </c>
      <c r="P123" s="2" t="s">
        <v>859</v>
      </c>
      <c r="Q123" s="3"/>
      <c r="R123" s="3">
        <v>-50.076000000000022</v>
      </c>
      <c r="S123" s="3"/>
      <c r="V123" t="s">
        <v>400</v>
      </c>
      <c r="W123" s="81">
        <v>-141.26900000000023</v>
      </c>
      <c r="AA123" t="s">
        <v>258</v>
      </c>
      <c r="AB123" s="20">
        <v>89.110999999999876</v>
      </c>
    </row>
    <row r="124" spans="2:28" x14ac:dyDescent="0.25">
      <c r="B124" s="2" t="s">
        <v>162</v>
      </c>
      <c r="C124" s="17"/>
      <c r="D124" s="17">
        <v>1.3287364490537266E-2</v>
      </c>
      <c r="E124" s="17"/>
      <c r="F124" s="17"/>
      <c r="H124" t="s">
        <v>427</v>
      </c>
      <c r="I124" s="57">
        <v>-7.9304160907081339E-2</v>
      </c>
      <c r="K124" t="s">
        <v>164</v>
      </c>
      <c r="L124" s="57">
        <v>6.3475983055504018E-2</v>
      </c>
      <c r="P124" s="2" t="s">
        <v>162</v>
      </c>
      <c r="Q124" s="3"/>
      <c r="R124" s="3">
        <v>452.46199999999953</v>
      </c>
      <c r="S124" s="3"/>
      <c r="V124" t="s">
        <v>115</v>
      </c>
      <c r="W124" s="81">
        <v>-139.95800000000003</v>
      </c>
      <c r="AA124" t="s">
        <v>118</v>
      </c>
      <c r="AB124" s="20">
        <v>86.538000000000011</v>
      </c>
    </row>
    <row r="125" spans="2:28" x14ac:dyDescent="0.25">
      <c r="B125" s="2" t="s">
        <v>88</v>
      </c>
      <c r="C125" s="17"/>
      <c r="D125" s="17">
        <v>-0.53303567105876715</v>
      </c>
      <c r="E125" s="17"/>
      <c r="F125" s="17"/>
      <c r="H125" t="s">
        <v>398</v>
      </c>
      <c r="I125" s="57">
        <v>-7.904853146909209E-2</v>
      </c>
      <c r="K125" t="s">
        <v>376</v>
      </c>
      <c r="L125" s="57">
        <v>6.2554703932418521E-2</v>
      </c>
      <c r="P125" s="2" t="s">
        <v>88</v>
      </c>
      <c r="Q125" s="3"/>
      <c r="R125" s="3">
        <v>-836.75300000000004</v>
      </c>
      <c r="S125" s="3"/>
      <c r="V125" t="s">
        <v>429</v>
      </c>
      <c r="W125" s="81">
        <v>-138.36699999999999</v>
      </c>
      <c r="AA125" t="s">
        <v>280</v>
      </c>
      <c r="AB125" s="20">
        <v>86.225999999999999</v>
      </c>
    </row>
    <row r="126" spans="2:28" x14ac:dyDescent="0.25">
      <c r="B126" s="2" t="s">
        <v>41</v>
      </c>
      <c r="C126" s="17"/>
      <c r="D126" s="17">
        <v>8.5567182265594094E-2</v>
      </c>
      <c r="E126" s="17"/>
      <c r="F126" s="17"/>
      <c r="H126" t="s">
        <v>254</v>
      </c>
      <c r="I126" s="57">
        <v>-7.8696887926309245E-2</v>
      </c>
      <c r="K126" t="s">
        <v>397</v>
      </c>
      <c r="L126" s="57">
        <v>6.2302851701925101E-2</v>
      </c>
      <c r="P126" s="2" t="s">
        <v>41</v>
      </c>
      <c r="Q126" s="3"/>
      <c r="R126" s="3">
        <v>42.579000000000008</v>
      </c>
      <c r="S126" s="3"/>
      <c r="V126" t="s">
        <v>398</v>
      </c>
      <c r="W126" s="81">
        <v>-138.03999999999996</v>
      </c>
      <c r="AA126" t="s">
        <v>384</v>
      </c>
      <c r="AB126" s="20">
        <v>83.176000000000045</v>
      </c>
    </row>
    <row r="127" spans="2:28" x14ac:dyDescent="0.25">
      <c r="B127" s="2" t="s">
        <v>114</v>
      </c>
      <c r="C127" s="17"/>
      <c r="D127" s="17">
        <v>-0.11789879455097846</v>
      </c>
      <c r="E127" s="17"/>
      <c r="F127" s="17"/>
      <c r="H127" t="s">
        <v>262</v>
      </c>
      <c r="I127" s="57">
        <v>-7.851868821955324E-2</v>
      </c>
      <c r="K127" t="s">
        <v>40</v>
      </c>
      <c r="L127" s="57">
        <v>6.1694450458252267E-2</v>
      </c>
      <c r="P127" s="2" t="s">
        <v>114</v>
      </c>
      <c r="Q127" s="3"/>
      <c r="R127" s="3">
        <v>-7.2180000000000035</v>
      </c>
      <c r="S127" s="3"/>
      <c r="V127" t="s">
        <v>46</v>
      </c>
      <c r="W127" s="81">
        <v>-134.38200000000001</v>
      </c>
      <c r="AA127" t="s">
        <v>102</v>
      </c>
      <c r="AB127" s="20">
        <v>82.302000000000021</v>
      </c>
    </row>
    <row r="128" spans="2:28" x14ac:dyDescent="0.25">
      <c r="B128" s="2" t="s">
        <v>138</v>
      </c>
      <c r="C128" s="17"/>
      <c r="D128" s="17">
        <v>3.194389646151901E-2</v>
      </c>
      <c r="E128" s="17"/>
      <c r="F128" s="17"/>
      <c r="H128" t="s">
        <v>61</v>
      </c>
      <c r="I128" s="57">
        <v>-7.8102024829056094E-2</v>
      </c>
      <c r="K128" t="s">
        <v>118</v>
      </c>
      <c r="L128" s="57">
        <v>6.0333438144247249E-2</v>
      </c>
      <c r="P128" s="2" t="s">
        <v>138</v>
      </c>
      <c r="Q128" s="3"/>
      <c r="R128" s="3">
        <v>105.98100000000022</v>
      </c>
      <c r="S128" s="3"/>
      <c r="V128" t="s">
        <v>48</v>
      </c>
      <c r="W128" s="81">
        <v>-132.928</v>
      </c>
      <c r="AA128" t="s">
        <v>23</v>
      </c>
      <c r="AB128" s="20">
        <v>81.214000000000055</v>
      </c>
    </row>
    <row r="129" spans="2:28" x14ac:dyDescent="0.25">
      <c r="B129" s="2" t="s">
        <v>238</v>
      </c>
      <c r="C129" s="17"/>
      <c r="D129" s="17">
        <v>-0.36885943579766539</v>
      </c>
      <c r="E129" s="17"/>
      <c r="F129" s="17"/>
      <c r="H129" t="s">
        <v>106</v>
      </c>
      <c r="I129" s="57">
        <v>-7.7386057866381988E-2</v>
      </c>
      <c r="K129" t="s">
        <v>45</v>
      </c>
      <c r="L129" s="57">
        <v>5.5065037531374268E-2</v>
      </c>
      <c r="P129" s="2" t="s">
        <v>238</v>
      </c>
      <c r="Q129" s="3"/>
      <c r="R129" s="3">
        <v>-78.871000000000009</v>
      </c>
      <c r="S129" s="3"/>
      <c r="V129" t="s">
        <v>18</v>
      </c>
      <c r="W129" s="81">
        <v>-130.91899999999998</v>
      </c>
      <c r="AA129" t="s">
        <v>877</v>
      </c>
      <c r="AB129" s="20">
        <v>75.240999999999985</v>
      </c>
    </row>
    <row r="130" spans="2:28" x14ac:dyDescent="0.25">
      <c r="B130" s="2" t="s">
        <v>95</v>
      </c>
      <c r="C130" s="17"/>
      <c r="D130" s="17">
        <v>-0.10555336746750697</v>
      </c>
      <c r="E130" s="17"/>
      <c r="F130" s="17"/>
      <c r="H130" t="s">
        <v>83</v>
      </c>
      <c r="I130" s="57">
        <v>-7.2080307587191819E-2</v>
      </c>
      <c r="K130" t="s">
        <v>64</v>
      </c>
      <c r="L130" s="57">
        <v>5.38135010638119E-2</v>
      </c>
      <c r="P130" s="2" t="s">
        <v>95</v>
      </c>
      <c r="Q130" s="3"/>
      <c r="R130" s="3">
        <v>-8.0400000000000063</v>
      </c>
      <c r="S130" s="3"/>
      <c r="V130" t="s">
        <v>430</v>
      </c>
      <c r="W130" s="81">
        <v>-130.66899999999987</v>
      </c>
      <c r="AA130" t="s">
        <v>422</v>
      </c>
      <c r="AB130" s="20">
        <v>74.396999999999991</v>
      </c>
    </row>
    <row r="131" spans="2:28" x14ac:dyDescent="0.25">
      <c r="B131" s="2" t="s">
        <v>194</v>
      </c>
      <c r="C131" s="17"/>
      <c r="D131" s="17">
        <v>-1.2953767636640173E-2</v>
      </c>
      <c r="E131" s="17"/>
      <c r="F131" s="17"/>
      <c r="H131" t="s">
        <v>241</v>
      </c>
      <c r="I131" s="57">
        <v>-7.166619629129739E-2</v>
      </c>
      <c r="K131" t="s">
        <v>165</v>
      </c>
      <c r="L131" s="57">
        <v>5.295566434403768E-2</v>
      </c>
      <c r="P131" s="2" t="s">
        <v>194</v>
      </c>
      <c r="Q131" s="3"/>
      <c r="R131" s="3">
        <v>-88.144999999999527</v>
      </c>
      <c r="S131" s="3"/>
      <c r="V131" t="s">
        <v>182</v>
      </c>
      <c r="W131" s="81">
        <v>-128.25599999999997</v>
      </c>
      <c r="AA131" t="s">
        <v>367</v>
      </c>
      <c r="AB131" s="20">
        <v>73.364000000000033</v>
      </c>
    </row>
    <row r="132" spans="2:28" x14ac:dyDescent="0.25">
      <c r="B132" s="2" t="s">
        <v>151</v>
      </c>
      <c r="C132" s="17"/>
      <c r="D132" s="17">
        <v>-0.18315983329771174</v>
      </c>
      <c r="E132" s="17"/>
      <c r="F132" s="17"/>
      <c r="H132" t="s">
        <v>66</v>
      </c>
      <c r="I132" s="57">
        <v>-6.9378483184144996E-2</v>
      </c>
      <c r="K132" t="s">
        <v>290</v>
      </c>
      <c r="L132" s="57">
        <v>5.1469950665218971E-2</v>
      </c>
      <c r="P132" s="2" t="s">
        <v>151</v>
      </c>
      <c r="Q132" s="3"/>
      <c r="R132" s="3">
        <v>-525.32200000000012</v>
      </c>
      <c r="S132" s="3"/>
      <c r="V132" t="s">
        <v>134</v>
      </c>
      <c r="W132" s="81">
        <v>-124.0630000000001</v>
      </c>
      <c r="AA132" t="s">
        <v>228</v>
      </c>
      <c r="AB132" s="20">
        <v>71.329000000000065</v>
      </c>
    </row>
    <row r="133" spans="2:28" x14ac:dyDescent="0.25">
      <c r="B133" s="2" t="s">
        <v>186</v>
      </c>
      <c r="C133" s="17"/>
      <c r="D133" s="17">
        <v>0.1567335663248447</v>
      </c>
      <c r="E133" s="17"/>
      <c r="F133" s="17"/>
      <c r="H133" t="s">
        <v>862</v>
      </c>
      <c r="I133" s="57">
        <v>-6.8549643739168914E-2</v>
      </c>
      <c r="K133" t="s">
        <v>363</v>
      </c>
      <c r="L133" s="57">
        <v>5.0388534803822202E-2</v>
      </c>
      <c r="P133" s="2" t="s">
        <v>186</v>
      </c>
      <c r="Q133" s="3"/>
      <c r="R133" s="3">
        <v>1567.6170000000002</v>
      </c>
      <c r="S133" s="3"/>
      <c r="V133" t="s">
        <v>112</v>
      </c>
      <c r="W133" s="81">
        <v>-122.99</v>
      </c>
      <c r="AA133" t="s">
        <v>176</v>
      </c>
      <c r="AB133" s="20">
        <v>71.109000000000378</v>
      </c>
    </row>
    <row r="134" spans="2:28" x14ac:dyDescent="0.25">
      <c r="B134" s="2" t="s">
        <v>120</v>
      </c>
      <c r="C134" s="17"/>
      <c r="D134" s="17">
        <v>5.0347885794691544E-2</v>
      </c>
      <c r="E134" s="17"/>
      <c r="F134" s="17"/>
      <c r="H134" t="s">
        <v>157</v>
      </c>
      <c r="I134" s="57">
        <v>-6.6713881473742853E-2</v>
      </c>
      <c r="K134" t="s">
        <v>120</v>
      </c>
      <c r="L134" s="57">
        <v>5.0347885794691544E-2</v>
      </c>
      <c r="P134" s="2" t="s">
        <v>120</v>
      </c>
      <c r="Q134" s="3"/>
      <c r="R134" s="3">
        <v>44.654999999999973</v>
      </c>
      <c r="S134" s="3"/>
      <c r="V134" t="s">
        <v>387</v>
      </c>
      <c r="W134" s="81">
        <v>-118.0920000000001</v>
      </c>
      <c r="AA134" t="s">
        <v>388</v>
      </c>
      <c r="AB134" s="20">
        <v>70.77600000000001</v>
      </c>
    </row>
    <row r="135" spans="2:28" x14ac:dyDescent="0.25">
      <c r="B135" s="2" t="s">
        <v>174</v>
      </c>
      <c r="C135" s="17"/>
      <c r="D135" s="17">
        <v>0.91552346421740305</v>
      </c>
      <c r="E135" s="17"/>
      <c r="F135" s="17"/>
      <c r="H135" t="s">
        <v>156</v>
      </c>
      <c r="I135" s="57">
        <v>-6.6446518165622304E-2</v>
      </c>
      <c r="K135" t="s">
        <v>341</v>
      </c>
      <c r="L135" s="57">
        <v>4.9974753702164636E-2</v>
      </c>
      <c r="P135" s="2" t="s">
        <v>174</v>
      </c>
      <c r="Q135" s="3"/>
      <c r="R135" s="3">
        <v>444.66700000000003</v>
      </c>
      <c r="S135" s="3"/>
      <c r="V135" t="s">
        <v>113</v>
      </c>
      <c r="W135" s="81">
        <v>-114.63199999999995</v>
      </c>
      <c r="AA135" t="s">
        <v>196</v>
      </c>
      <c r="AB135" s="20">
        <v>70.536000000000001</v>
      </c>
    </row>
    <row r="136" spans="2:28" x14ac:dyDescent="0.25">
      <c r="B136" s="2" t="s">
        <v>404</v>
      </c>
      <c r="C136" s="17"/>
      <c r="D136" s="17">
        <v>0.35061014262797729</v>
      </c>
      <c r="E136" s="17"/>
      <c r="F136" s="17"/>
      <c r="H136" t="s">
        <v>69</v>
      </c>
      <c r="I136" s="57">
        <v>-6.5982148351617628E-2</v>
      </c>
      <c r="K136" t="s">
        <v>242</v>
      </c>
      <c r="L136" s="57">
        <v>4.7584695931313391E-2</v>
      </c>
      <c r="P136" s="2" t="s">
        <v>404</v>
      </c>
      <c r="Q136" s="3"/>
      <c r="R136" s="3">
        <v>1003.8609999999999</v>
      </c>
      <c r="S136" s="3"/>
      <c r="V136" t="s">
        <v>329</v>
      </c>
      <c r="W136" s="81">
        <v>-114.30400000000009</v>
      </c>
      <c r="AA136" t="s">
        <v>212</v>
      </c>
      <c r="AB136" s="20">
        <v>67.466000000000008</v>
      </c>
    </row>
    <row r="137" spans="2:28" x14ac:dyDescent="0.25">
      <c r="B137" s="2" t="s">
        <v>420</v>
      </c>
      <c r="C137" s="17"/>
      <c r="D137" s="17">
        <v>0.11115061469658123</v>
      </c>
      <c r="E137" s="17"/>
      <c r="F137" s="17"/>
      <c r="H137" t="s">
        <v>73</v>
      </c>
      <c r="I137" s="57">
        <v>-6.5881094179546643E-2</v>
      </c>
      <c r="K137" t="s">
        <v>269</v>
      </c>
      <c r="L137" s="57">
        <v>4.1573915355466728E-2</v>
      </c>
      <c r="P137" s="2" t="s">
        <v>420</v>
      </c>
      <c r="Q137" s="3"/>
      <c r="R137" s="3">
        <v>47.519999999999982</v>
      </c>
      <c r="S137" s="3"/>
      <c r="V137" t="s">
        <v>133</v>
      </c>
      <c r="W137" s="81">
        <v>-106.54300000000001</v>
      </c>
      <c r="AA137" t="s">
        <v>119</v>
      </c>
      <c r="AB137" s="20">
        <v>64.391000000000076</v>
      </c>
    </row>
    <row r="138" spans="2:28" x14ac:dyDescent="0.25">
      <c r="B138" s="2" t="s">
        <v>418</v>
      </c>
      <c r="C138" s="17"/>
      <c r="D138" s="17">
        <v>-0.20516928299436854</v>
      </c>
      <c r="E138" s="17"/>
      <c r="F138" s="17"/>
      <c r="H138" t="s">
        <v>155</v>
      </c>
      <c r="I138" s="57">
        <v>-6.5501189671792248E-2</v>
      </c>
      <c r="K138" t="s">
        <v>135</v>
      </c>
      <c r="L138" s="57">
        <v>4.1353391701694164E-2</v>
      </c>
      <c r="P138" s="2" t="s">
        <v>418</v>
      </c>
      <c r="Q138" s="3"/>
      <c r="R138" s="3">
        <v>-370.37200000000007</v>
      </c>
      <c r="S138" s="3"/>
      <c r="V138" t="s">
        <v>205</v>
      </c>
      <c r="W138" s="81">
        <v>-106.25100000000003</v>
      </c>
      <c r="AA138" t="s">
        <v>202</v>
      </c>
      <c r="AB138" s="20">
        <v>62.481999999999971</v>
      </c>
    </row>
    <row r="139" spans="2:28" x14ac:dyDescent="0.25">
      <c r="B139" s="2" t="s">
        <v>106</v>
      </c>
      <c r="C139" s="17"/>
      <c r="D139" s="17">
        <v>-7.7386057866381988E-2</v>
      </c>
      <c r="E139" s="17"/>
      <c r="F139" s="17"/>
      <c r="H139" t="s">
        <v>97</v>
      </c>
      <c r="I139" s="57">
        <v>-6.4546294290047906E-2</v>
      </c>
      <c r="K139" t="s">
        <v>385</v>
      </c>
      <c r="L139" s="57">
        <v>3.7169063343195384E-2</v>
      </c>
      <c r="P139" s="2" t="s">
        <v>106</v>
      </c>
      <c r="Q139" s="3"/>
      <c r="R139" s="3">
        <v>-184.23500000000013</v>
      </c>
      <c r="S139" s="3"/>
      <c r="V139" t="s">
        <v>220</v>
      </c>
      <c r="W139" s="81">
        <v>-102.77600000000007</v>
      </c>
      <c r="AA139" t="s">
        <v>137</v>
      </c>
      <c r="AB139" s="20">
        <v>59.448999999999984</v>
      </c>
    </row>
    <row r="140" spans="2:28" x14ac:dyDescent="0.25">
      <c r="B140" s="2" t="s">
        <v>427</v>
      </c>
      <c r="C140" s="17"/>
      <c r="D140" s="17">
        <v>-7.9304160907081339E-2</v>
      </c>
      <c r="E140" s="17"/>
      <c r="F140" s="17"/>
      <c r="H140" t="s">
        <v>430</v>
      </c>
      <c r="I140" s="57">
        <v>-5.6741706233167717E-2</v>
      </c>
      <c r="K140" t="s">
        <v>263</v>
      </c>
      <c r="L140" s="57">
        <v>3.6214893270978529E-2</v>
      </c>
      <c r="P140" s="2" t="s">
        <v>427</v>
      </c>
      <c r="Q140" s="3"/>
      <c r="R140" s="3">
        <v>-52.092999999999961</v>
      </c>
      <c r="S140" s="3"/>
      <c r="V140" t="s">
        <v>39</v>
      </c>
      <c r="W140" s="81">
        <v>-99.259</v>
      </c>
      <c r="AA140" t="s">
        <v>385</v>
      </c>
      <c r="AB140" s="20">
        <v>49.673999999999978</v>
      </c>
    </row>
    <row r="141" spans="2:28" x14ac:dyDescent="0.25">
      <c r="B141" s="2" t="s">
        <v>373</v>
      </c>
      <c r="C141" s="17"/>
      <c r="D141" s="17">
        <v>0.12440474396001279</v>
      </c>
      <c r="E141" s="17"/>
      <c r="F141" s="17"/>
      <c r="H141" t="s">
        <v>67</v>
      </c>
      <c r="I141" s="57">
        <v>-5.4143695730329032E-2</v>
      </c>
      <c r="K141" t="s">
        <v>863</v>
      </c>
      <c r="L141" s="57">
        <v>3.3873535301050944E-2</v>
      </c>
      <c r="P141" s="2" t="s">
        <v>373</v>
      </c>
      <c r="Q141" s="3"/>
      <c r="R141" s="3">
        <v>618.98700000000008</v>
      </c>
      <c r="S141" s="3"/>
      <c r="V141" t="s">
        <v>349</v>
      </c>
      <c r="W141" s="81">
        <v>-92.854999999999563</v>
      </c>
      <c r="AA141" t="s">
        <v>190</v>
      </c>
      <c r="AB141" s="20">
        <v>49.206999999999994</v>
      </c>
    </row>
    <row r="142" spans="2:28" x14ac:dyDescent="0.25">
      <c r="B142" s="2" t="s">
        <v>361</v>
      </c>
      <c r="C142" s="17"/>
      <c r="D142" s="17">
        <v>-0.35675622951672475</v>
      </c>
      <c r="E142" s="17"/>
      <c r="F142" s="17"/>
      <c r="H142" t="s">
        <v>387</v>
      </c>
      <c r="I142" s="57">
        <v>-5.2160892581476596E-2</v>
      </c>
      <c r="K142" t="s">
        <v>138</v>
      </c>
      <c r="L142" s="57">
        <v>3.194389646151901E-2</v>
      </c>
      <c r="P142" s="2" t="s">
        <v>361</v>
      </c>
      <c r="Q142" s="3"/>
      <c r="R142" s="3">
        <v>-1371.585</v>
      </c>
      <c r="S142" s="3"/>
      <c r="V142" t="s">
        <v>412</v>
      </c>
      <c r="W142" s="81">
        <v>-92.324000000000069</v>
      </c>
      <c r="AA142" t="s">
        <v>24</v>
      </c>
      <c r="AB142" s="20">
        <v>47.69</v>
      </c>
    </row>
    <row r="143" spans="2:28" x14ac:dyDescent="0.25">
      <c r="B143" s="2" t="s">
        <v>64</v>
      </c>
      <c r="C143" s="17"/>
      <c r="D143" s="17">
        <v>5.38135010638119E-2</v>
      </c>
      <c r="E143" s="17"/>
      <c r="F143" s="17"/>
      <c r="H143" t="s">
        <v>237</v>
      </c>
      <c r="I143" s="57">
        <v>-5.1078516918162051E-2</v>
      </c>
      <c r="K143" t="s">
        <v>367</v>
      </c>
      <c r="L143" s="57">
        <v>3.1935589045854425E-2</v>
      </c>
      <c r="P143" s="2" t="s">
        <v>64</v>
      </c>
      <c r="Q143" s="3"/>
      <c r="R143" s="3">
        <v>652.85699999999997</v>
      </c>
      <c r="S143" s="3"/>
      <c r="V143" t="s">
        <v>74</v>
      </c>
      <c r="W143" s="81">
        <v>-91.118000000000393</v>
      </c>
      <c r="AA143" t="s">
        <v>420</v>
      </c>
      <c r="AB143" s="20">
        <v>47.519999999999982</v>
      </c>
    </row>
    <row r="144" spans="2:28" x14ac:dyDescent="0.25">
      <c r="B144" s="2" t="s">
        <v>332</v>
      </c>
      <c r="C144" s="17"/>
      <c r="D144" s="17">
        <v>-1.0500735075718785E-3</v>
      </c>
      <c r="E144" s="17"/>
      <c r="F144" s="17"/>
      <c r="H144" t="s">
        <v>282</v>
      </c>
      <c r="I144" s="57">
        <v>-5.0919401335830505E-2</v>
      </c>
      <c r="K144" t="s">
        <v>160</v>
      </c>
      <c r="L144" s="57">
        <v>3.0423650605017304E-2</v>
      </c>
      <c r="P144" s="2" t="s">
        <v>332</v>
      </c>
      <c r="Q144" s="3"/>
      <c r="R144" s="3">
        <v>-25.967000000000553</v>
      </c>
      <c r="S144" s="3"/>
      <c r="V144" t="s">
        <v>351</v>
      </c>
      <c r="W144" s="81">
        <v>-90.094999999999345</v>
      </c>
      <c r="AA144" t="s">
        <v>397</v>
      </c>
      <c r="AB144" s="20">
        <v>46.850000000000023</v>
      </c>
    </row>
    <row r="145" spans="2:28" x14ac:dyDescent="0.25">
      <c r="B145" s="2" t="s">
        <v>99</v>
      </c>
      <c r="C145" s="17"/>
      <c r="D145" s="17">
        <v>-0.14230175266048078</v>
      </c>
      <c r="E145" s="17"/>
      <c r="F145" s="17"/>
      <c r="H145" t="s">
        <v>65</v>
      </c>
      <c r="I145" s="57">
        <v>-4.9689444879692048E-2</v>
      </c>
      <c r="K145" t="s">
        <v>53</v>
      </c>
      <c r="L145" s="57">
        <v>2.8749955544126255E-2</v>
      </c>
      <c r="P145" s="2" t="s">
        <v>99</v>
      </c>
      <c r="Q145" s="3"/>
      <c r="R145" s="3">
        <v>-263.90599999999995</v>
      </c>
      <c r="S145" s="3"/>
      <c r="V145" t="s">
        <v>421</v>
      </c>
      <c r="W145" s="81">
        <v>-88.241999999999962</v>
      </c>
      <c r="AA145" t="s">
        <v>222</v>
      </c>
      <c r="AB145" s="20">
        <v>46.268999999999323</v>
      </c>
    </row>
    <row r="146" spans="2:28" x14ac:dyDescent="0.25">
      <c r="B146" s="2" t="s">
        <v>341</v>
      </c>
      <c r="C146" s="17"/>
      <c r="D146" s="17">
        <v>4.9974753702164636E-2</v>
      </c>
      <c r="E146" s="17"/>
      <c r="F146" s="17"/>
      <c r="H146" t="s">
        <v>76</v>
      </c>
      <c r="I146" s="57">
        <v>-4.2354908266322829E-2</v>
      </c>
      <c r="K146" t="s">
        <v>233</v>
      </c>
      <c r="L146" s="57">
        <v>2.749482239215624E-2</v>
      </c>
      <c r="P146" s="2" t="s">
        <v>341</v>
      </c>
      <c r="Q146" s="3"/>
      <c r="R146" s="3">
        <v>166.3760000000002</v>
      </c>
      <c r="S146" s="3"/>
      <c r="V146" t="s">
        <v>194</v>
      </c>
      <c r="W146" s="81">
        <v>-88.144999999999527</v>
      </c>
      <c r="AA146" t="s">
        <v>11</v>
      </c>
      <c r="AB146" s="20">
        <v>45.56899999999996</v>
      </c>
    </row>
    <row r="147" spans="2:28" x14ac:dyDescent="0.25">
      <c r="B147" s="2" t="s">
        <v>61</v>
      </c>
      <c r="C147" s="17"/>
      <c r="D147" s="17">
        <v>-7.8102024829056094E-2</v>
      </c>
      <c r="E147" s="17"/>
      <c r="F147" s="17"/>
      <c r="H147" t="s">
        <v>63</v>
      </c>
      <c r="I147" s="57">
        <v>-4.1568901321115584E-2</v>
      </c>
      <c r="K147" t="s">
        <v>44</v>
      </c>
      <c r="L147" s="57">
        <v>2.7436728823816602E-2</v>
      </c>
      <c r="P147" s="2" t="s">
        <v>61</v>
      </c>
      <c r="Q147" s="3"/>
      <c r="R147" s="3">
        <v>-438.57700000000023</v>
      </c>
      <c r="S147" s="3"/>
      <c r="V147" t="s">
        <v>411</v>
      </c>
      <c r="W147" s="81">
        <v>-87.917999999999992</v>
      </c>
      <c r="AA147" t="s">
        <v>149</v>
      </c>
      <c r="AB147" s="20">
        <v>45.22400000000016</v>
      </c>
    </row>
    <row r="148" spans="2:28" x14ac:dyDescent="0.25">
      <c r="B148" s="2" t="s">
        <v>130</v>
      </c>
      <c r="C148" s="17"/>
      <c r="D148" s="17">
        <v>0.40320084076331247</v>
      </c>
      <c r="E148" s="17"/>
      <c r="F148" s="17"/>
      <c r="H148" t="s">
        <v>400</v>
      </c>
      <c r="I148" s="57">
        <v>-4.0146674085816285E-2</v>
      </c>
      <c r="K148" t="s">
        <v>223</v>
      </c>
      <c r="L148" s="57">
        <v>2.4060500694071334E-2</v>
      </c>
      <c r="P148" s="2" t="s">
        <v>130</v>
      </c>
      <c r="Q148" s="3"/>
      <c r="R148" s="3">
        <v>282.36799999999994</v>
      </c>
      <c r="S148" s="3"/>
      <c r="V148" t="s">
        <v>171</v>
      </c>
      <c r="W148" s="81">
        <v>-87.649999999999977</v>
      </c>
      <c r="AA148" t="s">
        <v>120</v>
      </c>
      <c r="AB148" s="20">
        <v>44.654999999999973</v>
      </c>
    </row>
    <row r="149" spans="2:28" x14ac:dyDescent="0.25">
      <c r="B149" s="2" t="s">
        <v>848</v>
      </c>
      <c r="C149" s="17"/>
      <c r="D149" s="17">
        <v>-0.11915156605451072</v>
      </c>
      <c r="E149" s="17"/>
      <c r="F149" s="17"/>
      <c r="H149" t="s">
        <v>8</v>
      </c>
      <c r="I149" s="57">
        <v>-3.91636265709321E-2</v>
      </c>
      <c r="K149" t="s">
        <v>104</v>
      </c>
      <c r="L149" s="57">
        <v>2.3162893701941908E-2</v>
      </c>
      <c r="P149" s="2" t="s">
        <v>848</v>
      </c>
      <c r="Q149" s="3"/>
      <c r="R149" s="3">
        <v>-685.77099999999973</v>
      </c>
      <c r="S149" s="3"/>
      <c r="V149" t="s">
        <v>8</v>
      </c>
      <c r="W149" s="81">
        <v>-85.657000000000153</v>
      </c>
      <c r="AA149" t="s">
        <v>41</v>
      </c>
      <c r="AB149" s="20">
        <v>42.579000000000008</v>
      </c>
    </row>
    <row r="150" spans="2:28" x14ac:dyDescent="0.25">
      <c r="B150" s="2" t="s">
        <v>148</v>
      </c>
      <c r="C150" s="17"/>
      <c r="D150" s="17">
        <v>-0.16591248632155109</v>
      </c>
      <c r="E150" s="17"/>
      <c r="F150" s="17"/>
      <c r="H150" t="s">
        <v>887</v>
      </c>
      <c r="I150" s="57">
        <v>-3.8073741393709011E-2</v>
      </c>
      <c r="K150" t="s">
        <v>57</v>
      </c>
      <c r="L150" s="57">
        <v>2.3016836734961743E-2</v>
      </c>
      <c r="P150" s="2" t="s">
        <v>148</v>
      </c>
      <c r="Q150" s="3"/>
      <c r="R150" s="3">
        <v>-1215.3739999999998</v>
      </c>
      <c r="S150" s="3"/>
      <c r="V150" t="s">
        <v>9</v>
      </c>
      <c r="W150" s="81">
        <v>-79.266999999999996</v>
      </c>
      <c r="AA150" t="s">
        <v>109</v>
      </c>
      <c r="AB150" s="20">
        <v>40.376999999999953</v>
      </c>
    </row>
    <row r="151" spans="2:28" x14ac:dyDescent="0.25">
      <c r="B151" s="2" t="s">
        <v>66</v>
      </c>
      <c r="C151" s="17"/>
      <c r="D151" s="17">
        <v>-6.9378483184144996E-2</v>
      </c>
      <c r="E151" s="17"/>
      <c r="F151" s="17"/>
      <c r="H151" t="s">
        <v>71</v>
      </c>
      <c r="I151" s="57">
        <v>-3.5942360981757654E-2</v>
      </c>
      <c r="K151" t="s">
        <v>180</v>
      </c>
      <c r="L151" s="57">
        <v>2.2715121902267155E-2</v>
      </c>
      <c r="P151" s="2" t="s">
        <v>66</v>
      </c>
      <c r="Q151" s="3"/>
      <c r="R151" s="3">
        <v>-584.07400000000052</v>
      </c>
      <c r="S151" s="3"/>
      <c r="V151" t="s">
        <v>238</v>
      </c>
      <c r="W151" s="81">
        <v>-78.871000000000009</v>
      </c>
      <c r="AA151" t="s">
        <v>124</v>
      </c>
      <c r="AB151" s="20">
        <v>39.736999999999966</v>
      </c>
    </row>
    <row r="152" spans="2:28" x14ac:dyDescent="0.25">
      <c r="B152" s="2" t="s">
        <v>159</v>
      </c>
      <c r="C152" s="17"/>
      <c r="D152" s="17">
        <v>9.0287456068973773E-2</v>
      </c>
      <c r="E152" s="17"/>
      <c r="F152" s="17"/>
      <c r="H152" t="s">
        <v>7</v>
      </c>
      <c r="I152" s="57">
        <v>-3.4914567146133647E-2</v>
      </c>
      <c r="K152" t="s">
        <v>219</v>
      </c>
      <c r="L152" s="57">
        <v>2.2324381689343226E-2</v>
      </c>
      <c r="P152" s="2" t="s">
        <v>159</v>
      </c>
      <c r="Q152" s="3"/>
      <c r="R152" s="3">
        <v>333.76599999999962</v>
      </c>
      <c r="S152" s="3"/>
      <c r="V152" t="s">
        <v>246</v>
      </c>
      <c r="W152" s="81">
        <v>-73.384000000000015</v>
      </c>
      <c r="AA152" t="s">
        <v>40</v>
      </c>
      <c r="AB152" s="20">
        <v>25.647000000000048</v>
      </c>
    </row>
    <row r="153" spans="2:28" x14ac:dyDescent="0.25">
      <c r="B153" s="2" t="s">
        <v>77</v>
      </c>
      <c r="C153" s="17"/>
      <c r="D153" s="17">
        <v>-0.19155925326987158</v>
      </c>
      <c r="E153" s="17"/>
      <c r="F153" s="17"/>
      <c r="H153" t="s">
        <v>50</v>
      </c>
      <c r="I153" s="57">
        <v>-3.2990117275208175E-2</v>
      </c>
      <c r="K153" t="s">
        <v>11</v>
      </c>
      <c r="L153" s="57">
        <v>2.1871202332979425E-2</v>
      </c>
      <c r="P153" s="2" t="s">
        <v>77</v>
      </c>
      <c r="Q153" s="3"/>
      <c r="R153" s="3">
        <v>-363.18599999999992</v>
      </c>
      <c r="S153" s="3"/>
      <c r="V153" t="s">
        <v>122</v>
      </c>
      <c r="W153" s="81">
        <v>-69.862000000000023</v>
      </c>
      <c r="AA153" t="s">
        <v>381</v>
      </c>
      <c r="AB153" s="20">
        <v>21.527000000000044</v>
      </c>
    </row>
    <row r="154" spans="2:28" x14ac:dyDescent="0.25">
      <c r="B154" s="2" t="s">
        <v>381</v>
      </c>
      <c r="C154" s="17"/>
      <c r="D154" s="17">
        <v>1.8078051295746276E-2</v>
      </c>
      <c r="E154" s="17"/>
      <c r="F154" s="17"/>
      <c r="H154" t="s">
        <v>893</v>
      </c>
      <c r="I154" s="57">
        <v>-3.2728344912825336E-2</v>
      </c>
      <c r="K154" t="s">
        <v>58</v>
      </c>
      <c r="L154" s="57">
        <v>2.1107030734064405E-2</v>
      </c>
      <c r="P154" s="2" t="s">
        <v>381</v>
      </c>
      <c r="Q154" s="3"/>
      <c r="R154" s="3">
        <v>21.527000000000044</v>
      </c>
      <c r="S154" s="3"/>
      <c r="V154" t="s">
        <v>198</v>
      </c>
      <c r="W154" s="81">
        <v>-69.425000000000011</v>
      </c>
      <c r="AA154" t="s">
        <v>53</v>
      </c>
      <c r="AB154" s="20">
        <v>21.018000000000029</v>
      </c>
    </row>
    <row r="155" spans="2:28" x14ac:dyDescent="0.25">
      <c r="B155" s="2" t="s">
        <v>221</v>
      </c>
      <c r="C155" s="17"/>
      <c r="D155" s="17">
        <v>0.14652720397663704</v>
      </c>
      <c r="E155" s="17"/>
      <c r="F155" s="17"/>
      <c r="H155" t="s">
        <v>80</v>
      </c>
      <c r="I155" s="57">
        <v>-3.1615593717570958E-2</v>
      </c>
      <c r="K155" t="s">
        <v>17</v>
      </c>
      <c r="L155" s="57">
        <v>2.0433417673739875E-2</v>
      </c>
      <c r="P155" s="2" t="s">
        <v>221</v>
      </c>
      <c r="Q155" s="3"/>
      <c r="R155" s="3">
        <v>835.42500000000018</v>
      </c>
      <c r="S155" s="3"/>
      <c r="V155" t="s">
        <v>251</v>
      </c>
      <c r="W155" s="81">
        <v>-66.489000000000033</v>
      </c>
      <c r="AA155" t="s">
        <v>135</v>
      </c>
      <c r="AB155" s="20">
        <v>18.859999999999957</v>
      </c>
    </row>
    <row r="156" spans="2:28" x14ac:dyDescent="0.25">
      <c r="B156" s="2" t="s">
        <v>149</v>
      </c>
      <c r="C156" s="17"/>
      <c r="D156" s="17">
        <v>7.9224766113158707E-3</v>
      </c>
      <c r="E156" s="17"/>
      <c r="F156" s="17"/>
      <c r="H156" t="s">
        <v>25</v>
      </c>
      <c r="I156" s="57">
        <v>-3.0840663439684942E-2</v>
      </c>
      <c r="K156" t="s">
        <v>153</v>
      </c>
      <c r="L156" s="57">
        <v>1.9868552822631093E-2</v>
      </c>
      <c r="P156" s="2" t="s">
        <v>149</v>
      </c>
      <c r="Q156" s="3"/>
      <c r="R156" s="3">
        <v>45.22400000000016</v>
      </c>
      <c r="S156" s="3"/>
      <c r="V156" t="s">
        <v>250</v>
      </c>
      <c r="W156" s="81">
        <v>-66.254000000000005</v>
      </c>
      <c r="AA156" t="s">
        <v>219</v>
      </c>
      <c r="AB156" s="20">
        <v>4.6910000000000025</v>
      </c>
    </row>
    <row r="157" spans="2:28" x14ac:dyDescent="0.25">
      <c r="B157" s="2" t="s">
        <v>416</v>
      </c>
      <c r="C157" s="17"/>
      <c r="D157" s="17">
        <v>-0.33426524163435384</v>
      </c>
      <c r="E157" s="17"/>
      <c r="F157" s="17"/>
      <c r="H157" t="s">
        <v>370</v>
      </c>
      <c r="I157" s="57">
        <v>-2.7331677128821924E-2</v>
      </c>
      <c r="K157" t="s">
        <v>381</v>
      </c>
      <c r="L157" s="57">
        <v>1.8078051295746276E-2</v>
      </c>
      <c r="P157" s="2" t="s">
        <v>416</v>
      </c>
      <c r="Q157" s="3"/>
      <c r="R157" s="3">
        <v>-558.95699999999988</v>
      </c>
      <c r="S157" s="3"/>
      <c r="V157" t="s">
        <v>887</v>
      </c>
      <c r="W157" s="81">
        <v>-55.9849999999999</v>
      </c>
      <c r="AA157" t="s">
        <v>121</v>
      </c>
      <c r="AB157" s="20">
        <v>-3.16599999999994</v>
      </c>
    </row>
    <row r="158" spans="2:28" x14ac:dyDescent="0.25">
      <c r="B158" s="2" t="s">
        <v>220</v>
      </c>
      <c r="C158" s="17"/>
      <c r="D158" s="17">
        <v>-8.2477072760481426E-2</v>
      </c>
      <c r="E158" s="17"/>
      <c r="F158" s="17"/>
      <c r="H158" t="s">
        <v>251</v>
      </c>
      <c r="I158" s="57">
        <v>-2.6682049841486428E-2</v>
      </c>
      <c r="K158" t="s">
        <v>91</v>
      </c>
      <c r="L158" s="57">
        <v>1.509822388194108E-2</v>
      </c>
      <c r="P158" s="2" t="s">
        <v>220</v>
      </c>
      <c r="Q158" s="3"/>
      <c r="R158" s="3">
        <v>-102.77600000000007</v>
      </c>
      <c r="S158" s="3"/>
      <c r="V158" t="s">
        <v>427</v>
      </c>
      <c r="W158" s="81">
        <v>-52.092999999999961</v>
      </c>
      <c r="AA158" t="s">
        <v>114</v>
      </c>
      <c r="AB158" s="20">
        <v>-7.2180000000000035</v>
      </c>
    </row>
    <row r="159" spans="2:28" x14ac:dyDescent="0.25">
      <c r="B159" s="2" t="s">
        <v>391</v>
      </c>
      <c r="C159" s="17"/>
      <c r="D159" s="17">
        <v>-0.21100705783968099</v>
      </c>
      <c r="E159" s="17"/>
      <c r="F159" s="17"/>
      <c r="H159" t="s">
        <v>371</v>
      </c>
      <c r="I159" s="57">
        <v>-2.3460321612650634E-2</v>
      </c>
      <c r="K159" t="s">
        <v>162</v>
      </c>
      <c r="L159" s="57">
        <v>1.3287364490537266E-2</v>
      </c>
      <c r="P159" s="2" t="s">
        <v>391</v>
      </c>
      <c r="Q159" s="3"/>
      <c r="R159" s="3">
        <v>-175.61399999999992</v>
      </c>
      <c r="S159" s="3"/>
      <c r="V159" t="s">
        <v>888</v>
      </c>
      <c r="W159" s="81">
        <v>-51.074999999999818</v>
      </c>
      <c r="AA159" t="s">
        <v>95</v>
      </c>
      <c r="AB159" s="20">
        <v>-8.0400000000000063</v>
      </c>
    </row>
    <row r="160" spans="2:28" x14ac:dyDescent="0.25">
      <c r="B160" s="2" t="s">
        <v>31</v>
      </c>
      <c r="C160" s="17"/>
      <c r="D160" s="17">
        <v>0.22399012858812845</v>
      </c>
      <c r="E160" s="17"/>
      <c r="F160" s="17"/>
      <c r="H160" t="s">
        <v>859</v>
      </c>
      <c r="I160" s="57">
        <v>-1.9539405990508126E-2</v>
      </c>
      <c r="K160" t="s">
        <v>222</v>
      </c>
      <c r="L160" s="57">
        <v>9.327265272189739E-3</v>
      </c>
      <c r="P160" s="2" t="s">
        <v>31</v>
      </c>
      <c r="Q160" s="3"/>
      <c r="R160" s="3">
        <v>93.123000000000047</v>
      </c>
      <c r="S160" s="3"/>
      <c r="V160" t="s">
        <v>76</v>
      </c>
      <c r="W160" s="81">
        <v>-50.20699999999988</v>
      </c>
      <c r="AA160" t="s">
        <v>201</v>
      </c>
      <c r="AB160" s="20">
        <v>-10.614000000000033</v>
      </c>
    </row>
    <row r="161" spans="2:28" x14ac:dyDescent="0.25">
      <c r="B161" s="2" t="s">
        <v>44</v>
      </c>
      <c r="C161" s="17"/>
      <c r="D161" s="17">
        <v>2.7436728823816602E-2</v>
      </c>
      <c r="E161" s="17"/>
      <c r="F161" s="17"/>
      <c r="H161" t="s">
        <v>349</v>
      </c>
      <c r="I161" s="57">
        <v>-1.6532146572510537E-2</v>
      </c>
      <c r="K161" t="s">
        <v>176</v>
      </c>
      <c r="L161" s="57">
        <v>9.3271258302190501E-3</v>
      </c>
      <c r="P161" s="2" t="s">
        <v>44</v>
      </c>
      <c r="Q161" s="3"/>
      <c r="R161" s="3">
        <v>106.94900000000007</v>
      </c>
      <c r="S161" s="3"/>
      <c r="V161" t="s">
        <v>42</v>
      </c>
      <c r="W161" s="81">
        <v>-50.177999999999997</v>
      </c>
      <c r="AA161" t="s">
        <v>150</v>
      </c>
      <c r="AB161" s="20">
        <v>-12.779999999999973</v>
      </c>
    </row>
    <row r="162" spans="2:28" x14ac:dyDescent="0.25">
      <c r="B162" s="2" t="s">
        <v>315</v>
      </c>
      <c r="C162" s="17"/>
      <c r="D162" s="17">
        <v>0.39351618336493294</v>
      </c>
      <c r="E162" s="17"/>
      <c r="F162" s="17"/>
      <c r="H162" t="s">
        <v>246</v>
      </c>
      <c r="I162" s="57">
        <v>-1.4962402335785475E-2</v>
      </c>
      <c r="K162" t="s">
        <v>149</v>
      </c>
      <c r="L162" s="57">
        <v>7.9224766113158707E-3</v>
      </c>
      <c r="P162" s="2" t="s">
        <v>315</v>
      </c>
      <c r="Q162" s="3"/>
      <c r="R162" s="3">
        <v>699.03899999999999</v>
      </c>
      <c r="S162" s="3"/>
      <c r="V162" t="s">
        <v>127</v>
      </c>
      <c r="W162" s="81">
        <v>-50.147000000000048</v>
      </c>
      <c r="AA162" t="s">
        <v>25</v>
      </c>
      <c r="AB162" s="20">
        <v>-14.221000000000004</v>
      </c>
    </row>
    <row r="163" spans="2:28" x14ac:dyDescent="0.25">
      <c r="B163" s="2" t="s">
        <v>11</v>
      </c>
      <c r="C163" s="17"/>
      <c r="D163" s="17">
        <v>2.1871202332979425E-2</v>
      </c>
      <c r="E163" s="17"/>
      <c r="F163" s="17"/>
      <c r="H163" t="s">
        <v>894</v>
      </c>
      <c r="I163" s="57">
        <v>-1.4457275800321599E-2</v>
      </c>
      <c r="K163" t="s">
        <v>332</v>
      </c>
      <c r="L163" s="57">
        <v>-1.0500735075718785E-3</v>
      </c>
      <c r="P163" s="2" t="s">
        <v>11</v>
      </c>
      <c r="Q163" s="3"/>
      <c r="R163" s="3">
        <v>45.56899999999996</v>
      </c>
      <c r="S163" s="3"/>
      <c r="V163" t="s">
        <v>859</v>
      </c>
      <c r="W163" s="81">
        <v>-50.076000000000022</v>
      </c>
      <c r="AA163" t="s">
        <v>7</v>
      </c>
      <c r="AB163" s="20">
        <v>-19.636999999999944</v>
      </c>
    </row>
    <row r="164" spans="2:28" x14ac:dyDescent="0.25">
      <c r="B164" s="2" t="s">
        <v>209</v>
      </c>
      <c r="C164" s="17"/>
      <c r="D164" s="17">
        <v>0.29457103887928532</v>
      </c>
      <c r="E164" s="17"/>
      <c r="F164" s="17"/>
      <c r="H164" t="s">
        <v>194</v>
      </c>
      <c r="I164" s="57">
        <v>-1.2953767636640173E-2</v>
      </c>
      <c r="K164" t="s">
        <v>121</v>
      </c>
      <c r="L164" s="57">
        <v>-4.9435149546791478E-3</v>
      </c>
      <c r="P164" s="2" t="s">
        <v>209</v>
      </c>
      <c r="Q164" s="3"/>
      <c r="R164" s="3">
        <v>235.84299999999996</v>
      </c>
      <c r="S164" s="3"/>
      <c r="V164" t="s">
        <v>371</v>
      </c>
      <c r="W164" s="81">
        <v>-49.503999999999905</v>
      </c>
      <c r="AA164" t="s">
        <v>55</v>
      </c>
      <c r="AB164" s="20">
        <v>-20.528999999999996</v>
      </c>
    </row>
    <row r="165" spans="2:28" x14ac:dyDescent="0.25">
      <c r="B165" s="2" t="s">
        <v>309</v>
      </c>
      <c r="C165" s="17"/>
      <c r="D165" s="17">
        <v>0.20349527564229267</v>
      </c>
      <c r="E165" s="17"/>
      <c r="F165" s="17"/>
      <c r="H165" t="s">
        <v>888</v>
      </c>
      <c r="I165" s="57">
        <v>-1.1904989443426842E-2</v>
      </c>
      <c r="K165" t="s">
        <v>201</v>
      </c>
      <c r="L165" s="57">
        <v>-5.5456805449752037E-3</v>
      </c>
      <c r="P165" s="2" t="s">
        <v>309</v>
      </c>
      <c r="Q165" s="3"/>
      <c r="R165" s="3">
        <v>1505.0359999999991</v>
      </c>
      <c r="S165" s="3"/>
      <c r="V165" t="s">
        <v>241</v>
      </c>
      <c r="W165" s="81">
        <v>-49.009000000000015</v>
      </c>
      <c r="AA165" t="s">
        <v>157</v>
      </c>
      <c r="AB165" s="20">
        <v>-20.817999999999984</v>
      </c>
    </row>
    <row r="166" spans="2:28" x14ac:dyDescent="0.25">
      <c r="B166" s="2" t="s">
        <v>383</v>
      </c>
      <c r="C166" s="17"/>
      <c r="D166" s="17">
        <v>8.4796546479135926E-2</v>
      </c>
      <c r="E166" s="17"/>
      <c r="F166" s="17"/>
      <c r="H166" t="s">
        <v>43</v>
      </c>
      <c r="I166" s="57">
        <v>-1.0108087423549005E-2</v>
      </c>
      <c r="K166" t="s">
        <v>211</v>
      </c>
      <c r="L166" s="57">
        <v>-5.7324935905791749E-3</v>
      </c>
      <c r="P166" s="2" t="s">
        <v>383</v>
      </c>
      <c r="Q166" s="3"/>
      <c r="R166" s="3">
        <v>220.03999999999996</v>
      </c>
      <c r="S166" s="3"/>
      <c r="V166" t="s">
        <v>50</v>
      </c>
      <c r="W166" s="81">
        <v>-42.417999999999893</v>
      </c>
      <c r="AA166" t="s">
        <v>211</v>
      </c>
      <c r="AB166" s="20">
        <v>-25.328999999999724</v>
      </c>
    </row>
    <row r="167" spans="2:28" x14ac:dyDescent="0.25">
      <c r="B167" s="2" t="s">
        <v>325</v>
      </c>
      <c r="C167" s="17"/>
      <c r="D167" s="17">
        <v>-0.54864630643064627</v>
      </c>
      <c r="E167" s="17"/>
      <c r="F167" s="17"/>
      <c r="H167" t="s">
        <v>74</v>
      </c>
      <c r="I167" s="57">
        <v>-9.9002381346377615E-3</v>
      </c>
      <c r="K167" t="s">
        <v>150</v>
      </c>
      <c r="L167" s="57">
        <v>-6.8506992484064473E-3</v>
      </c>
      <c r="P167" s="2" t="s">
        <v>325</v>
      </c>
      <c r="Q167" s="3"/>
      <c r="R167" s="3">
        <v>-341.86700000000002</v>
      </c>
      <c r="S167" s="3"/>
      <c r="V167" t="s">
        <v>395</v>
      </c>
      <c r="W167" s="81">
        <v>-41.544000000000011</v>
      </c>
      <c r="AA167" t="s">
        <v>332</v>
      </c>
      <c r="AB167" s="20">
        <v>-25.967000000000553</v>
      </c>
    </row>
    <row r="168" spans="2:28" x14ac:dyDescent="0.25">
      <c r="B168" s="2" t="s">
        <v>892</v>
      </c>
      <c r="C168" s="17"/>
      <c r="D168" s="17">
        <v>-8.2895645759372014E-2</v>
      </c>
      <c r="E168" s="17"/>
      <c r="F168" s="17"/>
      <c r="H168" t="s">
        <v>103</v>
      </c>
      <c r="I168" s="57">
        <v>-9.5938035561908639E-3</v>
      </c>
      <c r="K168" t="s">
        <v>105</v>
      </c>
      <c r="L168" s="57">
        <v>-7.5228333448346639E-3</v>
      </c>
      <c r="P168" s="2" t="s">
        <v>892</v>
      </c>
      <c r="Q168" s="3"/>
      <c r="R168" s="3">
        <v>-1074.7510000000002</v>
      </c>
      <c r="S168" s="3"/>
      <c r="V168" t="s">
        <v>105</v>
      </c>
      <c r="W168" s="81">
        <v>-40.007999999999811</v>
      </c>
      <c r="AA168" t="s">
        <v>103</v>
      </c>
      <c r="AB168" s="20">
        <v>-32.110000000000127</v>
      </c>
    </row>
    <row r="169" spans="2:28" x14ac:dyDescent="0.25">
      <c r="B169" s="2" t="s">
        <v>856</v>
      </c>
      <c r="C169" s="17"/>
      <c r="D169" s="17">
        <v>0.27871674250019279</v>
      </c>
      <c r="E169" s="17"/>
      <c r="F169" s="17"/>
      <c r="H169" t="s">
        <v>55</v>
      </c>
      <c r="I169" s="57">
        <v>-8.4639126207908203E-3</v>
      </c>
      <c r="K169" t="s">
        <v>351</v>
      </c>
      <c r="L169" s="57">
        <v>-8.169496074615791E-3</v>
      </c>
      <c r="P169" s="2" t="s">
        <v>856</v>
      </c>
      <c r="Q169" s="3"/>
      <c r="R169" s="3">
        <v>180.70600000000002</v>
      </c>
      <c r="S169" s="3"/>
      <c r="V169" t="s">
        <v>417</v>
      </c>
      <c r="W169" s="81">
        <v>-39.805</v>
      </c>
      <c r="AA169" t="s">
        <v>108</v>
      </c>
      <c r="AB169" s="20">
        <v>-35.953000000000031</v>
      </c>
    </row>
    <row r="170" spans="2:28" x14ac:dyDescent="0.25">
      <c r="B170" s="2" t="s">
        <v>202</v>
      </c>
      <c r="C170" s="17"/>
      <c r="D170" s="17">
        <v>0.27890512708346338</v>
      </c>
      <c r="E170" s="17"/>
      <c r="F170" s="17"/>
      <c r="H170" t="s">
        <v>351</v>
      </c>
      <c r="I170" s="57">
        <v>-8.169496074615791E-3</v>
      </c>
      <c r="K170" t="s">
        <v>55</v>
      </c>
      <c r="L170" s="57">
        <v>-8.4639126207908203E-3</v>
      </c>
      <c r="P170" s="2" t="s">
        <v>202</v>
      </c>
      <c r="Q170" s="3"/>
      <c r="R170" s="3">
        <v>62.481999999999971</v>
      </c>
      <c r="S170" s="3"/>
      <c r="V170" t="s">
        <v>108</v>
      </c>
      <c r="W170" s="81">
        <v>-35.953000000000031</v>
      </c>
      <c r="AA170" t="s">
        <v>417</v>
      </c>
      <c r="AB170" s="20">
        <v>-39.805</v>
      </c>
    </row>
    <row r="171" spans="2:28" x14ac:dyDescent="0.25">
      <c r="B171" s="2" t="s">
        <v>96</v>
      </c>
      <c r="C171" s="17"/>
      <c r="D171" s="17">
        <v>0.1304739408651393</v>
      </c>
      <c r="E171" s="17"/>
      <c r="F171" s="17"/>
      <c r="H171" t="s">
        <v>105</v>
      </c>
      <c r="I171" s="57">
        <v>-7.5228333448346639E-3</v>
      </c>
      <c r="K171" t="s">
        <v>103</v>
      </c>
      <c r="L171" s="57">
        <v>-9.5938035561908639E-3</v>
      </c>
      <c r="P171" s="2" t="s">
        <v>96</v>
      </c>
      <c r="Q171" s="3"/>
      <c r="R171" s="3">
        <v>273.36599999999999</v>
      </c>
      <c r="S171" s="3"/>
      <c r="V171" t="s">
        <v>103</v>
      </c>
      <c r="W171" s="81">
        <v>-32.110000000000127</v>
      </c>
      <c r="AA171" t="s">
        <v>105</v>
      </c>
      <c r="AB171" s="20">
        <v>-40.007999999999811</v>
      </c>
    </row>
    <row r="172" spans="2:28" x14ac:dyDescent="0.25">
      <c r="B172" s="2" t="s">
        <v>235</v>
      </c>
      <c r="C172" s="17"/>
      <c r="D172" s="17">
        <v>7.0140872468434215E-2</v>
      </c>
      <c r="E172" s="17"/>
      <c r="F172" s="17"/>
      <c r="H172" t="s">
        <v>150</v>
      </c>
      <c r="I172" s="57">
        <v>-6.8506992484064473E-3</v>
      </c>
      <c r="K172" t="s">
        <v>74</v>
      </c>
      <c r="L172" s="57">
        <v>-9.9002381346377615E-3</v>
      </c>
      <c r="P172" s="2" t="s">
        <v>235</v>
      </c>
      <c r="Q172" s="3"/>
      <c r="R172" s="3">
        <v>706.72400000000016</v>
      </c>
      <c r="S172" s="3"/>
      <c r="V172" t="s">
        <v>332</v>
      </c>
      <c r="W172" s="81">
        <v>-25.967000000000553</v>
      </c>
      <c r="AA172" t="s">
        <v>395</v>
      </c>
      <c r="AB172" s="20">
        <v>-41.544000000000011</v>
      </c>
    </row>
    <row r="173" spans="2:28" x14ac:dyDescent="0.25">
      <c r="B173" s="2" t="s">
        <v>7</v>
      </c>
      <c r="C173" s="17"/>
      <c r="D173" s="17">
        <v>-3.4914567146133647E-2</v>
      </c>
      <c r="E173" s="17"/>
      <c r="F173" s="17"/>
      <c r="H173" t="s">
        <v>211</v>
      </c>
      <c r="I173" s="57">
        <v>-5.7324935905791749E-3</v>
      </c>
      <c r="K173" t="s">
        <v>43</v>
      </c>
      <c r="L173" s="57">
        <v>-1.0108087423549005E-2</v>
      </c>
      <c r="P173" s="2" t="s">
        <v>7</v>
      </c>
      <c r="Q173" s="3"/>
      <c r="R173" s="3">
        <v>-19.636999999999944</v>
      </c>
      <c r="S173" s="3"/>
      <c r="V173" t="s">
        <v>211</v>
      </c>
      <c r="W173" s="81">
        <v>-25.328999999999724</v>
      </c>
      <c r="AA173" t="s">
        <v>50</v>
      </c>
      <c r="AB173" s="20">
        <v>-42.417999999999893</v>
      </c>
    </row>
    <row r="174" spans="2:28" x14ac:dyDescent="0.25">
      <c r="B174" s="2" t="s">
        <v>410</v>
      </c>
      <c r="C174" s="17"/>
      <c r="D174" s="17">
        <v>0.10536958383505871</v>
      </c>
      <c r="E174" s="17"/>
      <c r="F174" s="17"/>
      <c r="H174" t="s">
        <v>201</v>
      </c>
      <c r="I174" s="57">
        <v>-5.5456805449752037E-3</v>
      </c>
      <c r="K174" t="s">
        <v>888</v>
      </c>
      <c r="L174" s="57">
        <v>-1.1904989443426842E-2</v>
      </c>
      <c r="P174" s="2" t="s">
        <v>410</v>
      </c>
      <c r="Q174" s="3"/>
      <c r="R174" s="3">
        <v>399.98999999999978</v>
      </c>
      <c r="S174" s="3"/>
      <c r="V174" t="s">
        <v>157</v>
      </c>
      <c r="W174" s="81">
        <v>-20.817999999999984</v>
      </c>
      <c r="AA174" t="s">
        <v>241</v>
      </c>
      <c r="AB174" s="20">
        <v>-49.009000000000015</v>
      </c>
    </row>
    <row r="175" spans="2:28" x14ac:dyDescent="0.25">
      <c r="B175" s="2" t="s">
        <v>323</v>
      </c>
      <c r="C175" s="17"/>
      <c r="D175" s="17">
        <v>0.11087288566717922</v>
      </c>
      <c r="E175" s="17"/>
      <c r="F175" s="17"/>
      <c r="H175" t="s">
        <v>121</v>
      </c>
      <c r="I175" s="57">
        <v>-4.9435149546791478E-3</v>
      </c>
      <c r="K175" t="s">
        <v>194</v>
      </c>
      <c r="L175" s="57">
        <v>-1.2953767636640173E-2</v>
      </c>
      <c r="P175" s="2" t="s">
        <v>323</v>
      </c>
      <c r="Q175" s="3"/>
      <c r="R175" s="3">
        <v>1990.4619999999995</v>
      </c>
      <c r="S175" s="3"/>
      <c r="V175" t="s">
        <v>55</v>
      </c>
      <c r="W175" s="81">
        <v>-20.528999999999996</v>
      </c>
      <c r="AA175" t="s">
        <v>371</v>
      </c>
      <c r="AB175" s="20">
        <v>-49.503999999999905</v>
      </c>
    </row>
    <row r="176" spans="2:28" x14ac:dyDescent="0.25">
      <c r="B176" s="2" t="s">
        <v>345</v>
      </c>
      <c r="C176" s="17"/>
      <c r="D176" s="17">
        <v>0.30192562011763951</v>
      </c>
      <c r="E176" s="17"/>
      <c r="F176" s="17"/>
      <c r="H176" t="s">
        <v>332</v>
      </c>
      <c r="I176" s="57">
        <v>-1.0500735075718785E-3</v>
      </c>
      <c r="K176" t="s">
        <v>894</v>
      </c>
      <c r="L176" s="57">
        <v>-1.4457275800321599E-2</v>
      </c>
      <c r="P176" s="2" t="s">
        <v>345</v>
      </c>
      <c r="Q176" s="3"/>
      <c r="R176" s="3">
        <v>476.24600000000009</v>
      </c>
      <c r="S176" s="3"/>
      <c r="V176" t="s">
        <v>7</v>
      </c>
      <c r="W176" s="81">
        <v>-19.636999999999944</v>
      </c>
      <c r="AA176" t="s">
        <v>859</v>
      </c>
      <c r="AB176" s="20">
        <v>-50.076000000000022</v>
      </c>
    </row>
    <row r="177" spans="2:28" x14ac:dyDescent="0.25">
      <c r="B177" s="2" t="s">
        <v>38</v>
      </c>
      <c r="C177" s="17"/>
      <c r="D177" s="17">
        <v>-0.12672490905698003</v>
      </c>
      <c r="E177" s="17"/>
      <c r="F177" s="17"/>
      <c r="H177" t="s">
        <v>149</v>
      </c>
      <c r="I177" s="57">
        <v>7.9224766113158707E-3</v>
      </c>
      <c r="K177" t="s">
        <v>246</v>
      </c>
      <c r="L177" s="57">
        <v>-1.4962402335785475E-2</v>
      </c>
      <c r="P177" s="2" t="s">
        <v>38</v>
      </c>
      <c r="Q177" s="3"/>
      <c r="R177" s="3">
        <v>-539.19700000000012</v>
      </c>
      <c r="S177" s="3"/>
      <c r="V177" t="s">
        <v>25</v>
      </c>
      <c r="W177" s="81">
        <v>-14.221000000000004</v>
      </c>
      <c r="AA177" t="s">
        <v>127</v>
      </c>
      <c r="AB177" s="20">
        <v>-50.147000000000048</v>
      </c>
    </row>
    <row r="178" spans="2:28" x14ac:dyDescent="0.25">
      <c r="B178" s="2" t="s">
        <v>366</v>
      </c>
      <c r="C178" s="17"/>
      <c r="D178" s="17">
        <v>9.707188190369799E-2</v>
      </c>
      <c r="E178" s="17"/>
      <c r="F178" s="17"/>
      <c r="H178" t="s">
        <v>176</v>
      </c>
      <c r="I178" s="57">
        <v>9.3271258302190501E-3</v>
      </c>
      <c r="K178" t="s">
        <v>349</v>
      </c>
      <c r="L178" s="57">
        <v>-1.6532146572510537E-2</v>
      </c>
      <c r="P178" s="2" t="s">
        <v>366</v>
      </c>
      <c r="Q178" s="3"/>
      <c r="R178" s="3">
        <v>234.99199999999973</v>
      </c>
      <c r="S178" s="3"/>
      <c r="V178" t="s">
        <v>150</v>
      </c>
      <c r="W178" s="81">
        <v>-12.779999999999973</v>
      </c>
      <c r="AA178" t="s">
        <v>42</v>
      </c>
      <c r="AB178" s="20">
        <v>-50.177999999999997</v>
      </c>
    </row>
    <row r="179" spans="2:28" x14ac:dyDescent="0.25">
      <c r="B179" s="2" t="s">
        <v>849</v>
      </c>
      <c r="C179" s="17"/>
      <c r="D179" s="17">
        <v>-0.33861684367010042</v>
      </c>
      <c r="E179" s="17"/>
      <c r="F179" s="17"/>
      <c r="H179" t="s">
        <v>222</v>
      </c>
      <c r="I179" s="57">
        <v>9.327265272189739E-3</v>
      </c>
      <c r="K179" t="s">
        <v>859</v>
      </c>
      <c r="L179" s="57">
        <v>-1.9539405990508126E-2</v>
      </c>
      <c r="P179" s="2" t="s">
        <v>849</v>
      </c>
      <c r="Q179" s="3"/>
      <c r="R179" s="3">
        <v>-609.08400000000006</v>
      </c>
      <c r="S179" s="3"/>
      <c r="V179" t="s">
        <v>201</v>
      </c>
      <c r="W179" s="81">
        <v>-10.614000000000033</v>
      </c>
      <c r="AA179" t="s">
        <v>76</v>
      </c>
      <c r="AB179" s="20">
        <v>-50.20699999999988</v>
      </c>
    </row>
    <row r="180" spans="2:28" x14ac:dyDescent="0.25">
      <c r="B180" s="2" t="s">
        <v>850</v>
      </c>
      <c r="C180" s="17"/>
      <c r="D180" s="17">
        <v>0.11058278628185644</v>
      </c>
      <c r="E180" s="17"/>
      <c r="F180" s="17"/>
      <c r="H180" t="s">
        <v>162</v>
      </c>
      <c r="I180" s="57">
        <v>1.3287364490537266E-2</v>
      </c>
      <c r="K180" t="s">
        <v>371</v>
      </c>
      <c r="L180" s="57">
        <v>-2.3460321612650634E-2</v>
      </c>
      <c r="P180" s="2" t="s">
        <v>850</v>
      </c>
      <c r="Q180" s="3"/>
      <c r="R180" s="3">
        <v>160.58600000000001</v>
      </c>
      <c r="S180" s="3"/>
      <c r="V180" t="s">
        <v>95</v>
      </c>
      <c r="W180" s="81">
        <v>-8.0400000000000063</v>
      </c>
      <c r="AA180" t="s">
        <v>888</v>
      </c>
      <c r="AB180" s="20">
        <v>-51.074999999999818</v>
      </c>
    </row>
    <row r="181" spans="2:28" x14ac:dyDescent="0.25">
      <c r="B181" s="2" t="s">
        <v>378</v>
      </c>
      <c r="C181" s="17"/>
      <c r="D181" s="17">
        <v>-0.26785693714428455</v>
      </c>
      <c r="E181" s="17"/>
      <c r="F181" s="17"/>
      <c r="H181" t="s">
        <v>91</v>
      </c>
      <c r="I181" s="57">
        <v>1.509822388194108E-2</v>
      </c>
      <c r="K181" t="s">
        <v>251</v>
      </c>
      <c r="L181" s="57">
        <v>-2.6682049841486428E-2</v>
      </c>
      <c r="P181" s="2" t="s">
        <v>378</v>
      </c>
      <c r="Q181" s="3"/>
      <c r="R181" s="3">
        <v>-441.78099999999995</v>
      </c>
      <c r="S181" s="3"/>
      <c r="V181" t="s">
        <v>114</v>
      </c>
      <c r="W181" s="81">
        <v>-7.2180000000000035</v>
      </c>
      <c r="AA181" t="s">
        <v>427</v>
      </c>
      <c r="AB181" s="20">
        <v>-52.092999999999961</v>
      </c>
    </row>
    <row r="182" spans="2:28" x14ac:dyDescent="0.25">
      <c r="B182" s="2" t="s">
        <v>24</v>
      </c>
      <c r="C182" s="17"/>
      <c r="D182" s="17">
        <v>0.16182723271699406</v>
      </c>
      <c r="E182" s="17"/>
      <c r="F182" s="17"/>
      <c r="H182" t="s">
        <v>381</v>
      </c>
      <c r="I182" s="57">
        <v>1.8078051295746276E-2</v>
      </c>
      <c r="K182" t="s">
        <v>370</v>
      </c>
      <c r="L182" s="57">
        <v>-2.7331677128821924E-2</v>
      </c>
      <c r="P182" s="2" t="s">
        <v>24</v>
      </c>
      <c r="Q182" s="3"/>
      <c r="R182" s="3">
        <v>47.69</v>
      </c>
      <c r="S182" s="3"/>
      <c r="V182" t="s">
        <v>121</v>
      </c>
      <c r="W182" s="81">
        <v>-3.16599999999994</v>
      </c>
      <c r="AA182" t="s">
        <v>887</v>
      </c>
      <c r="AB182" s="20">
        <v>-55.9849999999999</v>
      </c>
    </row>
    <row r="183" spans="2:28" x14ac:dyDescent="0.25">
      <c r="B183" s="2" t="s">
        <v>429</v>
      </c>
      <c r="C183" s="17"/>
      <c r="D183" s="17" t="e">
        <v>#NULL!</v>
      </c>
      <c r="E183" s="17"/>
      <c r="F183" s="17"/>
      <c r="H183" t="s">
        <v>153</v>
      </c>
      <c r="I183" s="57">
        <v>1.9868552822631093E-2</v>
      </c>
      <c r="K183" t="s">
        <v>25</v>
      </c>
      <c r="L183" s="57">
        <v>-3.0840663439684942E-2</v>
      </c>
      <c r="P183" s="2" t="s">
        <v>429</v>
      </c>
      <c r="Q183" s="3"/>
      <c r="R183" s="3">
        <v>-138.36699999999999</v>
      </c>
      <c r="S183" s="3"/>
      <c r="V183" t="s">
        <v>219</v>
      </c>
      <c r="W183" s="81">
        <v>4.6910000000000025</v>
      </c>
      <c r="AA183" t="s">
        <v>250</v>
      </c>
      <c r="AB183" s="20">
        <v>-66.254000000000005</v>
      </c>
    </row>
    <row r="184" spans="2:28" x14ac:dyDescent="0.25">
      <c r="B184" s="2" t="s">
        <v>33</v>
      </c>
      <c r="C184" s="17"/>
      <c r="D184" s="17" t="e">
        <v>#NULL!</v>
      </c>
      <c r="E184" s="17"/>
      <c r="F184" s="17"/>
      <c r="H184" t="s">
        <v>17</v>
      </c>
      <c r="I184" s="57">
        <v>2.0433417673739875E-2</v>
      </c>
      <c r="K184" t="s">
        <v>80</v>
      </c>
      <c r="L184" s="57">
        <v>-3.1615593717570958E-2</v>
      </c>
      <c r="P184" s="2" t="s">
        <v>33</v>
      </c>
      <c r="Q184" s="3"/>
      <c r="R184" s="3">
        <v>-280.85199999999998</v>
      </c>
      <c r="S184" s="3"/>
      <c r="V184" t="s">
        <v>135</v>
      </c>
      <c r="W184" s="81">
        <v>18.859999999999957</v>
      </c>
      <c r="AA184" t="s">
        <v>251</v>
      </c>
      <c r="AB184" s="20">
        <v>-66.489000000000033</v>
      </c>
    </row>
    <row r="185" spans="2:28" x14ac:dyDescent="0.25">
      <c r="B185" s="2" t="s">
        <v>116</v>
      </c>
      <c r="C185" s="17"/>
      <c r="D185" s="17">
        <v>-0.39682000747902196</v>
      </c>
      <c r="E185" s="17"/>
      <c r="F185" s="17"/>
      <c r="H185" t="s">
        <v>58</v>
      </c>
      <c r="I185" s="57">
        <v>2.1107030734064405E-2</v>
      </c>
      <c r="K185" t="s">
        <v>893</v>
      </c>
      <c r="L185" s="57">
        <v>-3.2728344912825336E-2</v>
      </c>
      <c r="P185" s="2" t="s">
        <v>116</v>
      </c>
      <c r="Q185" s="3"/>
      <c r="R185" s="3">
        <v>-507.23199999999997</v>
      </c>
      <c r="S185" s="3"/>
      <c r="V185" t="s">
        <v>53</v>
      </c>
      <c r="W185" s="81">
        <v>21.018000000000029</v>
      </c>
      <c r="AA185" t="s">
        <v>198</v>
      </c>
      <c r="AB185" s="20">
        <v>-69.425000000000011</v>
      </c>
    </row>
    <row r="186" spans="2:28" x14ac:dyDescent="0.25">
      <c r="B186" s="2" t="s">
        <v>83</v>
      </c>
      <c r="C186" s="17"/>
      <c r="D186" s="17">
        <v>-7.2080307587191819E-2</v>
      </c>
      <c r="E186" s="17"/>
      <c r="F186" s="17"/>
      <c r="H186" t="s">
        <v>11</v>
      </c>
      <c r="I186" s="57">
        <v>2.1871202332979425E-2</v>
      </c>
      <c r="K186" t="s">
        <v>50</v>
      </c>
      <c r="L186" s="57">
        <v>-3.2990117275208175E-2</v>
      </c>
      <c r="P186" s="2" t="s">
        <v>83</v>
      </c>
      <c r="Q186" s="3"/>
      <c r="R186" s="3">
        <v>-421.13900000000012</v>
      </c>
      <c r="S186" s="3"/>
      <c r="V186" t="s">
        <v>381</v>
      </c>
      <c r="W186" s="81">
        <v>21.527000000000044</v>
      </c>
      <c r="AA186" t="s">
        <v>122</v>
      </c>
      <c r="AB186" s="20">
        <v>-69.862000000000023</v>
      </c>
    </row>
    <row r="187" spans="2:28" x14ac:dyDescent="0.25">
      <c r="B187" s="2" t="s">
        <v>68</v>
      </c>
      <c r="C187" s="17"/>
      <c r="D187" s="17">
        <v>-0.1593491437490745</v>
      </c>
      <c r="E187" s="17"/>
      <c r="F187" s="17"/>
      <c r="H187" t="s">
        <v>219</v>
      </c>
      <c r="I187" s="57">
        <v>2.2324381689343226E-2</v>
      </c>
      <c r="K187" t="s">
        <v>7</v>
      </c>
      <c r="L187" s="57">
        <v>-3.4914567146133647E-2</v>
      </c>
      <c r="P187" s="2" t="s">
        <v>68</v>
      </c>
      <c r="Q187" s="3"/>
      <c r="R187" s="3">
        <v>-1277.2390000000005</v>
      </c>
      <c r="S187" s="3"/>
      <c r="V187" t="s">
        <v>40</v>
      </c>
      <c r="W187" s="81">
        <v>25.647000000000048</v>
      </c>
      <c r="AA187" t="s">
        <v>246</v>
      </c>
      <c r="AB187" s="20">
        <v>-73.384000000000015</v>
      </c>
    </row>
    <row r="188" spans="2:28" x14ac:dyDescent="0.25">
      <c r="B188" s="2" t="s">
        <v>46</v>
      </c>
      <c r="C188" s="17"/>
      <c r="D188" s="17">
        <v>-0.69019676324209944</v>
      </c>
      <c r="E188" s="17"/>
      <c r="F188" s="17"/>
      <c r="H188" t="s">
        <v>180</v>
      </c>
      <c r="I188" s="57">
        <v>2.2715121902267155E-2</v>
      </c>
      <c r="K188" t="s">
        <v>71</v>
      </c>
      <c r="L188" s="57">
        <v>-3.5942360981757654E-2</v>
      </c>
      <c r="P188" s="2" t="s">
        <v>46</v>
      </c>
      <c r="Q188" s="3"/>
      <c r="R188" s="3">
        <v>-134.38200000000001</v>
      </c>
      <c r="S188" s="3"/>
      <c r="V188" t="s">
        <v>124</v>
      </c>
      <c r="W188" s="81">
        <v>39.736999999999966</v>
      </c>
      <c r="AA188" t="s">
        <v>238</v>
      </c>
      <c r="AB188" s="20">
        <v>-78.871000000000009</v>
      </c>
    </row>
    <row r="189" spans="2:28" x14ac:dyDescent="0.25">
      <c r="B189" s="2" t="s">
        <v>847</v>
      </c>
      <c r="C189" s="17"/>
      <c r="D189" s="17">
        <v>0.55040767715633721</v>
      </c>
      <c r="E189" s="17"/>
      <c r="F189" s="17"/>
      <c r="H189" t="s">
        <v>57</v>
      </c>
      <c r="I189" s="57">
        <v>2.3016836734961743E-2</v>
      </c>
      <c r="K189" t="s">
        <v>887</v>
      </c>
      <c r="L189" s="57">
        <v>-3.8073741393709011E-2</v>
      </c>
      <c r="P189" s="2" t="s">
        <v>847</v>
      </c>
      <c r="Q189" s="3"/>
      <c r="R189" s="3">
        <v>240.31899999999996</v>
      </c>
      <c r="S189" s="3"/>
      <c r="V189" t="s">
        <v>109</v>
      </c>
      <c r="W189" s="81">
        <v>40.376999999999953</v>
      </c>
      <c r="AA189" t="s">
        <v>9</v>
      </c>
      <c r="AB189" s="20">
        <v>-79.266999999999996</v>
      </c>
    </row>
    <row r="190" spans="2:28" x14ac:dyDescent="0.25">
      <c r="B190" s="2" t="s">
        <v>80</v>
      </c>
      <c r="C190" s="17"/>
      <c r="D190" s="17">
        <v>-3.1615593717570958E-2</v>
      </c>
      <c r="E190" s="17"/>
      <c r="F190" s="17"/>
      <c r="H190" t="s">
        <v>104</v>
      </c>
      <c r="I190" s="57">
        <v>2.3162893701941908E-2</v>
      </c>
      <c r="K190" t="s">
        <v>8</v>
      </c>
      <c r="L190" s="57">
        <v>-3.91636265709321E-2</v>
      </c>
      <c r="P190" s="2" t="s">
        <v>80</v>
      </c>
      <c r="Q190" s="3"/>
      <c r="R190" s="3">
        <v>-220.66600000000017</v>
      </c>
      <c r="S190" s="3"/>
      <c r="V190" t="s">
        <v>41</v>
      </c>
      <c r="W190" s="81">
        <v>42.579000000000008</v>
      </c>
      <c r="AA190" t="s">
        <v>8</v>
      </c>
      <c r="AB190" s="20">
        <v>-85.657000000000153</v>
      </c>
    </row>
    <row r="191" spans="2:28" x14ac:dyDescent="0.25">
      <c r="B191" s="2" t="s">
        <v>419</v>
      </c>
      <c r="C191" s="17"/>
      <c r="D191" s="17">
        <v>-8.8951763056979272E-2</v>
      </c>
      <c r="E191" s="17"/>
      <c r="F191" s="17"/>
      <c r="H191" t="s">
        <v>223</v>
      </c>
      <c r="I191" s="57">
        <v>2.4060500694071334E-2</v>
      </c>
      <c r="K191" t="s">
        <v>400</v>
      </c>
      <c r="L191" s="57">
        <v>-4.0146674085816285E-2</v>
      </c>
      <c r="P191" s="2" t="s">
        <v>419</v>
      </c>
      <c r="Q191" s="3"/>
      <c r="R191" s="3">
        <v>-173.13499999999999</v>
      </c>
      <c r="S191" s="3"/>
      <c r="V191" t="s">
        <v>120</v>
      </c>
      <c r="W191" s="81">
        <v>44.654999999999973</v>
      </c>
      <c r="AA191" t="s">
        <v>171</v>
      </c>
      <c r="AB191" s="20">
        <v>-87.649999999999977</v>
      </c>
    </row>
    <row r="192" spans="2:28" x14ac:dyDescent="0.25">
      <c r="B192" s="2" t="s">
        <v>101</v>
      </c>
      <c r="C192" s="17"/>
      <c r="D192" s="17">
        <v>-0.14551302488293763</v>
      </c>
      <c r="E192" s="17"/>
      <c r="F192" s="17"/>
      <c r="H192" t="s">
        <v>44</v>
      </c>
      <c r="I192" s="57">
        <v>2.7436728823816602E-2</v>
      </c>
      <c r="K192" t="s">
        <v>63</v>
      </c>
      <c r="L192" s="57">
        <v>-4.1568901321115584E-2</v>
      </c>
      <c r="P192" s="2" t="s">
        <v>101</v>
      </c>
      <c r="Q192" s="3"/>
      <c r="R192" s="3">
        <v>-201.279</v>
      </c>
      <c r="S192" s="3"/>
      <c r="V192" t="s">
        <v>149</v>
      </c>
      <c r="W192" s="81">
        <v>45.22400000000016</v>
      </c>
      <c r="AA192" t="s">
        <v>411</v>
      </c>
      <c r="AB192" s="20">
        <v>-87.917999999999992</v>
      </c>
    </row>
    <row r="193" spans="2:28" x14ac:dyDescent="0.25">
      <c r="B193" s="2" t="s">
        <v>111</v>
      </c>
      <c r="C193" s="17"/>
      <c r="D193" s="17">
        <v>0.2548701711374044</v>
      </c>
      <c r="E193" s="17"/>
      <c r="F193" s="17"/>
      <c r="H193" t="s">
        <v>233</v>
      </c>
      <c r="I193" s="57">
        <v>2.749482239215624E-2</v>
      </c>
      <c r="K193" t="s">
        <v>76</v>
      </c>
      <c r="L193" s="57">
        <v>-4.2354908266322829E-2</v>
      </c>
      <c r="P193" s="2" t="s">
        <v>111</v>
      </c>
      <c r="Q193" s="3"/>
      <c r="R193" s="3">
        <v>270.70500000000015</v>
      </c>
      <c r="S193" s="3"/>
      <c r="V193" t="s">
        <v>11</v>
      </c>
      <c r="W193" s="81">
        <v>45.56899999999996</v>
      </c>
      <c r="AA193" t="s">
        <v>194</v>
      </c>
      <c r="AB193" s="20">
        <v>-88.144999999999527</v>
      </c>
    </row>
    <row r="194" spans="2:28" x14ac:dyDescent="0.25">
      <c r="B194" s="2" t="s">
        <v>894</v>
      </c>
      <c r="C194" s="17"/>
      <c r="D194" s="17">
        <v>-1.4457275800321599E-2</v>
      </c>
      <c r="E194" s="17"/>
      <c r="F194" s="17"/>
      <c r="H194" t="s">
        <v>53</v>
      </c>
      <c r="I194" s="57">
        <v>2.8749955544126255E-2</v>
      </c>
      <c r="K194" t="s">
        <v>65</v>
      </c>
      <c r="L194" s="57">
        <v>-4.9689444879692048E-2</v>
      </c>
      <c r="P194" s="2" t="s">
        <v>894</v>
      </c>
      <c r="Q194" s="3"/>
      <c r="R194" s="3">
        <v>-266.13999999999942</v>
      </c>
      <c r="S194" s="3"/>
      <c r="V194" t="s">
        <v>222</v>
      </c>
      <c r="W194" s="81">
        <v>46.268999999999323</v>
      </c>
      <c r="AA194" t="s">
        <v>421</v>
      </c>
      <c r="AB194" s="20">
        <v>-88.241999999999962</v>
      </c>
    </row>
    <row r="195" spans="2:28" x14ac:dyDescent="0.25">
      <c r="B195" s="2" t="s">
        <v>296</v>
      </c>
      <c r="C195" s="17"/>
      <c r="D195" s="17">
        <v>-0.13465222015927189</v>
      </c>
      <c r="E195" s="17"/>
      <c r="F195" s="17"/>
      <c r="H195" t="s">
        <v>160</v>
      </c>
      <c r="I195" s="57">
        <v>3.0423650605017304E-2</v>
      </c>
      <c r="K195" t="s">
        <v>282</v>
      </c>
      <c r="L195" s="57">
        <v>-5.0919401335830505E-2</v>
      </c>
      <c r="P195" s="2" t="s">
        <v>296</v>
      </c>
      <c r="Q195" s="3"/>
      <c r="R195" s="3">
        <v>-1323.7820000000011</v>
      </c>
      <c r="S195" s="3"/>
      <c r="V195" t="s">
        <v>397</v>
      </c>
      <c r="W195" s="81">
        <v>46.850000000000023</v>
      </c>
      <c r="AA195" t="s">
        <v>351</v>
      </c>
      <c r="AB195" s="20">
        <v>-90.094999999999345</v>
      </c>
    </row>
    <row r="196" spans="2:28" x14ac:dyDescent="0.25">
      <c r="B196" s="2" t="s">
        <v>891</v>
      </c>
      <c r="C196" s="17"/>
      <c r="D196" s="17">
        <v>-8.017523815789597E-2</v>
      </c>
      <c r="E196" s="17"/>
      <c r="F196" s="17"/>
      <c r="H196" t="s">
        <v>367</v>
      </c>
      <c r="I196" s="57">
        <v>3.1935589045854425E-2</v>
      </c>
      <c r="K196" t="s">
        <v>237</v>
      </c>
      <c r="L196" s="57">
        <v>-5.1078516918162051E-2</v>
      </c>
      <c r="P196" s="2" t="s">
        <v>891</v>
      </c>
      <c r="Q196" s="3"/>
      <c r="R196" s="3">
        <v>-2349.5380000000005</v>
      </c>
      <c r="S196" s="3"/>
      <c r="V196" t="s">
        <v>420</v>
      </c>
      <c r="W196" s="81">
        <v>47.519999999999982</v>
      </c>
      <c r="AA196" t="s">
        <v>74</v>
      </c>
      <c r="AB196" s="20">
        <v>-91.118000000000393</v>
      </c>
    </row>
    <row r="197" spans="2:28" x14ac:dyDescent="0.25">
      <c r="B197" s="2" t="s">
        <v>854</v>
      </c>
      <c r="C197" s="17"/>
      <c r="D197" s="17">
        <v>8.5865059848575273E-2</v>
      </c>
      <c r="E197" s="17"/>
      <c r="F197" s="17"/>
      <c r="H197" t="s">
        <v>138</v>
      </c>
      <c r="I197" s="57">
        <v>3.194389646151901E-2</v>
      </c>
      <c r="K197" t="s">
        <v>387</v>
      </c>
      <c r="L197" s="57">
        <v>-5.2160892581476596E-2</v>
      </c>
      <c r="P197" s="2" t="s">
        <v>854</v>
      </c>
      <c r="Q197" s="3"/>
      <c r="R197" s="3">
        <v>777.22999999999956</v>
      </c>
      <c r="S197" s="3"/>
      <c r="V197" t="s">
        <v>24</v>
      </c>
      <c r="W197" s="81">
        <v>47.69</v>
      </c>
      <c r="AA197" t="s">
        <v>412</v>
      </c>
      <c r="AB197" s="20">
        <v>-92.324000000000069</v>
      </c>
    </row>
    <row r="198" spans="2:28" x14ac:dyDescent="0.25">
      <c r="B198" s="2" t="s">
        <v>294</v>
      </c>
      <c r="C198" s="17"/>
      <c r="D198" s="17">
        <v>8.4426919999403507E-2</v>
      </c>
      <c r="E198" s="17"/>
      <c r="F198" s="17"/>
      <c r="H198" t="s">
        <v>863</v>
      </c>
      <c r="I198" s="57">
        <v>3.3873535301050944E-2</v>
      </c>
      <c r="K198" t="s">
        <v>67</v>
      </c>
      <c r="L198" s="57">
        <v>-5.4143695730329032E-2</v>
      </c>
      <c r="P198" s="2" t="s">
        <v>294</v>
      </c>
      <c r="Q198" s="3"/>
      <c r="R198" s="3">
        <v>271.80199999999968</v>
      </c>
      <c r="S198" s="3"/>
      <c r="V198" t="s">
        <v>190</v>
      </c>
      <c r="W198" s="81">
        <v>49.206999999999994</v>
      </c>
      <c r="AA198" t="s">
        <v>349</v>
      </c>
      <c r="AB198" s="20">
        <v>-92.854999999999563</v>
      </c>
    </row>
    <row r="199" spans="2:28" x14ac:dyDescent="0.25">
      <c r="B199" s="2" t="s">
        <v>40</v>
      </c>
      <c r="C199" s="17"/>
      <c r="D199" s="17">
        <v>6.1694450458252267E-2</v>
      </c>
      <c r="E199" s="17"/>
      <c r="F199" s="17"/>
      <c r="H199" t="s">
        <v>263</v>
      </c>
      <c r="I199" s="57">
        <v>3.6214893270978529E-2</v>
      </c>
      <c r="K199" t="s">
        <v>430</v>
      </c>
      <c r="L199" s="57">
        <v>-5.6741706233167717E-2</v>
      </c>
      <c r="P199" s="2" t="s">
        <v>40</v>
      </c>
      <c r="Q199" s="3"/>
      <c r="R199" s="3">
        <v>25.647000000000048</v>
      </c>
      <c r="S199" s="3"/>
      <c r="V199" t="s">
        <v>385</v>
      </c>
      <c r="W199" s="81">
        <v>49.673999999999978</v>
      </c>
      <c r="AA199" t="s">
        <v>39</v>
      </c>
      <c r="AB199" s="20">
        <v>-99.259</v>
      </c>
    </row>
    <row r="200" spans="2:28" x14ac:dyDescent="0.25">
      <c r="B200" s="2" t="s">
        <v>203</v>
      </c>
      <c r="C200" s="17"/>
      <c r="D200" s="17">
        <v>0.15543788858189994</v>
      </c>
      <c r="E200" s="17"/>
      <c r="F200" s="17"/>
      <c r="H200" t="s">
        <v>385</v>
      </c>
      <c r="I200" s="57">
        <v>3.7169063343195384E-2</v>
      </c>
      <c r="K200" t="s">
        <v>97</v>
      </c>
      <c r="L200" s="57">
        <v>-6.4546294290047906E-2</v>
      </c>
      <c r="P200" s="2" t="s">
        <v>203</v>
      </c>
      <c r="Q200" s="3"/>
      <c r="R200" s="3">
        <v>545.54300000000012</v>
      </c>
      <c r="S200" s="3"/>
      <c r="V200" t="s">
        <v>137</v>
      </c>
      <c r="W200" s="81">
        <v>59.448999999999984</v>
      </c>
      <c r="AA200" t="s">
        <v>220</v>
      </c>
      <c r="AB200" s="20">
        <v>-102.77600000000007</v>
      </c>
    </row>
    <row r="201" spans="2:28" x14ac:dyDescent="0.25">
      <c r="B201" s="2" t="s">
        <v>351</v>
      </c>
      <c r="C201" s="17"/>
      <c r="D201" s="17">
        <v>-8.169496074615791E-3</v>
      </c>
      <c r="E201" s="17"/>
      <c r="F201" s="17"/>
      <c r="H201" t="s">
        <v>135</v>
      </c>
      <c r="I201" s="57">
        <v>4.1353391701694164E-2</v>
      </c>
      <c r="K201" t="s">
        <v>155</v>
      </c>
      <c r="L201" s="57">
        <v>-6.5501189671792248E-2</v>
      </c>
      <c r="P201" s="2" t="s">
        <v>351</v>
      </c>
      <c r="Q201" s="3"/>
      <c r="R201" s="3">
        <v>-90.094999999999345</v>
      </c>
      <c r="S201" s="3"/>
      <c r="V201" t="s">
        <v>202</v>
      </c>
      <c r="W201" s="81">
        <v>62.481999999999971</v>
      </c>
      <c r="AA201" t="s">
        <v>205</v>
      </c>
      <c r="AB201" s="20">
        <v>-106.25100000000003</v>
      </c>
    </row>
    <row r="202" spans="2:28" x14ac:dyDescent="0.25">
      <c r="B202" s="2" t="s">
        <v>424</v>
      </c>
      <c r="C202" s="17"/>
      <c r="D202" s="17">
        <v>-0.15848284668886989</v>
      </c>
      <c r="E202" s="17"/>
      <c r="F202" s="17"/>
      <c r="H202" t="s">
        <v>269</v>
      </c>
      <c r="I202" s="57">
        <v>4.1573915355466728E-2</v>
      </c>
      <c r="K202" t="s">
        <v>73</v>
      </c>
      <c r="L202" s="57">
        <v>-6.5881094179546643E-2</v>
      </c>
      <c r="P202" s="2" t="s">
        <v>424</v>
      </c>
      <c r="Q202" s="3"/>
      <c r="R202" s="3">
        <v>-181.44400000000007</v>
      </c>
      <c r="S202" s="3"/>
      <c r="V202" t="s">
        <v>119</v>
      </c>
      <c r="W202" s="81">
        <v>64.391000000000076</v>
      </c>
      <c r="AA202" t="s">
        <v>133</v>
      </c>
      <c r="AB202" s="20">
        <v>-106.54300000000001</v>
      </c>
    </row>
    <row r="203" spans="2:28" x14ac:dyDescent="0.25">
      <c r="B203" s="2" t="s">
        <v>109</v>
      </c>
      <c r="C203" s="17"/>
      <c r="D203" s="17">
        <v>6.4821102618562484E-2</v>
      </c>
      <c r="E203" s="17"/>
      <c r="F203" s="17"/>
      <c r="H203" t="s">
        <v>242</v>
      </c>
      <c r="I203" s="57">
        <v>4.7584695931313391E-2</v>
      </c>
      <c r="K203" t="s">
        <v>69</v>
      </c>
      <c r="L203" s="57">
        <v>-6.5982148351617628E-2</v>
      </c>
      <c r="P203" s="2" t="s">
        <v>109</v>
      </c>
      <c r="Q203" s="3"/>
      <c r="R203" s="3">
        <v>40.376999999999953</v>
      </c>
      <c r="S203" s="3"/>
      <c r="V203" t="s">
        <v>212</v>
      </c>
      <c r="W203" s="81">
        <v>67.466000000000008</v>
      </c>
      <c r="AA203" t="s">
        <v>329</v>
      </c>
      <c r="AB203" s="20">
        <v>-114.30400000000009</v>
      </c>
    </row>
    <row r="204" spans="2:28" x14ac:dyDescent="0.25">
      <c r="B204" s="2" t="s">
        <v>17</v>
      </c>
      <c r="C204" s="17"/>
      <c r="D204" s="17">
        <v>2.0433417673739875E-2</v>
      </c>
      <c r="E204" s="17"/>
      <c r="F204" s="17"/>
      <c r="H204" t="s">
        <v>341</v>
      </c>
      <c r="I204" s="57">
        <v>4.9974753702164636E-2</v>
      </c>
      <c r="K204" t="s">
        <v>156</v>
      </c>
      <c r="L204" s="57">
        <v>-6.6446518165622304E-2</v>
      </c>
      <c r="P204" s="2" t="s">
        <v>17</v>
      </c>
      <c r="Q204" s="3"/>
      <c r="R204" s="3">
        <v>116.0649999999996</v>
      </c>
      <c r="S204" s="3"/>
      <c r="V204" t="s">
        <v>196</v>
      </c>
      <c r="W204" s="81">
        <v>70.536000000000001</v>
      </c>
      <c r="AA204" t="s">
        <v>113</v>
      </c>
      <c r="AB204" s="20">
        <v>-114.63199999999995</v>
      </c>
    </row>
    <row r="205" spans="2:28" x14ac:dyDescent="0.25">
      <c r="B205" s="2" t="s">
        <v>380</v>
      </c>
      <c r="C205" s="17"/>
      <c r="D205" s="17">
        <v>8.9720996854148319E-2</v>
      </c>
      <c r="E205" s="17"/>
      <c r="F205" s="17"/>
      <c r="H205" t="s">
        <v>120</v>
      </c>
      <c r="I205" s="57">
        <v>5.0347885794691544E-2</v>
      </c>
      <c r="K205" t="s">
        <v>157</v>
      </c>
      <c r="L205" s="57">
        <v>-6.6713881473742853E-2</v>
      </c>
      <c r="P205" s="2" t="s">
        <v>380</v>
      </c>
      <c r="Q205" s="3"/>
      <c r="R205" s="3">
        <v>322.02400000000034</v>
      </c>
      <c r="S205" s="3"/>
      <c r="V205" t="s">
        <v>388</v>
      </c>
      <c r="W205" s="81">
        <v>70.77600000000001</v>
      </c>
      <c r="AA205" t="s">
        <v>387</v>
      </c>
      <c r="AB205" s="20">
        <v>-118.0920000000001</v>
      </c>
    </row>
    <row r="206" spans="2:28" x14ac:dyDescent="0.25">
      <c r="B206" s="2" t="s">
        <v>166</v>
      </c>
      <c r="C206" s="17"/>
      <c r="D206" s="17">
        <v>-9.2491580306329188E-2</v>
      </c>
      <c r="E206" s="17"/>
      <c r="F206" s="17"/>
      <c r="H206" t="s">
        <v>363</v>
      </c>
      <c r="I206" s="57">
        <v>5.0388534803822202E-2</v>
      </c>
      <c r="K206" t="s">
        <v>862</v>
      </c>
      <c r="L206" s="57">
        <v>-6.8549643739168914E-2</v>
      </c>
      <c r="P206" s="2" t="s">
        <v>166</v>
      </c>
      <c r="Q206" s="3"/>
      <c r="R206" s="3">
        <v>-447.47999999999956</v>
      </c>
      <c r="S206" s="3"/>
      <c r="V206" t="s">
        <v>176</v>
      </c>
      <c r="W206" s="81">
        <v>71.109000000000378</v>
      </c>
      <c r="AA206" t="s">
        <v>112</v>
      </c>
      <c r="AB206" s="20">
        <v>-122.99</v>
      </c>
    </row>
    <row r="207" spans="2:28" x14ac:dyDescent="0.25">
      <c r="B207" s="2" t="s">
        <v>254</v>
      </c>
      <c r="C207" s="17"/>
      <c r="D207" s="17">
        <v>-7.8696887926309245E-2</v>
      </c>
      <c r="E207" s="17"/>
      <c r="F207" s="17"/>
      <c r="H207" t="s">
        <v>290</v>
      </c>
      <c r="I207" s="57">
        <v>5.1469950665218971E-2</v>
      </c>
      <c r="K207" t="s">
        <v>66</v>
      </c>
      <c r="L207" s="57">
        <v>-6.9378483184144996E-2</v>
      </c>
      <c r="P207" s="2" t="s">
        <v>254</v>
      </c>
      <c r="Q207" s="3"/>
      <c r="R207" s="3">
        <v>-660.00900000000001</v>
      </c>
      <c r="S207" s="3"/>
      <c r="V207" t="s">
        <v>228</v>
      </c>
      <c r="W207" s="81">
        <v>71.329000000000065</v>
      </c>
      <c r="AA207" t="s">
        <v>134</v>
      </c>
      <c r="AB207" s="20">
        <v>-124.0630000000001</v>
      </c>
    </row>
    <row r="208" spans="2:28" x14ac:dyDescent="0.25">
      <c r="B208" s="2" t="s">
        <v>55</v>
      </c>
      <c r="C208" s="17"/>
      <c r="D208" s="17">
        <v>-8.4639126207908203E-3</v>
      </c>
      <c r="E208" s="17"/>
      <c r="F208" s="17"/>
      <c r="H208" t="s">
        <v>165</v>
      </c>
      <c r="I208" s="57">
        <v>5.295566434403768E-2</v>
      </c>
      <c r="K208" t="s">
        <v>241</v>
      </c>
      <c r="L208" s="57">
        <v>-7.166619629129739E-2</v>
      </c>
      <c r="P208" s="2" t="s">
        <v>55</v>
      </c>
      <c r="Q208" s="3"/>
      <c r="R208" s="3">
        <v>-20.528999999999996</v>
      </c>
      <c r="S208" s="3"/>
      <c r="V208" t="s">
        <v>367</v>
      </c>
      <c r="W208" s="81">
        <v>73.364000000000033</v>
      </c>
      <c r="AA208" t="s">
        <v>182</v>
      </c>
      <c r="AB208" s="20">
        <v>-128.25599999999997</v>
      </c>
    </row>
    <row r="209" spans="2:28" x14ac:dyDescent="0.25">
      <c r="B209" s="2" t="s">
        <v>298</v>
      </c>
      <c r="C209" s="17"/>
      <c r="D209" s="17">
        <v>-8.4125383848615898E-2</v>
      </c>
      <c r="E209" s="17"/>
      <c r="F209" s="17"/>
      <c r="H209" t="s">
        <v>64</v>
      </c>
      <c r="I209" s="57">
        <v>5.38135010638119E-2</v>
      </c>
      <c r="K209" t="s">
        <v>83</v>
      </c>
      <c r="L209" s="57">
        <v>-7.2080307587191819E-2</v>
      </c>
      <c r="P209" s="2" t="s">
        <v>298</v>
      </c>
      <c r="Q209" s="3"/>
      <c r="R209" s="3">
        <v>-665.54299999999967</v>
      </c>
      <c r="S209" s="3"/>
      <c r="V209" t="s">
        <v>422</v>
      </c>
      <c r="W209" s="81">
        <v>74.396999999999991</v>
      </c>
      <c r="AA209" t="s">
        <v>430</v>
      </c>
      <c r="AB209" s="20">
        <v>-130.66899999999987</v>
      </c>
    </row>
    <row r="210" spans="2:28" x14ac:dyDescent="0.25">
      <c r="B210" s="2" t="s">
        <v>266</v>
      </c>
      <c r="C210" s="17"/>
      <c r="D210" s="17">
        <v>0.12638190598842297</v>
      </c>
      <c r="E210" s="17"/>
      <c r="F210" s="17"/>
      <c r="H210" t="s">
        <v>45</v>
      </c>
      <c r="I210" s="57">
        <v>5.5065037531374268E-2</v>
      </c>
      <c r="K210" t="s">
        <v>106</v>
      </c>
      <c r="L210" s="57">
        <v>-7.7386057866381988E-2</v>
      </c>
      <c r="P210" s="2" t="s">
        <v>266</v>
      </c>
      <c r="Q210" s="3"/>
      <c r="R210" s="3">
        <v>1195.4739999999983</v>
      </c>
      <c r="S210" s="3"/>
      <c r="V210" t="s">
        <v>877</v>
      </c>
      <c r="W210" s="81">
        <v>75.240999999999985</v>
      </c>
      <c r="AA210" t="s">
        <v>18</v>
      </c>
      <c r="AB210" s="20">
        <v>-130.91899999999998</v>
      </c>
    </row>
    <row r="211" spans="2:28" x14ac:dyDescent="0.25">
      <c r="B211" s="2" t="s">
        <v>71</v>
      </c>
      <c r="C211" s="17"/>
      <c r="D211" s="17">
        <v>-3.5942360981757654E-2</v>
      </c>
      <c r="E211" s="17"/>
      <c r="F211" s="17"/>
      <c r="H211" t="s">
        <v>118</v>
      </c>
      <c r="I211" s="57">
        <v>6.0333438144247249E-2</v>
      </c>
      <c r="K211" t="s">
        <v>61</v>
      </c>
      <c r="L211" s="57">
        <v>-7.8102024829056094E-2</v>
      </c>
      <c r="P211" s="2" t="s">
        <v>71</v>
      </c>
      <c r="Q211" s="3"/>
      <c r="R211" s="3">
        <v>-375.30600000000049</v>
      </c>
      <c r="S211" s="3"/>
      <c r="V211" t="s">
        <v>23</v>
      </c>
      <c r="W211" s="81">
        <v>81.214000000000055</v>
      </c>
      <c r="AA211" t="s">
        <v>48</v>
      </c>
      <c r="AB211" s="20">
        <v>-132.928</v>
      </c>
    </row>
    <row r="212" spans="2:28" x14ac:dyDescent="0.25">
      <c r="B212" s="2" t="s">
        <v>89</v>
      </c>
      <c r="C212" s="17"/>
      <c r="D212" s="17">
        <v>0.15938803197215132</v>
      </c>
      <c r="E212" s="17"/>
      <c r="F212" s="17"/>
      <c r="H212" t="s">
        <v>40</v>
      </c>
      <c r="I212" s="57">
        <v>6.1694450458252267E-2</v>
      </c>
      <c r="K212" t="s">
        <v>262</v>
      </c>
      <c r="L212" s="57">
        <v>-7.851868821955324E-2</v>
      </c>
      <c r="P212" s="2" t="s">
        <v>89</v>
      </c>
      <c r="Q212" s="3"/>
      <c r="R212" s="3">
        <v>139.92499999999995</v>
      </c>
      <c r="S212" s="3"/>
      <c r="V212" t="s">
        <v>102</v>
      </c>
      <c r="W212" s="81">
        <v>82.302000000000021</v>
      </c>
      <c r="AA212" t="s">
        <v>46</v>
      </c>
      <c r="AB212" s="20">
        <v>-134.38200000000001</v>
      </c>
    </row>
    <row r="213" spans="2:28" x14ac:dyDescent="0.25">
      <c r="B213" s="2" t="s">
        <v>43</v>
      </c>
      <c r="C213" s="17"/>
      <c r="D213" s="17">
        <v>-1.0108087423549005E-2</v>
      </c>
      <c r="E213" s="17"/>
      <c r="F213" s="17"/>
      <c r="H213" t="s">
        <v>397</v>
      </c>
      <c r="I213" s="57">
        <v>6.2302851701925101E-2</v>
      </c>
      <c r="K213" t="s">
        <v>254</v>
      </c>
      <c r="L213" s="57">
        <v>-7.8696887926309245E-2</v>
      </c>
      <c r="P213" s="2" t="s">
        <v>43</v>
      </c>
      <c r="Q213" s="3"/>
      <c r="R213" s="3">
        <v>-223.65599999999904</v>
      </c>
      <c r="S213" s="3"/>
      <c r="V213" t="s">
        <v>384</v>
      </c>
      <c r="W213" s="81">
        <v>83.176000000000045</v>
      </c>
      <c r="AA213" t="s">
        <v>398</v>
      </c>
      <c r="AB213" s="20">
        <v>-138.03999999999996</v>
      </c>
    </row>
    <row r="214" spans="2:28" x14ac:dyDescent="0.25">
      <c r="B214" s="2" t="s">
        <v>124</v>
      </c>
      <c r="C214" s="17"/>
      <c r="D214" s="17">
        <v>8.8905843080750599E-2</v>
      </c>
      <c r="E214" s="17"/>
      <c r="F214" s="17"/>
      <c r="H214" t="s">
        <v>376</v>
      </c>
      <c r="I214" s="57">
        <v>6.2554703932418521E-2</v>
      </c>
      <c r="K214" t="s">
        <v>398</v>
      </c>
      <c r="L214" s="57">
        <v>-7.904853146909209E-2</v>
      </c>
      <c r="P214" s="2" t="s">
        <v>124</v>
      </c>
      <c r="Q214" s="3"/>
      <c r="R214" s="3">
        <v>39.736999999999966</v>
      </c>
      <c r="S214" s="3"/>
      <c r="V214" t="s">
        <v>280</v>
      </c>
      <c r="W214" s="81">
        <v>86.225999999999999</v>
      </c>
      <c r="AA214" t="s">
        <v>429</v>
      </c>
      <c r="AB214" s="20">
        <v>-138.36699999999999</v>
      </c>
    </row>
    <row r="215" spans="2:28" x14ac:dyDescent="0.25">
      <c r="B215" s="2" t="s">
        <v>851</v>
      </c>
      <c r="C215" s="17"/>
      <c r="D215" s="17">
        <v>0.30392147762056487</v>
      </c>
      <c r="E215" s="17"/>
      <c r="F215" s="17"/>
      <c r="H215" t="s">
        <v>164</v>
      </c>
      <c r="I215" s="57">
        <v>6.3475983055504018E-2</v>
      </c>
      <c r="K215" t="s">
        <v>427</v>
      </c>
      <c r="L215" s="57">
        <v>-7.9304160907081339E-2</v>
      </c>
      <c r="P215" s="2" t="s">
        <v>851</v>
      </c>
      <c r="Q215" s="3"/>
      <c r="R215" s="3">
        <v>261.92499999999995</v>
      </c>
      <c r="S215" s="3"/>
      <c r="V215" t="s">
        <v>118</v>
      </c>
      <c r="W215" s="81">
        <v>86.538000000000011</v>
      </c>
      <c r="AA215" t="s">
        <v>115</v>
      </c>
      <c r="AB215" s="20">
        <v>-139.95800000000003</v>
      </c>
    </row>
    <row r="216" spans="2:28" x14ac:dyDescent="0.25">
      <c r="B216" s="2" t="s">
        <v>29</v>
      </c>
      <c r="C216" s="17"/>
      <c r="D216" s="17">
        <v>0.18455809242529914</v>
      </c>
      <c r="E216" s="17"/>
      <c r="F216" s="17"/>
      <c r="H216" t="s">
        <v>119</v>
      </c>
      <c r="I216" s="57">
        <v>6.4506272709331652E-2</v>
      </c>
      <c r="K216" t="s">
        <v>891</v>
      </c>
      <c r="L216" s="57">
        <v>-8.017523815789597E-2</v>
      </c>
      <c r="P216" s="2" t="s">
        <v>29</v>
      </c>
      <c r="Q216" s="3"/>
      <c r="R216" s="3">
        <v>169.096</v>
      </c>
      <c r="S216" s="3"/>
      <c r="V216" t="s">
        <v>258</v>
      </c>
      <c r="W216" s="81">
        <v>89.110999999999876</v>
      </c>
      <c r="AA216" t="s">
        <v>400</v>
      </c>
      <c r="AB216" s="20">
        <v>-141.26900000000023</v>
      </c>
    </row>
    <row r="217" spans="2:28" x14ac:dyDescent="0.25">
      <c r="B217" s="2" t="s">
        <v>382</v>
      </c>
      <c r="C217" s="17"/>
      <c r="D217" s="17">
        <v>0.1924284407440307</v>
      </c>
      <c r="E217" s="17"/>
      <c r="F217" s="17"/>
      <c r="H217" t="s">
        <v>369</v>
      </c>
      <c r="I217" s="57">
        <v>6.4715244573226943E-2</v>
      </c>
      <c r="K217" t="s">
        <v>321</v>
      </c>
      <c r="L217" s="57">
        <v>-8.0382735195088345E-2</v>
      </c>
      <c r="P217" s="2" t="s">
        <v>382</v>
      </c>
      <c r="Q217" s="3"/>
      <c r="R217" s="3">
        <v>290.28600000000006</v>
      </c>
      <c r="S217" s="3"/>
      <c r="V217" t="s">
        <v>91</v>
      </c>
      <c r="W217" s="81">
        <v>89.694999999999709</v>
      </c>
      <c r="AA217" t="s">
        <v>97</v>
      </c>
      <c r="AB217" s="20">
        <v>-147.16000000000031</v>
      </c>
    </row>
    <row r="218" spans="2:28" x14ac:dyDescent="0.25">
      <c r="B218" s="2" t="s">
        <v>304</v>
      </c>
      <c r="C218" s="17"/>
      <c r="D218" s="17">
        <v>0.22648109542183392</v>
      </c>
      <c r="E218" s="17"/>
      <c r="F218" s="17"/>
      <c r="H218" t="s">
        <v>109</v>
      </c>
      <c r="I218" s="57">
        <v>6.4821102618562484E-2</v>
      </c>
      <c r="K218" t="s">
        <v>220</v>
      </c>
      <c r="L218" s="57">
        <v>-8.2477072760481426E-2</v>
      </c>
      <c r="P218" s="2" t="s">
        <v>304</v>
      </c>
      <c r="Q218" s="3"/>
      <c r="R218" s="3">
        <v>1184.3769999999995</v>
      </c>
      <c r="S218" s="3"/>
      <c r="V218" t="s">
        <v>129</v>
      </c>
      <c r="W218" s="81">
        <v>90.363999999999976</v>
      </c>
      <c r="AA218" t="s">
        <v>399</v>
      </c>
      <c r="AB218" s="20">
        <v>-150.51699999999997</v>
      </c>
    </row>
    <row r="219" spans="2:28" x14ac:dyDescent="0.25">
      <c r="B219" s="2" t="s">
        <v>343</v>
      </c>
      <c r="C219" s="17"/>
      <c r="D219" s="17">
        <v>-0.47118093014864265</v>
      </c>
      <c r="E219" s="17"/>
      <c r="F219" s="17"/>
      <c r="H219" t="s">
        <v>403</v>
      </c>
      <c r="I219" s="57">
        <v>6.5190074992999683E-2</v>
      </c>
      <c r="K219" t="s">
        <v>892</v>
      </c>
      <c r="L219" s="57">
        <v>-8.2895645759372014E-2</v>
      </c>
      <c r="P219" s="2" t="s">
        <v>343</v>
      </c>
      <c r="Q219" s="3"/>
      <c r="R219" s="3">
        <v>-255.93700000000001</v>
      </c>
      <c r="S219" s="3"/>
      <c r="V219" t="s">
        <v>31</v>
      </c>
      <c r="W219" s="81">
        <v>93.123000000000047</v>
      </c>
      <c r="AA219" t="s">
        <v>393</v>
      </c>
      <c r="AB219" s="20">
        <v>-151.12099999999998</v>
      </c>
    </row>
    <row r="220" spans="2:28" x14ac:dyDescent="0.25">
      <c r="B220" s="2" t="s">
        <v>18</v>
      </c>
      <c r="C220" s="17"/>
      <c r="D220" s="17">
        <v>-0.16766538385190211</v>
      </c>
      <c r="E220" s="17"/>
      <c r="F220" s="17"/>
      <c r="H220" t="s">
        <v>184</v>
      </c>
      <c r="I220" s="57">
        <v>6.5314352049856417E-2</v>
      </c>
      <c r="K220" t="s">
        <v>329</v>
      </c>
      <c r="L220" s="57">
        <v>-8.3620838490868668E-2</v>
      </c>
      <c r="P220" s="2" t="s">
        <v>18</v>
      </c>
      <c r="Q220" s="3"/>
      <c r="R220" s="3">
        <v>-130.91899999999998</v>
      </c>
      <c r="S220" s="3"/>
      <c r="V220" t="s">
        <v>208</v>
      </c>
      <c r="W220" s="81">
        <v>99.785000000000025</v>
      </c>
      <c r="AA220" t="s">
        <v>136</v>
      </c>
      <c r="AB220" s="20">
        <v>-160.678</v>
      </c>
    </row>
    <row r="221" spans="2:28" x14ac:dyDescent="0.25">
      <c r="B221" s="2" t="s">
        <v>409</v>
      </c>
      <c r="C221" s="17"/>
      <c r="D221" s="17">
        <v>-0.42353970522538154</v>
      </c>
      <c r="E221" s="17"/>
      <c r="F221" s="17"/>
      <c r="H221" t="s">
        <v>82</v>
      </c>
      <c r="I221" s="57">
        <v>6.9665019498374559E-2</v>
      </c>
      <c r="K221" t="s">
        <v>42</v>
      </c>
      <c r="L221" s="57">
        <v>-8.3774091437272102E-2</v>
      </c>
      <c r="P221" s="2" t="s">
        <v>409</v>
      </c>
      <c r="Q221" s="3"/>
      <c r="R221" s="3">
        <v>-228.48399999999998</v>
      </c>
      <c r="S221" s="3"/>
      <c r="V221" t="s">
        <v>223</v>
      </c>
      <c r="W221" s="81">
        <v>99.975999999999658</v>
      </c>
      <c r="AA221" t="s">
        <v>87</v>
      </c>
      <c r="AB221" s="20">
        <v>-162.48800000000006</v>
      </c>
    </row>
    <row r="222" spans="2:28" x14ac:dyDescent="0.25">
      <c r="B222" s="2" t="s">
        <v>386</v>
      </c>
      <c r="C222" s="17"/>
      <c r="D222" s="17">
        <v>-0.46161012799374979</v>
      </c>
      <c r="E222" s="17"/>
      <c r="F222" s="17"/>
      <c r="H222" t="s">
        <v>235</v>
      </c>
      <c r="I222" s="57">
        <v>7.0140872468434215E-2</v>
      </c>
      <c r="K222" t="s">
        <v>298</v>
      </c>
      <c r="L222" s="57">
        <v>-8.4125383848615898E-2</v>
      </c>
      <c r="P222" s="2" t="s">
        <v>386</v>
      </c>
      <c r="Q222" s="3"/>
      <c r="R222" s="3">
        <v>-251.69799999999998</v>
      </c>
      <c r="S222" s="3"/>
      <c r="V222" t="s">
        <v>138</v>
      </c>
      <c r="W222" s="81">
        <v>105.98100000000022</v>
      </c>
      <c r="AA222" t="s">
        <v>370</v>
      </c>
      <c r="AB222" s="20">
        <v>-165.15800000000036</v>
      </c>
    </row>
    <row r="223" spans="2:28" x14ac:dyDescent="0.25">
      <c r="B223" s="2" t="s">
        <v>196</v>
      </c>
      <c r="C223" s="17"/>
      <c r="D223" s="17">
        <v>0.16932039953622688</v>
      </c>
      <c r="E223" s="17"/>
      <c r="F223" s="17"/>
      <c r="H223" t="s">
        <v>258</v>
      </c>
      <c r="I223" s="57">
        <v>7.6875960291695633E-2</v>
      </c>
      <c r="K223" t="s">
        <v>178</v>
      </c>
      <c r="L223" s="57">
        <v>-8.5996032607304831E-2</v>
      </c>
      <c r="P223" s="2" t="s">
        <v>196</v>
      </c>
      <c r="Q223" s="3"/>
      <c r="R223" s="3">
        <v>70.536000000000001</v>
      </c>
      <c r="S223" s="3"/>
      <c r="V223" t="s">
        <v>44</v>
      </c>
      <c r="W223" s="81">
        <v>106.94900000000007</v>
      </c>
      <c r="AA223" t="s">
        <v>191</v>
      </c>
      <c r="AB223" s="20">
        <v>-169.42500000000007</v>
      </c>
    </row>
    <row r="224" spans="2:28" x14ac:dyDescent="0.25">
      <c r="B224" s="2" t="s">
        <v>872</v>
      </c>
      <c r="C224" s="17"/>
      <c r="D224" s="17">
        <v>-0.2351834625322998</v>
      </c>
      <c r="E224" s="17"/>
      <c r="F224" s="17"/>
      <c r="H224" t="s">
        <v>334</v>
      </c>
      <c r="I224" s="57">
        <v>7.732390684056821E-2</v>
      </c>
      <c r="K224" t="s">
        <v>127</v>
      </c>
      <c r="L224" s="57">
        <v>-8.7389079806774142E-2</v>
      </c>
      <c r="P224" s="2" t="s">
        <v>872</v>
      </c>
      <c r="Q224" s="3"/>
      <c r="R224" s="3">
        <v>-182.03200000000004</v>
      </c>
      <c r="S224" s="3"/>
      <c r="V224" t="s">
        <v>17</v>
      </c>
      <c r="W224" s="81">
        <v>116.0649999999996</v>
      </c>
      <c r="AA224" t="s">
        <v>419</v>
      </c>
      <c r="AB224" s="20">
        <v>-173.13499999999999</v>
      </c>
    </row>
    <row r="225" spans="2:28" x14ac:dyDescent="0.25">
      <c r="B225" s="2" t="s">
        <v>105</v>
      </c>
      <c r="C225" s="17"/>
      <c r="D225" s="17">
        <v>-7.5228333448346639E-3</v>
      </c>
      <c r="E225" s="17"/>
      <c r="F225" s="17"/>
      <c r="H225" t="s">
        <v>193</v>
      </c>
      <c r="I225" s="57">
        <v>7.7447301526817322E-2</v>
      </c>
      <c r="K225" t="s">
        <v>75</v>
      </c>
      <c r="L225" s="57">
        <v>-8.7585966031058324E-2</v>
      </c>
      <c r="P225" s="2" t="s">
        <v>105</v>
      </c>
      <c r="Q225" s="3"/>
      <c r="R225" s="3">
        <v>-40.007999999999811</v>
      </c>
      <c r="S225" s="3"/>
      <c r="V225" t="s">
        <v>104</v>
      </c>
      <c r="W225" s="81">
        <v>118.48199999999997</v>
      </c>
      <c r="AA225" t="s">
        <v>391</v>
      </c>
      <c r="AB225" s="20">
        <v>-175.61399999999992</v>
      </c>
    </row>
    <row r="226" spans="2:28" x14ac:dyDescent="0.25">
      <c r="B226" s="2" t="s">
        <v>155</v>
      </c>
      <c r="C226" s="17"/>
      <c r="D226" s="17">
        <v>-6.5501189671792248E-2</v>
      </c>
      <c r="E226" s="17"/>
      <c r="F226" s="17"/>
      <c r="H226" t="s">
        <v>372</v>
      </c>
      <c r="I226" s="57">
        <v>7.7803975739099959E-2</v>
      </c>
      <c r="K226" t="s">
        <v>60</v>
      </c>
      <c r="L226" s="57">
        <v>-8.7760005095710636E-2</v>
      </c>
      <c r="P226" s="2" t="s">
        <v>155</v>
      </c>
      <c r="Q226" s="3"/>
      <c r="R226" s="3">
        <v>-1833.7960000000021</v>
      </c>
      <c r="S226" s="3"/>
      <c r="V226" t="s">
        <v>183</v>
      </c>
      <c r="W226" s="81">
        <v>121.00800000000004</v>
      </c>
      <c r="AA226" t="s">
        <v>406</v>
      </c>
      <c r="AB226" s="20">
        <v>-180.24</v>
      </c>
    </row>
    <row r="227" spans="2:28" x14ac:dyDescent="0.25">
      <c r="B227" s="2" t="s">
        <v>844</v>
      </c>
      <c r="C227" s="17"/>
      <c r="D227" s="17">
        <v>-0.20332355705221669</v>
      </c>
      <c r="E227" s="17"/>
      <c r="F227" s="17"/>
      <c r="H227" t="s">
        <v>228</v>
      </c>
      <c r="I227" s="57">
        <v>8.1541502382947578E-2</v>
      </c>
      <c r="K227" t="s">
        <v>239</v>
      </c>
      <c r="L227" s="57">
        <v>-8.8005442675039222E-2</v>
      </c>
      <c r="P227" s="2" t="s">
        <v>844</v>
      </c>
      <c r="Q227" s="3"/>
      <c r="R227" s="3">
        <v>-1253.3349999999991</v>
      </c>
      <c r="S227" s="3"/>
      <c r="V227" t="s">
        <v>153</v>
      </c>
      <c r="W227" s="81">
        <v>127.88699999999972</v>
      </c>
      <c r="AA227" t="s">
        <v>424</v>
      </c>
      <c r="AB227" s="20">
        <v>-181.44400000000007</v>
      </c>
    </row>
    <row r="228" spans="2:28" x14ac:dyDescent="0.25">
      <c r="B228" s="2" t="s">
        <v>171</v>
      </c>
      <c r="C228" s="17"/>
      <c r="D228" s="17">
        <v>-0.25259293200884142</v>
      </c>
      <c r="E228" s="17"/>
      <c r="F228" s="17"/>
      <c r="H228" t="s">
        <v>428</v>
      </c>
      <c r="I228" s="57">
        <v>8.2084280026340287E-2</v>
      </c>
      <c r="K228" t="s">
        <v>419</v>
      </c>
      <c r="L228" s="57">
        <v>-8.8951763056979272E-2</v>
      </c>
      <c r="P228" s="2" t="s">
        <v>171</v>
      </c>
      <c r="Q228" s="3"/>
      <c r="R228" s="3">
        <v>-87.649999999999977</v>
      </c>
      <c r="S228" s="3"/>
      <c r="V228" t="s">
        <v>184</v>
      </c>
      <c r="W228" s="81">
        <v>133.625</v>
      </c>
      <c r="AA228" t="s">
        <v>872</v>
      </c>
      <c r="AB228" s="20">
        <v>-182.03200000000004</v>
      </c>
    </row>
    <row r="229" spans="2:28" x14ac:dyDescent="0.25">
      <c r="B229" s="2" t="s">
        <v>69</v>
      </c>
      <c r="C229" s="17"/>
      <c r="D229" s="17">
        <v>-6.5982148351617628E-2</v>
      </c>
      <c r="E229" s="17"/>
      <c r="F229" s="17"/>
      <c r="H229" t="s">
        <v>294</v>
      </c>
      <c r="I229" s="57">
        <v>8.4426919999403507E-2</v>
      </c>
      <c r="K229" t="s">
        <v>261</v>
      </c>
      <c r="L229" s="57">
        <v>-8.9486245680230933E-2</v>
      </c>
      <c r="P229" s="2" t="s">
        <v>69</v>
      </c>
      <c r="Q229" s="3"/>
      <c r="R229" s="3">
        <v>-377.42000000000007</v>
      </c>
      <c r="S229" s="3"/>
      <c r="V229" t="s">
        <v>128</v>
      </c>
      <c r="W229" s="81">
        <v>138.21900000000005</v>
      </c>
      <c r="AA229" t="s">
        <v>106</v>
      </c>
      <c r="AB229" s="20">
        <v>-184.23500000000013</v>
      </c>
    </row>
    <row r="230" spans="2:28" x14ac:dyDescent="0.25">
      <c r="B230" s="2" t="s">
        <v>317</v>
      </c>
      <c r="C230" s="17"/>
      <c r="D230" s="17">
        <v>0.23141790014363547</v>
      </c>
      <c r="E230" s="17"/>
      <c r="F230" s="17"/>
      <c r="H230" t="s">
        <v>383</v>
      </c>
      <c r="I230" s="57">
        <v>8.4796546479135926E-2</v>
      </c>
      <c r="K230" t="s">
        <v>177</v>
      </c>
      <c r="L230" s="57">
        <v>-8.9930614357508987E-2</v>
      </c>
      <c r="P230" s="2" t="s">
        <v>317</v>
      </c>
      <c r="Q230" s="3"/>
      <c r="R230" s="3">
        <v>1739.7159999999994</v>
      </c>
      <c r="S230" s="3"/>
      <c r="V230" t="s">
        <v>89</v>
      </c>
      <c r="W230" s="81">
        <v>139.92499999999995</v>
      </c>
      <c r="AA230" t="s">
        <v>117</v>
      </c>
      <c r="AB230" s="20">
        <v>-186.12</v>
      </c>
    </row>
    <row r="231" spans="2:28" x14ac:dyDescent="0.25">
      <c r="B231" s="2" t="s">
        <v>119</v>
      </c>
      <c r="C231" s="17"/>
      <c r="D231" s="17">
        <v>6.4506272709331652E-2</v>
      </c>
      <c r="E231" s="17"/>
      <c r="F231" s="17"/>
      <c r="H231" t="s">
        <v>41</v>
      </c>
      <c r="I231" s="57">
        <v>8.5567182265594094E-2</v>
      </c>
      <c r="K231" t="s">
        <v>861</v>
      </c>
      <c r="L231" s="57">
        <v>-9.1042387446970283E-2</v>
      </c>
      <c r="P231" s="2" t="s">
        <v>119</v>
      </c>
      <c r="Q231" s="3"/>
      <c r="R231" s="3">
        <v>64.391000000000076</v>
      </c>
      <c r="S231" s="3"/>
      <c r="V231" t="s">
        <v>132</v>
      </c>
      <c r="W231" s="81">
        <v>142.53899999999999</v>
      </c>
      <c r="AA231" t="s">
        <v>146</v>
      </c>
      <c r="AB231" s="20">
        <v>-197.15899999999988</v>
      </c>
    </row>
    <row r="232" spans="2:28" x14ac:dyDescent="0.25">
      <c r="B232" s="2" t="s">
        <v>865</v>
      </c>
      <c r="C232" s="17"/>
      <c r="D232" s="17">
        <v>-0.25297177222200901</v>
      </c>
      <c r="E232" s="17"/>
      <c r="F232" s="17"/>
      <c r="H232" t="s">
        <v>854</v>
      </c>
      <c r="I232" s="57">
        <v>8.5865059848575273E-2</v>
      </c>
      <c r="K232" t="s">
        <v>84</v>
      </c>
      <c r="L232" s="57">
        <v>-9.1697675924403171E-2</v>
      </c>
      <c r="P232" s="2" t="s">
        <v>865</v>
      </c>
      <c r="Q232" s="3"/>
      <c r="R232" s="3">
        <v>-257.14099999999996</v>
      </c>
      <c r="S232" s="3"/>
      <c r="V232" t="s">
        <v>180</v>
      </c>
      <c r="W232" s="81">
        <v>157.54200000000037</v>
      </c>
      <c r="AA232" t="s">
        <v>179</v>
      </c>
      <c r="AB232" s="20">
        <v>-200.84400000000005</v>
      </c>
    </row>
    <row r="233" spans="2:28" x14ac:dyDescent="0.25">
      <c r="B233" s="2" t="s">
        <v>94</v>
      </c>
      <c r="C233" s="17"/>
      <c r="D233" s="17">
        <v>0.15144958284712304</v>
      </c>
      <c r="E233" s="17"/>
      <c r="F233" s="17"/>
      <c r="H233" t="s">
        <v>62</v>
      </c>
      <c r="I233" s="57">
        <v>8.655808103569293E-2</v>
      </c>
      <c r="K233" t="s">
        <v>218</v>
      </c>
      <c r="L233" s="57">
        <v>-9.2471147538620263E-2</v>
      </c>
      <c r="P233" s="2" t="s">
        <v>94</v>
      </c>
      <c r="Q233" s="3"/>
      <c r="R233" s="3">
        <v>194.16200000000003</v>
      </c>
      <c r="S233" s="3"/>
      <c r="V233" t="s">
        <v>16</v>
      </c>
      <c r="W233" s="81">
        <v>158.01300000000015</v>
      </c>
      <c r="AA233" t="s">
        <v>101</v>
      </c>
      <c r="AB233" s="20">
        <v>-201.279</v>
      </c>
    </row>
    <row r="234" spans="2:28" x14ac:dyDescent="0.25">
      <c r="B234" s="2" t="s">
        <v>112</v>
      </c>
      <c r="C234" s="17"/>
      <c r="D234" s="17" t="e">
        <v>#NULL!</v>
      </c>
      <c r="E234" s="17"/>
      <c r="F234" s="17"/>
      <c r="H234" t="s">
        <v>161</v>
      </c>
      <c r="I234" s="57">
        <v>8.7144629566774781E-2</v>
      </c>
      <c r="K234" t="s">
        <v>166</v>
      </c>
      <c r="L234" s="57">
        <v>-9.2491580306329188E-2</v>
      </c>
      <c r="P234" s="2" t="s">
        <v>112</v>
      </c>
      <c r="Q234" s="3"/>
      <c r="R234" s="3">
        <v>-122.99</v>
      </c>
      <c r="S234" s="3"/>
      <c r="V234" t="s">
        <v>850</v>
      </c>
      <c r="W234" s="81">
        <v>160.58600000000001</v>
      </c>
      <c r="AA234" t="s">
        <v>213</v>
      </c>
      <c r="AB234" s="20">
        <v>-205.25599999999986</v>
      </c>
    </row>
    <row r="235" spans="2:28" x14ac:dyDescent="0.25">
      <c r="B235" s="2" t="s">
        <v>152</v>
      </c>
      <c r="C235" s="17"/>
      <c r="D235" s="17">
        <v>0.31464950848972295</v>
      </c>
      <c r="E235" s="17"/>
      <c r="F235" s="17"/>
      <c r="H235" t="s">
        <v>16</v>
      </c>
      <c r="I235" s="57">
        <v>8.8172026210605645E-2</v>
      </c>
      <c r="K235" t="s">
        <v>72</v>
      </c>
      <c r="L235" s="57">
        <v>-9.3854067686566608E-2</v>
      </c>
      <c r="P235" s="2" t="s">
        <v>152</v>
      </c>
      <c r="Q235" s="3"/>
      <c r="R235" s="3">
        <v>440.11599999999999</v>
      </c>
      <c r="S235" s="3"/>
      <c r="V235" t="s">
        <v>341</v>
      </c>
      <c r="W235" s="81">
        <v>166.3760000000002</v>
      </c>
      <c r="AA235" t="s">
        <v>21</v>
      </c>
      <c r="AB235" s="20">
        <v>-213.303</v>
      </c>
    </row>
    <row r="236" spans="2:28" x14ac:dyDescent="0.25">
      <c r="B236" s="2" t="s">
        <v>311</v>
      </c>
      <c r="C236" s="17"/>
      <c r="D236" s="17">
        <v>-9.6226770273914797E-2</v>
      </c>
      <c r="E236" s="17"/>
      <c r="F236" s="17"/>
      <c r="H236" t="s">
        <v>214</v>
      </c>
      <c r="I236" s="57">
        <v>8.879713532186552E-2</v>
      </c>
      <c r="K236" t="s">
        <v>845</v>
      </c>
      <c r="L236" s="57">
        <v>-9.5471912978783116E-2</v>
      </c>
      <c r="P236" s="2" t="s">
        <v>311</v>
      </c>
      <c r="Q236" s="3"/>
      <c r="R236" s="3">
        <v>-318.97499999999991</v>
      </c>
      <c r="S236" s="3"/>
      <c r="V236" t="s">
        <v>29</v>
      </c>
      <c r="W236" s="81">
        <v>169.096</v>
      </c>
      <c r="AA236" t="s">
        <v>131</v>
      </c>
      <c r="AB236" s="20">
        <v>-213.33500000000004</v>
      </c>
    </row>
    <row r="237" spans="2:28" x14ac:dyDescent="0.25">
      <c r="B237" s="2" t="s">
        <v>110</v>
      </c>
      <c r="C237" s="17"/>
      <c r="D237" s="17">
        <v>0.40727000893899395</v>
      </c>
      <c r="E237" s="17"/>
      <c r="F237" s="17"/>
      <c r="H237" t="s">
        <v>124</v>
      </c>
      <c r="I237" s="57">
        <v>8.8905843080750599E-2</v>
      </c>
      <c r="K237" t="s">
        <v>311</v>
      </c>
      <c r="L237" s="57">
        <v>-9.6226770273914797E-2</v>
      </c>
      <c r="P237" s="2" t="s">
        <v>110</v>
      </c>
      <c r="Q237" s="3"/>
      <c r="R237" s="3">
        <v>801.41900000000032</v>
      </c>
      <c r="S237" s="3"/>
      <c r="V237" t="s">
        <v>45</v>
      </c>
      <c r="W237" s="81">
        <v>177.54999999999973</v>
      </c>
      <c r="AA237" t="s">
        <v>80</v>
      </c>
      <c r="AB237" s="20">
        <v>-220.66600000000017</v>
      </c>
    </row>
    <row r="238" spans="2:28" x14ac:dyDescent="0.25">
      <c r="B238" s="2" t="s">
        <v>16</v>
      </c>
      <c r="C238" s="17"/>
      <c r="D238" s="17">
        <v>8.8172026210605645E-2</v>
      </c>
      <c r="E238" s="17"/>
      <c r="F238" s="17"/>
      <c r="H238" t="s">
        <v>23</v>
      </c>
      <c r="I238" s="57">
        <v>8.89327392365587E-2</v>
      </c>
      <c r="K238" t="s">
        <v>52</v>
      </c>
      <c r="L238" s="57">
        <v>-0.1010063541678233</v>
      </c>
      <c r="P238" s="2" t="s">
        <v>16</v>
      </c>
      <c r="Q238" s="3"/>
      <c r="R238" s="3">
        <v>158.01300000000015</v>
      </c>
      <c r="S238" s="3"/>
      <c r="V238" t="s">
        <v>856</v>
      </c>
      <c r="W238" s="81">
        <v>180.70600000000002</v>
      </c>
      <c r="AA238" t="s">
        <v>43</v>
      </c>
      <c r="AB238" s="20">
        <v>-223.65599999999904</v>
      </c>
    </row>
    <row r="239" spans="2:28" x14ac:dyDescent="0.25">
      <c r="B239" s="2" t="s">
        <v>65</v>
      </c>
      <c r="C239" s="17"/>
      <c r="D239" s="17">
        <v>-4.9689444879692048E-2</v>
      </c>
      <c r="E239" s="17"/>
      <c r="F239" s="17"/>
      <c r="H239" t="s">
        <v>380</v>
      </c>
      <c r="I239" s="57">
        <v>8.9720996854148319E-2</v>
      </c>
      <c r="K239" t="s">
        <v>215</v>
      </c>
      <c r="L239" s="57">
        <v>-0.10101757076851241</v>
      </c>
      <c r="P239" s="2" t="s">
        <v>65</v>
      </c>
      <c r="Q239" s="3"/>
      <c r="R239" s="3">
        <v>-317.69200000000001</v>
      </c>
      <c r="S239" s="3"/>
      <c r="V239" t="s">
        <v>269</v>
      </c>
      <c r="W239" s="81">
        <v>192.32799999999952</v>
      </c>
      <c r="AA239" t="s">
        <v>409</v>
      </c>
      <c r="AB239" s="20">
        <v>-228.48399999999998</v>
      </c>
    </row>
    <row r="240" spans="2:28" x14ac:dyDescent="0.25">
      <c r="B240" s="2" t="s">
        <v>268</v>
      </c>
      <c r="C240" s="17"/>
      <c r="D240" s="17">
        <v>-0.2450337479160716</v>
      </c>
      <c r="E240" s="17"/>
      <c r="F240" s="17"/>
      <c r="H240" t="s">
        <v>159</v>
      </c>
      <c r="I240" s="57">
        <v>9.0287456068973773E-2</v>
      </c>
      <c r="K240" t="s">
        <v>108</v>
      </c>
      <c r="L240" s="57">
        <v>-0.10363783113775915</v>
      </c>
      <c r="P240" s="2" t="s">
        <v>268</v>
      </c>
      <c r="Q240" s="3"/>
      <c r="R240" s="3">
        <v>-344.81100000000015</v>
      </c>
      <c r="S240" s="3"/>
      <c r="V240" t="s">
        <v>94</v>
      </c>
      <c r="W240" s="81">
        <v>194.16200000000003</v>
      </c>
      <c r="AA240" t="s">
        <v>47</v>
      </c>
      <c r="AB240" s="20">
        <v>-247.26700000000002</v>
      </c>
    </row>
    <row r="241" spans="2:28" x14ac:dyDescent="0.25">
      <c r="B241" s="2" t="s">
        <v>893</v>
      </c>
      <c r="C241" s="17"/>
      <c r="D241" s="17">
        <v>-3.2728344912825336E-2</v>
      </c>
      <c r="E241" s="17"/>
      <c r="F241" s="17"/>
      <c r="H241" t="s">
        <v>377</v>
      </c>
      <c r="I241" s="57">
        <v>9.676331701606293E-2</v>
      </c>
      <c r="K241" t="s">
        <v>408</v>
      </c>
      <c r="L241" s="57">
        <v>-0.10414508120618422</v>
      </c>
      <c r="P241" s="2" t="s">
        <v>893</v>
      </c>
      <c r="Q241" s="3"/>
      <c r="R241" s="3">
        <v>-274.83499999999913</v>
      </c>
      <c r="S241" s="3"/>
      <c r="V241" t="s">
        <v>392</v>
      </c>
      <c r="W241" s="81">
        <v>201.57300000000009</v>
      </c>
      <c r="AA241" t="s">
        <v>386</v>
      </c>
      <c r="AB241" s="20">
        <v>-251.69799999999998</v>
      </c>
    </row>
    <row r="242" spans="2:28" x14ac:dyDescent="0.25">
      <c r="B242" s="2" t="s">
        <v>218</v>
      </c>
      <c r="C242" s="17"/>
      <c r="D242" s="17">
        <v>-9.2471147538620263E-2</v>
      </c>
      <c r="E242" s="17"/>
      <c r="F242" s="17"/>
      <c r="H242" t="s">
        <v>366</v>
      </c>
      <c r="I242" s="57">
        <v>9.707188190369799E-2</v>
      </c>
      <c r="K242" t="s">
        <v>243</v>
      </c>
      <c r="L242" s="57">
        <v>-0.10421379751515022</v>
      </c>
      <c r="P242" s="2" t="s">
        <v>218</v>
      </c>
      <c r="Q242" s="3"/>
      <c r="R242" s="3">
        <v>-410.49200000000064</v>
      </c>
      <c r="S242" s="3"/>
      <c r="V242" t="s">
        <v>263</v>
      </c>
      <c r="W242" s="81">
        <v>203.07400000000052</v>
      </c>
      <c r="AA242" t="s">
        <v>343</v>
      </c>
      <c r="AB242" s="20">
        <v>-255.93700000000001</v>
      </c>
    </row>
    <row r="243" spans="2:28" x14ac:dyDescent="0.25">
      <c r="B243" s="2" t="s">
        <v>158</v>
      </c>
      <c r="C243" s="17"/>
      <c r="D243" s="17">
        <v>-0.38344551370043961</v>
      </c>
      <c r="E243" s="17"/>
      <c r="F243" s="17"/>
      <c r="H243" t="s">
        <v>889</v>
      </c>
      <c r="I243" s="57">
        <v>9.8154325057903599E-2</v>
      </c>
      <c r="K243" t="s">
        <v>95</v>
      </c>
      <c r="L243" s="57">
        <v>-0.10555336746750697</v>
      </c>
      <c r="P243" s="2" t="s">
        <v>158</v>
      </c>
      <c r="Q243" s="3"/>
      <c r="R243" s="3">
        <v>-370.125</v>
      </c>
      <c r="S243" s="3"/>
      <c r="V243" t="s">
        <v>82</v>
      </c>
      <c r="W243" s="81">
        <v>203.54599999999982</v>
      </c>
      <c r="AA243" t="s">
        <v>865</v>
      </c>
      <c r="AB243" s="20">
        <v>-257.14099999999996</v>
      </c>
    </row>
    <row r="244" spans="2:28" x14ac:dyDescent="0.25">
      <c r="B244" s="2" t="s">
        <v>165</v>
      </c>
      <c r="C244" s="17"/>
      <c r="D244" s="17">
        <v>5.295566434403768E-2</v>
      </c>
      <c r="E244" s="17"/>
      <c r="F244" s="17"/>
      <c r="H244" t="s">
        <v>286</v>
      </c>
      <c r="I244" s="57">
        <v>9.8717886277185862E-2</v>
      </c>
      <c r="K244" t="s">
        <v>234</v>
      </c>
      <c r="L244" s="57">
        <v>-0.10581133851966854</v>
      </c>
      <c r="P244" s="2" t="s">
        <v>165</v>
      </c>
      <c r="Q244" s="3"/>
      <c r="R244" s="3">
        <v>574.9369999999999</v>
      </c>
      <c r="S244" s="3"/>
      <c r="V244" t="s">
        <v>376</v>
      </c>
      <c r="W244" s="81">
        <v>211.69299999999976</v>
      </c>
      <c r="AA244" t="s">
        <v>99</v>
      </c>
      <c r="AB244" s="20">
        <v>-263.90599999999995</v>
      </c>
    </row>
    <row r="245" spans="2:28" x14ac:dyDescent="0.25">
      <c r="B245" s="2" t="s">
        <v>212</v>
      </c>
      <c r="C245" s="17"/>
      <c r="D245" s="17">
        <v>0.47944115180716051</v>
      </c>
      <c r="E245" s="17"/>
      <c r="F245" s="17"/>
      <c r="H245" t="s">
        <v>90</v>
      </c>
      <c r="I245" s="57">
        <v>9.9876934079666954E-2</v>
      </c>
      <c r="K245" t="s">
        <v>374</v>
      </c>
      <c r="L245" s="57">
        <v>-0.10890664420219752</v>
      </c>
      <c r="P245" s="2" t="s">
        <v>212</v>
      </c>
      <c r="Q245" s="3"/>
      <c r="R245" s="3">
        <v>67.466000000000008</v>
      </c>
      <c r="S245" s="3"/>
      <c r="V245" t="s">
        <v>403</v>
      </c>
      <c r="W245" s="81">
        <v>213.48700000000008</v>
      </c>
      <c r="AA245" t="s">
        <v>894</v>
      </c>
      <c r="AB245" s="20">
        <v>-266.13999999999942</v>
      </c>
    </row>
    <row r="246" spans="2:28" x14ac:dyDescent="0.25">
      <c r="B246" s="2" t="s">
        <v>400</v>
      </c>
      <c r="C246" s="17"/>
      <c r="D246" s="17">
        <v>-4.0146674085816285E-2</v>
      </c>
      <c r="E246" s="17"/>
      <c r="F246" s="17"/>
      <c r="H246" t="s">
        <v>163</v>
      </c>
      <c r="I246" s="57">
        <v>0.10190597160406566</v>
      </c>
      <c r="K246" t="s">
        <v>389</v>
      </c>
      <c r="L246" s="57">
        <v>-0.11039408151584285</v>
      </c>
      <c r="P246" s="2" t="s">
        <v>400</v>
      </c>
      <c r="Q246" s="3"/>
      <c r="R246" s="3">
        <v>-141.26900000000023</v>
      </c>
      <c r="S246" s="3"/>
      <c r="V246" t="s">
        <v>57</v>
      </c>
      <c r="W246" s="81">
        <v>219.21500000000015</v>
      </c>
      <c r="AA246" t="s">
        <v>306</v>
      </c>
      <c r="AB246" s="20">
        <v>-269.33999999999992</v>
      </c>
    </row>
    <row r="247" spans="2:28" x14ac:dyDescent="0.25">
      <c r="B247" s="2" t="s">
        <v>863</v>
      </c>
      <c r="C247" s="17"/>
      <c r="D247" s="17">
        <v>3.3873535301050944E-2</v>
      </c>
      <c r="E247" s="17"/>
      <c r="F247" s="17"/>
      <c r="H247" t="s">
        <v>59</v>
      </c>
      <c r="I247" s="57">
        <v>0.1030930851051144</v>
      </c>
      <c r="K247" t="s">
        <v>114</v>
      </c>
      <c r="L247" s="57">
        <v>-0.11789879455097846</v>
      </c>
      <c r="P247" s="2" t="s">
        <v>863</v>
      </c>
      <c r="Q247" s="3"/>
      <c r="R247" s="3">
        <v>296.7549999999992</v>
      </c>
      <c r="S247" s="3"/>
      <c r="V247" t="s">
        <v>383</v>
      </c>
      <c r="W247" s="81">
        <v>220.03999999999996</v>
      </c>
      <c r="AA247" t="s">
        <v>893</v>
      </c>
      <c r="AB247" s="20">
        <v>-274.83499999999913</v>
      </c>
    </row>
    <row r="248" spans="2:28" x14ac:dyDescent="0.25">
      <c r="B248" s="2" t="s">
        <v>45</v>
      </c>
      <c r="C248" s="17"/>
      <c r="D248" s="17">
        <v>5.5065037531374268E-2</v>
      </c>
      <c r="E248" s="17"/>
      <c r="F248" s="17"/>
      <c r="H248" t="s">
        <v>169</v>
      </c>
      <c r="I248" s="57">
        <v>0.10417735540755869</v>
      </c>
      <c r="K248" t="s">
        <v>848</v>
      </c>
      <c r="L248" s="57">
        <v>-0.11915156605451072</v>
      </c>
      <c r="P248" s="2" t="s">
        <v>45</v>
      </c>
      <c r="Q248" s="3"/>
      <c r="R248" s="3">
        <v>177.54999999999973</v>
      </c>
      <c r="S248" s="3"/>
      <c r="V248" t="s">
        <v>366</v>
      </c>
      <c r="W248" s="81">
        <v>234.99199999999973</v>
      </c>
      <c r="AA248" t="s">
        <v>33</v>
      </c>
      <c r="AB248" s="20">
        <v>-280.85199999999998</v>
      </c>
    </row>
    <row r="249" spans="2:28" x14ac:dyDescent="0.25">
      <c r="B249" s="2" t="s">
        <v>156</v>
      </c>
      <c r="C249" s="17"/>
      <c r="D249" s="17">
        <v>-6.6446518165622304E-2</v>
      </c>
      <c r="E249" s="17"/>
      <c r="F249" s="17"/>
      <c r="H249" t="s">
        <v>410</v>
      </c>
      <c r="I249" s="57">
        <v>0.10536958383505871</v>
      </c>
      <c r="K249" t="s">
        <v>306</v>
      </c>
      <c r="L249" s="57">
        <v>-0.11940438782530977</v>
      </c>
      <c r="P249" s="2" t="s">
        <v>156</v>
      </c>
      <c r="Q249" s="3"/>
      <c r="R249" s="3">
        <v>-1429.0449999999983</v>
      </c>
      <c r="S249" s="3"/>
      <c r="V249" t="s">
        <v>209</v>
      </c>
      <c r="W249" s="81">
        <v>235.84299999999996</v>
      </c>
      <c r="AA249" t="s">
        <v>375</v>
      </c>
      <c r="AB249" s="20">
        <v>-289.72000000000003</v>
      </c>
    </row>
    <row r="250" spans="2:28" x14ac:dyDescent="0.25">
      <c r="B250" s="2" t="s">
        <v>389</v>
      </c>
      <c r="C250" s="17"/>
      <c r="D250" s="17">
        <v>-0.11039408151584285</v>
      </c>
      <c r="E250" s="17"/>
      <c r="F250" s="17"/>
      <c r="H250" t="s">
        <v>81</v>
      </c>
      <c r="I250" s="57">
        <v>0.10590204898697608</v>
      </c>
      <c r="K250" t="s">
        <v>86</v>
      </c>
      <c r="L250" s="57">
        <v>-0.12019366093571536</v>
      </c>
      <c r="P250" s="2" t="s">
        <v>389</v>
      </c>
      <c r="Q250" s="3"/>
      <c r="R250" s="3">
        <v>-646.1200000000008</v>
      </c>
      <c r="S250" s="3"/>
      <c r="V250" t="s">
        <v>54</v>
      </c>
      <c r="W250" s="81">
        <v>237.70299999999997</v>
      </c>
      <c r="AA250" t="s">
        <v>52</v>
      </c>
      <c r="AB250" s="20">
        <v>-291.08899999999994</v>
      </c>
    </row>
    <row r="251" spans="2:28" x14ac:dyDescent="0.25">
      <c r="B251" s="2" t="s">
        <v>321</v>
      </c>
      <c r="C251" s="17"/>
      <c r="D251" s="17">
        <v>-8.0382735195088345E-2</v>
      </c>
      <c r="E251" s="17"/>
      <c r="F251" s="17"/>
      <c r="H251" t="s">
        <v>850</v>
      </c>
      <c r="I251" s="57">
        <v>0.11058278628185644</v>
      </c>
      <c r="K251" t="s">
        <v>133</v>
      </c>
      <c r="L251" s="57">
        <v>-0.12049281462791796</v>
      </c>
      <c r="P251" s="2" t="s">
        <v>321</v>
      </c>
      <c r="Q251" s="3"/>
      <c r="R251" s="3">
        <v>-2732.0139999999992</v>
      </c>
      <c r="S251" s="3"/>
      <c r="V251" t="s">
        <v>847</v>
      </c>
      <c r="W251" s="81">
        <v>240.31899999999996</v>
      </c>
      <c r="AA251" t="s">
        <v>895</v>
      </c>
      <c r="AB251" s="20">
        <v>-291.13799999999992</v>
      </c>
    </row>
    <row r="252" spans="2:28" x14ac:dyDescent="0.25">
      <c r="B252" s="2" t="s">
        <v>327</v>
      </c>
      <c r="C252" s="17"/>
      <c r="D252" s="17">
        <v>-0.18518292899534969</v>
      </c>
      <c r="E252" s="17"/>
      <c r="F252" s="17"/>
      <c r="H252" t="s">
        <v>323</v>
      </c>
      <c r="I252" s="57">
        <v>0.11087288566717922</v>
      </c>
      <c r="K252" t="s">
        <v>182</v>
      </c>
      <c r="L252" s="57">
        <v>-0.12221130656594192</v>
      </c>
      <c r="P252" s="2" t="s">
        <v>327</v>
      </c>
      <c r="Q252" s="3"/>
      <c r="R252" s="3">
        <v>-1371.0020000000004</v>
      </c>
      <c r="S252" s="3"/>
      <c r="V252" t="s">
        <v>214</v>
      </c>
      <c r="W252" s="81">
        <v>243.19200000000001</v>
      </c>
      <c r="AA252" t="s">
        <v>390</v>
      </c>
      <c r="AB252" s="20">
        <v>-291.54900000000004</v>
      </c>
    </row>
    <row r="253" spans="2:28" x14ac:dyDescent="0.25">
      <c r="B253" s="2" t="s">
        <v>183</v>
      </c>
      <c r="C253" s="17"/>
      <c r="D253" s="17">
        <v>0.14450217515132921</v>
      </c>
      <c r="E253" s="17"/>
      <c r="F253" s="17"/>
      <c r="H253" t="s">
        <v>420</v>
      </c>
      <c r="I253" s="57">
        <v>0.11115061469658123</v>
      </c>
      <c r="K253" t="s">
        <v>38</v>
      </c>
      <c r="L253" s="57">
        <v>-0.12672490905698003</v>
      </c>
      <c r="P253" s="2" t="s">
        <v>183</v>
      </c>
      <c r="Q253" s="3"/>
      <c r="R253" s="3">
        <v>121.00800000000004</v>
      </c>
      <c r="S253" s="3"/>
      <c r="V253" t="s">
        <v>248</v>
      </c>
      <c r="W253" s="81">
        <v>249.05600000000027</v>
      </c>
      <c r="AA253" t="s">
        <v>426</v>
      </c>
      <c r="AB253" s="20">
        <v>-298.53800000000001</v>
      </c>
    </row>
    <row r="254" spans="2:28" x14ac:dyDescent="0.25">
      <c r="B254" s="2" t="s">
        <v>54</v>
      </c>
      <c r="C254" s="17"/>
      <c r="D254" s="17">
        <v>0.21429163849447821</v>
      </c>
      <c r="E254" s="17"/>
      <c r="F254" s="17"/>
      <c r="H254" t="s">
        <v>142</v>
      </c>
      <c r="I254" s="57">
        <v>0.11430705922895855</v>
      </c>
      <c r="K254" t="s">
        <v>6</v>
      </c>
      <c r="L254" s="57">
        <v>-0.12837706701601356</v>
      </c>
      <c r="P254" s="2" t="s">
        <v>54</v>
      </c>
      <c r="Q254" s="3"/>
      <c r="R254" s="3">
        <v>237.70299999999997</v>
      </c>
      <c r="S254" s="3"/>
      <c r="V254" t="s">
        <v>10</v>
      </c>
      <c r="W254" s="81">
        <v>258.02199999999993</v>
      </c>
      <c r="AA254" t="s">
        <v>408</v>
      </c>
      <c r="AB254" s="20">
        <v>-309.58999999999969</v>
      </c>
    </row>
    <row r="255" spans="2:28" x14ac:dyDescent="0.25">
      <c r="B255" s="2" t="s">
        <v>417</v>
      </c>
      <c r="C255" s="17"/>
      <c r="D255" s="17" t="e">
        <v>#NULL!</v>
      </c>
      <c r="E255" s="17"/>
      <c r="F255" s="17"/>
      <c r="H255" t="s">
        <v>189</v>
      </c>
      <c r="I255" s="57">
        <v>0.11464427747562045</v>
      </c>
      <c r="K255" t="s">
        <v>296</v>
      </c>
      <c r="L255" s="57">
        <v>-0.13465222015927189</v>
      </c>
      <c r="P255" s="2" t="s">
        <v>417</v>
      </c>
      <c r="Q255" s="3"/>
      <c r="R255" s="3">
        <v>-39.805</v>
      </c>
      <c r="S255" s="3"/>
      <c r="V255" t="s">
        <v>851</v>
      </c>
      <c r="W255" s="81">
        <v>261.92499999999995</v>
      </c>
      <c r="AA255" t="s">
        <v>65</v>
      </c>
      <c r="AB255" s="20">
        <v>-317.69200000000001</v>
      </c>
    </row>
    <row r="256" spans="2:28" x14ac:dyDescent="0.25">
      <c r="B256" s="2" t="s">
        <v>168</v>
      </c>
      <c r="C256" s="17"/>
      <c r="D256" s="17">
        <v>0.21525111129834315</v>
      </c>
      <c r="E256" s="17"/>
      <c r="F256" s="17"/>
      <c r="H256" t="s">
        <v>102</v>
      </c>
      <c r="I256" s="57">
        <v>0.11641858182131953</v>
      </c>
      <c r="K256" t="s">
        <v>421</v>
      </c>
      <c r="L256" s="57">
        <v>-0.14051229136212937</v>
      </c>
      <c r="P256" s="2" t="s">
        <v>168</v>
      </c>
      <c r="Q256" s="3"/>
      <c r="R256" s="3">
        <v>975.92399999999998</v>
      </c>
      <c r="S256" s="3"/>
      <c r="V256" t="s">
        <v>58</v>
      </c>
      <c r="W256" s="81">
        <v>262.04900000000089</v>
      </c>
      <c r="AA256" t="s">
        <v>79</v>
      </c>
      <c r="AB256" s="20">
        <v>-318.29700000000003</v>
      </c>
    </row>
    <row r="257" spans="2:28" x14ac:dyDescent="0.25">
      <c r="B257" s="2" t="s">
        <v>246</v>
      </c>
      <c r="C257" s="17"/>
      <c r="D257" s="17">
        <v>-1.4962402335785475E-2</v>
      </c>
      <c r="E257" s="17"/>
      <c r="F257" s="17"/>
      <c r="H257" t="s">
        <v>70</v>
      </c>
      <c r="I257" s="57">
        <v>0.11805349891939922</v>
      </c>
      <c r="K257" t="s">
        <v>99</v>
      </c>
      <c r="L257" s="57">
        <v>-0.14230175266048078</v>
      </c>
      <c r="P257" s="2" t="s">
        <v>246</v>
      </c>
      <c r="Q257" s="3"/>
      <c r="R257" s="3">
        <v>-73.384000000000015</v>
      </c>
      <c r="S257" s="3"/>
      <c r="V257" t="s">
        <v>111</v>
      </c>
      <c r="W257" s="81">
        <v>270.70500000000015</v>
      </c>
      <c r="AA257" t="s">
        <v>311</v>
      </c>
      <c r="AB257" s="20">
        <v>-318.97499999999991</v>
      </c>
    </row>
    <row r="258" spans="2:28" x14ac:dyDescent="0.25">
      <c r="B258" s="2" t="s">
        <v>234</v>
      </c>
      <c r="C258" s="17"/>
      <c r="D258" s="17">
        <v>-0.10581133851966854</v>
      </c>
      <c r="E258" s="17"/>
      <c r="F258" s="17"/>
      <c r="H258" t="s">
        <v>265</v>
      </c>
      <c r="I258" s="57">
        <v>0.12135364329897901</v>
      </c>
      <c r="K258" t="s">
        <v>412</v>
      </c>
      <c r="L258" s="57">
        <v>-0.14411461235754244</v>
      </c>
      <c r="P258" s="2" t="s">
        <v>234</v>
      </c>
      <c r="Q258" s="3"/>
      <c r="R258" s="3">
        <v>-1248.7759999999998</v>
      </c>
      <c r="S258" s="3"/>
      <c r="V258" t="s">
        <v>294</v>
      </c>
      <c r="W258" s="81">
        <v>271.80199999999968</v>
      </c>
      <c r="AA258" t="s">
        <v>51</v>
      </c>
      <c r="AB258" s="20">
        <v>-319.73299999999995</v>
      </c>
    </row>
    <row r="259" spans="2:28" x14ac:dyDescent="0.25">
      <c r="B259" s="2" t="s">
        <v>250</v>
      </c>
      <c r="C259" s="17"/>
      <c r="D259" s="17">
        <v>-0.71698807436746537</v>
      </c>
      <c r="E259" s="17"/>
      <c r="F259" s="17"/>
      <c r="H259" t="s">
        <v>190</v>
      </c>
      <c r="I259" s="57">
        <v>0.12143190292752384</v>
      </c>
      <c r="K259" t="s">
        <v>101</v>
      </c>
      <c r="L259" s="57">
        <v>-0.14551302488293763</v>
      </c>
      <c r="P259" s="2" t="s">
        <v>250</v>
      </c>
      <c r="Q259" s="3"/>
      <c r="R259" s="3">
        <v>-66.254000000000005</v>
      </c>
      <c r="S259" s="3"/>
      <c r="V259" t="s">
        <v>96</v>
      </c>
      <c r="W259" s="81">
        <v>273.36599999999999</v>
      </c>
      <c r="AA259" t="s">
        <v>240</v>
      </c>
      <c r="AB259" s="20">
        <v>-337.13099999999997</v>
      </c>
    </row>
    <row r="260" spans="2:28" x14ac:dyDescent="0.25">
      <c r="B260" s="2" t="s">
        <v>170</v>
      </c>
      <c r="C260" s="17"/>
      <c r="D260" s="17">
        <v>-0.16906355903941106</v>
      </c>
      <c r="E260" s="17"/>
      <c r="F260" s="17"/>
      <c r="H260" t="s">
        <v>373</v>
      </c>
      <c r="I260" s="57">
        <v>0.12440474396001279</v>
      </c>
      <c r="K260" t="s">
        <v>401</v>
      </c>
      <c r="L260" s="57">
        <v>-0.14852369359371104</v>
      </c>
      <c r="P260" s="2" t="s">
        <v>170</v>
      </c>
      <c r="Q260" s="3"/>
      <c r="R260" s="3">
        <v>-930.24399999999969</v>
      </c>
      <c r="S260" s="3"/>
      <c r="V260" t="s">
        <v>81</v>
      </c>
      <c r="W260" s="81">
        <v>277.0010000000002</v>
      </c>
      <c r="AA260" t="s">
        <v>63</v>
      </c>
      <c r="AB260" s="20">
        <v>-341.30400000000009</v>
      </c>
    </row>
    <row r="261" spans="2:28" x14ac:dyDescent="0.25">
      <c r="B261" s="2" t="s">
        <v>264</v>
      </c>
      <c r="C261" s="17"/>
      <c r="D261" s="17">
        <v>-0.23595726185891844</v>
      </c>
      <c r="E261" s="17"/>
      <c r="F261" s="17"/>
      <c r="H261" t="s">
        <v>266</v>
      </c>
      <c r="I261" s="57">
        <v>0.12638190598842297</v>
      </c>
      <c r="K261" t="s">
        <v>113</v>
      </c>
      <c r="L261" s="57">
        <v>-0.1493882136150326</v>
      </c>
      <c r="P261" s="2" t="s">
        <v>264</v>
      </c>
      <c r="Q261" s="3"/>
      <c r="R261" s="3">
        <v>-1128.6689999999999</v>
      </c>
      <c r="S261" s="3"/>
      <c r="V261" t="s">
        <v>142</v>
      </c>
      <c r="W261" s="81">
        <v>280.61399999999958</v>
      </c>
      <c r="AA261" t="s">
        <v>325</v>
      </c>
      <c r="AB261" s="20">
        <v>-341.86700000000002</v>
      </c>
    </row>
    <row r="262" spans="2:28" x14ac:dyDescent="0.25">
      <c r="B262" s="2" t="s">
        <v>862</v>
      </c>
      <c r="C262" s="17"/>
      <c r="D262" s="17">
        <v>-6.8549643739168914E-2</v>
      </c>
      <c r="E262" s="17"/>
      <c r="F262" s="17"/>
      <c r="H262" t="s">
        <v>379</v>
      </c>
      <c r="I262" s="57">
        <v>0.12875302083789816</v>
      </c>
      <c r="K262" t="s">
        <v>85</v>
      </c>
      <c r="L262" s="57">
        <v>-0.15422664162098015</v>
      </c>
      <c r="P262" s="2" t="s">
        <v>862</v>
      </c>
      <c r="Q262" s="3"/>
      <c r="R262" s="3">
        <v>-1895.607</v>
      </c>
      <c r="S262" s="3"/>
      <c r="V262" t="s">
        <v>130</v>
      </c>
      <c r="W262" s="81">
        <v>282.36799999999994</v>
      </c>
      <c r="AA262" t="s">
        <v>268</v>
      </c>
      <c r="AB262" s="20">
        <v>-344.81100000000015</v>
      </c>
    </row>
    <row r="263" spans="2:28" x14ac:dyDescent="0.25">
      <c r="B263" s="2" t="s">
        <v>265</v>
      </c>
      <c r="C263" s="17"/>
      <c r="D263" s="17">
        <v>0.12135364329897901</v>
      </c>
      <c r="E263" s="17"/>
      <c r="F263" s="17"/>
      <c r="H263" t="s">
        <v>423</v>
      </c>
      <c r="I263" s="57">
        <v>0.12980475158596788</v>
      </c>
      <c r="K263" t="s">
        <v>364</v>
      </c>
      <c r="L263" s="57">
        <v>-0.15430346762982358</v>
      </c>
      <c r="P263" s="2" t="s">
        <v>265</v>
      </c>
      <c r="Q263" s="3"/>
      <c r="R263" s="3">
        <v>1305.7219999999998</v>
      </c>
      <c r="S263" s="3"/>
      <c r="V263" t="s">
        <v>382</v>
      </c>
      <c r="W263" s="81">
        <v>290.28600000000006</v>
      </c>
      <c r="AA263" t="s">
        <v>77</v>
      </c>
      <c r="AB263" s="20">
        <v>-363.18599999999992</v>
      </c>
    </row>
    <row r="264" spans="2:28" x14ac:dyDescent="0.25">
      <c r="B264" s="2" t="s">
        <v>181</v>
      </c>
      <c r="C264" s="17"/>
      <c r="D264" s="17">
        <v>-0.25178330420639172</v>
      </c>
      <c r="E264" s="17"/>
      <c r="F264" s="17"/>
      <c r="H264" t="s">
        <v>248</v>
      </c>
      <c r="I264" s="57">
        <v>0.13026697679624721</v>
      </c>
      <c r="K264" t="s">
        <v>415</v>
      </c>
      <c r="L264" s="57">
        <v>-0.15694651168251192</v>
      </c>
      <c r="P264" s="2" t="s">
        <v>181</v>
      </c>
      <c r="Q264" s="3"/>
      <c r="R264" s="3">
        <v>-698.46299999999974</v>
      </c>
      <c r="S264" s="3"/>
      <c r="V264" t="s">
        <v>141</v>
      </c>
      <c r="W264" s="81">
        <v>292.24200000000019</v>
      </c>
      <c r="AA264" t="s">
        <v>158</v>
      </c>
      <c r="AB264" s="20">
        <v>-370.125</v>
      </c>
    </row>
    <row r="265" spans="2:28" x14ac:dyDescent="0.25">
      <c r="B265" s="2" t="s">
        <v>248</v>
      </c>
      <c r="C265" s="17"/>
      <c r="D265" s="17">
        <v>0.13026697679624721</v>
      </c>
      <c r="E265" s="17"/>
      <c r="F265" s="17"/>
      <c r="H265" t="s">
        <v>877</v>
      </c>
      <c r="I265" s="57">
        <v>0.13044465711056094</v>
      </c>
      <c r="K265" t="s">
        <v>424</v>
      </c>
      <c r="L265" s="57">
        <v>-0.15848284668886989</v>
      </c>
      <c r="P265" s="2" t="s">
        <v>248</v>
      </c>
      <c r="Q265" s="3"/>
      <c r="R265" s="3">
        <v>249.05600000000027</v>
      </c>
      <c r="S265" s="3"/>
      <c r="V265" t="s">
        <v>123</v>
      </c>
      <c r="W265" s="81">
        <v>294.78100000000006</v>
      </c>
      <c r="AA265" t="s">
        <v>418</v>
      </c>
      <c r="AB265" s="20">
        <v>-370.37200000000007</v>
      </c>
    </row>
    <row r="266" spans="2:28" x14ac:dyDescent="0.25">
      <c r="B266" s="2" t="s">
        <v>368</v>
      </c>
      <c r="C266" s="17"/>
      <c r="D266" s="17">
        <v>0.24345772997392914</v>
      </c>
      <c r="E266" s="17"/>
      <c r="F266" s="17"/>
      <c r="H266" t="s">
        <v>96</v>
      </c>
      <c r="I266" s="57">
        <v>0.1304739408651393</v>
      </c>
      <c r="K266" t="s">
        <v>126</v>
      </c>
      <c r="L266" s="57">
        <v>-0.15902692542879532</v>
      </c>
      <c r="P266" s="2" t="s">
        <v>368</v>
      </c>
      <c r="Q266" s="3"/>
      <c r="R266" s="3">
        <v>2567.746000000001</v>
      </c>
      <c r="S266" s="3"/>
      <c r="V266" t="s">
        <v>863</v>
      </c>
      <c r="W266" s="81">
        <v>296.7549999999992</v>
      </c>
      <c r="AA266" t="s">
        <v>71</v>
      </c>
      <c r="AB266" s="20">
        <v>-375.30600000000049</v>
      </c>
    </row>
    <row r="267" spans="2:28" x14ac:dyDescent="0.25">
      <c r="B267" s="2" t="s">
        <v>79</v>
      </c>
      <c r="C267" s="17"/>
      <c r="D267" s="17">
        <v>-0.2150590015844113</v>
      </c>
      <c r="E267" s="17"/>
      <c r="F267" s="17"/>
      <c r="H267" t="s">
        <v>141</v>
      </c>
      <c r="I267" s="57">
        <v>0.13227821688156158</v>
      </c>
      <c r="K267" t="s">
        <v>198</v>
      </c>
      <c r="L267" s="57">
        <v>-0.15918053835924248</v>
      </c>
      <c r="P267" s="2" t="s">
        <v>79</v>
      </c>
      <c r="Q267" s="3"/>
      <c r="R267" s="3">
        <v>-318.29700000000003</v>
      </c>
      <c r="S267" s="3"/>
      <c r="V267" t="s">
        <v>380</v>
      </c>
      <c r="W267" s="81">
        <v>322.02400000000034</v>
      </c>
      <c r="AA267" t="s">
        <v>239</v>
      </c>
      <c r="AB267" s="20">
        <v>-375.90900000000011</v>
      </c>
    </row>
    <row r="268" spans="2:28" x14ac:dyDescent="0.25">
      <c r="B268" s="2" t="s">
        <v>81</v>
      </c>
      <c r="C268" s="17"/>
      <c r="D268" s="17">
        <v>0.10590204898697608</v>
      </c>
      <c r="E268" s="17"/>
      <c r="F268" s="17"/>
      <c r="H268" t="s">
        <v>384</v>
      </c>
      <c r="I268" s="57">
        <v>0.13576319462013703</v>
      </c>
      <c r="K268" t="s">
        <v>68</v>
      </c>
      <c r="L268" s="57">
        <v>-0.1593491437490745</v>
      </c>
      <c r="P268" s="2" t="s">
        <v>81</v>
      </c>
      <c r="Q268" s="3"/>
      <c r="R268" s="3">
        <v>277.0010000000002</v>
      </c>
      <c r="S268" s="3"/>
      <c r="V268" t="s">
        <v>49</v>
      </c>
      <c r="W268" s="81">
        <v>329.86500000000001</v>
      </c>
      <c r="AA268" t="s">
        <v>69</v>
      </c>
      <c r="AB268" s="20">
        <v>-377.42000000000007</v>
      </c>
    </row>
    <row r="269" spans="2:28" x14ac:dyDescent="0.25">
      <c r="B269" s="2" t="s">
        <v>388</v>
      </c>
      <c r="C269" s="17"/>
      <c r="D269" s="17">
        <v>0.53633621800215225</v>
      </c>
      <c r="E269" s="17"/>
      <c r="F269" s="17"/>
      <c r="H269" t="s">
        <v>183</v>
      </c>
      <c r="I269" s="57">
        <v>0.14450217515132921</v>
      </c>
      <c r="K269" t="s">
        <v>134</v>
      </c>
      <c r="L269" s="57">
        <v>-0.16007674620849485</v>
      </c>
      <c r="P269" s="2" t="s">
        <v>388</v>
      </c>
      <c r="Q269" s="3"/>
      <c r="R269" s="3">
        <v>70.77600000000001</v>
      </c>
      <c r="S269" s="3"/>
      <c r="V269" t="s">
        <v>159</v>
      </c>
      <c r="W269" s="81">
        <v>333.76599999999962</v>
      </c>
      <c r="AA269" t="s">
        <v>185</v>
      </c>
      <c r="AB269" s="20">
        <v>-377.928</v>
      </c>
    </row>
    <row r="270" spans="2:28" x14ac:dyDescent="0.25">
      <c r="B270" s="2" t="s">
        <v>70</v>
      </c>
      <c r="C270" s="17"/>
      <c r="D270" s="17">
        <v>0.11805349891939922</v>
      </c>
      <c r="E270" s="17"/>
      <c r="F270" s="17"/>
      <c r="H270" t="s">
        <v>221</v>
      </c>
      <c r="I270" s="57">
        <v>0.14652720397663704</v>
      </c>
      <c r="K270" t="s">
        <v>860</v>
      </c>
      <c r="L270" s="57">
        <v>-0.16081849660097627</v>
      </c>
      <c r="P270" s="2" t="s">
        <v>70</v>
      </c>
      <c r="Q270" s="3"/>
      <c r="R270" s="3">
        <v>819.96100000000024</v>
      </c>
      <c r="S270" s="3"/>
      <c r="V270" t="s">
        <v>407</v>
      </c>
      <c r="W270" s="81">
        <v>342.24899999999997</v>
      </c>
      <c r="AA270" t="s">
        <v>30</v>
      </c>
      <c r="AB270" s="20">
        <v>-382.00300000000004</v>
      </c>
    </row>
    <row r="271" spans="2:28" x14ac:dyDescent="0.25">
      <c r="B271" s="2" t="s">
        <v>47</v>
      </c>
      <c r="C271" s="17"/>
      <c r="D271" s="17">
        <v>-0.55298074708209499</v>
      </c>
      <c r="E271" s="17"/>
      <c r="F271" s="17"/>
      <c r="H271" t="s">
        <v>94</v>
      </c>
      <c r="I271" s="57">
        <v>0.15144958284712304</v>
      </c>
      <c r="K271" t="s">
        <v>87</v>
      </c>
      <c r="L271" s="57">
        <v>-0.16142886521532232</v>
      </c>
      <c r="P271" s="2" t="s">
        <v>47</v>
      </c>
      <c r="Q271" s="3"/>
      <c r="R271" s="3">
        <v>-247.26700000000002</v>
      </c>
      <c r="S271" s="3"/>
      <c r="V271" t="s">
        <v>369</v>
      </c>
      <c r="W271" s="81">
        <v>365.78700000000026</v>
      </c>
      <c r="AA271" t="s">
        <v>355</v>
      </c>
      <c r="AB271" s="20">
        <v>-400.7940000000001</v>
      </c>
    </row>
    <row r="272" spans="2:28" x14ac:dyDescent="0.25">
      <c r="B272" s="2" t="s">
        <v>411</v>
      </c>
      <c r="C272" s="17"/>
      <c r="D272" s="17">
        <v>-0.40762789662558768</v>
      </c>
      <c r="E272" s="17"/>
      <c r="F272" s="17"/>
      <c r="H272" t="s">
        <v>203</v>
      </c>
      <c r="I272" s="57">
        <v>0.15543788858189994</v>
      </c>
      <c r="K272" t="s">
        <v>213</v>
      </c>
      <c r="L272" s="57">
        <v>-0.1618208551617569</v>
      </c>
      <c r="P272" s="2" t="s">
        <v>411</v>
      </c>
      <c r="Q272" s="3"/>
      <c r="R272" s="3">
        <v>-87.917999999999992</v>
      </c>
      <c r="S272" s="3"/>
      <c r="V272" t="s">
        <v>878</v>
      </c>
      <c r="W272" s="81">
        <v>368.10400000000004</v>
      </c>
      <c r="AA272" t="s">
        <v>401</v>
      </c>
      <c r="AB272" s="20">
        <v>-404.96499999999969</v>
      </c>
    </row>
    <row r="273" spans="2:28" x14ac:dyDescent="0.25">
      <c r="B273" s="2" t="s">
        <v>430</v>
      </c>
      <c r="C273" s="17"/>
      <c r="D273" s="17">
        <v>-5.6741706233167717E-2</v>
      </c>
      <c r="E273" s="17"/>
      <c r="F273" s="17"/>
      <c r="H273" t="s">
        <v>186</v>
      </c>
      <c r="I273" s="57">
        <v>0.1567335663248447</v>
      </c>
      <c r="K273" t="s">
        <v>179</v>
      </c>
      <c r="L273" s="57">
        <v>-0.16233150076864264</v>
      </c>
      <c r="P273" s="2" t="s">
        <v>430</v>
      </c>
      <c r="Q273" s="3"/>
      <c r="R273" s="3">
        <v>-130.66899999999987</v>
      </c>
      <c r="S273" s="3"/>
      <c r="V273" t="s">
        <v>189</v>
      </c>
      <c r="W273" s="81">
        <v>378.61800000000039</v>
      </c>
      <c r="AA273" t="s">
        <v>218</v>
      </c>
      <c r="AB273" s="20">
        <v>-410.49200000000064</v>
      </c>
    </row>
    <row r="274" spans="2:28" x14ac:dyDescent="0.25">
      <c r="B274" s="2" t="s">
        <v>428</v>
      </c>
      <c r="C274" s="17"/>
      <c r="D274" s="17">
        <v>8.2084280026340287E-2</v>
      </c>
      <c r="E274" s="17"/>
      <c r="F274" s="17"/>
      <c r="H274" t="s">
        <v>89</v>
      </c>
      <c r="I274" s="57">
        <v>0.15938803197215132</v>
      </c>
      <c r="K274" t="s">
        <v>395</v>
      </c>
      <c r="L274" s="57">
        <v>-0.16286016699988243</v>
      </c>
      <c r="P274" s="2" t="s">
        <v>428</v>
      </c>
      <c r="Q274" s="3"/>
      <c r="R274" s="3">
        <v>414.09500000000025</v>
      </c>
      <c r="S274" s="3"/>
      <c r="V274" t="s">
        <v>175</v>
      </c>
      <c r="W274" s="81">
        <v>379.92400000000009</v>
      </c>
      <c r="AA274" t="s">
        <v>83</v>
      </c>
      <c r="AB274" s="20">
        <v>-421.13900000000012</v>
      </c>
    </row>
    <row r="275" spans="2:28" x14ac:dyDescent="0.25">
      <c r="B275" s="2" t="s">
        <v>163</v>
      </c>
      <c r="C275" s="17"/>
      <c r="D275" s="17">
        <v>0.10190597160406566</v>
      </c>
      <c r="E275" s="17"/>
      <c r="F275" s="17"/>
      <c r="H275" t="s">
        <v>24</v>
      </c>
      <c r="I275" s="57">
        <v>0.16182723271699406</v>
      </c>
      <c r="K275" t="s">
        <v>92</v>
      </c>
      <c r="L275" s="57">
        <v>-0.16380922707634099</v>
      </c>
      <c r="P275" s="2" t="s">
        <v>163</v>
      </c>
      <c r="Q275" s="3"/>
      <c r="R275" s="3">
        <v>3107.6010000000024</v>
      </c>
      <c r="S275" s="3"/>
      <c r="V275" t="s">
        <v>377</v>
      </c>
      <c r="W275" s="81">
        <v>391.44700000000012</v>
      </c>
      <c r="AA275" t="s">
        <v>61</v>
      </c>
      <c r="AB275" s="20">
        <v>-438.57700000000023</v>
      </c>
    </row>
    <row r="276" spans="2:28" x14ac:dyDescent="0.25">
      <c r="B276" s="2" t="s">
        <v>263</v>
      </c>
      <c r="C276" s="17"/>
      <c r="D276" s="17">
        <v>3.6214893270978529E-2</v>
      </c>
      <c r="E276" s="17"/>
      <c r="F276" s="17"/>
      <c r="H276" t="s">
        <v>347</v>
      </c>
      <c r="I276" s="57">
        <v>0.1663163622277273</v>
      </c>
      <c r="K276" t="s">
        <v>148</v>
      </c>
      <c r="L276" s="57">
        <v>-0.16591248632155109</v>
      </c>
      <c r="P276" s="2" t="s">
        <v>263</v>
      </c>
      <c r="Q276" s="3"/>
      <c r="R276" s="3">
        <v>203.07400000000052</v>
      </c>
      <c r="S276" s="3"/>
      <c r="V276" t="s">
        <v>372</v>
      </c>
      <c r="W276" s="81">
        <v>392.01999999999953</v>
      </c>
      <c r="AA276" t="s">
        <v>378</v>
      </c>
      <c r="AB276" s="20">
        <v>-441.78099999999995</v>
      </c>
    </row>
    <row r="277" spans="2:28" x14ac:dyDescent="0.25">
      <c r="B277" s="2" t="s">
        <v>117</v>
      </c>
      <c r="C277" s="17"/>
      <c r="D277" s="17">
        <v>-0.247025002455385</v>
      </c>
      <c r="E277" s="17"/>
      <c r="F277" s="17"/>
      <c r="H277" t="s">
        <v>280</v>
      </c>
      <c r="I277" s="57">
        <v>0.16741059727369981</v>
      </c>
      <c r="K277" t="s">
        <v>18</v>
      </c>
      <c r="L277" s="57">
        <v>-0.16766538385190211</v>
      </c>
      <c r="P277" s="2" t="s">
        <v>117</v>
      </c>
      <c r="Q277" s="3"/>
      <c r="R277" s="3">
        <v>-186.12</v>
      </c>
      <c r="S277" s="3"/>
      <c r="V277" t="s">
        <v>410</v>
      </c>
      <c r="W277" s="81">
        <v>399.98999999999978</v>
      </c>
      <c r="AA277" t="s">
        <v>166</v>
      </c>
      <c r="AB277" s="20">
        <v>-447.47999999999956</v>
      </c>
    </row>
    <row r="278" spans="2:28" x14ac:dyDescent="0.25">
      <c r="B278" s="2" t="s">
        <v>392</v>
      </c>
      <c r="C278" s="17"/>
      <c r="D278" s="17">
        <v>0.20211486996637998</v>
      </c>
      <c r="E278" s="17"/>
      <c r="F278" s="17"/>
      <c r="H278" t="s">
        <v>890</v>
      </c>
      <c r="I278" s="57">
        <v>0.16867801556762907</v>
      </c>
      <c r="K278" t="s">
        <v>146</v>
      </c>
      <c r="L278" s="57">
        <v>-0.16858473101637877</v>
      </c>
      <c r="P278" s="2" t="s">
        <v>392</v>
      </c>
      <c r="Q278" s="3"/>
      <c r="R278" s="3">
        <v>201.57300000000009</v>
      </c>
      <c r="S278" s="3"/>
      <c r="V278" t="s">
        <v>233</v>
      </c>
      <c r="W278" s="81">
        <v>406.5059999999994</v>
      </c>
      <c r="AA278" t="s">
        <v>86</v>
      </c>
      <c r="AB278" s="20">
        <v>-451.35399999999981</v>
      </c>
    </row>
    <row r="279" spans="2:28" x14ac:dyDescent="0.25">
      <c r="B279" s="2" t="s">
        <v>122</v>
      </c>
      <c r="C279" s="17"/>
      <c r="D279" s="17">
        <v>-0.19716203173241373</v>
      </c>
      <c r="E279" s="17"/>
      <c r="F279" s="17"/>
      <c r="H279" t="s">
        <v>196</v>
      </c>
      <c r="I279" s="57">
        <v>0.16932039953622688</v>
      </c>
      <c r="K279" t="s">
        <v>170</v>
      </c>
      <c r="L279" s="57">
        <v>-0.16906355903941106</v>
      </c>
      <c r="P279" s="2" t="s">
        <v>122</v>
      </c>
      <c r="Q279" s="3"/>
      <c r="R279" s="3">
        <v>-69.862000000000023</v>
      </c>
      <c r="S279" s="3"/>
      <c r="V279" t="s">
        <v>428</v>
      </c>
      <c r="W279" s="81">
        <v>414.09500000000025</v>
      </c>
      <c r="AA279" t="s">
        <v>177</v>
      </c>
      <c r="AB279" s="20">
        <v>-452.44200000000001</v>
      </c>
    </row>
    <row r="280" spans="2:28" x14ac:dyDescent="0.25">
      <c r="B280" s="2" t="s">
        <v>57</v>
      </c>
      <c r="C280" s="17"/>
      <c r="D280" s="17">
        <v>2.3016836734961743E-2</v>
      </c>
      <c r="E280" s="17"/>
      <c r="F280" s="17"/>
      <c r="H280" t="s">
        <v>422</v>
      </c>
      <c r="I280" s="57">
        <v>0.17013622881501284</v>
      </c>
      <c r="K280" t="s">
        <v>375</v>
      </c>
      <c r="L280" s="57">
        <v>-0.17003255455543695</v>
      </c>
      <c r="P280" s="2" t="s">
        <v>57</v>
      </c>
      <c r="Q280" s="3"/>
      <c r="R280" s="3">
        <v>219.21500000000015</v>
      </c>
      <c r="S280" s="3"/>
      <c r="V280" t="s">
        <v>242</v>
      </c>
      <c r="W280" s="81">
        <v>418.13900000000103</v>
      </c>
      <c r="AA280" t="s">
        <v>126</v>
      </c>
      <c r="AB280" s="20">
        <v>-468.89899999999989</v>
      </c>
    </row>
    <row r="281" spans="2:28" x14ac:dyDescent="0.25">
      <c r="B281" s="2" t="s">
        <v>402</v>
      </c>
      <c r="C281" s="17"/>
      <c r="D281" s="17">
        <v>0.46754115841622079</v>
      </c>
      <c r="E281" s="17"/>
      <c r="F281" s="17"/>
      <c r="H281" t="s">
        <v>132</v>
      </c>
      <c r="I281" s="57">
        <v>0.17028914951597351</v>
      </c>
      <c r="K281" t="s">
        <v>51</v>
      </c>
      <c r="L281" s="57">
        <v>-0.17409502527302653</v>
      </c>
      <c r="P281" s="2" t="s">
        <v>402</v>
      </c>
      <c r="Q281" s="3"/>
      <c r="R281" s="3">
        <v>598.05199999999991</v>
      </c>
      <c r="S281" s="3"/>
      <c r="V281" t="s">
        <v>34</v>
      </c>
      <c r="W281" s="81">
        <v>438.84699999999998</v>
      </c>
      <c r="AA281" t="s">
        <v>60</v>
      </c>
      <c r="AB281" s="20">
        <v>-483.60300000000007</v>
      </c>
    </row>
    <row r="282" spans="2:28" x14ac:dyDescent="0.25">
      <c r="B282" s="2" t="s">
        <v>272</v>
      </c>
      <c r="C282" s="17"/>
      <c r="D282" s="17">
        <v>-0.28644123121033238</v>
      </c>
      <c r="E282" s="17"/>
      <c r="F282" s="17"/>
      <c r="H282" t="s">
        <v>128</v>
      </c>
      <c r="I282" s="57">
        <v>0.17527314504839012</v>
      </c>
      <c r="K282" t="s">
        <v>37</v>
      </c>
      <c r="L282" s="57">
        <v>-0.17766400037480162</v>
      </c>
      <c r="P282" s="2" t="s">
        <v>272</v>
      </c>
      <c r="Q282" s="3"/>
      <c r="R282" s="3">
        <v>-1648.0190000000002</v>
      </c>
      <c r="S282" s="3"/>
      <c r="V282" t="s">
        <v>152</v>
      </c>
      <c r="W282" s="81">
        <v>440.11599999999999</v>
      </c>
      <c r="AA282" t="s">
        <v>261</v>
      </c>
      <c r="AB282" s="20">
        <v>-490.64699999999993</v>
      </c>
    </row>
    <row r="283" spans="2:28" x14ac:dyDescent="0.25">
      <c r="B283" s="2" t="s">
        <v>52</v>
      </c>
      <c r="C283" s="17"/>
      <c r="D283" s="17">
        <v>-0.1010063541678233</v>
      </c>
      <c r="E283" s="17"/>
      <c r="F283" s="17"/>
      <c r="H283" t="s">
        <v>140</v>
      </c>
      <c r="I283" s="57">
        <v>0.18394995664956623</v>
      </c>
      <c r="K283" t="s">
        <v>396</v>
      </c>
      <c r="L283" s="57">
        <v>-0.17950579394562005</v>
      </c>
      <c r="P283" s="2" t="s">
        <v>52</v>
      </c>
      <c r="Q283" s="3"/>
      <c r="R283" s="3">
        <v>-291.08899999999994</v>
      </c>
      <c r="S283" s="3"/>
      <c r="V283" t="s">
        <v>174</v>
      </c>
      <c r="W283" s="81">
        <v>444.66700000000003</v>
      </c>
      <c r="AA283" t="s">
        <v>237</v>
      </c>
      <c r="AB283" s="20">
        <v>-497.81000000000131</v>
      </c>
    </row>
    <row r="284" spans="2:28" x14ac:dyDescent="0.25">
      <c r="B284" s="2" t="s">
        <v>128</v>
      </c>
      <c r="C284" s="17"/>
      <c r="D284" s="17">
        <v>0.17527314504839012</v>
      </c>
      <c r="E284" s="17"/>
      <c r="F284" s="17"/>
      <c r="H284" t="s">
        <v>29</v>
      </c>
      <c r="I284" s="57">
        <v>0.18455809242529914</v>
      </c>
      <c r="K284" t="s">
        <v>355</v>
      </c>
      <c r="L284" s="57">
        <v>-0.18025576192930526</v>
      </c>
      <c r="P284" s="2" t="s">
        <v>128</v>
      </c>
      <c r="Q284" s="3"/>
      <c r="R284" s="3">
        <v>138.21900000000005</v>
      </c>
      <c r="S284" s="3"/>
      <c r="V284" t="s">
        <v>162</v>
      </c>
      <c r="W284" s="81">
        <v>452.46199999999953</v>
      </c>
      <c r="AA284" t="s">
        <v>215</v>
      </c>
      <c r="AB284" s="20">
        <v>-505.15200000000004</v>
      </c>
    </row>
    <row r="285" spans="2:28" x14ac:dyDescent="0.25">
      <c r="B285" s="2" t="s">
        <v>319</v>
      </c>
      <c r="C285" s="17"/>
      <c r="D285" s="17">
        <v>0.29854561525325657</v>
      </c>
      <c r="E285" s="17"/>
      <c r="F285" s="17"/>
      <c r="H285" t="s">
        <v>382</v>
      </c>
      <c r="I285" s="57">
        <v>0.1924284407440307</v>
      </c>
      <c r="K285" t="s">
        <v>895</v>
      </c>
      <c r="L285" s="57">
        <v>-0.18128889481136828</v>
      </c>
      <c r="P285" s="2" t="s">
        <v>319</v>
      </c>
      <c r="Q285" s="3"/>
      <c r="R285" s="3">
        <v>650.5300000000002</v>
      </c>
      <c r="S285" s="3"/>
      <c r="V285" t="s">
        <v>345</v>
      </c>
      <c r="W285" s="81">
        <v>476.24600000000009</v>
      </c>
      <c r="AA285" t="s">
        <v>116</v>
      </c>
      <c r="AB285" s="20">
        <v>-507.23199999999997</v>
      </c>
    </row>
    <row r="286" spans="2:28" x14ac:dyDescent="0.25">
      <c r="B286" s="2" t="s">
        <v>58</v>
      </c>
      <c r="C286" s="17"/>
      <c r="D286" s="17">
        <v>2.1107030734064405E-2</v>
      </c>
      <c r="E286" s="17"/>
      <c r="F286" s="17"/>
      <c r="H286" t="s">
        <v>253</v>
      </c>
      <c r="I286" s="57">
        <v>0.19408102181244591</v>
      </c>
      <c r="K286" t="s">
        <v>151</v>
      </c>
      <c r="L286" s="57">
        <v>-0.18315983329771174</v>
      </c>
      <c r="P286" s="2" t="s">
        <v>58</v>
      </c>
      <c r="Q286" s="3"/>
      <c r="R286" s="3">
        <v>262.04900000000089</v>
      </c>
      <c r="S286" s="3"/>
      <c r="V286" t="s">
        <v>160</v>
      </c>
      <c r="W286" s="81">
        <v>477.78600000000006</v>
      </c>
      <c r="AA286" t="s">
        <v>262</v>
      </c>
      <c r="AB286" s="20">
        <v>-516.83999999999924</v>
      </c>
    </row>
    <row r="287" spans="2:28" x14ac:dyDescent="0.25">
      <c r="B287" s="2" t="s">
        <v>185</v>
      </c>
      <c r="C287" s="17"/>
      <c r="D287" s="17">
        <v>-0.27153374665098462</v>
      </c>
      <c r="E287" s="17"/>
      <c r="F287" s="17"/>
      <c r="H287" t="s">
        <v>78</v>
      </c>
      <c r="I287" s="57">
        <v>0.20141931449571296</v>
      </c>
      <c r="K287" t="s">
        <v>327</v>
      </c>
      <c r="L287" s="57">
        <v>-0.18518292899534969</v>
      </c>
      <c r="P287" s="2" t="s">
        <v>185</v>
      </c>
      <c r="Q287" s="3"/>
      <c r="R287" s="3">
        <v>-377.928</v>
      </c>
      <c r="S287" s="3"/>
      <c r="V287" t="s">
        <v>93</v>
      </c>
      <c r="W287" s="81">
        <v>489.65200000000004</v>
      </c>
      <c r="AA287" t="s">
        <v>151</v>
      </c>
      <c r="AB287" s="20">
        <v>-525.32200000000012</v>
      </c>
    </row>
    <row r="288" spans="2:28" x14ac:dyDescent="0.25">
      <c r="B288" s="2" t="s">
        <v>176</v>
      </c>
      <c r="C288" s="17"/>
      <c r="D288" s="17">
        <v>9.3271258302190501E-3</v>
      </c>
      <c r="E288" s="17"/>
      <c r="F288" s="17"/>
      <c r="H288" t="s">
        <v>392</v>
      </c>
      <c r="I288" s="57">
        <v>0.20211486996637998</v>
      </c>
      <c r="K288" t="s">
        <v>77</v>
      </c>
      <c r="L288" s="57">
        <v>-0.19155925326987158</v>
      </c>
      <c r="P288" s="2" t="s">
        <v>176</v>
      </c>
      <c r="Q288" s="3"/>
      <c r="R288" s="3">
        <v>71.109000000000378</v>
      </c>
      <c r="S288" s="3"/>
      <c r="V288" t="s">
        <v>90</v>
      </c>
      <c r="W288" s="81">
        <v>535.15099999999984</v>
      </c>
      <c r="AA288" t="s">
        <v>38</v>
      </c>
      <c r="AB288" s="20">
        <v>-539.19700000000012</v>
      </c>
    </row>
    <row r="289" spans="2:28" x14ac:dyDescent="0.25">
      <c r="B289" s="2" t="s">
        <v>104</v>
      </c>
      <c r="C289" s="17"/>
      <c r="D289" s="17">
        <v>2.3162893701941908E-2</v>
      </c>
      <c r="E289" s="17"/>
      <c r="F289" s="17"/>
      <c r="H289" t="s">
        <v>309</v>
      </c>
      <c r="I289" s="57">
        <v>0.20349527564229267</v>
      </c>
      <c r="K289" t="s">
        <v>122</v>
      </c>
      <c r="L289" s="57">
        <v>-0.19716203173241373</v>
      </c>
      <c r="P289" s="2" t="s">
        <v>104</v>
      </c>
      <c r="Q289" s="3"/>
      <c r="R289" s="3">
        <v>118.48199999999997</v>
      </c>
      <c r="S289" s="3"/>
      <c r="V289" t="s">
        <v>203</v>
      </c>
      <c r="W289" s="81">
        <v>545.54300000000012</v>
      </c>
      <c r="AA289" t="s">
        <v>374</v>
      </c>
      <c r="AB289" s="20">
        <v>-549.6929999999993</v>
      </c>
    </row>
    <row r="290" spans="2:28" x14ac:dyDescent="0.25">
      <c r="B290" s="2" t="s">
        <v>35</v>
      </c>
      <c r="C290" s="17"/>
      <c r="D290" s="17">
        <v>0.25874690149627466</v>
      </c>
      <c r="E290" s="17"/>
      <c r="F290" s="17"/>
      <c r="H290" t="s">
        <v>54</v>
      </c>
      <c r="I290" s="57">
        <v>0.21429163849447821</v>
      </c>
      <c r="K290" t="s">
        <v>844</v>
      </c>
      <c r="L290" s="57">
        <v>-0.20332355705221669</v>
      </c>
      <c r="P290" s="2" t="s">
        <v>35</v>
      </c>
      <c r="Q290" s="3"/>
      <c r="R290" s="3">
        <v>958.13900000000058</v>
      </c>
      <c r="S290" s="3"/>
      <c r="V290" t="s">
        <v>26</v>
      </c>
      <c r="W290" s="81">
        <v>568.76099999999997</v>
      </c>
      <c r="AA290" t="s">
        <v>6</v>
      </c>
      <c r="AB290" s="20">
        <v>-550.33399999999983</v>
      </c>
    </row>
    <row r="291" spans="2:28" x14ac:dyDescent="0.25">
      <c r="B291" s="2" t="s">
        <v>189</v>
      </c>
      <c r="C291" s="17"/>
      <c r="D291" s="17">
        <v>0.11464427747562045</v>
      </c>
      <c r="E291" s="17"/>
      <c r="F291" s="17"/>
      <c r="H291" t="s">
        <v>168</v>
      </c>
      <c r="I291" s="57">
        <v>0.21525111129834315</v>
      </c>
      <c r="K291" t="s">
        <v>418</v>
      </c>
      <c r="L291" s="57">
        <v>-0.20516928299436854</v>
      </c>
      <c r="P291" s="2" t="s">
        <v>189</v>
      </c>
      <c r="Q291" s="3"/>
      <c r="R291" s="3">
        <v>378.61800000000039</v>
      </c>
      <c r="S291" s="3"/>
      <c r="V291" t="s">
        <v>363</v>
      </c>
      <c r="W291" s="81">
        <v>572.85400000000118</v>
      </c>
      <c r="AA291" t="s">
        <v>67</v>
      </c>
      <c r="AB291" s="20">
        <v>-557.98300000000017</v>
      </c>
    </row>
    <row r="292" spans="2:28" x14ac:dyDescent="0.25">
      <c r="B292" s="2" t="s">
        <v>240</v>
      </c>
      <c r="C292" s="17"/>
      <c r="D292" s="17">
        <v>-0.37263490884492695</v>
      </c>
      <c r="E292" s="17"/>
      <c r="F292" s="17"/>
      <c r="H292" t="s">
        <v>31</v>
      </c>
      <c r="I292" s="57">
        <v>0.22399012858812845</v>
      </c>
      <c r="K292" t="s">
        <v>391</v>
      </c>
      <c r="L292" s="57">
        <v>-0.21100705783968099</v>
      </c>
      <c r="P292" s="2" t="s">
        <v>240</v>
      </c>
      <c r="Q292" s="3"/>
      <c r="R292" s="3">
        <v>-337.13099999999997</v>
      </c>
      <c r="S292" s="3"/>
      <c r="V292" t="s">
        <v>165</v>
      </c>
      <c r="W292" s="81">
        <v>574.9369999999999</v>
      </c>
      <c r="AA292" t="s">
        <v>416</v>
      </c>
      <c r="AB292" s="20">
        <v>-558.95699999999988</v>
      </c>
    </row>
    <row r="293" spans="2:28" x14ac:dyDescent="0.25">
      <c r="B293" s="2" t="s">
        <v>191</v>
      </c>
      <c r="C293" s="17"/>
      <c r="D293" s="17">
        <v>-0.23783787577822865</v>
      </c>
      <c r="E293" s="17"/>
      <c r="F293" s="17"/>
      <c r="H293" t="s">
        <v>304</v>
      </c>
      <c r="I293" s="57">
        <v>0.22648109542183392</v>
      </c>
      <c r="K293" t="s">
        <v>79</v>
      </c>
      <c r="L293" s="57">
        <v>-0.2150590015844113</v>
      </c>
      <c r="P293" s="2" t="s">
        <v>191</v>
      </c>
      <c r="Q293" s="3"/>
      <c r="R293" s="3">
        <v>-169.42500000000007</v>
      </c>
      <c r="S293" s="3"/>
      <c r="V293" t="s">
        <v>402</v>
      </c>
      <c r="W293" s="81">
        <v>598.05199999999991</v>
      </c>
      <c r="AA293" t="s">
        <v>56</v>
      </c>
      <c r="AB293" s="20">
        <v>-581.21</v>
      </c>
    </row>
    <row r="294" spans="2:28" x14ac:dyDescent="0.25">
      <c r="B294" s="2" t="s">
        <v>421</v>
      </c>
      <c r="C294" s="17"/>
      <c r="D294" s="17">
        <v>-0.14051229136212937</v>
      </c>
      <c r="E294" s="17"/>
      <c r="F294" s="17"/>
      <c r="H294" t="s">
        <v>317</v>
      </c>
      <c r="I294" s="57">
        <v>0.23141790014363547</v>
      </c>
      <c r="K294" t="s">
        <v>56</v>
      </c>
      <c r="L294" s="57">
        <v>-0.21671293301291794</v>
      </c>
      <c r="P294" s="2" t="s">
        <v>421</v>
      </c>
      <c r="Q294" s="3"/>
      <c r="R294" s="3">
        <v>-88.241999999999962</v>
      </c>
      <c r="S294" s="3"/>
      <c r="V294" t="s">
        <v>373</v>
      </c>
      <c r="W294" s="81">
        <v>618.98700000000008</v>
      </c>
      <c r="AA294" t="s">
        <v>66</v>
      </c>
      <c r="AB294" s="20">
        <v>-584.07400000000052</v>
      </c>
    </row>
    <row r="295" spans="2:28" x14ac:dyDescent="0.25">
      <c r="B295" s="2" t="s">
        <v>201</v>
      </c>
      <c r="C295" s="17"/>
      <c r="D295" s="17">
        <v>-5.5456805449752037E-3</v>
      </c>
      <c r="E295" s="17"/>
      <c r="F295" s="17"/>
      <c r="H295" t="s">
        <v>878</v>
      </c>
      <c r="I295" s="57">
        <v>0.23162164219910436</v>
      </c>
      <c r="K295" t="s">
        <v>393</v>
      </c>
      <c r="L295" s="57">
        <v>-0.21687547538066329</v>
      </c>
      <c r="P295" s="2" t="s">
        <v>201</v>
      </c>
      <c r="Q295" s="3"/>
      <c r="R295" s="3">
        <v>-10.614000000000033</v>
      </c>
      <c r="S295" s="3"/>
      <c r="V295" t="s">
        <v>169</v>
      </c>
      <c r="W295" s="81">
        <v>630.67700000000059</v>
      </c>
      <c r="AA295" t="s">
        <v>364</v>
      </c>
      <c r="AB295" s="20">
        <v>-594.59899999999971</v>
      </c>
    </row>
    <row r="296" spans="2:28" x14ac:dyDescent="0.25">
      <c r="B296" s="2" t="s">
        <v>136</v>
      </c>
      <c r="C296" s="17"/>
      <c r="D296" s="17">
        <v>-0.34153309200975213</v>
      </c>
      <c r="E296" s="17"/>
      <c r="F296" s="17"/>
      <c r="H296" t="s">
        <v>368</v>
      </c>
      <c r="I296" s="57">
        <v>0.24345772997392914</v>
      </c>
      <c r="K296" t="s">
        <v>131</v>
      </c>
      <c r="L296" s="57">
        <v>-0.21751276772978603</v>
      </c>
      <c r="P296" s="2" t="s">
        <v>136</v>
      </c>
      <c r="Q296" s="3"/>
      <c r="R296" s="3">
        <v>-160.678</v>
      </c>
      <c r="S296" s="3"/>
      <c r="V296" t="s">
        <v>379</v>
      </c>
      <c r="W296" s="81">
        <v>634.63600000000042</v>
      </c>
      <c r="AA296" t="s">
        <v>860</v>
      </c>
      <c r="AB296" s="20">
        <v>-600.66400000000021</v>
      </c>
    </row>
    <row r="297" spans="2:28" x14ac:dyDescent="0.25">
      <c r="B297" s="2" t="s">
        <v>86</v>
      </c>
      <c r="C297" s="17"/>
      <c r="D297" s="17">
        <v>-0.12019366093571536</v>
      </c>
      <c r="E297" s="17"/>
      <c r="F297" s="17"/>
      <c r="H297" t="s">
        <v>111</v>
      </c>
      <c r="I297" s="57">
        <v>0.2548701711374044</v>
      </c>
      <c r="K297" t="s">
        <v>115</v>
      </c>
      <c r="L297" s="57">
        <v>-0.23407949049017579</v>
      </c>
      <c r="P297" s="2" t="s">
        <v>86</v>
      </c>
      <c r="Q297" s="3"/>
      <c r="R297" s="3">
        <v>-451.35399999999981</v>
      </c>
      <c r="S297" s="3"/>
      <c r="V297" t="s">
        <v>125</v>
      </c>
      <c r="W297" s="81">
        <v>637.16100000000029</v>
      </c>
      <c r="AA297" t="s">
        <v>84</v>
      </c>
      <c r="AB297" s="20">
        <v>-603.29899999999998</v>
      </c>
    </row>
    <row r="298" spans="2:28" x14ac:dyDescent="0.25">
      <c r="B298" s="2" t="s">
        <v>239</v>
      </c>
      <c r="C298" s="17"/>
      <c r="D298" s="17">
        <v>-8.8005442675039222E-2</v>
      </c>
      <c r="E298" s="17"/>
      <c r="F298" s="17"/>
      <c r="H298" t="s">
        <v>35</v>
      </c>
      <c r="I298" s="57">
        <v>0.25874690149627466</v>
      </c>
      <c r="K298" t="s">
        <v>872</v>
      </c>
      <c r="L298" s="57">
        <v>-0.2351834625322998</v>
      </c>
      <c r="P298" s="2" t="s">
        <v>239</v>
      </c>
      <c r="Q298" s="3"/>
      <c r="R298" s="3">
        <v>-375.90900000000011</v>
      </c>
      <c r="S298" s="3"/>
      <c r="V298" t="s">
        <v>59</v>
      </c>
      <c r="W298" s="81">
        <v>648.40200000000004</v>
      </c>
      <c r="AA298" t="s">
        <v>849</v>
      </c>
      <c r="AB298" s="20">
        <v>-609.08400000000006</v>
      </c>
    </row>
    <row r="299" spans="2:28" x14ac:dyDescent="0.25">
      <c r="B299" s="2" t="s">
        <v>374</v>
      </c>
      <c r="C299" s="17"/>
      <c r="D299" s="17">
        <v>-0.10890664420219752</v>
      </c>
      <c r="E299" s="17"/>
      <c r="F299" s="17"/>
      <c r="H299" t="s">
        <v>26</v>
      </c>
      <c r="I299" s="57">
        <v>0.25927881084614657</v>
      </c>
      <c r="K299" t="s">
        <v>264</v>
      </c>
      <c r="L299" s="57">
        <v>-0.23595726185891844</v>
      </c>
      <c r="P299" s="2" t="s">
        <v>374</v>
      </c>
      <c r="Q299" s="3"/>
      <c r="R299" s="3">
        <v>-549.6929999999993</v>
      </c>
      <c r="S299" s="3"/>
      <c r="V299" t="s">
        <v>319</v>
      </c>
      <c r="W299" s="81">
        <v>650.5300000000002</v>
      </c>
      <c r="AA299" t="s">
        <v>72</v>
      </c>
      <c r="AB299" s="20">
        <v>-624.33799999999974</v>
      </c>
    </row>
    <row r="300" spans="2:28" x14ac:dyDescent="0.25">
      <c r="B300" s="2" t="s">
        <v>370</v>
      </c>
      <c r="C300" s="17"/>
      <c r="D300" s="17">
        <v>-2.7331677128821924E-2</v>
      </c>
      <c r="E300" s="17"/>
      <c r="F300" s="17"/>
      <c r="H300" t="s">
        <v>34</v>
      </c>
      <c r="I300" s="57">
        <v>0.26220515535246325</v>
      </c>
      <c r="K300" t="s">
        <v>191</v>
      </c>
      <c r="L300" s="57">
        <v>-0.23783787577822865</v>
      </c>
      <c r="P300" s="2" t="s">
        <v>370</v>
      </c>
      <c r="Q300" s="3"/>
      <c r="R300" s="3">
        <v>-165.15800000000036</v>
      </c>
      <c r="S300" s="3"/>
      <c r="V300" t="s">
        <v>64</v>
      </c>
      <c r="W300" s="81">
        <v>652.85699999999997</v>
      </c>
      <c r="AA300" t="s">
        <v>389</v>
      </c>
      <c r="AB300" s="20">
        <v>-646.1200000000008</v>
      </c>
    </row>
    <row r="301" spans="2:28" x14ac:dyDescent="0.25">
      <c r="B301" s="2" t="s">
        <v>142</v>
      </c>
      <c r="C301" s="17"/>
      <c r="D301" s="17">
        <v>0.11430705922895855</v>
      </c>
      <c r="E301" s="17"/>
      <c r="F301" s="17"/>
      <c r="H301" t="s">
        <v>856</v>
      </c>
      <c r="I301" s="57">
        <v>0.27871674250019279</v>
      </c>
      <c r="K301" t="s">
        <v>268</v>
      </c>
      <c r="L301" s="57">
        <v>-0.2450337479160716</v>
      </c>
      <c r="P301" s="2" t="s">
        <v>142</v>
      </c>
      <c r="Q301" s="3"/>
      <c r="R301" s="3">
        <v>280.61399999999958</v>
      </c>
      <c r="S301" s="3"/>
      <c r="V301" t="s">
        <v>164</v>
      </c>
      <c r="W301" s="81">
        <v>695.6830000000009</v>
      </c>
      <c r="AA301" t="s">
        <v>254</v>
      </c>
      <c r="AB301" s="20">
        <v>-660.00900000000001</v>
      </c>
    </row>
    <row r="302" spans="2:28" x14ac:dyDescent="0.25">
      <c r="B302" s="2" t="s">
        <v>334</v>
      </c>
      <c r="C302" s="17"/>
      <c r="D302" s="17">
        <v>7.732390684056821E-2</v>
      </c>
      <c r="E302" s="17"/>
      <c r="F302" s="17"/>
      <c r="H302" t="s">
        <v>202</v>
      </c>
      <c r="I302" s="57">
        <v>0.27890512708346338</v>
      </c>
      <c r="K302" t="s">
        <v>117</v>
      </c>
      <c r="L302" s="57">
        <v>-0.247025002455385</v>
      </c>
      <c r="P302" s="2" t="s">
        <v>334</v>
      </c>
      <c r="Q302" s="3"/>
      <c r="R302" s="3">
        <v>965.98699999999917</v>
      </c>
      <c r="S302" s="3"/>
      <c r="V302" t="s">
        <v>315</v>
      </c>
      <c r="W302" s="81">
        <v>699.03899999999999</v>
      </c>
      <c r="AA302" t="s">
        <v>298</v>
      </c>
      <c r="AB302" s="20">
        <v>-665.54299999999967</v>
      </c>
    </row>
    <row r="303" spans="2:28" x14ac:dyDescent="0.25">
      <c r="B303" s="2" t="s">
        <v>21</v>
      </c>
      <c r="C303" s="17"/>
      <c r="D303" s="17">
        <v>-0.41232073578789269</v>
      </c>
      <c r="E303" s="17"/>
      <c r="F303" s="17"/>
      <c r="H303" t="s">
        <v>209</v>
      </c>
      <c r="I303" s="57">
        <v>0.29457103887928532</v>
      </c>
      <c r="K303" t="s">
        <v>181</v>
      </c>
      <c r="L303" s="57">
        <v>-0.25178330420639172</v>
      </c>
      <c r="P303" s="2" t="s">
        <v>21</v>
      </c>
      <c r="Q303" s="3"/>
      <c r="R303" s="3">
        <v>-213.303</v>
      </c>
      <c r="S303" s="3"/>
      <c r="V303" t="s">
        <v>235</v>
      </c>
      <c r="W303" s="81">
        <v>706.72400000000016</v>
      </c>
      <c r="AA303" t="s">
        <v>37</v>
      </c>
      <c r="AB303" s="20">
        <v>-667.42199999999957</v>
      </c>
    </row>
    <row r="304" spans="2:28" x14ac:dyDescent="0.25">
      <c r="B304" s="2" t="s">
        <v>253</v>
      </c>
      <c r="C304" s="17"/>
      <c r="D304" s="17">
        <v>0.19408102181244591</v>
      </c>
      <c r="E304" s="17"/>
      <c r="F304" s="17"/>
      <c r="H304" t="s">
        <v>123</v>
      </c>
      <c r="I304" s="57">
        <v>0.29756411718805997</v>
      </c>
      <c r="K304" t="s">
        <v>171</v>
      </c>
      <c r="L304" s="57">
        <v>-0.25259293200884142</v>
      </c>
      <c r="P304" s="2" t="s">
        <v>253</v>
      </c>
      <c r="Q304" s="3"/>
      <c r="R304" s="3">
        <v>1040.5260000000007</v>
      </c>
      <c r="S304" s="3"/>
      <c r="V304" t="s">
        <v>290</v>
      </c>
      <c r="W304" s="81">
        <v>734.86499999999978</v>
      </c>
      <c r="AA304" t="s">
        <v>75</v>
      </c>
      <c r="AB304" s="20">
        <v>-685.6309999999994</v>
      </c>
    </row>
    <row r="305" spans="2:28" x14ac:dyDescent="0.25">
      <c r="B305" s="2" t="s">
        <v>84</v>
      </c>
      <c r="C305" s="17"/>
      <c r="D305" s="17">
        <v>-9.1697675924403171E-2</v>
      </c>
      <c r="E305" s="17"/>
      <c r="F305" s="17"/>
      <c r="H305" t="s">
        <v>319</v>
      </c>
      <c r="I305" s="57">
        <v>0.29854561525325657</v>
      </c>
      <c r="K305" t="s">
        <v>865</v>
      </c>
      <c r="L305" s="57">
        <v>-0.25297177222200901</v>
      </c>
      <c r="P305" s="2" t="s">
        <v>84</v>
      </c>
      <c r="Q305" s="3"/>
      <c r="R305" s="3">
        <v>-603.29899999999998</v>
      </c>
      <c r="S305" s="3"/>
      <c r="V305" t="s">
        <v>854</v>
      </c>
      <c r="W305" s="81">
        <v>777.22999999999956</v>
      </c>
      <c r="AA305" t="s">
        <v>848</v>
      </c>
      <c r="AB305" s="20">
        <v>-685.77099999999973</v>
      </c>
    </row>
    <row r="306" spans="2:28" x14ac:dyDescent="0.25">
      <c r="B306" s="2" t="s">
        <v>75</v>
      </c>
      <c r="C306" s="17"/>
      <c r="D306" s="17">
        <v>-8.7585966031058324E-2</v>
      </c>
      <c r="E306" s="17"/>
      <c r="F306" s="17"/>
      <c r="H306" t="s">
        <v>93</v>
      </c>
      <c r="I306" s="57">
        <v>0.30113436140280747</v>
      </c>
      <c r="K306" t="s">
        <v>378</v>
      </c>
      <c r="L306" s="57">
        <v>-0.26785693714428455</v>
      </c>
      <c r="P306" s="2" t="s">
        <v>75</v>
      </c>
      <c r="Q306" s="3"/>
      <c r="R306" s="3">
        <v>-685.6309999999994</v>
      </c>
      <c r="S306" s="3"/>
      <c r="V306" t="s">
        <v>110</v>
      </c>
      <c r="W306" s="81">
        <v>801.41900000000032</v>
      </c>
      <c r="AA306" t="s">
        <v>181</v>
      </c>
      <c r="AB306" s="20">
        <v>-698.46299999999974</v>
      </c>
    </row>
    <row r="307" spans="2:28" x14ac:dyDescent="0.25">
      <c r="B307" s="2" t="s">
        <v>396</v>
      </c>
      <c r="C307" s="17"/>
      <c r="D307" s="17">
        <v>-0.17950579394562005</v>
      </c>
      <c r="E307" s="17"/>
      <c r="F307" s="17"/>
      <c r="H307" t="s">
        <v>345</v>
      </c>
      <c r="I307" s="57">
        <v>0.30192562011763951</v>
      </c>
      <c r="K307" t="s">
        <v>185</v>
      </c>
      <c r="L307" s="57">
        <v>-0.27153374665098462</v>
      </c>
      <c r="P307" s="2" t="s">
        <v>396</v>
      </c>
      <c r="Q307" s="3"/>
      <c r="R307" s="3">
        <v>-971.5059999999994</v>
      </c>
      <c r="S307" s="3"/>
      <c r="V307" t="s">
        <v>70</v>
      </c>
      <c r="W307" s="81">
        <v>819.96100000000024</v>
      </c>
      <c r="AA307" t="s">
        <v>92</v>
      </c>
      <c r="AB307" s="20">
        <v>-710.81999999999971</v>
      </c>
    </row>
    <row r="308" spans="2:28" x14ac:dyDescent="0.25">
      <c r="B308" s="2" t="s">
        <v>371</v>
      </c>
      <c r="C308" s="17"/>
      <c r="D308" s="17">
        <v>-2.3460321612650634E-2</v>
      </c>
      <c r="E308" s="17"/>
      <c r="F308" s="17"/>
      <c r="H308" t="s">
        <v>851</v>
      </c>
      <c r="I308" s="57">
        <v>0.30392147762056487</v>
      </c>
      <c r="K308" t="s">
        <v>426</v>
      </c>
      <c r="L308" s="57">
        <v>-0.28159074273899626</v>
      </c>
      <c r="P308" s="2" t="s">
        <v>371</v>
      </c>
      <c r="Q308" s="3"/>
      <c r="R308" s="3">
        <v>-49.503999999999905</v>
      </c>
      <c r="S308" s="3"/>
      <c r="V308" t="s">
        <v>278</v>
      </c>
      <c r="W308" s="81">
        <v>831.10099999999989</v>
      </c>
      <c r="AA308" t="s">
        <v>282</v>
      </c>
      <c r="AB308" s="20">
        <v>-732.875</v>
      </c>
    </row>
    <row r="309" spans="2:28" x14ac:dyDescent="0.25">
      <c r="B309" s="2" t="s">
        <v>215</v>
      </c>
      <c r="C309" s="17"/>
      <c r="D309" s="17">
        <v>-0.10101757076851241</v>
      </c>
      <c r="E309" s="17"/>
      <c r="F309" s="17"/>
      <c r="H309" t="s">
        <v>152</v>
      </c>
      <c r="I309" s="57">
        <v>0.31464950848972295</v>
      </c>
      <c r="K309" t="s">
        <v>272</v>
      </c>
      <c r="L309" s="57">
        <v>-0.28644123121033238</v>
      </c>
      <c r="P309" s="2" t="s">
        <v>215</v>
      </c>
      <c r="Q309" s="3"/>
      <c r="R309" s="3">
        <v>-505.15200000000004</v>
      </c>
      <c r="S309" s="3"/>
      <c r="V309" t="s">
        <v>221</v>
      </c>
      <c r="W309" s="81">
        <v>835.42500000000018</v>
      </c>
      <c r="AA309" t="s">
        <v>861</v>
      </c>
      <c r="AB309" s="20">
        <v>-777.07499999999982</v>
      </c>
    </row>
    <row r="310" spans="2:28" x14ac:dyDescent="0.25">
      <c r="B310" s="2" t="s">
        <v>178</v>
      </c>
      <c r="C310" s="17"/>
      <c r="D310" s="17">
        <v>-8.5996032607304831E-2</v>
      </c>
      <c r="E310" s="17"/>
      <c r="F310" s="17"/>
      <c r="H310" t="s">
        <v>125</v>
      </c>
      <c r="I310" s="57">
        <v>0.32162759988127537</v>
      </c>
      <c r="K310" t="s">
        <v>205</v>
      </c>
      <c r="L310" s="57">
        <v>-0.3074863911421602</v>
      </c>
      <c r="P310" s="2" t="s">
        <v>178</v>
      </c>
      <c r="Q310" s="3"/>
      <c r="R310" s="3">
        <v>-1814.6899999999987</v>
      </c>
      <c r="S310" s="3"/>
      <c r="V310" t="s">
        <v>78</v>
      </c>
      <c r="W310" s="81">
        <v>890.30599999999959</v>
      </c>
      <c r="AA310" t="s">
        <v>88</v>
      </c>
      <c r="AB310" s="20">
        <v>-836.75300000000004</v>
      </c>
    </row>
    <row r="311" spans="2:28" x14ac:dyDescent="0.25">
      <c r="B311" s="2" t="s">
        <v>123</v>
      </c>
      <c r="C311" s="17"/>
      <c r="D311" s="17">
        <v>0.29756411718805997</v>
      </c>
      <c r="E311" s="17"/>
      <c r="F311" s="17"/>
      <c r="H311" t="s">
        <v>208</v>
      </c>
      <c r="I311" s="57">
        <v>0.33561482577694074</v>
      </c>
      <c r="K311" t="s">
        <v>406</v>
      </c>
      <c r="L311" s="57">
        <v>-0.32040160414118718</v>
      </c>
      <c r="P311" s="2" t="s">
        <v>123</v>
      </c>
      <c r="Q311" s="3"/>
      <c r="R311" s="3">
        <v>294.78100000000006</v>
      </c>
      <c r="S311" s="3"/>
      <c r="V311" t="s">
        <v>347</v>
      </c>
      <c r="W311" s="81">
        <v>891.31400000000031</v>
      </c>
      <c r="AA311" t="s">
        <v>845</v>
      </c>
      <c r="AB311" s="20">
        <v>-885.81600000000071</v>
      </c>
    </row>
    <row r="312" spans="2:28" x14ac:dyDescent="0.25">
      <c r="B312" s="2" t="s">
        <v>242</v>
      </c>
      <c r="C312" s="17"/>
      <c r="D312" s="17">
        <v>4.7584695931313391E-2</v>
      </c>
      <c r="E312" s="17"/>
      <c r="F312" s="17"/>
      <c r="H312" t="s">
        <v>404</v>
      </c>
      <c r="I312" s="57">
        <v>0.35061014262797729</v>
      </c>
      <c r="K312" t="s">
        <v>416</v>
      </c>
      <c r="L312" s="57">
        <v>-0.33426524163435384</v>
      </c>
      <c r="P312" s="2" t="s">
        <v>242</v>
      </c>
      <c r="Q312" s="3"/>
      <c r="R312" s="3">
        <v>418.13900000000103</v>
      </c>
      <c r="S312" s="3"/>
      <c r="V312" t="s">
        <v>35</v>
      </c>
      <c r="W312" s="81">
        <v>958.13900000000058</v>
      </c>
      <c r="AA312" t="s">
        <v>170</v>
      </c>
      <c r="AB312" s="20">
        <v>-930.24399999999969</v>
      </c>
    </row>
    <row r="313" spans="2:28" x14ac:dyDescent="0.25">
      <c r="B313" s="2" t="s">
        <v>193</v>
      </c>
      <c r="C313" s="17"/>
      <c r="D313" s="17">
        <v>7.7447301526817322E-2</v>
      </c>
      <c r="E313" s="17"/>
      <c r="F313" s="17"/>
      <c r="H313" t="s">
        <v>315</v>
      </c>
      <c r="I313" s="57">
        <v>0.39351618336493294</v>
      </c>
      <c r="K313" t="s">
        <v>849</v>
      </c>
      <c r="L313" s="57">
        <v>-0.33861684367010042</v>
      </c>
      <c r="P313" s="2" t="s">
        <v>193</v>
      </c>
      <c r="Q313" s="3"/>
      <c r="R313" s="3">
        <v>1364.5999999999985</v>
      </c>
      <c r="S313" s="3"/>
      <c r="V313" t="s">
        <v>334</v>
      </c>
      <c r="W313" s="81">
        <v>965.98699999999917</v>
      </c>
      <c r="AA313" t="s">
        <v>396</v>
      </c>
      <c r="AB313" s="20">
        <v>-971.5059999999994</v>
      </c>
    </row>
    <row r="314" spans="2:28" x14ac:dyDescent="0.25">
      <c r="B314" s="2" t="s">
        <v>397</v>
      </c>
      <c r="C314" s="17"/>
      <c r="D314" s="17">
        <v>6.2302851701925101E-2</v>
      </c>
      <c r="E314" s="17"/>
      <c r="F314" s="17"/>
      <c r="H314" t="s">
        <v>130</v>
      </c>
      <c r="I314" s="57">
        <v>0.40320084076331247</v>
      </c>
      <c r="K314" t="s">
        <v>136</v>
      </c>
      <c r="L314" s="57">
        <v>-0.34153309200975213</v>
      </c>
      <c r="P314" s="2" t="s">
        <v>397</v>
      </c>
      <c r="Q314" s="3"/>
      <c r="R314" s="3">
        <v>46.850000000000023</v>
      </c>
      <c r="S314" s="3"/>
      <c r="V314" t="s">
        <v>168</v>
      </c>
      <c r="W314" s="81">
        <v>975.92399999999998</v>
      </c>
      <c r="AA314" t="s">
        <v>243</v>
      </c>
      <c r="AB314" s="20">
        <v>-991.15200000000004</v>
      </c>
    </row>
    <row r="315" spans="2:28" x14ac:dyDescent="0.25">
      <c r="B315" s="2" t="s">
        <v>67</v>
      </c>
      <c r="C315" s="17"/>
      <c r="D315" s="17">
        <v>-5.4143695730329032E-2</v>
      </c>
      <c r="E315" s="17"/>
      <c r="F315" s="17"/>
      <c r="H315" t="s">
        <v>137</v>
      </c>
      <c r="I315" s="57">
        <v>0.40656394684830688</v>
      </c>
      <c r="K315" t="s">
        <v>361</v>
      </c>
      <c r="L315" s="57">
        <v>-0.35675622951672475</v>
      </c>
      <c r="P315" s="2" t="s">
        <v>67</v>
      </c>
      <c r="Q315" s="3"/>
      <c r="R315" s="3">
        <v>-557.98300000000017</v>
      </c>
      <c r="S315" s="3"/>
      <c r="V315" t="s">
        <v>62</v>
      </c>
      <c r="W315" s="81">
        <v>980.48899999999958</v>
      </c>
      <c r="AA315" t="s">
        <v>85</v>
      </c>
      <c r="AB315" s="20">
        <v>-1016.7780000000002</v>
      </c>
    </row>
    <row r="316" spans="2:28" x14ac:dyDescent="0.25">
      <c r="B316" s="2" t="s">
        <v>877</v>
      </c>
      <c r="C316" s="17"/>
      <c r="D316" s="17">
        <v>0.13044465711056094</v>
      </c>
      <c r="E316" s="17"/>
      <c r="F316" s="17"/>
      <c r="H316" t="s">
        <v>110</v>
      </c>
      <c r="I316" s="57">
        <v>0.40727000893899395</v>
      </c>
      <c r="K316" t="s">
        <v>238</v>
      </c>
      <c r="L316" s="57">
        <v>-0.36885943579766539</v>
      </c>
      <c r="P316" s="2" t="s">
        <v>877</v>
      </c>
      <c r="Q316" s="3"/>
      <c r="R316" s="3">
        <v>75.240999999999985</v>
      </c>
      <c r="S316" s="3"/>
      <c r="V316" t="s">
        <v>404</v>
      </c>
      <c r="W316" s="81">
        <v>1003.8609999999999</v>
      </c>
      <c r="AA316" t="s">
        <v>73</v>
      </c>
      <c r="AB316" s="20">
        <v>-1046.3909999999996</v>
      </c>
    </row>
    <row r="317" spans="2:28" x14ac:dyDescent="0.25">
      <c r="B317" s="2" t="s">
        <v>878</v>
      </c>
      <c r="C317" s="17"/>
      <c r="D317" s="17">
        <v>0.23162164219910436</v>
      </c>
      <c r="E317" s="17"/>
      <c r="F317" s="17"/>
      <c r="H317" t="s">
        <v>175</v>
      </c>
      <c r="I317" s="57">
        <v>0.42703443934897956</v>
      </c>
      <c r="K317" t="s">
        <v>240</v>
      </c>
      <c r="L317" s="57">
        <v>-0.37263490884492695</v>
      </c>
      <c r="P317" s="2" t="s">
        <v>878</v>
      </c>
      <c r="Q317" s="3"/>
      <c r="R317" s="3">
        <v>368.10400000000004</v>
      </c>
      <c r="S317" s="3"/>
      <c r="V317" t="s">
        <v>140</v>
      </c>
      <c r="W317" s="81">
        <v>1036.4320000000007</v>
      </c>
      <c r="AA317" t="s">
        <v>892</v>
      </c>
      <c r="AB317" s="20">
        <v>-1074.7510000000002</v>
      </c>
    </row>
    <row r="318" spans="2:28" x14ac:dyDescent="0.25">
      <c r="B318" s="2" t="s">
        <v>399</v>
      </c>
      <c r="C318" s="17"/>
      <c r="D318" s="17">
        <v>-0.39075938949767774</v>
      </c>
      <c r="E318" s="17"/>
      <c r="F318" s="17"/>
      <c r="H318" t="s">
        <v>278</v>
      </c>
      <c r="I318" s="57">
        <v>0.44608190700188333</v>
      </c>
      <c r="K318" t="s">
        <v>390</v>
      </c>
      <c r="L318" s="57">
        <v>-0.38215035187313956</v>
      </c>
      <c r="P318" s="2" t="s">
        <v>399</v>
      </c>
      <c r="Q318" s="3"/>
      <c r="R318" s="3">
        <v>-150.51699999999997</v>
      </c>
      <c r="S318" s="3"/>
      <c r="V318" t="s">
        <v>253</v>
      </c>
      <c r="W318" s="81">
        <v>1040.5260000000007</v>
      </c>
      <c r="AA318" t="s">
        <v>415</v>
      </c>
      <c r="AB318" s="20">
        <v>-1096.2129999999997</v>
      </c>
    </row>
    <row r="319" spans="2:28" x14ac:dyDescent="0.25">
      <c r="B319" s="2" t="s">
        <v>282</v>
      </c>
      <c r="C319" s="17"/>
      <c r="D319" s="17">
        <v>-5.0919401335830505E-2</v>
      </c>
      <c r="E319" s="17"/>
      <c r="F319" s="17"/>
      <c r="H319" t="s">
        <v>10</v>
      </c>
      <c r="I319" s="57">
        <v>0.46268113408180855</v>
      </c>
      <c r="K319" t="s">
        <v>158</v>
      </c>
      <c r="L319" s="57">
        <v>-0.38344551370043961</v>
      </c>
      <c r="P319" s="2" t="s">
        <v>282</v>
      </c>
      <c r="Q319" s="3"/>
      <c r="R319" s="3">
        <v>-732.875</v>
      </c>
      <c r="S319" s="3"/>
      <c r="V319" t="s">
        <v>423</v>
      </c>
      <c r="W319" s="81">
        <v>1081.6529999999984</v>
      </c>
      <c r="AA319" t="s">
        <v>264</v>
      </c>
      <c r="AB319" s="20">
        <v>-1128.6689999999999</v>
      </c>
    </row>
    <row r="320" spans="2:28" x14ac:dyDescent="0.25">
      <c r="B320" s="2" t="s">
        <v>243</v>
      </c>
      <c r="C320" s="17"/>
      <c r="D320" s="17">
        <v>-0.10421379751515022</v>
      </c>
      <c r="E320" s="17"/>
      <c r="F320" s="17"/>
      <c r="H320" t="s">
        <v>402</v>
      </c>
      <c r="I320" s="57">
        <v>0.46754115841622079</v>
      </c>
      <c r="K320" t="s">
        <v>399</v>
      </c>
      <c r="L320" s="57">
        <v>-0.39075938949767774</v>
      </c>
      <c r="P320" s="2" t="s">
        <v>243</v>
      </c>
      <c r="Q320" s="3"/>
      <c r="R320" s="3">
        <v>-991.15200000000004</v>
      </c>
      <c r="S320" s="3"/>
      <c r="V320" t="s">
        <v>304</v>
      </c>
      <c r="W320" s="81">
        <v>1184.3769999999995</v>
      </c>
      <c r="AA320" t="s">
        <v>148</v>
      </c>
      <c r="AB320" s="20">
        <v>-1215.3739999999998</v>
      </c>
    </row>
    <row r="321" spans="2:28" x14ac:dyDescent="0.25">
      <c r="B321" s="2" t="s">
        <v>74</v>
      </c>
      <c r="C321" s="17"/>
      <c r="D321" s="17">
        <v>-9.9002381346377615E-3</v>
      </c>
      <c r="E321" s="17"/>
      <c r="F321" s="17"/>
      <c r="H321" t="s">
        <v>212</v>
      </c>
      <c r="I321" s="57">
        <v>0.47944115180716051</v>
      </c>
      <c r="K321" t="s">
        <v>116</v>
      </c>
      <c r="L321" s="57">
        <v>-0.39682000747902196</v>
      </c>
      <c r="P321" s="2" t="s">
        <v>74</v>
      </c>
      <c r="Q321" s="3"/>
      <c r="R321" s="3">
        <v>-91.118000000000393</v>
      </c>
      <c r="S321" s="3"/>
      <c r="V321" t="s">
        <v>266</v>
      </c>
      <c r="W321" s="81">
        <v>1195.4739999999983</v>
      </c>
      <c r="AA321" t="s">
        <v>234</v>
      </c>
      <c r="AB321" s="20">
        <v>-1248.7759999999998</v>
      </c>
    </row>
    <row r="322" spans="2:28" x14ac:dyDescent="0.25">
      <c r="B322" s="2" t="s">
        <v>97</v>
      </c>
      <c r="C322" s="17"/>
      <c r="D322" s="17">
        <v>-6.4546294290047906E-2</v>
      </c>
      <c r="E322" s="17"/>
      <c r="F322" s="17"/>
      <c r="H322" t="s">
        <v>129</v>
      </c>
      <c r="I322" s="57">
        <v>0.53071316563790227</v>
      </c>
      <c r="K322" t="s">
        <v>411</v>
      </c>
      <c r="L322" s="57">
        <v>-0.40762789662558768</v>
      </c>
      <c r="P322" s="2" t="s">
        <v>97</v>
      </c>
      <c r="Q322" s="3"/>
      <c r="R322" s="3">
        <v>-147.16000000000031</v>
      </c>
      <c r="S322" s="3"/>
      <c r="V322" t="s">
        <v>265</v>
      </c>
      <c r="W322" s="81">
        <v>1305.7219999999998</v>
      </c>
      <c r="AA322" t="s">
        <v>844</v>
      </c>
      <c r="AB322" s="20">
        <v>-1253.3349999999991</v>
      </c>
    </row>
    <row r="323" spans="2:28" x14ac:dyDescent="0.25">
      <c r="B323" s="2" t="s">
        <v>72</v>
      </c>
      <c r="C323" s="17"/>
      <c r="D323" s="17">
        <v>-9.3854067686566608E-2</v>
      </c>
      <c r="E323" s="17"/>
      <c r="F323" s="17"/>
      <c r="H323" t="s">
        <v>388</v>
      </c>
      <c r="I323" s="57">
        <v>0.53633621800215225</v>
      </c>
      <c r="K323" t="s">
        <v>21</v>
      </c>
      <c r="L323" s="57">
        <v>-0.41232073578789269</v>
      </c>
      <c r="P323" s="2" t="s">
        <v>72</v>
      </c>
      <c r="Q323" s="3"/>
      <c r="R323" s="3">
        <v>-624.33799999999974</v>
      </c>
      <c r="S323" s="3"/>
      <c r="V323" t="s">
        <v>193</v>
      </c>
      <c r="W323" s="81">
        <v>1364.5999999999985</v>
      </c>
      <c r="AA323" t="s">
        <v>68</v>
      </c>
      <c r="AB323" s="20">
        <v>-1277.2390000000005</v>
      </c>
    </row>
    <row r="324" spans="2:28" x14ac:dyDescent="0.25">
      <c r="B324" s="2" t="s">
        <v>205</v>
      </c>
      <c r="C324" s="17"/>
      <c r="D324" s="17">
        <v>-0.3074863911421602</v>
      </c>
      <c r="E324" s="17"/>
      <c r="F324" s="17"/>
      <c r="H324" t="s">
        <v>847</v>
      </c>
      <c r="I324" s="57">
        <v>0.55040767715633721</v>
      </c>
      <c r="K324" t="s">
        <v>409</v>
      </c>
      <c r="L324" s="57">
        <v>-0.42353970522538154</v>
      </c>
      <c r="P324" s="2" t="s">
        <v>205</v>
      </c>
      <c r="Q324" s="3"/>
      <c r="R324" s="3">
        <v>-106.25100000000003</v>
      </c>
      <c r="S324" s="3"/>
      <c r="V324" t="s">
        <v>309</v>
      </c>
      <c r="W324" s="81">
        <v>1505.0359999999991</v>
      </c>
      <c r="AA324" t="s">
        <v>296</v>
      </c>
      <c r="AB324" s="20">
        <v>-1323.7820000000011</v>
      </c>
    </row>
    <row r="325" spans="2:28" x14ac:dyDescent="0.25">
      <c r="B325" s="2" t="s">
        <v>85</v>
      </c>
      <c r="C325" s="17"/>
      <c r="D325" s="17">
        <v>-0.15422664162098015</v>
      </c>
      <c r="E325" s="17"/>
      <c r="F325" s="17"/>
      <c r="H325" t="s">
        <v>174</v>
      </c>
      <c r="I325" s="57">
        <v>0.91552346421740305</v>
      </c>
      <c r="K325" t="s">
        <v>30</v>
      </c>
      <c r="L325" s="57">
        <v>-0.45080589772215002</v>
      </c>
      <c r="P325" s="2" t="s">
        <v>85</v>
      </c>
      <c r="Q325" s="3"/>
      <c r="R325" s="3">
        <v>-1016.7780000000002</v>
      </c>
      <c r="S325" s="3"/>
      <c r="V325" t="s">
        <v>186</v>
      </c>
      <c r="W325" s="81">
        <v>1567.6170000000002</v>
      </c>
      <c r="AA325" t="s">
        <v>327</v>
      </c>
      <c r="AB325" s="20">
        <v>-1371.0020000000004</v>
      </c>
    </row>
    <row r="326" spans="2:28" x14ac:dyDescent="0.25">
      <c r="B326" s="2" t="s">
        <v>290</v>
      </c>
      <c r="C326" s="17"/>
      <c r="D326" s="17">
        <v>5.1469950665218971E-2</v>
      </c>
      <c r="E326" s="17"/>
      <c r="F326" s="17"/>
      <c r="H326" t="s">
        <v>407</v>
      </c>
      <c r="I326" s="57">
        <v>1.1943404325112801</v>
      </c>
      <c r="K326" t="s">
        <v>386</v>
      </c>
      <c r="L326" s="57">
        <v>-0.46161012799374979</v>
      </c>
      <c r="P326" s="2" t="s">
        <v>290</v>
      </c>
      <c r="Q326" s="3"/>
      <c r="R326" s="3">
        <v>734.86499999999978</v>
      </c>
      <c r="S326" s="3"/>
      <c r="V326" t="s">
        <v>890</v>
      </c>
      <c r="W326" s="81">
        <v>1628.0069999999996</v>
      </c>
      <c r="AA326" t="s">
        <v>361</v>
      </c>
      <c r="AB326" s="20">
        <v>-1371.585</v>
      </c>
    </row>
    <row r="327" spans="2:28" x14ac:dyDescent="0.25">
      <c r="B327" s="2" t="s">
        <v>92</v>
      </c>
      <c r="C327" s="17"/>
      <c r="D327" s="17">
        <v>-0.16380922707634099</v>
      </c>
      <c r="E327" s="17"/>
      <c r="F327" s="17"/>
      <c r="H327" t="s">
        <v>49</v>
      </c>
      <c r="I327" s="57">
        <v>1.7930661477330172</v>
      </c>
      <c r="K327" t="s">
        <v>48</v>
      </c>
      <c r="L327" s="57">
        <v>-0.46712373535933538</v>
      </c>
      <c r="P327" s="2" t="s">
        <v>92</v>
      </c>
      <c r="Q327" s="3"/>
      <c r="R327" s="3">
        <v>-710.81999999999971</v>
      </c>
      <c r="S327" s="3"/>
      <c r="V327" t="s">
        <v>317</v>
      </c>
      <c r="W327" s="81">
        <v>1739.7159999999994</v>
      </c>
      <c r="AA327" t="s">
        <v>156</v>
      </c>
      <c r="AB327" s="20">
        <v>-1429.0449999999983</v>
      </c>
    </row>
    <row r="328" spans="2:28" x14ac:dyDescent="0.25">
      <c r="B328" s="2" t="s">
        <v>237</v>
      </c>
      <c r="C328" s="17"/>
      <c r="D328" s="17">
        <v>-5.1078516918162051E-2</v>
      </c>
      <c r="E328" s="17"/>
      <c r="F328" s="17"/>
      <c r="H328" t="s">
        <v>39</v>
      </c>
      <c r="I328" s="57" t="e">
        <v>#NULL!</v>
      </c>
      <c r="K328" t="s">
        <v>343</v>
      </c>
      <c r="L328" s="57">
        <v>-0.47118093014864265</v>
      </c>
      <c r="P328" s="2" t="s">
        <v>237</v>
      </c>
      <c r="Q328" s="3"/>
      <c r="R328" s="3">
        <v>-497.81000000000131</v>
      </c>
      <c r="S328" s="3"/>
      <c r="V328" t="s">
        <v>286</v>
      </c>
      <c r="W328" s="81">
        <v>1803.9439999999995</v>
      </c>
      <c r="AA328" t="s">
        <v>272</v>
      </c>
      <c r="AB328" s="20">
        <v>-1648.0190000000002</v>
      </c>
    </row>
    <row r="329" spans="2:28" x14ac:dyDescent="0.25">
      <c r="B329" s="2" t="s">
        <v>132</v>
      </c>
      <c r="C329" s="17"/>
      <c r="D329" s="17">
        <v>0.17028914951597351</v>
      </c>
      <c r="E329" s="17"/>
      <c r="F329" s="17"/>
      <c r="H329" t="s">
        <v>9</v>
      </c>
      <c r="I329" s="57" t="e">
        <v>#NULL!</v>
      </c>
      <c r="K329" t="s">
        <v>88</v>
      </c>
      <c r="L329" s="57">
        <v>-0.53303567105876715</v>
      </c>
      <c r="P329" s="2" t="s">
        <v>132</v>
      </c>
      <c r="Q329" s="3"/>
      <c r="R329" s="3">
        <v>142.53899999999999</v>
      </c>
      <c r="S329" s="3"/>
      <c r="V329" t="s">
        <v>323</v>
      </c>
      <c r="W329" s="81">
        <v>1990.4619999999995</v>
      </c>
      <c r="AA329" t="s">
        <v>178</v>
      </c>
      <c r="AB329" s="20">
        <v>-1814.6899999999987</v>
      </c>
    </row>
    <row r="330" spans="2:28" x14ac:dyDescent="0.25">
      <c r="B330" s="2" t="s">
        <v>53</v>
      </c>
      <c r="C330" s="17"/>
      <c r="D330" s="17">
        <v>2.8749955544126255E-2</v>
      </c>
      <c r="E330" s="17"/>
      <c r="F330" s="17"/>
      <c r="H330" t="s">
        <v>429</v>
      </c>
      <c r="I330" s="57" t="e">
        <v>#NULL!</v>
      </c>
      <c r="K330" t="s">
        <v>325</v>
      </c>
      <c r="L330" s="57">
        <v>-0.54864630643064627</v>
      </c>
      <c r="P330" s="2" t="s">
        <v>53</v>
      </c>
      <c r="Q330" s="3"/>
      <c r="R330" s="3">
        <v>21.018000000000029</v>
      </c>
      <c r="S330" s="3"/>
      <c r="V330" t="s">
        <v>889</v>
      </c>
      <c r="W330" s="81">
        <v>2378.3109999999979</v>
      </c>
      <c r="AA330" t="s">
        <v>155</v>
      </c>
      <c r="AB330" s="20">
        <v>-1833.7960000000021</v>
      </c>
    </row>
    <row r="331" spans="2:28" x14ac:dyDescent="0.25">
      <c r="B331" s="2" t="s">
        <v>23</v>
      </c>
      <c r="C331" s="17"/>
      <c r="D331" s="17">
        <v>8.89327392365587E-2</v>
      </c>
      <c r="E331" s="17"/>
      <c r="F331" s="17"/>
      <c r="H331" t="s">
        <v>33</v>
      </c>
      <c r="I331" s="57" t="e">
        <v>#NULL!</v>
      </c>
      <c r="K331" t="s">
        <v>47</v>
      </c>
      <c r="L331" s="57">
        <v>-0.55298074708209499</v>
      </c>
      <c r="P331" s="2" t="s">
        <v>23</v>
      </c>
      <c r="Q331" s="3"/>
      <c r="R331" s="3">
        <v>81.214000000000055</v>
      </c>
      <c r="S331" s="3"/>
      <c r="V331" t="s">
        <v>368</v>
      </c>
      <c r="W331" s="81">
        <v>2567.746000000001</v>
      </c>
      <c r="AA331" t="s">
        <v>862</v>
      </c>
      <c r="AB331" s="20">
        <v>-1895.607</v>
      </c>
    </row>
    <row r="332" spans="2:28" x14ac:dyDescent="0.25">
      <c r="B332" s="2" t="s">
        <v>146</v>
      </c>
      <c r="C332" s="17"/>
      <c r="D332" s="17">
        <v>-0.16858473101637877</v>
      </c>
      <c r="E332" s="17"/>
      <c r="F332" s="17"/>
      <c r="H332" t="s">
        <v>112</v>
      </c>
      <c r="I332" s="57" t="e">
        <v>#NULL!</v>
      </c>
      <c r="K332" t="s">
        <v>46</v>
      </c>
      <c r="L332" s="57">
        <v>-0.69019676324209944</v>
      </c>
      <c r="P332" s="2" t="s">
        <v>146</v>
      </c>
      <c r="Q332" s="3"/>
      <c r="R332" s="3">
        <v>-197.15899999999988</v>
      </c>
      <c r="S332" s="3"/>
      <c r="V332" t="s">
        <v>163</v>
      </c>
      <c r="W332" s="81">
        <v>3107.6010000000024</v>
      </c>
      <c r="AA332" t="s">
        <v>891</v>
      </c>
      <c r="AB332" s="20">
        <v>-2349.5380000000005</v>
      </c>
    </row>
    <row r="333" spans="2:28" x14ac:dyDescent="0.25">
      <c r="B333" s="2" t="s">
        <v>50</v>
      </c>
      <c r="C333" s="17"/>
      <c r="D333" s="17">
        <v>-3.2990117275208175E-2</v>
      </c>
      <c r="E333" s="17"/>
      <c r="F333" s="17"/>
      <c r="H333" t="s">
        <v>417</v>
      </c>
      <c r="I333" s="57" t="e">
        <v>#NULL!</v>
      </c>
      <c r="K333" t="s">
        <v>250</v>
      </c>
      <c r="L333" s="57">
        <v>-0.71698807436746537</v>
      </c>
      <c r="P333" s="2" t="s">
        <v>50</v>
      </c>
      <c r="Q333" s="3"/>
      <c r="R333" s="3">
        <v>-42.417999999999893</v>
      </c>
      <c r="S333" s="3"/>
      <c r="V333" t="s">
        <v>161</v>
      </c>
      <c r="W333" s="81">
        <v>5479.7939999999944</v>
      </c>
      <c r="AA333" t="s">
        <v>321</v>
      </c>
      <c r="AB333" s="20">
        <v>-2732.0139999999992</v>
      </c>
    </row>
  </sheetData>
  <sortState xmlns:xlrd2="http://schemas.microsoft.com/office/spreadsheetml/2017/richdata2" ref="AA4:AB38">
    <sortCondition ref="AB4:AB38"/>
  </sortState>
  <pageMargins left="0.7" right="0.7" top="0.75" bottom="0.75" header="0.3" footer="0.3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527E9-2C42-4B96-9078-5B6FC4B6F581}">
  <sheetPr>
    <tabColor theme="8" tint="0.39997558519241921"/>
  </sheetPr>
  <dimension ref="B2:W55"/>
  <sheetViews>
    <sheetView showGridLines="0" showRowColHeaders="0" workbookViewId="0">
      <selection activeCell="M2" sqref="M2"/>
    </sheetView>
  </sheetViews>
  <sheetFormatPr baseColWidth="10" defaultRowHeight="15" x14ac:dyDescent="0.25"/>
  <cols>
    <col min="1" max="1" width="4.5703125" style="23" customWidth="1"/>
    <col min="2" max="2" width="14.5703125" style="24" customWidth="1"/>
    <col min="3" max="12" width="10.7109375" style="24" customWidth="1"/>
    <col min="13" max="22" width="11.42578125" style="23"/>
    <col min="23" max="23" width="24.140625" style="23" customWidth="1"/>
    <col min="24" max="16384" width="11.42578125" style="23"/>
  </cols>
  <sheetData>
    <row r="2" spans="2:23" ht="39.75" customHeight="1" x14ac:dyDescent="0.25">
      <c r="B2" s="134" t="str">
        <f>P_fylke_frekv!J2</f>
        <v>Fordeling av melk levert meieri gruppert etter størrelse på leveransene i Trøndelag i 2021 i tusen liter</v>
      </c>
      <c r="C2" s="60"/>
      <c r="D2" s="60"/>
      <c r="E2" s="60"/>
      <c r="F2" s="60"/>
      <c r="G2" s="60"/>
      <c r="H2" s="60"/>
      <c r="I2" s="60"/>
      <c r="J2" s="60"/>
      <c r="K2" s="60"/>
      <c r="L2" s="60"/>
    </row>
    <row r="3" spans="2:23" x14ac:dyDescent="0.25">
      <c r="B3" s="71" t="s">
        <v>918</v>
      </c>
      <c r="C3" s="28"/>
      <c r="D3" s="28"/>
      <c r="E3" s="28"/>
      <c r="F3" s="28"/>
      <c r="G3" s="28"/>
      <c r="H3" s="28"/>
      <c r="I3" s="28"/>
      <c r="J3" s="28"/>
      <c r="K3" s="28"/>
      <c r="L3" s="28"/>
    </row>
    <row r="4" spans="2:23" s="119" customFormat="1" ht="56.25" customHeight="1" x14ac:dyDescent="0.25">
      <c r="B4" s="132" t="s">
        <v>1316</v>
      </c>
      <c r="C4" s="41" t="str">
        <f>IF(P_fylke_frekv!C10=0," ",P_fylke_frekv!C10)</f>
        <v>Agder</v>
      </c>
      <c r="D4" s="41" t="str">
        <f>IF(P_fylke_frekv!D10=0," ",P_fylke_frekv!D10)</f>
        <v>Innlandet</v>
      </c>
      <c r="E4" s="41" t="str">
        <f>IF(P_fylke_frekv!E10=0," ",P_fylke_frekv!E10)</f>
        <v>Møre og Romsdal</v>
      </c>
      <c r="F4" s="41" t="str">
        <f>IF(P_fylke_frekv!F10=0," ",P_fylke_frekv!F10)</f>
        <v>Nordland</v>
      </c>
      <c r="G4" s="41" t="str">
        <f>IF(P_fylke_frekv!G10=0," ",P_fylke_frekv!G10)</f>
        <v>Rogaland</v>
      </c>
      <c r="H4" s="41" t="str">
        <f>IF(P_fylke_frekv!H10=0," ",P_fylke_frekv!H10)</f>
        <v>Troms og Finnmark</v>
      </c>
      <c r="I4" s="41" t="str">
        <f>IF(P_fylke_frekv!I10=0," ",P_fylke_frekv!I10)</f>
        <v>Trøndelag</v>
      </c>
      <c r="J4" s="41" t="str">
        <f>IF(P_fylke_frekv!J10=0," ",P_fylke_frekv!J10)</f>
        <v>Vestfold og Telemark</v>
      </c>
      <c r="K4" s="41" t="str">
        <f>IF(P_fylke_frekv!K10=0," ",P_fylke_frekv!K10)</f>
        <v>Vestland</v>
      </c>
      <c r="L4" s="41" t="str">
        <f>IF(P_fylke_frekv!L10=0," ",P_fylke_frekv!L10)</f>
        <v>Viken</v>
      </c>
    </row>
    <row r="5" spans="2:23" x14ac:dyDescent="0.25">
      <c r="B5" s="28" t="str">
        <f>IF(P_fylke_frekv!B11=0," ",P_fylke_frekv!B11)</f>
        <v>0-50</v>
      </c>
      <c r="C5" s="32">
        <f>IF(P_fylke_frekv!C11=0," ",P_fylke_frekv!C11)</f>
        <v>1225.1669999999999</v>
      </c>
      <c r="D5" s="32">
        <f>IF(P_fylke_frekv!D11=0," ",P_fylke_frekv!D11)</f>
        <v>3498.8829999999984</v>
      </c>
      <c r="E5" s="32">
        <f>IF(P_fylke_frekv!E11=0," ",P_fylke_frekv!E11)</f>
        <v>1433.6210000000001</v>
      </c>
      <c r="F5" s="32">
        <f>IF(P_fylke_frekv!F11=0," ",P_fylke_frekv!F11)</f>
        <v>688.81000000000006</v>
      </c>
      <c r="G5" s="32">
        <f>IF(P_fylke_frekv!G11=0," ",P_fylke_frekv!G11)</f>
        <v>1229.3199999999997</v>
      </c>
      <c r="H5" s="32">
        <f>IF(P_fylke_frekv!H11=0," ",P_fylke_frekv!H11)</f>
        <v>652.84299999999985</v>
      </c>
      <c r="I5" s="32">
        <f>IF(P_fylke_frekv!I11=0," ",P_fylke_frekv!I11)</f>
        <v>1557.8330000000005</v>
      </c>
      <c r="J5" s="32">
        <f>IF(P_fylke_frekv!J11=0," ",P_fylke_frekv!J11)</f>
        <v>630.1690000000001</v>
      </c>
      <c r="K5" s="32">
        <f>IF(P_fylke_frekv!K11=0," ",P_fylke_frekv!K11)</f>
        <v>5478.2729999999965</v>
      </c>
      <c r="L5" s="32">
        <f>IF(P_fylke_frekv!L11=0," ",P_fylke_frekv!L11)</f>
        <v>956.02900000000022</v>
      </c>
      <c r="M5" s="112" t="str">
        <f>IF(P_fylke_frekv!M11=0," ",P_fylke_frekv!M11)</f>
        <v xml:space="preserve"> </v>
      </c>
    </row>
    <row r="6" spans="2:23" x14ac:dyDescent="0.25">
      <c r="B6" s="28" t="str">
        <f>IF(P_fylke_frekv!B12=0," ",P_fylke_frekv!B12)</f>
        <v>50-100</v>
      </c>
      <c r="C6" s="32">
        <f>IF(P_fylke_frekv!C12=0," ",P_fylke_frekv!C12)</f>
        <v>5768.0320000000002</v>
      </c>
      <c r="D6" s="32">
        <f>IF(P_fylke_frekv!D12=0," ",P_fylke_frekv!D12)</f>
        <v>24782.523000000001</v>
      </c>
      <c r="E6" s="32">
        <f>IF(P_fylke_frekv!E12=0," ",P_fylke_frekv!E12)</f>
        <v>9158.9739999999965</v>
      </c>
      <c r="F6" s="32">
        <f>IF(P_fylke_frekv!F12=0," ",P_fylke_frekv!F12)</f>
        <v>5322.0650000000005</v>
      </c>
      <c r="G6" s="32">
        <f>IF(P_fylke_frekv!G12=0," ",P_fylke_frekv!G12)</f>
        <v>10037.428999999998</v>
      </c>
      <c r="H6" s="32">
        <f>IF(P_fylke_frekv!H12=0," ",P_fylke_frekv!H12)</f>
        <v>3482.3739999999998</v>
      </c>
      <c r="I6" s="32">
        <f>IF(P_fylke_frekv!I12=0," ",P_fylke_frekv!I12)</f>
        <v>14760.766000000001</v>
      </c>
      <c r="J6" s="32">
        <f>IF(P_fylke_frekv!J12=0," ",P_fylke_frekv!J12)</f>
        <v>1571.8120000000004</v>
      </c>
      <c r="K6" s="32">
        <f>IF(P_fylke_frekv!K12=0," ",P_fylke_frekv!K12)</f>
        <v>22791.893999999978</v>
      </c>
      <c r="L6" s="32">
        <f>IF(P_fylke_frekv!L12=0," ",P_fylke_frekv!L12)</f>
        <v>4285.3879999999999</v>
      </c>
      <c r="M6" s="112" t="str">
        <f>IF(P_fylke_frekv!M12=0," ",P_fylke_frekv!M12)</f>
        <v xml:space="preserve"> </v>
      </c>
    </row>
    <row r="7" spans="2:23" x14ac:dyDescent="0.25">
      <c r="B7" s="28" t="str">
        <f>IF(P_fylke_frekv!B13=0," ",P_fylke_frekv!B13)</f>
        <v>100-150</v>
      </c>
      <c r="C7" s="32">
        <f>IF(P_fylke_frekv!C13=0," ",P_fylke_frekv!C13)</f>
        <v>6296.8469999999998</v>
      </c>
      <c r="D7" s="32">
        <f>IF(P_fylke_frekv!D13=0," ",P_fylke_frekv!D13)</f>
        <v>37805.311000000023</v>
      </c>
      <c r="E7" s="32">
        <f>IF(P_fylke_frekv!E13=0," ",P_fylke_frekv!E13)</f>
        <v>17488.434000000001</v>
      </c>
      <c r="F7" s="32">
        <f>IF(P_fylke_frekv!F13=0," ",P_fylke_frekv!F13)</f>
        <v>12621.754000000001</v>
      </c>
      <c r="G7" s="32">
        <f>IF(P_fylke_frekv!G13=0," ",P_fylke_frekv!G13)</f>
        <v>22948.775000000001</v>
      </c>
      <c r="H7" s="32">
        <f>IF(P_fylke_frekv!H13=0," ",P_fylke_frekv!H13)</f>
        <v>8445.885000000002</v>
      </c>
      <c r="I7" s="32">
        <f>IF(P_fylke_frekv!I13=0," ",P_fylke_frekv!I13)</f>
        <v>31272.695000000007</v>
      </c>
      <c r="J7" s="32">
        <f>IF(P_fylke_frekv!J13=0," ",P_fylke_frekv!J13)</f>
        <v>1682.4929999999999</v>
      </c>
      <c r="K7" s="32">
        <f>IF(P_fylke_frekv!K13=0," ",P_fylke_frekv!K13)</f>
        <v>28396.671999999991</v>
      </c>
      <c r="L7" s="32">
        <f>IF(P_fylke_frekv!L13=0," ",P_fylke_frekv!L13)</f>
        <v>6180.6909999999998</v>
      </c>
      <c r="M7" s="112" t="str">
        <f>IF(P_fylke_frekv!M13=0," ",P_fylke_frekv!M13)</f>
        <v xml:space="preserve"> </v>
      </c>
    </row>
    <row r="8" spans="2:23" x14ac:dyDescent="0.25">
      <c r="B8" s="28" t="str">
        <f>IF(P_fylke_frekv!B14=0," ",P_fylke_frekv!B14)</f>
        <v>150-200</v>
      </c>
      <c r="C8" s="32">
        <f>IF(P_fylke_frekv!C14=0," ",P_fylke_frekv!C14)</f>
        <v>5433.55</v>
      </c>
      <c r="D8" s="32">
        <f>IF(P_fylke_frekv!D14=0," ",P_fylke_frekv!D14)</f>
        <v>28974.055000000004</v>
      </c>
      <c r="E8" s="32">
        <f>IF(P_fylke_frekv!E14=0," ",P_fylke_frekv!E14)</f>
        <v>13707.184999999998</v>
      </c>
      <c r="F8" s="32">
        <f>IF(P_fylke_frekv!F14=0," ",P_fylke_frekv!F14)</f>
        <v>9329.5750000000007</v>
      </c>
      <c r="G8" s="32">
        <f>IF(P_fylke_frekv!G14=0," ",P_fylke_frekv!G14)</f>
        <v>26247.243000000006</v>
      </c>
      <c r="H8" s="32">
        <f>IF(P_fylke_frekv!H14=0," ",P_fylke_frekv!H14)</f>
        <v>7135.4780000000001</v>
      </c>
      <c r="I8" s="32">
        <f>IF(P_fylke_frekv!I14=0," ",P_fylke_frekv!I14)</f>
        <v>31667.041999999998</v>
      </c>
      <c r="J8" s="32">
        <f>IF(P_fylke_frekv!J14=0," ",P_fylke_frekv!J14)</f>
        <v>2350.8560000000002</v>
      </c>
      <c r="K8" s="32">
        <f>IF(P_fylke_frekv!K14=0," ",P_fylke_frekv!K14)</f>
        <v>20070.095000000001</v>
      </c>
      <c r="L8" s="32">
        <f>IF(P_fylke_frekv!L14=0," ",P_fylke_frekv!L14)</f>
        <v>10362.935000000003</v>
      </c>
      <c r="M8" s="112" t="str">
        <f>IF(P_fylke_frekv!M14=0," ",P_fylke_frekv!M14)</f>
        <v xml:space="preserve"> </v>
      </c>
    </row>
    <row r="9" spans="2:23" x14ac:dyDescent="0.25">
      <c r="B9" s="28" t="str">
        <f>IF(P_fylke_frekv!B15=0," ",P_fylke_frekv!B15)</f>
        <v>200-250</v>
      </c>
      <c r="C9" s="32">
        <f>IF(P_fylke_frekv!C15=0," ",P_fylke_frekv!C15)</f>
        <v>4230.5009999999993</v>
      </c>
      <c r="D9" s="32">
        <f>IF(P_fylke_frekv!D15=0," ",P_fylke_frekv!D15)</f>
        <v>22310.606999999989</v>
      </c>
      <c r="E9" s="32">
        <f>IF(P_fylke_frekv!E15=0," ",P_fylke_frekv!E15)</f>
        <v>11864.596</v>
      </c>
      <c r="F9" s="32">
        <f>IF(P_fylke_frekv!F15=0," ",P_fylke_frekv!F15)</f>
        <v>9890.264000000001</v>
      </c>
      <c r="G9" s="32">
        <f>IF(P_fylke_frekv!G15=0," ",P_fylke_frekv!G15)</f>
        <v>22123.707000000002</v>
      </c>
      <c r="H9" s="32">
        <f>IF(P_fylke_frekv!H15=0," ",P_fylke_frekv!H15)</f>
        <v>4873.3269999999993</v>
      </c>
      <c r="I9" s="32">
        <f>IF(P_fylke_frekv!I15=0," ",P_fylke_frekv!I15)</f>
        <v>30121.27</v>
      </c>
      <c r="J9" s="32">
        <f>IF(P_fylke_frekv!J15=0," ",P_fylke_frekv!J15)</f>
        <v>1977.0770000000002</v>
      </c>
      <c r="K9" s="32">
        <f>IF(P_fylke_frekv!K15=0," ",P_fylke_frekv!K15)</f>
        <v>12854.961000000001</v>
      </c>
      <c r="L9" s="32">
        <f>IF(P_fylke_frekv!L15=0," ",P_fylke_frekv!L15)</f>
        <v>7781.873999999998</v>
      </c>
      <c r="M9" s="112" t="str">
        <f>IF(P_fylke_frekv!M15=0," ",P_fylke_frekv!M15)</f>
        <v xml:space="preserve"> </v>
      </c>
      <c r="N9" s="142" t="s">
        <v>1320</v>
      </c>
      <c r="O9" s="142"/>
      <c r="P9" s="142"/>
      <c r="Q9" s="142"/>
      <c r="R9" s="142"/>
      <c r="S9" s="142"/>
      <c r="T9" s="142"/>
      <c r="U9" s="142"/>
      <c r="V9" s="142"/>
      <c r="W9" s="142"/>
    </row>
    <row r="10" spans="2:23" x14ac:dyDescent="0.25">
      <c r="B10" s="28" t="str">
        <f>IF(P_fylke_frekv!B16=0," ",P_fylke_frekv!B16)</f>
        <v>250-300</v>
      </c>
      <c r="C10" s="32">
        <f>IF(P_fylke_frekv!C16=0," ",P_fylke_frekv!C16)</f>
        <v>2724.0299999999997</v>
      </c>
      <c r="D10" s="32">
        <f>IF(P_fylke_frekv!D16=0," ",P_fylke_frekv!D16)</f>
        <v>21365.120999999996</v>
      </c>
      <c r="E10" s="32">
        <f>IF(P_fylke_frekv!E16=0," ",P_fylke_frekv!E16)</f>
        <v>9230.973</v>
      </c>
      <c r="F10" s="32">
        <f>IF(P_fylke_frekv!F16=0," ",P_fylke_frekv!F16)</f>
        <v>11678.350999999999</v>
      </c>
      <c r="G10" s="32">
        <f>IF(P_fylke_frekv!G16=0," ",P_fylke_frekv!G16)</f>
        <v>23723.409</v>
      </c>
      <c r="H10" s="32">
        <f>IF(P_fylke_frekv!H16=0," ",P_fylke_frekv!H16)</f>
        <v>4735.3429999999998</v>
      </c>
      <c r="I10" s="32">
        <f>IF(P_fylke_frekv!I16=0," ",P_fylke_frekv!I16)</f>
        <v>30832.56600000001</v>
      </c>
      <c r="J10" s="32">
        <f>IF(P_fylke_frekv!J16=0," ",P_fylke_frekv!J16)</f>
        <v>1618.2160000000001</v>
      </c>
      <c r="K10" s="32">
        <f>IF(P_fylke_frekv!K16=0," ",P_fylke_frekv!K16)</f>
        <v>12340.627</v>
      </c>
      <c r="L10" s="32">
        <f>IF(P_fylke_frekv!L16=0," ",P_fylke_frekv!L16)</f>
        <v>5990.7369999999992</v>
      </c>
      <c r="M10" s="112" t="str">
        <f>IF(P_fylke_frekv!M16=0," ",P_fylke_frekv!M16)</f>
        <v xml:space="preserve"> </v>
      </c>
      <c r="N10" s="142"/>
      <c r="O10" s="142"/>
      <c r="P10" s="142"/>
      <c r="Q10" s="142"/>
      <c r="R10" s="142"/>
      <c r="S10" s="142"/>
      <c r="T10" s="142"/>
      <c r="U10" s="142"/>
      <c r="V10" s="142"/>
      <c r="W10" s="142"/>
    </row>
    <row r="11" spans="2:23" x14ac:dyDescent="0.25">
      <c r="B11" s="28" t="str">
        <f>IF(P_fylke_frekv!B17=0," ",P_fylke_frekv!B17)</f>
        <v>300-350</v>
      </c>
      <c r="C11" s="32">
        <f>IF(P_fylke_frekv!C17=0," ",P_fylke_frekv!C17)</f>
        <v>5447.3019999999997</v>
      </c>
      <c r="D11" s="32">
        <f>IF(P_fylke_frekv!D17=0," ",P_fylke_frekv!D17)</f>
        <v>19561.806999999993</v>
      </c>
      <c r="E11" s="32">
        <f>IF(P_fylke_frekv!E17=0," ",P_fylke_frekv!E17)</f>
        <v>13688.385999999997</v>
      </c>
      <c r="F11" s="32">
        <f>IF(P_fylke_frekv!F17=0," ",P_fylke_frekv!F17)</f>
        <v>10710.024999999998</v>
      </c>
      <c r="G11" s="32">
        <f>IF(P_fylke_frekv!G17=0," ",P_fylke_frekv!G17)</f>
        <v>28794.504999999997</v>
      </c>
      <c r="H11" s="32">
        <f>IF(P_fylke_frekv!H17=0," ",P_fylke_frekv!H17)</f>
        <v>5762.5720000000001</v>
      </c>
      <c r="I11" s="32">
        <f>IF(P_fylke_frekv!I17=0," ",P_fylke_frekv!I17)</f>
        <v>31924.503999999994</v>
      </c>
      <c r="J11" s="32">
        <f>IF(P_fylke_frekv!J17=0," ",P_fylke_frekv!J17)</f>
        <v>1620.58</v>
      </c>
      <c r="K11" s="32">
        <f>IF(P_fylke_frekv!K17=0," ",P_fylke_frekv!K17)</f>
        <v>17514.237999999994</v>
      </c>
      <c r="L11" s="32">
        <f>IF(P_fylke_frekv!L17=0," ",P_fylke_frekv!L17)</f>
        <v>8182.4520000000002</v>
      </c>
      <c r="M11" s="112" t="str">
        <f>IF(P_fylke_frekv!M17=0," ",P_fylke_frekv!M17)</f>
        <v xml:space="preserve"> </v>
      </c>
      <c r="N11" s="142"/>
      <c r="O11" s="142"/>
      <c r="P11" s="142"/>
      <c r="Q11" s="142"/>
      <c r="R11" s="142"/>
      <c r="S11" s="142"/>
      <c r="T11" s="142"/>
      <c r="U11" s="142"/>
      <c r="V11" s="142"/>
      <c r="W11" s="142"/>
    </row>
    <row r="12" spans="2:23" x14ac:dyDescent="0.25">
      <c r="B12" s="28" t="str">
        <f>IF(P_fylke_frekv!B18=0," ",P_fylke_frekv!B18)</f>
        <v>350-400</v>
      </c>
      <c r="C12" s="32">
        <f>IF(P_fylke_frekv!C18=0," ",P_fylke_frekv!C18)</f>
        <v>4054.33</v>
      </c>
      <c r="D12" s="32">
        <f>IF(P_fylke_frekv!D18=0," ",P_fylke_frekv!D18)</f>
        <v>20538.705000000005</v>
      </c>
      <c r="E12" s="32">
        <f>IF(P_fylke_frekv!E18=0," ",P_fylke_frekv!E18)</f>
        <v>10914.003000000001</v>
      </c>
      <c r="F12" s="32">
        <f>IF(P_fylke_frekv!F18=0," ",P_fylke_frekv!F18)</f>
        <v>13218.488999999998</v>
      </c>
      <c r="G12" s="32">
        <f>IF(P_fylke_frekv!G18=0," ",P_fylke_frekv!G18)</f>
        <v>26605.442999999992</v>
      </c>
      <c r="H12" s="32">
        <f>IF(P_fylke_frekv!H18=0," ",P_fylke_frekv!H18)</f>
        <v>4115.6909999999998</v>
      </c>
      <c r="I12" s="32">
        <f>IF(P_fylke_frekv!I18=0," ",P_fylke_frekv!I18)</f>
        <v>40494.978999999992</v>
      </c>
      <c r="J12" s="32">
        <f>IF(P_fylke_frekv!J18=0," ",P_fylke_frekv!J18)</f>
        <v>1912.1890000000001</v>
      </c>
      <c r="K12" s="32">
        <f>IF(P_fylke_frekv!K18=0," ",P_fylke_frekv!K18)</f>
        <v>10720.031999999999</v>
      </c>
      <c r="L12" s="32">
        <f>IF(P_fylke_frekv!L18=0," ",P_fylke_frekv!L18)</f>
        <v>6691.0120000000006</v>
      </c>
      <c r="M12" s="112" t="str">
        <f>IF(P_fylke_frekv!M18=0," ",P_fylke_frekv!M18)</f>
        <v xml:space="preserve"> </v>
      </c>
      <c r="N12" s="142"/>
      <c r="O12" s="142"/>
      <c r="P12" s="142"/>
      <c r="Q12" s="142"/>
      <c r="R12" s="142"/>
      <c r="S12" s="142"/>
      <c r="T12" s="142"/>
      <c r="U12" s="142"/>
      <c r="V12" s="142"/>
      <c r="W12" s="142"/>
    </row>
    <row r="13" spans="2:23" x14ac:dyDescent="0.25">
      <c r="B13" s="28" t="str">
        <f>IF(P_fylke_frekv!B19=0," ",P_fylke_frekv!B19)</f>
        <v>400-450</v>
      </c>
      <c r="C13" s="32">
        <f>IF(P_fylke_frekv!C19=0," ",P_fylke_frekv!C19)</f>
        <v>4236.8850000000002</v>
      </c>
      <c r="D13" s="32">
        <f>IF(P_fylke_frekv!D19=0," ",P_fylke_frekv!D19)</f>
        <v>20965.504999999997</v>
      </c>
      <c r="E13" s="32">
        <f>IF(P_fylke_frekv!E19=0," ",P_fylke_frekv!E19)</f>
        <v>8483.8910000000014</v>
      </c>
      <c r="F13" s="32">
        <f>IF(P_fylke_frekv!F19=0," ",P_fylke_frekv!F19)</f>
        <v>14385.374999999998</v>
      </c>
      <c r="G13" s="32">
        <f>IF(P_fylke_frekv!G19=0," ",P_fylke_frekv!G19)</f>
        <v>25936.483999999997</v>
      </c>
      <c r="H13" s="32">
        <f>IF(P_fylke_frekv!H19=0," ",P_fylke_frekv!H19)</f>
        <v>3375.3319999999999</v>
      </c>
      <c r="I13" s="32">
        <f>IF(P_fylke_frekv!I19=0," ",P_fylke_frekv!I19)</f>
        <v>35879.650999999991</v>
      </c>
      <c r="J13" s="32">
        <f>IF(P_fylke_frekv!J19=0," ",P_fylke_frekv!J19)</f>
        <v>3705.5940000000001</v>
      </c>
      <c r="K13" s="32">
        <f>IF(P_fylke_frekv!K19=0," ",P_fylke_frekv!K19)</f>
        <v>8029.3930000000009</v>
      </c>
      <c r="L13" s="32">
        <f>IF(P_fylke_frekv!L19=0," ",P_fylke_frekv!L19)</f>
        <v>7694.5309999999999</v>
      </c>
      <c r="M13" s="112" t="str">
        <f>IF(P_fylke_frekv!M19=0," ",P_fylke_frekv!M19)</f>
        <v xml:space="preserve"> </v>
      </c>
    </row>
    <row r="14" spans="2:23" x14ac:dyDescent="0.25">
      <c r="B14" s="28" t="str">
        <f>IF(P_fylke_frekv!B20=0," ",P_fylke_frekv!B20)</f>
        <v>450-500</v>
      </c>
      <c r="C14" s="32">
        <f>IF(P_fylke_frekv!C20=0," ",P_fylke_frekv!C20)</f>
        <v>4258.5199999999995</v>
      </c>
      <c r="D14" s="32">
        <f>IF(P_fylke_frekv!D20=0," ",P_fylke_frekv!D20)</f>
        <v>20243.415999999997</v>
      </c>
      <c r="E14" s="32">
        <f>IF(P_fylke_frekv!E20=0," ",P_fylke_frekv!E20)</f>
        <v>7130.6850000000004</v>
      </c>
      <c r="F14" s="32">
        <f>IF(P_fylke_frekv!F20=0," ",P_fylke_frekv!F20)</f>
        <v>7514.223</v>
      </c>
      <c r="G14" s="32">
        <f>IF(P_fylke_frekv!G20=0," ",P_fylke_frekv!G20)</f>
        <v>25752.334999999992</v>
      </c>
      <c r="H14" s="32">
        <f>IF(P_fylke_frekv!H20=0," ",P_fylke_frekv!H20)</f>
        <v>1449.306</v>
      </c>
      <c r="I14" s="32">
        <f>IF(P_fylke_frekv!I20=0," ",P_fylke_frekv!I20)</f>
        <v>24648.172999999999</v>
      </c>
      <c r="J14" s="32">
        <f>IF(P_fylke_frekv!J20=0," ",P_fylke_frekv!J20)</f>
        <v>3350.6339999999996</v>
      </c>
      <c r="K14" s="32">
        <f>IF(P_fylke_frekv!K20=0," ",P_fylke_frekv!K20)</f>
        <v>9030.7309999999998</v>
      </c>
      <c r="L14" s="32">
        <f>IF(P_fylke_frekv!L20=0," ",P_fylke_frekv!L20)</f>
        <v>12255.991</v>
      </c>
      <c r="M14" s="112" t="str">
        <f>IF(P_fylke_frekv!M20=0," ",P_fylke_frekv!M20)</f>
        <v xml:space="preserve"> </v>
      </c>
    </row>
    <row r="15" spans="2:23" x14ac:dyDescent="0.25">
      <c r="B15" s="28" t="str">
        <f>IF(P_fylke_frekv!B21=0," ",P_fylke_frekv!B21)</f>
        <v>500-550</v>
      </c>
      <c r="C15" s="32">
        <f>IF(P_fylke_frekv!C21=0," ",P_fylke_frekv!C21)</f>
        <v>507.42700000000002</v>
      </c>
      <c r="D15" s="32">
        <f>IF(P_fylke_frekv!D21=0," ",P_fylke_frekv!D21)</f>
        <v>11519.813</v>
      </c>
      <c r="E15" s="32">
        <f>IF(P_fylke_frekv!E21=0," ",P_fylke_frekv!E21)</f>
        <v>9441.7199999999993</v>
      </c>
      <c r="F15" s="32">
        <f>IF(P_fylke_frekv!F21=0," ",P_fylke_frekv!F21)</f>
        <v>5250.049</v>
      </c>
      <c r="G15" s="32">
        <f>IF(P_fylke_frekv!G21=0," ",P_fylke_frekv!G21)</f>
        <v>18865.287</v>
      </c>
      <c r="H15" s="32">
        <f>IF(P_fylke_frekv!H21=0," ",P_fylke_frekv!H21)</f>
        <v>1064.8389999999999</v>
      </c>
      <c r="I15" s="32">
        <f>IF(P_fylke_frekv!I21=0," ",P_fylke_frekv!I21)</f>
        <v>18889.363000000005</v>
      </c>
      <c r="J15" s="32">
        <f>IF(P_fylke_frekv!J21=0," ",P_fylke_frekv!J21)</f>
        <v>2081.973</v>
      </c>
      <c r="K15" s="32">
        <f>IF(P_fylke_frekv!K21=0," ",P_fylke_frekv!K21)</f>
        <v>12003.995000000001</v>
      </c>
      <c r="L15" s="32">
        <f>IF(P_fylke_frekv!L21=0," ",P_fylke_frekv!L21)</f>
        <v>10482.618999999999</v>
      </c>
      <c r="M15" s="112" t="str">
        <f>IF(P_fylke_frekv!M21=0," ",P_fylke_frekv!M21)</f>
        <v xml:space="preserve"> </v>
      </c>
    </row>
    <row r="16" spans="2:23" x14ac:dyDescent="0.25">
      <c r="B16" s="28" t="str">
        <f>IF(P_fylke_frekv!B22=0," ",P_fylke_frekv!B22)</f>
        <v>550-600</v>
      </c>
      <c r="C16" s="32">
        <f>IF(P_fylke_frekv!C22=0," ",P_fylke_frekv!C22)</f>
        <v>1723.6009999999999</v>
      </c>
      <c r="D16" s="32">
        <f>IF(P_fylke_frekv!D22=0," ",P_fylke_frekv!D22)</f>
        <v>10965.087000000001</v>
      </c>
      <c r="E16" s="32">
        <f>IF(P_fylke_frekv!E22=0," ",P_fylke_frekv!E22)</f>
        <v>9128.0319999999992</v>
      </c>
      <c r="F16" s="32">
        <f>IF(P_fylke_frekv!F22=0," ",P_fylke_frekv!F22)</f>
        <v>3395.17</v>
      </c>
      <c r="G16" s="32">
        <f>IF(P_fylke_frekv!G22=0," ",P_fylke_frekv!G22)</f>
        <v>12003.444</v>
      </c>
      <c r="H16" s="32">
        <f>IF(P_fylke_frekv!H22=0," ",P_fylke_frekv!H22)</f>
        <v>551.90800000000002</v>
      </c>
      <c r="I16" s="32">
        <f>IF(P_fylke_frekv!I22=0," ",P_fylke_frekv!I22)</f>
        <v>18332.891999999996</v>
      </c>
      <c r="J16" s="32">
        <f>IF(P_fylke_frekv!J22=0," ",P_fylke_frekv!J22)</f>
        <v>2855.7309999999998</v>
      </c>
      <c r="K16" s="32">
        <f>IF(P_fylke_frekv!K22=0," ",P_fylke_frekv!K22)</f>
        <v>4609.59</v>
      </c>
      <c r="L16" s="32">
        <f>IF(P_fylke_frekv!L22=0," ",P_fylke_frekv!L22)</f>
        <v>4027.0250000000005</v>
      </c>
      <c r="M16" s="112" t="str">
        <f>IF(P_fylke_frekv!M22=0," ",P_fylke_frekv!M22)</f>
        <v xml:space="preserve"> </v>
      </c>
    </row>
    <row r="17" spans="2:13" x14ac:dyDescent="0.25">
      <c r="B17" s="28" t="str">
        <f>IF(P_fylke_frekv!B23=0," ",P_fylke_frekv!B23)</f>
        <v>600-650</v>
      </c>
      <c r="C17" s="32" t="str">
        <f>IF(P_fylke_frekv!C23=0," ",P_fylke_frekv!C23)</f>
        <v xml:space="preserve"> </v>
      </c>
      <c r="D17" s="32">
        <f>IF(P_fylke_frekv!D23=0," ",P_fylke_frekv!D23)</f>
        <v>4330.1109999999999</v>
      </c>
      <c r="E17" s="32">
        <f>IF(P_fylke_frekv!E23=0," ",P_fylke_frekv!E23)</f>
        <v>5051.3379999999997</v>
      </c>
      <c r="F17" s="32" t="str">
        <f>IF(P_fylke_frekv!F23=0," ",P_fylke_frekv!F23)</f>
        <v xml:space="preserve"> </v>
      </c>
      <c r="G17" s="32">
        <f>IF(P_fylke_frekv!G23=0," ",P_fylke_frekv!G23)</f>
        <v>11174.237999999999</v>
      </c>
      <c r="H17" s="32">
        <f>IF(P_fylke_frekv!H23=0," ",P_fylke_frekv!H23)</f>
        <v>1862.2729999999999</v>
      </c>
      <c r="I17" s="32">
        <f>IF(P_fylke_frekv!I23=0," ",P_fylke_frekv!I23)</f>
        <v>7414.2479999999996</v>
      </c>
      <c r="J17" s="32">
        <f>IF(P_fylke_frekv!J23=0," ",P_fylke_frekv!J23)</f>
        <v>1244.3389999999999</v>
      </c>
      <c r="K17" s="32">
        <f>IF(P_fylke_frekv!K23=0," ",P_fylke_frekv!K23)</f>
        <v>4983.1009999999997</v>
      </c>
      <c r="L17" s="32">
        <f>IF(P_fylke_frekv!L23=0," ",P_fylke_frekv!L23)</f>
        <v>1261.6320000000001</v>
      </c>
      <c r="M17" s="112" t="str">
        <f>IF(P_fylke_frekv!M23=0," ",P_fylke_frekv!M23)</f>
        <v xml:space="preserve"> </v>
      </c>
    </row>
    <row r="18" spans="2:13" x14ac:dyDescent="0.25">
      <c r="B18" s="28" t="str">
        <f>IF(P_fylke_frekv!B24=0," ",P_fylke_frekv!B24)</f>
        <v>650-700</v>
      </c>
      <c r="C18" s="32" t="str">
        <f>IF(P_fylke_frekv!C24=0," ",P_fylke_frekv!C24)</f>
        <v xml:space="preserve"> </v>
      </c>
      <c r="D18" s="32">
        <f>IF(P_fylke_frekv!D24=0," ",P_fylke_frekv!D24)</f>
        <v>2023.114</v>
      </c>
      <c r="E18" s="32">
        <f>IF(P_fylke_frekv!E24=0," ",P_fylke_frekv!E24)</f>
        <v>2009.0919999999999</v>
      </c>
      <c r="F18" s="32" t="str">
        <f>IF(P_fylke_frekv!F24=0," ",P_fylke_frekv!F24)</f>
        <v xml:space="preserve"> </v>
      </c>
      <c r="G18" s="32">
        <f>IF(P_fylke_frekv!G24=0," ",P_fylke_frekv!G24)</f>
        <v>5430.5999999999995</v>
      </c>
      <c r="H18" s="32">
        <f>IF(P_fylke_frekv!H24=0," ",P_fylke_frekv!H24)</f>
        <v>1392.2739999999999</v>
      </c>
      <c r="I18" s="32">
        <f>IF(P_fylke_frekv!I24=0," ",P_fylke_frekv!I24)</f>
        <v>5985.9429999999993</v>
      </c>
      <c r="J18" s="32" t="str">
        <f>IF(P_fylke_frekv!J24=0," ",P_fylke_frekv!J24)</f>
        <v xml:space="preserve"> </v>
      </c>
      <c r="K18" s="32">
        <f>IF(P_fylke_frekv!K24=0," ",P_fylke_frekv!K24)</f>
        <v>1310.1659999999999</v>
      </c>
      <c r="L18" s="32" t="str">
        <f>IF(P_fylke_frekv!L24=0," ",P_fylke_frekv!L24)</f>
        <v xml:space="preserve"> </v>
      </c>
      <c r="M18" s="112" t="str">
        <f>IF(P_fylke_frekv!M24=0," ",P_fylke_frekv!M24)</f>
        <v xml:space="preserve"> </v>
      </c>
    </row>
    <row r="19" spans="2:13" x14ac:dyDescent="0.25">
      <c r="B19" s="28" t="str">
        <f>IF(P_fylke_frekv!B25=0," ",P_fylke_frekv!B25)</f>
        <v>700-750</v>
      </c>
      <c r="C19" s="32">
        <f>IF(P_fylke_frekv!C25=0," ",P_fylke_frekv!C25)</f>
        <v>740.03499999999997</v>
      </c>
      <c r="D19" s="32">
        <f>IF(P_fylke_frekv!D25=0," ",P_fylke_frekv!D25)</f>
        <v>744.56899999999996</v>
      </c>
      <c r="E19" s="32">
        <f>IF(P_fylke_frekv!E25=0," ",P_fylke_frekv!E25)</f>
        <v>2197.375</v>
      </c>
      <c r="F19" s="32" t="str">
        <f>IF(P_fylke_frekv!F25=0," ",P_fylke_frekv!F25)</f>
        <v xml:space="preserve"> </v>
      </c>
      <c r="G19" s="32">
        <f>IF(P_fylke_frekv!G25=0," ",P_fylke_frekv!G25)</f>
        <v>3621.7690000000002</v>
      </c>
      <c r="H19" s="32">
        <f>IF(P_fylke_frekv!H25=0," ",P_fylke_frekv!H25)</f>
        <v>713.38199999999995</v>
      </c>
      <c r="I19" s="32">
        <f>IF(P_fylke_frekv!I25=0," ",P_fylke_frekv!I25)</f>
        <v>2166.9</v>
      </c>
      <c r="J19" s="32">
        <f>IF(P_fylke_frekv!J25=0," ",P_fylke_frekv!J25)</f>
        <v>734.06899999999996</v>
      </c>
      <c r="K19" s="32">
        <f>IF(P_fylke_frekv!K25=0," ",P_fylke_frekv!K25)</f>
        <v>1453.7829999999999</v>
      </c>
      <c r="L19" s="32">
        <f>IF(P_fylke_frekv!L25=0," ",P_fylke_frekv!L25)</f>
        <v>1475.0039999999999</v>
      </c>
      <c r="M19" s="112" t="str">
        <f>IF(P_fylke_frekv!M25=0," ",P_fylke_frekv!M25)</f>
        <v xml:space="preserve"> </v>
      </c>
    </row>
    <row r="20" spans="2:13" x14ac:dyDescent="0.25">
      <c r="B20" s="28" t="str">
        <f>IF(P_fylke_frekv!B26=0," ",P_fylke_frekv!B26)</f>
        <v>750-800</v>
      </c>
      <c r="C20" s="32" t="str">
        <f>IF(P_fylke_frekv!C26=0," ",P_fylke_frekv!C26)</f>
        <v xml:space="preserve"> </v>
      </c>
      <c r="D20" s="32">
        <f>IF(P_fylke_frekv!D26=0," ",P_fylke_frekv!D26)</f>
        <v>765.54600000000005</v>
      </c>
      <c r="E20" s="32">
        <f>IF(P_fylke_frekv!E26=0," ",P_fylke_frekv!E26)</f>
        <v>2323.1379999999999</v>
      </c>
      <c r="F20" s="32" t="str">
        <f>IF(P_fylke_frekv!F26=0," ",P_fylke_frekv!F26)</f>
        <v xml:space="preserve"> </v>
      </c>
      <c r="G20" s="32">
        <f>IF(P_fylke_frekv!G26=0," ",P_fylke_frekv!G26)</f>
        <v>5350.0159999999996</v>
      </c>
      <c r="H20" s="32">
        <f>IF(P_fylke_frekv!H26=0," ",P_fylke_frekv!H26)</f>
        <v>1546.998</v>
      </c>
      <c r="I20" s="32">
        <f>IF(P_fylke_frekv!I26=0," ",P_fylke_frekv!I26)</f>
        <v>2324.1379999999999</v>
      </c>
      <c r="J20" s="32" t="str">
        <f>IF(P_fylke_frekv!J26=0," ",P_fylke_frekv!J26)</f>
        <v xml:space="preserve"> </v>
      </c>
      <c r="K20" s="32" t="str">
        <f>IF(P_fylke_frekv!K26=0," ",P_fylke_frekv!K26)</f>
        <v xml:space="preserve"> </v>
      </c>
      <c r="L20" s="32">
        <f>IF(P_fylke_frekv!L26=0," ",P_fylke_frekv!L26)</f>
        <v>1556.3979999999999</v>
      </c>
      <c r="M20" s="112" t="str">
        <f>IF(P_fylke_frekv!M26=0," ",P_fylke_frekv!M26)</f>
        <v xml:space="preserve"> </v>
      </c>
    </row>
    <row r="21" spans="2:13" x14ac:dyDescent="0.25">
      <c r="B21" s="28" t="str">
        <f>IF(P_fylke_frekv!B27=0," ",P_fylke_frekv!B27)</f>
        <v>800-850</v>
      </c>
      <c r="C21" s="32" t="str">
        <f>IF(P_fylke_frekv!C27=0," ",P_fylke_frekv!C27)</f>
        <v xml:space="preserve"> </v>
      </c>
      <c r="D21" s="32">
        <f>IF(P_fylke_frekv!D27=0," ",P_fylke_frekv!D27)</f>
        <v>2457.6819999999998</v>
      </c>
      <c r="E21" s="32">
        <f>IF(P_fylke_frekv!E27=0," ",P_fylke_frekv!E27)</f>
        <v>829.59400000000005</v>
      </c>
      <c r="F21" s="32" t="str">
        <f>IF(P_fylke_frekv!F27=0," ",P_fylke_frekv!F27)</f>
        <v xml:space="preserve"> </v>
      </c>
      <c r="G21" s="32">
        <f>IF(P_fylke_frekv!G27=0," ",P_fylke_frekv!G27)</f>
        <v>2475.0030000000002</v>
      </c>
      <c r="H21" s="32" t="str">
        <f>IF(P_fylke_frekv!H27=0," ",P_fylke_frekv!H27)</f>
        <v xml:space="preserve"> </v>
      </c>
      <c r="I21" s="32">
        <f>IF(P_fylke_frekv!I27=0," ",P_fylke_frekv!I27)</f>
        <v>4087.67</v>
      </c>
      <c r="J21" s="32">
        <f>IF(P_fylke_frekv!J27=0," ",P_fylke_frekv!J27)</f>
        <v>811.36500000000001</v>
      </c>
      <c r="K21" s="32">
        <f>IF(P_fylke_frekv!K27=0," ",P_fylke_frekv!K27)</f>
        <v>846.351</v>
      </c>
      <c r="L21" s="32">
        <f>IF(P_fylke_frekv!L27=0," ",P_fylke_frekv!L27)</f>
        <v>2458.2629999999999</v>
      </c>
      <c r="M21" s="112" t="str">
        <f>IF(P_fylke_frekv!M27=0," ",P_fylke_frekv!M27)</f>
        <v xml:space="preserve"> </v>
      </c>
    </row>
    <row r="22" spans="2:13" x14ac:dyDescent="0.25">
      <c r="B22" s="28" t="str">
        <f>IF(P_fylke_frekv!B28=0," ",P_fylke_frekv!B28)</f>
        <v>850-900</v>
      </c>
      <c r="C22" s="32" t="str">
        <f>IF(P_fylke_frekv!C28=0," ",P_fylke_frekv!C28)</f>
        <v xml:space="preserve"> </v>
      </c>
      <c r="D22" s="32">
        <f>IF(P_fylke_frekv!D28=0," ",P_fylke_frekv!D28)</f>
        <v>1763.375</v>
      </c>
      <c r="E22" s="32" t="str">
        <f>IF(P_fylke_frekv!E28=0," ",P_fylke_frekv!E28)</f>
        <v xml:space="preserve"> </v>
      </c>
      <c r="F22" s="32" t="str">
        <f>IF(P_fylke_frekv!F28=0," ",P_fylke_frekv!F28)</f>
        <v xml:space="preserve"> </v>
      </c>
      <c r="G22" s="32">
        <f>IF(P_fylke_frekv!G28=0," ",P_fylke_frekv!G28)</f>
        <v>2662.3510000000001</v>
      </c>
      <c r="H22" s="32" t="str">
        <f>IF(P_fylke_frekv!H28=0," ",P_fylke_frekv!H28)</f>
        <v xml:space="preserve"> </v>
      </c>
      <c r="I22" s="32">
        <f>IF(P_fylke_frekv!I28=0," ",P_fylke_frekv!I28)</f>
        <v>878.86500000000001</v>
      </c>
      <c r="J22" s="32" t="str">
        <f>IF(P_fylke_frekv!J28=0," ",P_fylke_frekv!J28)</f>
        <v xml:space="preserve"> </v>
      </c>
      <c r="K22" s="32" t="str">
        <f>IF(P_fylke_frekv!K28=0," ",P_fylke_frekv!K28)</f>
        <v xml:space="preserve"> </v>
      </c>
      <c r="L22" s="32">
        <f>IF(P_fylke_frekv!L28=0," ",P_fylke_frekv!L28)</f>
        <v>1748.5509999999999</v>
      </c>
      <c r="M22" s="112" t="str">
        <f>IF(P_fylke_frekv!M28=0," ",P_fylke_frekv!M28)</f>
        <v xml:space="preserve"> </v>
      </c>
    </row>
    <row r="23" spans="2:13" x14ac:dyDescent="0.25">
      <c r="B23" s="28" t="str">
        <f>IF(P_fylke_frekv!B29=0," ",P_fylke_frekv!B29)</f>
        <v>900-950</v>
      </c>
      <c r="C23" s="32" t="str">
        <f>IF(P_fylke_frekv!C29=0," ",P_fylke_frekv!C29)</f>
        <v xml:space="preserve"> </v>
      </c>
      <c r="D23" s="32">
        <f>IF(P_fylke_frekv!D29=0," ",P_fylke_frekv!D29)</f>
        <v>925.923</v>
      </c>
      <c r="E23" s="32">
        <f>IF(P_fylke_frekv!E29=0," ",P_fylke_frekv!E29)</f>
        <v>1876.5709999999999</v>
      </c>
      <c r="F23" s="32" t="str">
        <f>IF(P_fylke_frekv!F29=0," ",P_fylke_frekv!F29)</f>
        <v xml:space="preserve"> </v>
      </c>
      <c r="G23" s="32">
        <f>IF(P_fylke_frekv!G29=0," ",P_fylke_frekv!G29)</f>
        <v>938.24900000000002</v>
      </c>
      <c r="H23" s="32" t="str">
        <f>IF(P_fylke_frekv!H29=0," ",P_fylke_frekv!H29)</f>
        <v xml:space="preserve"> </v>
      </c>
      <c r="I23" s="32">
        <f>IF(P_fylke_frekv!I29=0," ",P_fylke_frekv!I29)</f>
        <v>2808.39</v>
      </c>
      <c r="J23" s="32">
        <f>IF(P_fylke_frekv!J29=0," ",P_fylke_frekv!J29)</f>
        <v>1815.5340000000001</v>
      </c>
      <c r="K23" s="32">
        <f>IF(P_fylke_frekv!K29=0," ",P_fylke_frekv!K29)</f>
        <v>2803.1970000000001</v>
      </c>
      <c r="L23" s="32" t="str">
        <f>IF(P_fylke_frekv!L29=0," ",P_fylke_frekv!L29)</f>
        <v xml:space="preserve"> </v>
      </c>
      <c r="M23" s="112" t="str">
        <f>IF(P_fylke_frekv!M29=0," ",P_fylke_frekv!M29)</f>
        <v xml:space="preserve"> </v>
      </c>
    </row>
    <row r="24" spans="2:13" x14ac:dyDescent="0.25">
      <c r="B24" s="28" t="str">
        <f>IF(P_fylke_frekv!B30=0," ",P_fylke_frekv!B30)</f>
        <v>950-1000</v>
      </c>
      <c r="C24" s="32" t="str">
        <f>IF(P_fylke_frekv!C30=0," ",P_fylke_frekv!C30)</f>
        <v xml:space="preserve"> </v>
      </c>
      <c r="D24" s="32">
        <f>IF(P_fylke_frekv!D30=0," ",P_fylke_frekv!D30)</f>
        <v>961.04200000000003</v>
      </c>
      <c r="E24" s="32">
        <f>IF(P_fylke_frekv!E30=0," ",P_fylke_frekv!E30)</f>
        <v>1919.7339999999999</v>
      </c>
      <c r="F24" s="32" t="str">
        <f>IF(P_fylke_frekv!F30=0," ",P_fylke_frekv!F30)</f>
        <v xml:space="preserve"> </v>
      </c>
      <c r="G24" s="32">
        <f>IF(P_fylke_frekv!G30=0," ",P_fylke_frekv!G30)</f>
        <v>11634.701000000001</v>
      </c>
      <c r="H24" s="32" t="str">
        <f>IF(P_fylke_frekv!H30=0," ",P_fylke_frekv!H30)</f>
        <v xml:space="preserve"> </v>
      </c>
      <c r="I24" s="32">
        <f>IF(P_fylke_frekv!I30=0," ",P_fylke_frekv!I30)</f>
        <v>1959.971</v>
      </c>
      <c r="J24" s="32">
        <f>IF(P_fylke_frekv!J30=0," ",P_fylke_frekv!J30)</f>
        <v>980.35400000000004</v>
      </c>
      <c r="K24" s="32" t="str">
        <f>IF(P_fylke_frekv!K30=0," ",P_fylke_frekv!K30)</f>
        <v xml:space="preserve"> </v>
      </c>
      <c r="L24" s="32">
        <f>IF(P_fylke_frekv!L30=0," ",P_fylke_frekv!L30)</f>
        <v>1942.768</v>
      </c>
      <c r="M24" s="112" t="str">
        <f>IF(P_fylke_frekv!M30=0," ",P_fylke_frekv!M30)</f>
        <v xml:space="preserve"> </v>
      </c>
    </row>
    <row r="25" spans="2:13" x14ac:dyDescent="0.25">
      <c r="B25" s="28" t="str">
        <f>IF(P_fylke_frekv!B31=0," ",P_fylke_frekv!B31)</f>
        <v>1000-1050</v>
      </c>
      <c r="C25" s="32" t="str">
        <f>IF(P_fylke_frekv!C31=0," ",P_fylke_frekv!C31)</f>
        <v xml:space="preserve"> </v>
      </c>
      <c r="D25" s="32" t="str">
        <f>IF(P_fylke_frekv!D31=0," ",P_fylke_frekv!D31)</f>
        <v xml:space="preserve"> </v>
      </c>
      <c r="E25" s="32" t="str">
        <f>IF(P_fylke_frekv!E31=0," ",P_fylke_frekv!E31)</f>
        <v xml:space="preserve"> </v>
      </c>
      <c r="F25" s="32" t="str">
        <f>IF(P_fylke_frekv!F31=0," ",P_fylke_frekv!F31)</f>
        <v xml:space="preserve"> </v>
      </c>
      <c r="G25" s="32" t="str">
        <f>IF(P_fylke_frekv!G31=0," ",P_fylke_frekv!G31)</f>
        <v xml:space="preserve"> </v>
      </c>
      <c r="H25" s="32" t="str">
        <f>IF(P_fylke_frekv!H31=0," ",P_fylke_frekv!H31)</f>
        <v xml:space="preserve"> </v>
      </c>
      <c r="I25" s="32">
        <f>IF(P_fylke_frekv!I31=0," ",P_fylke_frekv!I31)</f>
        <v>1004.681</v>
      </c>
      <c r="J25" s="32" t="str">
        <f>IF(P_fylke_frekv!J31=0," ",P_fylke_frekv!J31)</f>
        <v xml:space="preserve"> </v>
      </c>
      <c r="K25" s="32" t="str">
        <f>IF(P_fylke_frekv!K31=0," ",P_fylke_frekv!K31)</f>
        <v xml:space="preserve"> </v>
      </c>
      <c r="L25" s="32" t="str">
        <f>IF(P_fylke_frekv!L31=0," ",P_fylke_frekv!L31)</f>
        <v xml:space="preserve"> </v>
      </c>
      <c r="M25" s="112" t="str">
        <f>IF(P_fylke_frekv!M31=0," ",P_fylke_frekv!M31)</f>
        <v xml:space="preserve"> </v>
      </c>
    </row>
    <row r="26" spans="2:13" x14ac:dyDescent="0.25">
      <c r="B26" s="28" t="str">
        <f>IF(P_fylke_frekv!B32=0," ",P_fylke_frekv!B32)</f>
        <v>1050-1100</v>
      </c>
      <c r="C26" s="32" t="str">
        <f>IF(P_fylke_frekv!C32=0," ",P_fylke_frekv!C32)</f>
        <v xml:space="preserve"> </v>
      </c>
      <c r="D26" s="32" t="str">
        <f>IF(P_fylke_frekv!D32=0," ",P_fylke_frekv!D32)</f>
        <v xml:space="preserve"> </v>
      </c>
      <c r="E26" s="32" t="str">
        <f>IF(P_fylke_frekv!E32=0," ",P_fylke_frekv!E32)</f>
        <v xml:space="preserve"> </v>
      </c>
      <c r="F26" s="32" t="str">
        <f>IF(P_fylke_frekv!F32=0," ",P_fylke_frekv!F32)</f>
        <v xml:space="preserve"> </v>
      </c>
      <c r="G26" s="32">
        <f>IF(P_fylke_frekv!G32=0," ",P_fylke_frekv!G32)</f>
        <v>1082.421</v>
      </c>
      <c r="H26" s="32" t="str">
        <f>IF(P_fylke_frekv!H32=0," ",P_fylke_frekv!H32)</f>
        <v xml:space="preserve"> </v>
      </c>
      <c r="I26" s="32" t="str">
        <f>IF(P_fylke_frekv!I32=0," ",P_fylke_frekv!I32)</f>
        <v xml:space="preserve"> </v>
      </c>
      <c r="J26" s="32" t="str">
        <f>IF(P_fylke_frekv!J32=0," ",P_fylke_frekv!J32)</f>
        <v xml:space="preserve"> </v>
      </c>
      <c r="K26" s="32" t="str">
        <f>IF(P_fylke_frekv!K32=0," ",P_fylke_frekv!K32)</f>
        <v xml:space="preserve"> </v>
      </c>
      <c r="L26" s="32" t="str">
        <f>IF(P_fylke_frekv!L32=0," ",P_fylke_frekv!L32)</f>
        <v xml:space="preserve"> </v>
      </c>
      <c r="M26" s="112" t="str">
        <f>IF(P_fylke_frekv!M32=0," ",P_fylke_frekv!M32)</f>
        <v xml:space="preserve"> </v>
      </c>
    </row>
    <row r="27" spans="2:13" x14ac:dyDescent="0.25">
      <c r="B27" s="28" t="s">
        <v>1318</v>
      </c>
      <c r="C27" s="32">
        <f>IF(P_fylke_frekv!C33=0," ",P_fylke_frekv!C33)</f>
        <v>46646.227000000006</v>
      </c>
      <c r="D27" s="32">
        <f>IF(P_fylke_frekv!D33=0," ",P_fylke_frekv!D33)</f>
        <v>256502.19500000001</v>
      </c>
      <c r="E27" s="32">
        <f>IF(P_fylke_frekv!E33=0," ",P_fylke_frekv!E33)</f>
        <v>137877.34199999998</v>
      </c>
      <c r="F27" s="32">
        <f>IF(P_fylke_frekv!F33=0," ",P_fylke_frekv!F33)</f>
        <v>104004.15</v>
      </c>
      <c r="G27" s="32">
        <f>IF(P_fylke_frekv!G33=0," ",P_fylke_frekv!G33)</f>
        <v>288636.72900000005</v>
      </c>
      <c r="H27" s="32">
        <f>IF(P_fylke_frekv!H33=0," ",P_fylke_frekv!H33)</f>
        <v>51159.824999999997</v>
      </c>
      <c r="I27" s="32">
        <f>IF(P_fylke_frekv!I33=0," ",P_fylke_frekv!I33)</f>
        <v>339012.54000000004</v>
      </c>
      <c r="J27" s="32">
        <f>IF(P_fylke_frekv!J33=0," ",P_fylke_frekv!J33)</f>
        <v>30942.985000000001</v>
      </c>
      <c r="K27" s="32">
        <f>IF(P_fylke_frekv!K33=0," ",P_fylke_frekv!K33)</f>
        <v>175237.09899999993</v>
      </c>
      <c r="L27" s="32">
        <f>IF(P_fylke_frekv!L33=0," ",P_fylke_frekv!L33)</f>
        <v>95333.9</v>
      </c>
      <c r="M27" s="112" t="str">
        <f>IF(P_fylke_frekv!M33=0," ",P_fylke_frekv!M33)</f>
        <v xml:space="preserve"> </v>
      </c>
    </row>
    <row r="28" spans="2:13" x14ac:dyDescent="0.25">
      <c r="B28" s="24" t="str">
        <f>IF(P_fylke_frekv!B34=0," ",P_fylke_frekv!B34)</f>
        <v xml:space="preserve"> </v>
      </c>
      <c r="C28" s="24" t="str">
        <f>IF(P_fylke_frekv!C34=0," ",P_fylke_frekv!C34)</f>
        <v xml:space="preserve"> </v>
      </c>
      <c r="D28" s="24" t="str">
        <f>IF(P_fylke_frekv!D34=0," ",P_fylke_frekv!D34)</f>
        <v xml:space="preserve"> </v>
      </c>
      <c r="E28" s="24" t="str">
        <f>IF(P_fylke_frekv!E34=0," ",P_fylke_frekv!E34)</f>
        <v xml:space="preserve"> </v>
      </c>
    </row>
    <row r="29" spans="2:13" x14ac:dyDescent="0.25">
      <c r="B29" s="24" t="str">
        <f>IF(P_fylke_frekv!B37=0," ",P_fylke_frekv!B37)</f>
        <v xml:space="preserve"> </v>
      </c>
      <c r="C29" s="24" t="str">
        <f>IF(P_fylke_frekv!C37=0," ",P_fylke_frekv!C37)</f>
        <v xml:space="preserve"> </v>
      </c>
      <c r="D29" s="24" t="str">
        <f>IF(P_fylke_frekv!D37=0," ",P_fylke_frekv!D37)</f>
        <v xml:space="preserve"> </v>
      </c>
      <c r="E29" s="24" t="str">
        <f>IF(P_fylke_frekv!E37=0," ",P_fylke_frekv!E37)</f>
        <v xml:space="preserve"> </v>
      </c>
    </row>
    <row r="30" spans="2:13" ht="35.25" customHeight="1" x14ac:dyDescent="0.25">
      <c r="B30" s="134" t="str">
        <f>P_fylke_frekv!J3</f>
        <v>Andel av melkelveransene gruppert etter størrelse i Trøndelag i 2021 i prosent</v>
      </c>
      <c r="C30" s="60"/>
      <c r="D30" s="60"/>
      <c r="E30" s="60"/>
      <c r="F30" s="60"/>
      <c r="G30" s="60"/>
      <c r="H30" s="60"/>
      <c r="I30" s="60"/>
      <c r="J30" s="60"/>
      <c r="K30" s="60"/>
      <c r="L30" s="60"/>
    </row>
    <row r="31" spans="2:13" x14ac:dyDescent="0.25">
      <c r="B31" s="71" t="s">
        <v>918</v>
      </c>
      <c r="C31" s="28"/>
      <c r="D31" s="28"/>
      <c r="E31" s="28"/>
      <c r="F31" s="28"/>
      <c r="G31" s="28"/>
      <c r="H31" s="28"/>
      <c r="I31" s="28"/>
      <c r="J31" s="28"/>
      <c r="K31" s="28"/>
      <c r="L31" s="28"/>
    </row>
    <row r="32" spans="2:13" s="119" customFormat="1" ht="58.5" customHeight="1" x14ac:dyDescent="0.25">
      <c r="B32" s="132" t="s">
        <v>1316</v>
      </c>
      <c r="C32" s="41" t="str">
        <f>IF(P_fylke_frekv!C40=0," ",P_fylke_frekv!C40)</f>
        <v>Agder</v>
      </c>
      <c r="D32" s="41" t="str">
        <f>IF(P_fylke_frekv!D40=0," ",P_fylke_frekv!D40)</f>
        <v>Innlandet</v>
      </c>
      <c r="E32" s="41" t="str">
        <f>IF(P_fylke_frekv!E40=0," ",P_fylke_frekv!E40)</f>
        <v>Møre og Romsdal</v>
      </c>
      <c r="F32" s="41" t="str">
        <f>IF(P_fylke_frekv!F40=0," ",P_fylke_frekv!F40)</f>
        <v>Nordland</v>
      </c>
      <c r="G32" s="41" t="str">
        <f>IF(P_fylke_frekv!G40=0," ",P_fylke_frekv!G40)</f>
        <v>Rogaland</v>
      </c>
      <c r="H32" s="41" t="str">
        <f>IF(P_fylke_frekv!H40=0," ",P_fylke_frekv!H40)</f>
        <v>Troms og Finnmark</v>
      </c>
      <c r="I32" s="41" t="str">
        <f>IF(P_fylke_frekv!I40=0," ",P_fylke_frekv!I40)</f>
        <v>Trøndelag</v>
      </c>
      <c r="J32" s="41" t="str">
        <f>IF(P_fylke_frekv!J40=0," ",P_fylke_frekv!J40)</f>
        <v>Vestfold og Telemark</v>
      </c>
      <c r="K32" s="41" t="str">
        <f>IF(P_fylke_frekv!K40=0," ",P_fylke_frekv!K40)</f>
        <v>Vestland</v>
      </c>
      <c r="L32" s="41" t="str">
        <f>IF(P_fylke_frekv!L40=0," ",P_fylke_frekv!L40)</f>
        <v>Viken</v>
      </c>
    </row>
    <row r="33" spans="2:12" x14ac:dyDescent="0.25">
      <c r="B33" s="28" t="str">
        <f>IF(P_fylke_frekv!B41=0," ",P_fylke_frekv!B41)</f>
        <v>0-50</v>
      </c>
      <c r="C33" s="40">
        <f>IF(P_fylke_frekv!C41=0," ",P_fylke_frekv!C41)</f>
        <v>2.6265082489951432E-2</v>
      </c>
      <c r="D33" s="40">
        <f>IF(P_fylke_frekv!D41=0," ",P_fylke_frekv!D41)</f>
        <v>1.3640752664904089E-2</v>
      </c>
      <c r="E33" s="40">
        <f>IF(P_fylke_frekv!E41=0," ",P_fylke_frekv!E41)</f>
        <v>1.0397799806729668E-2</v>
      </c>
      <c r="F33" s="40">
        <f>IF(P_fylke_frekv!F41=0," ",P_fylke_frekv!F41)</f>
        <v>6.6229087973893363E-3</v>
      </c>
      <c r="G33" s="40">
        <f>IF(P_fylke_frekv!G41=0," ",P_fylke_frekv!G41)</f>
        <v>4.2590560260956931E-3</v>
      </c>
      <c r="H33" s="40">
        <f>IF(P_fylke_frekv!H41=0," ",P_fylke_frekv!H41)</f>
        <v>1.2760852876255927E-2</v>
      </c>
      <c r="I33" s="40">
        <f>IF(P_fylke_frekv!I41=0," ",P_fylke_frekv!I41)</f>
        <v>4.5952075991053318E-3</v>
      </c>
      <c r="J33" s="40">
        <f>IF(P_fylke_frekv!J41=0," ",P_fylke_frekv!J41)</f>
        <v>2.0365488332815988E-2</v>
      </c>
      <c r="K33" s="40">
        <f>IF(P_fylke_frekv!K41=0," ",P_fylke_frekv!K41)</f>
        <v>3.1262061693911054E-2</v>
      </c>
      <c r="L33" s="40">
        <f>IF(P_fylke_frekv!L41=0," ",P_fylke_frekv!L41)</f>
        <v>1.0028216615495645E-2</v>
      </c>
    </row>
    <row r="34" spans="2:12" x14ac:dyDescent="0.25">
      <c r="B34" s="28" t="str">
        <f>IF(P_fylke_frekv!B42=0," ",P_fylke_frekv!B42)</f>
        <v>50-100</v>
      </c>
      <c r="C34" s="40">
        <f>IF(P_fylke_frekv!C42=0," ",P_fylke_frekv!C42)</f>
        <v>0.123654845653433</v>
      </c>
      <c r="D34" s="40">
        <f>IF(P_fylke_frekv!D42=0," ",P_fylke_frekv!D42)</f>
        <v>9.6617196589682208E-2</v>
      </c>
      <c r="E34" s="40">
        <f>IF(P_fylke_frekv!E42=0," ",P_fylke_frekv!E42)</f>
        <v>6.642842012431599E-2</v>
      </c>
      <c r="F34" s="40">
        <f>IF(P_fylke_frekv!F42=0," ",P_fylke_frekv!F42)</f>
        <v>5.1171659977029771E-2</v>
      </c>
      <c r="G34" s="40">
        <f>IF(P_fylke_frekv!G42=0," ",P_fylke_frekv!G42)</f>
        <v>3.4775300547422699E-2</v>
      </c>
      <c r="H34" s="40">
        <f>IF(P_fylke_frekv!H42=0," ",P_fylke_frekv!H42)</f>
        <v>6.8068528381400831E-2</v>
      </c>
      <c r="I34" s="40">
        <f>IF(P_fylke_frekv!I42=0," ",P_fylke_frekv!I42)</f>
        <v>4.354047198372072E-2</v>
      </c>
      <c r="J34" s="40">
        <f>IF(P_fylke_frekv!J42=0," ",P_fylke_frekv!J42)</f>
        <v>5.0797038488691389E-2</v>
      </c>
      <c r="K34" s="40">
        <f>IF(P_fylke_frekv!K42=0," ",P_fylke_frekv!K42)</f>
        <v>0.13006317800319206</v>
      </c>
      <c r="L34" s="40">
        <f>IF(P_fylke_frekv!L42=0," ",P_fylke_frekv!L42)</f>
        <v>4.4951355184252403E-2</v>
      </c>
    </row>
    <row r="35" spans="2:12" x14ac:dyDescent="0.25">
      <c r="B35" s="28" t="str">
        <f>IF(P_fylke_frekv!B43=0," ",P_fylke_frekv!B43)</f>
        <v>100-150</v>
      </c>
      <c r="C35" s="40">
        <f>IF(P_fylke_frekv!C43=0," ",P_fylke_frekv!C43)</f>
        <v>0.13499156105380181</v>
      </c>
      <c r="D35" s="40">
        <f>IF(P_fylke_frekv!D43=0," ",P_fylke_frekv!D43)</f>
        <v>0.14738786543327639</v>
      </c>
      <c r="E35" s="40">
        <f>IF(P_fylke_frekv!E43=0," ",P_fylke_frekv!E43)</f>
        <v>0.12684052177333099</v>
      </c>
      <c r="F35" s="40">
        <f>IF(P_fylke_frekv!F43=0," ",P_fylke_frekv!F43)</f>
        <v>0.12135817657276178</v>
      </c>
      <c r="G35" s="40">
        <f>IF(P_fylke_frekv!G43=0," ",P_fylke_frekv!G43)</f>
        <v>7.9507466286454484E-2</v>
      </c>
      <c r="H35" s="40">
        <f>IF(P_fylke_frekv!H43=0," ",P_fylke_frekv!H43)</f>
        <v>0.16508823085301802</v>
      </c>
      <c r="I35" s="40">
        <f>IF(P_fylke_frekv!I43=0," ",P_fylke_frekv!I43)</f>
        <v>9.224642545671026E-2</v>
      </c>
      <c r="J35" s="40">
        <f>IF(P_fylke_frekv!J43=0," ",P_fylke_frekv!J43)</f>
        <v>5.4373972000438871E-2</v>
      </c>
      <c r="K35" s="40">
        <f>IF(P_fylke_frekv!K43=0," ",P_fylke_frekv!K43)</f>
        <v>0.16204714733379605</v>
      </c>
      <c r="L35" s="40">
        <f>IF(P_fylke_frekv!L43=0," ",P_fylke_frekv!L43)</f>
        <v>6.4832037711663959E-2</v>
      </c>
    </row>
    <row r="36" spans="2:12" x14ac:dyDescent="0.25">
      <c r="B36" s="28" t="str">
        <f>IF(P_fylke_frekv!B44=0," ",P_fylke_frekv!B44)</f>
        <v>150-200</v>
      </c>
      <c r="C36" s="40">
        <f>IF(P_fylke_frekv!C44=0," ",P_fylke_frekv!C44)</f>
        <v>0.11648423354797804</v>
      </c>
      <c r="D36" s="40">
        <f>IF(P_fylke_frekv!D44=0," ",P_fylke_frekv!D44)</f>
        <v>0.11295831211113029</v>
      </c>
      <c r="E36" s="40">
        <f>IF(P_fylke_frekv!E44=0," ",P_fylke_frekv!E44)</f>
        <v>9.9415790884625557E-2</v>
      </c>
      <c r="F36" s="40">
        <f>IF(P_fylke_frekv!F44=0," ",P_fylke_frekv!F44)</f>
        <v>8.9703872393553541E-2</v>
      </c>
      <c r="G36" s="40">
        <f>IF(P_fylke_frekv!G44=0," ",P_fylke_frekv!G44)</f>
        <v>9.0935214970510561E-2</v>
      </c>
      <c r="H36" s="40">
        <f>IF(P_fylke_frekv!H44=0," ",P_fylke_frekv!H44)</f>
        <v>0.1394742456605354</v>
      </c>
      <c r="I36" s="40">
        <f>IF(P_fylke_frekv!I44=0," ",P_fylke_frekv!I44)</f>
        <v>9.3409647914498961E-2</v>
      </c>
      <c r="J36" s="40">
        <f>IF(P_fylke_frekv!J44=0," ",P_fylke_frekv!J44)</f>
        <v>7.5973795029794317E-2</v>
      </c>
      <c r="K36" s="40">
        <f>IF(P_fylke_frekv!K44=0," ",P_fylke_frekv!K44)</f>
        <v>0.11453108453935322</v>
      </c>
      <c r="L36" s="40">
        <f>IF(P_fylke_frekv!L44=0," ",P_fylke_frekv!L44)</f>
        <v>0.10870146925700096</v>
      </c>
    </row>
    <row r="37" spans="2:12" x14ac:dyDescent="0.25">
      <c r="B37" s="28" t="str">
        <f>IF(P_fylke_frekv!B45=0," ",P_fylke_frekv!B45)</f>
        <v>200-250</v>
      </c>
      <c r="C37" s="40">
        <f>IF(P_fylke_frekv!C45=0," ",P_fylke_frekv!C45)</f>
        <v>9.0693315881689607E-2</v>
      </c>
      <c r="D37" s="40">
        <f>IF(P_fylke_frekv!D45=0," ",P_fylke_frekv!D45)</f>
        <v>8.6980179643296962E-2</v>
      </c>
      <c r="E37" s="40">
        <f>IF(P_fylke_frekv!E45=0," ",P_fylke_frekv!E45)</f>
        <v>8.6051818434387875E-2</v>
      </c>
      <c r="F37" s="40">
        <f>IF(P_fylke_frekv!F45=0," ",P_fylke_frekv!F45)</f>
        <v>9.5094897655526256E-2</v>
      </c>
      <c r="G37" s="40">
        <f>IF(P_fylke_frekv!G45=0," ",P_fylke_frekv!G45)</f>
        <v>7.6648966597733292E-2</v>
      </c>
      <c r="H37" s="40">
        <f>IF(P_fylke_frekv!H45=0," ",P_fylke_frekv!H45)</f>
        <v>9.525691301719659E-2</v>
      </c>
      <c r="I37" s="40">
        <f>IF(P_fylke_frekv!I45=0," ",P_fylke_frekv!I45)</f>
        <v>8.8850017170456277E-2</v>
      </c>
      <c r="J37" s="40">
        <f>IF(P_fylke_frekv!J45=0," ",P_fylke_frekv!J45)</f>
        <v>6.3894191203595907E-2</v>
      </c>
      <c r="K37" s="40">
        <f>IF(P_fylke_frekv!K45=0," ",P_fylke_frekv!K45)</f>
        <v>7.3357531443727031E-2</v>
      </c>
      <c r="L37" s="40">
        <f>IF(P_fylke_frekv!L45=0," ",P_fylke_frekv!L45)</f>
        <v>8.1627563752243421E-2</v>
      </c>
    </row>
    <row r="38" spans="2:12" x14ac:dyDescent="0.25">
      <c r="B38" s="28" t="str">
        <f>IF(P_fylke_frekv!B46=0," ",P_fylke_frekv!B46)</f>
        <v>250-300</v>
      </c>
      <c r="C38" s="40">
        <f>IF(P_fylke_frekv!C46=0," ",P_fylke_frekv!C46)</f>
        <v>5.839764918178697E-2</v>
      </c>
      <c r="D38" s="40">
        <f>IF(P_fylke_frekv!D46=0," ",P_fylke_frekv!D46)</f>
        <v>8.3294105923732917E-2</v>
      </c>
      <c r="E38" s="40">
        <f>IF(P_fylke_frekv!E46=0," ",P_fylke_frekv!E46)</f>
        <v>6.6950616149823963E-2</v>
      </c>
      <c r="F38" s="40">
        <f>IF(P_fylke_frekv!F46=0," ",P_fylke_frekv!F46)</f>
        <v>0.11228735584108902</v>
      </c>
      <c r="G38" s="40">
        <f>IF(P_fylke_frekv!G46=0," ",P_fylke_frekv!G46)</f>
        <v>8.2191234227851837E-2</v>
      </c>
      <c r="H38" s="40">
        <f>IF(P_fylke_frekv!H46=0," ",P_fylke_frekv!H46)</f>
        <v>9.2559796676395981E-2</v>
      </c>
      <c r="I38" s="40">
        <f>IF(P_fylke_frekv!I46=0," ",P_fylke_frekv!I46)</f>
        <v>9.0948157846904437E-2</v>
      </c>
      <c r="J38" s="40">
        <f>IF(P_fylke_frekv!J46=0," ",P_fylke_frekv!J46)</f>
        <v>5.2296699882057276E-2</v>
      </c>
      <c r="K38" s="40">
        <f>IF(P_fylke_frekv!K46=0," ",P_fylke_frekv!K46)</f>
        <v>7.0422456605493136E-2</v>
      </c>
      <c r="L38" s="40">
        <f>IF(P_fylke_frekv!L46=0," ",P_fylke_frekv!L46)</f>
        <v>6.2839525079746023E-2</v>
      </c>
    </row>
    <row r="39" spans="2:12" x14ac:dyDescent="0.25">
      <c r="B39" s="28" t="str">
        <f>IF(P_fylke_frekv!B47=0," ",P_fylke_frekv!B47)</f>
        <v>300-350</v>
      </c>
      <c r="C39" s="40">
        <f>IF(P_fylke_frekv!C47=0," ",P_fylke_frekv!C47)</f>
        <v>0.11677904838905832</v>
      </c>
      <c r="D39" s="40">
        <f>IF(P_fylke_frekv!D47=0," ",P_fylke_frekv!D47)</f>
        <v>7.6263702148825635E-2</v>
      </c>
      <c r="E39" s="40">
        <f>IF(P_fylke_frekv!E47=0," ",P_fylke_frekv!E47)</f>
        <v>9.9279445059217916E-2</v>
      </c>
      <c r="F39" s="40">
        <f>IF(P_fylke_frekv!F47=0," ",P_fylke_frekv!F47)</f>
        <v>0.102976900440992</v>
      </c>
      <c r="G39" s="40">
        <f>IF(P_fylke_frekv!G47=0," ",P_fylke_frekv!G47)</f>
        <v>9.9760363484440659E-2</v>
      </c>
      <c r="H39" s="40">
        <f>IF(P_fylke_frekv!H47=0," ",P_fylke_frekv!H47)</f>
        <v>0.11263861829081707</v>
      </c>
      <c r="I39" s="40">
        <f>IF(P_fylke_frekv!I47=0," ",P_fylke_frekv!I47)</f>
        <v>9.4169094747940565E-2</v>
      </c>
      <c r="J39" s="40">
        <f>IF(P_fylke_frekv!J47=0," ",P_fylke_frekv!J47)</f>
        <v>5.237309845834201E-2</v>
      </c>
      <c r="K39" s="40">
        <f>IF(P_fylke_frekv!K47=0," ",P_fylke_frekv!K47)</f>
        <v>9.9945948089451092E-2</v>
      </c>
      <c r="L39" s="40">
        <f>IF(P_fylke_frekv!L47=0," ",P_fylke_frekv!L47)</f>
        <v>8.5829405909125717E-2</v>
      </c>
    </row>
    <row r="40" spans="2:12" x14ac:dyDescent="0.25">
      <c r="B40" s="28" t="str">
        <f>IF(P_fylke_frekv!B48=0," ",P_fylke_frekv!B48)</f>
        <v>350-400</v>
      </c>
      <c r="C40" s="40">
        <f>IF(P_fylke_frekv!C48=0," ",P_fylke_frekv!C48)</f>
        <v>8.6916568836317654E-2</v>
      </c>
      <c r="D40" s="40">
        <f>IF(P_fylke_frekv!D48=0," ",P_fylke_frekv!D48)</f>
        <v>8.0072238758034819E-2</v>
      </c>
      <c r="E40" s="40">
        <f>IF(P_fylke_frekv!E48=0," ",P_fylke_frekv!E48)</f>
        <v>7.9157335365516418E-2</v>
      </c>
      <c r="F40" s="40">
        <f>IF(P_fylke_frekv!F48=0," ",P_fylke_frekv!F48)</f>
        <v>0.12709578415861289</v>
      </c>
      <c r="G40" s="40">
        <f>IF(P_fylke_frekv!G48=0," ",P_fylke_frekv!G48)</f>
        <v>9.2176221273627262E-2</v>
      </c>
      <c r="H40" s="40">
        <f>IF(P_fylke_frekv!H48=0," ",P_fylke_frekv!H48)</f>
        <v>8.044771458854677E-2</v>
      </c>
      <c r="I40" s="40">
        <f>IF(P_fylke_frekv!I48=0," ",P_fylke_frekv!I48)</f>
        <v>0.11944979675383095</v>
      </c>
      <c r="J40" s="40">
        <f>IF(P_fylke_frekv!J48=0," ",P_fylke_frekv!J48)</f>
        <v>6.1797173091089952E-2</v>
      </c>
      <c r="K40" s="40">
        <f>IF(P_fylke_frekv!K48=0," ",P_fylke_frekv!K48)</f>
        <v>6.1174443432209541E-2</v>
      </c>
      <c r="L40" s="40">
        <f>IF(P_fylke_frekv!L48=0," ",P_fylke_frekv!L48)</f>
        <v>7.0185023375735192E-2</v>
      </c>
    </row>
    <row r="41" spans="2:12" x14ac:dyDescent="0.25">
      <c r="B41" s="28" t="str">
        <f>IF(P_fylke_frekv!B49=0," ",P_fylke_frekv!B49)</f>
        <v>400-450</v>
      </c>
      <c r="C41" s="40">
        <f>IF(P_fylke_frekv!C49=0," ",P_fylke_frekv!C49)</f>
        <v>9.0830175825367385E-2</v>
      </c>
      <c r="D41" s="40">
        <f>IF(P_fylke_frekv!D49=0," ",P_fylke_frekv!D49)</f>
        <v>8.1736162140834692E-2</v>
      </c>
      <c r="E41" s="40">
        <f>IF(P_fylke_frekv!E49=0," ",P_fylke_frekv!E49)</f>
        <v>6.1532162405625743E-2</v>
      </c>
      <c r="F41" s="40">
        <f>IF(P_fylke_frekv!F49=0," ",P_fylke_frekv!F49)</f>
        <v>0.13831539414532976</v>
      </c>
      <c r="G41" s="40">
        <f>IF(P_fylke_frekv!G49=0," ",P_fylke_frekv!G49)</f>
        <v>8.985857097902461E-2</v>
      </c>
      <c r="H41" s="40">
        <f>IF(P_fylke_frekv!H49=0," ",P_fylke_frekv!H49)</f>
        <v>6.5976222553536884E-2</v>
      </c>
      <c r="I41" s="40">
        <f>IF(P_fylke_frekv!I49=0," ",P_fylke_frekv!I49)</f>
        <v>0.10583576347942759</v>
      </c>
      <c r="J41" s="40">
        <f>IF(P_fylke_frekv!J49=0," ",P_fylke_frekv!J49)</f>
        <v>0.11975554394639043</v>
      </c>
      <c r="K41" s="40">
        <f>IF(P_fylke_frekv!K49=0," ",P_fylke_frekv!K49)</f>
        <v>4.5820166196656818E-2</v>
      </c>
      <c r="L41" s="40">
        <f>IF(P_fylke_frekv!L49=0," ",P_fylke_frekv!L49)</f>
        <v>8.0711383883382518E-2</v>
      </c>
    </row>
    <row r="42" spans="2:12" x14ac:dyDescent="0.25">
      <c r="B42" s="28" t="str">
        <f>IF(P_fylke_frekv!B50=0," ",P_fylke_frekv!B50)</f>
        <v>450-500</v>
      </c>
      <c r="C42" s="40">
        <f>IF(P_fylke_frekv!C50=0," ",P_fylke_frekv!C50)</f>
        <v>9.1293986113817935E-2</v>
      </c>
      <c r="D42" s="40">
        <f>IF(P_fylke_frekv!D50=0," ",P_fylke_frekv!D50)</f>
        <v>7.8921024438016976E-2</v>
      </c>
      <c r="E42" s="40">
        <f>IF(P_fylke_frekv!E50=0," ",P_fylke_frekv!E50)</f>
        <v>5.1717598385382292E-2</v>
      </c>
      <c r="F42" s="40">
        <f>IF(P_fylke_frekv!F50=0," ",P_fylke_frekv!F50)</f>
        <v>7.2249261207365287E-2</v>
      </c>
      <c r="G42" s="40">
        <f>IF(P_fylke_frekv!G50=0," ",P_fylke_frekv!G50)</f>
        <v>8.9220575251183598E-2</v>
      </c>
      <c r="H42" s="40">
        <f>IF(P_fylke_frekv!H50=0," ",P_fylke_frekv!H50)</f>
        <v>2.8328986660919972E-2</v>
      </c>
      <c r="I42" s="40">
        <f>IF(P_fylke_frekv!I50=0," ",P_fylke_frekv!I50)</f>
        <v>7.2705785455605854E-2</v>
      </c>
      <c r="J42" s="40">
        <f>IF(P_fylke_frekv!J50=0," ",P_fylke_frekv!J50)</f>
        <v>0.10828412320272267</v>
      </c>
      <c r="K42" s="40">
        <f>IF(P_fylke_frekv!K50=0," ",P_fylke_frekv!K50)</f>
        <v>5.1534355747352351E-2</v>
      </c>
      <c r="L42" s="40">
        <f>IF(P_fylke_frekv!L50=0," ",P_fylke_frekv!L50)</f>
        <v>0.1285585819944427</v>
      </c>
    </row>
    <row r="43" spans="2:12" x14ac:dyDescent="0.25">
      <c r="B43" s="28" t="str">
        <f>IF(P_fylke_frekv!B51=0," ",P_fylke_frekv!B51)</f>
        <v>500-550</v>
      </c>
      <c r="C43" s="40">
        <f>IF(P_fylke_frekv!C51=0," ",P_fylke_frekv!C51)</f>
        <v>1.0878200288310562E-2</v>
      </c>
      <c r="D43" s="40">
        <f>IF(P_fylke_frekv!D51=0," ",P_fylke_frekv!D51)</f>
        <v>4.4911167329386791E-2</v>
      </c>
      <c r="E43" s="40">
        <f>IF(P_fylke_frekv!E51=0," ",P_fylke_frekv!E51)</f>
        <v>6.8479126903969484E-2</v>
      </c>
      <c r="F43" s="40">
        <f>IF(P_fylke_frekv!F51=0," ",P_fylke_frekv!F51)</f>
        <v>5.0479226069344352E-2</v>
      </c>
      <c r="G43" s="40">
        <f>IF(P_fylke_frekv!G51=0," ",P_fylke_frekv!G51)</f>
        <v>6.535996671442322E-2</v>
      </c>
      <c r="H43" s="40">
        <f>IF(P_fylke_frekv!H51=0," ",P_fylke_frekv!H51)</f>
        <v>2.0813968773349008E-2</v>
      </c>
      <c r="I43" s="40">
        <f>IF(P_fylke_frekv!I51=0," ",P_fylke_frekv!I51)</f>
        <v>5.571877370671894E-2</v>
      </c>
      <c r="J43" s="40">
        <f>IF(P_fylke_frekv!J51=0," ",P_fylke_frekv!J51)</f>
        <v>6.7284167962463864E-2</v>
      </c>
      <c r="K43" s="40">
        <f>IF(P_fylke_frekv!K51=0," ",P_fylke_frekv!K51)</f>
        <v>6.8501447858367051E-2</v>
      </c>
      <c r="L43" s="40">
        <f>IF(P_fylke_frekv!L51=0," ",P_fylke_frekv!L51)</f>
        <v>0.10995688836814606</v>
      </c>
    </row>
    <row r="44" spans="2:12" x14ac:dyDescent="0.25">
      <c r="B44" s="28" t="str">
        <f>IF(P_fylke_frekv!B52=0," ",P_fylke_frekv!B52)</f>
        <v>550-600</v>
      </c>
      <c r="C44" s="40">
        <f>IF(P_fylke_frekv!C52=0," ",P_fylke_frekv!C52)</f>
        <v>3.6950491194068055E-2</v>
      </c>
      <c r="D44" s="40">
        <f>IF(P_fylke_frekv!D52=0," ",P_fylke_frekv!D52)</f>
        <v>4.2748511372388068E-2</v>
      </c>
      <c r="E44" s="40">
        <f>IF(P_fylke_frekv!E52=0," ",P_fylke_frekv!E52)</f>
        <v>6.6204003265453157E-2</v>
      </c>
      <c r="F44" s="40">
        <f>IF(P_fylke_frekv!F52=0," ",P_fylke_frekv!F52)</f>
        <v>3.2644562741006009E-2</v>
      </c>
      <c r="G44" s="40">
        <f>IF(P_fylke_frekv!G52=0," ",P_fylke_frekv!G52)</f>
        <v>4.1586682476574204E-2</v>
      </c>
      <c r="H44" s="40">
        <f>IF(P_fylke_frekv!H52=0," ",P_fylke_frekv!H52)</f>
        <v>1.0787918058750201E-2</v>
      </c>
      <c r="I44" s="40">
        <f>IF(P_fylke_frekv!I52=0," ",P_fylke_frekv!I52)</f>
        <v>5.407732705108783E-2</v>
      </c>
      <c r="J44" s="40">
        <f>IF(P_fylke_frekv!J52=0," ",P_fylke_frekv!J52)</f>
        <v>9.2290094184513866E-2</v>
      </c>
      <c r="K44" s="40">
        <f>IF(P_fylke_frekv!K52=0," ",P_fylke_frekv!K52)</f>
        <v>2.6304875088122761E-2</v>
      </c>
      <c r="L44" s="40">
        <f>IF(P_fylke_frekv!L52=0," ",P_fylke_frekv!L52)</f>
        <v>4.2241269894549585E-2</v>
      </c>
    </row>
    <row r="45" spans="2:12" x14ac:dyDescent="0.25">
      <c r="B45" s="28" t="str">
        <f>IF(P_fylke_frekv!B53=0," ",P_fylke_frekv!B53)</f>
        <v>600-650</v>
      </c>
      <c r="C45" s="40" t="str">
        <f>IF(P_fylke_frekv!C53=0," ",P_fylke_frekv!C53)</f>
        <v xml:space="preserve"> </v>
      </c>
      <c r="D45" s="40">
        <f>IF(P_fylke_frekv!D53=0," ",P_fylke_frekv!D53)</f>
        <v>1.6881379903980937E-2</v>
      </c>
      <c r="E45" s="40">
        <f>IF(P_fylke_frekv!E53=0," ",P_fylke_frekv!E53)</f>
        <v>3.6636461993878593E-2</v>
      </c>
      <c r="F45" s="40" t="str">
        <f>IF(P_fylke_frekv!F53=0," ",P_fylke_frekv!F53)</f>
        <v xml:space="preserve"> </v>
      </c>
      <c r="G45" s="40">
        <f>IF(P_fylke_frekv!G53=0," ",P_fylke_frekv!G53)</f>
        <v>3.8713846428047614E-2</v>
      </c>
      <c r="H45" s="40">
        <f>IF(P_fylke_frekv!H53=0," ",P_fylke_frekv!H53)</f>
        <v>3.6401082294554368E-2</v>
      </c>
      <c r="I45" s="40">
        <f>IF(P_fylke_frekv!I53=0," ",P_fylke_frekv!I53)</f>
        <v>2.1870129051863387E-2</v>
      </c>
      <c r="J45" s="40">
        <f>IF(P_fylke_frekv!J53=0," ",P_fylke_frekv!J53)</f>
        <v>4.0213928940598324E-2</v>
      </c>
      <c r="K45" s="40">
        <f>IF(P_fylke_frekv!K53=0," ",P_fylke_frekv!K53)</f>
        <v>2.8436335846897361E-2</v>
      </c>
      <c r="L45" s="40">
        <f>IF(P_fylke_frekv!L53=0," ",P_fylke_frekv!L53)</f>
        <v>1.3233823435315246E-2</v>
      </c>
    </row>
    <row r="46" spans="2:12" x14ac:dyDescent="0.25">
      <c r="B46" s="28" t="str">
        <f>IF(P_fylke_frekv!B54=0," ",P_fylke_frekv!B54)</f>
        <v>650-700</v>
      </c>
      <c r="C46" s="40" t="str">
        <f>IF(P_fylke_frekv!C54=0," ",P_fylke_frekv!C54)</f>
        <v xml:space="preserve"> </v>
      </c>
      <c r="D46" s="40">
        <f>IF(P_fylke_frekv!D54=0," ",P_fylke_frekv!D54)</f>
        <v>7.8873165198449866E-3</v>
      </c>
      <c r="E46" s="40">
        <f>IF(P_fylke_frekv!E54=0," ",P_fylke_frekv!E54)</f>
        <v>1.4571589289848655E-2</v>
      </c>
      <c r="F46" s="40" t="str">
        <f>IF(P_fylke_frekv!F54=0," ",P_fylke_frekv!F54)</f>
        <v xml:space="preserve"> </v>
      </c>
      <c r="G46" s="40">
        <f>IF(P_fylke_frekv!G54=0," ",P_fylke_frekv!G54)</f>
        <v>1.8814653349262418E-2</v>
      </c>
      <c r="H46" s="40">
        <f>IF(P_fylke_frekv!H54=0," ",P_fylke_frekv!H54)</f>
        <v>2.7214205677990492E-2</v>
      </c>
      <c r="I46" s="40">
        <f>IF(P_fylke_frekv!I54=0," ",P_fylke_frekv!I54)</f>
        <v>1.7656995814963064E-2</v>
      </c>
      <c r="J46" s="40" t="str">
        <f>IF(P_fylke_frekv!J54=0," ",P_fylke_frekv!J54)</f>
        <v xml:space="preserve"> </v>
      </c>
      <c r="K46" s="40">
        <f>IF(P_fylke_frekv!K54=0," ",P_fylke_frekv!K54)</f>
        <v>7.4765332653675149E-3</v>
      </c>
      <c r="L46" s="40" t="str">
        <f>IF(P_fylke_frekv!L54=0," ",P_fylke_frekv!L54)</f>
        <v xml:space="preserve"> </v>
      </c>
    </row>
    <row r="47" spans="2:12" x14ac:dyDescent="0.25">
      <c r="B47" s="28" t="str">
        <f>IF(P_fylke_frekv!B55=0," ",P_fylke_frekv!B55)</f>
        <v>700-750</v>
      </c>
      <c r="C47" s="40">
        <f>IF(P_fylke_frekv!C55=0," ",P_fylke_frekv!C55)</f>
        <v>1.5864841544419014E-2</v>
      </c>
      <c r="D47" s="40">
        <f>IF(P_fylke_frekv!D55=0," ",P_fylke_frekv!D55)</f>
        <v>2.9027782783691185E-3</v>
      </c>
      <c r="E47" s="40">
        <f>IF(P_fylke_frekv!E55=0," ",P_fylke_frekv!E55)</f>
        <v>1.5937172621154825E-2</v>
      </c>
      <c r="F47" s="40" t="str">
        <f>IF(P_fylke_frekv!F55=0," ",P_fylke_frekv!F55)</f>
        <v xml:space="preserve"> </v>
      </c>
      <c r="G47" s="40">
        <f>IF(P_fylke_frekv!G55=0," ",P_fylke_frekv!G55)</f>
        <v>1.2547845218963799E-2</v>
      </c>
      <c r="H47" s="40">
        <f>IF(P_fylke_frekv!H55=0," ",P_fylke_frekv!H55)</f>
        <v>1.394418374183258E-2</v>
      </c>
      <c r="I47" s="40">
        <f>IF(P_fylke_frekv!I55=0," ",P_fylke_frekv!I55)</f>
        <v>6.391798958233226E-3</v>
      </c>
      <c r="J47" s="40">
        <f>IF(P_fylke_frekv!J55=0," ",P_fylke_frekv!J55)</f>
        <v>2.3723276859036063E-2</v>
      </c>
      <c r="K47" s="40">
        <f>IF(P_fylke_frekv!K55=0," ",P_fylke_frekv!K55)</f>
        <v>8.2960914572090729E-3</v>
      </c>
      <c r="L47" s="40">
        <f>IF(P_fylke_frekv!L55=0," ",P_fylke_frekv!L55)</f>
        <v>1.5471977963767349E-2</v>
      </c>
    </row>
    <row r="48" spans="2:12" x14ac:dyDescent="0.25">
      <c r="B48" s="28" t="str">
        <f>IF(P_fylke_frekv!B56=0," ",P_fylke_frekv!B56)</f>
        <v>750-800</v>
      </c>
      <c r="C48" s="40" t="str">
        <f>IF(P_fylke_frekv!C56=0," ",P_fylke_frekv!C56)</f>
        <v xml:space="preserve"> </v>
      </c>
      <c r="D48" s="40">
        <f>IF(P_fylke_frekv!D56=0," ",P_fylke_frekv!D56)</f>
        <v>2.9845592549412685E-3</v>
      </c>
      <c r="E48" s="40">
        <f>IF(P_fylke_frekv!E56=0," ",P_fylke_frekv!E56)</f>
        <v>1.6849309439110019E-2</v>
      </c>
      <c r="F48" s="40" t="str">
        <f>IF(P_fylke_frekv!F56=0," ",P_fylke_frekv!F56)</f>
        <v xml:space="preserve"> </v>
      </c>
      <c r="G48" s="40">
        <f>IF(P_fylke_frekv!G56=0," ",P_fylke_frekv!G56)</f>
        <v>1.853546504124913E-2</v>
      </c>
      <c r="H48" s="40">
        <f>IF(P_fylke_frekv!H56=0," ",P_fylke_frekv!H56)</f>
        <v>3.0238531894899955E-2</v>
      </c>
      <c r="I48" s="40">
        <f>IF(P_fylke_frekv!I56=0," ",P_fylke_frekv!I56)</f>
        <v>6.8556107098575163E-3</v>
      </c>
      <c r="J48" s="40" t="str">
        <f>IF(P_fylke_frekv!J56=0," ",P_fylke_frekv!J56)</f>
        <v xml:space="preserve"> </v>
      </c>
      <c r="K48" s="40" t="str">
        <f>IF(P_fylke_frekv!K56=0," ",P_fylke_frekv!K56)</f>
        <v xml:space="preserve"> </v>
      </c>
      <c r="L48" s="40">
        <f>IF(P_fylke_frekv!L56=0," ",P_fylke_frekv!L56)</f>
        <v>1.6325756105645527E-2</v>
      </c>
    </row>
    <row r="49" spans="2:12" x14ac:dyDescent="0.25">
      <c r="B49" s="28" t="str">
        <f>IF(P_fylke_frekv!B57=0," ",P_fylke_frekv!B57)</f>
        <v>800-850</v>
      </c>
      <c r="C49" s="40" t="str">
        <f>IF(P_fylke_frekv!C57=0," ",P_fylke_frekv!C57)</f>
        <v xml:space="preserve"> </v>
      </c>
      <c r="D49" s="40">
        <f>IF(P_fylke_frekv!D57=0," ",P_fylke_frekv!D57)</f>
        <v>9.5815242438763524E-3</v>
      </c>
      <c r="E49" s="40">
        <f>IF(P_fylke_frekv!E57=0," ",P_fylke_frekv!E57)</f>
        <v>6.0168987011658534E-3</v>
      </c>
      <c r="F49" s="40" t="str">
        <f>IF(P_fylke_frekv!F57=0," ",P_fylke_frekv!F57)</f>
        <v xml:space="preserve"> </v>
      </c>
      <c r="G49" s="40">
        <f>IF(P_fylke_frekv!G57=0," ",P_fylke_frekv!G57)</f>
        <v>8.5748026890922809E-3</v>
      </c>
      <c r="H49" s="40" t="str">
        <f>IF(P_fylke_frekv!H57=0," ",P_fylke_frekv!H57)</f>
        <v xml:space="preserve"> </v>
      </c>
      <c r="I49" s="40">
        <f>IF(P_fylke_frekv!I57=0," ",P_fylke_frekv!I57)</f>
        <v>1.2057577575154004E-2</v>
      </c>
      <c r="J49" s="40">
        <f>IF(P_fylke_frekv!J57=0," ",P_fylke_frekv!J57)</f>
        <v>2.6221290544528913E-2</v>
      </c>
      <c r="K49" s="40">
        <f>IF(P_fylke_frekv!K57=0," ",P_fylke_frekv!K57)</f>
        <v>4.8297478378137287E-3</v>
      </c>
      <c r="L49" s="40">
        <f>IF(P_fylke_frekv!L57=0," ",P_fylke_frekv!L57)</f>
        <v>2.5785822252105496E-2</v>
      </c>
    </row>
    <row r="50" spans="2:12" x14ac:dyDescent="0.25">
      <c r="B50" s="28" t="str">
        <f>IF(P_fylke_frekv!B58=0," ",P_fylke_frekv!B58)</f>
        <v>850-900</v>
      </c>
      <c r="C50" s="40" t="str">
        <f>IF(P_fylke_frekv!C58=0," ",P_fylke_frekv!C58)</f>
        <v xml:space="preserve"> </v>
      </c>
      <c r="D50" s="40">
        <f>IF(P_fylke_frekv!D58=0," ",P_fylke_frekv!D58)</f>
        <v>6.874697505025249E-3</v>
      </c>
      <c r="E50" s="40" t="str">
        <f>IF(P_fylke_frekv!E58=0," ",P_fylke_frekv!E58)</f>
        <v xml:space="preserve"> </v>
      </c>
      <c r="F50" s="40" t="str">
        <f>IF(P_fylke_frekv!F58=0," ",P_fylke_frekv!F58)</f>
        <v xml:space="preserve"> </v>
      </c>
      <c r="G50" s="40">
        <f>IF(P_fylke_frekv!G58=0," ",P_fylke_frekv!G58)</f>
        <v>9.2238815525102474E-3</v>
      </c>
      <c r="H50" s="40" t="str">
        <f>IF(P_fylke_frekv!H58=0," ",P_fylke_frekv!H58)</f>
        <v xml:space="preserve"> </v>
      </c>
      <c r="I50" s="40">
        <f>IF(P_fylke_frekv!I58=0," ",P_fylke_frekv!I58)</f>
        <v>2.5924262270652287E-3</v>
      </c>
      <c r="J50" s="40" t="str">
        <f>IF(P_fylke_frekv!J58=0," ",P_fylke_frekv!J58)</f>
        <v xml:space="preserve"> </v>
      </c>
      <c r="K50" s="40" t="str">
        <f>IF(P_fylke_frekv!K58=0," ",P_fylke_frekv!K58)</f>
        <v xml:space="preserve"> </v>
      </c>
      <c r="L50" s="40">
        <f>IF(P_fylke_frekv!L58=0," ",P_fylke_frekv!L58)</f>
        <v>1.8341335034022525E-2</v>
      </c>
    </row>
    <row r="51" spans="2:12" x14ac:dyDescent="0.25">
      <c r="B51" s="28" t="str">
        <f>IF(P_fylke_frekv!B59=0," ",P_fylke_frekv!B59)</f>
        <v>900-950</v>
      </c>
      <c r="C51" s="40" t="str">
        <f>IF(P_fylke_frekv!C59=0," ",P_fylke_frekv!C59)</f>
        <v xml:space="preserve"> </v>
      </c>
      <c r="D51" s="40">
        <f>IF(P_fylke_frekv!D59=0," ",P_fylke_frekv!D59)</f>
        <v>3.6098053663829268E-3</v>
      </c>
      <c r="E51" s="40">
        <f>IF(P_fylke_frekv!E59=0," ",P_fylke_frekv!E59)</f>
        <v>1.3610437891963425E-2</v>
      </c>
      <c r="F51" s="40" t="str">
        <f>IF(P_fylke_frekv!F59=0," ",P_fylke_frekv!F59)</f>
        <v xml:space="preserve"> </v>
      </c>
      <c r="G51" s="40">
        <f>IF(P_fylke_frekv!G59=0," ",P_fylke_frekv!G59)</f>
        <v>3.2506223419681277E-3</v>
      </c>
      <c r="H51" s="40" t="str">
        <f>IF(P_fylke_frekv!H59=0," ",P_fylke_frekv!H59)</f>
        <v xml:space="preserve"> </v>
      </c>
      <c r="I51" s="40">
        <f>IF(P_fylke_frekv!I59=0," ",P_fylke_frekv!I59)</f>
        <v>8.2840298473914852E-3</v>
      </c>
      <c r="J51" s="40">
        <f>IF(P_fylke_frekv!J59=0," ",P_fylke_frekv!J59)</f>
        <v>5.8673524871630842E-2</v>
      </c>
      <c r="K51" s="40">
        <f>IF(P_fylke_frekv!K59=0," ",P_fylke_frekv!K59)</f>
        <v>1.5996595561080369E-2</v>
      </c>
      <c r="L51" s="40" t="str">
        <f>IF(P_fylke_frekv!L59=0," ",P_fylke_frekv!L59)</f>
        <v xml:space="preserve"> </v>
      </c>
    </row>
    <row r="52" spans="2:12" x14ac:dyDescent="0.25">
      <c r="B52" s="28" t="str">
        <f>IF(P_fylke_frekv!B60=0," ",P_fylke_frekv!B60)</f>
        <v>950-1000</v>
      </c>
      <c r="C52" s="40" t="str">
        <f>IF(P_fylke_frekv!C60=0," ",P_fylke_frekv!C60)</f>
        <v xml:space="preserve"> </v>
      </c>
      <c r="D52" s="40">
        <f>IF(P_fylke_frekv!D60=0," ",P_fylke_frekv!D60)</f>
        <v>3.7467203740693135E-3</v>
      </c>
      <c r="E52" s="40">
        <f>IF(P_fylke_frekv!E60=0," ",P_fylke_frekv!E60)</f>
        <v>1.3923491504499704E-2</v>
      </c>
      <c r="F52" s="40" t="str">
        <f>IF(P_fylke_frekv!F60=0," ",P_fylke_frekv!F60)</f>
        <v xml:space="preserve"> </v>
      </c>
      <c r="G52" s="40">
        <f>IF(P_fylke_frekv!G60=0," ",P_fylke_frekv!G60)</f>
        <v>4.0309149290560314E-2</v>
      </c>
      <c r="H52" s="40" t="str">
        <f>IF(P_fylke_frekv!H60=0," ",P_fylke_frekv!H60)</f>
        <v xml:space="preserve"> </v>
      </c>
      <c r="I52" s="40">
        <f>IF(P_fylke_frekv!I60=0," ",P_fylke_frekv!I60)</f>
        <v>5.7814115076687128E-3</v>
      </c>
      <c r="J52" s="40">
        <f>IF(P_fylke_frekv!J60=0," ",P_fylke_frekv!J60)</f>
        <v>3.1682593001289311E-2</v>
      </c>
      <c r="K52" s="40" t="str">
        <f>IF(P_fylke_frekv!K60=0," ",P_fylke_frekv!K60)</f>
        <v xml:space="preserve"> </v>
      </c>
      <c r="L52" s="40">
        <f>IF(P_fylke_frekv!L60=0," ",P_fylke_frekv!L60)</f>
        <v>2.0378564183359749E-2</v>
      </c>
    </row>
    <row r="53" spans="2:12" x14ac:dyDescent="0.25">
      <c r="B53" s="28" t="str">
        <f>IF(P_fylke_frekv!B61=0," ",P_fylke_frekv!B61)</f>
        <v>1000-1050</v>
      </c>
      <c r="C53" s="40" t="str">
        <f>IF(P_fylke_frekv!C61=0," ",P_fylke_frekv!C61)</f>
        <v xml:space="preserve"> </v>
      </c>
      <c r="D53" s="40" t="str">
        <f>IF(P_fylke_frekv!D61=0," ",P_fylke_frekv!D61)</f>
        <v xml:space="preserve"> </v>
      </c>
      <c r="E53" s="40" t="str">
        <f>IF(P_fylke_frekv!E61=0," ",P_fylke_frekv!E61)</f>
        <v xml:space="preserve"> </v>
      </c>
      <c r="F53" s="40" t="str">
        <f>IF(P_fylke_frekv!F61=0," ",P_fylke_frekv!F61)</f>
        <v xml:space="preserve"> </v>
      </c>
      <c r="G53" s="40" t="str">
        <f>IF(P_fylke_frekv!G61=0," ",P_fylke_frekv!G61)</f>
        <v xml:space="preserve"> </v>
      </c>
      <c r="H53" s="40" t="str">
        <f>IF(P_fylke_frekv!H61=0," ",P_fylke_frekv!H61)</f>
        <v xml:space="preserve"> </v>
      </c>
      <c r="I53" s="40">
        <f>IF(P_fylke_frekv!I61=0," ",P_fylke_frekv!I61)</f>
        <v>2.9635511417955215E-3</v>
      </c>
      <c r="J53" s="40" t="str">
        <f>IF(P_fylke_frekv!J61=0," ",P_fylke_frekv!J61)</f>
        <v xml:space="preserve"> </v>
      </c>
      <c r="K53" s="40" t="str">
        <f>IF(P_fylke_frekv!K61=0," ",P_fylke_frekv!K61)</f>
        <v xml:space="preserve"> </v>
      </c>
      <c r="L53" s="40" t="str">
        <f>IF(P_fylke_frekv!L61=0," ",P_fylke_frekv!L61)</f>
        <v xml:space="preserve"> </v>
      </c>
    </row>
    <row r="54" spans="2:12" x14ac:dyDescent="0.25">
      <c r="B54" s="28" t="str">
        <f>IF(P_fylke_frekv!B62=0," ",P_fylke_frekv!B62)</f>
        <v>1050-1100</v>
      </c>
      <c r="C54" s="40" t="str">
        <f>IF(P_fylke_frekv!C62=0," ",P_fylke_frekv!C62)</f>
        <v xml:space="preserve"> </v>
      </c>
      <c r="D54" s="40" t="str">
        <f>IF(P_fylke_frekv!D62=0," ",P_fylke_frekv!D62)</f>
        <v xml:space="preserve"> </v>
      </c>
      <c r="E54" s="40" t="str">
        <f>IF(P_fylke_frekv!E62=0," ",P_fylke_frekv!E62)</f>
        <v xml:space="preserve"> </v>
      </c>
      <c r="F54" s="40" t="str">
        <f>IF(P_fylke_frekv!F62=0," ",P_fylke_frekv!F62)</f>
        <v xml:space="preserve"> </v>
      </c>
      <c r="G54" s="40">
        <f>IF(P_fylke_frekv!G62=0," ",P_fylke_frekv!G62)</f>
        <v>3.7501152530037157E-3</v>
      </c>
      <c r="H54" s="40" t="str">
        <f>IF(P_fylke_frekv!H62=0," ",P_fylke_frekv!H62)</f>
        <v xml:space="preserve"> </v>
      </c>
      <c r="I54" s="40" t="str">
        <f>IF(P_fylke_frekv!I62=0," ",P_fylke_frekv!I62)</f>
        <v xml:space="preserve"> </v>
      </c>
      <c r="J54" s="40" t="str">
        <f>IF(P_fylke_frekv!J62=0," ",P_fylke_frekv!J62)</f>
        <v xml:space="preserve"> </v>
      </c>
      <c r="K54" s="40" t="str">
        <f>IF(P_fylke_frekv!K62=0," ",P_fylke_frekv!K62)</f>
        <v xml:space="preserve"> </v>
      </c>
      <c r="L54" s="40" t="str">
        <f>IF(P_fylke_frekv!L62=0," ",P_fylke_frekv!L62)</f>
        <v xml:space="preserve"> </v>
      </c>
    </row>
    <row r="55" spans="2:12" x14ac:dyDescent="0.25">
      <c r="B55" s="28" t="s">
        <v>1317</v>
      </c>
      <c r="C55" s="29">
        <f>IF(P_fylke_frekv!C63=0," ",P_fylke_frekv!C63)</f>
        <v>1</v>
      </c>
      <c r="D55" s="29">
        <f>IF(P_fylke_frekv!D63=0," ",P_fylke_frekv!D63)</f>
        <v>1</v>
      </c>
      <c r="E55" s="29">
        <f>IF(P_fylke_frekv!E63=0," ",P_fylke_frekv!E63)</f>
        <v>1</v>
      </c>
      <c r="F55" s="29">
        <f>IF(P_fylke_frekv!F63=0," ",P_fylke_frekv!F63)</f>
        <v>1</v>
      </c>
      <c r="G55" s="29">
        <f>IF(P_fylke_frekv!G63=0," ",P_fylke_frekv!G63)</f>
        <v>1</v>
      </c>
      <c r="H55" s="29">
        <f>IF(P_fylke_frekv!H63=0," ",P_fylke_frekv!H63)</f>
        <v>1</v>
      </c>
      <c r="I55" s="29">
        <f>IF(P_fylke_frekv!I63=0," ",P_fylke_frekv!I63)</f>
        <v>1</v>
      </c>
      <c r="J55" s="29">
        <f>IF(P_fylke_frekv!J63=0," ",P_fylke_frekv!J63)</f>
        <v>1</v>
      </c>
      <c r="K55" s="29">
        <f>IF(P_fylke_frekv!K63=0," ",P_fylke_frekv!K63)</f>
        <v>1</v>
      </c>
      <c r="L55" s="29">
        <f>IF(P_fylke_frekv!L63=0," ",P_fylke_frekv!L63)</f>
        <v>1</v>
      </c>
    </row>
  </sheetData>
  <mergeCells count="1">
    <mergeCell ref="N9:W12"/>
  </mergeCells>
  <conditionalFormatting sqref="C33:L54">
    <cfRule type="colorScale" priority="2">
      <colorScale>
        <cfvo type="min"/>
        <cfvo type="max"/>
        <color rgb="FFFCFCFF"/>
        <color rgb="FF63BE7B"/>
      </colorScale>
    </cfRule>
  </conditionalFormatting>
  <conditionalFormatting sqref="C5:L26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80A4D-7339-49A4-B67D-4E720ADB76E5}">
  <sheetPr>
    <tabColor theme="8" tint="0.59999389629810485"/>
  </sheetPr>
  <dimension ref="D2:H268"/>
  <sheetViews>
    <sheetView showGridLines="0" showRowColHeaders="0" workbookViewId="0">
      <selection activeCell="H16" sqref="H16"/>
    </sheetView>
  </sheetViews>
  <sheetFormatPr baseColWidth="10" defaultRowHeight="15" x14ac:dyDescent="0.25"/>
  <cols>
    <col min="1" max="1" width="3.42578125" style="23" customWidth="1"/>
    <col min="2" max="2" width="41.42578125" style="23" customWidth="1"/>
    <col min="3" max="3" width="3.5703125" style="23" customWidth="1"/>
    <col min="4" max="4" width="5.28515625" style="24" customWidth="1"/>
    <col min="5" max="5" width="2.28515625" style="24" customWidth="1"/>
    <col min="6" max="6" width="54.28515625" style="24" customWidth="1"/>
    <col min="7" max="7" width="17" style="24" customWidth="1"/>
    <col min="8" max="8" width="21.85546875" style="62" customWidth="1"/>
    <col min="9" max="16384" width="11.42578125" style="23"/>
  </cols>
  <sheetData>
    <row r="2" spans="4:8" ht="70.5" customHeight="1" x14ac:dyDescent="0.25">
      <c r="D2" s="143" t="str">
        <f>'T_største lev'!I7</f>
        <v>Melkeforetak etter størrelse av melkeleveransen i Stjørdal i 2013 i tusen liter</v>
      </c>
      <c r="E2" s="143"/>
      <c r="F2" s="143"/>
      <c r="G2" s="143"/>
      <c r="H2" s="143"/>
    </row>
    <row r="3" spans="4:8" ht="10.5" customHeight="1" x14ac:dyDescent="0.25">
      <c r="D3" s="76" t="s">
        <v>918</v>
      </c>
      <c r="E3" s="67"/>
      <c r="F3" s="67"/>
      <c r="G3" s="67"/>
      <c r="H3" s="77"/>
    </row>
    <row r="4" spans="4:8" ht="30" customHeight="1" x14ac:dyDescent="0.25">
      <c r="D4" s="28" t="s">
        <v>959</v>
      </c>
      <c r="E4" s="78"/>
      <c r="F4" s="78"/>
      <c r="G4" s="78"/>
      <c r="H4" s="79"/>
    </row>
    <row r="5" spans="4:8" ht="27" customHeight="1" x14ac:dyDescent="0.25">
      <c r="D5" s="99" t="s">
        <v>954</v>
      </c>
      <c r="E5" s="74"/>
      <c r="F5" s="74"/>
      <c r="G5" s="74"/>
      <c r="H5" s="75"/>
    </row>
    <row r="6" spans="4:8" ht="34.5" customHeight="1" x14ac:dyDescent="0.25">
      <c r="D6" s="59" t="s">
        <v>925</v>
      </c>
      <c r="E6" s="60"/>
      <c r="F6" s="60" t="s">
        <v>964</v>
      </c>
      <c r="G6" s="60" t="s">
        <v>900</v>
      </c>
      <c r="H6" s="73" t="s">
        <v>961</v>
      </c>
    </row>
    <row r="7" spans="4:8" x14ac:dyDescent="0.25">
      <c r="D7" s="28">
        <f>IF('T_største lev'!I11=0," ",'T_største lev'!H11)</f>
        <v>1</v>
      </c>
      <c r="E7" s="28"/>
      <c r="F7" s="28" t="str">
        <f>PROPER(IF('T_største lev'!I11=0," ",'T_største lev'!I11))</f>
        <v>Hovstad Samdrift Da</v>
      </c>
      <c r="G7" s="28" t="str">
        <f>IF('T_største lev'!J11=0," ",'T_største lev'!J11)</f>
        <v>Stjørdal</v>
      </c>
      <c r="H7" s="32">
        <f>IF('T_største lev'!K11=0," ",'T_største lev'!K11)</f>
        <v>381.93700000000001</v>
      </c>
    </row>
    <row r="8" spans="4:8" x14ac:dyDescent="0.25">
      <c r="D8" s="28">
        <f>IF('T_største lev'!I12=0," ",'T_største lev'!H12)</f>
        <v>2</v>
      </c>
      <c r="E8" s="28"/>
      <c r="F8" s="28" t="str">
        <f>PROPER(IF('T_største lev'!I12=0," ",'T_største lev'!I12))</f>
        <v>Odd Magne Storflor</v>
      </c>
      <c r="G8" s="28" t="str">
        <f>IF('T_største lev'!J12=0," ",'T_største lev'!J12)</f>
        <v>Stjørdal</v>
      </c>
      <c r="H8" s="32">
        <f>IF('T_største lev'!K12=0," ",'T_største lev'!K12)</f>
        <v>326.37299999999999</v>
      </c>
    </row>
    <row r="9" spans="4:8" x14ac:dyDescent="0.25">
      <c r="D9" s="28">
        <f>IF('T_største lev'!I13=0," ",'T_største lev'!H13)</f>
        <v>3</v>
      </c>
      <c r="E9" s="28"/>
      <c r="F9" s="28" t="str">
        <f>PROPER(IF('T_største lev'!I13=0," ",'T_største lev'!I13))</f>
        <v>Servicesnekker Bjørn Gustav Skogan</v>
      </c>
      <c r="G9" s="28" t="str">
        <f>IF('T_største lev'!J13=0," ",'T_største lev'!J13)</f>
        <v>Stjørdal</v>
      </c>
      <c r="H9" s="32">
        <f>IF('T_største lev'!K13=0," ",'T_største lev'!K13)</f>
        <v>304.70800000000003</v>
      </c>
    </row>
    <row r="10" spans="4:8" x14ac:dyDescent="0.25">
      <c r="D10" s="28">
        <f>IF('T_største lev'!I14=0," ",'T_største lev'!H14)</f>
        <v>4</v>
      </c>
      <c r="E10" s="28"/>
      <c r="F10" s="28" t="str">
        <f>PROPER(IF('T_største lev'!I14=0," ",'T_største lev'!I14))</f>
        <v>Svein Arne Fredriksen</v>
      </c>
      <c r="G10" s="28" t="str">
        <f>IF('T_største lev'!J14=0," ",'T_største lev'!J14)</f>
        <v>Stjørdal</v>
      </c>
      <c r="H10" s="32">
        <f>IF('T_største lev'!K14=0," ",'T_største lev'!K14)</f>
        <v>236.68700000000001</v>
      </c>
    </row>
    <row r="11" spans="4:8" x14ac:dyDescent="0.25">
      <c r="D11" s="28">
        <f>IF('T_største lev'!I15=0," ",'T_største lev'!H15)</f>
        <v>5</v>
      </c>
      <c r="E11" s="28"/>
      <c r="F11" s="28" t="str">
        <f>PROPER(IF('T_største lev'!I15=0," ",'T_største lev'!I15))</f>
        <v>Trond Hodne</v>
      </c>
      <c r="G11" s="28" t="str">
        <f>IF('T_største lev'!J15=0," ",'T_største lev'!J15)</f>
        <v>Stjørdal</v>
      </c>
      <c r="H11" s="32">
        <f>IF('T_største lev'!K15=0," ",'T_største lev'!K15)</f>
        <v>235.42599999999999</v>
      </c>
    </row>
    <row r="12" spans="4:8" x14ac:dyDescent="0.25">
      <c r="D12" s="28">
        <f>IF('T_største lev'!I16=0," ",'T_største lev'!H16)</f>
        <v>6</v>
      </c>
      <c r="E12" s="28"/>
      <c r="F12" s="28" t="str">
        <f>PROPER(IF('T_største lev'!I16=0," ",'T_største lev'!I16))</f>
        <v>Skjervold Samdrift Da</v>
      </c>
      <c r="G12" s="28" t="str">
        <f>IF('T_største lev'!J16=0," ",'T_største lev'!J16)</f>
        <v>Stjørdal</v>
      </c>
      <c r="H12" s="32">
        <f>IF('T_største lev'!K16=0," ",'T_største lev'!K16)</f>
        <v>225.45699999999999</v>
      </c>
    </row>
    <row r="13" spans="4:8" x14ac:dyDescent="0.25">
      <c r="D13" s="28">
        <f>IF('T_største lev'!I17=0," ",'T_største lev'!H17)</f>
        <v>7</v>
      </c>
      <c r="E13" s="28"/>
      <c r="F13" s="28" t="str">
        <f>PROPER(IF('T_største lev'!I17=0," ",'T_største lev'!I17))</f>
        <v>Forbord Samdrift Da</v>
      </c>
      <c r="G13" s="28" t="str">
        <f>IF('T_største lev'!J17=0," ",'T_største lev'!J17)</f>
        <v>Stjørdal</v>
      </c>
      <c r="H13" s="32">
        <f>IF('T_største lev'!K17=0," ",'T_største lev'!K17)</f>
        <v>217.316</v>
      </c>
    </row>
    <row r="14" spans="4:8" x14ac:dyDescent="0.25">
      <c r="D14" s="28">
        <f>IF('T_største lev'!I18=0," ",'T_største lev'!H18)</f>
        <v>8</v>
      </c>
      <c r="E14" s="28"/>
      <c r="F14" s="28" t="str">
        <f>PROPER(IF('T_største lev'!I18=0," ",'T_største lev'!I18))</f>
        <v>Jan Dahl</v>
      </c>
      <c r="G14" s="28" t="str">
        <f>IF('T_største lev'!J18=0," ",'T_største lev'!J18)</f>
        <v>Stjørdal</v>
      </c>
      <c r="H14" s="32">
        <f>IF('T_største lev'!K18=0," ",'T_største lev'!K18)</f>
        <v>200.101</v>
      </c>
    </row>
    <row r="15" spans="4:8" x14ac:dyDescent="0.25">
      <c r="D15" s="28">
        <f>IF('T_største lev'!I19=0," ",'T_største lev'!H19)</f>
        <v>9</v>
      </c>
      <c r="E15" s="28"/>
      <c r="F15" s="28" t="str">
        <f>PROPER(IF('T_største lev'!I19=0," ",'T_største lev'!I19))</f>
        <v>Dybvad Samdrift Da</v>
      </c>
      <c r="G15" s="28" t="str">
        <f>IF('T_største lev'!J19=0," ",'T_største lev'!J19)</f>
        <v>Stjørdal</v>
      </c>
      <c r="H15" s="32">
        <f>IF('T_største lev'!K19=0," ",'T_største lev'!K19)</f>
        <v>15.564</v>
      </c>
    </row>
    <row r="16" spans="4:8" x14ac:dyDescent="0.25">
      <c r="D16" s="28">
        <f>IF('T_største lev'!I20=0," ",'T_største lev'!H20)</f>
        <v>10</v>
      </c>
      <c r="E16" s="28"/>
      <c r="F16" s="28" t="str">
        <f>PROPER(IF('T_største lev'!I20=0," ",'T_største lev'!I20))</f>
        <v>Dybvad Stuberg Samdrift Da</v>
      </c>
      <c r="G16" s="28" t="str">
        <f>IF('T_største lev'!J20=0," ",'T_største lev'!J20)</f>
        <v>Stjørdal</v>
      </c>
      <c r="H16" s="32">
        <f>IF('T_største lev'!K20=0," ",'T_største lev'!K20)</f>
        <v>162.81299999999999</v>
      </c>
    </row>
    <row r="17" spans="4:8" x14ac:dyDescent="0.25">
      <c r="D17" s="28">
        <f>IF('T_største lev'!I21=0," ",'T_største lev'!H21)</f>
        <v>11</v>
      </c>
      <c r="E17" s="28"/>
      <c r="F17" s="28" t="str">
        <f>PROPER(IF('T_største lev'!I21=0," ",'T_største lev'!I21))</f>
        <v>Kvaal Samdrift Da</v>
      </c>
      <c r="G17" s="28" t="str">
        <f>IF('T_største lev'!J21=0," ",'T_største lev'!J21)</f>
        <v>Stjørdal</v>
      </c>
      <c r="H17" s="32">
        <f>IF('T_største lev'!K21=0," ",'T_største lev'!K21)</f>
        <v>175.62299999999999</v>
      </c>
    </row>
    <row r="18" spans="4:8" x14ac:dyDescent="0.25">
      <c r="D18" s="28">
        <f>IF('T_største lev'!I22=0," ",'T_største lev'!H22)</f>
        <v>12</v>
      </c>
      <c r="E18" s="28"/>
      <c r="F18" s="28" t="str">
        <f>PROPER(IF('T_største lev'!I22=0," ",'T_største lev'!I22))</f>
        <v>Bremseth Jon Magne</v>
      </c>
      <c r="G18" s="28" t="str">
        <f>IF('T_største lev'!J22=0," ",'T_største lev'!J22)</f>
        <v>Stjørdal</v>
      </c>
      <c r="H18" s="32">
        <f>IF('T_største lev'!K22=0," ",'T_største lev'!K22)</f>
        <v>173.45</v>
      </c>
    </row>
    <row r="19" spans="4:8" x14ac:dyDescent="0.25">
      <c r="D19" s="28">
        <f>IF('T_største lev'!I23=0," ",'T_største lev'!H23)</f>
        <v>13</v>
      </c>
      <c r="E19" s="28"/>
      <c r="F19" s="28" t="str">
        <f>PROPER(IF('T_største lev'!I23=0," ",'T_største lev'!I23))</f>
        <v>Siv Karin Paulsen Rye</v>
      </c>
      <c r="G19" s="28" t="str">
        <f>IF('T_største lev'!J23=0," ",'T_største lev'!J23)</f>
        <v>Stjørdal</v>
      </c>
      <c r="H19" s="32">
        <f>IF('T_største lev'!K23=0," ",'T_største lev'!K23)</f>
        <v>154.49299999999999</v>
      </c>
    </row>
    <row r="20" spans="4:8" x14ac:dyDescent="0.25">
      <c r="D20" s="28">
        <f>IF('T_største lev'!I24=0," ",'T_største lev'!H24)</f>
        <v>14</v>
      </c>
      <c r="E20" s="28"/>
      <c r="F20" s="28" t="str">
        <f>PROPER(IF('T_største lev'!I24=0," ",'T_største lev'!I24))</f>
        <v>Torbjørn Amdal</v>
      </c>
      <c r="G20" s="28" t="str">
        <f>IF('T_største lev'!J24=0," ",'T_største lev'!J24)</f>
        <v>Stjørdal</v>
      </c>
      <c r="H20" s="32">
        <f>IF('T_største lev'!K24=0," ",'T_største lev'!K24)</f>
        <v>150.709</v>
      </c>
    </row>
    <row r="21" spans="4:8" x14ac:dyDescent="0.25">
      <c r="D21" s="28">
        <f>IF('T_største lev'!I25=0," ",'T_største lev'!H25)</f>
        <v>15</v>
      </c>
      <c r="E21" s="28"/>
      <c r="F21" s="28" t="str">
        <f>PROPER(IF('T_største lev'!I25=0," ",'T_største lev'!I25))</f>
        <v>Inger Reberg</v>
      </c>
      <c r="G21" s="28" t="str">
        <f>IF('T_største lev'!J25=0," ",'T_største lev'!J25)</f>
        <v>Stjørdal</v>
      </c>
      <c r="H21" s="32">
        <f>IF('T_største lev'!K25=0," ",'T_største lev'!K25)</f>
        <v>147.50399999999999</v>
      </c>
    </row>
    <row r="22" spans="4:8" x14ac:dyDescent="0.25">
      <c r="D22" s="28">
        <f>IF('T_største lev'!I26=0," ",'T_største lev'!H26)</f>
        <v>16</v>
      </c>
      <c r="E22" s="28"/>
      <c r="F22" s="28" t="str">
        <f>PROPER(IF('T_største lev'!I26=0," ",'T_største lev'!I26))</f>
        <v>Arild Sørnes</v>
      </c>
      <c r="G22" s="28" t="str">
        <f>IF('T_største lev'!J26=0," ",'T_største lev'!J26)</f>
        <v>Stjørdal</v>
      </c>
      <c r="H22" s="32">
        <f>IF('T_største lev'!K26=0," ",'T_største lev'!K26)</f>
        <v>146.72800000000001</v>
      </c>
    </row>
    <row r="23" spans="4:8" x14ac:dyDescent="0.25">
      <c r="D23" s="28">
        <f>IF('T_største lev'!I27=0," ",'T_største lev'!H27)</f>
        <v>17</v>
      </c>
      <c r="E23" s="28"/>
      <c r="F23" s="28" t="str">
        <f>PROPER(IF('T_største lev'!I27=0," ",'T_største lev'!I27))</f>
        <v>Randi Steinvikaune</v>
      </c>
      <c r="G23" s="28" t="str">
        <f>IF('T_største lev'!J27=0," ",'T_største lev'!J27)</f>
        <v>Stjørdal</v>
      </c>
      <c r="H23" s="32">
        <f>IF('T_største lev'!K27=0," ",'T_største lev'!K27)</f>
        <v>146.64099999999999</v>
      </c>
    </row>
    <row r="24" spans="4:8" x14ac:dyDescent="0.25">
      <c r="D24" s="28">
        <f>IF('T_største lev'!I28=0," ",'T_største lev'!H28)</f>
        <v>18</v>
      </c>
      <c r="E24" s="28"/>
      <c r="F24" s="28" t="str">
        <f>PROPER(IF('T_største lev'!I28=0," ",'T_største lev'!I28))</f>
        <v>Jahn Knipenberg</v>
      </c>
      <c r="G24" s="28" t="str">
        <f>IF('T_største lev'!J28=0," ",'T_største lev'!J28)</f>
        <v>Stjørdal</v>
      </c>
      <c r="H24" s="32">
        <f>IF('T_største lev'!K28=0," ",'T_største lev'!K28)</f>
        <v>142.13900000000001</v>
      </c>
    </row>
    <row r="25" spans="4:8" x14ac:dyDescent="0.25">
      <c r="D25" s="28">
        <f>IF('T_største lev'!I29=0," ",'T_største lev'!H29)</f>
        <v>19</v>
      </c>
      <c r="E25" s="28"/>
      <c r="F25" s="28" t="str">
        <f>PROPER(IF('T_største lev'!I29=0," ",'T_største lev'!I29))</f>
        <v>Trøite Jon</v>
      </c>
      <c r="G25" s="28" t="str">
        <f>IF('T_største lev'!J29=0," ",'T_største lev'!J29)</f>
        <v>Stjørdal</v>
      </c>
      <c r="H25" s="32">
        <f>IF('T_største lev'!K29=0," ",'T_største lev'!K29)</f>
        <v>141.61000000000001</v>
      </c>
    </row>
    <row r="26" spans="4:8" x14ac:dyDescent="0.25">
      <c r="D26" s="28">
        <f>IF('T_største lev'!I30=0," ",'T_største lev'!H30)</f>
        <v>20</v>
      </c>
      <c r="E26" s="28"/>
      <c r="F26" s="28" t="str">
        <f>PROPER(IF('T_største lev'!I30=0," ",'T_største lev'!I30))</f>
        <v>Geir Harald Julseth</v>
      </c>
      <c r="G26" s="28" t="str">
        <f>IF('T_største lev'!J30=0," ",'T_største lev'!J30)</f>
        <v>Stjørdal</v>
      </c>
      <c r="H26" s="32">
        <f>IF('T_største lev'!K30=0," ",'T_største lev'!K30)</f>
        <v>140.25200000000001</v>
      </c>
    </row>
    <row r="27" spans="4:8" x14ac:dyDescent="0.25">
      <c r="D27" s="28">
        <f>IF('T_største lev'!I31=0," ",'T_største lev'!H31)</f>
        <v>21</v>
      </c>
      <c r="E27" s="28"/>
      <c r="F27" s="28" t="str">
        <f>PROPER(IF('T_største lev'!I31=0," ",'T_største lev'!I31))</f>
        <v>Raaen Hallstein</v>
      </c>
      <c r="G27" s="28" t="str">
        <f>IF('T_største lev'!J31=0," ",'T_største lev'!J31)</f>
        <v>Stjørdal</v>
      </c>
      <c r="H27" s="32">
        <f>IF('T_største lev'!K31=0," ",'T_største lev'!K31)</f>
        <v>124.508</v>
      </c>
    </row>
    <row r="28" spans="4:8" x14ac:dyDescent="0.25">
      <c r="D28" s="28">
        <f>IF('T_største lev'!I32=0," ",'T_største lev'!H32)</f>
        <v>22</v>
      </c>
      <c r="E28" s="28"/>
      <c r="F28" s="28" t="str">
        <f>PROPER(IF('T_største lev'!I32=0," ",'T_største lev'!I32))</f>
        <v>Oddbjørn Skjei</v>
      </c>
      <c r="G28" s="28" t="str">
        <f>IF('T_største lev'!J32=0," ",'T_største lev'!J32)</f>
        <v>Stjørdal</v>
      </c>
      <c r="H28" s="32">
        <f>IF('T_største lev'!K32=0," ",'T_største lev'!K32)</f>
        <v>124.03</v>
      </c>
    </row>
    <row r="29" spans="4:8" x14ac:dyDescent="0.25">
      <c r="D29" s="28">
        <f>IF('T_største lev'!I33=0," ",'T_største lev'!H33)</f>
        <v>23</v>
      </c>
      <c r="E29" s="28"/>
      <c r="F29" s="28" t="str">
        <f>PROPER(IF('T_største lev'!I33=0," ",'T_største lev'!I33))</f>
        <v>Edvin Rein</v>
      </c>
      <c r="G29" s="28" t="str">
        <f>IF('T_største lev'!J33=0," ",'T_største lev'!J33)</f>
        <v>Stjørdal</v>
      </c>
      <c r="H29" s="32">
        <f>IF('T_største lev'!K33=0," ",'T_største lev'!K33)</f>
        <v>122.446</v>
      </c>
    </row>
    <row r="30" spans="4:8" x14ac:dyDescent="0.25">
      <c r="D30" s="28">
        <f>IF('T_største lev'!I34=0," ",'T_største lev'!H34)</f>
        <v>24</v>
      </c>
      <c r="E30" s="28"/>
      <c r="F30" s="28" t="str">
        <f>PROPER(IF('T_største lev'!I34=0," ",'T_største lev'!I34))</f>
        <v>Vigdis Forbord</v>
      </c>
      <c r="G30" s="28" t="str">
        <f>IF('T_største lev'!J34=0," ",'T_største lev'!J34)</f>
        <v>Stjørdal</v>
      </c>
      <c r="H30" s="32">
        <f>IF('T_største lev'!K34=0," ",'T_største lev'!K34)</f>
        <v>121.717</v>
      </c>
    </row>
    <row r="31" spans="4:8" x14ac:dyDescent="0.25">
      <c r="D31" s="28">
        <f>IF('T_største lev'!I35=0," ",'T_største lev'!H35)</f>
        <v>25</v>
      </c>
      <c r="E31" s="28"/>
      <c r="F31" s="28" t="str">
        <f>PROPER(IF('T_største lev'!I35=0," ",'T_største lev'!I35))</f>
        <v>Bidtnes Reidar</v>
      </c>
      <c r="G31" s="28" t="str">
        <f>IF('T_største lev'!J35=0," ",'T_største lev'!J35)</f>
        <v>Stjørdal</v>
      </c>
      <c r="H31" s="32">
        <f>IF('T_største lev'!K35=0," ",'T_største lev'!K35)</f>
        <v>119.248</v>
      </c>
    </row>
    <row r="32" spans="4:8" x14ac:dyDescent="0.25">
      <c r="D32" s="28">
        <f>IF('T_største lev'!I36=0," ",'T_største lev'!H36)</f>
        <v>26</v>
      </c>
      <c r="E32" s="28"/>
      <c r="F32" s="28" t="str">
        <f>PROPER(IF('T_største lev'!I36=0," ",'T_største lev'!I36))</f>
        <v>Klegseth Per Gunnar</v>
      </c>
      <c r="G32" s="28" t="str">
        <f>IF('T_største lev'!J36=0," ",'T_største lev'!J36)</f>
        <v>Stjørdal</v>
      </c>
      <c r="H32" s="32">
        <f>IF('T_største lev'!K36=0," ",'T_største lev'!K36)</f>
        <v>113.38800000000001</v>
      </c>
    </row>
    <row r="33" spans="4:8" x14ac:dyDescent="0.25">
      <c r="D33" s="28">
        <f>IF('T_største lev'!I37=0," ",'T_største lev'!H37)</f>
        <v>27</v>
      </c>
      <c r="E33" s="28"/>
      <c r="F33" s="28" t="str">
        <f>PROPER(IF('T_største lev'!I37=0," ",'T_største lev'!I37))</f>
        <v>Husbyn Svein Egil</v>
      </c>
      <c r="G33" s="28" t="str">
        <f>IF('T_største lev'!J37=0," ",'T_største lev'!J37)</f>
        <v>Stjørdal</v>
      </c>
      <c r="H33" s="32">
        <f>IF('T_største lev'!K37=0," ",'T_største lev'!K37)</f>
        <v>112.553</v>
      </c>
    </row>
    <row r="34" spans="4:8" x14ac:dyDescent="0.25">
      <c r="D34" s="28">
        <f>IF('T_største lev'!I38=0," ",'T_største lev'!H38)</f>
        <v>28</v>
      </c>
      <c r="E34" s="28"/>
      <c r="F34" s="28" t="str">
        <f>PROPER(IF('T_største lev'!I38=0," ",'T_største lev'!I38))</f>
        <v>Hegge Olav</v>
      </c>
      <c r="G34" s="28" t="str">
        <f>IF('T_største lev'!J38=0," ",'T_største lev'!J38)</f>
        <v>Stjørdal</v>
      </c>
      <c r="H34" s="32">
        <f>IF('T_største lev'!K38=0," ",'T_største lev'!K38)</f>
        <v>111.86799999999999</v>
      </c>
    </row>
    <row r="35" spans="4:8" x14ac:dyDescent="0.25">
      <c r="D35" s="28">
        <f>IF('T_største lev'!I39=0," ",'T_største lev'!H39)</f>
        <v>29</v>
      </c>
      <c r="E35" s="28"/>
      <c r="F35" s="28" t="str">
        <f>PROPER(IF('T_største lev'!I39=0," ",'T_største lev'!I39))</f>
        <v>Gunnar Alstad</v>
      </c>
      <c r="G35" s="28" t="str">
        <f>IF('T_største lev'!J39=0," ",'T_største lev'!J39)</f>
        <v>Stjørdal</v>
      </c>
      <c r="H35" s="32">
        <f>IF('T_største lev'!K39=0," ",'T_største lev'!K39)</f>
        <v>107.664</v>
      </c>
    </row>
    <row r="36" spans="4:8" x14ac:dyDescent="0.25">
      <c r="D36" s="28">
        <f>IF('T_største lev'!I40=0," ",'T_største lev'!H40)</f>
        <v>30</v>
      </c>
      <c r="E36" s="28"/>
      <c r="F36" s="28" t="str">
        <f>PROPER(IF('T_største lev'!I40=0," ",'T_største lev'!I40))</f>
        <v>Raaen Hågen O</v>
      </c>
      <c r="G36" s="28" t="str">
        <f>IF('T_største lev'!J40=0," ",'T_største lev'!J40)</f>
        <v>Stjørdal</v>
      </c>
      <c r="H36" s="32">
        <f>IF('T_største lev'!K40=0," ",'T_største lev'!K40)</f>
        <v>105.181</v>
      </c>
    </row>
    <row r="37" spans="4:8" x14ac:dyDescent="0.25">
      <c r="D37" s="28">
        <f>IF('T_største lev'!I41=0," ",'T_største lev'!H41)</f>
        <v>31</v>
      </c>
      <c r="E37" s="28"/>
      <c r="F37" s="28" t="str">
        <f>PROPER(IF('T_største lev'!I41=0," ",'T_største lev'!I41))</f>
        <v>Skjelstad Per</v>
      </c>
      <c r="G37" s="28" t="str">
        <f>IF('T_største lev'!J41=0," ",'T_største lev'!J41)</f>
        <v>Stjørdal</v>
      </c>
      <c r="H37" s="32">
        <f>IF('T_største lev'!K41=0," ",'T_største lev'!K41)</f>
        <v>104.85299999999999</v>
      </c>
    </row>
    <row r="38" spans="4:8" x14ac:dyDescent="0.25">
      <c r="D38" s="28">
        <f>IF('T_største lev'!I42=0," ",'T_største lev'!H42)</f>
        <v>32</v>
      </c>
      <c r="E38" s="28"/>
      <c r="F38" s="28" t="str">
        <f>PROPER(IF('T_største lev'!I42=0," ",'T_største lev'!I42))</f>
        <v>Einan Nina Stokke</v>
      </c>
      <c r="G38" s="28" t="str">
        <f>IF('T_største lev'!J42=0," ",'T_største lev'!J42)</f>
        <v>Stjørdal</v>
      </c>
      <c r="H38" s="32">
        <f>IF('T_største lev'!K42=0," ",'T_største lev'!K42)</f>
        <v>103.78</v>
      </c>
    </row>
    <row r="39" spans="4:8" x14ac:dyDescent="0.25">
      <c r="D39" s="28">
        <f>IF('T_største lev'!I43=0," ",'T_største lev'!H43)</f>
        <v>33</v>
      </c>
      <c r="E39" s="28"/>
      <c r="F39" s="28" t="str">
        <f>PROPER(IF('T_største lev'!I43=0," ",'T_største lev'!I43))</f>
        <v>Petter Sætran</v>
      </c>
      <c r="G39" s="28" t="str">
        <f>IF('T_største lev'!J43=0," ",'T_største lev'!J43)</f>
        <v>Stjørdal</v>
      </c>
      <c r="H39" s="32">
        <f>IF('T_største lev'!K43=0," ",'T_største lev'!K43)</f>
        <v>102.767</v>
      </c>
    </row>
    <row r="40" spans="4:8" x14ac:dyDescent="0.25">
      <c r="D40" s="28">
        <f>IF('T_største lev'!I44=0," ",'T_største lev'!H44)</f>
        <v>34</v>
      </c>
      <c r="E40" s="28"/>
      <c r="F40" s="28" t="str">
        <f>PROPER(IF('T_største lev'!I44=0," ",'T_største lev'!I44))</f>
        <v>Gunnar Gresseth</v>
      </c>
      <c r="G40" s="28" t="str">
        <f>IF('T_største lev'!J44=0," ",'T_største lev'!J44)</f>
        <v>Stjørdal</v>
      </c>
      <c r="H40" s="32">
        <f>IF('T_største lev'!K44=0," ",'T_største lev'!K44)</f>
        <v>100.22799999999999</v>
      </c>
    </row>
    <row r="41" spans="4:8" x14ac:dyDescent="0.25">
      <c r="D41" s="28">
        <f>IF('T_største lev'!I45=0," ",'T_største lev'!H45)</f>
        <v>35</v>
      </c>
      <c r="E41" s="28"/>
      <c r="F41" s="28" t="str">
        <f>PROPER(IF('T_største lev'!I45=0," ",'T_største lev'!I45))</f>
        <v>Odd Roar Opheim</v>
      </c>
      <c r="G41" s="28" t="str">
        <f>IF('T_største lev'!J45=0," ",'T_største lev'!J45)</f>
        <v>Stjørdal</v>
      </c>
      <c r="H41" s="32">
        <f>IF('T_største lev'!K45=0," ",'T_største lev'!K45)</f>
        <v>99.926000000000002</v>
      </c>
    </row>
    <row r="42" spans="4:8" x14ac:dyDescent="0.25">
      <c r="D42" s="28">
        <f>IF('T_største lev'!I46=0," ",'T_største lev'!H46)</f>
        <v>36</v>
      </c>
      <c r="E42" s="28"/>
      <c r="F42" s="28" t="str">
        <f>PROPER(IF('T_største lev'!I46=0," ",'T_største lev'!I46))</f>
        <v>Mæhre Odd Ketil</v>
      </c>
      <c r="G42" s="28" t="str">
        <f>IF('T_største lev'!J46=0," ",'T_største lev'!J46)</f>
        <v>Stjørdal</v>
      </c>
      <c r="H42" s="32">
        <f>IF('T_største lev'!K46=0," ",'T_største lev'!K46)</f>
        <v>98.558999999999997</v>
      </c>
    </row>
    <row r="43" spans="4:8" x14ac:dyDescent="0.25">
      <c r="D43" s="28">
        <f>IF('T_største lev'!I47=0," ",'T_største lev'!H47)</f>
        <v>37</v>
      </c>
      <c r="E43" s="28"/>
      <c r="F43" s="28" t="str">
        <f>PROPER(IF('T_største lev'!I47=0," ",'T_største lev'!I47))</f>
        <v>Vigdenes Vestre</v>
      </c>
      <c r="G43" s="28" t="str">
        <f>IF('T_største lev'!J47=0," ",'T_største lev'!J47)</f>
        <v>Stjørdal</v>
      </c>
      <c r="H43" s="32">
        <f>IF('T_største lev'!K47=0," ",'T_største lev'!K47)</f>
        <v>97.34</v>
      </c>
    </row>
    <row r="44" spans="4:8" x14ac:dyDescent="0.25">
      <c r="D44" s="28">
        <f>IF('T_største lev'!I48=0," ",'T_største lev'!H48)</f>
        <v>38</v>
      </c>
      <c r="E44" s="28"/>
      <c r="F44" s="28" t="str">
        <f>PROPER(IF('T_største lev'!I48=0," ",'T_største lev'!I48))</f>
        <v>Garberg Per Arne</v>
      </c>
      <c r="G44" s="28" t="str">
        <f>IF('T_største lev'!J48=0," ",'T_største lev'!J48)</f>
        <v>Stjørdal</v>
      </c>
      <c r="H44" s="32">
        <f>IF('T_største lev'!K48=0," ",'T_største lev'!K48)</f>
        <v>94.167000000000002</v>
      </c>
    </row>
    <row r="45" spans="4:8" x14ac:dyDescent="0.25">
      <c r="D45" s="28">
        <f>IF('T_største lev'!I49=0," ",'T_største lev'!H49)</f>
        <v>39</v>
      </c>
      <c r="E45" s="28"/>
      <c r="F45" s="28" t="str">
        <f>PROPER(IF('T_største lev'!I49=0," ",'T_største lev'!I49))</f>
        <v>Roger Kjesbu</v>
      </c>
      <c r="G45" s="28" t="str">
        <f>IF('T_største lev'!J49=0," ",'T_største lev'!J49)</f>
        <v>Stjørdal</v>
      </c>
      <c r="H45" s="32">
        <f>IF('T_største lev'!K49=0," ",'T_største lev'!K49)</f>
        <v>91.278999999999996</v>
      </c>
    </row>
    <row r="46" spans="4:8" x14ac:dyDescent="0.25">
      <c r="D46" s="28">
        <f>IF('T_største lev'!I50=0," ",'T_største lev'!H50)</f>
        <v>40</v>
      </c>
      <c r="E46" s="28"/>
      <c r="F46" s="28" t="str">
        <f>PROPER(IF('T_største lev'!I50=0," ",'T_største lev'!I50))</f>
        <v>Hjelseng John I</v>
      </c>
      <c r="G46" s="28" t="str">
        <f>IF('T_største lev'!J50=0," ",'T_største lev'!J50)</f>
        <v>Stjørdal</v>
      </c>
      <c r="H46" s="32">
        <f>IF('T_største lev'!K50=0," ",'T_største lev'!K50)</f>
        <v>91.009</v>
      </c>
    </row>
    <row r="47" spans="4:8" x14ac:dyDescent="0.25">
      <c r="D47" s="28">
        <f>IF('T_største lev'!I51=0," ",'T_største lev'!H51)</f>
        <v>41</v>
      </c>
      <c r="E47" s="28"/>
      <c r="F47" s="28" t="str">
        <f>PROPER(IF('T_største lev'!I51=0," ",'T_største lev'!I51))</f>
        <v>Jan Egil Stuberg</v>
      </c>
      <c r="G47" s="28" t="str">
        <f>IF('T_største lev'!J51=0," ",'T_største lev'!J51)</f>
        <v>Stjørdal</v>
      </c>
      <c r="H47" s="32">
        <f>IF('T_største lev'!K51=0," ",'T_største lev'!K51)</f>
        <v>88.856999999999999</v>
      </c>
    </row>
    <row r="48" spans="4:8" x14ac:dyDescent="0.25">
      <c r="D48" s="28">
        <f>IF('T_største lev'!I52=0," ",'T_største lev'!H52)</f>
        <v>42</v>
      </c>
      <c r="E48" s="28"/>
      <c r="F48" s="28" t="str">
        <f>PROPER(IF('T_største lev'!I52=0," ",'T_største lev'!I52))</f>
        <v>Petter Slungaard</v>
      </c>
      <c r="G48" s="28" t="str">
        <f>IF('T_største lev'!J52=0," ",'T_største lev'!J52)</f>
        <v>Stjørdal</v>
      </c>
      <c r="H48" s="32">
        <f>IF('T_største lev'!K52=0," ",'T_største lev'!K52)</f>
        <v>87.447999999999993</v>
      </c>
    </row>
    <row r="49" spans="4:8" x14ac:dyDescent="0.25">
      <c r="D49" s="28">
        <f>IF('T_største lev'!I53=0," ",'T_største lev'!H53)</f>
        <v>43</v>
      </c>
      <c r="E49" s="28"/>
      <c r="F49" s="28" t="str">
        <f>PROPER(IF('T_største lev'!I53=0," ",'T_største lev'!I53))</f>
        <v>Helga Johanne Gisetstad</v>
      </c>
      <c r="G49" s="28" t="str">
        <f>IF('T_største lev'!J53=0," ",'T_største lev'!J53)</f>
        <v>Stjørdal</v>
      </c>
      <c r="H49" s="32">
        <f>IF('T_største lev'!K53=0," ",'T_største lev'!K53)</f>
        <v>85.588999999999999</v>
      </c>
    </row>
    <row r="50" spans="4:8" x14ac:dyDescent="0.25">
      <c r="D50" s="28">
        <f>IF('T_største lev'!I54=0," ",'T_største lev'!H54)</f>
        <v>44</v>
      </c>
      <c r="E50" s="28"/>
      <c r="F50" s="28" t="str">
        <f>PROPER(IF('T_største lev'!I54=0," ",'T_største lev'!I54))</f>
        <v>Arne Reitan</v>
      </c>
      <c r="G50" s="28" t="str">
        <f>IF('T_største lev'!J54=0," ",'T_største lev'!J54)</f>
        <v>Stjørdal</v>
      </c>
      <c r="H50" s="32">
        <f>IF('T_største lev'!K54=0," ",'T_største lev'!K54)</f>
        <v>84.846999999999994</v>
      </c>
    </row>
    <row r="51" spans="4:8" x14ac:dyDescent="0.25">
      <c r="D51" s="28">
        <f>IF('T_største lev'!I55=0," ",'T_største lev'!H55)</f>
        <v>45</v>
      </c>
      <c r="E51" s="28"/>
      <c r="F51" s="28" t="str">
        <f>PROPER(IF('T_største lev'!I55=0," ",'T_største lev'!I55))</f>
        <v>Olaf Dybvad</v>
      </c>
      <c r="G51" s="28" t="str">
        <f>IF('T_største lev'!J55=0," ",'T_største lev'!J55)</f>
        <v>Stjørdal</v>
      </c>
      <c r="H51" s="32">
        <f>IF('T_største lev'!K55=0," ",'T_største lev'!K55)</f>
        <v>84.793000000000006</v>
      </c>
    </row>
    <row r="52" spans="4:8" x14ac:dyDescent="0.25">
      <c r="D52" s="28">
        <f>IF('T_største lev'!I56=0," ",'T_største lev'!H56)</f>
        <v>46</v>
      </c>
      <c r="E52" s="28"/>
      <c r="F52" s="28" t="str">
        <f>PROPER(IF('T_største lev'!I56=0," ",'T_største lev'!I56))</f>
        <v>Øfsti Irma</v>
      </c>
      <c r="G52" s="28" t="str">
        <f>IF('T_største lev'!J56=0," ",'T_største lev'!J56)</f>
        <v>Stjørdal</v>
      </c>
      <c r="H52" s="32">
        <f>IF('T_største lev'!K56=0," ",'T_største lev'!K56)</f>
        <v>84.652000000000001</v>
      </c>
    </row>
    <row r="53" spans="4:8" x14ac:dyDescent="0.25">
      <c r="D53" s="28">
        <f>IF('T_største lev'!I57=0," ",'T_største lev'!H57)</f>
        <v>47</v>
      </c>
      <c r="E53" s="28"/>
      <c r="F53" s="28" t="str">
        <f>PROPER(IF('T_største lev'!I57=0," ",'T_største lev'!I57))</f>
        <v>Berg Lars Einar</v>
      </c>
      <c r="G53" s="28" t="str">
        <f>IF('T_største lev'!J57=0," ",'T_største lev'!J57)</f>
        <v>Stjørdal</v>
      </c>
      <c r="H53" s="32">
        <f>IF('T_største lev'!K57=0," ",'T_største lev'!K57)</f>
        <v>84.337999999999994</v>
      </c>
    </row>
    <row r="54" spans="4:8" x14ac:dyDescent="0.25">
      <c r="D54" s="28">
        <f>IF('T_største lev'!I58=0," ",'T_største lev'!H58)</f>
        <v>48</v>
      </c>
      <c r="E54" s="28"/>
      <c r="F54" s="28" t="str">
        <f>PROPER(IF('T_største lev'!I58=0," ",'T_største lev'!I58))</f>
        <v>Kulås Sigmund</v>
      </c>
      <c r="G54" s="28" t="str">
        <f>IF('T_største lev'!J58=0," ",'T_største lev'!J58)</f>
        <v>Stjørdal</v>
      </c>
      <c r="H54" s="32">
        <f>IF('T_største lev'!K58=0," ",'T_største lev'!K58)</f>
        <v>80.751000000000005</v>
      </c>
    </row>
    <row r="55" spans="4:8" x14ac:dyDescent="0.25">
      <c r="D55" s="28">
        <f>IF('T_største lev'!I59=0," ",'T_største lev'!H59)</f>
        <v>49</v>
      </c>
      <c r="E55" s="28"/>
      <c r="F55" s="28" t="str">
        <f>PROPER(IF('T_største lev'!I59=0," ",'T_største lev'!I59))</f>
        <v>Alf Gunnar Lie</v>
      </c>
      <c r="G55" s="28" t="str">
        <f>IF('T_største lev'!J59=0," ",'T_største lev'!J59)</f>
        <v>Stjørdal</v>
      </c>
      <c r="H55" s="32">
        <f>IF('T_største lev'!K59=0," ",'T_største lev'!K59)</f>
        <v>80.545000000000002</v>
      </c>
    </row>
    <row r="56" spans="4:8" x14ac:dyDescent="0.25">
      <c r="D56" s="28">
        <f>IF('T_største lev'!I60=0," ",'T_største lev'!H60)</f>
        <v>50</v>
      </c>
      <c r="E56" s="28"/>
      <c r="F56" s="28" t="str">
        <f>PROPER(IF('T_største lev'!I60=0," ",'T_største lev'!I60))</f>
        <v>Lars Johan Okkelberg</v>
      </c>
      <c r="G56" s="28" t="str">
        <f>IF('T_største lev'!J60=0," ",'T_største lev'!J60)</f>
        <v>Stjørdal</v>
      </c>
      <c r="H56" s="32">
        <f>IF('T_største lev'!K60=0," ",'T_største lev'!K60)</f>
        <v>78.001999999999995</v>
      </c>
    </row>
    <row r="57" spans="4:8" x14ac:dyDescent="0.25">
      <c r="D57" s="28">
        <f>IF('T_største lev'!I61=0," ",'T_største lev'!H61)</f>
        <v>51</v>
      </c>
      <c r="E57" s="28"/>
      <c r="F57" s="28" t="str">
        <f>PROPER(IF('T_største lev'!I61=0," ",'T_største lev'!I61))</f>
        <v>Ølstørn Øyvind</v>
      </c>
      <c r="G57" s="28" t="str">
        <f>IF('T_største lev'!J61=0," ",'T_største lev'!J61)</f>
        <v>Stjørdal</v>
      </c>
      <c r="H57" s="32">
        <f>IF('T_største lev'!K61=0," ",'T_største lev'!K61)</f>
        <v>70.471999999999994</v>
      </c>
    </row>
    <row r="58" spans="4:8" x14ac:dyDescent="0.25">
      <c r="D58" s="28">
        <f>IF('T_største lev'!I62=0," ",'T_største lev'!H62)</f>
        <v>52</v>
      </c>
      <c r="E58" s="28"/>
      <c r="F58" s="28" t="str">
        <f>PROPER(IF('T_største lev'!I62=0," ",'T_største lev'!I62))</f>
        <v>Anders Holm</v>
      </c>
      <c r="G58" s="28" t="str">
        <f>IF('T_største lev'!J62=0," ",'T_største lev'!J62)</f>
        <v>Stjørdal</v>
      </c>
      <c r="H58" s="32">
        <f>IF('T_største lev'!K62=0," ",'T_største lev'!K62)</f>
        <v>58.514000000000003</v>
      </c>
    </row>
    <row r="59" spans="4:8" x14ac:dyDescent="0.25">
      <c r="D59" s="28">
        <f>IF('T_største lev'!I63=0," ",'T_største lev'!H63)</f>
        <v>53</v>
      </c>
      <c r="E59" s="28"/>
      <c r="F59" s="28" t="str">
        <f>PROPER(IF('T_største lev'!I63=0," ",'T_største lev'!I63))</f>
        <v>Sørhald Håkon</v>
      </c>
      <c r="G59" s="28" t="str">
        <f>IF('T_største lev'!J63=0," ",'T_største lev'!J63)</f>
        <v>Stjørdal</v>
      </c>
      <c r="H59" s="32">
        <f>IF('T_største lev'!K63=0," ",'T_største lev'!K63)</f>
        <v>53.304000000000002</v>
      </c>
    </row>
    <row r="60" spans="4:8" x14ac:dyDescent="0.25">
      <c r="D60" s="28">
        <f>IF('T_største lev'!I64=0," ",'T_største lev'!H64)</f>
        <v>54</v>
      </c>
      <c r="E60" s="28"/>
      <c r="F60" s="28" t="str">
        <f>PROPER(IF('T_største lev'!I64=0," ",'T_største lev'!I64))</f>
        <v>Uthus Nils Egil</v>
      </c>
      <c r="G60" s="28" t="str">
        <f>IF('T_største lev'!J64=0," ",'T_største lev'!J64)</f>
        <v>Stjørdal</v>
      </c>
      <c r="H60" s="32">
        <f>IF('T_største lev'!K64=0," ",'T_største lev'!K64)</f>
        <v>48.357999999999997</v>
      </c>
    </row>
    <row r="61" spans="4:8" x14ac:dyDescent="0.25">
      <c r="D61" s="28">
        <f>IF('T_største lev'!I65=0," ",'T_største lev'!H65)</f>
        <v>55</v>
      </c>
      <c r="E61" s="28"/>
      <c r="F61" s="28" t="str">
        <f>PROPER(IF('T_største lev'!I65=0," ",'T_største lev'!I65))</f>
        <v>Bremseth Magne Sivert</v>
      </c>
      <c r="G61" s="28" t="str">
        <f>IF('T_største lev'!J65=0," ",'T_største lev'!J65)</f>
        <v>Stjørdal</v>
      </c>
      <c r="H61" s="32">
        <f>IF('T_største lev'!K65=0," ",'T_største lev'!K65)</f>
        <v>45.72</v>
      </c>
    </row>
    <row r="62" spans="4:8" x14ac:dyDescent="0.25">
      <c r="D62" s="28">
        <f>IF('T_største lev'!I66=0," ",'T_største lev'!H66)</f>
        <v>56</v>
      </c>
      <c r="E62" s="28"/>
      <c r="F62" s="28" t="str">
        <f>PROPER(IF('T_største lev'!I66=0," ",'T_største lev'!I66))</f>
        <v>Buan Peder</v>
      </c>
      <c r="G62" s="28" t="str">
        <f>IF('T_største lev'!J66=0," ",'T_største lev'!J66)</f>
        <v>Stjørdal</v>
      </c>
      <c r="H62" s="32">
        <f>IF('T_største lev'!K66=0," ",'T_største lev'!K66)</f>
        <v>41.512</v>
      </c>
    </row>
    <row r="63" spans="4:8" x14ac:dyDescent="0.25">
      <c r="D63" s="28">
        <f>IF('T_største lev'!I67=0," ",'T_største lev'!H67)</f>
        <v>57</v>
      </c>
      <c r="E63" s="28"/>
      <c r="F63" s="28" t="str">
        <f>PROPER(IF('T_største lev'!I67=0," ",'T_største lev'!I67))</f>
        <v>Dybvad Petter</v>
      </c>
      <c r="G63" s="28" t="str">
        <f>IF('T_største lev'!J67=0," ",'T_største lev'!J67)</f>
        <v>Stjørdal</v>
      </c>
      <c r="H63" s="32">
        <f>IF('T_største lev'!K67=0," ",'T_største lev'!K67)</f>
        <v>38.197000000000003</v>
      </c>
    </row>
    <row r="64" spans="4:8" x14ac:dyDescent="0.25">
      <c r="D64" s="28">
        <f>IF('T_største lev'!I68=0," ",'T_største lev'!H68)</f>
        <v>58</v>
      </c>
      <c r="E64" s="28"/>
      <c r="F64" s="28" t="str">
        <f>PROPER(IF('T_største lev'!I68=0," ",'T_største lev'!I68))</f>
        <v>Gisetstad Arne Olav</v>
      </c>
      <c r="G64" s="28" t="str">
        <f>IF('T_største lev'!J68=0," ",'T_største lev'!J68)</f>
        <v>Stjørdal</v>
      </c>
      <c r="H64" s="32">
        <f>IF('T_største lev'!K68=0," ",'T_største lev'!K68)</f>
        <v>33.847999999999999</v>
      </c>
    </row>
    <row r="65" spans="4:8" x14ac:dyDescent="0.25">
      <c r="D65" s="28">
        <f>IF('T_største lev'!I69=0," ",'T_største lev'!H69)</f>
        <v>59</v>
      </c>
      <c r="E65" s="28"/>
      <c r="F65" s="28" t="str">
        <f>PROPER(IF('T_største lev'!I69=0," ",'T_største lev'!I69))</f>
        <v>Bang-Tylden Samdrift Da</v>
      </c>
      <c r="G65" s="28" t="str">
        <f>IF('T_største lev'!J69=0," ",'T_største lev'!J69)</f>
        <v>Stjørdal</v>
      </c>
      <c r="H65" s="32">
        <f>IF('T_største lev'!K69=0," ",'T_største lev'!K69)</f>
        <v>27.789000000000001</v>
      </c>
    </row>
    <row r="66" spans="4:8" x14ac:dyDescent="0.25">
      <c r="D66" s="28">
        <f>IF('T_største lev'!I70=0," ",'T_største lev'!H70)</f>
        <v>60</v>
      </c>
      <c r="E66" s="28"/>
      <c r="F66" s="28" t="str">
        <f>PROPER(IF('T_største lev'!I70=0," ",'T_største lev'!I70))</f>
        <v>Kvittem Vidar</v>
      </c>
      <c r="G66" s="28" t="str">
        <f>IF('T_største lev'!J70=0," ",'T_største lev'!J70)</f>
        <v>Stjørdal</v>
      </c>
      <c r="H66" s="32">
        <f>IF('T_største lev'!K70=0," ",'T_største lev'!K70)</f>
        <v>27.364000000000001</v>
      </c>
    </row>
    <row r="67" spans="4:8" x14ac:dyDescent="0.25">
      <c r="D67" s="28">
        <f>IF('T_største lev'!I71=0," ",'T_største lev'!H71)</f>
        <v>61</v>
      </c>
      <c r="E67" s="28"/>
      <c r="F67" s="28" t="str">
        <f>PROPER(IF('T_største lev'!I71=0," ",'T_største lev'!I71))</f>
        <v>Stuberg Og Rødde Samdrift Da</v>
      </c>
      <c r="G67" s="28" t="str">
        <f>IF('T_største lev'!J71=0," ",'T_største lev'!J71)</f>
        <v>Stjørdal</v>
      </c>
      <c r="H67" s="32">
        <f>IF('T_største lev'!K71=0," ",'T_største lev'!K71)</f>
        <v>24.521999999999998</v>
      </c>
    </row>
    <row r="68" spans="4:8" x14ac:dyDescent="0.25">
      <c r="D68" s="28">
        <f>IF('T_største lev'!I72=0," ",'T_største lev'!H72)</f>
        <v>62</v>
      </c>
      <c r="E68" s="28"/>
      <c r="F68" s="28" t="str">
        <f>PROPER(IF('T_største lev'!I72=0," ",'T_største lev'!I72))</f>
        <v>Børseth Hågen</v>
      </c>
      <c r="G68" s="28" t="str">
        <f>IF('T_største lev'!J72=0," ",'T_største lev'!J72)</f>
        <v>Stjørdal</v>
      </c>
      <c r="H68" s="32">
        <f>IF('T_største lev'!K72=0," ",'T_største lev'!K72)</f>
        <v>23.585999999999999</v>
      </c>
    </row>
    <row r="69" spans="4:8" x14ac:dyDescent="0.25">
      <c r="D69" s="28">
        <f>IF('T_største lev'!I73=0," ",'T_største lev'!H73)</f>
        <v>63</v>
      </c>
      <c r="E69" s="28"/>
      <c r="F69" s="28" t="str">
        <f>PROPER(IF('T_største lev'!I73=0," ",'T_største lev'!I73))</f>
        <v>P O Mære</v>
      </c>
      <c r="G69" s="28" t="str">
        <f>IF('T_største lev'!J73=0," ",'T_største lev'!J73)</f>
        <v>Stjørdal</v>
      </c>
      <c r="H69" s="32">
        <f>IF('T_største lev'!K73=0," ",'T_største lev'!K73)</f>
        <v>18.773</v>
      </c>
    </row>
    <row r="70" spans="4:8" x14ac:dyDescent="0.25">
      <c r="D70" s="28">
        <f>IF('T_største lev'!I74=0," ",'T_største lev'!H74)</f>
        <v>64</v>
      </c>
      <c r="E70" s="28"/>
      <c r="F70" s="28" t="str">
        <f>PROPER(IF('T_største lev'!I74=0," ",'T_største lev'!I74))</f>
        <v>Fossbakk John Ole</v>
      </c>
      <c r="G70" s="28" t="str">
        <f>IF('T_største lev'!J74=0," ",'T_største lev'!J74)</f>
        <v>Stjørdal</v>
      </c>
      <c r="H70" s="32">
        <f>IF('T_største lev'!K74=0," ",'T_største lev'!K74)</f>
        <v>16.873999999999999</v>
      </c>
    </row>
    <row r="71" spans="4:8" x14ac:dyDescent="0.25">
      <c r="D71" s="28">
        <f>IF('T_største lev'!I75=0," ",'T_største lev'!H75)</f>
        <v>65</v>
      </c>
      <c r="E71" s="28"/>
      <c r="F71" s="28" t="str">
        <f>PROPER(IF('T_største lev'!I75=0," ",'T_største lev'!I75))</f>
        <v>Korstad Jon Reidar</v>
      </c>
      <c r="G71" s="28" t="str">
        <f>IF('T_største lev'!J75=0," ",'T_største lev'!J75)</f>
        <v>Stjørdal</v>
      </c>
      <c r="H71" s="32">
        <f>IF('T_største lev'!K75=0," ",'T_største lev'!K75)</f>
        <v>16.03</v>
      </c>
    </row>
    <row r="72" spans="4:8" x14ac:dyDescent="0.25">
      <c r="D72" s="28">
        <f>IF('T_største lev'!I76=0," ",'T_største lev'!H76)</f>
        <v>66</v>
      </c>
      <c r="E72" s="28"/>
      <c r="F72" s="28" t="str">
        <f>PROPER(IF('T_største lev'!I76=0," ",'T_største lev'!I76))</f>
        <v>Idar Kvaal</v>
      </c>
      <c r="G72" s="28" t="str">
        <f>IF('T_største lev'!J76=0," ",'T_største lev'!J76)</f>
        <v>Stjørdal</v>
      </c>
      <c r="H72" s="32">
        <f>IF('T_største lev'!K76=0," ",'T_største lev'!K76)</f>
        <v>13.06</v>
      </c>
    </row>
    <row r="73" spans="4:8" x14ac:dyDescent="0.25">
      <c r="D73" s="28">
        <f>IF('T_største lev'!I77=0," ",'T_største lev'!H77)</f>
        <v>67</v>
      </c>
      <c r="E73" s="28"/>
      <c r="F73" s="28" t="str">
        <f>PROPER(IF('T_største lev'!I77=0," ",'T_største lev'!I77))</f>
        <v>Hegre Jan</v>
      </c>
      <c r="G73" s="28" t="str">
        <f>IF('T_største lev'!J77=0," ",'T_største lev'!J77)</f>
        <v>Stjørdal</v>
      </c>
      <c r="H73" s="32">
        <f>IF('T_største lev'!K77=0," ",'T_største lev'!K77)</f>
        <v>12.952</v>
      </c>
    </row>
    <row r="74" spans="4:8" x14ac:dyDescent="0.25">
      <c r="D74" s="28">
        <f>IF('T_største lev'!I78=0," ",'T_største lev'!H78)</f>
        <v>68</v>
      </c>
      <c r="E74" s="28"/>
      <c r="F74" s="28" t="str">
        <f>PROPER(IF('T_største lev'!I78=0," ",'T_største lev'!I78))</f>
        <v>Dalsnes Magne</v>
      </c>
      <c r="G74" s="28" t="str">
        <f>IF('T_største lev'!J78=0," ",'T_største lev'!J78)</f>
        <v>Stjørdal</v>
      </c>
      <c r="H74" s="32">
        <f>IF('T_største lev'!K78=0," ",'T_største lev'!K78)</f>
        <v>8.3059999999999992</v>
      </c>
    </row>
    <row r="75" spans="4:8" x14ac:dyDescent="0.25">
      <c r="D75" s="28">
        <f>IF('T_største lev'!I79=0," ",'T_største lev'!H79)</f>
        <v>69</v>
      </c>
      <c r="E75" s="28"/>
      <c r="F75" s="28" t="str">
        <f>PROPER(IF('T_største lev'!I79=0," ",'T_største lev'!I79))</f>
        <v>Haugen Svein Kåre</v>
      </c>
      <c r="G75" s="28" t="str">
        <f>IF('T_største lev'!J79=0," ",'T_største lev'!J79)</f>
        <v>Stjørdal</v>
      </c>
      <c r="H75" s="32">
        <f>IF('T_største lev'!K79=0," ",'T_største lev'!K79)</f>
        <v>7.6959999999999997</v>
      </c>
    </row>
    <row r="76" spans="4:8" x14ac:dyDescent="0.25">
      <c r="D76" s="28">
        <f>IF('T_største lev'!I80=0," ",'T_største lev'!H80)</f>
        <v>70</v>
      </c>
      <c r="E76" s="28"/>
      <c r="F76" s="28" t="str">
        <f>PROPER(IF('T_største lev'!I80=0," ",'T_største lev'!I80))</f>
        <v>Tor Buan</v>
      </c>
      <c r="G76" s="28" t="str">
        <f>IF('T_største lev'!J80=0," ",'T_største lev'!J80)</f>
        <v>Stjørdal</v>
      </c>
      <c r="H76" s="32">
        <f>IF('T_største lev'!K80=0," ",'T_største lev'!K80)</f>
        <v>3</v>
      </c>
    </row>
    <row r="77" spans="4:8" x14ac:dyDescent="0.25">
      <c r="D77" s="28">
        <f>IF('T_største lev'!I81=0," ",'T_største lev'!H81)</f>
        <v>71</v>
      </c>
      <c r="E77" s="28"/>
      <c r="F77" s="28" t="str">
        <f>PROPER(IF('T_største lev'!I81=0," ",'T_største lev'!I81))</f>
        <v>Gederaas Kristen</v>
      </c>
      <c r="G77" s="28" t="str">
        <f>IF('T_største lev'!J81=0," ",'T_største lev'!J81)</f>
        <v>Stjørdal</v>
      </c>
      <c r="H77" s="32">
        <f>IF('T_største lev'!K81=0," ",'T_største lev'!K81)</f>
        <v>1.76</v>
      </c>
    </row>
    <row r="78" spans="4:8" x14ac:dyDescent="0.25">
      <c r="D78" s="28" t="str">
        <f>IF('T_største lev'!I82=0," ",'T_største lev'!H82)</f>
        <v xml:space="preserve"> </v>
      </c>
      <c r="E78" s="28"/>
      <c r="F78" s="28" t="str">
        <f>PROPER(IF('T_største lev'!I82=0," ",'T_største lev'!I82))</f>
        <v xml:space="preserve"> </v>
      </c>
      <c r="G78" s="28" t="str">
        <f>IF('T_største lev'!J82=0," ",'T_største lev'!J82)</f>
        <v xml:space="preserve"> </v>
      </c>
      <c r="H78" s="32" t="str">
        <f>IF('T_største lev'!K82=0," ",'T_største lev'!K82)</f>
        <v xml:space="preserve"> </v>
      </c>
    </row>
    <row r="79" spans="4:8" x14ac:dyDescent="0.25">
      <c r="D79" s="28" t="str">
        <f>IF('T_største lev'!I83=0," ",'T_største lev'!H83)</f>
        <v xml:space="preserve"> </v>
      </c>
      <c r="E79" s="28"/>
      <c r="F79" s="28" t="str">
        <f>PROPER(IF('T_største lev'!I83=0," ",'T_største lev'!I83))</f>
        <v xml:space="preserve"> </v>
      </c>
      <c r="G79" s="28" t="str">
        <f>IF('T_største lev'!J83=0," ",'T_største lev'!J83)</f>
        <v xml:space="preserve"> </v>
      </c>
      <c r="H79" s="32" t="str">
        <f>IF('T_største lev'!K83=0," ",'T_største lev'!K83)</f>
        <v xml:space="preserve"> </v>
      </c>
    </row>
    <row r="80" spans="4:8" x14ac:dyDescent="0.25">
      <c r="D80" s="28" t="str">
        <f>IF('T_største lev'!I84=0," ",'T_største lev'!H84)</f>
        <v xml:space="preserve"> </v>
      </c>
      <c r="E80" s="28"/>
      <c r="F80" s="28" t="str">
        <f>PROPER(IF('T_største lev'!I84=0," ",'T_største lev'!I84))</f>
        <v xml:space="preserve"> </v>
      </c>
      <c r="G80" s="28" t="str">
        <f>IF('T_største lev'!J84=0," ",'T_største lev'!J84)</f>
        <v xml:space="preserve"> </v>
      </c>
      <c r="H80" s="32" t="str">
        <f>IF('T_største lev'!K84=0," ",'T_største lev'!K84)</f>
        <v xml:space="preserve"> </v>
      </c>
    </row>
    <row r="81" spans="4:8" x14ac:dyDescent="0.25">
      <c r="D81" s="28" t="str">
        <f>IF('T_største lev'!I85=0," ",'T_største lev'!H85)</f>
        <v xml:space="preserve"> </v>
      </c>
      <c r="E81" s="28"/>
      <c r="F81" s="28" t="str">
        <f>PROPER(IF('T_største lev'!I85=0," ",'T_største lev'!I85))</f>
        <v xml:space="preserve"> </v>
      </c>
      <c r="G81" s="28" t="str">
        <f>IF('T_største lev'!J85=0," ",'T_største lev'!J85)</f>
        <v xml:space="preserve"> </v>
      </c>
      <c r="H81" s="32" t="str">
        <f>IF('T_største lev'!K85=0," ",'T_største lev'!K85)</f>
        <v xml:space="preserve"> </v>
      </c>
    </row>
    <row r="82" spans="4:8" x14ac:dyDescent="0.25">
      <c r="D82" s="28" t="str">
        <f>IF('T_største lev'!I86=0," ",'T_største lev'!H86)</f>
        <v xml:space="preserve"> </v>
      </c>
      <c r="E82" s="28"/>
      <c r="F82" s="28" t="str">
        <f>PROPER(IF('T_største lev'!I86=0," ",'T_største lev'!I86))</f>
        <v xml:space="preserve"> </v>
      </c>
      <c r="G82" s="28" t="str">
        <f>IF('T_største lev'!J86=0," ",'T_største lev'!J86)</f>
        <v xml:space="preserve"> </v>
      </c>
      <c r="H82" s="32" t="str">
        <f>IF('T_største lev'!K86=0," ",'T_største lev'!K86)</f>
        <v xml:space="preserve"> </v>
      </c>
    </row>
    <row r="83" spans="4:8" x14ac:dyDescent="0.25">
      <c r="D83" s="28" t="str">
        <f>IF('T_største lev'!I87=0," ",'T_største lev'!H87)</f>
        <v xml:space="preserve"> </v>
      </c>
      <c r="E83" s="28"/>
      <c r="F83" s="28" t="str">
        <f>PROPER(IF('T_største lev'!I87=0," ",'T_største lev'!I87))</f>
        <v xml:space="preserve"> </v>
      </c>
      <c r="G83" s="28" t="str">
        <f>IF('T_største lev'!J87=0," ",'T_største lev'!J87)</f>
        <v xml:space="preserve"> </v>
      </c>
      <c r="H83" s="32" t="str">
        <f>IF('T_største lev'!K87=0," ",'T_største lev'!K87)</f>
        <v xml:space="preserve"> </v>
      </c>
    </row>
    <row r="84" spans="4:8" x14ac:dyDescent="0.25">
      <c r="D84" s="28" t="str">
        <f>IF('T_største lev'!I88=0," ",'T_største lev'!H88)</f>
        <v xml:space="preserve"> </v>
      </c>
      <c r="E84" s="28"/>
      <c r="F84" s="28" t="str">
        <f>PROPER(IF('T_største lev'!I88=0," ",'T_største lev'!I88))</f>
        <v xml:space="preserve"> </v>
      </c>
      <c r="G84" s="28" t="str">
        <f>IF('T_største lev'!J88=0," ",'T_største lev'!J88)</f>
        <v xml:space="preserve"> </v>
      </c>
      <c r="H84" s="32" t="str">
        <f>IF('T_største lev'!K88=0," ",'T_største lev'!K88)</f>
        <v xml:space="preserve"> </v>
      </c>
    </row>
    <row r="85" spans="4:8" x14ac:dyDescent="0.25">
      <c r="D85" s="28" t="str">
        <f>IF('T_største lev'!I89=0," ",'T_største lev'!H89)</f>
        <v xml:space="preserve"> </v>
      </c>
      <c r="E85" s="28"/>
      <c r="F85" s="28" t="str">
        <f>PROPER(IF('T_største lev'!I89=0," ",'T_største lev'!I89))</f>
        <v xml:space="preserve"> </v>
      </c>
      <c r="G85" s="28" t="str">
        <f>IF('T_største lev'!J89=0," ",'T_største lev'!J89)</f>
        <v xml:space="preserve"> </v>
      </c>
      <c r="H85" s="32" t="str">
        <f>IF('T_største lev'!K89=0," ",'T_største lev'!K89)</f>
        <v xml:space="preserve"> </v>
      </c>
    </row>
    <row r="86" spans="4:8" x14ac:dyDescent="0.25">
      <c r="D86" s="28" t="str">
        <f>IF('T_største lev'!I90=0," ",'T_største lev'!H90)</f>
        <v xml:space="preserve"> </v>
      </c>
      <c r="E86" s="28"/>
      <c r="F86" s="28" t="str">
        <f>PROPER(IF('T_største lev'!I90=0," ",'T_største lev'!I90))</f>
        <v xml:space="preserve"> </v>
      </c>
      <c r="G86" s="28" t="str">
        <f>IF('T_største lev'!J90=0," ",'T_største lev'!J90)</f>
        <v xml:space="preserve"> </v>
      </c>
      <c r="H86" s="32" t="str">
        <f>IF('T_største lev'!K90=0," ",'T_største lev'!K90)</f>
        <v xml:space="preserve"> </v>
      </c>
    </row>
    <row r="87" spans="4:8" x14ac:dyDescent="0.25">
      <c r="D87" s="28" t="str">
        <f>IF('T_største lev'!I91=0," ",'T_største lev'!H91)</f>
        <v xml:space="preserve"> </v>
      </c>
      <c r="E87" s="28"/>
      <c r="F87" s="28" t="str">
        <f>PROPER(IF('T_største lev'!I91=0," ",'T_største lev'!I91))</f>
        <v xml:space="preserve"> </v>
      </c>
      <c r="G87" s="28" t="str">
        <f>IF('T_største lev'!J91=0," ",'T_største lev'!J91)</f>
        <v xml:space="preserve"> </v>
      </c>
      <c r="H87" s="32" t="str">
        <f>IF('T_største lev'!K91=0," ",'T_største lev'!K91)</f>
        <v xml:space="preserve"> </v>
      </c>
    </row>
    <row r="88" spans="4:8" x14ac:dyDescent="0.25">
      <c r="D88" s="28" t="str">
        <f>IF('T_største lev'!I92=0," ",'T_største lev'!H92)</f>
        <v xml:space="preserve"> </v>
      </c>
      <c r="E88" s="28"/>
      <c r="F88" s="28" t="str">
        <f>PROPER(IF('T_største lev'!I92=0," ",'T_største lev'!I92))</f>
        <v xml:space="preserve"> </v>
      </c>
      <c r="G88" s="28" t="str">
        <f>IF('T_største lev'!J92=0," ",'T_største lev'!J92)</f>
        <v xml:space="preserve"> </v>
      </c>
      <c r="H88" s="32" t="str">
        <f>IF('T_største lev'!K92=0," ",'T_største lev'!K92)</f>
        <v xml:space="preserve"> </v>
      </c>
    </row>
    <row r="89" spans="4:8" x14ac:dyDescent="0.25">
      <c r="D89" s="28" t="str">
        <f>IF('T_største lev'!I93=0," ",'T_største lev'!H93)</f>
        <v xml:space="preserve"> </v>
      </c>
      <c r="E89" s="28"/>
      <c r="F89" s="28" t="str">
        <f>PROPER(IF('T_største lev'!I93=0," ",'T_største lev'!I93))</f>
        <v xml:space="preserve"> </v>
      </c>
      <c r="G89" s="28" t="str">
        <f>IF('T_største lev'!J93=0," ",'T_største lev'!J93)</f>
        <v xml:space="preserve"> </v>
      </c>
      <c r="H89" s="32" t="str">
        <f>IF('T_største lev'!K93=0," ",'T_største lev'!K93)</f>
        <v xml:space="preserve"> </v>
      </c>
    </row>
    <row r="90" spans="4:8" x14ac:dyDescent="0.25">
      <c r="D90" s="28" t="str">
        <f>IF('T_største lev'!I94=0," ",'T_største lev'!H94)</f>
        <v xml:space="preserve"> </v>
      </c>
      <c r="E90" s="28"/>
      <c r="F90" s="28" t="str">
        <f>PROPER(IF('T_største lev'!I94=0," ",'T_største lev'!I94))</f>
        <v xml:space="preserve"> </v>
      </c>
      <c r="G90" s="28" t="str">
        <f>IF('T_største lev'!J94=0," ",'T_største lev'!J94)</f>
        <v xml:space="preserve"> </v>
      </c>
      <c r="H90" s="32" t="str">
        <f>IF('T_største lev'!K94=0," ",'T_største lev'!K94)</f>
        <v xml:space="preserve"> </v>
      </c>
    </row>
    <row r="91" spans="4:8" x14ac:dyDescent="0.25">
      <c r="D91" s="28" t="str">
        <f>IF('T_største lev'!I95=0," ",'T_største lev'!H95)</f>
        <v xml:space="preserve"> </v>
      </c>
      <c r="E91" s="28"/>
      <c r="F91" s="28" t="str">
        <f>PROPER(IF('T_største lev'!I95=0," ",'T_største lev'!I95))</f>
        <v xml:space="preserve"> </v>
      </c>
      <c r="G91" s="28" t="str">
        <f>IF('T_største lev'!J95=0," ",'T_største lev'!J95)</f>
        <v xml:space="preserve"> </v>
      </c>
      <c r="H91" s="32" t="str">
        <f>IF('T_største lev'!K95=0," ",'T_største lev'!K95)</f>
        <v xml:space="preserve"> </v>
      </c>
    </row>
    <row r="92" spans="4:8" x14ac:dyDescent="0.25">
      <c r="D92" s="28" t="str">
        <f>IF('T_største lev'!I96=0," ",'T_største lev'!H96)</f>
        <v xml:space="preserve"> </v>
      </c>
      <c r="E92" s="28"/>
      <c r="F92" s="28" t="str">
        <f>PROPER(IF('T_største lev'!I96=0," ",'T_største lev'!I96))</f>
        <v xml:space="preserve"> </v>
      </c>
      <c r="G92" s="28" t="str">
        <f>IF('T_største lev'!J96=0," ",'T_største lev'!J96)</f>
        <v xml:space="preserve"> </v>
      </c>
      <c r="H92" s="32" t="str">
        <f>IF('T_største lev'!K96=0," ",'T_største lev'!K96)</f>
        <v xml:space="preserve"> </v>
      </c>
    </row>
    <row r="93" spans="4:8" x14ac:dyDescent="0.25">
      <c r="D93" s="28" t="str">
        <f>IF('T_største lev'!I97=0," ",'T_største lev'!H97)</f>
        <v xml:space="preserve"> </v>
      </c>
      <c r="E93" s="28"/>
      <c r="F93" s="28" t="str">
        <f>PROPER(IF('T_største lev'!I97=0," ",'T_største lev'!I97))</f>
        <v xml:space="preserve"> </v>
      </c>
      <c r="G93" s="28" t="str">
        <f>IF('T_største lev'!J97=0," ",'T_største lev'!J97)</f>
        <v xml:space="preserve"> </v>
      </c>
      <c r="H93" s="32" t="str">
        <f>IF('T_største lev'!K97=0," ",'T_største lev'!K97)</f>
        <v xml:space="preserve"> </v>
      </c>
    </row>
    <row r="94" spans="4:8" x14ac:dyDescent="0.25">
      <c r="D94" s="28" t="str">
        <f>IF('T_største lev'!I98=0," ",'T_største lev'!H98)</f>
        <v xml:space="preserve"> </v>
      </c>
      <c r="E94" s="28"/>
      <c r="F94" s="28" t="str">
        <f>PROPER(IF('T_største lev'!I98=0," ",'T_største lev'!I98))</f>
        <v xml:space="preserve"> </v>
      </c>
      <c r="G94" s="28" t="str">
        <f>IF('T_største lev'!J98=0," ",'T_største lev'!J98)</f>
        <v xml:space="preserve"> </v>
      </c>
      <c r="H94" s="32" t="str">
        <f>IF('T_største lev'!K98=0," ",'T_største lev'!K98)</f>
        <v xml:space="preserve"> </v>
      </c>
    </row>
    <row r="95" spans="4:8" x14ac:dyDescent="0.25">
      <c r="D95" s="28" t="str">
        <f>IF('T_største lev'!I99=0," ",'T_største lev'!H99)</f>
        <v xml:space="preserve"> </v>
      </c>
      <c r="E95" s="28"/>
      <c r="F95" s="28" t="str">
        <f>PROPER(IF('T_største lev'!I99=0," ",'T_største lev'!I99))</f>
        <v xml:space="preserve"> </v>
      </c>
      <c r="G95" s="28" t="str">
        <f>IF('T_største lev'!J99=0," ",'T_største lev'!J99)</f>
        <v xml:space="preserve"> </v>
      </c>
      <c r="H95" s="32" t="str">
        <f>IF('T_største lev'!K99=0," ",'T_største lev'!K99)</f>
        <v xml:space="preserve"> </v>
      </c>
    </row>
    <row r="96" spans="4:8" x14ac:dyDescent="0.25">
      <c r="D96" s="28" t="str">
        <f>IF('T_største lev'!I100=0," ",'T_største lev'!H100)</f>
        <v xml:space="preserve"> </v>
      </c>
      <c r="E96" s="28"/>
      <c r="F96" s="28" t="str">
        <f>PROPER(IF('T_største lev'!I100=0," ",'T_største lev'!I100))</f>
        <v xml:space="preserve"> </v>
      </c>
      <c r="G96" s="28" t="str">
        <f>IF('T_største lev'!J100=0," ",'T_største lev'!J100)</f>
        <v xml:space="preserve"> </v>
      </c>
      <c r="H96" s="32" t="str">
        <f>IF('T_største lev'!K100=0," ",'T_største lev'!K100)</f>
        <v xml:space="preserve"> </v>
      </c>
    </row>
    <row r="97" spans="4:8" x14ac:dyDescent="0.25">
      <c r="D97" s="28" t="str">
        <f>IF('T_største lev'!I101=0," ",'T_største lev'!H101)</f>
        <v xml:space="preserve"> </v>
      </c>
      <c r="E97" s="28"/>
      <c r="F97" s="28" t="str">
        <f>PROPER(IF('T_største lev'!I101=0," ",'T_største lev'!I101))</f>
        <v xml:space="preserve"> </v>
      </c>
      <c r="G97" s="28" t="str">
        <f>IF('T_største lev'!J101=0," ",'T_største lev'!J101)</f>
        <v xml:space="preserve"> </v>
      </c>
      <c r="H97" s="32" t="str">
        <f>IF('T_største lev'!K101=0," ",'T_største lev'!K101)</f>
        <v xml:space="preserve"> </v>
      </c>
    </row>
    <row r="98" spans="4:8" x14ac:dyDescent="0.25">
      <c r="D98" s="28" t="str">
        <f>IF('T_største lev'!I102=0," ",'T_største lev'!H102)</f>
        <v xml:space="preserve"> </v>
      </c>
      <c r="E98" s="28"/>
      <c r="F98" s="28" t="str">
        <f>PROPER(IF('T_største lev'!I102=0," ",'T_største lev'!I102))</f>
        <v xml:space="preserve"> </v>
      </c>
      <c r="G98" s="28" t="str">
        <f>IF('T_største lev'!J102=0," ",'T_største lev'!J102)</f>
        <v xml:space="preserve"> </v>
      </c>
      <c r="H98" s="32" t="str">
        <f>IF('T_største lev'!K102=0," ",'T_største lev'!K102)</f>
        <v xml:space="preserve"> </v>
      </c>
    </row>
    <row r="99" spans="4:8" x14ac:dyDescent="0.25">
      <c r="D99" s="28" t="str">
        <f>IF('T_største lev'!I103=0," ",'T_største lev'!H103)</f>
        <v xml:space="preserve"> </v>
      </c>
      <c r="E99" s="28"/>
      <c r="F99" s="28" t="str">
        <f>PROPER(IF('T_største lev'!I103=0," ",'T_største lev'!I103))</f>
        <v xml:space="preserve"> </v>
      </c>
      <c r="G99" s="28" t="str">
        <f>IF('T_største lev'!J103=0," ",'T_største lev'!J103)</f>
        <v xml:space="preserve"> </v>
      </c>
      <c r="H99" s="32" t="str">
        <f>IF('T_største lev'!K103=0," ",'T_største lev'!K103)</f>
        <v xml:space="preserve"> </v>
      </c>
    </row>
    <row r="100" spans="4:8" x14ac:dyDescent="0.25">
      <c r="D100" s="28" t="str">
        <f>IF('T_største lev'!I104=0," ",'T_største lev'!H104)</f>
        <v xml:space="preserve"> </v>
      </c>
      <c r="E100" s="28"/>
      <c r="F100" s="28" t="str">
        <f>PROPER(IF('T_største lev'!I104=0," ",'T_største lev'!I104))</f>
        <v xml:space="preserve"> </v>
      </c>
      <c r="G100" s="28" t="str">
        <f>IF('T_største lev'!J104=0," ",'T_største lev'!J104)</f>
        <v xml:space="preserve"> </v>
      </c>
      <c r="H100" s="32" t="str">
        <f>IF('T_største lev'!K104=0," ",'T_største lev'!K104)</f>
        <v xml:space="preserve"> </v>
      </c>
    </row>
    <row r="101" spans="4:8" x14ac:dyDescent="0.25">
      <c r="D101" s="28" t="str">
        <f>IF('T_største lev'!I105=0," ",'T_største lev'!H105)</f>
        <v xml:space="preserve"> </v>
      </c>
      <c r="E101" s="28"/>
      <c r="F101" s="28" t="str">
        <f>PROPER(IF('T_største lev'!I105=0," ",'T_største lev'!I105))</f>
        <v xml:space="preserve"> </v>
      </c>
      <c r="G101" s="28" t="str">
        <f>IF('T_største lev'!J105=0," ",'T_største lev'!J105)</f>
        <v xml:space="preserve"> </v>
      </c>
      <c r="H101" s="32" t="str">
        <f>IF('T_største lev'!K105=0," ",'T_største lev'!K105)</f>
        <v xml:space="preserve"> </v>
      </c>
    </row>
    <row r="102" spans="4:8" x14ac:dyDescent="0.25">
      <c r="D102" s="28" t="str">
        <f>IF('T_største lev'!I106=0," ",'T_største lev'!H106)</f>
        <v xml:space="preserve"> </v>
      </c>
      <c r="E102" s="28"/>
      <c r="F102" s="28" t="str">
        <f>PROPER(IF('T_største lev'!I106=0," ",'T_største lev'!I106))</f>
        <v xml:space="preserve"> </v>
      </c>
      <c r="G102" s="28" t="str">
        <f>IF('T_største lev'!J106=0," ",'T_største lev'!J106)</f>
        <v xml:space="preserve"> </v>
      </c>
      <c r="H102" s="32" t="str">
        <f>IF('T_største lev'!K106=0," ",'T_største lev'!K106)</f>
        <v xml:space="preserve"> </v>
      </c>
    </row>
    <row r="103" spans="4:8" x14ac:dyDescent="0.25">
      <c r="D103" s="28" t="str">
        <f>IF('T_største lev'!I107=0," ",'T_største lev'!H107)</f>
        <v xml:space="preserve"> </v>
      </c>
      <c r="E103" s="28"/>
      <c r="F103" s="28" t="str">
        <f>PROPER(IF('T_største lev'!I107=0," ",'T_største lev'!I107))</f>
        <v xml:space="preserve"> </v>
      </c>
      <c r="G103" s="28" t="str">
        <f>IF('T_største lev'!J107=0," ",'T_største lev'!J107)</f>
        <v xml:space="preserve"> </v>
      </c>
      <c r="H103" s="32" t="str">
        <f>IF('T_største lev'!K107=0," ",'T_største lev'!K107)</f>
        <v xml:space="preserve"> </v>
      </c>
    </row>
    <row r="104" spans="4:8" x14ac:dyDescent="0.25">
      <c r="D104" s="28" t="str">
        <f>IF('T_største lev'!I108=0," ",'T_største lev'!H108)</f>
        <v xml:space="preserve"> </v>
      </c>
      <c r="E104" s="28"/>
      <c r="F104" s="28" t="str">
        <f>PROPER(IF('T_største lev'!I108=0," ",'T_største lev'!I108))</f>
        <v xml:space="preserve"> </v>
      </c>
      <c r="G104" s="28" t="str">
        <f>IF('T_største lev'!J108=0," ",'T_største lev'!J108)</f>
        <v xml:space="preserve"> </v>
      </c>
      <c r="H104" s="32" t="str">
        <f>IF('T_største lev'!K108=0," ",'T_største lev'!K108)</f>
        <v xml:space="preserve"> </v>
      </c>
    </row>
    <row r="105" spans="4:8" x14ac:dyDescent="0.25">
      <c r="D105" s="28" t="str">
        <f>IF('T_største lev'!I109=0," ",'T_største lev'!H109)</f>
        <v xml:space="preserve"> </v>
      </c>
      <c r="E105" s="28"/>
      <c r="F105" s="28" t="str">
        <f>PROPER(IF('T_største lev'!I109=0," ",'T_største lev'!I109))</f>
        <v xml:space="preserve"> </v>
      </c>
      <c r="G105" s="28" t="str">
        <f>IF('T_største lev'!J109=0," ",'T_største lev'!J109)</f>
        <v xml:space="preserve"> </v>
      </c>
      <c r="H105" s="32" t="str">
        <f>IF('T_største lev'!K109=0," ",'T_største lev'!K109)</f>
        <v xml:space="preserve"> </v>
      </c>
    </row>
    <row r="106" spans="4:8" x14ac:dyDescent="0.25">
      <c r="D106" s="28" t="str">
        <f>IF('T_største lev'!I110=0," ",'T_største lev'!H110)</f>
        <v xml:space="preserve"> </v>
      </c>
      <c r="E106" s="28"/>
      <c r="F106" s="28" t="str">
        <f>PROPER(IF('T_største lev'!I110=0," ",'T_største lev'!I110))</f>
        <v xml:space="preserve"> </v>
      </c>
      <c r="G106" s="28" t="str">
        <f>IF('T_største lev'!J110=0," ",'T_største lev'!J110)</f>
        <v xml:space="preserve"> </v>
      </c>
      <c r="H106" s="32" t="str">
        <f>IF('T_største lev'!K110=0," ",'T_største lev'!K110)</f>
        <v xml:space="preserve"> </v>
      </c>
    </row>
    <row r="107" spans="4:8" x14ac:dyDescent="0.25">
      <c r="D107" s="28" t="str">
        <f>IF('T_største lev'!I111=0," ",'T_største lev'!H111)</f>
        <v xml:space="preserve"> </v>
      </c>
      <c r="E107" s="28"/>
      <c r="F107" s="28" t="str">
        <f>PROPER(IF('T_største lev'!I111=0," ",'T_største lev'!I111))</f>
        <v xml:space="preserve"> </v>
      </c>
      <c r="G107" s="28" t="str">
        <f>IF('T_største lev'!J111=0," ",'T_største lev'!J111)</f>
        <v xml:space="preserve"> </v>
      </c>
      <c r="H107" s="32" t="str">
        <f>IF('T_største lev'!K111=0," ",'T_største lev'!K111)</f>
        <v xml:space="preserve"> </v>
      </c>
    </row>
    <row r="108" spans="4:8" x14ac:dyDescent="0.25">
      <c r="D108" s="28" t="str">
        <f>IF('T_største lev'!I112=0," ",'T_største lev'!H112)</f>
        <v xml:space="preserve"> </v>
      </c>
      <c r="E108" s="28"/>
      <c r="F108" s="28" t="str">
        <f>PROPER(IF('T_største lev'!I112=0," ",'T_største lev'!I112))</f>
        <v xml:space="preserve"> </v>
      </c>
      <c r="G108" s="28" t="str">
        <f>IF('T_største lev'!J112=0," ",'T_største lev'!J112)</f>
        <v xml:space="preserve"> </v>
      </c>
      <c r="H108" s="32" t="str">
        <f>IF('T_største lev'!K112=0," ",'T_største lev'!K112)</f>
        <v xml:space="preserve"> </v>
      </c>
    </row>
    <row r="109" spans="4:8" x14ac:dyDescent="0.25">
      <c r="D109" s="28" t="str">
        <f>IF('T_største lev'!I113=0," ",'T_største lev'!H113)</f>
        <v xml:space="preserve"> </v>
      </c>
      <c r="E109" s="28"/>
      <c r="F109" s="28" t="str">
        <f>PROPER(IF('T_største lev'!I113=0," ",'T_største lev'!I113))</f>
        <v xml:space="preserve"> </v>
      </c>
      <c r="G109" s="28" t="str">
        <f>IF('T_største lev'!J113=0," ",'T_største lev'!J113)</f>
        <v xml:space="preserve"> </v>
      </c>
      <c r="H109" s="32" t="str">
        <f>IF('T_største lev'!K113=0," ",'T_største lev'!K113)</f>
        <v xml:space="preserve"> </v>
      </c>
    </row>
    <row r="110" spans="4:8" x14ac:dyDescent="0.25">
      <c r="D110" s="28" t="str">
        <f>IF('T_største lev'!I114=0," ",'T_største lev'!H114)</f>
        <v xml:space="preserve"> </v>
      </c>
      <c r="E110" s="28"/>
      <c r="F110" s="28" t="str">
        <f>PROPER(IF('T_største lev'!I114=0," ",'T_største lev'!I114))</f>
        <v xml:space="preserve"> </v>
      </c>
      <c r="G110" s="28" t="str">
        <f>IF('T_største lev'!J114=0," ",'T_største lev'!J114)</f>
        <v xml:space="preserve"> </v>
      </c>
      <c r="H110" s="32" t="str">
        <f>IF('T_største lev'!K114=0," ",'T_største lev'!K114)</f>
        <v xml:space="preserve"> </v>
      </c>
    </row>
    <row r="111" spans="4:8" x14ac:dyDescent="0.25">
      <c r="D111" s="28" t="str">
        <f>IF('T_største lev'!I115=0," ",'T_største lev'!H115)</f>
        <v xml:space="preserve"> </v>
      </c>
      <c r="E111" s="28"/>
      <c r="F111" s="28" t="str">
        <f>PROPER(IF('T_største lev'!I115=0," ",'T_største lev'!I115))</f>
        <v xml:space="preserve"> </v>
      </c>
      <c r="G111" s="28" t="str">
        <f>IF('T_største lev'!J115=0," ",'T_største lev'!J115)</f>
        <v xml:space="preserve"> </v>
      </c>
      <c r="H111" s="32" t="str">
        <f>IF('T_største lev'!K115=0," ",'T_største lev'!K115)</f>
        <v xml:space="preserve"> </v>
      </c>
    </row>
    <row r="112" spans="4:8" x14ac:dyDescent="0.25">
      <c r="D112" s="28" t="str">
        <f>IF('T_største lev'!I116=0," ",'T_største lev'!H116)</f>
        <v xml:space="preserve"> </v>
      </c>
      <c r="E112" s="28"/>
      <c r="F112" s="28" t="str">
        <f>PROPER(IF('T_største lev'!I116=0," ",'T_største lev'!I116))</f>
        <v xml:space="preserve"> </v>
      </c>
      <c r="G112" s="28" t="str">
        <f>IF('T_største lev'!J116=0," ",'T_største lev'!J116)</f>
        <v xml:space="preserve"> </v>
      </c>
      <c r="H112" s="32" t="str">
        <f>IF('T_største lev'!K116=0," ",'T_største lev'!K116)</f>
        <v xml:space="preserve"> </v>
      </c>
    </row>
    <row r="113" spans="4:8" x14ac:dyDescent="0.25">
      <c r="D113" s="28" t="str">
        <f>IF('T_største lev'!I117=0," ",'T_største lev'!H117)</f>
        <v xml:space="preserve"> </v>
      </c>
      <c r="E113" s="28"/>
      <c r="F113" s="28" t="str">
        <f>PROPER(IF('T_største lev'!I117=0," ",'T_største lev'!I117))</f>
        <v xml:space="preserve"> </v>
      </c>
      <c r="G113" s="28" t="str">
        <f>IF('T_største lev'!J117=0," ",'T_største lev'!J117)</f>
        <v xml:space="preserve"> </v>
      </c>
      <c r="H113" s="32" t="str">
        <f>IF('T_største lev'!K117=0," ",'T_største lev'!K117)</f>
        <v xml:space="preserve"> </v>
      </c>
    </row>
    <row r="114" spans="4:8" x14ac:dyDescent="0.25">
      <c r="D114" s="28" t="str">
        <f>IF('T_største lev'!I118=0," ",'T_største lev'!H118)</f>
        <v xml:space="preserve"> </v>
      </c>
      <c r="E114" s="28"/>
      <c r="F114" s="28" t="str">
        <f>PROPER(IF('T_største lev'!I118=0," ",'T_største lev'!I118))</f>
        <v xml:space="preserve"> </v>
      </c>
      <c r="G114" s="28" t="str">
        <f>IF('T_største lev'!J118=0," ",'T_største lev'!J118)</f>
        <v xml:space="preserve"> </v>
      </c>
      <c r="H114" s="32" t="str">
        <f>IF('T_største lev'!K118=0," ",'T_største lev'!K118)</f>
        <v xml:space="preserve"> </v>
      </c>
    </row>
    <row r="115" spans="4:8" x14ac:dyDescent="0.25">
      <c r="D115" s="28" t="str">
        <f>IF('T_største lev'!I119=0," ",'T_største lev'!H119)</f>
        <v xml:space="preserve"> </v>
      </c>
      <c r="E115" s="28"/>
      <c r="F115" s="28" t="str">
        <f>PROPER(IF('T_største lev'!I119=0," ",'T_største lev'!I119))</f>
        <v xml:space="preserve"> </v>
      </c>
      <c r="G115" s="28" t="str">
        <f>IF('T_største lev'!J119=0," ",'T_største lev'!J119)</f>
        <v xml:space="preserve"> </v>
      </c>
      <c r="H115" s="32" t="str">
        <f>IF('T_største lev'!K119=0," ",'T_største lev'!K119)</f>
        <v xml:space="preserve"> </v>
      </c>
    </row>
    <row r="116" spans="4:8" x14ac:dyDescent="0.25">
      <c r="D116" s="28" t="str">
        <f>IF('T_største lev'!I120=0," ",'T_største lev'!H120)</f>
        <v xml:space="preserve"> </v>
      </c>
      <c r="E116" s="28"/>
      <c r="F116" s="28" t="str">
        <f>PROPER(IF('T_største lev'!I120=0," ",'T_største lev'!I120))</f>
        <v xml:space="preserve"> </v>
      </c>
      <c r="G116" s="28" t="str">
        <f>IF('T_største lev'!J120=0," ",'T_største lev'!J120)</f>
        <v xml:space="preserve"> </v>
      </c>
      <c r="H116" s="32" t="str">
        <f>IF('T_største lev'!K120=0," ",'T_største lev'!K120)</f>
        <v xml:space="preserve"> </v>
      </c>
    </row>
    <row r="117" spans="4:8" x14ac:dyDescent="0.25">
      <c r="D117" s="28" t="str">
        <f>IF('T_største lev'!I121=0," ",'T_største lev'!H121)</f>
        <v xml:space="preserve"> </v>
      </c>
      <c r="E117" s="28"/>
      <c r="F117" s="28" t="str">
        <f>PROPER(IF('T_største lev'!I121=0," ",'T_største lev'!I121))</f>
        <v xml:space="preserve"> </v>
      </c>
      <c r="G117" s="28" t="str">
        <f>IF('T_største lev'!J121=0," ",'T_største lev'!J121)</f>
        <v xml:space="preserve"> </v>
      </c>
      <c r="H117" s="32" t="str">
        <f>IF('T_største lev'!K121=0," ",'T_største lev'!K121)</f>
        <v xml:space="preserve"> </v>
      </c>
    </row>
    <row r="118" spans="4:8" x14ac:dyDescent="0.25">
      <c r="D118" s="28" t="str">
        <f>IF('T_største lev'!I122=0," ",'T_største lev'!H122)</f>
        <v xml:space="preserve"> </v>
      </c>
      <c r="E118" s="28"/>
      <c r="F118" s="28" t="str">
        <f>PROPER(IF('T_største lev'!I122=0," ",'T_største lev'!I122))</f>
        <v xml:space="preserve"> </v>
      </c>
      <c r="G118" s="28" t="str">
        <f>IF('T_største lev'!J122=0," ",'T_største lev'!J122)</f>
        <v xml:space="preserve"> </v>
      </c>
      <c r="H118" s="32" t="str">
        <f>IF('T_største lev'!K122=0," ",'T_største lev'!K122)</f>
        <v xml:space="preserve"> </v>
      </c>
    </row>
    <row r="119" spans="4:8" x14ac:dyDescent="0.25">
      <c r="D119" s="28" t="str">
        <f>IF('T_største lev'!I123=0," ",'T_største lev'!H123)</f>
        <v xml:space="preserve"> </v>
      </c>
      <c r="E119" s="28"/>
      <c r="F119" s="28" t="str">
        <f>PROPER(IF('T_største lev'!I123=0," ",'T_største lev'!I123))</f>
        <v xml:space="preserve"> </v>
      </c>
      <c r="G119" s="28" t="str">
        <f>IF('T_største lev'!J123=0," ",'T_største lev'!J123)</f>
        <v xml:space="preserve"> </v>
      </c>
      <c r="H119" s="32" t="str">
        <f>IF('T_største lev'!K123=0," ",'T_største lev'!K123)</f>
        <v xml:space="preserve"> </v>
      </c>
    </row>
    <row r="120" spans="4:8" x14ac:dyDescent="0.25">
      <c r="D120" s="28" t="str">
        <f>IF('T_største lev'!I124=0," ",'T_største lev'!H124)</f>
        <v xml:space="preserve"> </v>
      </c>
      <c r="E120" s="28"/>
      <c r="F120" s="28" t="str">
        <f>PROPER(IF('T_største lev'!I124=0," ",'T_største lev'!I124))</f>
        <v xml:space="preserve"> </v>
      </c>
      <c r="G120" s="28" t="str">
        <f>IF('T_største lev'!J124=0," ",'T_største lev'!J124)</f>
        <v xml:space="preserve"> </v>
      </c>
      <c r="H120" s="32" t="str">
        <f>IF('T_største lev'!K124=0," ",'T_største lev'!K124)</f>
        <v xml:space="preserve"> </v>
      </c>
    </row>
    <row r="121" spans="4:8" x14ac:dyDescent="0.25">
      <c r="D121" s="28" t="str">
        <f>IF('T_største lev'!I125=0," ",'T_største lev'!H125)</f>
        <v xml:space="preserve"> </v>
      </c>
      <c r="E121" s="28"/>
      <c r="F121" s="28" t="str">
        <f>PROPER(IF('T_største lev'!I125=0," ",'T_største lev'!I125))</f>
        <v xml:space="preserve"> </v>
      </c>
      <c r="G121" s="28" t="str">
        <f>IF('T_største lev'!J125=0," ",'T_største lev'!J125)</f>
        <v xml:space="preserve"> </v>
      </c>
      <c r="H121" s="32" t="str">
        <f>IF('T_største lev'!K125=0," ",'T_største lev'!K125)</f>
        <v xml:space="preserve"> </v>
      </c>
    </row>
    <row r="122" spans="4:8" x14ac:dyDescent="0.25">
      <c r="D122" s="28" t="str">
        <f>IF('T_største lev'!I126=0," ",'T_største lev'!H126)</f>
        <v xml:space="preserve"> </v>
      </c>
      <c r="E122" s="28"/>
      <c r="F122" s="28" t="str">
        <f>PROPER(IF('T_største lev'!I126=0," ",'T_største lev'!I126))</f>
        <v xml:space="preserve"> </v>
      </c>
      <c r="G122" s="28" t="str">
        <f>IF('T_største lev'!J126=0," ",'T_største lev'!J126)</f>
        <v xml:space="preserve"> </v>
      </c>
      <c r="H122" s="32" t="str">
        <f>IF('T_største lev'!K126=0," ",'T_største lev'!K126)</f>
        <v xml:space="preserve"> </v>
      </c>
    </row>
    <row r="123" spans="4:8" x14ac:dyDescent="0.25">
      <c r="D123" s="28" t="str">
        <f>IF('T_største lev'!I127=0," ",'T_største lev'!H127)</f>
        <v xml:space="preserve"> </v>
      </c>
      <c r="E123" s="28"/>
      <c r="F123" s="28" t="str">
        <f>PROPER(IF('T_største lev'!I127=0," ",'T_største lev'!I127))</f>
        <v xml:space="preserve"> </v>
      </c>
      <c r="G123" s="28" t="str">
        <f>IF('T_største lev'!J127=0," ",'T_største lev'!J127)</f>
        <v xml:space="preserve"> </v>
      </c>
      <c r="H123" s="32" t="str">
        <f>IF('T_største lev'!K127=0," ",'T_største lev'!K127)</f>
        <v xml:space="preserve"> </v>
      </c>
    </row>
    <row r="124" spans="4:8" x14ac:dyDescent="0.25">
      <c r="D124" s="28" t="str">
        <f>IF('T_største lev'!I128=0," ",'T_største lev'!H128)</f>
        <v xml:space="preserve"> </v>
      </c>
      <c r="E124" s="28"/>
      <c r="F124" s="28" t="str">
        <f>PROPER(IF('T_største lev'!I128=0," ",'T_største lev'!I128))</f>
        <v xml:space="preserve"> </v>
      </c>
      <c r="G124" s="28" t="str">
        <f>IF('T_største lev'!J128=0," ",'T_største lev'!J128)</f>
        <v xml:space="preserve"> </v>
      </c>
      <c r="H124" s="32" t="str">
        <f>IF('T_største lev'!K128=0," ",'T_største lev'!K128)</f>
        <v xml:space="preserve"> </v>
      </c>
    </row>
    <row r="125" spans="4:8" x14ac:dyDescent="0.25">
      <c r="D125" s="28" t="str">
        <f>IF('T_største lev'!I129=0," ",'T_største lev'!H129)</f>
        <v xml:space="preserve"> </v>
      </c>
      <c r="E125" s="28"/>
      <c r="F125" s="28" t="str">
        <f>PROPER(IF('T_største lev'!I129=0," ",'T_største lev'!I129))</f>
        <v xml:space="preserve"> </v>
      </c>
      <c r="G125" s="28" t="str">
        <f>IF('T_største lev'!J129=0," ",'T_største lev'!J129)</f>
        <v xml:space="preserve"> </v>
      </c>
      <c r="H125" s="32" t="str">
        <f>IF('T_største lev'!K129=0," ",'T_største lev'!K129)</f>
        <v xml:space="preserve"> </v>
      </c>
    </row>
    <row r="126" spans="4:8" x14ac:dyDescent="0.25">
      <c r="D126" s="28" t="str">
        <f>IF('T_største lev'!I130=0," ",'T_største lev'!H130)</f>
        <v xml:space="preserve"> </v>
      </c>
      <c r="E126" s="28"/>
      <c r="F126" s="28" t="str">
        <f>PROPER(IF('T_største lev'!I130=0," ",'T_største lev'!I130))</f>
        <v xml:space="preserve"> </v>
      </c>
      <c r="G126" s="28" t="str">
        <f>IF('T_største lev'!J130=0," ",'T_største lev'!J130)</f>
        <v xml:space="preserve"> </v>
      </c>
      <c r="H126" s="32" t="str">
        <f>IF('T_største lev'!K130=0," ",'T_største lev'!K130)</f>
        <v xml:space="preserve"> </v>
      </c>
    </row>
    <row r="127" spans="4:8" x14ac:dyDescent="0.25">
      <c r="D127" s="28" t="str">
        <f>IF('T_største lev'!I131=0," ",'T_største lev'!H131)</f>
        <v xml:space="preserve"> </v>
      </c>
      <c r="E127" s="28"/>
      <c r="F127" s="28" t="str">
        <f>PROPER(IF('T_største lev'!I131=0," ",'T_største lev'!I131))</f>
        <v xml:space="preserve"> </v>
      </c>
      <c r="G127" s="28" t="str">
        <f>IF('T_største lev'!J131=0," ",'T_største lev'!J131)</f>
        <v xml:space="preserve"> </v>
      </c>
      <c r="H127" s="32" t="str">
        <f>IF('T_største lev'!K131=0," ",'T_største lev'!K131)</f>
        <v xml:space="preserve"> </v>
      </c>
    </row>
    <row r="128" spans="4:8" x14ac:dyDescent="0.25">
      <c r="D128" s="28" t="str">
        <f>IF('T_største lev'!I132=0," ",'T_største lev'!H132)</f>
        <v xml:space="preserve"> </v>
      </c>
      <c r="E128" s="28"/>
      <c r="F128" s="28" t="str">
        <f>PROPER(IF('T_største lev'!I132=0," ",'T_største lev'!I132))</f>
        <v xml:space="preserve"> </v>
      </c>
      <c r="G128" s="28" t="str">
        <f>IF('T_største lev'!J132=0," ",'T_største lev'!J132)</f>
        <v xml:space="preserve"> </v>
      </c>
      <c r="H128" s="32" t="str">
        <f>IF('T_største lev'!K132=0," ",'T_største lev'!K132)</f>
        <v xml:space="preserve"> </v>
      </c>
    </row>
    <row r="129" spans="4:8" x14ac:dyDescent="0.25">
      <c r="D129" s="28" t="str">
        <f>IF('T_største lev'!I133=0," ",'T_største lev'!H133)</f>
        <v xml:space="preserve"> </v>
      </c>
      <c r="E129" s="28"/>
      <c r="F129" s="28" t="str">
        <f>PROPER(IF('T_største lev'!I133=0," ",'T_største lev'!I133))</f>
        <v xml:space="preserve"> </v>
      </c>
      <c r="G129" s="28" t="str">
        <f>IF('T_største lev'!J133=0," ",'T_største lev'!J133)</f>
        <v xml:space="preserve"> </v>
      </c>
      <c r="H129" s="32" t="str">
        <f>IF('T_største lev'!K133=0," ",'T_største lev'!K133)</f>
        <v xml:space="preserve"> </v>
      </c>
    </row>
    <row r="130" spans="4:8" x14ac:dyDescent="0.25">
      <c r="D130" s="28" t="str">
        <f>IF('T_største lev'!I134=0," ",'T_største lev'!H134)</f>
        <v xml:space="preserve"> </v>
      </c>
      <c r="E130" s="28"/>
      <c r="F130" s="28" t="str">
        <f>PROPER(IF('T_største lev'!I134=0," ",'T_største lev'!I134))</f>
        <v xml:space="preserve"> </v>
      </c>
      <c r="G130" s="28" t="str">
        <f>IF('T_største lev'!J134=0," ",'T_største lev'!J134)</f>
        <v xml:space="preserve"> </v>
      </c>
      <c r="H130" s="32" t="str">
        <f>IF('T_største lev'!K134=0," ",'T_største lev'!K134)</f>
        <v xml:space="preserve"> </v>
      </c>
    </row>
    <row r="131" spans="4:8" x14ac:dyDescent="0.25">
      <c r="D131" s="28" t="str">
        <f>IF('T_største lev'!I135=0," ",'T_største lev'!H135)</f>
        <v xml:space="preserve"> </v>
      </c>
      <c r="E131" s="28"/>
      <c r="F131" s="28" t="str">
        <f>PROPER(IF('T_største lev'!I135=0," ",'T_største lev'!I135))</f>
        <v xml:space="preserve"> </v>
      </c>
      <c r="G131" s="28" t="str">
        <f>IF('T_største lev'!J135=0," ",'T_største lev'!J135)</f>
        <v xml:space="preserve"> </v>
      </c>
      <c r="H131" s="32" t="str">
        <f>IF('T_største lev'!K135=0," ",'T_største lev'!K135)</f>
        <v xml:space="preserve"> </v>
      </c>
    </row>
    <row r="132" spans="4:8" x14ac:dyDescent="0.25">
      <c r="D132" s="28" t="str">
        <f>IF('T_største lev'!I136=0," ",'T_største lev'!H136)</f>
        <v xml:space="preserve"> </v>
      </c>
      <c r="E132" s="28"/>
      <c r="F132" s="28" t="str">
        <f>PROPER(IF('T_største lev'!I136=0," ",'T_største lev'!I136))</f>
        <v xml:space="preserve"> </v>
      </c>
      <c r="G132" s="28" t="str">
        <f>IF('T_største lev'!J136=0," ",'T_største lev'!J136)</f>
        <v xml:space="preserve"> </v>
      </c>
      <c r="H132" s="32" t="str">
        <f>IF('T_største lev'!K136=0," ",'T_største lev'!K136)</f>
        <v xml:space="preserve"> </v>
      </c>
    </row>
    <row r="133" spans="4:8" x14ac:dyDescent="0.25">
      <c r="D133" s="28" t="str">
        <f>IF('T_største lev'!I137=0," ",'T_største lev'!H137)</f>
        <v xml:space="preserve"> </v>
      </c>
      <c r="E133" s="28"/>
      <c r="F133" s="28" t="str">
        <f>PROPER(IF('T_største lev'!I137=0," ",'T_største lev'!I137))</f>
        <v xml:space="preserve"> </v>
      </c>
      <c r="G133" s="28" t="str">
        <f>IF('T_største lev'!J137=0," ",'T_største lev'!J137)</f>
        <v xml:space="preserve"> </v>
      </c>
      <c r="H133" s="32" t="str">
        <f>IF('T_største lev'!K137=0," ",'T_største lev'!K137)</f>
        <v xml:space="preserve"> </v>
      </c>
    </row>
    <row r="134" spans="4:8" x14ac:dyDescent="0.25">
      <c r="D134" s="28" t="str">
        <f>IF('T_største lev'!I138=0," ",'T_største lev'!H138)</f>
        <v xml:space="preserve"> </v>
      </c>
      <c r="E134" s="28"/>
      <c r="F134" s="28" t="str">
        <f>PROPER(IF('T_største lev'!I138=0," ",'T_største lev'!I138))</f>
        <v xml:space="preserve"> </v>
      </c>
      <c r="G134" s="28" t="str">
        <f>IF('T_største lev'!J138=0," ",'T_største lev'!J138)</f>
        <v xml:space="preserve"> </v>
      </c>
      <c r="H134" s="32" t="str">
        <f>IF('T_største lev'!K138=0," ",'T_største lev'!K138)</f>
        <v xml:space="preserve"> </v>
      </c>
    </row>
    <row r="135" spans="4:8" x14ac:dyDescent="0.25">
      <c r="D135" s="28" t="str">
        <f>IF('T_største lev'!I139=0," ",'T_største lev'!H139)</f>
        <v xml:space="preserve"> </v>
      </c>
      <c r="E135" s="28"/>
      <c r="F135" s="28" t="str">
        <f>PROPER(IF('T_største lev'!I139=0," ",'T_største lev'!I139))</f>
        <v xml:space="preserve"> </v>
      </c>
      <c r="G135" s="28" t="str">
        <f>IF('T_største lev'!J139=0," ",'T_største lev'!J139)</f>
        <v xml:space="preserve"> </v>
      </c>
      <c r="H135" s="32" t="str">
        <f>IF('T_største lev'!K139=0," ",'T_største lev'!K139)</f>
        <v xml:space="preserve"> </v>
      </c>
    </row>
    <row r="136" spans="4:8" x14ac:dyDescent="0.25">
      <c r="D136" s="28" t="str">
        <f>IF('T_største lev'!I140=0," ",'T_største lev'!H140)</f>
        <v xml:space="preserve"> </v>
      </c>
      <c r="E136" s="28"/>
      <c r="F136" s="28" t="str">
        <f>PROPER(IF('T_største lev'!I140=0," ",'T_største lev'!I140))</f>
        <v xml:space="preserve"> </v>
      </c>
      <c r="G136" s="28" t="str">
        <f>IF('T_største lev'!J140=0," ",'T_største lev'!J140)</f>
        <v xml:space="preserve"> </v>
      </c>
      <c r="H136" s="32" t="str">
        <f>IF('T_største lev'!K140=0," ",'T_største lev'!K140)</f>
        <v xml:space="preserve"> </v>
      </c>
    </row>
    <row r="137" spans="4:8" x14ac:dyDescent="0.25">
      <c r="D137" s="28" t="str">
        <f>IF('T_største lev'!I141=0," ",'T_største lev'!H141)</f>
        <v xml:space="preserve"> </v>
      </c>
      <c r="E137" s="28"/>
      <c r="F137" s="28" t="str">
        <f>PROPER(IF('T_største lev'!I141=0," ",'T_største lev'!I141))</f>
        <v xml:space="preserve"> </v>
      </c>
      <c r="G137" s="28" t="str">
        <f>IF('T_største lev'!J141=0," ",'T_største lev'!J141)</f>
        <v xml:space="preserve"> </v>
      </c>
      <c r="H137" s="32" t="str">
        <f>IF('T_største lev'!K141=0," ",'T_største lev'!K141)</f>
        <v xml:space="preserve"> </v>
      </c>
    </row>
    <row r="138" spans="4:8" x14ac:dyDescent="0.25">
      <c r="D138" s="28" t="str">
        <f>IF('T_største lev'!I142=0," ",'T_største lev'!H142)</f>
        <v xml:space="preserve"> </v>
      </c>
      <c r="E138" s="28"/>
      <c r="F138" s="28" t="str">
        <f>PROPER(IF('T_største lev'!I142=0," ",'T_største lev'!I142))</f>
        <v xml:space="preserve"> </v>
      </c>
      <c r="G138" s="28" t="str">
        <f>IF('T_største lev'!J142=0," ",'T_største lev'!J142)</f>
        <v xml:space="preserve"> </v>
      </c>
      <c r="H138" s="32" t="str">
        <f>IF('T_største lev'!K142=0," ",'T_største lev'!K142)</f>
        <v xml:space="preserve"> </v>
      </c>
    </row>
    <row r="139" spans="4:8" x14ac:dyDescent="0.25">
      <c r="D139" s="28" t="str">
        <f>IF('T_største lev'!I143=0," ",'T_største lev'!H143)</f>
        <v xml:space="preserve"> </v>
      </c>
      <c r="E139" s="28"/>
      <c r="F139" s="28" t="str">
        <f>PROPER(IF('T_største lev'!I143=0," ",'T_største lev'!I143))</f>
        <v xml:space="preserve"> </v>
      </c>
      <c r="G139" s="28" t="str">
        <f>IF('T_største lev'!J143=0," ",'T_største lev'!J143)</f>
        <v xml:space="preserve"> </v>
      </c>
      <c r="H139" s="32" t="str">
        <f>IF('T_største lev'!K143=0," ",'T_største lev'!K143)</f>
        <v xml:space="preserve"> </v>
      </c>
    </row>
    <row r="140" spans="4:8" x14ac:dyDescent="0.25">
      <c r="D140" s="28" t="str">
        <f>IF('T_største lev'!I144=0," ",'T_største lev'!H144)</f>
        <v xml:space="preserve"> </v>
      </c>
      <c r="E140" s="28"/>
      <c r="F140" s="28" t="str">
        <f>PROPER(IF('T_største lev'!I144=0," ",'T_største lev'!I144))</f>
        <v xml:space="preserve"> </v>
      </c>
      <c r="G140" s="28" t="str">
        <f>IF('T_største lev'!J144=0," ",'T_største lev'!J144)</f>
        <v xml:space="preserve"> </v>
      </c>
      <c r="H140" s="32" t="str">
        <f>IF('T_største lev'!K144=0," ",'T_største lev'!K144)</f>
        <v xml:space="preserve"> </v>
      </c>
    </row>
    <row r="141" spans="4:8" x14ac:dyDescent="0.25">
      <c r="D141" s="28" t="str">
        <f>IF('T_største lev'!I145=0," ",'T_største lev'!H145)</f>
        <v xml:space="preserve"> </v>
      </c>
      <c r="E141" s="28"/>
      <c r="F141" s="28" t="str">
        <f>PROPER(IF('T_største lev'!I145=0," ",'T_største lev'!I145))</f>
        <v xml:space="preserve"> </v>
      </c>
      <c r="G141" s="28" t="str">
        <f>IF('T_største lev'!J145=0," ",'T_største lev'!J145)</f>
        <v xml:space="preserve"> </v>
      </c>
      <c r="H141" s="32" t="str">
        <f>IF('T_største lev'!K145=0," ",'T_største lev'!K145)</f>
        <v xml:space="preserve"> </v>
      </c>
    </row>
    <row r="142" spans="4:8" x14ac:dyDescent="0.25">
      <c r="D142" s="28" t="str">
        <f>IF('T_største lev'!I146=0," ",'T_største lev'!H146)</f>
        <v xml:space="preserve"> </v>
      </c>
      <c r="E142" s="28"/>
      <c r="F142" s="28" t="str">
        <f>PROPER(IF('T_største lev'!I146=0," ",'T_største lev'!I146))</f>
        <v xml:space="preserve"> </v>
      </c>
      <c r="G142" s="28" t="str">
        <f>IF('T_største lev'!J146=0," ",'T_største lev'!J146)</f>
        <v xml:space="preserve"> </v>
      </c>
      <c r="H142" s="32" t="str">
        <f>IF('T_største lev'!K146=0," ",'T_største lev'!K146)</f>
        <v xml:space="preserve"> </v>
      </c>
    </row>
    <row r="143" spans="4:8" x14ac:dyDescent="0.25">
      <c r="D143" s="28" t="str">
        <f>IF('T_største lev'!I147=0," ",'T_største lev'!H147)</f>
        <v xml:space="preserve"> </v>
      </c>
      <c r="E143" s="28"/>
      <c r="F143" s="28" t="str">
        <f>PROPER(IF('T_største lev'!I147=0," ",'T_største lev'!I147))</f>
        <v xml:space="preserve"> </v>
      </c>
      <c r="G143" s="28" t="str">
        <f>IF('T_største lev'!J147=0," ",'T_største lev'!J147)</f>
        <v xml:space="preserve"> </v>
      </c>
      <c r="H143" s="32" t="str">
        <f>IF('T_største lev'!K147=0," ",'T_største lev'!K147)</f>
        <v xml:space="preserve"> </v>
      </c>
    </row>
    <row r="144" spans="4:8" x14ac:dyDescent="0.25">
      <c r="D144" s="28" t="str">
        <f>IF('T_største lev'!I148=0," ",'T_største lev'!H148)</f>
        <v xml:space="preserve"> </v>
      </c>
      <c r="E144" s="28"/>
      <c r="F144" s="28" t="str">
        <f>PROPER(IF('T_største lev'!I148=0," ",'T_største lev'!I148))</f>
        <v xml:space="preserve"> </v>
      </c>
      <c r="G144" s="28" t="str">
        <f>IF('T_største lev'!J148=0," ",'T_største lev'!J148)</f>
        <v xml:space="preserve"> </v>
      </c>
      <c r="H144" s="32" t="str">
        <f>IF('T_største lev'!K148=0," ",'T_største lev'!K148)</f>
        <v xml:space="preserve"> </v>
      </c>
    </row>
    <row r="145" spans="4:8" x14ac:dyDescent="0.25">
      <c r="D145" s="28" t="str">
        <f>IF('T_største lev'!I149=0," ",'T_største lev'!H149)</f>
        <v xml:space="preserve"> </v>
      </c>
      <c r="E145" s="28"/>
      <c r="F145" s="28" t="str">
        <f>PROPER(IF('T_største lev'!I149=0," ",'T_største lev'!I149))</f>
        <v xml:space="preserve"> </v>
      </c>
      <c r="G145" s="28" t="str">
        <f>IF('T_største lev'!J149=0," ",'T_største lev'!J149)</f>
        <v xml:space="preserve"> </v>
      </c>
      <c r="H145" s="32" t="str">
        <f>IF('T_største lev'!K149=0," ",'T_største lev'!K149)</f>
        <v xml:space="preserve"> </v>
      </c>
    </row>
    <row r="146" spans="4:8" x14ac:dyDescent="0.25">
      <c r="D146" s="28" t="str">
        <f>IF('T_største lev'!I150=0," ",'T_største lev'!H150)</f>
        <v xml:space="preserve"> </v>
      </c>
      <c r="E146" s="28"/>
      <c r="F146" s="28" t="str">
        <f>PROPER(IF('T_største lev'!I150=0," ",'T_største lev'!I150))</f>
        <v xml:space="preserve"> </v>
      </c>
      <c r="G146" s="28" t="str">
        <f>IF('T_største lev'!J150=0," ",'T_største lev'!J150)</f>
        <v xml:space="preserve"> </v>
      </c>
      <c r="H146" s="32" t="str">
        <f>IF('T_største lev'!K150=0," ",'T_største lev'!K150)</f>
        <v xml:space="preserve"> </v>
      </c>
    </row>
    <row r="147" spans="4:8" x14ac:dyDescent="0.25">
      <c r="D147" s="28" t="str">
        <f>IF('T_største lev'!I151=0," ",'T_største lev'!H151)</f>
        <v xml:space="preserve"> </v>
      </c>
      <c r="E147" s="28"/>
      <c r="F147" s="28" t="str">
        <f>PROPER(IF('T_største lev'!I151=0," ",'T_største lev'!I151))</f>
        <v xml:space="preserve"> </v>
      </c>
      <c r="G147" s="28" t="str">
        <f>IF('T_største lev'!J151=0," ",'T_største lev'!J151)</f>
        <v xml:space="preserve"> </v>
      </c>
      <c r="H147" s="32" t="str">
        <f>IF('T_største lev'!K151=0," ",'T_største lev'!K151)</f>
        <v xml:space="preserve"> </v>
      </c>
    </row>
    <row r="148" spans="4:8" x14ac:dyDescent="0.25">
      <c r="D148" s="28" t="str">
        <f>IF('T_største lev'!I152=0," ",'T_største lev'!H152)</f>
        <v xml:space="preserve"> </v>
      </c>
      <c r="E148" s="28"/>
      <c r="F148" s="28" t="str">
        <f>PROPER(IF('T_største lev'!I152=0," ",'T_største lev'!I152))</f>
        <v xml:space="preserve"> </v>
      </c>
      <c r="G148" s="28" t="str">
        <f>IF('T_største lev'!J152=0," ",'T_største lev'!J152)</f>
        <v xml:space="preserve"> </v>
      </c>
      <c r="H148" s="32" t="str">
        <f>IF('T_største lev'!K152=0," ",'T_største lev'!K152)</f>
        <v xml:space="preserve"> </v>
      </c>
    </row>
    <row r="149" spans="4:8" x14ac:dyDescent="0.25">
      <c r="D149" s="28" t="str">
        <f>IF('T_største lev'!I153=0," ",'T_største lev'!H153)</f>
        <v xml:space="preserve"> </v>
      </c>
      <c r="E149" s="28"/>
      <c r="F149" s="28" t="str">
        <f>PROPER(IF('T_største lev'!I153=0," ",'T_største lev'!I153))</f>
        <v xml:space="preserve"> </v>
      </c>
      <c r="G149" s="28" t="str">
        <f>IF('T_største lev'!J153=0," ",'T_største lev'!J153)</f>
        <v xml:space="preserve"> </v>
      </c>
      <c r="H149" s="32" t="str">
        <f>IF('T_største lev'!K153=0," ",'T_største lev'!K153)</f>
        <v xml:space="preserve"> </v>
      </c>
    </row>
    <row r="150" spans="4:8" x14ac:dyDescent="0.25">
      <c r="D150" s="28" t="str">
        <f>IF('T_største lev'!I154=0," ",'T_største lev'!H154)</f>
        <v xml:space="preserve"> </v>
      </c>
      <c r="E150" s="28"/>
      <c r="F150" s="28" t="str">
        <f>PROPER(IF('T_største lev'!I154=0," ",'T_største lev'!I154))</f>
        <v xml:space="preserve"> </v>
      </c>
      <c r="G150" s="28" t="str">
        <f>IF('T_største lev'!J154=0," ",'T_største lev'!J154)</f>
        <v xml:space="preserve"> </v>
      </c>
      <c r="H150" s="32" t="str">
        <f>IF('T_største lev'!K154=0," ",'T_største lev'!K154)</f>
        <v xml:space="preserve"> </v>
      </c>
    </row>
    <row r="151" spans="4:8" x14ac:dyDescent="0.25">
      <c r="D151" s="28" t="str">
        <f>IF('T_største lev'!I155=0," ",'T_største lev'!H155)</f>
        <v xml:space="preserve"> </v>
      </c>
      <c r="E151" s="28"/>
      <c r="F151" s="28" t="str">
        <f>PROPER(IF('T_største lev'!I155=0," ",'T_største lev'!I155))</f>
        <v xml:space="preserve"> </v>
      </c>
      <c r="G151" s="28" t="str">
        <f>IF('T_største lev'!J155=0," ",'T_største lev'!J155)</f>
        <v xml:space="preserve"> </v>
      </c>
      <c r="H151" s="32" t="str">
        <f>IF('T_største lev'!K155=0," ",'T_største lev'!K155)</f>
        <v xml:space="preserve"> </v>
      </c>
    </row>
    <row r="152" spans="4:8" x14ac:dyDescent="0.25">
      <c r="D152" s="28" t="str">
        <f>IF('T_største lev'!I156=0," ",'T_største lev'!H156)</f>
        <v xml:space="preserve"> </v>
      </c>
      <c r="E152" s="28"/>
      <c r="F152" s="28" t="str">
        <f>PROPER(IF('T_største lev'!I156=0," ",'T_største lev'!I156))</f>
        <v xml:space="preserve"> </v>
      </c>
      <c r="G152" s="28" t="str">
        <f>IF('T_største lev'!J156=0," ",'T_største lev'!J156)</f>
        <v xml:space="preserve"> </v>
      </c>
      <c r="H152" s="32" t="str">
        <f>IF('T_største lev'!K156=0," ",'T_største lev'!K156)</f>
        <v xml:space="preserve"> </v>
      </c>
    </row>
    <row r="153" spans="4:8" x14ac:dyDescent="0.25">
      <c r="D153" s="28" t="str">
        <f>IF('T_største lev'!I157=0," ",'T_største lev'!H157)</f>
        <v xml:space="preserve"> </v>
      </c>
      <c r="E153" s="28"/>
      <c r="F153" s="28" t="str">
        <f>PROPER(IF('T_største lev'!I157=0," ",'T_største lev'!I157))</f>
        <v xml:space="preserve"> </v>
      </c>
      <c r="G153" s="28" t="str">
        <f>IF('T_største lev'!J157=0," ",'T_største lev'!J157)</f>
        <v xml:space="preserve"> </v>
      </c>
      <c r="H153" s="32" t="str">
        <f>IF('T_største lev'!K157=0," ",'T_største lev'!K157)</f>
        <v xml:space="preserve"> </v>
      </c>
    </row>
    <row r="154" spans="4:8" x14ac:dyDescent="0.25">
      <c r="D154" s="28" t="str">
        <f>IF('T_største lev'!I158=0," ",'T_største lev'!H158)</f>
        <v xml:space="preserve"> </v>
      </c>
      <c r="E154" s="28"/>
      <c r="F154" s="28" t="str">
        <f>PROPER(IF('T_største lev'!I158=0," ",'T_største lev'!I158))</f>
        <v xml:space="preserve"> </v>
      </c>
      <c r="G154" s="28" t="str">
        <f>IF('T_største lev'!J158=0," ",'T_største lev'!J158)</f>
        <v xml:space="preserve"> </v>
      </c>
      <c r="H154" s="32" t="str">
        <f>IF('T_største lev'!K158=0," ",'T_største lev'!K158)</f>
        <v xml:space="preserve"> </v>
      </c>
    </row>
    <row r="155" spans="4:8" x14ac:dyDescent="0.25">
      <c r="D155" s="28" t="str">
        <f>IF('T_største lev'!I159=0," ",'T_største lev'!H159)</f>
        <v xml:space="preserve"> </v>
      </c>
      <c r="E155" s="28"/>
      <c r="F155" s="28" t="str">
        <f>PROPER(IF('T_største lev'!I159=0," ",'T_største lev'!I159))</f>
        <v xml:space="preserve"> </v>
      </c>
      <c r="G155" s="28" t="str">
        <f>IF('T_største lev'!J159=0," ",'T_største lev'!J159)</f>
        <v xml:space="preserve"> </v>
      </c>
      <c r="H155" s="32" t="str">
        <f>IF('T_største lev'!K159=0," ",'T_største lev'!K159)</f>
        <v xml:space="preserve"> </v>
      </c>
    </row>
    <row r="156" spans="4:8" x14ac:dyDescent="0.25">
      <c r="D156" s="28" t="str">
        <f>IF('T_største lev'!I160=0," ",'T_største lev'!H160)</f>
        <v xml:space="preserve"> </v>
      </c>
      <c r="E156" s="28"/>
      <c r="F156" s="28" t="str">
        <f>PROPER(IF('T_største lev'!I160=0," ",'T_største lev'!I160))</f>
        <v xml:space="preserve"> </v>
      </c>
      <c r="G156" s="28" t="str">
        <f>IF('T_største lev'!J160=0," ",'T_største lev'!J160)</f>
        <v xml:space="preserve"> </v>
      </c>
      <c r="H156" s="32" t="str">
        <f>IF('T_største lev'!K160=0," ",'T_største lev'!K160)</f>
        <v xml:space="preserve"> </v>
      </c>
    </row>
    <row r="157" spans="4:8" x14ac:dyDescent="0.25">
      <c r="D157" s="28" t="str">
        <f>IF('T_største lev'!I161=0," ",'T_største lev'!H161)</f>
        <v xml:space="preserve"> </v>
      </c>
      <c r="E157" s="28"/>
      <c r="F157" s="28" t="str">
        <f>PROPER(IF('T_største lev'!I161=0," ",'T_største lev'!I161))</f>
        <v xml:space="preserve"> </v>
      </c>
      <c r="G157" s="28" t="str">
        <f>IF('T_største lev'!J161=0," ",'T_største lev'!J161)</f>
        <v xml:space="preserve"> </v>
      </c>
      <c r="H157" s="32" t="str">
        <f>IF('T_største lev'!K161=0," ",'T_største lev'!K161)</f>
        <v xml:space="preserve"> </v>
      </c>
    </row>
    <row r="158" spans="4:8" x14ac:dyDescent="0.25">
      <c r="D158" s="28" t="str">
        <f>IF('T_største lev'!I162=0," ",'T_største lev'!H162)</f>
        <v xml:space="preserve"> </v>
      </c>
      <c r="E158" s="28"/>
      <c r="F158" s="28" t="str">
        <f>PROPER(IF('T_største lev'!I162=0," ",'T_største lev'!I162))</f>
        <v xml:space="preserve"> </v>
      </c>
      <c r="G158" s="28" t="str">
        <f>IF('T_største lev'!J162=0," ",'T_største lev'!J162)</f>
        <v xml:space="preserve"> </v>
      </c>
      <c r="H158" s="32" t="str">
        <f>IF('T_største lev'!K162=0," ",'T_største lev'!K162)</f>
        <v xml:space="preserve"> </v>
      </c>
    </row>
    <row r="159" spans="4:8" x14ac:dyDescent="0.25">
      <c r="D159" s="28" t="str">
        <f>IF('T_største lev'!I163=0," ",'T_største lev'!H163)</f>
        <v xml:space="preserve"> </v>
      </c>
      <c r="E159" s="28"/>
      <c r="F159" s="28" t="str">
        <f>PROPER(IF('T_største lev'!I163=0," ",'T_største lev'!I163))</f>
        <v xml:space="preserve"> </v>
      </c>
      <c r="G159" s="28" t="str">
        <f>IF('T_største lev'!J163=0," ",'T_største lev'!J163)</f>
        <v xml:space="preserve"> </v>
      </c>
      <c r="H159" s="32" t="str">
        <f>IF('T_største lev'!K163=0," ",'T_største lev'!K163)</f>
        <v xml:space="preserve"> </v>
      </c>
    </row>
    <row r="160" spans="4:8" x14ac:dyDescent="0.25">
      <c r="D160" s="28" t="str">
        <f>IF('T_største lev'!I164=0," ",'T_største lev'!H164)</f>
        <v xml:space="preserve"> </v>
      </c>
      <c r="E160" s="28"/>
      <c r="F160" s="28" t="str">
        <f>PROPER(IF('T_største lev'!I164=0," ",'T_største lev'!I164))</f>
        <v xml:space="preserve"> </v>
      </c>
      <c r="G160" s="28" t="str">
        <f>IF('T_største lev'!J164=0," ",'T_største lev'!J164)</f>
        <v xml:space="preserve"> </v>
      </c>
      <c r="H160" s="32" t="str">
        <f>IF('T_største lev'!K164=0," ",'T_største lev'!K164)</f>
        <v xml:space="preserve"> </v>
      </c>
    </row>
    <row r="161" spans="4:8" x14ac:dyDescent="0.25">
      <c r="D161" s="28" t="str">
        <f>IF('T_største lev'!I165=0," ",'T_største lev'!H165)</f>
        <v xml:space="preserve"> </v>
      </c>
      <c r="E161" s="28"/>
      <c r="F161" s="28" t="str">
        <f>PROPER(IF('T_største lev'!I165=0," ",'T_største lev'!I165))</f>
        <v xml:space="preserve"> </v>
      </c>
      <c r="G161" s="28" t="str">
        <f>IF('T_største lev'!J165=0," ",'T_største lev'!J165)</f>
        <v xml:space="preserve"> </v>
      </c>
      <c r="H161" s="32" t="str">
        <f>IF('T_største lev'!K165=0," ",'T_største lev'!K165)</f>
        <v xml:space="preserve"> </v>
      </c>
    </row>
    <row r="162" spans="4:8" x14ac:dyDescent="0.25">
      <c r="D162" s="28" t="str">
        <f>IF('T_største lev'!I166=0," ",'T_største lev'!H166)</f>
        <v xml:space="preserve"> </v>
      </c>
      <c r="E162" s="28"/>
      <c r="F162" s="28" t="str">
        <f>PROPER(IF('T_største lev'!I166=0," ",'T_største lev'!I166))</f>
        <v xml:space="preserve"> </v>
      </c>
      <c r="G162" s="28" t="str">
        <f>IF('T_største lev'!J166=0," ",'T_største lev'!J166)</f>
        <v xml:space="preserve"> </v>
      </c>
      <c r="H162" s="32" t="str">
        <f>IF('T_største lev'!K166=0," ",'T_største lev'!K166)</f>
        <v xml:space="preserve"> </v>
      </c>
    </row>
    <row r="163" spans="4:8" x14ac:dyDescent="0.25">
      <c r="D163" s="28" t="str">
        <f>IF('T_største lev'!I167=0," ",'T_største lev'!H167)</f>
        <v xml:space="preserve"> </v>
      </c>
      <c r="E163" s="28"/>
      <c r="F163" s="28" t="str">
        <f>PROPER(IF('T_største lev'!I167=0," ",'T_største lev'!I167))</f>
        <v xml:space="preserve"> </v>
      </c>
      <c r="G163" s="28" t="str">
        <f>IF('T_største lev'!J167=0," ",'T_største lev'!J167)</f>
        <v xml:space="preserve"> </v>
      </c>
      <c r="H163" s="32" t="str">
        <f>IF('T_største lev'!K167=0," ",'T_største lev'!K167)</f>
        <v xml:space="preserve"> </v>
      </c>
    </row>
    <row r="164" spans="4:8" x14ac:dyDescent="0.25">
      <c r="D164" s="28" t="str">
        <f>IF('T_største lev'!I168=0," ",'T_største lev'!H168)</f>
        <v xml:space="preserve"> </v>
      </c>
      <c r="E164" s="28"/>
      <c r="F164" s="28" t="str">
        <f>PROPER(IF('T_største lev'!I168=0," ",'T_største lev'!I168))</f>
        <v xml:space="preserve"> </v>
      </c>
      <c r="G164" s="28" t="str">
        <f>IF('T_største lev'!J168=0," ",'T_største lev'!J168)</f>
        <v xml:space="preserve"> </v>
      </c>
      <c r="H164" s="32" t="str">
        <f>IF('T_største lev'!K168=0," ",'T_største lev'!K168)</f>
        <v xml:space="preserve"> </v>
      </c>
    </row>
    <row r="165" spans="4:8" x14ac:dyDescent="0.25">
      <c r="D165" s="28" t="str">
        <f>IF('T_største lev'!I169=0," ",'T_største lev'!H169)</f>
        <v xml:space="preserve"> </v>
      </c>
      <c r="E165" s="28"/>
      <c r="F165" s="28" t="str">
        <f>PROPER(IF('T_største lev'!I169=0," ",'T_største lev'!I169))</f>
        <v xml:space="preserve"> </v>
      </c>
      <c r="G165" s="28" t="str">
        <f>IF('T_største lev'!J169=0," ",'T_største lev'!J169)</f>
        <v xml:space="preserve"> </v>
      </c>
      <c r="H165" s="32" t="str">
        <f>IF('T_største lev'!K169=0," ",'T_største lev'!K169)</f>
        <v xml:space="preserve"> </v>
      </c>
    </row>
    <row r="166" spans="4:8" x14ac:dyDescent="0.25">
      <c r="D166" s="28" t="str">
        <f>IF('T_største lev'!I170=0," ",'T_største lev'!H170)</f>
        <v xml:space="preserve"> </v>
      </c>
      <c r="E166" s="28"/>
      <c r="F166" s="28" t="str">
        <f>PROPER(IF('T_største lev'!I170=0," ",'T_største lev'!I170))</f>
        <v xml:space="preserve"> </v>
      </c>
      <c r="G166" s="28" t="str">
        <f>IF('T_største lev'!J170=0," ",'T_største lev'!J170)</f>
        <v xml:space="preserve"> </v>
      </c>
      <c r="H166" s="32" t="str">
        <f>IF('T_største lev'!K170=0," ",'T_største lev'!K170)</f>
        <v xml:space="preserve"> </v>
      </c>
    </row>
    <row r="167" spans="4:8" x14ac:dyDescent="0.25">
      <c r="D167" s="28" t="str">
        <f>IF('T_største lev'!I171=0," ",'T_største lev'!H171)</f>
        <v xml:space="preserve"> </v>
      </c>
      <c r="E167" s="28"/>
      <c r="F167" s="28" t="str">
        <f>PROPER(IF('T_største lev'!I171=0," ",'T_største lev'!I171))</f>
        <v xml:space="preserve"> </v>
      </c>
      <c r="G167" s="28" t="str">
        <f>IF('T_største lev'!J171=0," ",'T_største lev'!J171)</f>
        <v xml:space="preserve"> </v>
      </c>
      <c r="H167" s="32" t="str">
        <f>IF('T_største lev'!K171=0," ",'T_største lev'!K171)</f>
        <v xml:space="preserve"> </v>
      </c>
    </row>
    <row r="168" spans="4:8" x14ac:dyDescent="0.25">
      <c r="D168" s="28" t="str">
        <f>IF('T_største lev'!I172=0," ",'T_største lev'!H172)</f>
        <v xml:space="preserve"> </v>
      </c>
      <c r="E168" s="28"/>
      <c r="F168" s="28" t="str">
        <f>PROPER(IF('T_største lev'!I172=0," ",'T_største lev'!I172))</f>
        <v xml:space="preserve"> </v>
      </c>
      <c r="G168" s="28" t="str">
        <f>IF('T_største lev'!J172=0," ",'T_største lev'!J172)</f>
        <v xml:space="preserve"> </v>
      </c>
      <c r="H168" s="32" t="str">
        <f>IF('T_største lev'!K172=0," ",'T_største lev'!K172)</f>
        <v xml:space="preserve"> </v>
      </c>
    </row>
    <row r="169" spans="4:8" x14ac:dyDescent="0.25">
      <c r="D169" s="28" t="str">
        <f>IF('T_største lev'!I173=0," ",'T_største lev'!H173)</f>
        <v xml:space="preserve"> </v>
      </c>
      <c r="E169" s="28"/>
      <c r="F169" s="28" t="str">
        <f>PROPER(IF('T_største lev'!I173=0," ",'T_største lev'!I173))</f>
        <v xml:space="preserve"> </v>
      </c>
      <c r="G169" s="28" t="str">
        <f>IF('T_største lev'!J173=0," ",'T_største lev'!J173)</f>
        <v xml:space="preserve"> </v>
      </c>
      <c r="H169" s="32" t="str">
        <f>IF('T_største lev'!K173=0," ",'T_største lev'!K173)</f>
        <v xml:space="preserve"> </v>
      </c>
    </row>
    <row r="170" spans="4:8" x14ac:dyDescent="0.25">
      <c r="D170" s="28" t="str">
        <f>IF('T_største lev'!I174=0," ",'T_største lev'!H174)</f>
        <v xml:space="preserve"> </v>
      </c>
      <c r="E170" s="28"/>
      <c r="F170" s="28" t="str">
        <f>PROPER(IF('T_største lev'!I174=0," ",'T_største lev'!I174))</f>
        <v xml:space="preserve"> </v>
      </c>
      <c r="G170" s="28" t="str">
        <f>IF('T_største lev'!J174=0," ",'T_største lev'!J174)</f>
        <v xml:space="preserve"> </v>
      </c>
      <c r="H170" s="32" t="str">
        <f>IF('T_største lev'!K174=0," ",'T_største lev'!K174)</f>
        <v xml:space="preserve"> </v>
      </c>
    </row>
    <row r="171" spans="4:8" x14ac:dyDescent="0.25">
      <c r="D171" s="28" t="str">
        <f>IF('T_største lev'!I175=0," ",'T_største lev'!H175)</f>
        <v xml:space="preserve"> </v>
      </c>
      <c r="E171" s="28"/>
      <c r="F171" s="28" t="str">
        <f>PROPER(IF('T_største lev'!I175=0," ",'T_største lev'!I175))</f>
        <v xml:space="preserve"> </v>
      </c>
      <c r="G171" s="28" t="str">
        <f>IF('T_største lev'!J175=0," ",'T_største lev'!J175)</f>
        <v xml:space="preserve"> </v>
      </c>
      <c r="H171" s="32" t="str">
        <f>IF('T_største lev'!K175=0," ",'T_største lev'!K175)</f>
        <v xml:space="preserve"> </v>
      </c>
    </row>
    <row r="172" spans="4:8" x14ac:dyDescent="0.25">
      <c r="D172" s="28" t="str">
        <f>IF('T_største lev'!I176=0," ",'T_største lev'!H176)</f>
        <v xml:space="preserve"> </v>
      </c>
      <c r="E172" s="28"/>
      <c r="F172" s="28" t="str">
        <f>PROPER(IF('T_største lev'!I176=0," ",'T_største lev'!I176))</f>
        <v xml:space="preserve"> </v>
      </c>
      <c r="G172" s="28" t="str">
        <f>IF('T_største lev'!J176=0," ",'T_største lev'!J176)</f>
        <v xml:space="preserve"> </v>
      </c>
      <c r="H172" s="32" t="str">
        <f>IF('T_største lev'!K176=0," ",'T_største lev'!K176)</f>
        <v xml:space="preserve"> </v>
      </c>
    </row>
    <row r="173" spans="4:8" x14ac:dyDescent="0.25">
      <c r="D173" s="28" t="str">
        <f>IF('T_største lev'!I177=0," ",'T_største lev'!H177)</f>
        <v xml:space="preserve"> </v>
      </c>
      <c r="E173" s="28"/>
      <c r="F173" s="28" t="str">
        <f>PROPER(IF('T_største lev'!I177=0," ",'T_største lev'!I177))</f>
        <v xml:space="preserve"> </v>
      </c>
      <c r="G173" s="28" t="str">
        <f>IF('T_største lev'!J177=0," ",'T_største lev'!J177)</f>
        <v xml:space="preserve"> </v>
      </c>
      <c r="H173" s="32" t="str">
        <f>IF('T_største lev'!K177=0," ",'T_største lev'!K177)</f>
        <v xml:space="preserve"> </v>
      </c>
    </row>
    <row r="174" spans="4:8" x14ac:dyDescent="0.25">
      <c r="D174" s="28" t="str">
        <f>IF('T_største lev'!I178=0," ",'T_største lev'!H178)</f>
        <v xml:space="preserve"> </v>
      </c>
      <c r="E174" s="28"/>
      <c r="F174" s="28" t="str">
        <f>PROPER(IF('T_største lev'!I178=0," ",'T_største lev'!I178))</f>
        <v xml:space="preserve"> </v>
      </c>
      <c r="G174" s="28" t="str">
        <f>IF('T_største lev'!J178=0," ",'T_største lev'!J178)</f>
        <v xml:space="preserve"> </v>
      </c>
      <c r="H174" s="32" t="str">
        <f>IF('T_største lev'!K178=0," ",'T_største lev'!K178)</f>
        <v xml:space="preserve"> </v>
      </c>
    </row>
    <row r="175" spans="4:8" x14ac:dyDescent="0.25">
      <c r="D175" s="28" t="str">
        <f>IF('T_største lev'!I179=0," ",'T_største lev'!H179)</f>
        <v xml:space="preserve"> </v>
      </c>
      <c r="E175" s="28"/>
      <c r="F175" s="28" t="str">
        <f>PROPER(IF('T_største lev'!I179=0," ",'T_største lev'!I179))</f>
        <v xml:space="preserve"> </v>
      </c>
      <c r="G175" s="28" t="str">
        <f>IF('T_største lev'!J179=0," ",'T_største lev'!J179)</f>
        <v xml:space="preserve"> </v>
      </c>
      <c r="H175" s="32" t="str">
        <f>IF('T_største lev'!K179=0," ",'T_største lev'!K179)</f>
        <v xml:space="preserve"> </v>
      </c>
    </row>
    <row r="176" spans="4:8" x14ac:dyDescent="0.25">
      <c r="D176" s="28" t="str">
        <f>IF('T_største lev'!I180=0," ",'T_største lev'!H180)</f>
        <v xml:space="preserve"> </v>
      </c>
      <c r="E176" s="28"/>
      <c r="F176" s="28" t="str">
        <f>PROPER(IF('T_største lev'!I180=0," ",'T_største lev'!I180))</f>
        <v xml:space="preserve"> </v>
      </c>
      <c r="G176" s="28" t="str">
        <f>IF('T_største lev'!J180=0," ",'T_største lev'!J180)</f>
        <v xml:space="preserve"> </v>
      </c>
      <c r="H176" s="32" t="str">
        <f>IF('T_største lev'!K180=0," ",'T_største lev'!K180)</f>
        <v xml:space="preserve"> </v>
      </c>
    </row>
    <row r="177" spans="4:8" x14ac:dyDescent="0.25">
      <c r="D177" s="28" t="str">
        <f>IF('T_største lev'!I181=0," ",'T_største lev'!H181)</f>
        <v xml:space="preserve"> </v>
      </c>
      <c r="E177" s="28"/>
      <c r="F177" s="28" t="str">
        <f>PROPER(IF('T_største lev'!I181=0," ",'T_største lev'!I181))</f>
        <v xml:space="preserve"> </v>
      </c>
      <c r="G177" s="28" t="str">
        <f>IF('T_største lev'!J181=0," ",'T_største lev'!J181)</f>
        <v xml:space="preserve"> </v>
      </c>
      <c r="H177" s="32" t="str">
        <f>IF('T_største lev'!K181=0," ",'T_største lev'!K181)</f>
        <v xml:space="preserve"> </v>
      </c>
    </row>
    <row r="178" spans="4:8" x14ac:dyDescent="0.25">
      <c r="D178" s="28" t="str">
        <f>IF('T_største lev'!I182=0," ",'T_største lev'!H182)</f>
        <v xml:space="preserve"> </v>
      </c>
      <c r="E178" s="28"/>
      <c r="F178" s="28" t="str">
        <f>PROPER(IF('T_største lev'!I182=0," ",'T_største lev'!I182))</f>
        <v xml:space="preserve"> </v>
      </c>
      <c r="G178" s="28" t="str">
        <f>IF('T_største lev'!J182=0," ",'T_største lev'!J182)</f>
        <v xml:space="preserve"> </v>
      </c>
      <c r="H178" s="32" t="str">
        <f>IF('T_største lev'!K182=0," ",'T_største lev'!K182)</f>
        <v xml:space="preserve"> </v>
      </c>
    </row>
    <row r="179" spans="4:8" x14ac:dyDescent="0.25">
      <c r="D179" s="28" t="str">
        <f>IF('T_største lev'!I183=0," ",'T_største lev'!H183)</f>
        <v xml:space="preserve"> </v>
      </c>
      <c r="E179" s="28"/>
      <c r="F179" s="28" t="str">
        <f>PROPER(IF('T_største lev'!I183=0," ",'T_største lev'!I183))</f>
        <v xml:space="preserve"> </v>
      </c>
      <c r="G179" s="28" t="str">
        <f>IF('T_største lev'!J183=0," ",'T_største lev'!J183)</f>
        <v xml:space="preserve"> </v>
      </c>
      <c r="H179" s="32" t="str">
        <f>IF('T_største lev'!K183=0," ",'T_største lev'!K183)</f>
        <v xml:space="preserve"> </v>
      </c>
    </row>
    <row r="180" spans="4:8" x14ac:dyDescent="0.25">
      <c r="D180" s="28" t="str">
        <f>IF('T_største lev'!I184=0," ",'T_største lev'!H184)</f>
        <v xml:space="preserve"> </v>
      </c>
      <c r="E180" s="28"/>
      <c r="F180" s="28" t="str">
        <f>PROPER(IF('T_største lev'!I184=0," ",'T_største lev'!I184))</f>
        <v xml:space="preserve"> </v>
      </c>
      <c r="G180" s="28" t="str">
        <f>IF('T_største lev'!J184=0," ",'T_største lev'!J184)</f>
        <v xml:space="preserve"> </v>
      </c>
      <c r="H180" s="32" t="str">
        <f>IF('T_største lev'!K184=0," ",'T_største lev'!K184)</f>
        <v xml:space="preserve"> </v>
      </c>
    </row>
    <row r="181" spans="4:8" x14ac:dyDescent="0.25">
      <c r="D181" s="28" t="str">
        <f>IF('T_største lev'!I185=0," ",'T_største lev'!H185)</f>
        <v xml:space="preserve"> </v>
      </c>
      <c r="E181" s="28"/>
      <c r="F181" s="28" t="str">
        <f>PROPER(IF('T_største lev'!I185=0," ",'T_største lev'!I185))</f>
        <v xml:space="preserve"> </v>
      </c>
      <c r="G181" s="28" t="str">
        <f>IF('T_største lev'!J185=0," ",'T_største lev'!J185)</f>
        <v xml:space="preserve"> </v>
      </c>
      <c r="H181" s="32" t="str">
        <f>IF('T_største lev'!K185=0," ",'T_største lev'!K185)</f>
        <v xml:space="preserve"> </v>
      </c>
    </row>
    <row r="182" spans="4:8" x14ac:dyDescent="0.25">
      <c r="D182" s="28" t="str">
        <f>IF('T_største lev'!I186=0," ",'T_største lev'!H186)</f>
        <v xml:space="preserve"> </v>
      </c>
      <c r="E182" s="28"/>
      <c r="F182" s="28" t="str">
        <f>PROPER(IF('T_største lev'!I186=0," ",'T_største lev'!I186))</f>
        <v xml:space="preserve"> </v>
      </c>
      <c r="G182" s="28" t="str">
        <f>IF('T_største lev'!J186=0," ",'T_største lev'!J186)</f>
        <v xml:space="preserve"> </v>
      </c>
      <c r="H182" s="32" t="str">
        <f>IF('T_største lev'!K186=0," ",'T_største lev'!K186)</f>
        <v xml:space="preserve"> </v>
      </c>
    </row>
    <row r="183" spans="4:8" x14ac:dyDescent="0.25">
      <c r="D183" s="28" t="str">
        <f>IF('T_største lev'!I187=0," ",'T_største lev'!H187)</f>
        <v xml:space="preserve"> </v>
      </c>
      <c r="E183" s="28"/>
      <c r="F183" s="28" t="str">
        <f>PROPER(IF('T_største lev'!I187=0," ",'T_største lev'!I187))</f>
        <v xml:space="preserve"> </v>
      </c>
      <c r="G183" s="28" t="str">
        <f>IF('T_største lev'!J187=0," ",'T_største lev'!J187)</f>
        <v xml:space="preserve"> </v>
      </c>
      <c r="H183" s="32" t="str">
        <f>IF('T_største lev'!K187=0," ",'T_største lev'!K187)</f>
        <v xml:space="preserve"> </v>
      </c>
    </row>
    <row r="184" spans="4:8" x14ac:dyDescent="0.25">
      <c r="D184" s="28" t="str">
        <f>IF('T_største lev'!I188=0," ",'T_største lev'!H188)</f>
        <v xml:space="preserve"> </v>
      </c>
      <c r="E184" s="28"/>
      <c r="F184" s="28" t="str">
        <f>PROPER(IF('T_største lev'!I188=0," ",'T_største lev'!I188))</f>
        <v xml:space="preserve"> </v>
      </c>
      <c r="G184" s="28" t="str">
        <f>IF('T_største lev'!J188=0," ",'T_største lev'!J188)</f>
        <v xml:space="preserve"> </v>
      </c>
      <c r="H184" s="32" t="str">
        <f>IF('T_største lev'!K188=0," ",'T_største lev'!K188)</f>
        <v xml:space="preserve"> </v>
      </c>
    </row>
    <row r="185" spans="4:8" x14ac:dyDescent="0.25">
      <c r="D185" s="28" t="str">
        <f>IF('T_største lev'!I189=0," ",'T_største lev'!H189)</f>
        <v xml:space="preserve"> </v>
      </c>
      <c r="E185" s="28"/>
      <c r="F185" s="28" t="str">
        <f>PROPER(IF('T_største lev'!I189=0," ",'T_største lev'!I189))</f>
        <v xml:space="preserve"> </v>
      </c>
      <c r="G185" s="28" t="str">
        <f>IF('T_største lev'!J189=0," ",'T_største lev'!J189)</f>
        <v xml:space="preserve"> </v>
      </c>
      <c r="H185" s="32" t="str">
        <f>IF('T_største lev'!K189=0," ",'T_største lev'!K189)</f>
        <v xml:space="preserve"> </v>
      </c>
    </row>
    <row r="186" spans="4:8" x14ac:dyDescent="0.25">
      <c r="D186" s="28" t="str">
        <f>IF('T_største lev'!I190=0," ",'T_største lev'!H190)</f>
        <v xml:space="preserve"> </v>
      </c>
      <c r="E186" s="28"/>
      <c r="F186" s="28" t="str">
        <f>PROPER(IF('T_største lev'!I190=0," ",'T_største lev'!I190))</f>
        <v xml:space="preserve"> </v>
      </c>
      <c r="G186" s="28" t="str">
        <f>IF('T_største lev'!J190=0," ",'T_største lev'!J190)</f>
        <v xml:space="preserve"> </v>
      </c>
      <c r="H186" s="32" t="str">
        <f>IF('T_største lev'!K190=0," ",'T_største lev'!K190)</f>
        <v xml:space="preserve"> </v>
      </c>
    </row>
    <row r="187" spans="4:8" x14ac:dyDescent="0.25">
      <c r="D187" s="28" t="str">
        <f>IF('T_største lev'!I191=0," ",'T_største lev'!H191)</f>
        <v xml:space="preserve"> </v>
      </c>
      <c r="E187" s="28"/>
      <c r="F187" s="28" t="str">
        <f>PROPER(IF('T_største lev'!I191=0," ",'T_største lev'!I191))</f>
        <v xml:space="preserve"> </v>
      </c>
      <c r="G187" s="28" t="str">
        <f>IF('T_største lev'!J191=0," ",'T_største lev'!J191)</f>
        <v xml:space="preserve"> </v>
      </c>
      <c r="H187" s="32" t="str">
        <f>IF('T_største lev'!K191=0," ",'T_største lev'!K191)</f>
        <v xml:space="preserve"> </v>
      </c>
    </row>
    <row r="188" spans="4:8" x14ac:dyDescent="0.25">
      <c r="D188" s="28" t="str">
        <f>IF('T_største lev'!I192=0," ",'T_største lev'!H192)</f>
        <v xml:space="preserve"> </v>
      </c>
      <c r="E188" s="28"/>
      <c r="F188" s="28" t="str">
        <f>PROPER(IF('T_største lev'!I192=0," ",'T_største lev'!I192))</f>
        <v xml:space="preserve"> </v>
      </c>
      <c r="G188" s="28" t="str">
        <f>IF('T_største lev'!J192=0," ",'T_største lev'!J192)</f>
        <v xml:space="preserve"> </v>
      </c>
      <c r="H188" s="32" t="str">
        <f>IF('T_største lev'!K192=0," ",'T_største lev'!K192)</f>
        <v xml:space="preserve"> </v>
      </c>
    </row>
    <row r="189" spans="4:8" x14ac:dyDescent="0.25">
      <c r="D189" s="28" t="str">
        <f>IF('T_største lev'!I193=0," ",'T_største lev'!H193)</f>
        <v xml:space="preserve"> </v>
      </c>
      <c r="E189" s="28"/>
      <c r="F189" s="28" t="str">
        <f>PROPER(IF('T_største lev'!I193=0," ",'T_største lev'!I193))</f>
        <v xml:space="preserve"> </v>
      </c>
      <c r="G189" s="28" t="str">
        <f>IF('T_største lev'!J193=0," ",'T_største lev'!J193)</f>
        <v xml:space="preserve"> </v>
      </c>
      <c r="H189" s="32" t="str">
        <f>IF('T_største lev'!K193=0," ",'T_største lev'!K193)</f>
        <v xml:space="preserve"> </v>
      </c>
    </row>
    <row r="190" spans="4:8" x14ac:dyDescent="0.25">
      <c r="D190" s="28" t="str">
        <f>IF('T_største lev'!I194=0," ",'T_største lev'!H194)</f>
        <v xml:space="preserve"> </v>
      </c>
      <c r="E190" s="28"/>
      <c r="F190" s="28" t="str">
        <f>PROPER(IF('T_største lev'!I194=0," ",'T_største lev'!I194))</f>
        <v xml:space="preserve"> </v>
      </c>
      <c r="G190" s="28" t="str">
        <f>IF('T_største lev'!J194=0," ",'T_største lev'!J194)</f>
        <v xml:space="preserve"> </v>
      </c>
      <c r="H190" s="32" t="str">
        <f>IF('T_største lev'!K194=0," ",'T_største lev'!K194)</f>
        <v xml:space="preserve"> </v>
      </c>
    </row>
    <row r="191" spans="4:8" x14ac:dyDescent="0.25">
      <c r="D191" s="28" t="str">
        <f>IF('T_største lev'!I195=0," ",'T_største lev'!H195)</f>
        <v xml:space="preserve"> </v>
      </c>
      <c r="E191" s="28"/>
      <c r="F191" s="28" t="str">
        <f>PROPER(IF('T_største lev'!I195=0," ",'T_største lev'!I195))</f>
        <v xml:space="preserve"> </v>
      </c>
      <c r="G191" s="28" t="str">
        <f>IF('T_største lev'!J195=0," ",'T_største lev'!J195)</f>
        <v xml:space="preserve"> </v>
      </c>
      <c r="H191" s="32" t="str">
        <f>IF('T_største lev'!K195=0," ",'T_største lev'!K195)</f>
        <v xml:space="preserve"> </v>
      </c>
    </row>
    <row r="192" spans="4:8" x14ac:dyDescent="0.25">
      <c r="D192" s="28" t="str">
        <f>IF('T_største lev'!I196=0," ",'T_største lev'!H196)</f>
        <v xml:space="preserve"> </v>
      </c>
      <c r="E192" s="28"/>
      <c r="F192" s="28" t="str">
        <f>PROPER(IF('T_største lev'!I196=0," ",'T_største lev'!I196))</f>
        <v xml:space="preserve"> </v>
      </c>
      <c r="G192" s="28" t="str">
        <f>IF('T_største lev'!J196=0," ",'T_største lev'!J196)</f>
        <v xml:space="preserve"> </v>
      </c>
      <c r="H192" s="32" t="str">
        <f>IF('T_største lev'!K196=0," ",'T_største lev'!K196)</f>
        <v xml:space="preserve"> </v>
      </c>
    </row>
    <row r="193" spans="4:8" x14ac:dyDescent="0.25">
      <c r="D193" s="28" t="str">
        <f>IF('T_største lev'!I197=0," ",'T_største lev'!H197)</f>
        <v xml:space="preserve"> </v>
      </c>
      <c r="E193" s="28"/>
      <c r="F193" s="28" t="str">
        <f>PROPER(IF('T_største lev'!I197=0," ",'T_største lev'!I197))</f>
        <v xml:space="preserve"> </v>
      </c>
      <c r="G193" s="28" t="str">
        <f>IF('T_største lev'!J197=0," ",'T_største lev'!J197)</f>
        <v xml:space="preserve"> </v>
      </c>
      <c r="H193" s="32" t="str">
        <f>IF('T_største lev'!K197=0," ",'T_største lev'!K197)</f>
        <v xml:space="preserve"> </v>
      </c>
    </row>
    <row r="194" spans="4:8" x14ac:dyDescent="0.25">
      <c r="D194" s="28" t="str">
        <f>IF('T_største lev'!I198=0," ",'T_største lev'!H198)</f>
        <v xml:space="preserve"> </v>
      </c>
      <c r="E194" s="28"/>
      <c r="F194" s="28" t="str">
        <f>PROPER(IF('T_største lev'!I198=0," ",'T_største lev'!I198))</f>
        <v xml:space="preserve"> </v>
      </c>
      <c r="G194" s="28" t="str">
        <f>IF('T_største lev'!J198=0," ",'T_største lev'!J198)</f>
        <v xml:space="preserve"> </v>
      </c>
      <c r="H194" s="32" t="str">
        <f>IF('T_største lev'!K198=0," ",'T_største lev'!K198)</f>
        <v xml:space="preserve"> </v>
      </c>
    </row>
    <row r="195" spans="4:8" x14ac:dyDescent="0.25">
      <c r="D195" s="28" t="str">
        <f>IF('T_største lev'!I199=0," ",'T_største lev'!H199)</f>
        <v xml:space="preserve"> </v>
      </c>
      <c r="E195" s="28"/>
      <c r="F195" s="28" t="str">
        <f>PROPER(IF('T_største lev'!I199=0," ",'T_største lev'!I199))</f>
        <v xml:space="preserve"> </v>
      </c>
      <c r="G195" s="28" t="str">
        <f>IF('T_største lev'!J199=0," ",'T_største lev'!J199)</f>
        <v xml:space="preserve"> </v>
      </c>
      <c r="H195" s="32" t="str">
        <f>IF('T_største lev'!K199=0," ",'T_største lev'!K199)</f>
        <v xml:space="preserve"> </v>
      </c>
    </row>
    <row r="196" spans="4:8" x14ac:dyDescent="0.25">
      <c r="D196" s="28" t="str">
        <f>IF('T_største lev'!I200=0," ",'T_største lev'!H200)</f>
        <v xml:space="preserve"> </v>
      </c>
      <c r="E196" s="28"/>
      <c r="F196" s="28" t="str">
        <f>PROPER(IF('T_største lev'!I200=0," ",'T_største lev'!I200))</f>
        <v xml:space="preserve"> </v>
      </c>
      <c r="G196" s="28" t="str">
        <f>IF('T_største lev'!J200=0," ",'T_største lev'!J200)</f>
        <v xml:space="preserve"> </v>
      </c>
      <c r="H196" s="32" t="str">
        <f>IF('T_største lev'!K200=0," ",'T_største lev'!K200)</f>
        <v xml:space="preserve"> </v>
      </c>
    </row>
    <row r="197" spans="4:8" x14ac:dyDescent="0.25">
      <c r="D197" s="28" t="str">
        <f>IF('T_største lev'!I201=0," ",'T_største lev'!H201)</f>
        <v xml:space="preserve"> </v>
      </c>
      <c r="E197" s="28"/>
      <c r="F197" s="28" t="str">
        <f>PROPER(IF('T_største lev'!I201=0," ",'T_største lev'!I201))</f>
        <v xml:space="preserve"> </v>
      </c>
      <c r="G197" s="28" t="str">
        <f>IF('T_største lev'!J201=0," ",'T_største lev'!J201)</f>
        <v xml:space="preserve"> </v>
      </c>
      <c r="H197" s="32" t="str">
        <f>IF('T_største lev'!K201=0," ",'T_største lev'!K201)</f>
        <v xml:space="preserve"> </v>
      </c>
    </row>
    <row r="198" spans="4:8" x14ac:dyDescent="0.25">
      <c r="D198" s="28" t="str">
        <f>IF('T_største lev'!I202=0," ",'T_største lev'!H202)</f>
        <v xml:space="preserve"> </v>
      </c>
      <c r="E198" s="28"/>
      <c r="F198" s="28" t="str">
        <f>PROPER(IF('T_største lev'!I202=0," ",'T_største lev'!I202))</f>
        <v xml:space="preserve"> </v>
      </c>
      <c r="G198" s="28" t="str">
        <f>IF('T_største lev'!J202=0," ",'T_største lev'!J202)</f>
        <v xml:space="preserve"> </v>
      </c>
      <c r="H198" s="32" t="str">
        <f>IF('T_største lev'!K202=0," ",'T_største lev'!K202)</f>
        <v xml:space="preserve"> </v>
      </c>
    </row>
    <row r="199" spans="4:8" x14ac:dyDescent="0.25">
      <c r="D199" s="28" t="str">
        <f>IF('T_største lev'!I203=0," ",'T_største lev'!H203)</f>
        <v xml:space="preserve"> </v>
      </c>
      <c r="E199" s="28"/>
      <c r="F199" s="28" t="str">
        <f>PROPER(IF('T_største lev'!I203=0," ",'T_største lev'!I203))</f>
        <v xml:space="preserve"> </v>
      </c>
      <c r="G199" s="28" t="str">
        <f>IF('T_største lev'!J203=0," ",'T_største lev'!J203)</f>
        <v xml:space="preserve"> </v>
      </c>
      <c r="H199" s="32" t="str">
        <f>IF('T_største lev'!K203=0," ",'T_største lev'!K203)</f>
        <v xml:space="preserve"> </v>
      </c>
    </row>
    <row r="200" spans="4:8" x14ac:dyDescent="0.25">
      <c r="D200" s="28" t="str">
        <f>IF('T_største lev'!I204=0," ",'T_største lev'!H204)</f>
        <v xml:space="preserve"> </v>
      </c>
      <c r="E200" s="28"/>
      <c r="F200" s="28" t="str">
        <f>PROPER(IF('T_største lev'!I204=0," ",'T_største lev'!I204))</f>
        <v xml:space="preserve"> </v>
      </c>
      <c r="G200" s="28" t="str">
        <f>IF('T_største lev'!J204=0," ",'T_største lev'!J204)</f>
        <v xml:space="preserve"> </v>
      </c>
      <c r="H200" s="32" t="str">
        <f>IF('T_største lev'!K204=0," ",'T_største lev'!K204)</f>
        <v xml:space="preserve"> </v>
      </c>
    </row>
    <row r="201" spans="4:8" x14ac:dyDescent="0.25">
      <c r="D201" s="28" t="str">
        <f>IF('T_største lev'!I205=0," ",'T_største lev'!H205)</f>
        <v xml:space="preserve"> </v>
      </c>
      <c r="E201" s="28"/>
      <c r="F201" s="28" t="str">
        <f>PROPER(IF('T_største lev'!I205=0," ",'T_største lev'!I205))</f>
        <v xml:space="preserve"> </v>
      </c>
      <c r="G201" s="28" t="str">
        <f>IF('T_største lev'!J205=0," ",'T_største lev'!J205)</f>
        <v xml:space="preserve"> </v>
      </c>
      <c r="H201" s="32" t="str">
        <f>IF('T_største lev'!K205=0," ",'T_største lev'!K205)</f>
        <v xml:space="preserve"> </v>
      </c>
    </row>
    <row r="202" spans="4:8" x14ac:dyDescent="0.25">
      <c r="D202" s="28" t="str">
        <f>IF('T_største lev'!I206=0," ",'T_største lev'!H206)</f>
        <v xml:space="preserve"> </v>
      </c>
      <c r="E202" s="28"/>
      <c r="F202" s="28" t="str">
        <f>PROPER(IF('T_største lev'!I206=0," ",'T_største lev'!I206))</f>
        <v xml:space="preserve"> </v>
      </c>
      <c r="G202" s="28" t="str">
        <f>IF('T_største lev'!J206=0," ",'T_største lev'!J206)</f>
        <v xml:space="preserve"> </v>
      </c>
      <c r="H202" s="32" t="str">
        <f>IF('T_største lev'!K206=0," ",'T_største lev'!K206)</f>
        <v xml:space="preserve"> </v>
      </c>
    </row>
    <row r="203" spans="4:8" x14ac:dyDescent="0.25">
      <c r="D203" s="28" t="str">
        <f>IF('T_største lev'!I207=0," ",'T_største lev'!H207)</f>
        <v xml:space="preserve"> </v>
      </c>
      <c r="E203" s="28"/>
      <c r="F203" s="28" t="str">
        <f>PROPER(IF('T_største lev'!I207=0," ",'T_største lev'!I207))</f>
        <v xml:space="preserve"> </v>
      </c>
      <c r="G203" s="28" t="str">
        <f>IF('T_største lev'!J207=0," ",'T_største lev'!J207)</f>
        <v xml:space="preserve"> </v>
      </c>
      <c r="H203" s="32" t="str">
        <f>IF('T_største lev'!K207=0," ",'T_største lev'!K207)</f>
        <v xml:space="preserve"> </v>
      </c>
    </row>
    <row r="204" spans="4:8" x14ac:dyDescent="0.25">
      <c r="D204" s="28" t="str">
        <f>IF('T_største lev'!I208=0," ",'T_største lev'!H208)</f>
        <v xml:space="preserve"> </v>
      </c>
      <c r="E204" s="28"/>
      <c r="F204" s="28" t="str">
        <f>PROPER(IF('T_største lev'!I208=0," ",'T_største lev'!I208))</f>
        <v xml:space="preserve"> </v>
      </c>
      <c r="G204" s="28" t="str">
        <f>IF('T_største lev'!J208=0," ",'T_største lev'!J208)</f>
        <v xml:space="preserve"> </v>
      </c>
      <c r="H204" s="32" t="str">
        <f>IF('T_største lev'!K208=0," ",'T_største lev'!K208)</f>
        <v xml:space="preserve"> </v>
      </c>
    </row>
    <row r="205" spans="4:8" x14ac:dyDescent="0.25">
      <c r="D205" s="28" t="str">
        <f>IF('T_største lev'!I209=0," ",'T_største lev'!H209)</f>
        <v xml:space="preserve"> </v>
      </c>
      <c r="E205" s="28"/>
      <c r="F205" s="28" t="str">
        <f>PROPER(IF('T_største lev'!I209=0," ",'T_største lev'!I209))</f>
        <v xml:space="preserve"> </v>
      </c>
      <c r="G205" s="28" t="str">
        <f>IF('T_største lev'!J209=0," ",'T_største lev'!J209)</f>
        <v xml:space="preserve"> </v>
      </c>
      <c r="H205" s="32" t="str">
        <f>IF('T_største lev'!K209=0," ",'T_største lev'!K209)</f>
        <v xml:space="preserve"> </v>
      </c>
    </row>
    <row r="206" spans="4:8" x14ac:dyDescent="0.25">
      <c r="D206" s="28" t="str">
        <f>IF('T_største lev'!I210=0," ",'T_største lev'!H210)</f>
        <v xml:space="preserve"> </v>
      </c>
      <c r="E206" s="28"/>
      <c r="F206" s="28" t="str">
        <f>PROPER(IF('T_største lev'!I210=0," ",'T_største lev'!I210))</f>
        <v xml:space="preserve"> </v>
      </c>
      <c r="G206" s="28" t="str">
        <f>IF('T_største lev'!J210=0," ",'T_største lev'!J210)</f>
        <v xml:space="preserve"> </v>
      </c>
      <c r="H206" s="32" t="str">
        <f>IF('T_største lev'!K210=0," ",'T_største lev'!K210)</f>
        <v xml:space="preserve"> </v>
      </c>
    </row>
    <row r="207" spans="4:8" x14ac:dyDescent="0.25">
      <c r="D207" s="28" t="str">
        <f>IF('T_største lev'!I211=0," ",'T_største lev'!H211)</f>
        <v xml:space="preserve"> </v>
      </c>
      <c r="E207" s="28"/>
      <c r="F207" s="28" t="str">
        <f>PROPER(IF('T_største lev'!I211=0," ",'T_største lev'!I211))</f>
        <v xml:space="preserve"> </v>
      </c>
      <c r="G207" s="28" t="str">
        <f>IF('T_største lev'!J211=0," ",'T_største lev'!J211)</f>
        <v xml:space="preserve"> </v>
      </c>
      <c r="H207" s="32" t="str">
        <f>IF('T_største lev'!K211=0," ",'T_største lev'!K211)</f>
        <v xml:space="preserve"> </v>
      </c>
    </row>
    <row r="208" spans="4:8" x14ac:dyDescent="0.25">
      <c r="D208" s="28" t="str">
        <f>IF('T_største lev'!I212=0," ",'T_største lev'!H212)</f>
        <v xml:space="preserve"> </v>
      </c>
      <c r="E208" s="28"/>
      <c r="F208" s="28" t="str">
        <f>PROPER(IF('T_største lev'!I212=0," ",'T_største lev'!I212))</f>
        <v xml:space="preserve"> </v>
      </c>
      <c r="G208" s="28" t="str">
        <f>IF('T_største lev'!J212=0," ",'T_største lev'!J212)</f>
        <v xml:space="preserve"> </v>
      </c>
      <c r="H208" s="32" t="str">
        <f>IF('T_største lev'!K212=0," ",'T_største lev'!K212)</f>
        <v xml:space="preserve"> </v>
      </c>
    </row>
    <row r="209" spans="4:8" x14ac:dyDescent="0.25">
      <c r="D209" s="28" t="str">
        <f>IF('T_største lev'!I213=0," ",'T_største lev'!H213)</f>
        <v xml:space="preserve"> </v>
      </c>
      <c r="E209" s="28"/>
      <c r="F209" s="28" t="str">
        <f>PROPER(IF('T_største lev'!I213=0," ",'T_største lev'!I213))</f>
        <v xml:space="preserve"> </v>
      </c>
      <c r="G209" s="28" t="str">
        <f>IF('T_største lev'!J213=0," ",'T_største lev'!J213)</f>
        <v xml:space="preserve"> </v>
      </c>
      <c r="H209" s="32" t="str">
        <f>IF('T_største lev'!K213=0," ",'T_største lev'!K213)</f>
        <v xml:space="preserve"> </v>
      </c>
    </row>
    <row r="210" spans="4:8" x14ac:dyDescent="0.25">
      <c r="D210" s="28" t="str">
        <f>IF('T_største lev'!I214=0," ",'T_største lev'!H214)</f>
        <v xml:space="preserve"> </v>
      </c>
      <c r="E210" s="28"/>
      <c r="F210" s="28" t="str">
        <f>PROPER(IF('T_største lev'!I214=0," ",'T_største lev'!I214))</f>
        <v xml:space="preserve"> </v>
      </c>
      <c r="G210" s="28" t="str">
        <f>IF('T_største lev'!J214=0," ",'T_største lev'!J214)</f>
        <v xml:space="preserve"> </v>
      </c>
      <c r="H210" s="32" t="str">
        <f>IF('T_største lev'!K214=0," ",'T_største lev'!K214)</f>
        <v xml:space="preserve"> </v>
      </c>
    </row>
    <row r="211" spans="4:8" x14ac:dyDescent="0.25">
      <c r="D211" s="28" t="str">
        <f>IF('T_største lev'!I215=0," ",'T_største lev'!H215)</f>
        <v xml:space="preserve"> </v>
      </c>
      <c r="E211" s="28"/>
      <c r="F211" s="28" t="str">
        <f>PROPER(IF('T_største lev'!I215=0," ",'T_største lev'!I215))</f>
        <v xml:space="preserve"> </v>
      </c>
      <c r="G211" s="28" t="str">
        <f>IF('T_største lev'!J215=0," ",'T_største lev'!J215)</f>
        <v xml:space="preserve"> </v>
      </c>
      <c r="H211" s="32" t="str">
        <f>IF('T_største lev'!K215=0," ",'T_største lev'!K215)</f>
        <v xml:space="preserve"> </v>
      </c>
    </row>
    <row r="212" spans="4:8" x14ac:dyDescent="0.25">
      <c r="D212" s="28" t="str">
        <f>IF('T_største lev'!I216=0," ",'T_største lev'!H216)</f>
        <v xml:space="preserve"> </v>
      </c>
      <c r="E212" s="28"/>
      <c r="F212" s="28" t="str">
        <f>PROPER(IF('T_største lev'!I216=0," ",'T_største lev'!I216))</f>
        <v xml:space="preserve"> </v>
      </c>
      <c r="G212" s="28" t="str">
        <f>IF('T_største lev'!J216=0," ",'T_største lev'!J216)</f>
        <v xml:space="preserve"> </v>
      </c>
      <c r="H212" s="32" t="str">
        <f>IF('T_største lev'!K216=0," ",'T_største lev'!K216)</f>
        <v xml:space="preserve"> </v>
      </c>
    </row>
    <row r="213" spans="4:8" x14ac:dyDescent="0.25">
      <c r="D213" s="28" t="str">
        <f>IF('T_største lev'!I217=0," ",'T_største lev'!H217)</f>
        <v xml:space="preserve"> </v>
      </c>
      <c r="E213" s="28"/>
      <c r="F213" s="28" t="str">
        <f>PROPER(IF('T_største lev'!I217=0," ",'T_største lev'!I217))</f>
        <v xml:space="preserve"> </v>
      </c>
      <c r="G213" s="28" t="str">
        <f>IF('T_største lev'!J217=0," ",'T_største lev'!J217)</f>
        <v xml:space="preserve"> </v>
      </c>
      <c r="H213" s="32" t="str">
        <f>IF('T_største lev'!K217=0," ",'T_største lev'!K217)</f>
        <v xml:space="preserve"> </v>
      </c>
    </row>
    <row r="214" spans="4:8" x14ac:dyDescent="0.25">
      <c r="D214" s="28" t="str">
        <f>IF('T_største lev'!I218=0," ",'T_største lev'!H218)</f>
        <v xml:space="preserve"> </v>
      </c>
      <c r="E214" s="28"/>
      <c r="F214" s="28" t="str">
        <f>PROPER(IF('T_største lev'!I218=0," ",'T_største lev'!I218))</f>
        <v xml:space="preserve"> </v>
      </c>
      <c r="G214" s="28" t="str">
        <f>IF('T_største lev'!J218=0," ",'T_største lev'!J218)</f>
        <v xml:space="preserve"> </v>
      </c>
      <c r="H214" s="32" t="str">
        <f>IF('T_største lev'!K218=0," ",'T_største lev'!K218)</f>
        <v xml:space="preserve"> </v>
      </c>
    </row>
    <row r="215" spans="4:8" x14ac:dyDescent="0.25">
      <c r="D215" s="28" t="str">
        <f>IF('T_største lev'!I219=0," ",'T_største lev'!H219)</f>
        <v xml:space="preserve"> </v>
      </c>
      <c r="E215" s="28"/>
      <c r="F215" s="28" t="str">
        <f>PROPER(IF('T_største lev'!I219=0," ",'T_største lev'!I219))</f>
        <v xml:space="preserve"> </v>
      </c>
      <c r="G215" s="28" t="str">
        <f>IF('T_største lev'!J219=0," ",'T_største lev'!J219)</f>
        <v xml:space="preserve"> </v>
      </c>
      <c r="H215" s="32" t="str">
        <f>IF('T_største lev'!K219=0," ",'T_største lev'!K219)</f>
        <v xml:space="preserve"> </v>
      </c>
    </row>
    <row r="216" spans="4:8" x14ac:dyDescent="0.25">
      <c r="D216" s="28" t="str">
        <f>IF('T_største lev'!I220=0," ",'T_største lev'!H220)</f>
        <v xml:space="preserve"> </v>
      </c>
      <c r="E216" s="28"/>
      <c r="F216" s="28" t="str">
        <f>PROPER(IF('T_største lev'!I220=0," ",'T_største lev'!I220))</f>
        <v xml:space="preserve"> </v>
      </c>
      <c r="G216" s="28" t="str">
        <f>IF('T_største lev'!J220=0," ",'T_største lev'!J220)</f>
        <v xml:space="preserve"> </v>
      </c>
      <c r="H216" s="32" t="str">
        <f>IF('T_største lev'!K220=0," ",'T_største lev'!K220)</f>
        <v xml:space="preserve"> </v>
      </c>
    </row>
    <row r="217" spans="4:8" x14ac:dyDescent="0.25">
      <c r="D217" s="28" t="str">
        <f>IF('T_største lev'!I221=0," ",'T_største lev'!H221)</f>
        <v xml:space="preserve"> </v>
      </c>
      <c r="E217" s="28"/>
      <c r="F217" s="28" t="str">
        <f>PROPER(IF('T_største lev'!I221=0," ",'T_største lev'!I221))</f>
        <v xml:space="preserve"> </v>
      </c>
      <c r="G217" s="28" t="str">
        <f>IF('T_største lev'!J221=0," ",'T_største lev'!J221)</f>
        <v xml:space="preserve"> </v>
      </c>
      <c r="H217" s="32" t="str">
        <f>IF('T_største lev'!K221=0," ",'T_største lev'!K221)</f>
        <v xml:space="preserve"> </v>
      </c>
    </row>
    <row r="218" spans="4:8" x14ac:dyDescent="0.25">
      <c r="D218" s="28" t="str">
        <f>IF('T_største lev'!I222=0," ",'T_største lev'!H222)</f>
        <v xml:space="preserve"> </v>
      </c>
      <c r="E218" s="28"/>
      <c r="F218" s="28" t="str">
        <f>PROPER(IF('T_største lev'!I222=0," ",'T_største lev'!I222))</f>
        <v xml:space="preserve"> </v>
      </c>
      <c r="G218" s="28" t="str">
        <f>IF('T_største lev'!J222=0," ",'T_største lev'!J222)</f>
        <v xml:space="preserve"> </v>
      </c>
      <c r="H218" s="32" t="str">
        <f>IF('T_største lev'!K222=0," ",'T_største lev'!K222)</f>
        <v xml:space="preserve"> </v>
      </c>
    </row>
    <row r="219" spans="4:8" x14ac:dyDescent="0.25">
      <c r="D219" s="28" t="str">
        <f>IF('T_største lev'!I223=0," ",'T_største lev'!H223)</f>
        <v xml:space="preserve"> </v>
      </c>
      <c r="E219" s="28"/>
      <c r="F219" s="28" t="str">
        <f>PROPER(IF('T_største lev'!I223=0," ",'T_største lev'!I223))</f>
        <v xml:space="preserve"> </v>
      </c>
      <c r="G219" s="28" t="str">
        <f>IF('T_største lev'!J223=0," ",'T_største lev'!J223)</f>
        <v xml:space="preserve"> </v>
      </c>
      <c r="H219" s="32" t="str">
        <f>IF('T_største lev'!K223=0," ",'T_største lev'!K223)</f>
        <v xml:space="preserve"> </v>
      </c>
    </row>
    <row r="220" spans="4:8" x14ac:dyDescent="0.25">
      <c r="D220" s="28" t="str">
        <f>IF('T_største lev'!I224=0," ",'T_største lev'!H224)</f>
        <v xml:space="preserve"> </v>
      </c>
      <c r="E220" s="28"/>
      <c r="F220" s="28" t="str">
        <f>PROPER(IF('T_største lev'!I224=0," ",'T_største lev'!I224))</f>
        <v xml:space="preserve"> </v>
      </c>
      <c r="G220" s="28" t="str">
        <f>IF('T_største lev'!J224=0," ",'T_største lev'!J224)</f>
        <v xml:space="preserve"> </v>
      </c>
      <c r="H220" s="32" t="str">
        <f>IF('T_største lev'!K224=0," ",'T_største lev'!K224)</f>
        <v xml:space="preserve"> </v>
      </c>
    </row>
    <row r="221" spans="4:8" x14ac:dyDescent="0.25">
      <c r="D221" s="28" t="str">
        <f>IF('T_største lev'!I225=0," ",'T_største lev'!H225)</f>
        <v xml:space="preserve"> </v>
      </c>
      <c r="E221" s="28"/>
      <c r="F221" s="28" t="str">
        <f>PROPER(IF('T_største lev'!I225=0," ",'T_største lev'!I225))</f>
        <v xml:space="preserve"> </v>
      </c>
      <c r="G221" s="28" t="str">
        <f>IF('T_største lev'!J225=0," ",'T_største lev'!J225)</f>
        <v xml:space="preserve"> </v>
      </c>
      <c r="H221" s="32" t="str">
        <f>IF('T_største lev'!K225=0," ",'T_største lev'!K225)</f>
        <v xml:space="preserve"> </v>
      </c>
    </row>
    <row r="222" spans="4:8" x14ac:dyDescent="0.25">
      <c r="D222" s="28" t="str">
        <f>IF('T_største lev'!I226=0," ",'T_største lev'!H226)</f>
        <v xml:space="preserve"> </v>
      </c>
      <c r="E222" s="28"/>
      <c r="F222" s="28" t="str">
        <f>PROPER(IF('T_største lev'!I226=0," ",'T_største lev'!I226))</f>
        <v xml:space="preserve"> </v>
      </c>
      <c r="G222" s="28" t="str">
        <f>IF('T_største lev'!J226=0," ",'T_største lev'!J226)</f>
        <v xml:space="preserve"> </v>
      </c>
      <c r="H222" s="32" t="str">
        <f>IF('T_største lev'!K226=0," ",'T_største lev'!K226)</f>
        <v xml:space="preserve"> </v>
      </c>
    </row>
    <row r="223" spans="4:8" x14ac:dyDescent="0.25">
      <c r="D223" s="28" t="str">
        <f>IF('T_største lev'!I227=0," ",'T_største lev'!H227)</f>
        <v xml:space="preserve"> </v>
      </c>
      <c r="E223" s="28"/>
      <c r="F223" s="28" t="str">
        <f>PROPER(IF('T_største lev'!I227=0," ",'T_største lev'!I227))</f>
        <v xml:space="preserve"> </v>
      </c>
      <c r="G223" s="28" t="str">
        <f>IF('T_største lev'!J227=0," ",'T_største lev'!J227)</f>
        <v xml:space="preserve"> </v>
      </c>
      <c r="H223" s="32" t="str">
        <f>IF('T_største lev'!K227=0," ",'T_største lev'!K227)</f>
        <v xml:space="preserve"> </v>
      </c>
    </row>
    <row r="224" spans="4:8" x14ac:dyDescent="0.25">
      <c r="D224" s="28" t="str">
        <f>IF('T_største lev'!I228=0," ",'T_største lev'!H228)</f>
        <v xml:space="preserve"> </v>
      </c>
      <c r="E224" s="28"/>
      <c r="F224" s="28" t="str">
        <f>PROPER(IF('T_største lev'!I228=0," ",'T_største lev'!I228))</f>
        <v xml:space="preserve"> </v>
      </c>
      <c r="G224" s="28" t="str">
        <f>IF('T_største lev'!J228=0," ",'T_største lev'!J228)</f>
        <v xml:space="preserve"> </v>
      </c>
      <c r="H224" s="32" t="str">
        <f>IF('T_største lev'!K228=0," ",'T_største lev'!K228)</f>
        <v xml:space="preserve"> </v>
      </c>
    </row>
    <row r="225" spans="4:8" x14ac:dyDescent="0.25">
      <c r="D225" s="28" t="str">
        <f>IF('T_største lev'!I229=0," ",'T_største lev'!H229)</f>
        <v xml:space="preserve"> </v>
      </c>
      <c r="E225" s="28"/>
      <c r="F225" s="28" t="str">
        <f>PROPER(IF('T_største lev'!I229=0," ",'T_største lev'!I229))</f>
        <v xml:space="preserve"> </v>
      </c>
      <c r="G225" s="28" t="str">
        <f>IF('T_største lev'!J229=0," ",'T_største lev'!J229)</f>
        <v xml:space="preserve"> </v>
      </c>
      <c r="H225" s="32" t="str">
        <f>IF('T_største lev'!K229=0," ",'T_største lev'!K229)</f>
        <v xml:space="preserve"> </v>
      </c>
    </row>
    <row r="226" spans="4:8" x14ac:dyDescent="0.25">
      <c r="D226" s="28" t="str">
        <f>IF('T_største lev'!I230=0," ",'T_største lev'!H230)</f>
        <v xml:space="preserve"> </v>
      </c>
      <c r="E226" s="28"/>
      <c r="F226" s="28" t="str">
        <f>PROPER(IF('T_største lev'!I230=0," ",'T_største lev'!I230))</f>
        <v xml:space="preserve"> </v>
      </c>
      <c r="G226" s="28" t="str">
        <f>IF('T_største lev'!J230=0," ",'T_største lev'!J230)</f>
        <v xml:space="preserve"> </v>
      </c>
      <c r="H226" s="32" t="str">
        <f>IF('T_største lev'!K230=0," ",'T_største lev'!K230)</f>
        <v xml:space="preserve"> </v>
      </c>
    </row>
    <row r="227" spans="4:8" x14ac:dyDescent="0.25">
      <c r="D227" s="28" t="str">
        <f>IF('T_største lev'!I231=0," ",'T_største lev'!H231)</f>
        <v xml:space="preserve"> </v>
      </c>
      <c r="E227" s="28"/>
      <c r="F227" s="28" t="str">
        <f>PROPER(IF('T_største lev'!I231=0," ",'T_største lev'!I231))</f>
        <v xml:space="preserve"> </v>
      </c>
      <c r="G227" s="28" t="str">
        <f>IF('T_største lev'!J231=0," ",'T_største lev'!J231)</f>
        <v xml:space="preserve"> </v>
      </c>
      <c r="H227" s="32" t="str">
        <f>IF('T_største lev'!K231=0," ",'T_største lev'!K231)</f>
        <v xml:space="preserve"> </v>
      </c>
    </row>
    <row r="228" spans="4:8" x14ac:dyDescent="0.25">
      <c r="D228" s="28" t="str">
        <f>IF('T_største lev'!I232=0," ",'T_største lev'!H232)</f>
        <v xml:space="preserve"> </v>
      </c>
      <c r="E228" s="28"/>
      <c r="F228" s="28" t="str">
        <f>PROPER(IF('T_største lev'!I232=0," ",'T_største lev'!I232))</f>
        <v xml:space="preserve"> </v>
      </c>
      <c r="G228" s="28" t="str">
        <f>IF('T_største lev'!J232=0," ",'T_største lev'!J232)</f>
        <v xml:space="preserve"> </v>
      </c>
      <c r="H228" s="32" t="str">
        <f>IF('T_største lev'!K232=0," ",'T_største lev'!K232)</f>
        <v xml:space="preserve"> </v>
      </c>
    </row>
    <row r="229" spans="4:8" x14ac:dyDescent="0.25">
      <c r="D229" s="28" t="str">
        <f>IF('T_største lev'!I233=0," ",'T_største lev'!H233)</f>
        <v xml:space="preserve"> </v>
      </c>
      <c r="E229" s="28"/>
      <c r="F229" s="28" t="str">
        <f>PROPER(IF('T_største lev'!I233=0," ",'T_største lev'!I233))</f>
        <v xml:space="preserve"> </v>
      </c>
      <c r="G229" s="28" t="str">
        <f>IF('T_største lev'!J233=0," ",'T_største lev'!J233)</f>
        <v xml:space="preserve"> </v>
      </c>
      <c r="H229" s="32" t="str">
        <f>IF('T_største lev'!K233=0," ",'T_største lev'!K233)</f>
        <v xml:space="preserve"> </v>
      </c>
    </row>
    <row r="230" spans="4:8" x14ac:dyDescent="0.25">
      <c r="D230" s="28" t="str">
        <f>IF('T_største lev'!I234=0," ",'T_største lev'!H234)</f>
        <v xml:space="preserve"> </v>
      </c>
      <c r="E230" s="28"/>
      <c r="F230" s="28" t="str">
        <f>PROPER(IF('T_største lev'!I234=0," ",'T_største lev'!I234))</f>
        <v xml:space="preserve"> </v>
      </c>
      <c r="G230" s="28" t="str">
        <f>IF('T_største lev'!J234=0," ",'T_største lev'!J234)</f>
        <v xml:space="preserve"> </v>
      </c>
      <c r="H230" s="32" t="str">
        <f>IF('T_største lev'!K234=0," ",'T_største lev'!K234)</f>
        <v xml:space="preserve"> </v>
      </c>
    </row>
    <row r="231" spans="4:8" x14ac:dyDescent="0.25">
      <c r="D231" s="28" t="str">
        <f>IF('T_største lev'!I235=0," ",'T_største lev'!H235)</f>
        <v xml:space="preserve"> </v>
      </c>
      <c r="E231" s="28"/>
      <c r="F231" s="28" t="str">
        <f>PROPER(IF('T_største lev'!I235=0," ",'T_største lev'!I235))</f>
        <v xml:space="preserve"> </v>
      </c>
      <c r="G231" s="28" t="str">
        <f>IF('T_største lev'!J235=0," ",'T_største lev'!J235)</f>
        <v xml:space="preserve"> </v>
      </c>
      <c r="H231" s="32" t="str">
        <f>IF('T_største lev'!K235=0," ",'T_største lev'!K235)</f>
        <v xml:space="preserve"> </v>
      </c>
    </row>
    <row r="232" spans="4:8" x14ac:dyDescent="0.25">
      <c r="D232" s="28" t="str">
        <f>IF('T_største lev'!I236=0," ",'T_største lev'!H236)</f>
        <v xml:space="preserve"> </v>
      </c>
      <c r="E232" s="28"/>
      <c r="F232" s="28" t="str">
        <f>PROPER(IF('T_største lev'!I236=0," ",'T_største lev'!I236))</f>
        <v xml:space="preserve"> </v>
      </c>
      <c r="G232" s="28" t="str">
        <f>IF('T_største lev'!J236=0," ",'T_største lev'!J236)</f>
        <v xml:space="preserve"> </v>
      </c>
      <c r="H232" s="32" t="str">
        <f>IF('T_største lev'!K236=0," ",'T_største lev'!K236)</f>
        <v xml:space="preserve"> </v>
      </c>
    </row>
    <row r="233" spans="4:8" x14ac:dyDescent="0.25">
      <c r="D233" s="28" t="str">
        <f>IF('T_største lev'!I237=0," ",'T_største lev'!H237)</f>
        <v xml:space="preserve"> </v>
      </c>
      <c r="E233" s="28"/>
      <c r="F233" s="28" t="str">
        <f>PROPER(IF('T_største lev'!I237=0," ",'T_største lev'!I237))</f>
        <v xml:space="preserve"> </v>
      </c>
      <c r="G233" s="28" t="str">
        <f>IF('T_største lev'!J237=0," ",'T_største lev'!J237)</f>
        <v xml:space="preserve"> </v>
      </c>
      <c r="H233" s="32" t="str">
        <f>IF('T_største lev'!K237=0," ",'T_største lev'!K237)</f>
        <v xml:space="preserve"> </v>
      </c>
    </row>
    <row r="234" spans="4:8" x14ac:dyDescent="0.25">
      <c r="D234" s="28" t="str">
        <f>IF('T_største lev'!I238=0," ",'T_største lev'!H238)</f>
        <v xml:space="preserve"> </v>
      </c>
      <c r="E234" s="28"/>
      <c r="F234" s="28" t="str">
        <f>PROPER(IF('T_største lev'!I238=0," ",'T_største lev'!I238))</f>
        <v xml:space="preserve"> </v>
      </c>
      <c r="G234" s="28" t="str">
        <f>IF('T_største lev'!J238=0," ",'T_største lev'!J238)</f>
        <v xml:space="preserve"> </v>
      </c>
      <c r="H234" s="32" t="str">
        <f>IF('T_største lev'!K238=0," ",'T_største lev'!K238)</f>
        <v xml:space="preserve"> </v>
      </c>
    </row>
    <row r="235" spans="4:8" x14ac:dyDescent="0.25">
      <c r="D235" s="28" t="str">
        <f>IF('T_største lev'!I239=0," ",'T_største lev'!H239)</f>
        <v xml:space="preserve"> </v>
      </c>
      <c r="E235" s="28"/>
      <c r="F235" s="28" t="str">
        <f>PROPER(IF('T_største lev'!I239=0," ",'T_største lev'!I239))</f>
        <v xml:space="preserve"> </v>
      </c>
      <c r="G235" s="28" t="str">
        <f>IF('T_største lev'!J239=0," ",'T_største lev'!J239)</f>
        <v xml:space="preserve"> </v>
      </c>
      <c r="H235" s="32" t="str">
        <f>IF('T_største lev'!K239=0," ",'T_største lev'!K239)</f>
        <v xml:space="preserve"> </v>
      </c>
    </row>
    <row r="236" spans="4:8" x14ac:dyDescent="0.25">
      <c r="D236" s="28" t="str">
        <f>IF('T_største lev'!I240=0," ",'T_største lev'!H240)</f>
        <v xml:space="preserve"> </v>
      </c>
      <c r="E236" s="28"/>
      <c r="F236" s="28" t="str">
        <f>PROPER(IF('T_største lev'!I240=0," ",'T_største lev'!I240))</f>
        <v xml:space="preserve"> </v>
      </c>
      <c r="G236" s="28" t="str">
        <f>IF('T_største lev'!J240=0," ",'T_største lev'!J240)</f>
        <v xml:space="preserve"> </v>
      </c>
      <c r="H236" s="32" t="str">
        <f>IF('T_største lev'!K240=0," ",'T_største lev'!K240)</f>
        <v xml:space="preserve"> </v>
      </c>
    </row>
    <row r="237" spans="4:8" x14ac:dyDescent="0.25">
      <c r="D237" s="28" t="str">
        <f>IF('T_største lev'!I241=0," ",'T_største lev'!H241)</f>
        <v xml:space="preserve"> </v>
      </c>
      <c r="E237" s="28"/>
      <c r="F237" s="28" t="str">
        <f>PROPER(IF('T_største lev'!I241=0," ",'T_største lev'!I241))</f>
        <v xml:space="preserve"> </v>
      </c>
      <c r="G237" s="28" t="str">
        <f>IF('T_største lev'!J241=0," ",'T_største lev'!J241)</f>
        <v xml:space="preserve"> </v>
      </c>
      <c r="H237" s="32" t="str">
        <f>IF('T_største lev'!K241=0," ",'T_største lev'!K241)</f>
        <v xml:space="preserve"> </v>
      </c>
    </row>
    <row r="238" spans="4:8" x14ac:dyDescent="0.25">
      <c r="D238" s="28" t="str">
        <f>IF('T_største lev'!I242=0," ",'T_største lev'!H242)</f>
        <v xml:space="preserve"> </v>
      </c>
      <c r="E238" s="28"/>
      <c r="F238" s="28" t="str">
        <f>PROPER(IF('T_største lev'!I242=0," ",'T_største lev'!I242))</f>
        <v xml:space="preserve"> </v>
      </c>
      <c r="G238" s="28" t="str">
        <f>IF('T_største lev'!J242=0," ",'T_største lev'!J242)</f>
        <v xml:space="preserve"> </v>
      </c>
      <c r="H238" s="32" t="str">
        <f>IF('T_største lev'!K242=0," ",'T_største lev'!K242)</f>
        <v xml:space="preserve"> </v>
      </c>
    </row>
    <row r="239" spans="4:8" x14ac:dyDescent="0.25">
      <c r="D239" s="28" t="str">
        <f>IF('T_største lev'!I243=0," ",'T_største lev'!H243)</f>
        <v xml:space="preserve"> </v>
      </c>
      <c r="E239" s="28"/>
      <c r="F239" s="28" t="str">
        <f>PROPER(IF('T_største lev'!I243=0," ",'T_største lev'!I243))</f>
        <v xml:space="preserve"> </v>
      </c>
      <c r="G239" s="28" t="str">
        <f>IF('T_største lev'!J243=0," ",'T_største lev'!J243)</f>
        <v xml:space="preserve"> </v>
      </c>
      <c r="H239" s="32" t="str">
        <f>IF('T_største lev'!K243=0," ",'T_største lev'!K243)</f>
        <v xml:space="preserve"> </v>
      </c>
    </row>
    <row r="240" spans="4:8" x14ac:dyDescent="0.25">
      <c r="D240" s="28" t="str">
        <f>IF('T_største lev'!I244=0," ",'T_største lev'!H244)</f>
        <v xml:space="preserve"> </v>
      </c>
      <c r="E240" s="28"/>
      <c r="F240" s="28" t="str">
        <f>PROPER(IF('T_største lev'!I244=0," ",'T_største lev'!I244))</f>
        <v xml:space="preserve"> </v>
      </c>
      <c r="G240" s="28" t="str">
        <f>IF('T_største lev'!J244=0," ",'T_største lev'!J244)</f>
        <v xml:space="preserve"> </v>
      </c>
      <c r="H240" s="32" t="str">
        <f>IF('T_største lev'!K244=0," ",'T_største lev'!K244)</f>
        <v xml:space="preserve"> </v>
      </c>
    </row>
    <row r="241" spans="4:8" x14ac:dyDescent="0.25">
      <c r="D241" s="28" t="str">
        <f>IF('T_største lev'!I245=0," ",'T_største lev'!H245)</f>
        <v xml:space="preserve"> </v>
      </c>
      <c r="E241" s="28"/>
      <c r="F241" s="28" t="str">
        <f>PROPER(IF('T_største lev'!I245=0," ",'T_største lev'!I245))</f>
        <v xml:space="preserve"> </v>
      </c>
      <c r="G241" s="28" t="str">
        <f>IF('T_største lev'!J245=0," ",'T_største lev'!J245)</f>
        <v xml:space="preserve"> </v>
      </c>
      <c r="H241" s="32" t="str">
        <f>IF('T_største lev'!K245=0," ",'T_største lev'!K245)</f>
        <v xml:space="preserve"> </v>
      </c>
    </row>
    <row r="242" spans="4:8" x14ac:dyDescent="0.25">
      <c r="D242" s="28" t="str">
        <f>IF('T_største lev'!I246=0," ",'T_største lev'!H246)</f>
        <v xml:space="preserve"> </v>
      </c>
      <c r="E242" s="28"/>
      <c r="F242" s="28" t="str">
        <f>PROPER(IF('T_største lev'!I246=0," ",'T_største lev'!I246))</f>
        <v xml:space="preserve"> </v>
      </c>
      <c r="G242" s="28" t="str">
        <f>IF('T_største lev'!J246=0," ",'T_største lev'!J246)</f>
        <v xml:space="preserve"> </v>
      </c>
      <c r="H242" s="32" t="str">
        <f>IF('T_største lev'!K246=0," ",'T_største lev'!K246)</f>
        <v xml:space="preserve"> </v>
      </c>
    </row>
    <row r="243" spans="4:8" x14ac:dyDescent="0.25">
      <c r="D243" s="28" t="str">
        <f>IF('T_største lev'!I247=0," ",'T_største lev'!H247)</f>
        <v xml:space="preserve"> </v>
      </c>
      <c r="E243" s="28"/>
      <c r="F243" s="28" t="str">
        <f>PROPER(IF('T_største lev'!I247=0," ",'T_største lev'!I247))</f>
        <v xml:space="preserve"> </v>
      </c>
      <c r="G243" s="28" t="str">
        <f>IF('T_største lev'!J247=0," ",'T_største lev'!J247)</f>
        <v xml:space="preserve"> </v>
      </c>
      <c r="H243" s="32" t="str">
        <f>IF('T_største lev'!K247=0," ",'T_største lev'!K247)</f>
        <v xml:space="preserve"> </v>
      </c>
    </row>
    <row r="244" spans="4:8" x14ac:dyDescent="0.25">
      <c r="D244" s="28" t="str">
        <f>IF('T_største lev'!I248=0," ",'T_største lev'!H248)</f>
        <v xml:space="preserve"> </v>
      </c>
      <c r="E244" s="28"/>
      <c r="F244" s="28" t="str">
        <f>PROPER(IF('T_største lev'!I248=0," ",'T_største lev'!I248))</f>
        <v xml:space="preserve"> </v>
      </c>
      <c r="G244" s="28" t="str">
        <f>IF('T_største lev'!J248=0," ",'T_største lev'!J248)</f>
        <v xml:space="preserve"> </v>
      </c>
      <c r="H244" s="32" t="str">
        <f>IF('T_største lev'!K248=0," ",'T_største lev'!K248)</f>
        <v xml:space="preserve"> </v>
      </c>
    </row>
    <row r="245" spans="4:8" x14ac:dyDescent="0.25">
      <c r="D245" s="28" t="str">
        <f>IF('T_største lev'!I249=0," ",'T_største lev'!H249)</f>
        <v xml:space="preserve"> </v>
      </c>
      <c r="E245" s="28"/>
      <c r="F245" s="28" t="str">
        <f>PROPER(IF('T_største lev'!I249=0," ",'T_største lev'!I249))</f>
        <v xml:space="preserve"> </v>
      </c>
      <c r="G245" s="28" t="str">
        <f>IF('T_største lev'!J249=0," ",'T_største lev'!J249)</f>
        <v xml:space="preserve"> </v>
      </c>
      <c r="H245" s="32" t="str">
        <f>IF('T_største lev'!K249=0," ",'T_største lev'!K249)</f>
        <v xml:space="preserve"> </v>
      </c>
    </row>
    <row r="246" spans="4:8" x14ac:dyDescent="0.25">
      <c r="D246" s="28" t="str">
        <f>IF('T_største lev'!I250=0," ",'T_største lev'!H250)</f>
        <v xml:space="preserve"> </v>
      </c>
      <c r="E246" s="28"/>
      <c r="F246" s="28" t="str">
        <f>PROPER(IF('T_største lev'!I250=0," ",'T_største lev'!I250))</f>
        <v xml:space="preserve"> </v>
      </c>
      <c r="G246" s="28" t="str">
        <f>IF('T_største lev'!J250=0," ",'T_største lev'!J250)</f>
        <v xml:space="preserve"> </v>
      </c>
      <c r="H246" s="32" t="str">
        <f>IF('T_største lev'!K250=0," ",'T_største lev'!K250)</f>
        <v xml:space="preserve"> </v>
      </c>
    </row>
    <row r="247" spans="4:8" x14ac:dyDescent="0.25">
      <c r="D247" s="28" t="str">
        <f>IF('T_største lev'!I251=0," ",'T_største lev'!H251)</f>
        <v xml:space="preserve"> </v>
      </c>
      <c r="E247" s="28"/>
      <c r="F247" s="28" t="str">
        <f>PROPER(IF('T_største lev'!I251=0," ",'T_største lev'!I251))</f>
        <v xml:space="preserve"> </v>
      </c>
      <c r="G247" s="28" t="str">
        <f>IF('T_største lev'!J251=0," ",'T_største lev'!J251)</f>
        <v xml:space="preserve"> </v>
      </c>
      <c r="H247" s="32" t="str">
        <f>IF('T_største lev'!K251=0," ",'T_største lev'!K251)</f>
        <v xml:space="preserve"> </v>
      </c>
    </row>
    <row r="248" spans="4:8" x14ac:dyDescent="0.25">
      <c r="D248" s="28" t="str">
        <f>IF('T_største lev'!I252=0," ",'T_største lev'!H252)</f>
        <v xml:space="preserve"> </v>
      </c>
      <c r="E248" s="28"/>
      <c r="F248" s="28" t="str">
        <f>PROPER(IF('T_største lev'!I252=0," ",'T_største lev'!I252))</f>
        <v xml:space="preserve"> </v>
      </c>
      <c r="G248" s="28" t="str">
        <f>IF('T_største lev'!J252=0," ",'T_største lev'!J252)</f>
        <v xml:space="preserve"> </v>
      </c>
      <c r="H248" s="32" t="str">
        <f>IF('T_største lev'!K252=0," ",'T_største lev'!K252)</f>
        <v xml:space="preserve"> </v>
      </c>
    </row>
    <row r="249" spans="4:8" x14ac:dyDescent="0.25">
      <c r="D249" s="28" t="str">
        <f>IF('T_største lev'!I253=0," ",'T_største lev'!H253)</f>
        <v xml:space="preserve"> </v>
      </c>
      <c r="E249" s="28"/>
      <c r="F249" s="28" t="str">
        <f>PROPER(IF('T_største lev'!I253=0," ",'T_største lev'!I253))</f>
        <v xml:space="preserve"> </v>
      </c>
      <c r="G249" s="28" t="str">
        <f>IF('T_største lev'!J253=0," ",'T_største lev'!J253)</f>
        <v xml:space="preserve"> </v>
      </c>
      <c r="H249" s="32" t="str">
        <f>IF('T_største lev'!K253=0," ",'T_største lev'!K253)</f>
        <v xml:space="preserve"> </v>
      </c>
    </row>
    <row r="250" spans="4:8" x14ac:dyDescent="0.25">
      <c r="D250" s="28" t="str">
        <f>IF('T_største lev'!I254=0," ",'T_største lev'!H254)</f>
        <v xml:space="preserve"> </v>
      </c>
      <c r="E250" s="28"/>
      <c r="F250" s="28" t="str">
        <f>PROPER(IF('T_største lev'!I254=0," ",'T_største lev'!I254))</f>
        <v xml:space="preserve"> </v>
      </c>
      <c r="G250" s="28" t="str">
        <f>IF('T_største lev'!J254=0," ",'T_største lev'!J254)</f>
        <v xml:space="preserve"> </v>
      </c>
      <c r="H250" s="32" t="str">
        <f>IF('T_største lev'!K254=0," ",'T_største lev'!K254)</f>
        <v xml:space="preserve"> </v>
      </c>
    </row>
    <row r="251" spans="4:8" x14ac:dyDescent="0.25">
      <c r="D251" s="28" t="str">
        <f>IF('T_største lev'!I255=0," ",'T_største lev'!H255)</f>
        <v xml:space="preserve"> </v>
      </c>
      <c r="E251" s="28"/>
      <c r="F251" s="28" t="str">
        <f>PROPER(IF('T_største lev'!I255=0," ",'T_største lev'!I255))</f>
        <v xml:space="preserve"> </v>
      </c>
      <c r="G251" s="28" t="str">
        <f>IF('T_største lev'!J255=0," ",'T_største lev'!J255)</f>
        <v xml:space="preserve"> </v>
      </c>
      <c r="H251" s="32" t="str">
        <f>IF('T_største lev'!K255=0," ",'T_største lev'!K255)</f>
        <v xml:space="preserve"> </v>
      </c>
    </row>
    <row r="252" spans="4:8" x14ac:dyDescent="0.25">
      <c r="D252" s="28" t="str">
        <f>IF('T_største lev'!I256=0," ",'T_største lev'!H256)</f>
        <v xml:space="preserve"> </v>
      </c>
      <c r="E252" s="28"/>
      <c r="F252" s="28" t="str">
        <f>PROPER(IF('T_største lev'!I256=0," ",'T_største lev'!I256))</f>
        <v xml:space="preserve"> </v>
      </c>
      <c r="G252" s="28" t="str">
        <f>IF('T_største lev'!J256=0," ",'T_største lev'!J256)</f>
        <v xml:space="preserve"> </v>
      </c>
      <c r="H252" s="32" t="str">
        <f>IF('T_største lev'!K256=0," ",'T_største lev'!K256)</f>
        <v xml:space="preserve"> </v>
      </c>
    </row>
    <row r="253" spans="4:8" x14ac:dyDescent="0.25">
      <c r="D253" s="28" t="str">
        <f>IF('T_største lev'!I257=0," ",'T_største lev'!H257)</f>
        <v xml:space="preserve"> </v>
      </c>
      <c r="E253" s="28"/>
      <c r="F253" s="28" t="str">
        <f>PROPER(IF('T_største lev'!I257=0," ",'T_største lev'!I257))</f>
        <v xml:space="preserve"> </v>
      </c>
      <c r="G253" s="28" t="str">
        <f>IF('T_største lev'!J257=0," ",'T_største lev'!J257)</f>
        <v xml:space="preserve"> </v>
      </c>
      <c r="H253" s="32" t="str">
        <f>IF('T_største lev'!K257=0," ",'T_største lev'!K257)</f>
        <v xml:space="preserve"> </v>
      </c>
    </row>
    <row r="254" spans="4:8" x14ac:dyDescent="0.25">
      <c r="D254" s="28" t="str">
        <f>IF('T_største lev'!I258=0," ",'T_største lev'!H258)</f>
        <v xml:space="preserve"> </v>
      </c>
      <c r="E254" s="28"/>
      <c r="F254" s="28" t="str">
        <f>PROPER(IF('T_største lev'!I258=0," ",'T_største lev'!I258))</f>
        <v xml:space="preserve"> </v>
      </c>
      <c r="G254" s="28" t="str">
        <f>IF('T_største lev'!J258=0," ",'T_største lev'!J258)</f>
        <v xml:space="preserve"> </v>
      </c>
      <c r="H254" s="32" t="str">
        <f>IF('T_største lev'!K258=0," ",'T_største lev'!K258)</f>
        <v xml:space="preserve"> </v>
      </c>
    </row>
    <row r="255" spans="4:8" x14ac:dyDescent="0.25">
      <c r="D255" s="28" t="str">
        <f>IF('T_største lev'!I259=0," ",'T_største lev'!H259)</f>
        <v xml:space="preserve"> </v>
      </c>
      <c r="E255" s="28"/>
      <c r="F255" s="28" t="str">
        <f>PROPER(IF('T_største lev'!I259=0," ",'T_største lev'!I259))</f>
        <v xml:space="preserve"> </v>
      </c>
      <c r="G255" s="28" t="str">
        <f>IF('T_største lev'!J259=0," ",'T_største lev'!J259)</f>
        <v xml:space="preserve"> </v>
      </c>
      <c r="H255" s="32" t="str">
        <f>IF('T_største lev'!K259=0," ",'T_største lev'!K259)</f>
        <v xml:space="preserve"> </v>
      </c>
    </row>
    <row r="256" spans="4:8" x14ac:dyDescent="0.25">
      <c r="D256" s="28" t="str">
        <f>IF('T_største lev'!I260=0," ",'T_største lev'!H260)</f>
        <v xml:space="preserve"> </v>
      </c>
      <c r="E256" s="28"/>
      <c r="F256" s="28" t="str">
        <f>PROPER(IF('T_største lev'!I260=0," ",'T_største lev'!I260))</f>
        <v xml:space="preserve"> </v>
      </c>
      <c r="G256" s="28" t="str">
        <f>IF('T_største lev'!J260=0," ",'T_største lev'!J260)</f>
        <v xml:space="preserve"> </v>
      </c>
      <c r="H256" s="32" t="str">
        <f>IF('T_største lev'!K260=0," ",'T_største lev'!K260)</f>
        <v xml:space="preserve"> </v>
      </c>
    </row>
    <row r="268" spans="4:8" x14ac:dyDescent="0.25">
      <c r="D268" s="24" t="str">
        <f>IF('T_største lev'!I272=0," ",'T_største lev'!H272)</f>
        <v xml:space="preserve"> </v>
      </c>
      <c r="F268" s="24" t="str">
        <f>IF('T_største lev'!I272=0," ",'T_største lev'!I272)</f>
        <v xml:space="preserve"> </v>
      </c>
      <c r="G268" s="24" t="str">
        <f>IF('T_største lev'!J272=0," ",'T_største lev'!J272)</f>
        <v xml:space="preserve"> </v>
      </c>
      <c r="H268" s="62" t="str">
        <f>IF('T_største lev'!K272=0," ",'T_største lev'!K272)</f>
        <v xml:space="preserve"> </v>
      </c>
    </row>
  </sheetData>
  <mergeCells count="1">
    <mergeCell ref="D2:H2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CC2B1-454C-4662-84DF-88789445A6BB}">
  <sheetPr>
    <tabColor theme="8" tint="0.39997558519241921"/>
  </sheetPr>
  <dimension ref="D2:J258"/>
  <sheetViews>
    <sheetView showGridLines="0" showRowColHeaders="0" workbookViewId="0">
      <selection activeCell="D5" sqref="D5"/>
    </sheetView>
  </sheetViews>
  <sheetFormatPr baseColWidth="10" defaultRowHeight="15" x14ac:dyDescent="0.25"/>
  <cols>
    <col min="1" max="1" width="3.85546875" style="23" customWidth="1"/>
    <col min="2" max="2" width="43.85546875" style="23" customWidth="1"/>
    <col min="3" max="3" width="4.5703125" style="23" customWidth="1"/>
    <col min="4" max="4" width="5.42578125" style="24" customWidth="1"/>
    <col min="5" max="5" width="38.85546875" style="24" customWidth="1"/>
    <col min="6" max="6" width="12.7109375" style="24" customWidth="1"/>
    <col min="7" max="7" width="11.5703125" style="130" customWidth="1"/>
    <col min="8" max="8" width="12" style="130" customWidth="1"/>
    <col min="9" max="9" width="12.28515625" style="130" customWidth="1"/>
    <col min="10" max="10" width="14.140625" style="58" customWidth="1"/>
    <col min="11" max="16384" width="11.42578125" style="23"/>
  </cols>
  <sheetData>
    <row r="2" spans="4:10" ht="55.5" customHeight="1" x14ac:dyDescent="0.25">
      <c r="D2" s="145" t="str">
        <f>P_endr_bruk!P10</f>
        <v>Melkeleveranser til meieri i 2013 og 2021 med endringer i Trøndelag</v>
      </c>
      <c r="E2" s="145"/>
      <c r="F2" s="145"/>
      <c r="G2" s="145"/>
      <c r="H2" s="145"/>
      <c r="I2" s="145"/>
      <c r="J2" s="145"/>
    </row>
    <row r="3" spans="4:10" ht="24" customHeight="1" x14ac:dyDescent="0.25">
      <c r="D3" s="66" t="s">
        <v>960</v>
      </c>
      <c r="E3" s="66"/>
      <c r="F3" s="66"/>
      <c r="G3" s="127"/>
      <c r="H3" s="127"/>
      <c r="I3" s="127"/>
      <c r="J3" s="70"/>
    </row>
    <row r="4" spans="4:10" ht="23.25" customHeight="1" x14ac:dyDescent="0.25">
      <c r="D4" s="28" t="s">
        <v>959</v>
      </c>
      <c r="E4" s="28"/>
      <c r="F4" s="28"/>
      <c r="G4" s="114"/>
      <c r="H4" s="114"/>
      <c r="I4" s="131" t="s">
        <v>918</v>
      </c>
      <c r="J4" s="29"/>
    </row>
    <row r="5" spans="4:10" ht="34.5" customHeight="1" x14ac:dyDescent="0.25">
      <c r="D5" s="98" t="s">
        <v>954</v>
      </c>
      <c r="E5" s="60"/>
      <c r="F5" s="60"/>
      <c r="G5" s="128"/>
      <c r="H5" s="128"/>
      <c r="I5" s="128"/>
      <c r="J5" s="68"/>
    </row>
    <row r="7" spans="4:10" ht="24.75" customHeight="1" x14ac:dyDescent="0.25">
      <c r="D7" s="60"/>
      <c r="E7" s="60"/>
      <c r="F7" s="60"/>
      <c r="G7" s="128">
        <v>2013</v>
      </c>
      <c r="H7" s="128">
        <v>2021</v>
      </c>
      <c r="I7" s="144" t="s">
        <v>957</v>
      </c>
      <c r="J7" s="144"/>
    </row>
    <row r="8" spans="4:10" ht="48.75" customHeight="1" x14ac:dyDescent="0.25">
      <c r="D8" s="69" t="str">
        <f>IF(P_endr_bruk!B17=0," ",P_endr_bruk!B17)</f>
        <v>nr</v>
      </c>
      <c r="E8" s="60" t="s">
        <v>953</v>
      </c>
      <c r="F8" s="60" t="str">
        <f>IF(P_endr_bruk!E17=0," ",P_endr_bruk!E17)</f>
        <v>kommune</v>
      </c>
      <c r="G8" s="129" t="s">
        <v>958</v>
      </c>
      <c r="H8" s="129" t="s">
        <v>958</v>
      </c>
      <c r="I8" s="129" t="s">
        <v>958</v>
      </c>
      <c r="J8" s="41" t="s">
        <v>923</v>
      </c>
    </row>
    <row r="9" spans="4:10" x14ac:dyDescent="0.25">
      <c r="D9" s="28">
        <f>IF(P_endr_bruk!C18=0," ",P_endr_bruk!B18)</f>
        <v>1</v>
      </c>
      <c r="E9" s="28" t="str">
        <f>PROPER(IF(P_endr_bruk!D18=0," ",P_endr_bruk!D18))</f>
        <v>Kirsten Marie Lynum</v>
      </c>
      <c r="F9" s="28" t="str">
        <f>IF(P_endr_bruk!E18=0," ",P_endr_bruk!E18)</f>
        <v>Levanger</v>
      </c>
      <c r="G9" s="61" t="str">
        <f>IF(P_endr_bruk!F18=0," ",P_endr_bruk!F18)</f>
        <v xml:space="preserve"> </v>
      </c>
      <c r="H9" s="61">
        <f>IF(P_endr_bruk!G18=0," ",P_endr_bruk!G18)</f>
        <v>1004681</v>
      </c>
      <c r="I9" s="61">
        <f>IF(P_endr_bruk!P18=0," ",P_endr_bruk!P18)</f>
        <v>1004681</v>
      </c>
      <c r="J9" s="29" t="str">
        <f>IF(P_endr_bruk!Q18=0," ",P_endr_bruk!Q18)</f>
        <v xml:space="preserve"> </v>
      </c>
    </row>
    <row r="10" spans="4:10" x14ac:dyDescent="0.25">
      <c r="D10" s="28">
        <f>IF(P_endr_bruk!C19=0," ",P_endr_bruk!B19)</f>
        <v>2</v>
      </c>
      <c r="E10" s="28" t="str">
        <f>PROPER(IF(P_endr_bruk!D19=0," ",P_endr_bruk!D19))</f>
        <v>Volhaugen Samdrift Da</v>
      </c>
      <c r="F10" s="28" t="str">
        <f>IF(P_endr_bruk!E19=0," ",P_endr_bruk!E19)</f>
        <v>Verdal</v>
      </c>
      <c r="G10" s="61">
        <f>IF(P_endr_bruk!F19=0," ",P_endr_bruk!F19)</f>
        <v>534972</v>
      </c>
      <c r="H10" s="61">
        <f>IF(P_endr_bruk!G19=0," ",P_endr_bruk!G19)</f>
        <v>992894</v>
      </c>
      <c r="I10" s="61">
        <f>IF(P_endr_bruk!P19=0," ",P_endr_bruk!P19)</f>
        <v>457922</v>
      </c>
      <c r="J10" s="29">
        <f>IF(P_endr_bruk!Q19=0," ",P_endr_bruk!Q19)</f>
        <v>0.85597377058986268</v>
      </c>
    </row>
    <row r="11" spans="4:10" x14ac:dyDescent="0.25">
      <c r="D11" s="28">
        <f>IF(P_endr_bruk!C20=0," ",P_endr_bruk!B20)</f>
        <v>3</v>
      </c>
      <c r="E11" s="28" t="str">
        <f>PROPER(IF(P_endr_bruk!D20=0," ",P_endr_bruk!D20))</f>
        <v>Nordalen Samdrift Da</v>
      </c>
      <c r="F11" s="28" t="str">
        <f>IF(P_endr_bruk!E20=0," ",P_endr_bruk!E20)</f>
        <v>Åfjord</v>
      </c>
      <c r="G11" s="61">
        <f>IF(P_endr_bruk!F20=0," ",P_endr_bruk!F20)</f>
        <v>623174</v>
      </c>
      <c r="H11" s="61">
        <f>IF(P_endr_bruk!G20=0," ",P_endr_bruk!G20)</f>
        <v>967077</v>
      </c>
      <c r="I11" s="61">
        <f>IF(P_endr_bruk!P20=0," ",P_endr_bruk!P20)</f>
        <v>343903</v>
      </c>
      <c r="J11" s="29">
        <f>IF(P_endr_bruk!Q20=0," ",P_endr_bruk!Q20)</f>
        <v>0.55185710572007174</v>
      </c>
    </row>
    <row r="12" spans="4:10" x14ac:dyDescent="0.25">
      <c r="D12" s="28">
        <f>IF(P_endr_bruk!C21=0," ",P_endr_bruk!B21)</f>
        <v>4</v>
      </c>
      <c r="E12" s="28" t="str">
        <f>PROPER(IF(P_endr_bruk!D21=0," ",P_endr_bruk!D21))</f>
        <v>Elling Nideng</v>
      </c>
      <c r="F12" s="28" t="str">
        <f>IF(P_endr_bruk!E21=0," ",P_endr_bruk!E21)</f>
        <v>Melhus</v>
      </c>
      <c r="G12" s="61" t="str">
        <f>IF(P_endr_bruk!F21=0," ",P_endr_bruk!F21)</f>
        <v xml:space="preserve"> </v>
      </c>
      <c r="H12" s="61">
        <f>IF(P_endr_bruk!G21=0," ",P_endr_bruk!G21)</f>
        <v>948520</v>
      </c>
      <c r="I12" s="61">
        <f>IF(P_endr_bruk!P21=0," ",P_endr_bruk!P21)</f>
        <v>948520</v>
      </c>
      <c r="J12" s="29" t="str">
        <f>IF(P_endr_bruk!Q21=0," ",P_endr_bruk!Q21)</f>
        <v xml:space="preserve"> </v>
      </c>
    </row>
    <row r="13" spans="4:10" x14ac:dyDescent="0.25">
      <c r="D13" s="28">
        <f>IF(P_endr_bruk!C22=0," ",P_endr_bruk!B22)</f>
        <v>5</v>
      </c>
      <c r="E13" s="28" t="str">
        <f>PROPER(IF(P_endr_bruk!D22=0," ",P_endr_bruk!D22))</f>
        <v>Olaf Aglen</v>
      </c>
      <c r="F13" s="28" t="str">
        <f>IF(P_endr_bruk!E22=0," ",P_endr_bruk!E22)</f>
        <v>Namsos</v>
      </c>
      <c r="G13" s="61">
        <f>IF(P_endr_bruk!F22=0," ",P_endr_bruk!F22)</f>
        <v>427176</v>
      </c>
      <c r="H13" s="61">
        <f>IF(P_endr_bruk!G22=0," ",P_endr_bruk!G22)</f>
        <v>942564</v>
      </c>
      <c r="I13" s="61">
        <f>IF(P_endr_bruk!P22=0," ",P_endr_bruk!P22)</f>
        <v>515388</v>
      </c>
      <c r="J13" s="29">
        <f>IF(P_endr_bruk!Q22=0," ",P_endr_bruk!Q22)</f>
        <v>1.2065003651890556</v>
      </c>
    </row>
    <row r="14" spans="4:10" x14ac:dyDescent="0.25">
      <c r="D14" s="28">
        <f>IF(P_endr_bruk!C23=0," ",P_endr_bruk!B23)</f>
        <v>6</v>
      </c>
      <c r="E14" s="28" t="str">
        <f>PROPER(IF(P_endr_bruk!D23=0," ",P_endr_bruk!D23))</f>
        <v>Eklo/Jermstad Samdrift Da</v>
      </c>
      <c r="F14" s="28" t="str">
        <f>IF(P_endr_bruk!E23=0," ",P_endr_bruk!E23)</f>
        <v>Verdal</v>
      </c>
      <c r="G14" s="61">
        <f>IF(P_endr_bruk!F23=0," ",P_endr_bruk!F23)</f>
        <v>742870</v>
      </c>
      <c r="H14" s="61">
        <f>IF(P_endr_bruk!G23=0," ",P_endr_bruk!G23)</f>
        <v>917306</v>
      </c>
      <c r="I14" s="61">
        <f>IF(P_endr_bruk!P23=0," ",P_endr_bruk!P23)</f>
        <v>174436</v>
      </c>
      <c r="J14" s="29">
        <f>IF(P_endr_bruk!Q23=0," ",P_endr_bruk!Q23)</f>
        <v>0.23481362822566532</v>
      </c>
    </row>
    <row r="15" spans="4:10" x14ac:dyDescent="0.25">
      <c r="D15" s="28">
        <f>IF(P_endr_bruk!C24=0," ",P_endr_bruk!B24)</f>
        <v>7</v>
      </c>
      <c r="E15" s="28" t="str">
        <f>PROPER(IF(P_endr_bruk!D24=0," ",P_endr_bruk!D24))</f>
        <v>Odd Arne Lind</v>
      </c>
      <c r="F15" s="28" t="str">
        <f>IF(P_endr_bruk!E24=0," ",P_endr_bruk!E24)</f>
        <v>Levanger</v>
      </c>
      <c r="G15" s="61">
        <f>IF(P_endr_bruk!F24=0," ",P_endr_bruk!F24)</f>
        <v>78383</v>
      </c>
      <c r="H15" s="61">
        <f>IF(P_endr_bruk!G24=0," ",P_endr_bruk!G24)</f>
        <v>878865</v>
      </c>
      <c r="I15" s="61">
        <f>IF(P_endr_bruk!P24=0," ",P_endr_bruk!P24)</f>
        <v>800482</v>
      </c>
      <c r="J15" s="29">
        <f>IF(P_endr_bruk!Q24=0," ",P_endr_bruk!Q24)</f>
        <v>10.212444024852328</v>
      </c>
    </row>
    <row r="16" spans="4:10" x14ac:dyDescent="0.25">
      <c r="D16" s="28">
        <f>IF(P_endr_bruk!C25=0," ",P_endr_bruk!B25)</f>
        <v>8</v>
      </c>
      <c r="E16" s="28" t="str">
        <f>PROPER(IF(P_endr_bruk!D25=0," ",P_endr_bruk!D25))</f>
        <v>Jan Håvard Solhus</v>
      </c>
      <c r="F16" s="28" t="str">
        <f>IF(P_endr_bruk!E25=0," ",P_endr_bruk!E25)</f>
        <v>Røros</v>
      </c>
      <c r="G16" s="61">
        <f>IF(P_endr_bruk!F25=0," ",P_endr_bruk!F25)</f>
        <v>167750</v>
      </c>
      <c r="H16" s="61">
        <f>IF(P_endr_bruk!G25=0," ",P_endr_bruk!G25)</f>
        <v>845395</v>
      </c>
      <c r="I16" s="61">
        <f>IF(P_endr_bruk!P25=0," ",P_endr_bruk!P25)</f>
        <v>677645</v>
      </c>
      <c r="J16" s="29">
        <f>IF(P_endr_bruk!Q25=0," ",P_endr_bruk!Q25)</f>
        <v>4.0396125186289122</v>
      </c>
    </row>
    <row r="17" spans="4:10" x14ac:dyDescent="0.25">
      <c r="D17" s="28">
        <f>IF(P_endr_bruk!C26=0," ",P_endr_bruk!B26)</f>
        <v>9</v>
      </c>
      <c r="E17" s="28" t="str">
        <f>PROPER(IF(P_endr_bruk!D26=0," ",P_endr_bruk!D26))</f>
        <v>Jan Erik Aasbø Glåmen</v>
      </c>
      <c r="F17" s="28" t="str">
        <f>IF(P_endr_bruk!E26=0," ",P_endr_bruk!E26)</f>
        <v>Heim</v>
      </c>
      <c r="G17" s="61" t="str">
        <f>IF(P_endr_bruk!F26=0," ",P_endr_bruk!F26)</f>
        <v xml:space="preserve"> </v>
      </c>
      <c r="H17" s="61">
        <f>IF(P_endr_bruk!G26=0," ",P_endr_bruk!G26)</f>
        <v>825296</v>
      </c>
      <c r="I17" s="61">
        <f>IF(P_endr_bruk!P26=0," ",P_endr_bruk!P26)</f>
        <v>825296</v>
      </c>
      <c r="J17" s="29" t="str">
        <f>IF(P_endr_bruk!Q26=0," ",P_endr_bruk!Q26)</f>
        <v xml:space="preserve"> </v>
      </c>
    </row>
    <row r="18" spans="4:10" x14ac:dyDescent="0.25">
      <c r="D18" s="28">
        <f>IF(P_endr_bruk!C27=0," ",P_endr_bruk!B27)</f>
        <v>10</v>
      </c>
      <c r="E18" s="28" t="str">
        <f>PROPER(IF(P_endr_bruk!D27=0," ",P_endr_bruk!D27))</f>
        <v>Iverøra Samdrift Da</v>
      </c>
      <c r="F18" s="28" t="str">
        <f>IF(P_endr_bruk!E27=0," ",P_endr_bruk!E27)</f>
        <v>Åfjord</v>
      </c>
      <c r="G18" s="61">
        <f>IF(P_endr_bruk!F27=0," ",P_endr_bruk!F27)</f>
        <v>745886</v>
      </c>
      <c r="H18" s="61">
        <f>IF(P_endr_bruk!G27=0," ",P_endr_bruk!G27)</f>
        <v>814962</v>
      </c>
      <c r="I18" s="61">
        <f>IF(P_endr_bruk!P27=0," ",P_endr_bruk!P27)</f>
        <v>69076</v>
      </c>
      <c r="J18" s="29">
        <f>IF(P_endr_bruk!Q27=0," ",P_endr_bruk!Q27)</f>
        <v>9.2609326358183419E-2</v>
      </c>
    </row>
    <row r="19" spans="4:10" x14ac:dyDescent="0.25">
      <c r="D19" s="28">
        <f>IF(P_endr_bruk!C28=0," ",P_endr_bruk!B28)</f>
        <v>11</v>
      </c>
      <c r="E19" s="28" t="str">
        <f>PROPER(IF(P_endr_bruk!D28=0," ",P_endr_bruk!D28))</f>
        <v>Skjelja Melk Og Kjøtt Da</v>
      </c>
      <c r="F19" s="28" t="str">
        <f>IF(P_endr_bruk!E28=0," ",P_endr_bruk!E28)</f>
        <v>Steinkjer</v>
      </c>
      <c r="G19" s="61">
        <f>IF(P_endr_bruk!F28=0," ",P_endr_bruk!F28)</f>
        <v>661369</v>
      </c>
      <c r="H19" s="61">
        <f>IF(P_endr_bruk!G28=0," ",P_endr_bruk!G28)</f>
        <v>801990</v>
      </c>
      <c r="I19" s="61">
        <f>IF(P_endr_bruk!P28=0," ",P_endr_bruk!P28)</f>
        <v>140621</v>
      </c>
      <c r="J19" s="29">
        <f>IF(P_endr_bruk!Q28=0," ",P_endr_bruk!Q28)</f>
        <v>0.21262109351965394</v>
      </c>
    </row>
    <row r="20" spans="4:10" x14ac:dyDescent="0.25">
      <c r="D20" s="28">
        <f>IF(P_endr_bruk!C29=0," ",P_endr_bruk!B29)</f>
        <v>12</v>
      </c>
      <c r="E20" s="28" t="str">
        <f>PROPER(IF(P_endr_bruk!D29=0," ",P_endr_bruk!D29))</f>
        <v>Mytlagard Samdrift Da</v>
      </c>
      <c r="F20" s="28" t="str">
        <f>IF(P_endr_bruk!E29=0," ",P_endr_bruk!E29)</f>
        <v>Steinkjer</v>
      </c>
      <c r="G20" s="61">
        <f>IF(P_endr_bruk!F29=0," ",P_endr_bruk!F29)</f>
        <v>636723</v>
      </c>
      <c r="H20" s="61">
        <f>IF(P_endr_bruk!G29=0," ",P_endr_bruk!G29)</f>
        <v>800027</v>
      </c>
      <c r="I20" s="61">
        <f>IF(P_endr_bruk!P29=0," ",P_endr_bruk!P29)</f>
        <v>163304</v>
      </c>
      <c r="J20" s="29">
        <f>IF(P_endr_bruk!Q29=0," ",P_endr_bruk!Q29)</f>
        <v>0.25647573591656025</v>
      </c>
    </row>
    <row r="21" spans="4:10" x14ac:dyDescent="0.25">
      <c r="D21" s="28">
        <f>IF(P_endr_bruk!C30=0," ",P_endr_bruk!B30)</f>
        <v>13</v>
      </c>
      <c r="E21" s="28" t="str">
        <f>PROPER(IF(P_endr_bruk!D30=0," ",P_endr_bruk!D30))</f>
        <v>Jamtsve/Hanemo Samdrift Da</v>
      </c>
      <c r="F21" s="28" t="str">
        <f>IF(P_endr_bruk!E30=0," ",P_endr_bruk!E30)</f>
        <v>Namsos</v>
      </c>
      <c r="G21" s="61">
        <f>IF(P_endr_bruk!F30=0," ",P_endr_bruk!F30)</f>
        <v>625946</v>
      </c>
      <c r="H21" s="61">
        <f>IF(P_endr_bruk!G30=0," ",P_endr_bruk!G30)</f>
        <v>788798</v>
      </c>
      <c r="I21" s="61">
        <f>IF(P_endr_bruk!P30=0," ",P_endr_bruk!P30)</f>
        <v>162852</v>
      </c>
      <c r="J21" s="29">
        <f>IF(P_endr_bruk!Q30=0," ",P_endr_bruk!Q30)</f>
        <v>0.26016940758467982</v>
      </c>
    </row>
    <row r="22" spans="4:10" x14ac:dyDescent="0.25">
      <c r="D22" s="28">
        <f>IF(P_endr_bruk!C31=0," ",P_endr_bruk!B31)</f>
        <v>14</v>
      </c>
      <c r="E22" s="28" t="str">
        <f>PROPER(IF(P_endr_bruk!D31=0," ",P_endr_bruk!D31))</f>
        <v>Sandvika Samdrift Da</v>
      </c>
      <c r="F22" s="28" t="str">
        <f>IF(P_endr_bruk!E31=0," ",P_endr_bruk!E31)</f>
        <v>Namsos</v>
      </c>
      <c r="G22" s="61">
        <f>IF(P_endr_bruk!F31=0," ",P_endr_bruk!F31)</f>
        <v>715117</v>
      </c>
      <c r="H22" s="61">
        <f>IF(P_endr_bruk!G31=0," ",P_endr_bruk!G31)</f>
        <v>780138</v>
      </c>
      <c r="I22" s="61">
        <f>IF(P_endr_bruk!P31=0," ",P_endr_bruk!P31)</f>
        <v>65021</v>
      </c>
      <c r="J22" s="29">
        <f>IF(P_endr_bruk!Q31=0," ",P_endr_bruk!Q31)</f>
        <v>9.0923583133948715E-2</v>
      </c>
    </row>
    <row r="23" spans="4:10" x14ac:dyDescent="0.25">
      <c r="D23" s="28">
        <f>IF(P_endr_bruk!C32=0," ",P_endr_bruk!B32)</f>
        <v>15</v>
      </c>
      <c r="E23" s="28" t="str">
        <f>PROPER(IF(P_endr_bruk!D32=0," ",P_endr_bruk!D32))</f>
        <v>Galåen Samdrift Da</v>
      </c>
      <c r="F23" s="28" t="str">
        <f>IF(P_endr_bruk!E32=0," ",P_endr_bruk!E32)</f>
        <v>Røros</v>
      </c>
      <c r="G23" s="61">
        <f>IF(P_endr_bruk!F32=0," ",P_endr_bruk!F32)</f>
        <v>719182</v>
      </c>
      <c r="H23" s="61">
        <f>IF(P_endr_bruk!G32=0," ",P_endr_bruk!G32)</f>
        <v>755202</v>
      </c>
      <c r="I23" s="61">
        <f>IF(P_endr_bruk!P32=0," ",P_endr_bruk!P32)</f>
        <v>36020</v>
      </c>
      <c r="J23" s="29">
        <f>IF(P_endr_bruk!Q32=0," ",P_endr_bruk!Q32)</f>
        <v>5.0084679538698135E-2</v>
      </c>
    </row>
    <row r="24" spans="4:10" x14ac:dyDescent="0.25">
      <c r="D24" s="28">
        <f>IF(P_endr_bruk!C33=0," ",P_endr_bruk!B33)</f>
        <v>16</v>
      </c>
      <c r="E24" s="28" t="str">
        <f>PROPER(IF(P_endr_bruk!D33=0," ",P_endr_bruk!D33))</f>
        <v>Hjelmen Samdrift Da</v>
      </c>
      <c r="F24" s="28" t="str">
        <f>IF(P_endr_bruk!E33=0," ",P_endr_bruk!E33)</f>
        <v>Levanger</v>
      </c>
      <c r="G24" s="61">
        <f>IF(P_endr_bruk!F33=0," ",P_endr_bruk!F33)</f>
        <v>504507</v>
      </c>
      <c r="H24" s="61">
        <f>IF(P_endr_bruk!G33=0," ",P_endr_bruk!G33)</f>
        <v>735465</v>
      </c>
      <c r="I24" s="61">
        <f>IF(P_endr_bruk!P33=0," ",P_endr_bruk!P33)</f>
        <v>230958</v>
      </c>
      <c r="J24" s="29">
        <f>IF(P_endr_bruk!Q33=0," ",P_endr_bruk!Q33)</f>
        <v>0.45778948557700883</v>
      </c>
    </row>
    <row r="25" spans="4:10" x14ac:dyDescent="0.25">
      <c r="D25" s="28">
        <f>IF(P_endr_bruk!C34=0," ",P_endr_bruk!B34)</f>
        <v>17</v>
      </c>
      <c r="E25" s="28" t="str">
        <f>PROPER(IF(P_endr_bruk!D34=0," ",P_endr_bruk!D34))</f>
        <v>Ytre Stadsbygd Samdrift Da</v>
      </c>
      <c r="F25" s="28" t="str">
        <f>IF(P_endr_bruk!E34=0," ",P_endr_bruk!E34)</f>
        <v>Indre Fosen</v>
      </c>
      <c r="G25" s="61">
        <f>IF(P_endr_bruk!F34=0," ",P_endr_bruk!F34)</f>
        <v>511534</v>
      </c>
      <c r="H25" s="61">
        <f>IF(P_endr_bruk!G34=0," ",P_endr_bruk!G34)</f>
        <v>720487</v>
      </c>
      <c r="I25" s="61">
        <f>IF(P_endr_bruk!P34=0," ",P_endr_bruk!P34)</f>
        <v>208953</v>
      </c>
      <c r="J25" s="29">
        <f>IF(P_endr_bruk!Q34=0," ",P_endr_bruk!Q34)</f>
        <v>0.40848311158202583</v>
      </c>
    </row>
    <row r="26" spans="4:10" x14ac:dyDescent="0.25">
      <c r="D26" s="28">
        <f>IF(P_endr_bruk!C35=0," ",P_endr_bruk!B35)</f>
        <v>18</v>
      </c>
      <c r="E26" s="28" t="str">
        <f>PROPER(IF(P_endr_bruk!D35=0," ",P_endr_bruk!D35))</f>
        <v>Era Samdrift Da</v>
      </c>
      <c r="F26" s="28" t="str">
        <f>IF(P_endr_bruk!E35=0," ",P_endr_bruk!E35)</f>
        <v>Ørland</v>
      </c>
      <c r="G26" s="61">
        <f>IF(P_endr_bruk!F35=0," ",P_endr_bruk!F35)</f>
        <v>567972</v>
      </c>
      <c r="H26" s="61">
        <f>IF(P_endr_bruk!G35=0," ",P_endr_bruk!G35)</f>
        <v>710948</v>
      </c>
      <c r="I26" s="61">
        <f>IF(P_endr_bruk!P35=0," ",P_endr_bruk!P35)</f>
        <v>142976</v>
      </c>
      <c r="J26" s="29">
        <f>IF(P_endr_bruk!Q35=0," ",P_endr_bruk!Q35)</f>
        <v>0.25173071911995659</v>
      </c>
    </row>
    <row r="27" spans="4:10" x14ac:dyDescent="0.25">
      <c r="D27" s="28">
        <f>IF(P_endr_bruk!C36=0," ",P_endr_bruk!B36)</f>
        <v>19</v>
      </c>
      <c r="E27" s="28" t="str">
        <f>PROPER(IF(P_endr_bruk!D36=0," ",P_endr_bruk!D36))</f>
        <v>Nordgard Syrstad Melk Da</v>
      </c>
      <c r="F27" s="28" t="str">
        <f>IF(P_endr_bruk!E36=0," ",P_endr_bruk!E36)</f>
        <v>Orkland</v>
      </c>
      <c r="G27" s="61" t="str">
        <f>IF(P_endr_bruk!F36=0," ",P_endr_bruk!F36)</f>
        <v xml:space="preserve"> </v>
      </c>
      <c r="H27" s="61">
        <f>IF(P_endr_bruk!G36=0," ",P_endr_bruk!G36)</f>
        <v>681752</v>
      </c>
      <c r="I27" s="61">
        <f>IF(P_endr_bruk!P36=0," ",P_endr_bruk!P36)</f>
        <v>681752</v>
      </c>
      <c r="J27" s="29" t="str">
        <f>IF(P_endr_bruk!Q36=0," ",P_endr_bruk!Q36)</f>
        <v xml:space="preserve"> </v>
      </c>
    </row>
    <row r="28" spans="4:10" x14ac:dyDescent="0.25">
      <c r="D28" s="28">
        <f>IF(P_endr_bruk!C37=0," ",P_endr_bruk!B37)</f>
        <v>20</v>
      </c>
      <c r="E28" s="28" t="str">
        <f>PROPER(IF(P_endr_bruk!D37=0," ",P_endr_bruk!D37))</f>
        <v>Nesset Melk Og Kjøtt Da</v>
      </c>
      <c r="F28" s="28" t="str">
        <f>IF(P_endr_bruk!E37=0," ",P_endr_bruk!E37)</f>
        <v>Nærøysund</v>
      </c>
      <c r="G28" s="61">
        <f>IF(P_endr_bruk!F37=0," ",P_endr_bruk!F37)</f>
        <v>499708</v>
      </c>
      <c r="H28" s="61">
        <f>IF(P_endr_bruk!G37=0," ",P_endr_bruk!G37)</f>
        <v>680838</v>
      </c>
      <c r="I28" s="61">
        <f>IF(P_endr_bruk!P37=0," ",P_endr_bruk!P37)</f>
        <v>181130</v>
      </c>
      <c r="J28" s="29">
        <f>IF(P_endr_bruk!Q37=0," ",P_endr_bruk!Q37)</f>
        <v>0.36247168346314246</v>
      </c>
    </row>
    <row r="29" spans="4:10" x14ac:dyDescent="0.25">
      <c r="D29" s="28">
        <f>IF(P_endr_bruk!C38=0," ",P_endr_bruk!B38)</f>
        <v>21</v>
      </c>
      <c r="E29" s="28" t="str">
        <f>PROPER(IF(P_endr_bruk!D38=0," ",P_endr_bruk!D38))</f>
        <v>Gustad Samdrift Da</v>
      </c>
      <c r="F29" s="28" t="str">
        <f>IF(P_endr_bruk!E38=0," ",P_endr_bruk!E38)</f>
        <v>Levanger</v>
      </c>
      <c r="G29" s="61">
        <f>IF(P_endr_bruk!F38=0," ",P_endr_bruk!F38)</f>
        <v>325647</v>
      </c>
      <c r="H29" s="61">
        <f>IF(P_endr_bruk!G38=0," ",P_endr_bruk!G38)</f>
        <v>676073</v>
      </c>
      <c r="I29" s="61">
        <f>IF(P_endr_bruk!P38=0," ",P_endr_bruk!P38)</f>
        <v>350426</v>
      </c>
      <c r="J29" s="29">
        <f>IF(P_endr_bruk!Q38=0," ",P_endr_bruk!Q38)</f>
        <v>1.0760915961148114</v>
      </c>
    </row>
    <row r="30" spans="4:10" x14ac:dyDescent="0.25">
      <c r="D30" s="28">
        <f>IF(P_endr_bruk!C39=0," ",P_endr_bruk!B39)</f>
        <v>22</v>
      </c>
      <c r="E30" s="28" t="str">
        <f>PROPER(IF(P_endr_bruk!D39=0," ",P_endr_bruk!D39))</f>
        <v>Stene Landbruk Da</v>
      </c>
      <c r="F30" s="28" t="str">
        <f>IF(P_endr_bruk!E39=0," ",P_endr_bruk!E39)</f>
        <v>Orkland</v>
      </c>
      <c r="G30" s="61">
        <f>IF(P_endr_bruk!F39=0," ",P_endr_bruk!F39)</f>
        <v>601252</v>
      </c>
      <c r="H30" s="61">
        <f>IF(P_endr_bruk!G39=0," ",P_endr_bruk!G39)</f>
        <v>671157</v>
      </c>
      <c r="I30" s="61">
        <f>IF(P_endr_bruk!P39=0," ",P_endr_bruk!P39)</f>
        <v>69905</v>
      </c>
      <c r="J30" s="29">
        <f>IF(P_endr_bruk!Q39=0," ",P_endr_bruk!Q39)</f>
        <v>0.11626572551941615</v>
      </c>
    </row>
    <row r="31" spans="4:10" x14ac:dyDescent="0.25">
      <c r="D31" s="28">
        <f>IF(P_endr_bruk!C40=0," ",P_endr_bruk!B40)</f>
        <v>23</v>
      </c>
      <c r="E31" s="28" t="str">
        <f>PROPER(IF(P_endr_bruk!D40=0," ",P_endr_bruk!D40))</f>
        <v>Horvereid Samdrift Da</v>
      </c>
      <c r="F31" s="28" t="str">
        <f>IF(P_endr_bruk!E40=0," ",P_endr_bruk!E40)</f>
        <v>Nærøysund</v>
      </c>
      <c r="G31" s="61">
        <f>IF(P_endr_bruk!F40=0," ",P_endr_bruk!F40)</f>
        <v>476866</v>
      </c>
      <c r="H31" s="61">
        <f>IF(P_endr_bruk!G40=0," ",P_endr_bruk!G40)</f>
        <v>660445</v>
      </c>
      <c r="I31" s="61">
        <f>IF(P_endr_bruk!P40=0," ",P_endr_bruk!P40)</f>
        <v>183579</v>
      </c>
      <c r="J31" s="29">
        <f>IF(P_endr_bruk!Q40=0," ",P_endr_bruk!Q40)</f>
        <v>0.38496978186744285</v>
      </c>
    </row>
    <row r="32" spans="4:10" x14ac:dyDescent="0.25">
      <c r="D32" s="28">
        <f>IF(P_endr_bruk!C41=0," ",P_endr_bruk!B41)</f>
        <v>24</v>
      </c>
      <c r="E32" s="28" t="str">
        <f>PROPER(IF(P_endr_bruk!D41=0," ",P_endr_bruk!D41))</f>
        <v>Brørs Samdrift Da</v>
      </c>
      <c r="F32" s="28" t="str">
        <f>IF(P_endr_bruk!E41=0," ",P_endr_bruk!E41)</f>
        <v>Steinkjer</v>
      </c>
      <c r="G32" s="61">
        <f>IF(P_endr_bruk!F41=0," ",P_endr_bruk!F41)</f>
        <v>389186</v>
      </c>
      <c r="H32" s="61">
        <f>IF(P_endr_bruk!G41=0," ",P_endr_bruk!G41)</f>
        <v>656402</v>
      </c>
      <c r="I32" s="61">
        <f>IF(P_endr_bruk!P41=0," ",P_endr_bruk!P41)</f>
        <v>267216</v>
      </c>
      <c r="J32" s="29">
        <f>IF(P_endr_bruk!Q41=0," ",P_endr_bruk!Q41)</f>
        <v>0.68660229299101205</v>
      </c>
    </row>
    <row r="33" spans="4:10" x14ac:dyDescent="0.25">
      <c r="D33" s="28">
        <f>IF(P_endr_bruk!C42=0," ",P_endr_bruk!B42)</f>
        <v>25</v>
      </c>
      <c r="E33" s="28" t="str">
        <f>PROPER(IF(P_endr_bruk!D42=0," ",P_endr_bruk!D42))</f>
        <v>Dybvad Svein Helge</v>
      </c>
      <c r="F33" s="28" t="str">
        <f>IF(P_endr_bruk!E42=0," ",P_endr_bruk!E42)</f>
        <v>Stjørdal</v>
      </c>
      <c r="G33" s="61" t="str">
        <f>IF(P_endr_bruk!F42=0," ",P_endr_bruk!F42)</f>
        <v xml:space="preserve"> </v>
      </c>
      <c r="H33" s="61">
        <f>IF(P_endr_bruk!G42=0," ",P_endr_bruk!G42)</f>
        <v>654199</v>
      </c>
      <c r="I33" s="61">
        <f>IF(P_endr_bruk!P42=0," ",P_endr_bruk!P42)</f>
        <v>654199</v>
      </c>
      <c r="J33" s="29" t="str">
        <f>IF(P_endr_bruk!Q42=0," ",P_endr_bruk!Q42)</f>
        <v xml:space="preserve"> </v>
      </c>
    </row>
    <row r="34" spans="4:10" x14ac:dyDescent="0.25">
      <c r="D34" s="28">
        <f>IF(P_endr_bruk!C43=0," ",P_endr_bruk!B43)</f>
        <v>26</v>
      </c>
      <c r="E34" s="28" t="str">
        <f>PROPER(IF(P_endr_bruk!D43=0," ",P_endr_bruk!D43))</f>
        <v>Olav Sterten</v>
      </c>
      <c r="F34" s="28" t="str">
        <f>IF(P_endr_bruk!E43=0," ",P_endr_bruk!E43)</f>
        <v>Orkland</v>
      </c>
      <c r="G34" s="61">
        <f>IF(P_endr_bruk!F43=0," ",P_endr_bruk!F43)</f>
        <v>412829</v>
      </c>
      <c r="H34" s="61">
        <f>IF(P_endr_bruk!G43=0," ",P_endr_bruk!G43)</f>
        <v>652893</v>
      </c>
      <c r="I34" s="61">
        <f>IF(P_endr_bruk!P43=0," ",P_endr_bruk!P43)</f>
        <v>240064</v>
      </c>
      <c r="J34" s="29">
        <f>IF(P_endr_bruk!Q43=0," ",P_endr_bruk!Q43)</f>
        <v>0.5815095354250791</v>
      </c>
    </row>
    <row r="35" spans="4:10" x14ac:dyDescent="0.25">
      <c r="D35" s="28">
        <f>IF(P_endr_bruk!C44=0," ",P_endr_bruk!B44)</f>
        <v>27</v>
      </c>
      <c r="E35" s="28" t="str">
        <f>PROPER(IF(P_endr_bruk!D44=0," ",P_endr_bruk!D44))</f>
        <v>Knut Johan Singstad</v>
      </c>
      <c r="F35" s="28" t="str">
        <f>IF(P_endr_bruk!E44=0," ",P_endr_bruk!E44)</f>
        <v>Heim</v>
      </c>
      <c r="G35" s="61">
        <f>IF(P_endr_bruk!F44=0," ",P_endr_bruk!F44)</f>
        <v>117206</v>
      </c>
      <c r="H35" s="61">
        <f>IF(P_endr_bruk!G44=0," ",P_endr_bruk!G44)</f>
        <v>652184</v>
      </c>
      <c r="I35" s="61">
        <f>IF(P_endr_bruk!P44=0," ",P_endr_bruk!P44)</f>
        <v>534978</v>
      </c>
      <c r="J35" s="29">
        <f>IF(P_endr_bruk!Q44=0," ",P_endr_bruk!Q44)</f>
        <v>4.5644250294353528</v>
      </c>
    </row>
    <row r="36" spans="4:10" x14ac:dyDescent="0.25">
      <c r="D36" s="28">
        <f>IF(P_endr_bruk!C45=0," ",P_endr_bruk!B45)</f>
        <v>28</v>
      </c>
      <c r="E36" s="28" t="str">
        <f>PROPER(IF(P_endr_bruk!D45=0," ",P_endr_bruk!D45))</f>
        <v>Morten Lynum</v>
      </c>
      <c r="F36" s="28" t="str">
        <f>IF(P_endr_bruk!E45=0," ",P_endr_bruk!E45)</f>
        <v>Levanger</v>
      </c>
      <c r="G36" s="61" t="str">
        <f>IF(P_endr_bruk!F45=0," ",P_endr_bruk!F45)</f>
        <v xml:space="preserve"> </v>
      </c>
      <c r="H36" s="61">
        <f>IF(P_endr_bruk!G45=0," ",P_endr_bruk!G45)</f>
        <v>646870</v>
      </c>
      <c r="I36" s="61">
        <f>IF(P_endr_bruk!P45=0," ",P_endr_bruk!P45)</f>
        <v>646870</v>
      </c>
      <c r="J36" s="29" t="str">
        <f>IF(P_endr_bruk!Q45=0," ",P_endr_bruk!Q45)</f>
        <v xml:space="preserve"> </v>
      </c>
    </row>
    <row r="37" spans="4:10" x14ac:dyDescent="0.25">
      <c r="D37" s="28">
        <f>IF(P_endr_bruk!C46=0," ",P_endr_bruk!B46)</f>
        <v>29</v>
      </c>
      <c r="E37" s="28" t="str">
        <f>PROPER(IF(P_endr_bruk!D46=0," ",P_endr_bruk!D46))</f>
        <v>Espen Denstad</v>
      </c>
      <c r="F37" s="28" t="str">
        <f>IF(P_endr_bruk!E46=0," ",P_endr_bruk!E46)</f>
        <v>Indre Fosen</v>
      </c>
      <c r="G37" s="61" t="str">
        <f>IF(P_endr_bruk!F46=0," ",P_endr_bruk!F46)</f>
        <v xml:space="preserve"> </v>
      </c>
      <c r="H37" s="61">
        <f>IF(P_endr_bruk!G46=0," ",P_endr_bruk!G46)</f>
        <v>631779</v>
      </c>
      <c r="I37" s="61">
        <f>IF(P_endr_bruk!P46=0," ",P_endr_bruk!P46)</f>
        <v>631779</v>
      </c>
      <c r="J37" s="29" t="str">
        <f>IF(P_endr_bruk!Q46=0," ",P_endr_bruk!Q46)</f>
        <v xml:space="preserve"> </v>
      </c>
    </row>
    <row r="38" spans="4:10" x14ac:dyDescent="0.25">
      <c r="D38" s="28">
        <f>IF(P_endr_bruk!C47=0," ",P_endr_bruk!B47)</f>
        <v>30</v>
      </c>
      <c r="E38" s="28" t="str">
        <f>PROPER(IF(P_endr_bruk!D47=0," ",P_endr_bruk!D47))</f>
        <v>Dolmseth Nils Asle</v>
      </c>
      <c r="F38" s="28" t="str">
        <f>IF(P_endr_bruk!E47=0," ",P_endr_bruk!E47)</f>
        <v>Åfjord</v>
      </c>
      <c r="G38" s="61">
        <f>IF(P_endr_bruk!F47=0," ",P_endr_bruk!F47)</f>
        <v>223113</v>
      </c>
      <c r="H38" s="61">
        <f>IF(P_endr_bruk!G47=0," ",P_endr_bruk!G47)</f>
        <v>628705</v>
      </c>
      <c r="I38" s="61">
        <f>IF(P_endr_bruk!P47=0," ",P_endr_bruk!P47)</f>
        <v>405592</v>
      </c>
      <c r="J38" s="29">
        <f>IF(P_endr_bruk!Q47=0," ",P_endr_bruk!Q47)</f>
        <v>1.8178770398856186</v>
      </c>
    </row>
    <row r="39" spans="4:10" x14ac:dyDescent="0.25">
      <c r="D39" s="28">
        <f>IF(P_endr_bruk!C48=0," ",P_endr_bruk!B48)</f>
        <v>31</v>
      </c>
      <c r="E39" s="28" t="str">
        <f>PROPER(IF(P_endr_bruk!D48=0," ",P_endr_bruk!D48))</f>
        <v>Aspåsen Og Vinan Samdrift Da</v>
      </c>
      <c r="F39" s="28" t="str">
        <f>IF(P_endr_bruk!E48=0," ",P_endr_bruk!E48)</f>
        <v>Levanger</v>
      </c>
      <c r="G39" s="61">
        <f>IF(P_endr_bruk!F48=0," ",P_endr_bruk!F48)</f>
        <v>392268</v>
      </c>
      <c r="H39" s="61">
        <f>IF(P_endr_bruk!G48=0," ",P_endr_bruk!G48)</f>
        <v>628579</v>
      </c>
      <c r="I39" s="61">
        <f>IF(P_endr_bruk!P48=0," ",P_endr_bruk!P48)</f>
        <v>236311</v>
      </c>
      <c r="J39" s="29">
        <f>IF(P_endr_bruk!Q48=0," ",P_endr_bruk!Q48)</f>
        <v>0.60242232351351632</v>
      </c>
    </row>
    <row r="40" spans="4:10" x14ac:dyDescent="0.25">
      <c r="D40" s="28">
        <f>IF(P_endr_bruk!C49=0," ",P_endr_bruk!B49)</f>
        <v>32</v>
      </c>
      <c r="E40" s="28" t="str">
        <f>PROPER(IF(P_endr_bruk!D49=0," ",P_endr_bruk!D49))</f>
        <v>Tom Orvall Weisser</v>
      </c>
      <c r="F40" s="28" t="str">
        <f>IF(P_endr_bruk!E49=0," ",P_endr_bruk!E49)</f>
        <v>Ørland</v>
      </c>
      <c r="G40" s="61">
        <f>IF(P_endr_bruk!F49=0," ",P_endr_bruk!F49)</f>
        <v>142975</v>
      </c>
      <c r="H40" s="61">
        <f>IF(P_endr_bruk!G49=0," ",P_endr_bruk!G49)</f>
        <v>627596</v>
      </c>
      <c r="I40" s="61">
        <f>IF(P_endr_bruk!P49=0," ",P_endr_bruk!P49)</f>
        <v>484621</v>
      </c>
      <c r="J40" s="29">
        <f>IF(P_endr_bruk!Q49=0," ",P_endr_bruk!Q49)</f>
        <v>3.3895506207378912</v>
      </c>
    </row>
    <row r="41" spans="4:10" x14ac:dyDescent="0.25">
      <c r="D41" s="28">
        <f>IF(P_endr_bruk!C50=0," ",P_endr_bruk!B50)</f>
        <v>33</v>
      </c>
      <c r="E41" s="28" t="str">
        <f>PROPER(IF(P_endr_bruk!D50=0," ",P_endr_bruk!D50))</f>
        <v>Foss Samdrift Da</v>
      </c>
      <c r="F41" s="28" t="str">
        <f>IF(P_endr_bruk!E50=0," ",P_endr_bruk!E50)</f>
        <v>Indre Fosen</v>
      </c>
      <c r="G41" s="61">
        <f>IF(P_endr_bruk!F50=0," ",P_endr_bruk!F50)</f>
        <v>497339</v>
      </c>
      <c r="H41" s="61">
        <f>IF(P_endr_bruk!G50=0," ",P_endr_bruk!G50)</f>
        <v>622931</v>
      </c>
      <c r="I41" s="61">
        <f>IF(P_endr_bruk!P50=0," ",P_endr_bruk!P50)</f>
        <v>125592</v>
      </c>
      <c r="J41" s="29">
        <f>IF(P_endr_bruk!Q50=0," ",P_endr_bruk!Q50)</f>
        <v>0.25252795376996373</v>
      </c>
    </row>
    <row r="42" spans="4:10" x14ac:dyDescent="0.25">
      <c r="D42" s="28">
        <f>IF(P_endr_bruk!C51=0," ",P_endr_bruk!B51)</f>
        <v>34</v>
      </c>
      <c r="E42" s="28" t="str">
        <f>PROPER(IF(P_endr_bruk!D51=0," ",P_endr_bruk!D51))</f>
        <v>Odd Arne Sørdahl</v>
      </c>
      <c r="F42" s="28" t="str">
        <f>IF(P_endr_bruk!E51=0," ",P_endr_bruk!E51)</f>
        <v>Åfjord</v>
      </c>
      <c r="G42" s="61">
        <f>IF(P_endr_bruk!F51=0," ",P_endr_bruk!F51)</f>
        <v>354288</v>
      </c>
      <c r="H42" s="61">
        <f>IF(P_endr_bruk!G51=0," ",P_endr_bruk!G51)</f>
        <v>606162</v>
      </c>
      <c r="I42" s="61">
        <f>IF(P_endr_bruk!P51=0," ",P_endr_bruk!P51)</f>
        <v>251874</v>
      </c>
      <c r="J42" s="29">
        <f>IF(P_endr_bruk!Q51=0," ",P_endr_bruk!Q51)</f>
        <v>0.71093009077360791</v>
      </c>
    </row>
    <row r="43" spans="4:10" x14ac:dyDescent="0.25">
      <c r="D43" s="28">
        <f>IF(P_endr_bruk!C52=0," ",P_endr_bruk!B52)</f>
        <v>35</v>
      </c>
      <c r="E43" s="28" t="str">
        <f>PROPER(IF(P_endr_bruk!D52=0," ",P_endr_bruk!D52))</f>
        <v>Reinert Aakerholm</v>
      </c>
      <c r="F43" s="28" t="str">
        <f>IF(P_endr_bruk!E52=0," ",P_endr_bruk!E52)</f>
        <v>Orkland</v>
      </c>
      <c r="G43" s="61">
        <f>IF(P_endr_bruk!F52=0," ",P_endr_bruk!F52)</f>
        <v>385594</v>
      </c>
      <c r="H43" s="61">
        <f>IF(P_endr_bruk!G52=0," ",P_endr_bruk!G52)</f>
        <v>605578</v>
      </c>
      <c r="I43" s="61">
        <f>IF(P_endr_bruk!P52=0," ",P_endr_bruk!P52)</f>
        <v>219984</v>
      </c>
      <c r="J43" s="29">
        <f>IF(P_endr_bruk!Q52=0," ",P_endr_bruk!Q52)</f>
        <v>0.57050680249174002</v>
      </c>
    </row>
    <row r="44" spans="4:10" x14ac:dyDescent="0.25">
      <c r="D44" s="28">
        <f>IF(P_endr_bruk!C53=0," ",P_endr_bruk!B53)</f>
        <v>36</v>
      </c>
      <c r="E44" s="28" t="str">
        <f>PROPER(IF(P_endr_bruk!D53=0," ",P_endr_bruk!D53))</f>
        <v>Oppigard Samdrift Da</v>
      </c>
      <c r="F44" s="28" t="str">
        <f>IF(P_endr_bruk!E53=0," ",P_endr_bruk!E53)</f>
        <v>Orkland</v>
      </c>
      <c r="G44" s="61">
        <f>IF(P_endr_bruk!F53=0," ",P_endr_bruk!F53)</f>
        <v>298369</v>
      </c>
      <c r="H44" s="61">
        <f>IF(P_endr_bruk!G53=0," ",P_endr_bruk!G53)</f>
        <v>604520</v>
      </c>
      <c r="I44" s="61">
        <f>IF(P_endr_bruk!P53=0," ",P_endr_bruk!P53)</f>
        <v>306151</v>
      </c>
      <c r="J44" s="29">
        <f>IF(P_endr_bruk!Q53=0," ",P_endr_bruk!Q53)</f>
        <v>1.0260817980420218</v>
      </c>
    </row>
    <row r="45" spans="4:10" x14ac:dyDescent="0.25">
      <c r="D45" s="28">
        <f>IF(P_endr_bruk!C54=0," ",P_endr_bruk!B54)</f>
        <v>37</v>
      </c>
      <c r="E45" s="28" t="str">
        <f>PROPER(IF(P_endr_bruk!D54=0," ",P_endr_bruk!D54))</f>
        <v>Vigestad Samdrift Da</v>
      </c>
      <c r="F45" s="28" t="str">
        <f>IF(P_endr_bruk!E54=0," ",P_endr_bruk!E54)</f>
        <v>Nærøysund</v>
      </c>
      <c r="G45" s="61">
        <f>IF(P_endr_bruk!F54=0," ",P_endr_bruk!F54)</f>
        <v>369971</v>
      </c>
      <c r="H45" s="61">
        <f>IF(P_endr_bruk!G54=0," ",P_endr_bruk!G54)</f>
        <v>603755</v>
      </c>
      <c r="I45" s="61">
        <f>IF(P_endr_bruk!P54=0," ",P_endr_bruk!P54)</f>
        <v>233784</v>
      </c>
      <c r="J45" s="29">
        <f>IF(P_endr_bruk!Q54=0," ",P_endr_bruk!Q54)</f>
        <v>0.63189817580296836</v>
      </c>
    </row>
    <row r="46" spans="4:10" x14ac:dyDescent="0.25">
      <c r="D46" s="28">
        <f>IF(P_endr_bruk!C55=0," ",P_endr_bruk!B55)</f>
        <v>38</v>
      </c>
      <c r="E46" s="28" t="str">
        <f>PROPER(IF(P_endr_bruk!D55=0," ",P_endr_bruk!D55))</f>
        <v>Orkla Samdrift Da</v>
      </c>
      <c r="F46" s="28" t="str">
        <f>IF(P_endr_bruk!E55=0," ",P_endr_bruk!E55)</f>
        <v>Rennebu</v>
      </c>
      <c r="G46" s="61">
        <f>IF(P_endr_bruk!F55=0," ",P_endr_bruk!F55)</f>
        <v>618411</v>
      </c>
      <c r="H46" s="61">
        <f>IF(P_endr_bruk!G55=0," ",P_endr_bruk!G55)</f>
        <v>602048</v>
      </c>
      <c r="I46" s="61">
        <f>IF(P_endr_bruk!P55=0," ",P_endr_bruk!P55)</f>
        <v>-16363</v>
      </c>
      <c r="J46" s="29">
        <f>IF(P_endr_bruk!Q55=0," ",P_endr_bruk!Q55)</f>
        <v>-2.6459749260605001E-2</v>
      </c>
    </row>
    <row r="47" spans="4:10" x14ac:dyDescent="0.25">
      <c r="D47" s="28">
        <f>IF(P_endr_bruk!C56=0," ",P_endr_bruk!B56)</f>
        <v>39</v>
      </c>
      <c r="E47" s="28" t="str">
        <f>PROPER(IF(P_endr_bruk!D56=0," ",P_endr_bruk!D56))</f>
        <v>Ytterdalen Samdrift Da</v>
      </c>
      <c r="F47" s="28" t="str">
        <f>IF(P_endr_bruk!E56=0," ",P_endr_bruk!E56)</f>
        <v>Midtre Gauldal</v>
      </c>
      <c r="G47" s="61">
        <f>IF(P_endr_bruk!F56=0," ",P_endr_bruk!F56)</f>
        <v>541234</v>
      </c>
      <c r="H47" s="61">
        <f>IF(P_endr_bruk!G56=0," ",P_endr_bruk!G56)</f>
        <v>596540</v>
      </c>
      <c r="I47" s="61">
        <f>IF(P_endr_bruk!P56=0," ",P_endr_bruk!P56)</f>
        <v>55306</v>
      </c>
      <c r="J47" s="29">
        <f>IF(P_endr_bruk!Q56=0," ",P_endr_bruk!Q56)</f>
        <v>0.10218500685470609</v>
      </c>
    </row>
    <row r="48" spans="4:10" x14ac:dyDescent="0.25">
      <c r="D48" s="28">
        <f>IF(P_endr_bruk!C57=0," ",P_endr_bruk!B57)</f>
        <v>40</v>
      </c>
      <c r="E48" s="28" t="str">
        <f>PROPER(IF(P_endr_bruk!D57=0," ",P_endr_bruk!D57))</f>
        <v>Skrubbhaugen Kjøtt Og Melk Da</v>
      </c>
      <c r="F48" s="28" t="str">
        <f>IF(P_endr_bruk!E57=0," ",P_endr_bruk!E57)</f>
        <v>Inderøy</v>
      </c>
      <c r="G48" s="61">
        <f>IF(P_endr_bruk!F57=0," ",P_endr_bruk!F57)</f>
        <v>534742</v>
      </c>
      <c r="H48" s="61">
        <f>IF(P_endr_bruk!G57=0," ",P_endr_bruk!G57)</f>
        <v>595894</v>
      </c>
      <c r="I48" s="61">
        <f>IF(P_endr_bruk!P57=0," ",P_endr_bruk!P57)</f>
        <v>61152</v>
      </c>
      <c r="J48" s="29">
        <f>IF(P_endr_bruk!Q57=0," ",P_endr_bruk!Q57)</f>
        <v>0.11435795205912384</v>
      </c>
    </row>
    <row r="49" spans="4:10" x14ac:dyDescent="0.25">
      <c r="D49" s="28">
        <f>IF(P_endr_bruk!C58=0," ",P_endr_bruk!B58)</f>
        <v>41</v>
      </c>
      <c r="E49" s="28" t="str">
        <f>PROPER(IF(P_endr_bruk!D58=0," ",P_endr_bruk!D58))</f>
        <v>Stordalen Samdrift Da</v>
      </c>
      <c r="F49" s="28" t="str">
        <f>IF(P_endr_bruk!E58=0," ",P_endr_bruk!E58)</f>
        <v>Åfjord</v>
      </c>
      <c r="G49" s="61">
        <f>IF(P_endr_bruk!F58=0," ",P_endr_bruk!F58)</f>
        <v>580267</v>
      </c>
      <c r="H49" s="61">
        <f>IF(P_endr_bruk!G58=0," ",P_endr_bruk!G58)</f>
        <v>595390</v>
      </c>
      <c r="I49" s="61">
        <f>IF(P_endr_bruk!P58=0," ",P_endr_bruk!P58)</f>
        <v>15123</v>
      </c>
      <c r="J49" s="29">
        <f>IF(P_endr_bruk!Q58=0," ",P_endr_bruk!Q58)</f>
        <v>2.6062140359524151E-2</v>
      </c>
    </row>
    <row r="50" spans="4:10" x14ac:dyDescent="0.25">
      <c r="D50" s="28">
        <f>IF(P_endr_bruk!C59=0," ",P_endr_bruk!B59)</f>
        <v>42</v>
      </c>
      <c r="E50" s="28" t="str">
        <f>PROPER(IF(P_endr_bruk!D59=0," ",P_endr_bruk!D59))</f>
        <v>Midt-Skogn Melk Da</v>
      </c>
      <c r="F50" s="28" t="str">
        <f>IF(P_endr_bruk!E59=0," ",P_endr_bruk!E59)</f>
        <v>Levanger</v>
      </c>
      <c r="G50" s="61">
        <f>IF(P_endr_bruk!F59=0," ",P_endr_bruk!F59)</f>
        <v>520637</v>
      </c>
      <c r="H50" s="61">
        <f>IF(P_endr_bruk!G59=0," ",P_endr_bruk!G59)</f>
        <v>594177</v>
      </c>
      <c r="I50" s="61">
        <f>IF(P_endr_bruk!P59=0," ",P_endr_bruk!P59)</f>
        <v>73540</v>
      </c>
      <c r="J50" s="29">
        <f>IF(P_endr_bruk!Q59=0," ",P_endr_bruk!Q59)</f>
        <v>0.14125004561719587</v>
      </c>
    </row>
    <row r="51" spans="4:10" x14ac:dyDescent="0.25">
      <c r="D51" s="28">
        <f>IF(P_endr_bruk!C60=0," ",P_endr_bruk!B60)</f>
        <v>43</v>
      </c>
      <c r="E51" s="28" t="str">
        <f>PROPER(IF(P_endr_bruk!D60=0," ",P_endr_bruk!D60))</f>
        <v>Stadsbygd Samdrift Da</v>
      </c>
      <c r="F51" s="28" t="str">
        <f>IF(P_endr_bruk!E60=0," ",P_endr_bruk!E60)</f>
        <v>Indre Fosen</v>
      </c>
      <c r="G51" s="61">
        <f>IF(P_endr_bruk!F60=0," ",P_endr_bruk!F60)</f>
        <v>512695</v>
      </c>
      <c r="H51" s="61">
        <f>IF(P_endr_bruk!G60=0," ",P_endr_bruk!G60)</f>
        <v>594172</v>
      </c>
      <c r="I51" s="61">
        <f>IF(P_endr_bruk!P60=0," ",P_endr_bruk!P60)</f>
        <v>81477</v>
      </c>
      <c r="J51" s="29">
        <f>IF(P_endr_bruk!Q60=0," ",P_endr_bruk!Q60)</f>
        <v>0.15891904543637056</v>
      </c>
    </row>
    <row r="52" spans="4:10" x14ac:dyDescent="0.25">
      <c r="D52" s="28">
        <f>IF(P_endr_bruk!C61=0," ",P_endr_bruk!B61)</f>
        <v>44</v>
      </c>
      <c r="E52" s="28" t="str">
        <f>PROPER(IF(P_endr_bruk!D61=0," ",P_endr_bruk!D61))</f>
        <v>Knut Joakim Singstad</v>
      </c>
      <c r="F52" s="28" t="str">
        <f>IF(P_endr_bruk!E61=0," ",P_endr_bruk!E61)</f>
        <v>Orkland</v>
      </c>
      <c r="G52" s="61">
        <f>IF(P_endr_bruk!F61=0," ",P_endr_bruk!F61)</f>
        <v>351835</v>
      </c>
      <c r="H52" s="61">
        <f>IF(P_endr_bruk!G61=0," ",P_endr_bruk!G61)</f>
        <v>589779</v>
      </c>
      <c r="I52" s="61">
        <f>IF(P_endr_bruk!P61=0," ",P_endr_bruk!P61)</f>
        <v>237944</v>
      </c>
      <c r="J52" s="29">
        <f>IF(P_endr_bruk!Q61=0," ",P_endr_bruk!Q61)</f>
        <v>0.67629428567368222</v>
      </c>
    </row>
    <row r="53" spans="4:10" x14ac:dyDescent="0.25">
      <c r="D53" s="28">
        <f>IF(P_endr_bruk!C62=0," ",P_endr_bruk!B62)</f>
        <v>45</v>
      </c>
      <c r="E53" s="28" t="str">
        <f>PROPER(IF(P_endr_bruk!D62=0," ",P_endr_bruk!D62))</f>
        <v>Melkekompaniet Da</v>
      </c>
      <c r="F53" s="28" t="str">
        <f>IF(P_endr_bruk!E62=0," ",P_endr_bruk!E62)</f>
        <v>Nærøysund</v>
      </c>
      <c r="G53" s="61">
        <f>IF(P_endr_bruk!F62=0," ",P_endr_bruk!F62)</f>
        <v>44263</v>
      </c>
      <c r="H53" s="61">
        <f>IF(P_endr_bruk!G62=0," ",P_endr_bruk!G62)</f>
        <v>589142</v>
      </c>
      <c r="I53" s="61">
        <f>IF(P_endr_bruk!P62=0," ",P_endr_bruk!P62)</f>
        <v>544879</v>
      </c>
      <c r="J53" s="29">
        <f>IF(P_endr_bruk!Q62=0," ",P_endr_bruk!Q62)</f>
        <v>12.310033210582201</v>
      </c>
    </row>
    <row r="54" spans="4:10" x14ac:dyDescent="0.25">
      <c r="D54" s="28" t="str">
        <f>IF(P_endr_bruk!C63=0," ",P_endr_bruk!B63)</f>
        <v xml:space="preserve"> </v>
      </c>
      <c r="E54" s="28" t="str">
        <f>PROPER(IF(P_endr_bruk!D63=0," ",P_endr_bruk!D63))</f>
        <v>Melkekompaniet Rætt Væst Da</v>
      </c>
      <c r="F54" s="28" t="str">
        <f>IF(P_endr_bruk!E63=0," ",P_endr_bruk!E63)</f>
        <v>Nærøysund</v>
      </c>
      <c r="G54" s="61">
        <f>IF(P_endr_bruk!F63=0," ",P_endr_bruk!F63)</f>
        <v>514789</v>
      </c>
      <c r="H54" s="61" t="str">
        <f>IF(P_endr_bruk!G63=0," ",P_endr_bruk!G63)</f>
        <v xml:space="preserve"> </v>
      </c>
      <c r="I54" s="61">
        <f>IF(P_endr_bruk!P63=0," ",P_endr_bruk!P63)</f>
        <v>-514789</v>
      </c>
      <c r="J54" s="29">
        <f>IF(P_endr_bruk!Q63=0," ",P_endr_bruk!Q63)</f>
        <v>-1</v>
      </c>
    </row>
    <row r="55" spans="4:10" x14ac:dyDescent="0.25">
      <c r="D55" s="28">
        <f>IF(P_endr_bruk!C64=0," ",P_endr_bruk!B64)</f>
        <v>47</v>
      </c>
      <c r="E55" s="28" t="str">
        <f>PROPER(IF(P_endr_bruk!D64=0," ",P_endr_bruk!D64))</f>
        <v>Hegstadmarka Samdrift Da</v>
      </c>
      <c r="F55" s="28" t="str">
        <f>IF(P_endr_bruk!E64=0," ",P_endr_bruk!E64)</f>
        <v>Verdal</v>
      </c>
      <c r="G55" s="61">
        <f>IF(P_endr_bruk!F64=0," ",P_endr_bruk!F64)</f>
        <v>550500</v>
      </c>
      <c r="H55" s="61">
        <f>IF(P_endr_bruk!G64=0," ",P_endr_bruk!G64)</f>
        <v>581828</v>
      </c>
      <c r="I55" s="61">
        <f>IF(P_endr_bruk!P64=0," ",P_endr_bruk!P64)</f>
        <v>31328</v>
      </c>
      <c r="J55" s="29">
        <f>IF(P_endr_bruk!Q64=0," ",P_endr_bruk!Q64)</f>
        <v>5.6908265213442326E-2</v>
      </c>
    </row>
    <row r="56" spans="4:10" x14ac:dyDescent="0.25">
      <c r="D56" s="28">
        <f>IF(P_endr_bruk!C65=0," ",P_endr_bruk!B65)</f>
        <v>48</v>
      </c>
      <c r="E56" s="28" t="str">
        <f>PROPER(IF(P_endr_bruk!D65=0," ",P_endr_bruk!D65))</f>
        <v>Lars Inge Røen</v>
      </c>
      <c r="F56" s="28" t="str">
        <f>IF(P_endr_bruk!E65=0," ",P_endr_bruk!E65)</f>
        <v>Rindal</v>
      </c>
      <c r="G56" s="61">
        <f>IF(P_endr_bruk!F65=0," ",P_endr_bruk!F65)</f>
        <v>289756</v>
      </c>
      <c r="H56" s="61">
        <f>IF(P_endr_bruk!G65=0," ",P_endr_bruk!G65)</f>
        <v>581674</v>
      </c>
      <c r="I56" s="61">
        <f>IF(P_endr_bruk!P65=0," ",P_endr_bruk!P65)</f>
        <v>291918</v>
      </c>
      <c r="J56" s="29">
        <f>IF(P_endr_bruk!Q65=0," ",P_endr_bruk!Q65)</f>
        <v>1.0074614503237207</v>
      </c>
    </row>
    <row r="57" spans="4:10" x14ac:dyDescent="0.25">
      <c r="D57" s="28">
        <f>IF(P_endr_bruk!C66=0," ",P_endr_bruk!B66)</f>
        <v>49</v>
      </c>
      <c r="E57" s="28" t="str">
        <f>PROPER(IF(P_endr_bruk!D66=0," ",P_endr_bruk!D66))</f>
        <v>Åker Samdrift Da</v>
      </c>
      <c r="F57" s="28" t="str">
        <f>IF(P_endr_bruk!E66=0," ",P_endr_bruk!E66)</f>
        <v>Levanger</v>
      </c>
      <c r="G57" s="61">
        <f>IF(P_endr_bruk!F66=0," ",P_endr_bruk!F66)</f>
        <v>426891</v>
      </c>
      <c r="H57" s="61">
        <f>IF(P_endr_bruk!G66=0," ",P_endr_bruk!G66)</f>
        <v>581202</v>
      </c>
      <c r="I57" s="61">
        <f>IF(P_endr_bruk!P66=0," ",P_endr_bruk!P66)</f>
        <v>154311</v>
      </c>
      <c r="J57" s="29">
        <f>IF(P_endr_bruk!Q66=0," ",P_endr_bruk!Q66)</f>
        <v>0.36147634876350171</v>
      </c>
    </row>
    <row r="58" spans="4:10" x14ac:dyDescent="0.25">
      <c r="D58" s="28">
        <f>IF(P_endr_bruk!C67=0," ",P_endr_bruk!B67)</f>
        <v>50</v>
      </c>
      <c r="E58" s="28" t="str">
        <f>PROPER(IF(P_endr_bruk!D67=0," ",P_endr_bruk!D67))</f>
        <v>Dæli/Våg Samdrift Da</v>
      </c>
      <c r="F58" s="28" t="str">
        <f>IF(P_endr_bruk!E67=0," ",P_endr_bruk!E67)</f>
        <v>Snåsa</v>
      </c>
      <c r="G58" s="61">
        <f>IF(P_endr_bruk!F67=0," ",P_endr_bruk!F67)</f>
        <v>367879</v>
      </c>
      <c r="H58" s="61">
        <f>IF(P_endr_bruk!G67=0," ",P_endr_bruk!G67)</f>
        <v>579867</v>
      </c>
      <c r="I58" s="61">
        <f>IF(P_endr_bruk!P67=0," ",P_endr_bruk!P67)</f>
        <v>211988</v>
      </c>
      <c r="J58" s="29">
        <f>IF(P_endr_bruk!Q67=0," ",P_endr_bruk!Q67)</f>
        <v>0.57624381929928048</v>
      </c>
    </row>
    <row r="59" spans="4:10" x14ac:dyDescent="0.25">
      <c r="D59" s="28">
        <f>IF(P_endr_bruk!C68=0," ",P_endr_bruk!B68)</f>
        <v>51</v>
      </c>
      <c r="E59" s="28" t="str">
        <f>PROPER(IF(P_endr_bruk!D68=0," ",P_endr_bruk!D68))</f>
        <v>Daling Samdrift Da</v>
      </c>
      <c r="F59" s="28" t="str">
        <f>IF(P_endr_bruk!E68=0," ",P_endr_bruk!E68)</f>
        <v>Steinkjer</v>
      </c>
      <c r="G59" s="61">
        <f>IF(P_endr_bruk!F68=0," ",P_endr_bruk!F68)</f>
        <v>616728</v>
      </c>
      <c r="H59" s="61">
        <f>IF(P_endr_bruk!G68=0," ",P_endr_bruk!G68)</f>
        <v>579047</v>
      </c>
      <c r="I59" s="61">
        <f>IF(P_endr_bruk!P68=0," ",P_endr_bruk!P68)</f>
        <v>-37681</v>
      </c>
      <c r="J59" s="29">
        <f>IF(P_endr_bruk!Q68=0," ",P_endr_bruk!Q68)</f>
        <v>-6.1098247525651503E-2</v>
      </c>
    </row>
    <row r="60" spans="4:10" x14ac:dyDescent="0.25">
      <c r="D60" s="28">
        <f>IF(P_endr_bruk!C69=0," ",P_endr_bruk!B69)</f>
        <v>52</v>
      </c>
      <c r="E60" s="28" t="str">
        <f>PROPER(IF(P_endr_bruk!D69=0," ",P_endr_bruk!D69))</f>
        <v>Gartland Samdrift Da</v>
      </c>
      <c r="F60" s="28" t="str">
        <f>IF(P_endr_bruk!E69=0," ",P_endr_bruk!E69)</f>
        <v>Grong</v>
      </c>
      <c r="G60" s="61">
        <f>IF(P_endr_bruk!F69=0," ",P_endr_bruk!F69)</f>
        <v>348998</v>
      </c>
      <c r="H60" s="61">
        <f>IF(P_endr_bruk!G69=0," ",P_endr_bruk!G69)</f>
        <v>578634</v>
      </c>
      <c r="I60" s="61">
        <f>IF(P_endr_bruk!P69=0," ",P_endr_bruk!P69)</f>
        <v>229636</v>
      </c>
      <c r="J60" s="29">
        <f>IF(P_endr_bruk!Q69=0," ",P_endr_bruk!Q69)</f>
        <v>0.65798657871964883</v>
      </c>
    </row>
    <row r="61" spans="4:10" x14ac:dyDescent="0.25">
      <c r="D61" s="28">
        <f>IF(P_endr_bruk!C70=0," ",P_endr_bruk!B70)</f>
        <v>53</v>
      </c>
      <c r="E61" s="28" t="str">
        <f>PROPER(IF(P_endr_bruk!D70=0," ",P_endr_bruk!D70))</f>
        <v>Stjern Samdrift Da</v>
      </c>
      <c r="F61" s="28" t="str">
        <f>IF(P_endr_bruk!E70=0," ",P_endr_bruk!E70)</f>
        <v>Åfjord</v>
      </c>
      <c r="G61" s="61">
        <f>IF(P_endr_bruk!F70=0," ",P_endr_bruk!F70)</f>
        <v>559668</v>
      </c>
      <c r="H61" s="61">
        <f>IF(P_endr_bruk!G70=0," ",P_endr_bruk!G70)</f>
        <v>574447</v>
      </c>
      <c r="I61" s="61">
        <f>IF(P_endr_bruk!P70=0," ",P_endr_bruk!P70)</f>
        <v>14779</v>
      </c>
      <c r="J61" s="29">
        <f>IF(P_endr_bruk!Q70=0," ",P_endr_bruk!Q70)</f>
        <v>2.6406726845201085E-2</v>
      </c>
    </row>
    <row r="62" spans="4:10" x14ac:dyDescent="0.25">
      <c r="D62" s="28">
        <f>IF(P_endr_bruk!C71=0," ",P_endr_bruk!B71)</f>
        <v>54</v>
      </c>
      <c r="E62" s="28" t="str">
        <f>PROPER(IF(P_endr_bruk!D71=0," ",P_endr_bruk!D71))</f>
        <v>Grongmelk Da</v>
      </c>
      <c r="F62" s="28" t="str">
        <f>IF(P_endr_bruk!E71=0," ",P_endr_bruk!E71)</f>
        <v>Grong</v>
      </c>
      <c r="G62" s="61">
        <f>IF(P_endr_bruk!F71=0," ",P_endr_bruk!F71)</f>
        <v>525235</v>
      </c>
      <c r="H62" s="61">
        <f>IF(P_endr_bruk!G71=0," ",P_endr_bruk!G71)</f>
        <v>572691</v>
      </c>
      <c r="I62" s="61">
        <f>IF(P_endr_bruk!P71=0," ",P_endr_bruk!P71)</f>
        <v>47456</v>
      </c>
      <c r="J62" s="29">
        <f>IF(P_endr_bruk!Q71=0," ",P_endr_bruk!Q71)</f>
        <v>9.0351937704075319E-2</v>
      </c>
    </row>
    <row r="63" spans="4:10" x14ac:dyDescent="0.25">
      <c r="D63" s="28">
        <f>IF(P_endr_bruk!C72=0," ",P_endr_bruk!B72)</f>
        <v>55</v>
      </c>
      <c r="E63" s="28" t="str">
        <f>PROPER(IF(P_endr_bruk!D72=0," ",P_endr_bruk!D72))</f>
        <v>Pål Erik Meland Tangvik</v>
      </c>
      <c r="F63" s="28" t="str">
        <f>IF(P_endr_bruk!E72=0," ",P_endr_bruk!E72)</f>
        <v>Orkland</v>
      </c>
      <c r="G63" s="61">
        <f>IF(P_endr_bruk!F72=0," ",P_endr_bruk!F72)</f>
        <v>135965</v>
      </c>
      <c r="H63" s="61">
        <f>IF(P_endr_bruk!G72=0," ",P_endr_bruk!G72)</f>
        <v>570067</v>
      </c>
      <c r="I63" s="61">
        <f>IF(P_endr_bruk!P72=0," ",P_endr_bruk!P72)</f>
        <v>434102</v>
      </c>
      <c r="J63" s="29">
        <f>IF(P_endr_bruk!Q72=0," ",P_endr_bruk!Q72)</f>
        <v>3.1927481337108814</v>
      </c>
    </row>
    <row r="64" spans="4:10" x14ac:dyDescent="0.25">
      <c r="D64" s="28">
        <f>IF(P_endr_bruk!C73=0," ",P_endr_bruk!B73)</f>
        <v>56</v>
      </c>
      <c r="E64" s="28" t="str">
        <f>PROPER(IF(P_endr_bruk!D73=0," ",P_endr_bruk!D73))</f>
        <v>Heggset Stein</v>
      </c>
      <c r="F64" s="28" t="str">
        <f>IF(P_endr_bruk!E73=0," ",P_endr_bruk!E73)</f>
        <v>Rindal</v>
      </c>
      <c r="G64" s="61">
        <f>IF(P_endr_bruk!F73=0," ",P_endr_bruk!F73)</f>
        <v>297944</v>
      </c>
      <c r="H64" s="61">
        <f>IF(P_endr_bruk!G73=0," ",P_endr_bruk!G73)</f>
        <v>569469</v>
      </c>
      <c r="I64" s="61">
        <f>IF(P_endr_bruk!P73=0," ",P_endr_bruk!P73)</f>
        <v>271525</v>
      </c>
      <c r="J64" s="29">
        <f>IF(P_endr_bruk!Q73=0," ",P_endr_bruk!Q73)</f>
        <v>0.91132897457240292</v>
      </c>
    </row>
    <row r="65" spans="4:10" x14ac:dyDescent="0.25">
      <c r="D65" s="28">
        <f>IF(P_endr_bruk!C74=0," ",P_endr_bruk!B74)</f>
        <v>57</v>
      </c>
      <c r="E65" s="28" t="str">
        <f>PROPER(IF(P_endr_bruk!D74=0," ",P_endr_bruk!D74))</f>
        <v>Rissa Samdrift Da</v>
      </c>
      <c r="F65" s="28" t="str">
        <f>IF(P_endr_bruk!E74=0," ",P_endr_bruk!E74)</f>
        <v>Indre Fosen</v>
      </c>
      <c r="G65" s="61">
        <f>IF(P_endr_bruk!F74=0," ",P_endr_bruk!F74)</f>
        <v>520061</v>
      </c>
      <c r="H65" s="61">
        <f>IF(P_endr_bruk!G74=0," ",P_endr_bruk!G74)</f>
        <v>569336</v>
      </c>
      <c r="I65" s="61">
        <f>IF(P_endr_bruk!P74=0," ",P_endr_bruk!P74)</f>
        <v>49275</v>
      </c>
      <c r="J65" s="29">
        <f>IF(P_endr_bruk!Q74=0," ",P_endr_bruk!Q74)</f>
        <v>9.4748500656653745E-2</v>
      </c>
    </row>
    <row r="66" spans="4:10" x14ac:dyDescent="0.25">
      <c r="D66" s="28">
        <f>IF(P_endr_bruk!C75=0," ",P_endr_bruk!B75)</f>
        <v>58</v>
      </c>
      <c r="E66" s="28" t="str">
        <f>PROPER(IF(P_endr_bruk!D75=0," ",P_endr_bruk!D75))</f>
        <v>Ness Gård Da</v>
      </c>
      <c r="F66" s="28" t="str">
        <f>IF(P_endr_bruk!E75=0," ",P_endr_bruk!E75)</f>
        <v>Ørland</v>
      </c>
      <c r="G66" s="61">
        <f>IF(P_endr_bruk!F75=0," ",P_endr_bruk!F75)</f>
        <v>529365</v>
      </c>
      <c r="H66" s="61">
        <f>IF(P_endr_bruk!G75=0," ",P_endr_bruk!G75)</f>
        <v>569319</v>
      </c>
      <c r="I66" s="61">
        <f>IF(P_endr_bruk!P75=0," ",P_endr_bruk!P75)</f>
        <v>39954</v>
      </c>
      <c r="J66" s="29">
        <f>IF(P_endr_bruk!Q75=0," ",P_endr_bruk!Q75)</f>
        <v>7.5475333654472815E-2</v>
      </c>
    </row>
    <row r="67" spans="4:10" x14ac:dyDescent="0.25">
      <c r="D67" s="28">
        <f>IF(P_endr_bruk!C76=0," ",P_endr_bruk!B76)</f>
        <v>59</v>
      </c>
      <c r="E67" s="28" t="str">
        <f>PROPER(IF(P_endr_bruk!D76=0," ",P_endr_bruk!D76))</f>
        <v>Forberg Samdrift Da</v>
      </c>
      <c r="F67" s="28" t="str">
        <f>IF(P_endr_bruk!E76=0," ",P_endr_bruk!E76)</f>
        <v>Levanger</v>
      </c>
      <c r="G67" s="61">
        <f>IF(P_endr_bruk!F76=0," ",P_endr_bruk!F76)</f>
        <v>532321</v>
      </c>
      <c r="H67" s="61">
        <f>IF(P_endr_bruk!G76=0," ",P_endr_bruk!G76)</f>
        <v>568466</v>
      </c>
      <c r="I67" s="61">
        <f>IF(P_endr_bruk!P76=0," ",P_endr_bruk!P76)</f>
        <v>36145</v>
      </c>
      <c r="J67" s="29">
        <f>IF(P_endr_bruk!Q76=0," ",P_endr_bruk!Q76)</f>
        <v>6.790075912842064E-2</v>
      </c>
    </row>
    <row r="68" spans="4:10" x14ac:dyDescent="0.25">
      <c r="D68" s="28">
        <f>IF(P_endr_bruk!C77=0," ",P_endr_bruk!B77)</f>
        <v>60</v>
      </c>
      <c r="E68" s="28" t="str">
        <f>PROPER(IF(P_endr_bruk!D77=0," ",P_endr_bruk!D77))</f>
        <v>Harald Dalheim</v>
      </c>
      <c r="F68" s="28" t="str">
        <f>IF(P_endr_bruk!E77=0," ",P_endr_bruk!E77)</f>
        <v>Levanger</v>
      </c>
      <c r="G68" s="61">
        <f>IF(P_endr_bruk!F77=0," ",P_endr_bruk!F77)</f>
        <v>201137</v>
      </c>
      <c r="H68" s="61">
        <f>IF(P_endr_bruk!G77=0," ",P_endr_bruk!G77)</f>
        <v>567616</v>
      </c>
      <c r="I68" s="61">
        <f>IF(P_endr_bruk!P77=0," ",P_endr_bruk!P77)</f>
        <v>366479</v>
      </c>
      <c r="J68" s="29">
        <f>IF(P_endr_bruk!Q77=0," ",P_endr_bruk!Q77)</f>
        <v>1.8220367212397519</v>
      </c>
    </row>
    <row r="69" spans="4:10" x14ac:dyDescent="0.25">
      <c r="D69" s="28">
        <f>IF(P_endr_bruk!C78=0," ",P_endr_bruk!B78)</f>
        <v>61</v>
      </c>
      <c r="E69" s="28" t="str">
        <f>PROPER(IF(P_endr_bruk!D78=0," ",P_endr_bruk!D78))</f>
        <v>Dag Inge Hernes</v>
      </c>
      <c r="F69" s="28" t="str">
        <f>IF(P_endr_bruk!E78=0," ",P_endr_bruk!E78)</f>
        <v>Ørland</v>
      </c>
      <c r="G69" s="61">
        <f>IF(P_endr_bruk!F78=0," ",P_endr_bruk!F78)</f>
        <v>156792</v>
      </c>
      <c r="H69" s="61">
        <f>IF(P_endr_bruk!G78=0," ",P_endr_bruk!G78)</f>
        <v>567151</v>
      </c>
      <c r="I69" s="61">
        <f>IF(P_endr_bruk!P78=0," ",P_endr_bruk!P78)</f>
        <v>410359</v>
      </c>
      <c r="J69" s="29">
        <f>IF(P_endr_bruk!Q78=0," ",P_endr_bruk!Q78)</f>
        <v>2.6172189907648349</v>
      </c>
    </row>
    <row r="70" spans="4:10" x14ac:dyDescent="0.25">
      <c r="D70" s="28">
        <f>IF(P_endr_bruk!C79=0," ",P_endr_bruk!B79)</f>
        <v>62</v>
      </c>
      <c r="E70" s="28" t="str">
        <f>PROPER(IF(P_endr_bruk!D79=0," ",P_endr_bruk!D79))</f>
        <v>Håvar Flønes</v>
      </c>
      <c r="F70" s="28" t="str">
        <f>IF(P_endr_bruk!E79=0," ",P_endr_bruk!E79)</f>
        <v>Selbu</v>
      </c>
      <c r="G70" s="61">
        <f>IF(P_endr_bruk!F79=0," ",P_endr_bruk!F79)</f>
        <v>189794</v>
      </c>
      <c r="H70" s="61">
        <f>IF(P_endr_bruk!G79=0," ",P_endr_bruk!G79)</f>
        <v>563795</v>
      </c>
      <c r="I70" s="61">
        <f>IF(P_endr_bruk!P79=0," ",P_endr_bruk!P79)</f>
        <v>374001</v>
      </c>
      <c r="J70" s="29">
        <f>IF(P_endr_bruk!Q79=0," ",P_endr_bruk!Q79)</f>
        <v>1.9705628207424892</v>
      </c>
    </row>
    <row r="71" spans="4:10" x14ac:dyDescent="0.25">
      <c r="D71" s="28">
        <f>IF(P_endr_bruk!C80=0," ",P_endr_bruk!B80)</f>
        <v>63</v>
      </c>
      <c r="E71" s="28" t="str">
        <f>PROPER(IF(P_endr_bruk!D80=0," ",P_endr_bruk!D80))</f>
        <v>Songmoen Samdrift Da</v>
      </c>
      <c r="F71" s="28" t="str">
        <f>IF(P_endr_bruk!E80=0," ",P_endr_bruk!E80)</f>
        <v>Orkland</v>
      </c>
      <c r="G71" s="61">
        <f>IF(P_endr_bruk!F80=0," ",P_endr_bruk!F80)</f>
        <v>485468</v>
      </c>
      <c r="H71" s="61">
        <f>IF(P_endr_bruk!G80=0," ",P_endr_bruk!G80)</f>
        <v>562014</v>
      </c>
      <c r="I71" s="61">
        <f>IF(P_endr_bruk!P80=0," ",P_endr_bruk!P80)</f>
        <v>76546</v>
      </c>
      <c r="J71" s="29">
        <f>IF(P_endr_bruk!Q80=0," ",P_endr_bruk!Q80)</f>
        <v>0.1576746562080302</v>
      </c>
    </row>
    <row r="72" spans="4:10" x14ac:dyDescent="0.25">
      <c r="D72" s="28">
        <f>IF(P_endr_bruk!C81=0," ",P_endr_bruk!B81)</f>
        <v>64</v>
      </c>
      <c r="E72" s="28" t="str">
        <f>PROPER(IF(P_endr_bruk!D81=0," ",P_endr_bruk!D81))</f>
        <v>Tynes Samdrift Da</v>
      </c>
      <c r="F72" s="28" t="str">
        <f>IF(P_endr_bruk!E81=0," ",P_endr_bruk!E81)</f>
        <v>Levanger</v>
      </c>
      <c r="G72" s="61">
        <f>IF(P_endr_bruk!F81=0," ",P_endr_bruk!F81)</f>
        <v>479297</v>
      </c>
      <c r="H72" s="61">
        <f>IF(P_endr_bruk!G81=0," ",P_endr_bruk!G81)</f>
        <v>558534</v>
      </c>
      <c r="I72" s="61">
        <f>IF(P_endr_bruk!P81=0," ",P_endr_bruk!P81)</f>
        <v>79237</v>
      </c>
      <c r="J72" s="29">
        <f>IF(P_endr_bruk!Q81=0," ",P_endr_bruk!Q81)</f>
        <v>0.16531920708871534</v>
      </c>
    </row>
    <row r="73" spans="4:10" x14ac:dyDescent="0.25">
      <c r="D73" s="28">
        <f>IF(P_endr_bruk!C82=0," ",P_endr_bruk!B82)</f>
        <v>65</v>
      </c>
      <c r="E73" s="28" t="str">
        <f>PROPER(IF(P_endr_bruk!D82=0," ",P_endr_bruk!D82))</f>
        <v>Myrvangberget Samdrift Da</v>
      </c>
      <c r="F73" s="28" t="str">
        <f>IF(P_endr_bruk!E82=0," ",P_endr_bruk!E82)</f>
        <v>Steinkjer</v>
      </c>
      <c r="G73" s="61">
        <f>IF(P_endr_bruk!F82=0," ",P_endr_bruk!F82)</f>
        <v>542914</v>
      </c>
      <c r="H73" s="61">
        <f>IF(P_endr_bruk!G82=0," ",P_endr_bruk!G82)</f>
        <v>557847</v>
      </c>
      <c r="I73" s="61">
        <f>IF(P_endr_bruk!P82=0," ",P_endr_bruk!P82)</f>
        <v>14933</v>
      </c>
      <c r="J73" s="29">
        <f>IF(P_endr_bruk!Q82=0," ",P_endr_bruk!Q82)</f>
        <v>2.750527707887437E-2</v>
      </c>
    </row>
    <row r="74" spans="4:10" x14ac:dyDescent="0.25">
      <c r="D74" s="28">
        <f>IF(P_endr_bruk!C83=0," ",P_endr_bruk!B83)</f>
        <v>66</v>
      </c>
      <c r="E74" s="28" t="str">
        <f>PROPER(IF(P_endr_bruk!D83=0," ",P_endr_bruk!D83))</f>
        <v>Austrått Samdrift Da</v>
      </c>
      <c r="F74" s="28" t="str">
        <f>IF(P_endr_bruk!E83=0," ",P_endr_bruk!E83)</f>
        <v>Ørland</v>
      </c>
      <c r="G74" s="61">
        <f>IF(P_endr_bruk!F83=0," ",P_endr_bruk!F83)</f>
        <v>472377</v>
      </c>
      <c r="H74" s="61">
        <f>IF(P_endr_bruk!G83=0," ",P_endr_bruk!G83)</f>
        <v>557542</v>
      </c>
      <c r="I74" s="61">
        <f>IF(P_endr_bruk!P83=0," ",P_endr_bruk!P83)</f>
        <v>85165</v>
      </c>
      <c r="J74" s="29">
        <f>IF(P_endr_bruk!Q83=0," ",P_endr_bruk!Q83)</f>
        <v>0.1802903189613381</v>
      </c>
    </row>
    <row r="75" spans="4:10" x14ac:dyDescent="0.25">
      <c r="D75" s="28">
        <f>IF(P_endr_bruk!C84=0," ",P_endr_bruk!B84)</f>
        <v>67</v>
      </c>
      <c r="E75" s="28" t="str">
        <f>PROPER(IF(P_endr_bruk!D84=0," ",P_endr_bruk!D84))</f>
        <v>Kirkebakken Samdrift Da</v>
      </c>
      <c r="F75" s="28" t="str">
        <f>IF(P_endr_bruk!E84=0," ",P_endr_bruk!E84)</f>
        <v>Oppdal</v>
      </c>
      <c r="G75" s="61">
        <f>IF(P_endr_bruk!F84=0," ",P_endr_bruk!F84)</f>
        <v>540616</v>
      </c>
      <c r="H75" s="61">
        <f>IF(P_endr_bruk!G84=0," ",P_endr_bruk!G84)</f>
        <v>556056</v>
      </c>
      <c r="I75" s="61">
        <f>IF(P_endr_bruk!P84=0," ",P_endr_bruk!P84)</f>
        <v>15440</v>
      </c>
      <c r="J75" s="29">
        <f>IF(P_endr_bruk!Q84=0," ",P_endr_bruk!Q84)</f>
        <v>2.8560013022182102E-2</v>
      </c>
    </row>
    <row r="76" spans="4:10" x14ac:dyDescent="0.25">
      <c r="D76" s="28">
        <f>IF(P_endr_bruk!C85=0," ",P_endr_bruk!B85)</f>
        <v>68</v>
      </c>
      <c r="E76" s="28" t="str">
        <f>PROPER(IF(P_endr_bruk!D85=0," ",P_endr_bruk!D85))</f>
        <v>Edgar Morten Urtegård</v>
      </c>
      <c r="F76" s="28" t="str">
        <f>IF(P_endr_bruk!E85=0," ",P_endr_bruk!E85)</f>
        <v>Namsos</v>
      </c>
      <c r="G76" s="61">
        <f>IF(P_endr_bruk!F85=0," ",P_endr_bruk!F85)</f>
        <v>359257</v>
      </c>
      <c r="H76" s="61">
        <f>IF(P_endr_bruk!G85=0," ",P_endr_bruk!G85)</f>
        <v>554827</v>
      </c>
      <c r="I76" s="61">
        <f>IF(P_endr_bruk!P85=0," ",P_endr_bruk!P85)</f>
        <v>195570</v>
      </c>
      <c r="J76" s="29">
        <f>IF(P_endr_bruk!Q85=0," ",P_endr_bruk!Q85)</f>
        <v>0.54437352647269222</v>
      </c>
    </row>
    <row r="77" spans="4:10" x14ac:dyDescent="0.25">
      <c r="D77" s="28">
        <f>IF(P_endr_bruk!C86=0," ",P_endr_bruk!B86)</f>
        <v>69</v>
      </c>
      <c r="E77" s="28" t="str">
        <f>PROPER(IF(P_endr_bruk!D86=0," ",P_endr_bruk!D86))</f>
        <v>Viggja Samdrift Da</v>
      </c>
      <c r="F77" s="28" t="str">
        <f>IF(P_endr_bruk!E86=0," ",P_endr_bruk!E86)</f>
        <v>Skaun</v>
      </c>
      <c r="G77" s="61">
        <f>IF(P_endr_bruk!F86=0," ",P_endr_bruk!F86)</f>
        <v>467591</v>
      </c>
      <c r="H77" s="61">
        <f>IF(P_endr_bruk!G86=0," ",P_endr_bruk!G86)</f>
        <v>552208</v>
      </c>
      <c r="I77" s="61">
        <f>IF(P_endr_bruk!P86=0," ",P_endr_bruk!P86)</f>
        <v>84617</v>
      </c>
      <c r="J77" s="29">
        <f>IF(P_endr_bruk!Q86=0," ",P_endr_bruk!Q86)</f>
        <v>0.18096370546054136</v>
      </c>
    </row>
    <row r="78" spans="4:10" x14ac:dyDescent="0.25">
      <c r="D78" s="28">
        <f>IF(P_endr_bruk!C87=0," ",P_endr_bruk!B87)</f>
        <v>70</v>
      </c>
      <c r="E78" s="28" t="str">
        <f>PROPER(IF(P_endr_bruk!D87=0," ",P_endr_bruk!D87))</f>
        <v>Tore Kaldahl</v>
      </c>
      <c r="F78" s="28" t="str">
        <f>IF(P_endr_bruk!E87=0," ",P_endr_bruk!E87)</f>
        <v>Namsos</v>
      </c>
      <c r="G78" s="61">
        <f>IF(P_endr_bruk!F87=0," ",P_endr_bruk!F87)</f>
        <v>305756</v>
      </c>
      <c r="H78" s="61">
        <f>IF(P_endr_bruk!G87=0," ",P_endr_bruk!G87)</f>
        <v>550963</v>
      </c>
      <c r="I78" s="61">
        <f>IF(P_endr_bruk!P87=0," ",P_endr_bruk!P87)</f>
        <v>245207</v>
      </c>
      <c r="J78" s="29">
        <f>IF(P_endr_bruk!Q87=0," ",P_endr_bruk!Q87)</f>
        <v>0.80196954434254764</v>
      </c>
    </row>
    <row r="79" spans="4:10" x14ac:dyDescent="0.25">
      <c r="D79" s="28">
        <f>IF(P_endr_bruk!C88=0," ",P_endr_bruk!B88)</f>
        <v>71</v>
      </c>
      <c r="E79" s="28" t="str">
        <f>PROPER(IF(P_endr_bruk!D88=0," ",P_endr_bruk!D88))</f>
        <v>Per Arne Tinglum</v>
      </c>
      <c r="F79" s="28" t="str">
        <f>IF(P_endr_bruk!E88=0," ",P_endr_bruk!E88)</f>
        <v>Namsos</v>
      </c>
      <c r="G79" s="61">
        <f>IF(P_endr_bruk!F88=0," ",P_endr_bruk!F88)</f>
        <v>156801</v>
      </c>
      <c r="H79" s="61">
        <f>IF(P_endr_bruk!G88=0," ",P_endr_bruk!G88)</f>
        <v>549270</v>
      </c>
      <c r="I79" s="61">
        <f>IF(P_endr_bruk!P88=0," ",P_endr_bruk!P88)</f>
        <v>392469</v>
      </c>
      <c r="J79" s="29">
        <f>IF(P_endr_bruk!Q88=0," ",P_endr_bruk!Q88)</f>
        <v>2.5029751085771137</v>
      </c>
    </row>
    <row r="80" spans="4:10" x14ac:dyDescent="0.25">
      <c r="D80" s="28">
        <f>IF(P_endr_bruk!C89=0," ",P_endr_bruk!B89)</f>
        <v>72</v>
      </c>
      <c r="E80" s="28" t="str">
        <f>PROPER(IF(P_endr_bruk!D89=0," ",P_endr_bruk!D89))</f>
        <v>Nesjø Berg Melk Da</v>
      </c>
      <c r="F80" s="28" t="str">
        <f>IF(P_endr_bruk!E89=0," ",P_endr_bruk!E89)</f>
        <v>Levanger</v>
      </c>
      <c r="G80" s="61">
        <f>IF(P_endr_bruk!F89=0," ",P_endr_bruk!F89)</f>
        <v>505132</v>
      </c>
      <c r="H80" s="61">
        <f>IF(P_endr_bruk!G89=0," ",P_endr_bruk!G89)</f>
        <v>548190</v>
      </c>
      <c r="I80" s="61">
        <f>IF(P_endr_bruk!P89=0," ",P_endr_bruk!P89)</f>
        <v>43058</v>
      </c>
      <c r="J80" s="29">
        <f>IF(P_endr_bruk!Q89=0," ",P_endr_bruk!Q89)</f>
        <v>8.5241085498443975E-2</v>
      </c>
    </row>
    <row r="81" spans="4:10" x14ac:dyDescent="0.25">
      <c r="D81" s="28">
        <f>IF(P_endr_bruk!C90=0," ",P_endr_bruk!B90)</f>
        <v>73</v>
      </c>
      <c r="E81" s="28" t="str">
        <f>PROPER(IF(P_endr_bruk!D90=0," ",P_endr_bruk!D90))</f>
        <v>Øverdal Fagerdal Samdrift Da</v>
      </c>
      <c r="F81" s="28" t="str">
        <f>IF(P_endr_bruk!E90=0," ",P_endr_bruk!E90)</f>
        <v>Åfjord</v>
      </c>
      <c r="G81" s="61">
        <f>IF(P_endr_bruk!F90=0," ",P_endr_bruk!F90)</f>
        <v>502832</v>
      </c>
      <c r="H81" s="61">
        <f>IF(P_endr_bruk!G90=0," ",P_endr_bruk!G90)</f>
        <v>547084</v>
      </c>
      <c r="I81" s="61">
        <f>IF(P_endr_bruk!P90=0," ",P_endr_bruk!P90)</f>
        <v>44252</v>
      </c>
      <c r="J81" s="29">
        <f>IF(P_endr_bruk!Q90=0," ",P_endr_bruk!Q90)</f>
        <v>8.8005536640468382E-2</v>
      </c>
    </row>
    <row r="82" spans="4:10" x14ac:dyDescent="0.25">
      <c r="D82" s="28">
        <f>IF(P_endr_bruk!C91=0," ",P_endr_bruk!B91)</f>
        <v>74</v>
      </c>
      <c r="E82" s="28" t="str">
        <f>PROPER(IF(P_endr_bruk!D91=0," ",P_endr_bruk!D91))</f>
        <v>Tore Næss</v>
      </c>
      <c r="F82" s="28" t="str">
        <f>IF(P_endr_bruk!E91=0," ",P_endr_bruk!E91)</f>
        <v>Verdal</v>
      </c>
      <c r="G82" s="61">
        <f>IF(P_endr_bruk!F91=0," ",P_endr_bruk!F91)</f>
        <v>239201</v>
      </c>
      <c r="H82" s="61">
        <f>IF(P_endr_bruk!G91=0," ",P_endr_bruk!G91)</f>
        <v>542108</v>
      </c>
      <c r="I82" s="61">
        <f>IF(P_endr_bruk!P91=0," ",P_endr_bruk!P91)</f>
        <v>302907</v>
      </c>
      <c r="J82" s="29">
        <f>IF(P_endr_bruk!Q91=0," ",P_endr_bruk!Q91)</f>
        <v>1.2663283180254263</v>
      </c>
    </row>
    <row r="83" spans="4:10" x14ac:dyDescent="0.25">
      <c r="D83" s="28">
        <f>IF(P_endr_bruk!C92=0," ",P_endr_bruk!B92)</f>
        <v>75</v>
      </c>
      <c r="E83" s="28" t="str">
        <f>PROPER(IF(P_endr_bruk!D92=0," ",P_endr_bruk!D92))</f>
        <v>Solem Landbruk Da</v>
      </c>
      <c r="F83" s="28" t="str">
        <f>IF(P_endr_bruk!E92=0," ",P_endr_bruk!E92)</f>
        <v>Orkland</v>
      </c>
      <c r="G83" s="61">
        <f>IF(P_endr_bruk!F92=0," ",P_endr_bruk!F92)</f>
        <v>219095</v>
      </c>
      <c r="H83" s="61">
        <f>IF(P_endr_bruk!G92=0," ",P_endr_bruk!G92)</f>
        <v>540559</v>
      </c>
      <c r="I83" s="61">
        <f>IF(P_endr_bruk!P92=0," ",P_endr_bruk!P92)</f>
        <v>321464</v>
      </c>
      <c r="J83" s="29">
        <f>IF(P_endr_bruk!Q92=0," ",P_endr_bruk!Q92)</f>
        <v>1.4672356740226842</v>
      </c>
    </row>
    <row r="84" spans="4:10" x14ac:dyDescent="0.25">
      <c r="D84" s="28">
        <f>IF(P_endr_bruk!C93=0," ",P_endr_bruk!B93)</f>
        <v>76</v>
      </c>
      <c r="E84" s="28" t="str">
        <f>PROPER(IF(P_endr_bruk!D93=0," ",P_endr_bruk!D93))</f>
        <v>Leir Samdrift Da</v>
      </c>
      <c r="F84" s="28" t="str">
        <f>IF(P_endr_bruk!E93=0," ",P_endr_bruk!E93)</f>
        <v>Grong</v>
      </c>
      <c r="G84" s="61">
        <f>IF(P_endr_bruk!F93=0," ",P_endr_bruk!F93)</f>
        <v>568016</v>
      </c>
      <c r="H84" s="61">
        <f>IF(P_endr_bruk!G93=0," ",P_endr_bruk!G93)</f>
        <v>540082</v>
      </c>
      <c r="I84" s="61">
        <f>IF(P_endr_bruk!P93=0," ",P_endr_bruk!P93)</f>
        <v>-27934</v>
      </c>
      <c r="J84" s="29">
        <f>IF(P_endr_bruk!Q93=0," ",P_endr_bruk!Q93)</f>
        <v>-4.9178192163601024E-2</v>
      </c>
    </row>
    <row r="85" spans="4:10" x14ac:dyDescent="0.25">
      <c r="D85" s="28">
        <f>IF(P_endr_bruk!C94=0," ",P_endr_bruk!B94)</f>
        <v>77</v>
      </c>
      <c r="E85" s="28" t="str">
        <f>PROPER(IF(P_endr_bruk!D94=0," ",P_endr_bruk!D94))</f>
        <v>Nossum Samdrift Da</v>
      </c>
      <c r="F85" s="28" t="str">
        <f>IF(P_endr_bruk!E94=0," ",P_endr_bruk!E94)</f>
        <v>Inderøy</v>
      </c>
      <c r="G85" s="61">
        <f>IF(P_endr_bruk!F94=0," ",P_endr_bruk!F94)</f>
        <v>499064</v>
      </c>
      <c r="H85" s="61">
        <f>IF(P_endr_bruk!G94=0," ",P_endr_bruk!G94)</f>
        <v>539701</v>
      </c>
      <c r="I85" s="61">
        <f>IF(P_endr_bruk!P94=0," ",P_endr_bruk!P94)</f>
        <v>40637</v>
      </c>
      <c r="J85" s="29">
        <f>IF(P_endr_bruk!Q94=0," ",P_endr_bruk!Q94)</f>
        <v>8.1426430277479436E-2</v>
      </c>
    </row>
    <row r="86" spans="4:10" x14ac:dyDescent="0.25">
      <c r="D86" s="28">
        <f>IF(P_endr_bruk!C95=0," ",P_endr_bruk!B95)</f>
        <v>78</v>
      </c>
      <c r="E86" s="28" t="str">
        <f>PROPER(IF(P_endr_bruk!D95=0," ",P_endr_bruk!D95))</f>
        <v>Furre Samdrift Da</v>
      </c>
      <c r="F86" s="28" t="str">
        <f>IF(P_endr_bruk!E95=0," ",P_endr_bruk!E95)</f>
        <v>Overhalla</v>
      </c>
      <c r="G86" s="61">
        <f>IF(P_endr_bruk!F95=0," ",P_endr_bruk!F95)</f>
        <v>178250</v>
      </c>
      <c r="H86" s="61">
        <f>IF(P_endr_bruk!G95=0," ",P_endr_bruk!G95)</f>
        <v>534733</v>
      </c>
      <c r="I86" s="61">
        <f>IF(P_endr_bruk!P95=0," ",P_endr_bruk!P95)</f>
        <v>356483</v>
      </c>
      <c r="J86" s="29">
        <f>IF(P_endr_bruk!Q95=0," ",P_endr_bruk!Q95)</f>
        <v>1.9999046283309958</v>
      </c>
    </row>
    <row r="87" spans="4:10" x14ac:dyDescent="0.25">
      <c r="D87" s="28">
        <f>IF(P_endr_bruk!C96=0," ",P_endr_bruk!B96)</f>
        <v>79</v>
      </c>
      <c r="E87" s="28" t="str">
        <f>PROPER(IF(P_endr_bruk!D96=0," ",P_endr_bruk!D96))</f>
        <v>Lymys Samdrift Da</v>
      </c>
      <c r="F87" s="28" t="str">
        <f>IF(P_endr_bruk!E96=0," ",P_endr_bruk!E96)</f>
        <v>Orkland</v>
      </c>
      <c r="G87" s="61">
        <f>IF(P_endr_bruk!F96=0," ",P_endr_bruk!F96)</f>
        <v>508302</v>
      </c>
      <c r="H87" s="61">
        <f>IF(P_endr_bruk!G96=0," ",P_endr_bruk!G96)</f>
        <v>531618</v>
      </c>
      <c r="I87" s="61">
        <f>IF(P_endr_bruk!P96=0," ",P_endr_bruk!P96)</f>
        <v>23316</v>
      </c>
      <c r="J87" s="29">
        <f>IF(P_endr_bruk!Q96=0," ",P_endr_bruk!Q96)</f>
        <v>4.5870368403035988E-2</v>
      </c>
    </row>
    <row r="88" spans="4:10" x14ac:dyDescent="0.25">
      <c r="D88" s="28">
        <f>IF(P_endr_bruk!C97=0," ",P_endr_bruk!B97)</f>
        <v>80</v>
      </c>
      <c r="E88" s="28" t="str">
        <f>PROPER(IF(P_endr_bruk!D97=0," ",P_endr_bruk!D97))</f>
        <v>Langmo Samdrift Da</v>
      </c>
      <c r="F88" s="28" t="str">
        <f>IF(P_endr_bruk!E97=0," ",P_endr_bruk!E97)</f>
        <v>Indre Fosen</v>
      </c>
      <c r="G88" s="61">
        <f>IF(P_endr_bruk!F97=0," ",P_endr_bruk!F97)</f>
        <v>510239</v>
      </c>
      <c r="H88" s="61">
        <f>IF(P_endr_bruk!G97=0," ",P_endr_bruk!G97)</f>
        <v>530972</v>
      </c>
      <c r="I88" s="61">
        <f>IF(P_endr_bruk!P97=0," ",P_endr_bruk!P97)</f>
        <v>20733</v>
      </c>
      <c r="J88" s="29">
        <f>IF(P_endr_bruk!Q97=0," ",P_endr_bruk!Q97)</f>
        <v>4.0633899015951346E-2</v>
      </c>
    </row>
    <row r="89" spans="4:10" x14ac:dyDescent="0.25">
      <c r="D89" s="28">
        <f>IF(P_endr_bruk!C98=0," ",P_endr_bruk!B98)</f>
        <v>81</v>
      </c>
      <c r="E89" s="28" t="str">
        <f>PROPER(IF(P_endr_bruk!D98=0," ",P_endr_bruk!D98))</f>
        <v>Myklegard Ivar</v>
      </c>
      <c r="F89" s="28" t="str">
        <f>IF(P_endr_bruk!E98=0," ",P_endr_bruk!E98)</f>
        <v>Rindal</v>
      </c>
      <c r="G89" s="61">
        <f>IF(P_endr_bruk!F98=0," ",P_endr_bruk!F98)</f>
        <v>375794</v>
      </c>
      <c r="H89" s="61">
        <f>IF(P_endr_bruk!G98=0," ",P_endr_bruk!G98)</f>
        <v>530759</v>
      </c>
      <c r="I89" s="61">
        <f>IF(P_endr_bruk!P98=0," ",P_endr_bruk!P98)</f>
        <v>154965</v>
      </c>
      <c r="J89" s="29">
        <f>IF(P_endr_bruk!Q98=0," ",P_endr_bruk!Q98)</f>
        <v>0.41236688185548465</v>
      </c>
    </row>
    <row r="90" spans="4:10" x14ac:dyDescent="0.25">
      <c r="D90" s="28">
        <f>IF(P_endr_bruk!C99=0," ",P_endr_bruk!B99)</f>
        <v>82</v>
      </c>
      <c r="E90" s="28" t="str">
        <f>PROPER(IF(P_endr_bruk!D99=0," ",P_endr_bruk!D99))</f>
        <v>Reidar Sørdahl</v>
      </c>
      <c r="F90" s="28" t="str">
        <f>IF(P_endr_bruk!E99=0," ",P_endr_bruk!E99)</f>
        <v>Åfjord</v>
      </c>
      <c r="G90" s="61">
        <f>IF(P_endr_bruk!F99=0," ",P_endr_bruk!F99)</f>
        <v>328484</v>
      </c>
      <c r="H90" s="61">
        <f>IF(P_endr_bruk!G99=0," ",P_endr_bruk!G99)</f>
        <v>528806</v>
      </c>
      <c r="I90" s="61">
        <f>IF(P_endr_bruk!P99=0," ",P_endr_bruk!P99)</f>
        <v>200322</v>
      </c>
      <c r="J90" s="29">
        <f>IF(P_endr_bruk!Q99=0," ",P_endr_bruk!Q99)</f>
        <v>0.60983792209057364</v>
      </c>
    </row>
    <row r="91" spans="4:10" x14ac:dyDescent="0.25">
      <c r="D91" s="28">
        <f>IF(P_endr_bruk!C100=0," ",P_endr_bruk!B100)</f>
        <v>83</v>
      </c>
      <c r="E91" s="28" t="str">
        <f>PROPER(IF(P_endr_bruk!D100=0," ",P_endr_bruk!D100))</f>
        <v>Torbjørn Støre</v>
      </c>
      <c r="F91" s="28" t="str">
        <f>IF(P_endr_bruk!E100=0," ",P_endr_bruk!E100)</f>
        <v>Levanger</v>
      </c>
      <c r="G91" s="61">
        <f>IF(P_endr_bruk!F100=0," ",P_endr_bruk!F100)</f>
        <v>21536</v>
      </c>
      <c r="H91" s="61">
        <f>IF(P_endr_bruk!G100=0," ",P_endr_bruk!G100)</f>
        <v>523218</v>
      </c>
      <c r="I91" s="61">
        <f>IF(P_endr_bruk!P100=0," ",P_endr_bruk!P100)</f>
        <v>501682</v>
      </c>
      <c r="J91" s="29">
        <f>IF(P_endr_bruk!Q100=0," ",P_endr_bruk!Q100)</f>
        <v>23.29504086181278</v>
      </c>
    </row>
    <row r="92" spans="4:10" x14ac:dyDescent="0.25">
      <c r="D92" s="28" t="str">
        <f>IF(P_endr_bruk!C101=0," ",P_endr_bruk!B101)</f>
        <v xml:space="preserve"> </v>
      </c>
      <c r="E92" s="28" t="str">
        <f>PROPER(IF(P_endr_bruk!D101=0," ",P_endr_bruk!D101))</f>
        <v>Torbjørn Støre Trøite</v>
      </c>
      <c r="F92" s="28" t="str">
        <f>IF(P_endr_bruk!E101=0," ",P_endr_bruk!E101)</f>
        <v>Levanger</v>
      </c>
      <c r="G92" s="61">
        <f>IF(P_endr_bruk!F101=0," ",P_endr_bruk!F101)</f>
        <v>332330</v>
      </c>
      <c r="H92" s="61" t="str">
        <f>IF(P_endr_bruk!G101=0," ",P_endr_bruk!G101)</f>
        <v xml:space="preserve"> </v>
      </c>
      <c r="I92" s="61">
        <f>IF(P_endr_bruk!P101=0," ",P_endr_bruk!P101)</f>
        <v>-332330</v>
      </c>
      <c r="J92" s="29">
        <f>IF(P_endr_bruk!Q101=0," ",P_endr_bruk!Q101)</f>
        <v>-1</v>
      </c>
    </row>
    <row r="93" spans="4:10" x14ac:dyDescent="0.25">
      <c r="D93" s="28">
        <f>IF(P_endr_bruk!C102=0," ",P_endr_bruk!B102)</f>
        <v>85</v>
      </c>
      <c r="E93" s="28" t="str">
        <f>PROPER(IF(P_endr_bruk!D102=0," ",P_endr_bruk!D102))</f>
        <v>Rømmen Landbruk Da</v>
      </c>
      <c r="F93" s="28" t="str">
        <f>IF(P_endr_bruk!E102=0," ",P_endr_bruk!E102)</f>
        <v>Ørland</v>
      </c>
      <c r="G93" s="61">
        <f>IF(P_endr_bruk!F102=0," ",P_endr_bruk!F102)</f>
        <v>544491</v>
      </c>
      <c r="H93" s="61">
        <f>IF(P_endr_bruk!G102=0," ",P_endr_bruk!G102)</f>
        <v>521299</v>
      </c>
      <c r="I93" s="61">
        <f>IF(P_endr_bruk!P102=0," ",P_endr_bruk!P102)</f>
        <v>-23192</v>
      </c>
      <c r="J93" s="29">
        <f>IF(P_endr_bruk!Q102=0," ",P_endr_bruk!Q102)</f>
        <v>-4.2593908806573481E-2</v>
      </c>
    </row>
    <row r="94" spans="4:10" x14ac:dyDescent="0.25">
      <c r="D94" s="28">
        <f>IF(P_endr_bruk!C103=0," ",P_endr_bruk!B103)</f>
        <v>86</v>
      </c>
      <c r="E94" s="28" t="str">
        <f>PROPER(IF(P_endr_bruk!D103=0," ",P_endr_bruk!D103))</f>
        <v>Tuv Samdrift Da</v>
      </c>
      <c r="F94" s="28" t="str">
        <f>IF(P_endr_bruk!E103=0," ",P_endr_bruk!E103)</f>
        <v>Steinkjer</v>
      </c>
      <c r="G94" s="61">
        <f>IF(P_endr_bruk!F103=0," ",P_endr_bruk!F103)</f>
        <v>416847</v>
      </c>
      <c r="H94" s="61">
        <f>IF(P_endr_bruk!G103=0," ",P_endr_bruk!G103)</f>
        <v>520310</v>
      </c>
      <c r="I94" s="61">
        <f>IF(P_endr_bruk!P103=0," ",P_endr_bruk!P103)</f>
        <v>103463</v>
      </c>
      <c r="J94" s="29">
        <f>IF(P_endr_bruk!Q103=0," ",P_endr_bruk!Q103)</f>
        <v>0.24820377740513905</v>
      </c>
    </row>
    <row r="95" spans="4:10" x14ac:dyDescent="0.25">
      <c r="D95" s="28">
        <f>IF(P_endr_bruk!C104=0," ",P_endr_bruk!B104)</f>
        <v>87</v>
      </c>
      <c r="E95" s="28" t="str">
        <f>PROPER(IF(P_endr_bruk!D104=0," ",P_endr_bruk!D104))</f>
        <v>Terje Sæther</v>
      </c>
      <c r="F95" s="28" t="str">
        <f>IF(P_endr_bruk!E104=0," ",P_endr_bruk!E104)</f>
        <v>Steinkjer</v>
      </c>
      <c r="G95" s="61">
        <f>IF(P_endr_bruk!F104=0," ",P_endr_bruk!F104)</f>
        <v>414657</v>
      </c>
      <c r="H95" s="61">
        <f>IF(P_endr_bruk!G104=0," ",P_endr_bruk!G104)</f>
        <v>519440</v>
      </c>
      <c r="I95" s="61">
        <f>IF(P_endr_bruk!P104=0," ",P_endr_bruk!P104)</f>
        <v>104783</v>
      </c>
      <c r="J95" s="29">
        <f>IF(P_endr_bruk!Q104=0," ",P_endr_bruk!Q104)</f>
        <v>0.25269801305657447</v>
      </c>
    </row>
    <row r="96" spans="4:10" x14ac:dyDescent="0.25">
      <c r="D96" s="28">
        <f>IF(P_endr_bruk!C105=0," ",P_endr_bruk!B105)</f>
        <v>88</v>
      </c>
      <c r="E96" s="28" t="str">
        <f>PROPER(IF(P_endr_bruk!D105=0," ",P_endr_bruk!D105))</f>
        <v>Fossum Fellesfjøs Da</v>
      </c>
      <c r="F96" s="28" t="str">
        <f>IF(P_endr_bruk!E105=0," ",P_endr_bruk!E105)</f>
        <v>Midtre Gauldal</v>
      </c>
      <c r="G96" s="61">
        <f>IF(P_endr_bruk!F105=0," ",P_endr_bruk!F105)</f>
        <v>465314</v>
      </c>
      <c r="H96" s="61">
        <f>IF(P_endr_bruk!G105=0," ",P_endr_bruk!G105)</f>
        <v>516961</v>
      </c>
      <c r="I96" s="61">
        <f>IF(P_endr_bruk!P105=0," ",P_endr_bruk!P105)</f>
        <v>51647</v>
      </c>
      <c r="J96" s="29">
        <f>IF(P_endr_bruk!Q105=0," ",P_endr_bruk!Q105)</f>
        <v>0.11099386650734773</v>
      </c>
    </row>
    <row r="97" spans="4:10" x14ac:dyDescent="0.25">
      <c r="D97" s="28">
        <f>IF(P_endr_bruk!C106=0," ",P_endr_bruk!B106)</f>
        <v>89</v>
      </c>
      <c r="E97" s="28" t="str">
        <f>PROPER(IF(P_endr_bruk!D106=0," ",P_endr_bruk!D106))</f>
        <v>Helbostad Samdrift Da</v>
      </c>
      <c r="F97" s="28" t="str">
        <f>IF(P_endr_bruk!E106=0," ",P_endr_bruk!E106)</f>
        <v>Namsos</v>
      </c>
      <c r="G97" s="61">
        <f>IF(P_endr_bruk!F106=0," ",P_endr_bruk!F106)</f>
        <v>504184</v>
      </c>
      <c r="H97" s="61">
        <f>IF(P_endr_bruk!G106=0," ",P_endr_bruk!G106)</f>
        <v>515566</v>
      </c>
      <c r="I97" s="61">
        <f>IF(P_endr_bruk!P106=0," ",P_endr_bruk!P106)</f>
        <v>11382</v>
      </c>
      <c r="J97" s="29">
        <f>IF(P_endr_bruk!Q106=0," ",P_endr_bruk!Q106)</f>
        <v>2.2575091633213272E-2</v>
      </c>
    </row>
    <row r="98" spans="4:10" x14ac:dyDescent="0.25">
      <c r="D98" s="28">
        <f>IF(P_endr_bruk!C107=0," ",P_endr_bruk!B107)</f>
        <v>90</v>
      </c>
      <c r="E98" s="28" t="str">
        <f>PROPER(IF(P_endr_bruk!D107=0," ",P_endr_bruk!D107))</f>
        <v>Tore Nøst</v>
      </c>
      <c r="F98" s="28" t="str">
        <f>IF(P_endr_bruk!E107=0," ",P_endr_bruk!E107)</f>
        <v>Levanger</v>
      </c>
      <c r="G98" s="61">
        <f>IF(P_endr_bruk!F107=0," ",P_endr_bruk!F107)</f>
        <v>357752</v>
      </c>
      <c r="H98" s="61">
        <f>IF(P_endr_bruk!G107=0," ",P_endr_bruk!G107)</f>
        <v>512049</v>
      </c>
      <c r="I98" s="61">
        <f>IF(P_endr_bruk!P107=0," ",P_endr_bruk!P107)</f>
        <v>154297</v>
      </c>
      <c r="J98" s="29">
        <f>IF(P_endr_bruk!Q107=0," ",P_endr_bruk!Q107)</f>
        <v>0.4312959815738277</v>
      </c>
    </row>
    <row r="99" spans="4:10" x14ac:dyDescent="0.25">
      <c r="D99" s="28">
        <f>IF(P_endr_bruk!C108=0," ",P_endr_bruk!B108)</f>
        <v>91</v>
      </c>
      <c r="E99" s="28" t="str">
        <f>PROPER(IF(P_endr_bruk!D108=0," ",P_endr_bruk!D108))</f>
        <v>Ken Thomas Wallinder</v>
      </c>
      <c r="F99" s="28" t="str">
        <f>IF(P_endr_bruk!E108=0," ",P_endr_bruk!E108)</f>
        <v>Lierne</v>
      </c>
      <c r="G99" s="61">
        <f>IF(P_endr_bruk!F108=0," ",P_endr_bruk!F108)</f>
        <v>143837</v>
      </c>
      <c r="H99" s="61">
        <f>IF(P_endr_bruk!G108=0," ",P_endr_bruk!G108)</f>
        <v>509781</v>
      </c>
      <c r="I99" s="61">
        <f>IF(P_endr_bruk!P108=0," ",P_endr_bruk!P108)</f>
        <v>365944</v>
      </c>
      <c r="J99" s="29">
        <f>IF(P_endr_bruk!Q108=0," ",P_endr_bruk!Q108)</f>
        <v>2.5441576228647707</v>
      </c>
    </row>
    <row r="100" spans="4:10" x14ac:dyDescent="0.25">
      <c r="D100" s="28">
        <f>IF(P_endr_bruk!C109=0," ",P_endr_bruk!B109)</f>
        <v>92</v>
      </c>
      <c r="E100" s="28" t="str">
        <f>PROPER(IF(P_endr_bruk!D109=0," ",P_endr_bruk!D109))</f>
        <v>Fikke Samdrift Da</v>
      </c>
      <c r="F100" s="28" t="str">
        <f>IF(P_endr_bruk!E109=0," ",P_endr_bruk!E109)</f>
        <v>Orkland</v>
      </c>
      <c r="G100" s="61">
        <f>IF(P_endr_bruk!F109=0," ",P_endr_bruk!F109)</f>
        <v>343500</v>
      </c>
      <c r="H100" s="61">
        <f>IF(P_endr_bruk!G109=0," ",P_endr_bruk!G109)</f>
        <v>509736</v>
      </c>
      <c r="I100" s="61">
        <f>IF(P_endr_bruk!P109=0," ",P_endr_bruk!P109)</f>
        <v>166236</v>
      </c>
      <c r="J100" s="29">
        <f>IF(P_endr_bruk!Q109=0," ",P_endr_bruk!Q109)</f>
        <v>0.4839475982532751</v>
      </c>
    </row>
    <row r="101" spans="4:10" x14ac:dyDescent="0.25">
      <c r="D101" s="28">
        <f>IF(P_endr_bruk!C110=0," ",P_endr_bruk!B110)</f>
        <v>93</v>
      </c>
      <c r="E101" s="28" t="str">
        <f>PROPER(IF(P_endr_bruk!D110=0," ",P_endr_bruk!D110))</f>
        <v>Elli Tvestadli Samdrift Da</v>
      </c>
      <c r="F101" s="28" t="str">
        <f>IF(P_endr_bruk!E110=0," ",P_endr_bruk!E110)</f>
        <v>Steinkjer</v>
      </c>
      <c r="G101" s="61">
        <f>IF(P_endr_bruk!F110=0," ",P_endr_bruk!F110)</f>
        <v>497136</v>
      </c>
      <c r="H101" s="61">
        <f>IF(P_endr_bruk!G110=0," ",P_endr_bruk!G110)</f>
        <v>508583</v>
      </c>
      <c r="I101" s="61">
        <f>IF(P_endr_bruk!P110=0," ",P_endr_bruk!P110)</f>
        <v>11447</v>
      </c>
      <c r="J101" s="29">
        <f>IF(P_endr_bruk!Q110=0," ",P_endr_bruk!Q110)</f>
        <v>2.3025892311158314E-2</v>
      </c>
    </row>
    <row r="102" spans="4:10" x14ac:dyDescent="0.25">
      <c r="D102" s="28">
        <f>IF(P_endr_bruk!C111=0," ",P_endr_bruk!B111)</f>
        <v>94</v>
      </c>
      <c r="E102" s="28" t="str">
        <f>PROPER(IF(P_endr_bruk!D111=0," ",P_endr_bruk!D111))</f>
        <v>Bård Gunnar Røe</v>
      </c>
      <c r="F102" s="28" t="str">
        <f>IF(P_endr_bruk!E111=0," ",P_endr_bruk!E111)</f>
        <v>Midtre Gauldal</v>
      </c>
      <c r="G102" s="61">
        <f>IF(P_endr_bruk!F111=0," ",P_endr_bruk!F111)</f>
        <v>182280</v>
      </c>
      <c r="H102" s="61">
        <f>IF(P_endr_bruk!G111=0," ",P_endr_bruk!G111)</f>
        <v>506126</v>
      </c>
      <c r="I102" s="61">
        <f>IF(P_endr_bruk!P111=0," ",P_endr_bruk!P111)</f>
        <v>323846</v>
      </c>
      <c r="J102" s="29">
        <f>IF(P_endr_bruk!Q111=0," ",P_endr_bruk!Q111)</f>
        <v>1.7766403335527758</v>
      </c>
    </row>
    <row r="103" spans="4:10" x14ac:dyDescent="0.25">
      <c r="D103" s="28">
        <f>IF(P_endr_bruk!C112=0," ",P_endr_bruk!B112)</f>
        <v>95</v>
      </c>
      <c r="E103" s="28" t="str">
        <f>PROPER(IF(P_endr_bruk!D112=0," ",P_endr_bruk!D112))</f>
        <v>Halsa Samdrift Da</v>
      </c>
      <c r="F103" s="28" t="str">
        <f>IF(P_endr_bruk!E112=0," ",P_endr_bruk!E112)</f>
        <v>Heim</v>
      </c>
      <c r="G103" s="61">
        <f>IF(P_endr_bruk!F112=0," ",P_endr_bruk!F112)</f>
        <v>486053</v>
      </c>
      <c r="H103" s="61">
        <f>IF(P_endr_bruk!G112=0," ",P_endr_bruk!G112)</f>
        <v>504119</v>
      </c>
      <c r="I103" s="61">
        <f>IF(P_endr_bruk!P112=0," ",P_endr_bruk!P112)</f>
        <v>18066</v>
      </c>
      <c r="J103" s="29">
        <f>IF(P_endr_bruk!Q112=0," ",P_endr_bruk!Q112)</f>
        <v>3.7168786120032181E-2</v>
      </c>
    </row>
    <row r="104" spans="4:10" x14ac:dyDescent="0.25">
      <c r="D104" s="28">
        <f>IF(P_endr_bruk!C113=0," ",P_endr_bruk!B113)</f>
        <v>96</v>
      </c>
      <c r="E104" s="28" t="str">
        <f>PROPER(IF(P_endr_bruk!D113=0," ",P_endr_bruk!D113))</f>
        <v>Øien Ole Johan</v>
      </c>
      <c r="F104" s="28" t="str">
        <f>IF(P_endr_bruk!E113=0," ",P_endr_bruk!E113)</f>
        <v>Heim</v>
      </c>
      <c r="G104" s="61">
        <f>IF(P_endr_bruk!F113=0," ",P_endr_bruk!F113)</f>
        <v>388700</v>
      </c>
      <c r="H104" s="61">
        <f>IF(P_endr_bruk!G113=0," ",P_endr_bruk!G113)</f>
        <v>503348</v>
      </c>
      <c r="I104" s="61">
        <f>IF(P_endr_bruk!P113=0," ",P_endr_bruk!P113)</f>
        <v>114648</v>
      </c>
      <c r="J104" s="29">
        <f>IF(P_endr_bruk!Q113=0," ",P_endr_bruk!Q113)</f>
        <v>0.29495240545407769</v>
      </c>
    </row>
    <row r="105" spans="4:10" x14ac:dyDescent="0.25">
      <c r="D105" s="28">
        <f>IF(P_endr_bruk!C114=0," ",P_endr_bruk!B114)</f>
        <v>97</v>
      </c>
      <c r="E105" s="28" t="str">
        <f>PROPER(IF(P_endr_bruk!D114=0," ",P_endr_bruk!D114))</f>
        <v>Stolsmo Jan Terje</v>
      </c>
      <c r="F105" s="28" t="str">
        <f>IF(P_endr_bruk!E114=0," ",P_endr_bruk!E114)</f>
        <v>Heim</v>
      </c>
      <c r="G105" s="61">
        <f>IF(P_endr_bruk!F114=0," ",P_endr_bruk!F114)</f>
        <v>405948</v>
      </c>
      <c r="H105" s="61">
        <f>IF(P_endr_bruk!G114=0," ",P_endr_bruk!G114)</f>
        <v>502812</v>
      </c>
      <c r="I105" s="61">
        <f>IF(P_endr_bruk!P114=0," ",P_endr_bruk!P114)</f>
        <v>96864</v>
      </c>
      <c r="J105" s="29">
        <f>IF(P_endr_bruk!Q114=0," ",P_endr_bruk!Q114)</f>
        <v>0.2386118419107866</v>
      </c>
    </row>
    <row r="106" spans="4:10" x14ac:dyDescent="0.25">
      <c r="D106" s="28">
        <f>IF(P_endr_bruk!C115=0," ",P_endr_bruk!B115)</f>
        <v>98</v>
      </c>
      <c r="E106" s="28" t="str">
        <f>PROPER(IF(P_endr_bruk!D115=0," ",P_endr_bruk!D115))</f>
        <v>Lars Erik Bugten</v>
      </c>
      <c r="F106" s="28" t="str">
        <f>IF(P_endr_bruk!E115=0," ",P_endr_bruk!E115)</f>
        <v>Ørland</v>
      </c>
      <c r="G106" s="61">
        <f>IF(P_endr_bruk!F115=0," ",P_endr_bruk!F115)</f>
        <v>197234</v>
      </c>
      <c r="H106" s="61">
        <f>IF(P_endr_bruk!G115=0," ",P_endr_bruk!G115)</f>
        <v>502208</v>
      </c>
      <c r="I106" s="61">
        <f>IF(P_endr_bruk!P115=0," ",P_endr_bruk!P115)</f>
        <v>304974</v>
      </c>
      <c r="J106" s="29">
        <f>IF(P_endr_bruk!Q115=0," ",P_endr_bruk!Q115)</f>
        <v>1.546254702536074</v>
      </c>
    </row>
    <row r="107" spans="4:10" x14ac:dyDescent="0.25">
      <c r="D107" s="28">
        <f>IF(P_endr_bruk!C116=0," ",P_endr_bruk!B116)</f>
        <v>99</v>
      </c>
      <c r="E107" s="28" t="str">
        <f>PROPER(IF(P_endr_bruk!D116=0," ",P_endr_bruk!D116))</f>
        <v>Storstein Samdrift Da</v>
      </c>
      <c r="F107" s="28" t="str">
        <f>IF(P_endr_bruk!E116=0," ",P_endr_bruk!E116)</f>
        <v>Osen</v>
      </c>
      <c r="G107" s="61">
        <f>IF(P_endr_bruk!F116=0," ",P_endr_bruk!F116)</f>
        <v>532133</v>
      </c>
      <c r="H107" s="61">
        <f>IF(P_endr_bruk!G116=0," ",P_endr_bruk!G116)</f>
        <v>499786</v>
      </c>
      <c r="I107" s="61">
        <f>IF(P_endr_bruk!P116=0," ",P_endr_bruk!P116)</f>
        <v>-32347</v>
      </c>
      <c r="J107" s="29">
        <f>IF(P_endr_bruk!Q116=0," ",P_endr_bruk!Q116)</f>
        <v>-6.0787434720267298E-2</v>
      </c>
    </row>
    <row r="108" spans="4:10" x14ac:dyDescent="0.25">
      <c r="D108" s="28">
        <f>IF(P_endr_bruk!C117=0," ",P_endr_bruk!B117)</f>
        <v>100</v>
      </c>
      <c r="E108" s="28" t="str">
        <f>PROPER(IF(P_endr_bruk!D117=0," ",P_endr_bruk!D117))</f>
        <v>Sundset Samdrift Da</v>
      </c>
      <c r="F108" s="28" t="str">
        <f>IF(P_endr_bruk!E117=0," ",P_endr_bruk!E117)</f>
        <v>Rennebu</v>
      </c>
      <c r="G108" s="61">
        <f>IF(P_endr_bruk!F117=0," ",P_endr_bruk!F117)</f>
        <v>485328</v>
      </c>
      <c r="H108" s="61">
        <f>IF(P_endr_bruk!G117=0," ",P_endr_bruk!G117)</f>
        <v>499691</v>
      </c>
      <c r="I108" s="61">
        <f>IF(P_endr_bruk!P117=0," ",P_endr_bruk!P117)</f>
        <v>14363</v>
      </c>
      <c r="J108" s="29">
        <f>IF(P_endr_bruk!Q117=0," ",P_endr_bruk!Q117)</f>
        <v>2.9594418619984835E-2</v>
      </c>
    </row>
    <row r="109" spans="4:10" x14ac:dyDescent="0.25">
      <c r="D109" s="28">
        <f>IF(P_endr_bruk!C118=0," ",P_endr_bruk!B118)</f>
        <v>101</v>
      </c>
      <c r="E109" s="28" t="str">
        <f>PROPER(IF(P_endr_bruk!D118=0," ",P_endr_bruk!D118))</f>
        <v>Jacobus Wilhelmus Jozef Mocking</v>
      </c>
      <c r="F109" s="28" t="str">
        <f>IF(P_endr_bruk!E118=0," ",P_endr_bruk!E118)</f>
        <v>Grong</v>
      </c>
      <c r="G109" s="61">
        <f>IF(P_endr_bruk!F118=0," ",P_endr_bruk!F118)</f>
        <v>300887</v>
      </c>
      <c r="H109" s="61" t="str">
        <f>IF(P_endr_bruk!G118=0," ",P_endr_bruk!G118)</f>
        <v xml:space="preserve"> </v>
      </c>
      <c r="I109" s="61">
        <f>IF(P_endr_bruk!P118=0," ",P_endr_bruk!P118)</f>
        <v>-300887</v>
      </c>
      <c r="J109" s="29">
        <f>IF(P_endr_bruk!Q118=0," ",P_endr_bruk!Q118)</f>
        <v>-1</v>
      </c>
    </row>
    <row r="110" spans="4:10" x14ac:dyDescent="0.25">
      <c r="D110" s="28" t="str">
        <f>IF(P_endr_bruk!C119=0," ",P_endr_bruk!B119)</f>
        <v xml:space="preserve"> </v>
      </c>
      <c r="E110" s="28" t="str">
        <f>PROPER(IF(P_endr_bruk!D119=0," ",P_endr_bruk!D119))</f>
        <v>Mocking Gård Vie</v>
      </c>
      <c r="F110" s="28" t="str">
        <f>IF(P_endr_bruk!E119=0," ",P_endr_bruk!E119)</f>
        <v>Grong</v>
      </c>
      <c r="G110" s="61">
        <f>IF(P_endr_bruk!F119=0," ",P_endr_bruk!F119)</f>
        <v>33060</v>
      </c>
      <c r="H110" s="61">
        <f>IF(P_endr_bruk!G119=0," ",P_endr_bruk!G119)</f>
        <v>497984</v>
      </c>
      <c r="I110" s="61">
        <f>IF(P_endr_bruk!P119=0," ",P_endr_bruk!P119)</f>
        <v>464924</v>
      </c>
      <c r="J110" s="29">
        <f>IF(P_endr_bruk!Q119=0," ",P_endr_bruk!Q119)</f>
        <v>14.063036902601331</v>
      </c>
    </row>
    <row r="111" spans="4:10" x14ac:dyDescent="0.25">
      <c r="D111" s="28">
        <f>IF(P_endr_bruk!C120=0," ",P_endr_bruk!B120)</f>
        <v>103</v>
      </c>
      <c r="E111" s="28" t="str">
        <f>PROPER(IF(P_endr_bruk!D120=0," ",P_endr_bruk!D120))</f>
        <v>Stein Jarle</v>
      </c>
      <c r="F111" s="28" t="str">
        <f>IF(P_endr_bruk!E120=0," ",P_endr_bruk!E120)</f>
        <v>Osen</v>
      </c>
      <c r="G111" s="61">
        <f>IF(P_endr_bruk!F120=0," ",P_endr_bruk!F120)</f>
        <v>255580</v>
      </c>
      <c r="H111" s="61">
        <f>IF(P_endr_bruk!G120=0," ",P_endr_bruk!G120)</f>
        <v>496964</v>
      </c>
      <c r="I111" s="61">
        <f>IF(P_endr_bruk!P120=0," ",P_endr_bruk!P120)</f>
        <v>241384</v>
      </c>
      <c r="J111" s="29">
        <f>IF(P_endr_bruk!Q120=0," ",P_endr_bruk!Q120)</f>
        <v>0.94445574771108853</v>
      </c>
    </row>
    <row r="112" spans="4:10" x14ac:dyDescent="0.25">
      <c r="D112" s="28">
        <f>IF(P_endr_bruk!C121=0," ",P_endr_bruk!B121)</f>
        <v>104</v>
      </c>
      <c r="E112" s="28" t="str">
        <f>PROPER(IF(P_endr_bruk!D121=0," ",P_endr_bruk!D121))</f>
        <v>Viken Samdrift Da</v>
      </c>
      <c r="F112" s="28" t="str">
        <f>IF(P_endr_bruk!E121=0," ",P_endr_bruk!E121)</f>
        <v>Røros</v>
      </c>
      <c r="G112" s="61">
        <f>IF(P_endr_bruk!F121=0," ",P_endr_bruk!F121)</f>
        <v>377527</v>
      </c>
      <c r="H112" s="61">
        <f>IF(P_endr_bruk!G121=0," ",P_endr_bruk!G121)</f>
        <v>496407</v>
      </c>
      <c r="I112" s="61">
        <f>IF(P_endr_bruk!P121=0," ",P_endr_bruk!P121)</f>
        <v>118880</v>
      </c>
      <c r="J112" s="29">
        <f>IF(P_endr_bruk!Q121=0," ",P_endr_bruk!Q121)</f>
        <v>0.31489138525191573</v>
      </c>
    </row>
    <row r="113" spans="4:10" x14ac:dyDescent="0.25">
      <c r="D113" s="28">
        <f>IF(P_endr_bruk!C122=0," ",P_endr_bruk!B122)</f>
        <v>105</v>
      </c>
      <c r="E113" s="28" t="str">
        <f>PROPER(IF(P_endr_bruk!D122=0," ",P_endr_bruk!D122))</f>
        <v>Setsaas Samdrift Da</v>
      </c>
      <c r="F113" s="28" t="str">
        <f>IF(P_endr_bruk!E122=0," ",P_endr_bruk!E122)</f>
        <v>Selbu</v>
      </c>
      <c r="G113" s="61">
        <f>IF(P_endr_bruk!F122=0," ",P_endr_bruk!F122)</f>
        <v>453915</v>
      </c>
      <c r="H113" s="61">
        <f>IF(P_endr_bruk!G122=0," ",P_endr_bruk!G122)</f>
        <v>495712</v>
      </c>
      <c r="I113" s="61">
        <f>IF(P_endr_bruk!P122=0," ",P_endr_bruk!P122)</f>
        <v>41797</v>
      </c>
      <c r="J113" s="29">
        <f>IF(P_endr_bruk!Q122=0," ",P_endr_bruk!Q122)</f>
        <v>9.2081116508597419E-2</v>
      </c>
    </row>
    <row r="114" spans="4:10" x14ac:dyDescent="0.25">
      <c r="D114" s="28">
        <f>IF(P_endr_bruk!C123=0," ",P_endr_bruk!B123)</f>
        <v>106</v>
      </c>
      <c r="E114" s="28" t="str">
        <f>PROPER(IF(P_endr_bruk!D123=0," ",P_endr_bruk!D123))</f>
        <v>Sørløkk Samdrift Da</v>
      </c>
      <c r="F114" s="28" t="str">
        <f>IF(P_endr_bruk!E123=0," ",P_endr_bruk!E123)</f>
        <v>Orkland</v>
      </c>
      <c r="G114" s="61">
        <f>IF(P_endr_bruk!F123=0," ",P_endr_bruk!F123)</f>
        <v>416047</v>
      </c>
      <c r="H114" s="61">
        <f>IF(P_endr_bruk!G123=0," ",P_endr_bruk!G123)</f>
        <v>495176</v>
      </c>
      <c r="I114" s="61">
        <f>IF(P_endr_bruk!P123=0," ",P_endr_bruk!P123)</f>
        <v>79129</v>
      </c>
      <c r="J114" s="29">
        <f>IF(P_endr_bruk!Q123=0," ",P_endr_bruk!Q123)</f>
        <v>0.19019245421791289</v>
      </c>
    </row>
    <row r="115" spans="4:10" x14ac:dyDescent="0.25">
      <c r="D115" s="28">
        <f>IF(P_endr_bruk!C124=0," ",P_endr_bruk!B124)</f>
        <v>107</v>
      </c>
      <c r="E115" s="28" t="str">
        <f>PROPER(IF(P_endr_bruk!D124=0," ",P_endr_bruk!D124))</f>
        <v>3 Gode Naboer Melk Og Kjøtt Da</v>
      </c>
      <c r="F115" s="28" t="str">
        <f>IF(P_endr_bruk!E124=0," ",P_endr_bruk!E124)</f>
        <v>Flatanger</v>
      </c>
      <c r="G115" s="61">
        <f>IF(P_endr_bruk!F124=0," ",P_endr_bruk!F124)</f>
        <v>434282</v>
      </c>
      <c r="H115" s="61">
        <f>IF(P_endr_bruk!G124=0," ",P_endr_bruk!G124)</f>
        <v>494917</v>
      </c>
      <c r="I115" s="61">
        <f>IF(P_endr_bruk!P124=0," ",P_endr_bruk!P124)</f>
        <v>60635</v>
      </c>
      <c r="J115" s="29">
        <f>IF(P_endr_bruk!Q124=0," ",P_endr_bruk!Q124)</f>
        <v>0.13962125991867036</v>
      </c>
    </row>
    <row r="116" spans="4:10" x14ac:dyDescent="0.25">
      <c r="D116" s="28">
        <f>IF(P_endr_bruk!C125=0," ",P_endr_bruk!B125)</f>
        <v>108</v>
      </c>
      <c r="E116" s="28" t="str">
        <f>PROPER(IF(P_endr_bruk!D125=0," ",P_endr_bruk!D125))</f>
        <v>Reina Samdrift Da</v>
      </c>
      <c r="F116" s="28" t="str">
        <f>IF(P_endr_bruk!E125=0," ",P_endr_bruk!E125)</f>
        <v>Overhalla</v>
      </c>
      <c r="G116" s="61">
        <f>IF(P_endr_bruk!F125=0," ",P_endr_bruk!F125)</f>
        <v>554273</v>
      </c>
      <c r="H116" s="61">
        <f>IF(P_endr_bruk!G125=0," ",P_endr_bruk!G125)</f>
        <v>494016</v>
      </c>
      <c r="I116" s="61">
        <f>IF(P_endr_bruk!P125=0," ",P_endr_bruk!P125)</f>
        <v>-60257</v>
      </c>
      <c r="J116" s="29">
        <f>IF(P_endr_bruk!Q125=0," ",P_endr_bruk!Q125)</f>
        <v>-0.10871357616192742</v>
      </c>
    </row>
    <row r="117" spans="4:10" x14ac:dyDescent="0.25">
      <c r="D117" s="28">
        <f>IF(P_endr_bruk!C126=0," ",P_endr_bruk!B126)</f>
        <v>109</v>
      </c>
      <c r="E117" s="28" t="str">
        <f>PROPER(IF(P_endr_bruk!D126=0," ",P_endr_bruk!D126))</f>
        <v>Aune Rune</v>
      </c>
      <c r="F117" s="28" t="str">
        <f>IF(P_endr_bruk!E126=0," ",P_endr_bruk!E126)</f>
        <v>Selbu</v>
      </c>
      <c r="G117" s="61">
        <f>IF(P_endr_bruk!F126=0," ",P_endr_bruk!F126)</f>
        <v>175013</v>
      </c>
      <c r="H117" s="61">
        <f>IF(P_endr_bruk!G126=0," ",P_endr_bruk!G126)</f>
        <v>491884</v>
      </c>
      <c r="I117" s="61">
        <f>IF(P_endr_bruk!P126=0," ",P_endr_bruk!P126)</f>
        <v>316871</v>
      </c>
      <c r="J117" s="29">
        <f>IF(P_endr_bruk!Q126=0," ",P_endr_bruk!Q126)</f>
        <v>1.8105569300566244</v>
      </c>
    </row>
    <row r="118" spans="4:10" x14ac:dyDescent="0.25">
      <c r="D118" s="28">
        <f>IF(P_endr_bruk!C127=0," ",P_endr_bruk!B127)</f>
        <v>110</v>
      </c>
      <c r="E118" s="28" t="str">
        <f>PROPER(IF(P_endr_bruk!D127=0," ",P_endr_bruk!D127))</f>
        <v>Hoøen Lars Akim</v>
      </c>
      <c r="F118" s="28" t="str">
        <f>IF(P_endr_bruk!E127=0," ",P_endr_bruk!E127)</f>
        <v>Ørland</v>
      </c>
      <c r="G118" s="61">
        <f>IF(P_endr_bruk!F127=0," ",P_endr_bruk!F127)</f>
        <v>324947</v>
      </c>
      <c r="H118" s="61">
        <f>IF(P_endr_bruk!G127=0," ",P_endr_bruk!G127)</f>
        <v>489499</v>
      </c>
      <c r="I118" s="61">
        <f>IF(P_endr_bruk!P127=0," ",P_endr_bruk!P127)</f>
        <v>164552</v>
      </c>
      <c r="J118" s="29">
        <f>IF(P_endr_bruk!Q127=0," ",P_endr_bruk!Q127)</f>
        <v>0.50639642772513671</v>
      </c>
    </row>
    <row r="119" spans="4:10" x14ac:dyDescent="0.25">
      <c r="D119" s="28">
        <f>IF(P_endr_bruk!C128=0," ",P_endr_bruk!B128)</f>
        <v>111</v>
      </c>
      <c r="E119" s="28" t="str">
        <f>PROPER(IF(P_endr_bruk!D128=0," ",P_endr_bruk!D128))</f>
        <v>Ole Magnus Moen</v>
      </c>
      <c r="F119" s="28" t="str">
        <f>IF(P_endr_bruk!E128=0," ",P_endr_bruk!E128)</f>
        <v>Midtre Gauldal</v>
      </c>
      <c r="G119" s="61">
        <f>IF(P_endr_bruk!F128=0," ",P_endr_bruk!F128)</f>
        <v>137033</v>
      </c>
      <c r="H119" s="61">
        <f>IF(P_endr_bruk!G128=0," ",P_endr_bruk!G128)</f>
        <v>488162</v>
      </c>
      <c r="I119" s="61">
        <f>IF(P_endr_bruk!P128=0," ",P_endr_bruk!P128)</f>
        <v>351129</v>
      </c>
      <c r="J119" s="29">
        <f>IF(P_endr_bruk!Q128=0," ",P_endr_bruk!Q128)</f>
        <v>2.5623681886844776</v>
      </c>
    </row>
    <row r="120" spans="4:10" x14ac:dyDescent="0.25">
      <c r="D120" s="28">
        <f>IF(P_endr_bruk!C129=0," ",P_endr_bruk!B129)</f>
        <v>112</v>
      </c>
      <c r="E120" s="28" t="str">
        <f>PROPER(IF(P_endr_bruk!D129=0," ",P_endr_bruk!D129))</f>
        <v>Stene Melk Da</v>
      </c>
      <c r="F120" s="28" t="str">
        <f>IF(P_endr_bruk!E129=0," ",P_endr_bruk!E129)</f>
        <v>Orkland</v>
      </c>
      <c r="G120" s="61">
        <f>IF(P_endr_bruk!F129=0," ",P_endr_bruk!F129)</f>
        <v>475588</v>
      </c>
      <c r="H120" s="61">
        <f>IF(P_endr_bruk!G129=0," ",P_endr_bruk!G129)</f>
        <v>487541</v>
      </c>
      <c r="I120" s="61">
        <f>IF(P_endr_bruk!P129=0," ",P_endr_bruk!P129)</f>
        <v>11953</v>
      </c>
      <c r="J120" s="29">
        <f>IF(P_endr_bruk!Q129=0," ",P_endr_bruk!Q129)</f>
        <v>2.5133098396090733E-2</v>
      </c>
    </row>
    <row r="121" spans="4:10" x14ac:dyDescent="0.25">
      <c r="D121" s="28">
        <f>IF(P_endr_bruk!C130=0," ",P_endr_bruk!B130)</f>
        <v>113</v>
      </c>
      <c r="E121" s="28" t="str">
        <f>PROPER(IF(P_endr_bruk!D130=0," ",P_endr_bruk!D130))</f>
        <v>Konrad Moum</v>
      </c>
      <c r="F121" s="28" t="str">
        <f>IF(P_endr_bruk!E130=0," ",P_endr_bruk!E130)</f>
        <v>Snåsa</v>
      </c>
      <c r="G121" s="61">
        <f>IF(P_endr_bruk!F130=0," ",P_endr_bruk!F130)</f>
        <v>337779</v>
      </c>
      <c r="H121" s="61">
        <f>IF(P_endr_bruk!G130=0," ",P_endr_bruk!G130)</f>
        <v>484207</v>
      </c>
      <c r="I121" s="61">
        <f>IF(P_endr_bruk!P130=0," ",P_endr_bruk!P130)</f>
        <v>146428</v>
      </c>
      <c r="J121" s="29">
        <f>IF(P_endr_bruk!Q130=0," ",P_endr_bruk!Q130)</f>
        <v>0.43350237877428732</v>
      </c>
    </row>
    <row r="122" spans="4:10" x14ac:dyDescent="0.25">
      <c r="D122" s="28">
        <f>IF(P_endr_bruk!C131=0," ",P_endr_bruk!B131)</f>
        <v>114</v>
      </c>
      <c r="E122" s="28" t="str">
        <f>PROPER(IF(P_endr_bruk!D131=0," ",P_endr_bruk!D131))</f>
        <v>Christen Sjøvold</v>
      </c>
      <c r="F122" s="28" t="str">
        <f>IF(P_endr_bruk!E131=0," ",P_endr_bruk!E131)</f>
        <v>Malvik</v>
      </c>
      <c r="G122" s="61">
        <f>IF(P_endr_bruk!F131=0," ",P_endr_bruk!F131)</f>
        <v>414034</v>
      </c>
      <c r="H122" s="61">
        <f>IF(P_endr_bruk!G131=0," ",P_endr_bruk!G131)</f>
        <v>479645</v>
      </c>
      <c r="I122" s="61">
        <f>IF(P_endr_bruk!P131=0," ",P_endr_bruk!P131)</f>
        <v>65611</v>
      </c>
      <c r="J122" s="29">
        <f>IF(P_endr_bruk!Q131=0," ",P_endr_bruk!Q131)</f>
        <v>0.15846766207606139</v>
      </c>
    </row>
    <row r="123" spans="4:10" x14ac:dyDescent="0.25">
      <c r="D123" s="28">
        <f>IF(P_endr_bruk!C132=0," ",P_endr_bruk!B132)</f>
        <v>115</v>
      </c>
      <c r="E123" s="28" t="str">
        <f>PROPER(IF(P_endr_bruk!D132=0," ",P_endr_bruk!D132))</f>
        <v>Hermstad Auto</v>
      </c>
      <c r="F123" s="28" t="str">
        <f>IF(P_endr_bruk!E132=0," ",P_endr_bruk!E132)</f>
        <v>Indre Fosen</v>
      </c>
      <c r="G123" s="61">
        <f>IF(P_endr_bruk!F132=0," ",P_endr_bruk!F132)</f>
        <v>370478</v>
      </c>
      <c r="H123" s="61">
        <f>IF(P_endr_bruk!G132=0," ",P_endr_bruk!G132)</f>
        <v>478090</v>
      </c>
      <c r="I123" s="61">
        <f>IF(P_endr_bruk!P132=0," ",P_endr_bruk!P132)</f>
        <v>107612</v>
      </c>
      <c r="J123" s="29">
        <f>IF(P_endr_bruk!Q132=0," ",P_endr_bruk!Q132)</f>
        <v>0.29046799000210538</v>
      </c>
    </row>
    <row r="124" spans="4:10" x14ac:dyDescent="0.25">
      <c r="D124" s="28">
        <f>IF(P_endr_bruk!C133=0," ",P_endr_bruk!B133)</f>
        <v>116</v>
      </c>
      <c r="E124" s="28" t="str">
        <f>PROPER(IF(P_endr_bruk!D133=0," ",P_endr_bruk!D133))</f>
        <v>Sklett Samdrift Da</v>
      </c>
      <c r="F124" s="28" t="str">
        <f>IF(P_endr_bruk!E133=0," ",P_endr_bruk!E133)</f>
        <v>Grong</v>
      </c>
      <c r="G124" s="61">
        <f>IF(P_endr_bruk!F133=0," ",P_endr_bruk!F133)</f>
        <v>422533</v>
      </c>
      <c r="H124" s="61">
        <f>IF(P_endr_bruk!G133=0," ",P_endr_bruk!G133)</f>
        <v>476087</v>
      </c>
      <c r="I124" s="61">
        <f>IF(P_endr_bruk!P133=0," ",P_endr_bruk!P133)</f>
        <v>53554</v>
      </c>
      <c r="J124" s="29">
        <f>IF(P_endr_bruk!Q133=0," ",P_endr_bruk!Q133)</f>
        <v>0.12674512996618015</v>
      </c>
    </row>
    <row r="125" spans="4:10" x14ac:dyDescent="0.25">
      <c r="D125" s="28">
        <f>IF(P_endr_bruk!C134=0," ",P_endr_bruk!B134)</f>
        <v>117</v>
      </c>
      <c r="E125" s="28" t="str">
        <f>PROPER(IF(P_endr_bruk!D134=0," ",P_endr_bruk!D134))</f>
        <v>Nye Reitanfeltet Samdrift Da</v>
      </c>
      <c r="F125" s="28" t="str">
        <f>IF(P_endr_bruk!E134=0," ",P_endr_bruk!E134)</f>
        <v>Steinkjer</v>
      </c>
      <c r="G125" s="61">
        <f>IF(P_endr_bruk!F134=0," ",P_endr_bruk!F134)</f>
        <v>552601</v>
      </c>
      <c r="H125" s="61">
        <f>IF(P_endr_bruk!G134=0," ",P_endr_bruk!G134)</f>
        <v>475479</v>
      </c>
      <c r="I125" s="61">
        <f>IF(P_endr_bruk!P134=0," ",P_endr_bruk!P134)</f>
        <v>-77122</v>
      </c>
      <c r="J125" s="29">
        <f>IF(P_endr_bruk!Q134=0," ",P_endr_bruk!Q134)</f>
        <v>-0.13956181765867234</v>
      </c>
    </row>
    <row r="126" spans="4:10" x14ac:dyDescent="0.25">
      <c r="D126" s="28">
        <f>IF(P_endr_bruk!C135=0," ",P_endr_bruk!B135)</f>
        <v>118</v>
      </c>
      <c r="E126" s="28" t="str">
        <f>PROPER(IF(P_endr_bruk!D135=0," ",P_endr_bruk!D135))</f>
        <v>Røflo Anders</v>
      </c>
      <c r="F126" s="28" t="str">
        <f>IF(P_endr_bruk!E135=0," ",P_endr_bruk!E135)</f>
        <v>Inderøy</v>
      </c>
      <c r="G126" s="61">
        <f>IF(P_endr_bruk!F135=0," ",P_endr_bruk!F135)</f>
        <v>303051</v>
      </c>
      <c r="H126" s="61">
        <f>IF(P_endr_bruk!G135=0," ",P_endr_bruk!G135)</f>
        <v>474498</v>
      </c>
      <c r="I126" s="61">
        <f>IF(P_endr_bruk!P135=0," ",P_endr_bruk!P135)</f>
        <v>171447</v>
      </c>
      <c r="J126" s="29">
        <f>IF(P_endr_bruk!Q135=0," ",P_endr_bruk!Q135)</f>
        <v>0.56573646019976831</v>
      </c>
    </row>
    <row r="127" spans="4:10" x14ac:dyDescent="0.25">
      <c r="D127" s="28">
        <f>IF(P_endr_bruk!C136=0," ",P_endr_bruk!B136)</f>
        <v>119</v>
      </c>
      <c r="E127" s="28" t="str">
        <f>PROPER(IF(P_endr_bruk!D136=0," ",P_endr_bruk!D136))</f>
        <v>Grande Dagrun Suul</v>
      </c>
      <c r="F127" s="28" t="str">
        <f>IF(P_endr_bruk!E136=0," ",P_endr_bruk!E136)</f>
        <v>Verdal</v>
      </c>
      <c r="G127" s="61">
        <f>IF(P_endr_bruk!F136=0," ",P_endr_bruk!F136)</f>
        <v>176545</v>
      </c>
      <c r="H127" s="61">
        <f>IF(P_endr_bruk!G136=0," ",P_endr_bruk!G136)</f>
        <v>469720</v>
      </c>
      <c r="I127" s="61">
        <f>IF(P_endr_bruk!P136=0," ",P_endr_bruk!P136)</f>
        <v>293175</v>
      </c>
      <c r="J127" s="29">
        <f>IF(P_endr_bruk!Q136=0," ",P_endr_bruk!Q136)</f>
        <v>1.6606247698886969</v>
      </c>
    </row>
    <row r="128" spans="4:10" x14ac:dyDescent="0.25">
      <c r="D128" s="28">
        <f>IF(P_endr_bruk!C137=0," ",P_endr_bruk!B137)</f>
        <v>120</v>
      </c>
      <c r="E128" s="28" t="str">
        <f>PROPER(IF(P_endr_bruk!D137=0," ",P_endr_bruk!D137))</f>
        <v>Kjøsnes Johan Peder</v>
      </c>
      <c r="F128" s="28" t="str">
        <f>IF(P_endr_bruk!E137=0," ",P_endr_bruk!E137)</f>
        <v>Selbu</v>
      </c>
      <c r="G128" s="61">
        <f>IF(P_endr_bruk!F137=0," ",P_endr_bruk!F137)</f>
        <v>228333</v>
      </c>
      <c r="H128" s="61">
        <f>IF(P_endr_bruk!G137=0," ",P_endr_bruk!G137)</f>
        <v>468139</v>
      </c>
      <c r="I128" s="61">
        <f>IF(P_endr_bruk!P137=0," ",P_endr_bruk!P137)</f>
        <v>239806</v>
      </c>
      <c r="J128" s="29">
        <f>IF(P_endr_bruk!Q137=0," ",P_endr_bruk!Q137)</f>
        <v>1.0502467886814433</v>
      </c>
    </row>
    <row r="129" spans="4:10" x14ac:dyDescent="0.25">
      <c r="D129" s="28">
        <f>IF(P_endr_bruk!C138=0," ",P_endr_bruk!B138)</f>
        <v>121</v>
      </c>
      <c r="E129" s="28" t="str">
        <f>PROPER(IF(P_endr_bruk!D138=0," ",P_endr_bruk!D138))</f>
        <v>Andreas O. Ledsaak</v>
      </c>
      <c r="F129" s="28" t="str">
        <f>IF(P_endr_bruk!E138=0," ",P_endr_bruk!E138)</f>
        <v>Ørland</v>
      </c>
      <c r="G129" s="61">
        <f>IF(P_endr_bruk!F138=0," ",P_endr_bruk!F138)</f>
        <v>275276</v>
      </c>
      <c r="H129" s="61">
        <f>IF(P_endr_bruk!G138=0," ",P_endr_bruk!G138)</f>
        <v>466971</v>
      </c>
      <c r="I129" s="61">
        <f>IF(P_endr_bruk!P138=0," ",P_endr_bruk!P138)</f>
        <v>191695</v>
      </c>
      <c r="J129" s="29">
        <f>IF(P_endr_bruk!Q138=0," ",P_endr_bruk!Q138)</f>
        <v>0.69637382118310354</v>
      </c>
    </row>
    <row r="130" spans="4:10" x14ac:dyDescent="0.25">
      <c r="D130" s="28">
        <f>IF(P_endr_bruk!C139=0," ",P_endr_bruk!B139)</f>
        <v>122</v>
      </c>
      <c r="E130" s="28" t="str">
        <f>PROPER(IF(P_endr_bruk!D139=0," ",P_endr_bruk!D139))</f>
        <v>Sesseng Samdrift Da</v>
      </c>
      <c r="F130" s="28" t="str">
        <f>IF(P_endr_bruk!E139=0," ",P_endr_bruk!E139)</f>
        <v>Selbu</v>
      </c>
      <c r="G130" s="61">
        <f>IF(P_endr_bruk!F139=0," ",P_endr_bruk!F139)</f>
        <v>241788</v>
      </c>
      <c r="H130" s="61">
        <f>IF(P_endr_bruk!G139=0," ",P_endr_bruk!G139)</f>
        <v>465774</v>
      </c>
      <c r="I130" s="61">
        <f>IF(P_endr_bruk!P139=0," ",P_endr_bruk!P139)</f>
        <v>223986</v>
      </c>
      <c r="J130" s="29">
        <f>IF(P_endr_bruk!Q139=0," ",P_endr_bruk!Q139)</f>
        <v>0.9263735172961437</v>
      </c>
    </row>
    <row r="131" spans="4:10" x14ac:dyDescent="0.25">
      <c r="D131" s="28">
        <f>IF(P_endr_bruk!C140=0," ",P_endr_bruk!B140)</f>
        <v>123</v>
      </c>
      <c r="E131" s="28" t="str">
        <f>PROPER(IF(P_endr_bruk!D140=0," ",P_endr_bruk!D140))</f>
        <v>Johan Thomas Dahle</v>
      </c>
      <c r="F131" s="28" t="str">
        <f>IF(P_endr_bruk!E140=0," ",P_endr_bruk!E140)</f>
        <v>Nærøysund</v>
      </c>
      <c r="G131" s="61">
        <f>IF(P_endr_bruk!F140=0," ",P_endr_bruk!F140)</f>
        <v>189213</v>
      </c>
      <c r="H131" s="61">
        <f>IF(P_endr_bruk!G140=0," ",P_endr_bruk!G140)</f>
        <v>465597</v>
      </c>
      <c r="I131" s="61">
        <f>IF(P_endr_bruk!P140=0," ",P_endr_bruk!P140)</f>
        <v>276384</v>
      </c>
      <c r="J131" s="29">
        <f>IF(P_endr_bruk!Q140=0," ",P_endr_bruk!Q140)</f>
        <v>1.4607030172345452</v>
      </c>
    </row>
    <row r="132" spans="4:10" x14ac:dyDescent="0.25">
      <c r="D132" s="28">
        <f>IF(P_endr_bruk!C141=0," ",P_endr_bruk!B141)</f>
        <v>124</v>
      </c>
      <c r="E132" s="28" t="str">
        <f>PROPER(IF(P_endr_bruk!D141=0," ",P_endr_bruk!D141))</f>
        <v>Aalmo Samdrift Da</v>
      </c>
      <c r="F132" s="28" t="str">
        <f>IF(P_endr_bruk!E141=0," ",P_endr_bruk!E141)</f>
        <v>Snåsa</v>
      </c>
      <c r="G132" s="61">
        <f>IF(P_endr_bruk!F141=0," ",P_endr_bruk!F141)</f>
        <v>343370</v>
      </c>
      <c r="H132" s="61">
        <f>IF(P_endr_bruk!G141=0," ",P_endr_bruk!G141)</f>
        <v>465398</v>
      </c>
      <c r="I132" s="61">
        <f>IF(P_endr_bruk!P141=0," ",P_endr_bruk!P141)</f>
        <v>122028</v>
      </c>
      <c r="J132" s="29">
        <f>IF(P_endr_bruk!Q141=0," ",P_endr_bruk!Q141)</f>
        <v>0.3553834056557067</v>
      </c>
    </row>
    <row r="133" spans="4:10" x14ac:dyDescent="0.25">
      <c r="D133" s="28">
        <f>IF(P_endr_bruk!C142=0," ",P_endr_bruk!B142)</f>
        <v>125</v>
      </c>
      <c r="E133" s="28" t="str">
        <f>PROPER(IF(P_endr_bruk!D142=0," ",P_endr_bruk!D142))</f>
        <v>Mekal Andreas Røliaunet</v>
      </c>
      <c r="F133" s="28" t="str">
        <f>IF(P_endr_bruk!E142=0," ",P_endr_bruk!E142)</f>
        <v>Steinkjer</v>
      </c>
      <c r="G133" s="61">
        <f>IF(P_endr_bruk!F142=0," ",P_endr_bruk!F142)</f>
        <v>298764</v>
      </c>
      <c r="H133" s="61">
        <f>IF(P_endr_bruk!G142=0," ",P_endr_bruk!G142)</f>
        <v>465083</v>
      </c>
      <c r="I133" s="61">
        <f>IF(P_endr_bruk!P142=0," ",P_endr_bruk!P142)</f>
        <v>166319</v>
      </c>
      <c r="J133" s="29">
        <f>IF(P_endr_bruk!Q142=0," ",P_endr_bruk!Q142)</f>
        <v>0.55669023041598054</v>
      </c>
    </row>
    <row r="134" spans="4:10" x14ac:dyDescent="0.25">
      <c r="D134" s="28">
        <f>IF(P_endr_bruk!C143=0," ",P_endr_bruk!B143)</f>
        <v>126</v>
      </c>
      <c r="E134" s="28" t="str">
        <f>PROPER(IF(P_endr_bruk!D143=0," ",P_endr_bruk!D143))</f>
        <v>Leirset Arnt-Egil</v>
      </c>
      <c r="F134" s="28" t="str">
        <f>IF(P_endr_bruk!E143=0," ",P_endr_bruk!E143)</f>
        <v>Verdal</v>
      </c>
      <c r="G134" s="61">
        <f>IF(P_endr_bruk!F143=0," ",P_endr_bruk!F143)</f>
        <v>352691</v>
      </c>
      <c r="H134" s="61">
        <f>IF(P_endr_bruk!G143=0," ",P_endr_bruk!G143)</f>
        <v>464708</v>
      </c>
      <c r="I134" s="61">
        <f>IF(P_endr_bruk!P143=0," ",P_endr_bruk!P143)</f>
        <v>112017</v>
      </c>
      <c r="J134" s="29">
        <f>IF(P_endr_bruk!Q143=0," ",P_endr_bruk!Q143)</f>
        <v>0.3176066301663496</v>
      </c>
    </row>
    <row r="135" spans="4:10" x14ac:dyDescent="0.25">
      <c r="D135" s="28">
        <f>IF(P_endr_bruk!C144=0," ",P_endr_bruk!B144)</f>
        <v>127</v>
      </c>
      <c r="E135" s="28" t="str">
        <f>PROPER(IF(P_endr_bruk!D144=0," ",P_endr_bruk!D144))</f>
        <v>Muan Landbruk Da</v>
      </c>
      <c r="F135" s="28" t="str">
        <f>IF(P_endr_bruk!E144=0," ",P_endr_bruk!E144)</f>
        <v>Orkland</v>
      </c>
      <c r="G135" s="61">
        <f>IF(P_endr_bruk!F144=0," ",P_endr_bruk!F144)</f>
        <v>455428</v>
      </c>
      <c r="H135" s="61">
        <f>IF(P_endr_bruk!G144=0," ",P_endr_bruk!G144)</f>
        <v>464481</v>
      </c>
      <c r="I135" s="61">
        <f>IF(P_endr_bruk!P144=0," ",P_endr_bruk!P144)</f>
        <v>9053</v>
      </c>
      <c r="J135" s="29">
        <f>IF(P_endr_bruk!Q144=0," ",P_endr_bruk!Q144)</f>
        <v>1.9878004865752655E-2</v>
      </c>
    </row>
    <row r="136" spans="4:10" x14ac:dyDescent="0.25">
      <c r="D136" s="28">
        <f>IF(P_endr_bruk!C145=0," ",P_endr_bruk!B145)</f>
        <v>128</v>
      </c>
      <c r="E136" s="28" t="str">
        <f>PROPER(IF(P_endr_bruk!D145=0," ",P_endr_bruk!D145))</f>
        <v>Kvaale Samdrift Da</v>
      </c>
      <c r="F136" s="28" t="str">
        <f>IF(P_endr_bruk!E145=0," ",P_endr_bruk!E145)</f>
        <v>Namsos</v>
      </c>
      <c r="G136" s="61">
        <f>IF(P_endr_bruk!F145=0," ",P_endr_bruk!F145)</f>
        <v>408055</v>
      </c>
      <c r="H136" s="61">
        <f>IF(P_endr_bruk!G145=0," ",P_endr_bruk!G145)</f>
        <v>464170</v>
      </c>
      <c r="I136" s="61">
        <f>IF(P_endr_bruk!P145=0," ",P_endr_bruk!P145)</f>
        <v>56115</v>
      </c>
      <c r="J136" s="29">
        <f>IF(P_endr_bruk!Q145=0," ",P_endr_bruk!Q145)</f>
        <v>0.13751822670963473</v>
      </c>
    </row>
    <row r="137" spans="4:10" x14ac:dyDescent="0.25">
      <c r="D137" s="28">
        <f>IF(P_endr_bruk!C146=0," ",P_endr_bruk!B146)</f>
        <v>129</v>
      </c>
      <c r="E137" s="28" t="str">
        <f>PROPER(IF(P_endr_bruk!D146=0," ",P_endr_bruk!D146))</f>
        <v>Arve Sørmo</v>
      </c>
      <c r="F137" s="28" t="str">
        <f>IF(P_endr_bruk!E146=0," ",P_endr_bruk!E146)</f>
        <v>Selbu</v>
      </c>
      <c r="G137" s="61">
        <f>IF(P_endr_bruk!F146=0," ",P_endr_bruk!F146)</f>
        <v>242131</v>
      </c>
      <c r="H137" s="61">
        <f>IF(P_endr_bruk!G146=0," ",P_endr_bruk!G146)</f>
        <v>463837</v>
      </c>
      <c r="I137" s="61">
        <f>IF(P_endr_bruk!P146=0," ",P_endr_bruk!P146)</f>
        <v>221706</v>
      </c>
      <c r="J137" s="29">
        <f>IF(P_endr_bruk!Q146=0," ",P_endr_bruk!Q146)</f>
        <v>0.91564483688581799</v>
      </c>
    </row>
    <row r="138" spans="4:10" x14ac:dyDescent="0.25">
      <c r="D138" s="28">
        <f>IF(P_endr_bruk!C147=0," ",P_endr_bruk!B147)</f>
        <v>130</v>
      </c>
      <c r="E138" s="28" t="str">
        <f>PROPER(IF(P_endr_bruk!D147=0," ",P_endr_bruk!D147))</f>
        <v>Jan Rune Eid</v>
      </c>
      <c r="F138" s="28" t="str">
        <f>IF(P_endr_bruk!E147=0," ",P_endr_bruk!E147)</f>
        <v>Høylandet</v>
      </c>
      <c r="G138" s="61" t="str">
        <f>IF(P_endr_bruk!F147=0," ",P_endr_bruk!F147)</f>
        <v xml:space="preserve"> </v>
      </c>
      <c r="H138" s="61">
        <f>IF(P_endr_bruk!G147=0," ",P_endr_bruk!G147)</f>
        <v>463810</v>
      </c>
      <c r="I138" s="61">
        <f>IF(P_endr_bruk!P147=0," ",P_endr_bruk!P147)</f>
        <v>463810</v>
      </c>
      <c r="J138" s="29" t="str">
        <f>IF(P_endr_bruk!Q147=0," ",P_endr_bruk!Q147)</f>
        <v xml:space="preserve"> </v>
      </c>
    </row>
    <row r="139" spans="4:10" x14ac:dyDescent="0.25">
      <c r="D139" s="28" t="str">
        <f>IF(P_endr_bruk!C148=0," ",P_endr_bruk!B148)</f>
        <v xml:space="preserve"> </v>
      </c>
      <c r="E139" s="28" t="str">
        <f>PROPER(IF(P_endr_bruk!D148=0," ",P_endr_bruk!D148))</f>
        <v>Jan Rune Viken</v>
      </c>
      <c r="F139" s="28" t="str">
        <f>IF(P_endr_bruk!E148=0," ",P_endr_bruk!E148)</f>
        <v>Høylandet</v>
      </c>
      <c r="G139" s="61">
        <f>IF(P_endr_bruk!F148=0," ",P_endr_bruk!F148)</f>
        <v>319915</v>
      </c>
      <c r="H139" s="61" t="str">
        <f>IF(P_endr_bruk!G148=0," ",P_endr_bruk!G148)</f>
        <v xml:space="preserve"> </v>
      </c>
      <c r="I139" s="61">
        <f>IF(P_endr_bruk!P148=0," ",P_endr_bruk!P148)</f>
        <v>-319915</v>
      </c>
      <c r="J139" s="29">
        <f>IF(P_endr_bruk!Q148=0," ",P_endr_bruk!Q148)</f>
        <v>-1</v>
      </c>
    </row>
    <row r="140" spans="4:10" x14ac:dyDescent="0.25">
      <c r="D140" s="28">
        <f>IF(P_endr_bruk!C149=0," ",P_endr_bruk!B149)</f>
        <v>132</v>
      </c>
      <c r="E140" s="28" t="str">
        <f>PROPER(IF(P_endr_bruk!D149=0," ",P_endr_bruk!D149))</f>
        <v>Vuttudal Samdrift Da</v>
      </c>
      <c r="F140" s="28" t="str">
        <f>IF(P_endr_bruk!E149=0," ",P_endr_bruk!E149)</f>
        <v>Orkland</v>
      </c>
      <c r="G140" s="61">
        <f>IF(P_endr_bruk!F149=0," ",P_endr_bruk!F149)</f>
        <v>392408</v>
      </c>
      <c r="H140" s="61">
        <f>IF(P_endr_bruk!G149=0," ",P_endr_bruk!G149)</f>
        <v>463433</v>
      </c>
      <c r="I140" s="61">
        <f>IF(P_endr_bruk!P149=0," ",P_endr_bruk!P149)</f>
        <v>71025</v>
      </c>
      <c r="J140" s="29">
        <f>IF(P_endr_bruk!Q149=0," ",P_endr_bruk!Q149)</f>
        <v>0.18099783898391469</v>
      </c>
    </row>
    <row r="141" spans="4:10" x14ac:dyDescent="0.25">
      <c r="D141" s="28">
        <f>IF(P_endr_bruk!C150=0," ",P_endr_bruk!B150)</f>
        <v>133</v>
      </c>
      <c r="E141" s="28" t="str">
        <f>PROPER(IF(P_endr_bruk!D150=0," ",P_endr_bruk!D150))</f>
        <v>Langdalen Melk Og Kjøtt Da</v>
      </c>
      <c r="F141" s="28" t="str">
        <f>IF(P_endr_bruk!E150=0," ",P_endr_bruk!E150)</f>
        <v>Frosta</v>
      </c>
      <c r="G141" s="61">
        <f>IF(P_endr_bruk!F150=0," ",P_endr_bruk!F150)</f>
        <v>340516</v>
      </c>
      <c r="H141" s="61">
        <f>IF(P_endr_bruk!G150=0," ",P_endr_bruk!G150)</f>
        <v>460869</v>
      </c>
      <c r="I141" s="61">
        <f>IF(P_endr_bruk!P150=0," ",P_endr_bruk!P150)</f>
        <v>120353</v>
      </c>
      <c r="J141" s="29">
        <f>IF(P_endr_bruk!Q150=0," ",P_endr_bruk!Q150)</f>
        <v>0.35344301002008716</v>
      </c>
    </row>
    <row r="142" spans="4:10" x14ac:dyDescent="0.25">
      <c r="D142" s="28">
        <f>IF(P_endr_bruk!C151=0," ",P_endr_bruk!B151)</f>
        <v>134</v>
      </c>
      <c r="E142" s="28" t="str">
        <f>PROPER(IF(P_endr_bruk!D151=0," ",P_endr_bruk!D151))</f>
        <v>Heltuv Fellesfjøs Da</v>
      </c>
      <c r="F142" s="28" t="str">
        <f>IF(P_endr_bruk!E151=0," ",P_endr_bruk!E151)</f>
        <v>Steinkjer</v>
      </c>
      <c r="G142" s="61">
        <f>IF(P_endr_bruk!F151=0," ",P_endr_bruk!F151)</f>
        <v>462286</v>
      </c>
      <c r="H142" s="61">
        <f>IF(P_endr_bruk!G151=0," ",P_endr_bruk!G151)</f>
        <v>458936</v>
      </c>
      <c r="I142" s="61">
        <f>IF(P_endr_bruk!P151=0," ",P_endr_bruk!P151)</f>
        <v>-3350</v>
      </c>
      <c r="J142" s="29">
        <f>IF(P_endr_bruk!Q151=0," ",P_endr_bruk!Q151)</f>
        <v>-7.246596262919491E-3</v>
      </c>
    </row>
    <row r="143" spans="4:10" x14ac:dyDescent="0.25">
      <c r="D143" s="28">
        <f>IF(P_endr_bruk!C152=0," ",P_endr_bruk!B152)</f>
        <v>135</v>
      </c>
      <c r="E143" s="28" t="str">
        <f>PROPER(IF(P_endr_bruk!D152=0," ",P_endr_bruk!D152))</f>
        <v>Hellan Samdrift Da</v>
      </c>
      <c r="F143" s="28" t="str">
        <f>IF(P_endr_bruk!E152=0," ",P_endr_bruk!E152)</f>
        <v>Frosta</v>
      </c>
      <c r="G143" s="61">
        <f>IF(P_endr_bruk!F152=0," ",P_endr_bruk!F152)</f>
        <v>450557</v>
      </c>
      <c r="H143" s="61">
        <f>IF(P_endr_bruk!G152=0," ",P_endr_bruk!G152)</f>
        <v>458814</v>
      </c>
      <c r="I143" s="61">
        <f>IF(P_endr_bruk!P152=0," ",P_endr_bruk!P152)</f>
        <v>8257</v>
      </c>
      <c r="J143" s="29">
        <f>IF(P_endr_bruk!Q152=0," ",P_endr_bruk!Q152)</f>
        <v>1.8326205119441049E-2</v>
      </c>
    </row>
    <row r="144" spans="4:10" x14ac:dyDescent="0.25">
      <c r="D144" s="28">
        <f>IF(P_endr_bruk!C153=0," ",P_endr_bruk!B153)</f>
        <v>136</v>
      </c>
      <c r="E144" s="28" t="str">
        <f>PROPER(IF(P_endr_bruk!D153=0," ",P_endr_bruk!D153))</f>
        <v>John Stokke</v>
      </c>
      <c r="F144" s="28" t="str">
        <f>IF(P_endr_bruk!E153=0," ",P_endr_bruk!E153)</f>
        <v>Steinkjer</v>
      </c>
      <c r="G144" s="61">
        <f>IF(P_endr_bruk!F153=0," ",P_endr_bruk!F153)</f>
        <v>336203</v>
      </c>
      <c r="H144" s="61">
        <f>IF(P_endr_bruk!G153=0," ",P_endr_bruk!G153)</f>
        <v>457210</v>
      </c>
      <c r="I144" s="61">
        <f>IF(P_endr_bruk!P153=0," ",P_endr_bruk!P153)</f>
        <v>121007</v>
      </c>
      <c r="J144" s="29">
        <f>IF(P_endr_bruk!Q153=0," ",P_endr_bruk!Q153)</f>
        <v>0.35992242781890704</v>
      </c>
    </row>
    <row r="145" spans="4:10" x14ac:dyDescent="0.25">
      <c r="D145" s="28">
        <f>IF(P_endr_bruk!C154=0," ",P_endr_bruk!B154)</f>
        <v>137</v>
      </c>
      <c r="E145" s="28" t="str">
        <f>PROPER(IF(P_endr_bruk!D154=0," ",P_endr_bruk!D154))</f>
        <v>Øvre Lønnum Gård Ingrid Birgitte Holm</v>
      </c>
      <c r="F145" s="28" t="str">
        <f>IF(P_endr_bruk!E154=0," ",P_endr_bruk!E154)</f>
        <v>Steinkjer</v>
      </c>
      <c r="G145" s="61">
        <f>IF(P_endr_bruk!F154=0," ",P_endr_bruk!F154)</f>
        <v>269735</v>
      </c>
      <c r="H145" s="61">
        <f>IF(P_endr_bruk!G154=0," ",P_endr_bruk!G154)</f>
        <v>456252</v>
      </c>
      <c r="I145" s="61">
        <f>IF(P_endr_bruk!P154=0," ",P_endr_bruk!P154)</f>
        <v>186517</v>
      </c>
      <c r="J145" s="29">
        <f>IF(P_endr_bruk!Q154=0," ",P_endr_bruk!Q154)</f>
        <v>0.69148238085528391</v>
      </c>
    </row>
    <row r="146" spans="4:10" x14ac:dyDescent="0.25">
      <c r="D146" s="28">
        <f>IF(P_endr_bruk!C155=0," ",P_endr_bruk!B155)</f>
        <v>138</v>
      </c>
      <c r="E146" s="28" t="str">
        <f>PROPER(IF(P_endr_bruk!D155=0," ",P_endr_bruk!D155))</f>
        <v>Geir Skjesol</v>
      </c>
      <c r="F146" s="28" t="str">
        <f>IF(P_endr_bruk!E155=0," ",P_endr_bruk!E155)</f>
        <v>Levanger</v>
      </c>
      <c r="G146" s="61">
        <f>IF(P_endr_bruk!F155=0," ",P_endr_bruk!F155)</f>
        <v>398773</v>
      </c>
      <c r="H146" s="61">
        <f>IF(P_endr_bruk!G155=0," ",P_endr_bruk!G155)</f>
        <v>455296</v>
      </c>
      <c r="I146" s="61">
        <f>IF(P_endr_bruk!P155=0," ",P_endr_bruk!P155)</f>
        <v>56523</v>
      </c>
      <c r="J146" s="29">
        <f>IF(P_endr_bruk!Q155=0," ",P_endr_bruk!Q155)</f>
        <v>0.141742294488343</v>
      </c>
    </row>
    <row r="147" spans="4:10" x14ac:dyDescent="0.25">
      <c r="D147" s="28">
        <f>IF(P_endr_bruk!C156=0," ",P_endr_bruk!B156)</f>
        <v>139</v>
      </c>
      <c r="E147" s="28" t="str">
        <f>PROPER(IF(P_endr_bruk!D156=0," ",P_endr_bruk!D156))</f>
        <v>Stemshaug Jo</v>
      </c>
      <c r="F147" s="28" t="str">
        <f>IF(P_endr_bruk!E156=0," ",P_endr_bruk!E156)</f>
        <v>Orkland</v>
      </c>
      <c r="G147" s="61">
        <f>IF(P_endr_bruk!F156=0," ",P_endr_bruk!F156)</f>
        <v>409734</v>
      </c>
      <c r="H147" s="61">
        <f>IF(P_endr_bruk!G156=0," ",P_endr_bruk!G156)</f>
        <v>454407</v>
      </c>
      <c r="I147" s="61">
        <f>IF(P_endr_bruk!P156=0," ",P_endr_bruk!P156)</f>
        <v>44673</v>
      </c>
      <c r="J147" s="29">
        <f>IF(P_endr_bruk!Q156=0," ",P_endr_bruk!Q156)</f>
        <v>0.10902927265006077</v>
      </c>
    </row>
    <row r="148" spans="4:10" x14ac:dyDescent="0.25">
      <c r="D148" s="28">
        <f>IF(P_endr_bruk!C157=0," ",P_endr_bruk!B157)</f>
        <v>140</v>
      </c>
      <c r="E148" s="28" t="str">
        <f>PROPER(IF(P_endr_bruk!D157=0," ",P_endr_bruk!D157))</f>
        <v>Daling Melk Da</v>
      </c>
      <c r="F148" s="28" t="str">
        <f>IF(P_endr_bruk!E157=0," ",P_endr_bruk!E157)</f>
        <v>Levanger</v>
      </c>
      <c r="G148" s="61">
        <f>IF(P_endr_bruk!F157=0," ",P_endr_bruk!F157)</f>
        <v>440558</v>
      </c>
      <c r="H148" s="61">
        <f>IF(P_endr_bruk!G157=0," ",P_endr_bruk!G157)</f>
        <v>453872</v>
      </c>
      <c r="I148" s="61">
        <f>IF(P_endr_bruk!P157=0," ",P_endr_bruk!P157)</f>
        <v>13314</v>
      </c>
      <c r="J148" s="29">
        <f>IF(P_endr_bruk!Q157=0," ",P_endr_bruk!Q157)</f>
        <v>3.0220765483772852E-2</v>
      </c>
    </row>
    <row r="149" spans="4:10" x14ac:dyDescent="0.25">
      <c r="D149" s="28">
        <f>IF(P_endr_bruk!C158=0," ",P_endr_bruk!B158)</f>
        <v>141</v>
      </c>
      <c r="E149" s="28" t="str">
        <f>PROPER(IF(P_endr_bruk!D158=0," ",P_endr_bruk!D158))</f>
        <v>Otterøy Samdrift Da</v>
      </c>
      <c r="F149" s="28" t="str">
        <f>IF(P_endr_bruk!E158=0," ",P_endr_bruk!E158)</f>
        <v>Namsos</v>
      </c>
      <c r="G149" s="61" t="str">
        <f>IF(P_endr_bruk!F158=0," ",P_endr_bruk!F158)</f>
        <v xml:space="preserve"> </v>
      </c>
      <c r="H149" s="61">
        <f>IF(P_endr_bruk!G158=0," ",P_endr_bruk!G158)</f>
        <v>65674</v>
      </c>
      <c r="I149" s="61">
        <f>IF(P_endr_bruk!P158=0," ",P_endr_bruk!P158)</f>
        <v>65674</v>
      </c>
      <c r="J149" s="29" t="str">
        <f>IF(P_endr_bruk!Q158=0," ",P_endr_bruk!Q158)</f>
        <v xml:space="preserve"> </v>
      </c>
    </row>
    <row r="150" spans="4:10" x14ac:dyDescent="0.25">
      <c r="D150" s="28" t="str">
        <f>IF(P_endr_bruk!C159=0," ",P_endr_bruk!B159)</f>
        <v xml:space="preserve"> </v>
      </c>
      <c r="E150" s="28" t="str">
        <f>PROPER(IF(P_endr_bruk!D159=0," ",P_endr_bruk!D159))</f>
        <v>Otterøya Samdrift Da</v>
      </c>
      <c r="F150" s="28" t="str">
        <f>IF(P_endr_bruk!E159=0," ",P_endr_bruk!E159)</f>
        <v>Namsos</v>
      </c>
      <c r="G150" s="61">
        <f>IF(P_endr_bruk!F159=0," ",P_endr_bruk!F159)</f>
        <v>498432</v>
      </c>
      <c r="H150" s="61">
        <f>IF(P_endr_bruk!G159=0," ",P_endr_bruk!G159)</f>
        <v>388147</v>
      </c>
      <c r="I150" s="61">
        <f>IF(P_endr_bruk!P159=0," ",P_endr_bruk!P159)</f>
        <v>-110285</v>
      </c>
      <c r="J150" s="29">
        <f>IF(P_endr_bruk!Q159=0," ",P_endr_bruk!Q159)</f>
        <v>-0.2212638835387776</v>
      </c>
    </row>
    <row r="151" spans="4:10" x14ac:dyDescent="0.25">
      <c r="D151" s="28">
        <f>IF(P_endr_bruk!C160=0," ",P_endr_bruk!B160)</f>
        <v>143</v>
      </c>
      <c r="E151" s="28" t="str">
        <f>PROPER(IF(P_endr_bruk!D160=0," ",P_endr_bruk!D160))</f>
        <v>Leif Anders Wold</v>
      </c>
      <c r="F151" s="28" t="str">
        <f>IF(P_endr_bruk!E160=0," ",P_endr_bruk!E160)</f>
        <v>Orkland</v>
      </c>
      <c r="G151" s="61">
        <f>IF(P_endr_bruk!F160=0," ",P_endr_bruk!F160)</f>
        <v>374767</v>
      </c>
      <c r="H151" s="61">
        <f>IF(P_endr_bruk!G160=0," ",P_endr_bruk!G160)</f>
        <v>451716</v>
      </c>
      <c r="I151" s="61">
        <f>IF(P_endr_bruk!P160=0," ",P_endr_bruk!P160)</f>
        <v>76949</v>
      </c>
      <c r="J151" s="29">
        <f>IF(P_endr_bruk!Q160=0," ",P_endr_bruk!Q160)</f>
        <v>0.20532490854317484</v>
      </c>
    </row>
    <row r="152" spans="4:10" x14ac:dyDescent="0.25">
      <c r="D152" s="28">
        <f>IF(P_endr_bruk!C161=0," ",P_endr_bruk!B161)</f>
        <v>144</v>
      </c>
      <c r="E152" s="28" t="str">
        <f>PROPER(IF(P_endr_bruk!D161=0," ",P_endr_bruk!D161))</f>
        <v>Flatås Samdrift Da</v>
      </c>
      <c r="F152" s="28" t="str">
        <f>IF(P_endr_bruk!E161=0," ",P_endr_bruk!E161)</f>
        <v>Inderøy</v>
      </c>
      <c r="G152" s="61">
        <f>IF(P_endr_bruk!F161=0," ",P_endr_bruk!F161)</f>
        <v>302739</v>
      </c>
      <c r="H152" s="61">
        <f>IF(P_endr_bruk!G161=0," ",P_endr_bruk!G161)</f>
        <v>450055</v>
      </c>
      <c r="I152" s="61">
        <f>IF(P_endr_bruk!P161=0," ",P_endr_bruk!P161)</f>
        <v>147316</v>
      </c>
      <c r="J152" s="29">
        <f>IF(P_endr_bruk!Q161=0," ",P_endr_bruk!Q161)</f>
        <v>0.48661057874935176</v>
      </c>
    </row>
    <row r="153" spans="4:10" x14ac:dyDescent="0.25">
      <c r="D153" s="28">
        <f>IF(P_endr_bruk!C162=0," ",P_endr_bruk!B162)</f>
        <v>145</v>
      </c>
      <c r="E153" s="28" t="str">
        <f>PROPER(IF(P_endr_bruk!D162=0," ",P_endr_bruk!D162))</f>
        <v>Dalen Øystein Laugen</v>
      </c>
      <c r="F153" s="28" t="str">
        <f>IF(P_endr_bruk!E162=0," ",P_endr_bruk!E162)</f>
        <v>Nærøysund</v>
      </c>
      <c r="G153" s="61">
        <f>IF(P_endr_bruk!F162=0," ",P_endr_bruk!F162)</f>
        <v>319251</v>
      </c>
      <c r="H153" s="61">
        <f>IF(P_endr_bruk!G162=0," ",P_endr_bruk!G162)</f>
        <v>443319</v>
      </c>
      <c r="I153" s="61">
        <f>IF(P_endr_bruk!P162=0," ",P_endr_bruk!P162)</f>
        <v>124068</v>
      </c>
      <c r="J153" s="29">
        <f>IF(P_endr_bruk!Q162=0," ",P_endr_bruk!Q162)</f>
        <v>0.38862211864645685</v>
      </c>
    </row>
    <row r="154" spans="4:10" x14ac:dyDescent="0.25">
      <c r="D154" s="28">
        <f>IF(P_endr_bruk!C163=0," ",P_endr_bruk!B163)</f>
        <v>146</v>
      </c>
      <c r="E154" s="28" t="str">
        <f>PROPER(IF(P_endr_bruk!D163=0," ",P_endr_bruk!D163))</f>
        <v>Eli Skarsem</v>
      </c>
      <c r="F154" s="28" t="str">
        <f>IF(P_endr_bruk!E163=0," ",P_endr_bruk!E163)</f>
        <v>Oppdal</v>
      </c>
      <c r="G154" s="61" t="str">
        <f>IF(P_endr_bruk!F163=0," ",P_endr_bruk!F163)</f>
        <v xml:space="preserve"> </v>
      </c>
      <c r="H154" s="61">
        <f>IF(P_endr_bruk!G163=0," ",P_endr_bruk!G163)</f>
        <v>442312</v>
      </c>
      <c r="I154" s="61">
        <f>IF(P_endr_bruk!P163=0," ",P_endr_bruk!P163)</f>
        <v>442312</v>
      </c>
      <c r="J154" s="29" t="str">
        <f>IF(P_endr_bruk!Q163=0," ",P_endr_bruk!Q163)</f>
        <v xml:space="preserve"> </v>
      </c>
    </row>
    <row r="155" spans="4:10" x14ac:dyDescent="0.25">
      <c r="D155" s="28" t="str">
        <f>IF(P_endr_bruk!C164=0," ",P_endr_bruk!B164)</f>
        <v xml:space="preserve"> </v>
      </c>
      <c r="E155" s="28" t="str">
        <f>PROPER(IF(P_endr_bruk!D164=0," ",P_endr_bruk!D164))</f>
        <v>Eli Skarsheim</v>
      </c>
      <c r="F155" s="28" t="str">
        <f>IF(P_endr_bruk!E164=0," ",P_endr_bruk!E164)</f>
        <v>Oppdal</v>
      </c>
      <c r="G155" s="61">
        <f>IF(P_endr_bruk!F164=0," ",P_endr_bruk!F164)</f>
        <v>406513</v>
      </c>
      <c r="H155" s="61" t="str">
        <f>IF(P_endr_bruk!G164=0," ",P_endr_bruk!G164)</f>
        <v xml:space="preserve"> </v>
      </c>
      <c r="I155" s="61">
        <f>IF(P_endr_bruk!P164=0," ",P_endr_bruk!P164)</f>
        <v>-406513</v>
      </c>
      <c r="J155" s="29">
        <f>IF(P_endr_bruk!Q164=0," ",P_endr_bruk!Q164)</f>
        <v>-1</v>
      </c>
    </row>
    <row r="156" spans="4:10" x14ac:dyDescent="0.25">
      <c r="D156" s="28">
        <f>IF(P_endr_bruk!C165=0," ",P_endr_bruk!B165)</f>
        <v>148</v>
      </c>
      <c r="E156" s="28" t="str">
        <f>PROPER(IF(P_endr_bruk!D165=0," ",P_endr_bruk!D165))</f>
        <v>Negard Lykkja Da</v>
      </c>
      <c r="F156" s="28" t="str">
        <f>IF(P_endr_bruk!E165=0," ",P_endr_bruk!E165)</f>
        <v>Orkland</v>
      </c>
      <c r="G156" s="61">
        <f>IF(P_endr_bruk!F165=0," ",P_endr_bruk!F165)</f>
        <v>435448</v>
      </c>
      <c r="H156" s="61">
        <f>IF(P_endr_bruk!G165=0," ",P_endr_bruk!G165)</f>
        <v>439790</v>
      </c>
      <c r="I156" s="61">
        <f>IF(P_endr_bruk!P165=0," ",P_endr_bruk!P165)</f>
        <v>4342</v>
      </c>
      <c r="J156" s="29">
        <f>IF(P_endr_bruk!Q165=0," ",P_endr_bruk!Q165)</f>
        <v>9.9713398614759974E-3</v>
      </c>
    </row>
    <row r="157" spans="4:10" x14ac:dyDescent="0.25">
      <c r="D157" s="28">
        <f>IF(P_endr_bruk!C166=0," ",P_endr_bruk!B166)</f>
        <v>149</v>
      </c>
      <c r="E157" s="28" t="str">
        <f>PROPER(IF(P_endr_bruk!D166=0," ",P_endr_bruk!D166))</f>
        <v>Bangdalen Samdrift Da</v>
      </c>
      <c r="F157" s="28" t="str">
        <f>IF(P_endr_bruk!E166=0," ",P_endr_bruk!E166)</f>
        <v>Namsos</v>
      </c>
      <c r="G157" s="61">
        <f>IF(P_endr_bruk!F166=0," ",P_endr_bruk!F166)</f>
        <v>505491</v>
      </c>
      <c r="H157" s="61">
        <f>IF(P_endr_bruk!G166=0," ",P_endr_bruk!G166)</f>
        <v>439632</v>
      </c>
      <c r="I157" s="61">
        <f>IF(P_endr_bruk!P166=0," ",P_endr_bruk!P166)</f>
        <v>-65859</v>
      </c>
      <c r="J157" s="29">
        <f>IF(P_endr_bruk!Q166=0," ",P_endr_bruk!Q166)</f>
        <v>-0.1302871861220081</v>
      </c>
    </row>
    <row r="158" spans="4:10" x14ac:dyDescent="0.25">
      <c r="D158" s="28">
        <f>IF(P_endr_bruk!C167=0," ",P_endr_bruk!B167)</f>
        <v>150</v>
      </c>
      <c r="E158" s="28" t="str">
        <f>PROPER(IF(P_endr_bruk!D167=0," ",P_endr_bruk!D167))</f>
        <v>Kvitsand Samdrift Da</v>
      </c>
      <c r="F158" s="28" t="str">
        <f>IF(P_endr_bruk!E167=0," ",P_endr_bruk!E167)</f>
        <v>Ørland</v>
      </c>
      <c r="G158" s="61">
        <f>IF(P_endr_bruk!F167=0," ",P_endr_bruk!F167)</f>
        <v>449884</v>
      </c>
      <c r="H158" s="61">
        <f>IF(P_endr_bruk!G167=0," ",P_endr_bruk!G167)</f>
        <v>439260</v>
      </c>
      <c r="I158" s="61">
        <f>IF(P_endr_bruk!P167=0," ",P_endr_bruk!P167)</f>
        <v>-10624</v>
      </c>
      <c r="J158" s="29">
        <f>IF(P_endr_bruk!Q167=0," ",P_endr_bruk!Q167)</f>
        <v>-2.3614976305003067E-2</v>
      </c>
    </row>
    <row r="159" spans="4:10" x14ac:dyDescent="0.25">
      <c r="D159" s="28">
        <f>IF(P_endr_bruk!C168=0," ",P_endr_bruk!B168)</f>
        <v>151</v>
      </c>
      <c r="E159" s="28" t="str">
        <f>PROPER(IF(P_endr_bruk!D168=0," ",P_endr_bruk!D168))</f>
        <v>Nina Vangen Ranøien</v>
      </c>
      <c r="F159" s="28" t="str">
        <f>IF(P_endr_bruk!E168=0," ",P_endr_bruk!E168)</f>
        <v>Orkland</v>
      </c>
      <c r="G159" s="61">
        <f>IF(P_endr_bruk!F168=0," ",P_endr_bruk!F168)</f>
        <v>227253</v>
      </c>
      <c r="H159" s="61">
        <f>IF(P_endr_bruk!G168=0," ",P_endr_bruk!G168)</f>
        <v>438407</v>
      </c>
      <c r="I159" s="61">
        <f>IF(P_endr_bruk!P168=0," ",P_endr_bruk!P168)</f>
        <v>211154</v>
      </c>
      <c r="J159" s="29">
        <f>IF(P_endr_bruk!Q168=0," ",P_endr_bruk!Q168)</f>
        <v>0.92915825093618121</v>
      </c>
    </row>
    <row r="160" spans="4:10" x14ac:dyDescent="0.25">
      <c r="D160" s="28">
        <f>IF(P_endr_bruk!C169=0," ",P_endr_bruk!B169)</f>
        <v>152</v>
      </c>
      <c r="E160" s="28" t="str">
        <f>PROPER(IF(P_endr_bruk!D169=0," ",P_endr_bruk!D169))</f>
        <v>Namsen Samdrift Da</v>
      </c>
      <c r="F160" s="28" t="str">
        <f>IF(P_endr_bruk!E169=0," ",P_endr_bruk!E169)</f>
        <v>Overhalla</v>
      </c>
      <c r="G160" s="61">
        <f>IF(P_endr_bruk!F169=0," ",P_endr_bruk!F169)</f>
        <v>303300</v>
      </c>
      <c r="H160" s="61">
        <f>IF(P_endr_bruk!G169=0," ",P_endr_bruk!G169)</f>
        <v>437336</v>
      </c>
      <c r="I160" s="61">
        <f>IF(P_endr_bruk!P169=0," ",P_endr_bruk!P169)</f>
        <v>134036</v>
      </c>
      <c r="J160" s="29">
        <f>IF(P_endr_bruk!Q169=0," ",P_endr_bruk!Q169)</f>
        <v>0.44192548631717771</v>
      </c>
    </row>
    <row r="161" spans="4:10" x14ac:dyDescent="0.25">
      <c r="D161" s="28">
        <f>IF(P_endr_bruk!C170=0," ",P_endr_bruk!B170)</f>
        <v>153</v>
      </c>
      <c r="E161" s="28" t="str">
        <f>PROPER(IF(P_endr_bruk!D170=0," ",P_endr_bruk!D170))</f>
        <v>Naf-Samdrift Da</v>
      </c>
      <c r="F161" s="28" t="str">
        <f>IF(P_endr_bruk!E170=0," ",P_endr_bruk!E170)</f>
        <v>Indre Fosen</v>
      </c>
      <c r="G161" s="61">
        <f>IF(P_endr_bruk!F170=0," ",P_endr_bruk!F170)</f>
        <v>448357</v>
      </c>
      <c r="H161" s="61">
        <f>IF(P_endr_bruk!G170=0," ",P_endr_bruk!G170)</f>
        <v>436686</v>
      </c>
      <c r="I161" s="61">
        <f>IF(P_endr_bruk!P170=0," ",P_endr_bruk!P170)</f>
        <v>-11671</v>
      </c>
      <c r="J161" s="29">
        <f>IF(P_endr_bruk!Q170=0," ",P_endr_bruk!Q170)</f>
        <v>-2.6030596154403746E-2</v>
      </c>
    </row>
    <row r="162" spans="4:10" x14ac:dyDescent="0.25">
      <c r="D162" s="28">
        <f>IF(P_endr_bruk!C171=0," ",P_endr_bruk!B171)</f>
        <v>154</v>
      </c>
      <c r="E162" s="28" t="str">
        <f>PROPER(IF(P_endr_bruk!D171=0," ",P_endr_bruk!D171))</f>
        <v>Tetlia Samdrift Da</v>
      </c>
      <c r="F162" s="28" t="str">
        <f>IF(P_endr_bruk!E171=0," ",P_endr_bruk!E171)</f>
        <v>Overhalla</v>
      </c>
      <c r="G162" s="61">
        <f>IF(P_endr_bruk!F171=0," ",P_endr_bruk!F171)</f>
        <v>327040</v>
      </c>
      <c r="H162" s="61">
        <f>IF(P_endr_bruk!G171=0," ",P_endr_bruk!G171)</f>
        <v>436010</v>
      </c>
      <c r="I162" s="61">
        <f>IF(P_endr_bruk!P171=0," ",P_endr_bruk!P171)</f>
        <v>108970</v>
      </c>
      <c r="J162" s="29">
        <f>IF(P_endr_bruk!Q171=0," ",P_endr_bruk!Q171)</f>
        <v>0.33320083170254405</v>
      </c>
    </row>
    <row r="163" spans="4:10" x14ac:dyDescent="0.25">
      <c r="D163" s="28">
        <f>IF(P_endr_bruk!C172=0," ",P_endr_bruk!B172)</f>
        <v>155</v>
      </c>
      <c r="E163" s="28" t="str">
        <f>PROPER(IF(P_endr_bruk!D172=0," ",P_endr_bruk!D172))</f>
        <v>Sivert Fenstad</v>
      </c>
      <c r="F163" s="28" t="str">
        <f>IF(P_endr_bruk!E172=0," ",P_endr_bruk!E172)</f>
        <v>Indre Fosen</v>
      </c>
      <c r="G163" s="61">
        <f>IF(P_endr_bruk!F172=0," ",P_endr_bruk!F172)</f>
        <v>239202</v>
      </c>
      <c r="H163" s="61">
        <f>IF(P_endr_bruk!G172=0," ",P_endr_bruk!G172)</f>
        <v>435425</v>
      </c>
      <c r="I163" s="61">
        <f>IF(P_endr_bruk!P172=0," ",P_endr_bruk!P172)</f>
        <v>196223</v>
      </c>
      <c r="J163" s="29">
        <f>IF(P_endr_bruk!Q172=0," ",P_endr_bruk!Q172)</f>
        <v>0.82032340866715159</v>
      </c>
    </row>
    <row r="164" spans="4:10" x14ac:dyDescent="0.25">
      <c r="D164" s="28">
        <f>IF(P_endr_bruk!C173=0," ",P_endr_bruk!B173)</f>
        <v>156</v>
      </c>
      <c r="E164" s="28" t="str">
        <f>PROPER(IF(P_endr_bruk!D173=0," ",P_endr_bruk!D173))</f>
        <v>Siv Anita Lindsetmo</v>
      </c>
      <c r="F164" s="28" t="str">
        <f>IF(P_endr_bruk!E173=0," ",P_endr_bruk!E173)</f>
        <v>Namsskogan</v>
      </c>
      <c r="G164" s="61">
        <f>IF(P_endr_bruk!F173=0," ",P_endr_bruk!F173)</f>
        <v>237653</v>
      </c>
      <c r="H164" s="61">
        <f>IF(P_endr_bruk!G173=0," ",P_endr_bruk!G173)</f>
        <v>434586</v>
      </c>
      <c r="I164" s="61">
        <f>IF(P_endr_bruk!P173=0," ",P_endr_bruk!P173)</f>
        <v>196933</v>
      </c>
      <c r="J164" s="29">
        <f>IF(P_endr_bruk!Q173=0," ",P_endr_bruk!Q173)</f>
        <v>0.82865774890281207</v>
      </c>
    </row>
    <row r="165" spans="4:10" x14ac:dyDescent="0.25">
      <c r="D165" s="28">
        <f>IF(P_endr_bruk!C174=0," ",P_endr_bruk!B174)</f>
        <v>157</v>
      </c>
      <c r="E165" s="28" t="str">
        <f>PROPER(IF(P_endr_bruk!D174=0," ",P_endr_bruk!D174))</f>
        <v>Halvøya Samdrift Da</v>
      </c>
      <c r="F165" s="28" t="str">
        <f>IF(P_endr_bruk!E174=0," ",P_endr_bruk!E174)</f>
        <v>Heim</v>
      </c>
      <c r="G165" s="61">
        <f>IF(P_endr_bruk!F174=0," ",P_endr_bruk!F174)</f>
        <v>519420</v>
      </c>
      <c r="H165" s="61">
        <f>IF(P_endr_bruk!G174=0," ",P_endr_bruk!G174)</f>
        <v>434056</v>
      </c>
      <c r="I165" s="61">
        <f>IF(P_endr_bruk!P174=0," ",P_endr_bruk!P174)</f>
        <v>-85364</v>
      </c>
      <c r="J165" s="29">
        <f>IF(P_endr_bruk!Q174=0," ",P_endr_bruk!Q174)</f>
        <v>-0.16434484617457934</v>
      </c>
    </row>
    <row r="166" spans="4:10" x14ac:dyDescent="0.25">
      <c r="D166" s="28">
        <f>IF(P_endr_bruk!C175=0," ",P_endr_bruk!B175)</f>
        <v>158</v>
      </c>
      <c r="E166" s="28" t="str">
        <f>PROPER(IF(P_endr_bruk!D175=0," ",P_endr_bruk!D175))</f>
        <v>Jonny Søberg</v>
      </c>
      <c r="F166" s="28" t="str">
        <f>IF(P_endr_bruk!E175=0," ",P_endr_bruk!E175)</f>
        <v>Åfjord</v>
      </c>
      <c r="G166" s="61">
        <f>IF(P_endr_bruk!F175=0," ",P_endr_bruk!F175)</f>
        <v>188736</v>
      </c>
      <c r="H166" s="61">
        <f>IF(P_endr_bruk!G175=0," ",P_endr_bruk!G175)</f>
        <v>434002</v>
      </c>
      <c r="I166" s="61">
        <f>IF(P_endr_bruk!P175=0," ",P_endr_bruk!P175)</f>
        <v>245266</v>
      </c>
      <c r="J166" s="29">
        <f>IF(P_endr_bruk!Q175=0," ",P_endr_bruk!Q175)</f>
        <v>1.2995189047134621</v>
      </c>
    </row>
    <row r="167" spans="4:10" x14ac:dyDescent="0.25">
      <c r="D167" s="28">
        <f>IF(P_endr_bruk!C176=0," ",P_endr_bruk!B176)</f>
        <v>159</v>
      </c>
      <c r="E167" s="28" t="str">
        <f>PROPER(IF(P_endr_bruk!D176=0," ",P_endr_bruk!D176))</f>
        <v>Ole Martin Hågård</v>
      </c>
      <c r="F167" s="28" t="str">
        <f>IF(P_endr_bruk!E176=0," ",P_endr_bruk!E176)</f>
        <v>Ørland</v>
      </c>
      <c r="G167" s="61">
        <f>IF(P_endr_bruk!F176=0," ",P_endr_bruk!F176)</f>
        <v>290292</v>
      </c>
      <c r="H167" s="61">
        <f>IF(P_endr_bruk!G176=0," ",P_endr_bruk!G176)</f>
        <v>433305</v>
      </c>
      <c r="I167" s="61">
        <f>IF(P_endr_bruk!P176=0," ",P_endr_bruk!P176)</f>
        <v>143013</v>
      </c>
      <c r="J167" s="29">
        <f>IF(P_endr_bruk!Q176=0," ",P_endr_bruk!Q176)</f>
        <v>0.49265222603447562</v>
      </c>
    </row>
    <row r="168" spans="4:10" x14ac:dyDescent="0.25">
      <c r="D168" s="28">
        <f>IF(P_endr_bruk!C177=0," ",P_endr_bruk!B177)</f>
        <v>160</v>
      </c>
      <c r="E168" s="28" t="str">
        <f>PROPER(IF(P_endr_bruk!D177=0," ",P_endr_bruk!D177))</f>
        <v>Ole Emil Helland</v>
      </c>
      <c r="F168" s="28" t="str">
        <f>IF(P_endr_bruk!E177=0," ",P_endr_bruk!E177)</f>
        <v>Namsos</v>
      </c>
      <c r="G168" s="61">
        <f>IF(P_endr_bruk!F177=0," ",P_endr_bruk!F177)</f>
        <v>197661</v>
      </c>
      <c r="H168" s="61">
        <f>IF(P_endr_bruk!G177=0," ",P_endr_bruk!G177)</f>
        <v>433279</v>
      </c>
      <c r="I168" s="61">
        <f>IF(P_endr_bruk!P177=0," ",P_endr_bruk!P177)</f>
        <v>235618</v>
      </c>
      <c r="J168" s="29">
        <f>IF(P_endr_bruk!Q177=0," ",P_endr_bruk!Q177)</f>
        <v>1.1920308002084377</v>
      </c>
    </row>
    <row r="169" spans="4:10" x14ac:dyDescent="0.25">
      <c r="D169" s="28">
        <f>IF(P_endr_bruk!C178=0," ",P_endr_bruk!B178)</f>
        <v>161</v>
      </c>
      <c r="E169" s="28" t="str">
        <f>PROPER(IF(P_endr_bruk!D178=0," ",P_endr_bruk!D178))</f>
        <v>Ramstad-Steine Samdrift Da</v>
      </c>
      <c r="F169" s="28" t="str">
        <f>IF(P_endr_bruk!E178=0," ",P_endr_bruk!E178)</f>
        <v>Nærøysund</v>
      </c>
      <c r="G169" s="61">
        <f>IF(P_endr_bruk!F178=0," ",P_endr_bruk!F178)</f>
        <v>429266</v>
      </c>
      <c r="H169" s="61">
        <f>IF(P_endr_bruk!G178=0," ",P_endr_bruk!G178)</f>
        <v>433277</v>
      </c>
      <c r="I169" s="61">
        <f>IF(P_endr_bruk!P178=0," ",P_endr_bruk!P178)</f>
        <v>4011</v>
      </c>
      <c r="J169" s="29">
        <f>IF(P_endr_bruk!Q178=0," ",P_endr_bruk!Q178)</f>
        <v>9.3438567228711338E-3</v>
      </c>
    </row>
    <row r="170" spans="4:10" x14ac:dyDescent="0.25">
      <c r="D170" s="28">
        <f>IF(P_endr_bruk!C179=0," ",P_endr_bruk!B179)</f>
        <v>162</v>
      </c>
      <c r="E170" s="28" t="str">
        <f>PROPER(IF(P_endr_bruk!D179=0," ",P_endr_bruk!D179))</f>
        <v>Mossing Samdrift Da</v>
      </c>
      <c r="F170" s="28" t="str">
        <f>IF(P_endr_bruk!E179=0," ",P_endr_bruk!E179)</f>
        <v>Levanger</v>
      </c>
      <c r="G170" s="61">
        <f>IF(P_endr_bruk!F179=0," ",P_endr_bruk!F179)</f>
        <v>457273</v>
      </c>
      <c r="H170" s="61">
        <f>IF(P_endr_bruk!G179=0," ",P_endr_bruk!G179)</f>
        <v>433017</v>
      </c>
      <c r="I170" s="61">
        <f>IF(P_endr_bruk!P179=0," ",P_endr_bruk!P179)</f>
        <v>-24256</v>
      </c>
      <c r="J170" s="29">
        <f>IF(P_endr_bruk!Q179=0," ",P_endr_bruk!Q179)</f>
        <v>-5.3044898780378463E-2</v>
      </c>
    </row>
    <row r="171" spans="4:10" x14ac:dyDescent="0.25">
      <c r="D171" s="28">
        <f>IF(P_endr_bruk!C180=0," ",P_endr_bruk!B180)</f>
        <v>163</v>
      </c>
      <c r="E171" s="28" t="str">
        <f>PROPER(IF(P_endr_bruk!D180=0," ",P_endr_bruk!D180))</f>
        <v>Hallvar Aspli</v>
      </c>
      <c r="F171" s="28" t="str">
        <f>IF(P_endr_bruk!E180=0," ",P_endr_bruk!E180)</f>
        <v>Nærøysund</v>
      </c>
      <c r="G171" s="61">
        <f>IF(P_endr_bruk!F180=0," ",P_endr_bruk!F180)</f>
        <v>285159</v>
      </c>
      <c r="H171" s="61">
        <f>IF(P_endr_bruk!G180=0," ",P_endr_bruk!G180)</f>
        <v>432228</v>
      </c>
      <c r="I171" s="61">
        <f>IF(P_endr_bruk!P180=0," ",P_endr_bruk!P180)</f>
        <v>147069</v>
      </c>
      <c r="J171" s="29">
        <f>IF(P_endr_bruk!Q180=0," ",P_endr_bruk!Q180)</f>
        <v>0.51574384816891627</v>
      </c>
    </row>
    <row r="172" spans="4:10" x14ac:dyDescent="0.25">
      <c r="D172" s="28">
        <f>IF(P_endr_bruk!C181=0," ",P_endr_bruk!B181)</f>
        <v>164</v>
      </c>
      <c r="E172" s="28" t="str">
        <f>PROPER(IF(P_endr_bruk!D181=0," ",P_endr_bruk!D181))</f>
        <v>Karl Anders Fjerstad</v>
      </c>
      <c r="F172" s="28" t="str">
        <f>IF(P_endr_bruk!E181=0," ",P_endr_bruk!E181)</f>
        <v>Steinkjer</v>
      </c>
      <c r="G172" s="61">
        <f>IF(P_endr_bruk!F181=0," ",P_endr_bruk!F181)</f>
        <v>241349</v>
      </c>
      <c r="H172" s="61">
        <f>IF(P_endr_bruk!G181=0," ",P_endr_bruk!G181)</f>
        <v>431409</v>
      </c>
      <c r="I172" s="61">
        <f>IF(P_endr_bruk!P181=0," ",P_endr_bruk!P181)</f>
        <v>190060</v>
      </c>
      <c r="J172" s="29">
        <f>IF(P_endr_bruk!Q181=0," ",P_endr_bruk!Q181)</f>
        <v>0.78749031485525112</v>
      </c>
    </row>
    <row r="173" spans="4:10" x14ac:dyDescent="0.25">
      <c r="D173" s="28">
        <f>IF(P_endr_bruk!C182=0," ",P_endr_bruk!B182)</f>
        <v>165</v>
      </c>
      <c r="E173" s="28" t="str">
        <f>PROPER(IF(P_endr_bruk!D182=0," ",P_endr_bruk!D182))</f>
        <v>Påsken Gård Nils Petter Aas</v>
      </c>
      <c r="F173" s="28" t="str">
        <f>IF(P_endr_bruk!E182=0," ",P_endr_bruk!E182)</f>
        <v>Røros</v>
      </c>
      <c r="G173" s="61">
        <f>IF(P_endr_bruk!F182=0," ",P_endr_bruk!F182)</f>
        <v>296311</v>
      </c>
      <c r="H173" s="61">
        <f>IF(P_endr_bruk!G182=0," ",P_endr_bruk!G182)</f>
        <v>426915</v>
      </c>
      <c r="I173" s="61">
        <f>IF(P_endr_bruk!P182=0," ",P_endr_bruk!P182)</f>
        <v>130604</v>
      </c>
      <c r="J173" s="29">
        <f>IF(P_endr_bruk!Q182=0," ",P_endr_bruk!Q182)</f>
        <v>0.44076662695613728</v>
      </c>
    </row>
    <row r="174" spans="4:10" x14ac:dyDescent="0.25">
      <c r="D174" s="28">
        <f>IF(P_endr_bruk!C183=0," ",P_endr_bruk!B183)</f>
        <v>166</v>
      </c>
      <c r="E174" s="28" t="str">
        <f>PROPER(IF(P_endr_bruk!D183=0," ",P_endr_bruk!D183))</f>
        <v>Anders Huseby Sundal</v>
      </c>
      <c r="F174" s="28" t="str">
        <f>IF(P_endr_bruk!E183=0," ",P_endr_bruk!E183)</f>
        <v>Levanger</v>
      </c>
      <c r="G174" s="61">
        <f>IF(P_endr_bruk!F183=0," ",P_endr_bruk!F183)</f>
        <v>374088</v>
      </c>
      <c r="H174" s="61">
        <f>IF(P_endr_bruk!G183=0," ",P_endr_bruk!G183)</f>
        <v>426869</v>
      </c>
      <c r="I174" s="61">
        <f>IF(P_endr_bruk!P183=0," ",P_endr_bruk!P183)</f>
        <v>52781</v>
      </c>
      <c r="J174" s="29">
        <f>IF(P_endr_bruk!Q183=0," ",P_endr_bruk!Q183)</f>
        <v>0.14109247022091059</v>
      </c>
    </row>
    <row r="175" spans="4:10" x14ac:dyDescent="0.25">
      <c r="D175" s="28">
        <f>IF(P_endr_bruk!C184=0," ",P_endr_bruk!B184)</f>
        <v>167</v>
      </c>
      <c r="E175" s="28" t="str">
        <f>PROPER(IF(P_endr_bruk!D184=0," ",P_endr_bruk!D184))</f>
        <v>Val Skoler As</v>
      </c>
      <c r="F175" s="28" t="str">
        <f>IF(P_endr_bruk!E184=0," ",P_endr_bruk!E184)</f>
        <v>Nærøysund</v>
      </c>
      <c r="G175" s="61" t="str">
        <f>IF(P_endr_bruk!F184=0," ",P_endr_bruk!F184)</f>
        <v xml:space="preserve"> </v>
      </c>
      <c r="H175" s="61">
        <f>IF(P_endr_bruk!G184=0," ",P_endr_bruk!G184)</f>
        <v>426678</v>
      </c>
      <c r="I175" s="61">
        <f>IF(P_endr_bruk!P184=0," ",P_endr_bruk!P184)</f>
        <v>426678</v>
      </c>
      <c r="J175" s="29" t="str">
        <f>IF(P_endr_bruk!Q184=0," ",P_endr_bruk!Q184)</f>
        <v xml:space="preserve"> </v>
      </c>
    </row>
    <row r="176" spans="4:10" x14ac:dyDescent="0.25">
      <c r="D176" s="28" t="str">
        <f>IF(P_endr_bruk!C185=0," ",P_endr_bruk!B185)</f>
        <v xml:space="preserve"> </v>
      </c>
      <c r="E176" s="28" t="str">
        <f>PROPER(IF(P_endr_bruk!D185=0," ",P_endr_bruk!D185))</f>
        <v>Val Videregående Skole As</v>
      </c>
      <c r="F176" s="28" t="str">
        <f>IF(P_endr_bruk!E185=0," ",P_endr_bruk!E185)</f>
        <v>Nærøysund</v>
      </c>
      <c r="G176" s="61">
        <f>IF(P_endr_bruk!F185=0," ",P_endr_bruk!F185)</f>
        <v>352839</v>
      </c>
      <c r="H176" s="61" t="str">
        <f>IF(P_endr_bruk!G185=0," ",P_endr_bruk!G185)</f>
        <v xml:space="preserve"> </v>
      </c>
      <c r="I176" s="61">
        <f>IF(P_endr_bruk!P185=0," ",P_endr_bruk!P185)</f>
        <v>-352839</v>
      </c>
      <c r="J176" s="29">
        <f>IF(P_endr_bruk!Q185=0," ",P_endr_bruk!Q185)</f>
        <v>-1</v>
      </c>
    </row>
    <row r="177" spans="4:10" x14ac:dyDescent="0.25">
      <c r="D177" s="28">
        <f>IF(P_endr_bruk!C186=0," ",P_endr_bruk!B186)</f>
        <v>169</v>
      </c>
      <c r="E177" s="28" t="str">
        <f>PROPER(IF(P_endr_bruk!D186=0," ",P_endr_bruk!D186))</f>
        <v>Torkjell Rye Orre</v>
      </c>
      <c r="F177" s="28" t="str">
        <f>IF(P_endr_bruk!E186=0," ",P_endr_bruk!E186)</f>
        <v>Orkland</v>
      </c>
      <c r="G177" s="61">
        <f>IF(P_endr_bruk!F186=0," ",P_endr_bruk!F186)</f>
        <v>389685</v>
      </c>
      <c r="H177" s="61">
        <f>IF(P_endr_bruk!G186=0," ",P_endr_bruk!G186)</f>
        <v>426561</v>
      </c>
      <c r="I177" s="61">
        <f>IF(P_endr_bruk!P186=0," ",P_endr_bruk!P186)</f>
        <v>36876</v>
      </c>
      <c r="J177" s="29">
        <f>IF(P_endr_bruk!Q186=0," ",P_endr_bruk!Q186)</f>
        <v>9.4630278301705228E-2</v>
      </c>
    </row>
    <row r="178" spans="4:10" x14ac:dyDescent="0.25">
      <c r="D178" s="28">
        <f>IF(P_endr_bruk!C187=0," ",P_endr_bruk!B187)</f>
        <v>170</v>
      </c>
      <c r="E178" s="28" t="str">
        <f>PROPER(IF(P_endr_bruk!D187=0," ",P_endr_bruk!D187))</f>
        <v>Martin Hågård</v>
      </c>
      <c r="F178" s="28" t="str">
        <f>IF(P_endr_bruk!E187=0," ",P_endr_bruk!E187)</f>
        <v>Ørland</v>
      </c>
      <c r="G178" s="61">
        <f>IF(P_endr_bruk!F187=0," ",P_endr_bruk!F187)</f>
        <v>295257</v>
      </c>
      <c r="H178" s="61">
        <f>IF(P_endr_bruk!G187=0," ",P_endr_bruk!G187)</f>
        <v>424744</v>
      </c>
      <c r="I178" s="61">
        <f>IF(P_endr_bruk!P187=0," ",P_endr_bruk!P187)</f>
        <v>129487</v>
      </c>
      <c r="J178" s="29">
        <f>IF(P_endr_bruk!Q187=0," ",P_endr_bruk!Q187)</f>
        <v>0.43855691821023718</v>
      </c>
    </row>
    <row r="179" spans="4:10" x14ac:dyDescent="0.25">
      <c r="D179" s="28">
        <f>IF(P_endr_bruk!C188=0," ",P_endr_bruk!B188)</f>
        <v>171</v>
      </c>
      <c r="E179" s="28" t="str">
        <f>PROPER(IF(P_endr_bruk!D188=0," ",P_endr_bruk!D188))</f>
        <v>Bodil Silset</v>
      </c>
      <c r="F179" s="28" t="str">
        <f>IF(P_endr_bruk!E188=0," ",P_endr_bruk!E188)</f>
        <v>Namsos</v>
      </c>
      <c r="G179" s="61">
        <f>IF(P_endr_bruk!F188=0," ",P_endr_bruk!F188)</f>
        <v>365768</v>
      </c>
      <c r="H179" s="61">
        <f>IF(P_endr_bruk!G188=0," ",P_endr_bruk!G188)</f>
        <v>422748</v>
      </c>
      <c r="I179" s="61">
        <f>IF(P_endr_bruk!P188=0," ",P_endr_bruk!P188)</f>
        <v>56980</v>
      </c>
      <c r="J179" s="29">
        <f>IF(P_endr_bruk!Q188=0," ",P_endr_bruk!Q188)</f>
        <v>0.15578180704708997</v>
      </c>
    </row>
    <row r="180" spans="4:10" x14ac:dyDescent="0.25">
      <c r="D180" s="28">
        <f>IF(P_endr_bruk!C189=0," ",P_endr_bruk!B189)</f>
        <v>172</v>
      </c>
      <c r="E180" s="28" t="str">
        <f>PROPER(IF(P_endr_bruk!D189=0," ",P_endr_bruk!D189))</f>
        <v>Kai Arne Karlsen</v>
      </c>
      <c r="F180" s="28" t="str">
        <f>IF(P_endr_bruk!E189=0," ",P_endr_bruk!E189)</f>
        <v>Namsos</v>
      </c>
      <c r="G180" s="61">
        <f>IF(P_endr_bruk!F189=0," ",P_endr_bruk!F189)</f>
        <v>290708</v>
      </c>
      <c r="H180" s="61">
        <f>IF(P_endr_bruk!G189=0," ",P_endr_bruk!G189)</f>
        <v>422208</v>
      </c>
      <c r="I180" s="61">
        <f>IF(P_endr_bruk!P189=0," ",P_endr_bruk!P189)</f>
        <v>131500</v>
      </c>
      <c r="J180" s="29">
        <f>IF(P_endr_bruk!Q189=0," ",P_endr_bruk!Q189)</f>
        <v>0.45234393274350893</v>
      </c>
    </row>
    <row r="181" spans="4:10" x14ac:dyDescent="0.25">
      <c r="D181" s="28">
        <f>IF(P_endr_bruk!C190=0," ",P_endr_bruk!B190)</f>
        <v>173</v>
      </c>
      <c r="E181" s="28" t="str">
        <f>PROPER(IF(P_endr_bruk!D190=0," ",P_endr_bruk!D190))</f>
        <v>Lars Jørgen Gangås</v>
      </c>
      <c r="F181" s="28" t="str">
        <f>IF(P_endr_bruk!E190=0," ",P_endr_bruk!E190)</f>
        <v>Orkland</v>
      </c>
      <c r="G181" s="61">
        <f>IF(P_endr_bruk!F190=0," ",P_endr_bruk!F190)</f>
        <v>205655</v>
      </c>
      <c r="H181" s="61">
        <f>IF(P_endr_bruk!G190=0," ",P_endr_bruk!G190)</f>
        <v>422018</v>
      </c>
      <c r="I181" s="61">
        <f>IF(P_endr_bruk!P190=0," ",P_endr_bruk!P190)</f>
        <v>216363</v>
      </c>
      <c r="J181" s="29">
        <f>IF(P_endr_bruk!Q190=0," ",P_endr_bruk!Q190)</f>
        <v>1.0520677834236951</v>
      </c>
    </row>
    <row r="182" spans="4:10" x14ac:dyDescent="0.25">
      <c r="D182" s="28">
        <f>IF(P_endr_bruk!C191=0," ",P_endr_bruk!B191)</f>
        <v>174</v>
      </c>
      <c r="E182" s="28" t="str">
        <f>PROPER(IF(P_endr_bruk!D191=0," ",P_endr_bruk!D191))</f>
        <v>Oksjale Samdrift Da</v>
      </c>
      <c r="F182" s="28" t="str">
        <f>IF(P_endr_bruk!E191=0," ",P_endr_bruk!E191)</f>
        <v>Inderøy</v>
      </c>
      <c r="G182" s="61">
        <f>IF(P_endr_bruk!F191=0," ",P_endr_bruk!F191)</f>
        <v>363099</v>
      </c>
      <c r="H182" s="61">
        <f>IF(P_endr_bruk!G191=0," ",P_endr_bruk!G191)</f>
        <v>421985</v>
      </c>
      <c r="I182" s="61">
        <f>IF(P_endr_bruk!P191=0," ",P_endr_bruk!P191)</f>
        <v>58886</v>
      </c>
      <c r="J182" s="29">
        <f>IF(P_endr_bruk!Q191=0," ",P_endr_bruk!Q191)</f>
        <v>0.16217615581425451</v>
      </c>
    </row>
    <row r="183" spans="4:10" x14ac:dyDescent="0.25">
      <c r="D183" s="28">
        <f>IF(P_endr_bruk!C192=0," ",P_endr_bruk!B192)</f>
        <v>175</v>
      </c>
      <c r="E183" s="28" t="str">
        <f>PROPER(IF(P_endr_bruk!D192=0," ",P_endr_bruk!D192))</f>
        <v>Eriksen Rolf</v>
      </c>
      <c r="F183" s="28" t="str">
        <f>IF(P_endr_bruk!E192=0," ",P_endr_bruk!E192)</f>
        <v>Nærøysund</v>
      </c>
      <c r="G183" s="61">
        <f>IF(P_endr_bruk!F192=0," ",P_endr_bruk!F192)</f>
        <v>379737</v>
      </c>
      <c r="H183" s="61">
        <f>IF(P_endr_bruk!G192=0," ",P_endr_bruk!G192)</f>
        <v>421606</v>
      </c>
      <c r="I183" s="61">
        <f>IF(P_endr_bruk!P192=0," ",P_endr_bruk!P192)</f>
        <v>41869</v>
      </c>
      <c r="J183" s="29">
        <f>IF(P_endr_bruk!Q192=0," ",P_endr_bruk!Q192)</f>
        <v>0.11025788901265876</v>
      </c>
    </row>
    <row r="184" spans="4:10" x14ac:dyDescent="0.25">
      <c r="D184" s="28">
        <f>IF(P_endr_bruk!C193=0," ",P_endr_bruk!B193)</f>
        <v>176</v>
      </c>
      <c r="E184" s="28" t="str">
        <f>PROPER(IF(P_endr_bruk!D193=0," ",P_endr_bruk!D193))</f>
        <v>Leif Arild Rugland</v>
      </c>
      <c r="F184" s="28" t="str">
        <f>IF(P_endr_bruk!E193=0," ",P_endr_bruk!E193)</f>
        <v>Steinkjer</v>
      </c>
      <c r="G184" s="61">
        <f>IF(P_endr_bruk!F193=0," ",P_endr_bruk!F193)</f>
        <v>350097</v>
      </c>
      <c r="H184" s="61">
        <f>IF(P_endr_bruk!G193=0," ",P_endr_bruk!G193)</f>
        <v>420761</v>
      </c>
      <c r="I184" s="61">
        <f>IF(P_endr_bruk!P193=0," ",P_endr_bruk!P193)</f>
        <v>70664</v>
      </c>
      <c r="J184" s="29">
        <f>IF(P_endr_bruk!Q193=0," ",P_endr_bruk!Q193)</f>
        <v>0.2018412040091746</v>
      </c>
    </row>
    <row r="185" spans="4:10" x14ac:dyDescent="0.25">
      <c r="D185" s="28">
        <f>IF(P_endr_bruk!C194=0," ",P_endr_bruk!B194)</f>
        <v>177</v>
      </c>
      <c r="E185" s="28" t="str">
        <f>PROPER(IF(P_endr_bruk!D194=0," ",P_endr_bruk!D194))</f>
        <v>Bjørn Olve Kjøsen</v>
      </c>
      <c r="F185" s="28" t="str">
        <f>IF(P_endr_bruk!E194=0," ",P_endr_bruk!E194)</f>
        <v>Melhus</v>
      </c>
      <c r="G185" s="61">
        <f>IF(P_endr_bruk!F194=0," ",P_endr_bruk!F194)</f>
        <v>270795</v>
      </c>
      <c r="H185" s="61">
        <f>IF(P_endr_bruk!G194=0," ",P_endr_bruk!G194)</f>
        <v>419275</v>
      </c>
      <c r="I185" s="61">
        <f>IF(P_endr_bruk!P194=0," ",P_endr_bruk!P194)</f>
        <v>148480</v>
      </c>
      <c r="J185" s="29">
        <f>IF(P_endr_bruk!Q194=0," ",P_endr_bruk!Q194)</f>
        <v>0.54831145331339204</v>
      </c>
    </row>
    <row r="186" spans="4:10" x14ac:dyDescent="0.25">
      <c r="D186" s="28">
        <f>IF(P_endr_bruk!C195=0," ",P_endr_bruk!B195)</f>
        <v>178</v>
      </c>
      <c r="E186" s="28" t="str">
        <f>PROPER(IF(P_endr_bruk!D195=0," ",P_endr_bruk!D195))</f>
        <v>Arnt Stokke</v>
      </c>
      <c r="F186" s="28" t="str">
        <f>IF(P_endr_bruk!E195=0," ",P_endr_bruk!E195)</f>
        <v>Inderøy</v>
      </c>
      <c r="G186" s="61">
        <f>IF(P_endr_bruk!F195=0," ",P_endr_bruk!F195)</f>
        <v>296564</v>
      </c>
      <c r="H186" s="61">
        <f>IF(P_endr_bruk!G195=0," ",P_endr_bruk!G195)</f>
        <v>418114</v>
      </c>
      <c r="I186" s="61">
        <f>IF(P_endr_bruk!P195=0," ",P_endr_bruk!P195)</f>
        <v>121550</v>
      </c>
      <c r="J186" s="29">
        <f>IF(P_endr_bruk!Q195=0," ",P_endr_bruk!Q195)</f>
        <v>0.40986094064013162</v>
      </c>
    </row>
    <row r="187" spans="4:10" x14ac:dyDescent="0.25">
      <c r="D187" s="28">
        <f>IF(P_endr_bruk!C196=0," ",P_endr_bruk!B196)</f>
        <v>179</v>
      </c>
      <c r="E187" s="28" t="str">
        <f>PROPER(IF(P_endr_bruk!D196=0," ",P_endr_bruk!D196))</f>
        <v>Tone Sklett</v>
      </c>
      <c r="F187" s="28" t="str">
        <f>IF(P_endr_bruk!E196=0," ",P_endr_bruk!E196)</f>
        <v>Grong</v>
      </c>
      <c r="G187" s="61">
        <f>IF(P_endr_bruk!F196=0," ",P_endr_bruk!F196)</f>
        <v>315205</v>
      </c>
      <c r="H187" s="61">
        <f>IF(P_endr_bruk!G196=0," ",P_endr_bruk!G196)</f>
        <v>417919</v>
      </c>
      <c r="I187" s="61">
        <f>IF(P_endr_bruk!P196=0," ",P_endr_bruk!P196)</f>
        <v>102714</v>
      </c>
      <c r="J187" s="29">
        <f>IF(P_endr_bruk!Q196=0," ",P_endr_bruk!Q196)</f>
        <v>0.32586412017575861</v>
      </c>
    </row>
    <row r="188" spans="4:10" x14ac:dyDescent="0.25">
      <c r="D188" s="28">
        <f>IF(P_endr_bruk!C197=0," ",P_endr_bruk!B197)</f>
        <v>180</v>
      </c>
      <c r="E188" s="28" t="str">
        <f>PROPER(IF(P_endr_bruk!D197=0," ",P_endr_bruk!D197))</f>
        <v>Skei Landbruksdrift</v>
      </c>
      <c r="F188" s="28" t="str">
        <f>IF(P_endr_bruk!E197=0," ",P_endr_bruk!E197)</f>
        <v>Steinkjer</v>
      </c>
      <c r="G188" s="61">
        <f>IF(P_endr_bruk!F197=0," ",P_endr_bruk!F197)</f>
        <v>204332</v>
      </c>
      <c r="H188" s="61">
        <f>IF(P_endr_bruk!G197=0," ",P_endr_bruk!G197)</f>
        <v>417348</v>
      </c>
      <c r="I188" s="61">
        <f>IF(P_endr_bruk!P197=0," ",P_endr_bruk!P197)</f>
        <v>213016</v>
      </c>
      <c r="J188" s="29">
        <f>IF(P_endr_bruk!Q197=0," ",P_endr_bruk!Q197)</f>
        <v>1.0424994616604351</v>
      </c>
    </row>
    <row r="189" spans="4:10" x14ac:dyDescent="0.25">
      <c r="D189" s="28">
        <f>IF(P_endr_bruk!C198=0," ",P_endr_bruk!B198)</f>
        <v>181</v>
      </c>
      <c r="E189" s="28" t="str">
        <f>PROPER(IF(P_endr_bruk!D198=0," ",P_endr_bruk!D198))</f>
        <v>Tor Helge Olsen</v>
      </c>
      <c r="F189" s="28" t="str">
        <f>IF(P_endr_bruk!E198=0," ",P_endr_bruk!E198)</f>
        <v>Overhalla</v>
      </c>
      <c r="G189" s="61">
        <f>IF(P_endr_bruk!F198=0," ",P_endr_bruk!F198)</f>
        <v>376614</v>
      </c>
      <c r="H189" s="61">
        <f>IF(P_endr_bruk!G198=0," ",P_endr_bruk!G198)</f>
        <v>417145</v>
      </c>
      <c r="I189" s="61">
        <f>IF(P_endr_bruk!P198=0," ",P_endr_bruk!P198)</f>
        <v>40531</v>
      </c>
      <c r="J189" s="29">
        <f>IF(P_endr_bruk!Q198=0," ",P_endr_bruk!Q198)</f>
        <v>0.10761947245721083</v>
      </c>
    </row>
    <row r="190" spans="4:10" x14ac:dyDescent="0.25">
      <c r="D190" s="28">
        <f>IF(P_endr_bruk!C199=0," ",P_endr_bruk!B199)</f>
        <v>182</v>
      </c>
      <c r="E190" s="28" t="str">
        <f>PROPER(IF(P_endr_bruk!D199=0," ",P_endr_bruk!D199))</f>
        <v>Mjønesaune Arnstein</v>
      </c>
      <c r="F190" s="28" t="str">
        <f>IF(P_endr_bruk!E199=0," ",P_endr_bruk!E199)</f>
        <v>Heim</v>
      </c>
      <c r="G190" s="61">
        <f>IF(P_endr_bruk!F199=0," ",P_endr_bruk!F199)</f>
        <v>242764</v>
      </c>
      <c r="H190" s="61">
        <f>IF(P_endr_bruk!G199=0," ",P_endr_bruk!G199)</f>
        <v>416633</v>
      </c>
      <c r="I190" s="61">
        <f>IF(P_endr_bruk!P199=0," ",P_endr_bruk!P199)</f>
        <v>173869</v>
      </c>
      <c r="J190" s="29">
        <f>IF(P_endr_bruk!Q199=0," ",P_endr_bruk!Q199)</f>
        <v>0.71620586248372908</v>
      </c>
    </row>
    <row r="191" spans="4:10" x14ac:dyDescent="0.25">
      <c r="D191" s="28">
        <f>IF(P_endr_bruk!C200=0," ",P_endr_bruk!B200)</f>
        <v>183</v>
      </c>
      <c r="E191" s="28" t="str">
        <f>PROPER(IF(P_endr_bruk!D200=0," ",P_endr_bruk!D200))</f>
        <v>Tor Martin Eek</v>
      </c>
      <c r="F191" s="28" t="str">
        <f>IF(P_endr_bruk!E200=0," ",P_endr_bruk!E200)</f>
        <v>Steinkjer</v>
      </c>
      <c r="G191" s="61">
        <f>IF(P_endr_bruk!F200=0," ",P_endr_bruk!F200)</f>
        <v>320161</v>
      </c>
      <c r="H191" s="61">
        <f>IF(P_endr_bruk!G200=0," ",P_endr_bruk!G200)</f>
        <v>413415</v>
      </c>
      <c r="I191" s="61">
        <f>IF(P_endr_bruk!P200=0," ",P_endr_bruk!P200)</f>
        <v>93254</v>
      </c>
      <c r="J191" s="29">
        <f>IF(P_endr_bruk!Q200=0," ",P_endr_bruk!Q200)</f>
        <v>0.29127220367252726</v>
      </c>
    </row>
    <row r="192" spans="4:10" x14ac:dyDescent="0.25">
      <c r="D192" s="28">
        <f>IF(P_endr_bruk!C201=0," ",P_endr_bruk!B201)</f>
        <v>184</v>
      </c>
      <c r="E192" s="28" t="str">
        <f>PROPER(IF(P_endr_bruk!D201=0," ",P_endr_bruk!D201))</f>
        <v>Oddmund Grefstad</v>
      </c>
      <c r="F192" s="28" t="str">
        <f>IF(P_endr_bruk!E201=0," ",P_endr_bruk!E201)</f>
        <v>Orkland</v>
      </c>
      <c r="G192" s="61">
        <f>IF(P_endr_bruk!F201=0," ",P_endr_bruk!F201)</f>
        <v>208900</v>
      </c>
      <c r="H192" s="61">
        <f>IF(P_endr_bruk!G201=0," ",P_endr_bruk!G201)</f>
        <v>412462</v>
      </c>
      <c r="I192" s="61">
        <f>IF(P_endr_bruk!P201=0," ",P_endr_bruk!P201)</f>
        <v>203562</v>
      </c>
      <c r="J192" s="29">
        <f>IF(P_endr_bruk!Q201=0," ",P_endr_bruk!Q201)</f>
        <v>0.97444710387745337</v>
      </c>
    </row>
    <row r="193" spans="4:10" x14ac:dyDescent="0.25">
      <c r="D193" s="28">
        <f>IF(P_endr_bruk!C202=0," ",P_endr_bruk!B202)</f>
        <v>185</v>
      </c>
      <c r="E193" s="28" t="str">
        <f>PROPER(IF(P_endr_bruk!D202=0," ",P_endr_bruk!D202))</f>
        <v>Stian Stokke</v>
      </c>
      <c r="F193" s="28" t="str">
        <f>IF(P_endr_bruk!E202=0," ",P_endr_bruk!E202)</f>
        <v>Melhus</v>
      </c>
      <c r="G193" s="61">
        <f>IF(P_endr_bruk!F202=0," ",P_endr_bruk!F202)</f>
        <v>336980</v>
      </c>
      <c r="H193" s="61">
        <f>IF(P_endr_bruk!G202=0," ",P_endr_bruk!G202)</f>
        <v>410516</v>
      </c>
      <c r="I193" s="61">
        <f>IF(P_endr_bruk!P202=0," ",P_endr_bruk!P202)</f>
        <v>73536</v>
      </c>
      <c r="J193" s="29">
        <f>IF(P_endr_bruk!Q202=0," ",P_endr_bruk!Q202)</f>
        <v>0.21822066591489109</v>
      </c>
    </row>
    <row r="194" spans="4:10" x14ac:dyDescent="0.25">
      <c r="D194" s="28">
        <f>IF(P_endr_bruk!C203=0," ",P_endr_bruk!B203)</f>
        <v>186</v>
      </c>
      <c r="E194" s="28" t="str">
        <f>PROPER(IF(P_endr_bruk!D203=0," ",P_endr_bruk!D203))</f>
        <v>Jon Are Eidem</v>
      </c>
      <c r="F194" s="28" t="str">
        <f>IF(P_endr_bruk!E203=0," ",P_endr_bruk!E203)</f>
        <v>Selbu</v>
      </c>
      <c r="G194" s="61">
        <f>IF(P_endr_bruk!F203=0," ",P_endr_bruk!F203)</f>
        <v>326001</v>
      </c>
      <c r="H194" s="61">
        <f>IF(P_endr_bruk!G203=0," ",P_endr_bruk!G203)</f>
        <v>408866</v>
      </c>
      <c r="I194" s="61">
        <f>IF(P_endr_bruk!P203=0," ",P_endr_bruk!P203)</f>
        <v>82865</v>
      </c>
      <c r="J194" s="29">
        <f>IF(P_endr_bruk!Q203=0," ",P_endr_bruk!Q203)</f>
        <v>0.25418633685172742</v>
      </c>
    </row>
    <row r="195" spans="4:10" x14ac:dyDescent="0.25">
      <c r="D195" s="28">
        <f>IF(P_endr_bruk!C204=0," ",P_endr_bruk!B204)</f>
        <v>187</v>
      </c>
      <c r="E195" s="28" t="str">
        <f>PROPER(IF(P_endr_bruk!D204=0," ",P_endr_bruk!D204))</f>
        <v>Rune Granrud</v>
      </c>
      <c r="F195" s="28" t="str">
        <f>IF(P_endr_bruk!E204=0," ",P_endr_bruk!E204)</f>
        <v>Åfjord</v>
      </c>
      <c r="G195" s="61">
        <f>IF(P_endr_bruk!F204=0," ",P_endr_bruk!F204)</f>
        <v>378317</v>
      </c>
      <c r="H195" s="61">
        <f>IF(P_endr_bruk!G204=0," ",P_endr_bruk!G204)</f>
        <v>408448</v>
      </c>
      <c r="I195" s="61">
        <f>IF(P_endr_bruk!P204=0," ",P_endr_bruk!P204)</f>
        <v>30131</v>
      </c>
      <c r="J195" s="29">
        <f>IF(P_endr_bruk!Q204=0," ",P_endr_bruk!Q204)</f>
        <v>7.9644848103574514E-2</v>
      </c>
    </row>
    <row r="196" spans="4:10" x14ac:dyDescent="0.25">
      <c r="D196" s="28">
        <f>IF(P_endr_bruk!C205=0," ",P_endr_bruk!B205)</f>
        <v>188</v>
      </c>
      <c r="E196" s="28" t="str">
        <f>PROPER(IF(P_endr_bruk!D205=0," ",P_endr_bruk!D205))</f>
        <v>Arnt N Storås</v>
      </c>
      <c r="F196" s="28" t="str">
        <f>IF(P_endr_bruk!E205=0," ",P_endr_bruk!E205)</f>
        <v>Orkland</v>
      </c>
      <c r="G196" s="61">
        <f>IF(P_endr_bruk!F205=0," ",P_endr_bruk!F205)</f>
        <v>374383</v>
      </c>
      <c r="H196" s="61">
        <f>IF(P_endr_bruk!G205=0," ",P_endr_bruk!G205)</f>
        <v>408381</v>
      </c>
      <c r="I196" s="61">
        <f>IF(P_endr_bruk!P205=0," ",P_endr_bruk!P205)</f>
        <v>33998</v>
      </c>
      <c r="J196" s="29">
        <f>IF(P_endr_bruk!Q205=0," ",P_endr_bruk!Q205)</f>
        <v>9.081074728286273E-2</v>
      </c>
    </row>
    <row r="197" spans="4:10" x14ac:dyDescent="0.25">
      <c r="D197" s="28">
        <f>IF(P_endr_bruk!C206=0," ",P_endr_bruk!B206)</f>
        <v>189</v>
      </c>
      <c r="E197" s="28" t="str">
        <f>PROPER(IF(P_endr_bruk!D206=0," ",P_endr_bruk!D206))</f>
        <v>Johannes Nøvik</v>
      </c>
      <c r="F197" s="28" t="str">
        <f>IF(P_endr_bruk!E206=0," ",P_endr_bruk!E206)</f>
        <v>Levanger</v>
      </c>
      <c r="G197" s="61">
        <f>IF(P_endr_bruk!F206=0," ",P_endr_bruk!F206)</f>
        <v>367156</v>
      </c>
      <c r="H197" s="61">
        <f>IF(P_endr_bruk!G206=0," ",P_endr_bruk!G206)</f>
        <v>407664</v>
      </c>
      <c r="I197" s="61">
        <f>IF(P_endr_bruk!P206=0," ",P_endr_bruk!P206)</f>
        <v>40508</v>
      </c>
      <c r="J197" s="29">
        <f>IF(P_endr_bruk!Q206=0," ",P_endr_bruk!Q206)</f>
        <v>0.11032912440488511</v>
      </c>
    </row>
    <row r="198" spans="4:10" x14ac:dyDescent="0.25">
      <c r="D198" s="28">
        <f>IF(P_endr_bruk!C207=0," ",P_endr_bruk!B207)</f>
        <v>190</v>
      </c>
      <c r="E198" s="28" t="str">
        <f>PROPER(IF(P_endr_bruk!D207=0," ",P_endr_bruk!D207))</f>
        <v>Leif E Ottesen</v>
      </c>
      <c r="F198" s="28" t="str">
        <f>IF(P_endr_bruk!E207=0," ",P_endr_bruk!E207)</f>
        <v>Flatanger</v>
      </c>
      <c r="G198" s="61">
        <f>IF(P_endr_bruk!F207=0," ",P_endr_bruk!F207)</f>
        <v>253902</v>
      </c>
      <c r="H198" s="61">
        <f>IF(P_endr_bruk!G207=0," ",P_endr_bruk!G207)</f>
        <v>407493</v>
      </c>
      <c r="I198" s="61">
        <f>IF(P_endr_bruk!P207=0," ",P_endr_bruk!P207)</f>
        <v>153591</v>
      </c>
      <c r="J198" s="29">
        <f>IF(P_endr_bruk!Q207=0," ",P_endr_bruk!Q207)</f>
        <v>0.60492237162369733</v>
      </c>
    </row>
    <row r="199" spans="4:10" x14ac:dyDescent="0.25">
      <c r="D199" s="28">
        <f>IF(P_endr_bruk!C208=0," ",P_endr_bruk!B208)</f>
        <v>191</v>
      </c>
      <c r="E199" s="28" t="str">
        <f>PROPER(IF(P_endr_bruk!D208=0," ",P_endr_bruk!D208))</f>
        <v>Hovstad Samdrift Da</v>
      </c>
      <c r="F199" s="28" t="str">
        <f>IF(P_endr_bruk!E208=0," ",P_endr_bruk!E208)</f>
        <v>Stjørdal</v>
      </c>
      <c r="G199" s="61">
        <f>IF(P_endr_bruk!F208=0," ",P_endr_bruk!F208)</f>
        <v>381937</v>
      </c>
      <c r="H199" s="61">
        <f>IF(P_endr_bruk!G208=0," ",P_endr_bruk!G208)</f>
        <v>407098</v>
      </c>
      <c r="I199" s="61">
        <f>IF(P_endr_bruk!P208=0," ",P_endr_bruk!P208)</f>
        <v>25161</v>
      </c>
      <c r="J199" s="29">
        <f>IF(P_endr_bruk!Q208=0," ",P_endr_bruk!Q208)</f>
        <v>6.5877356736844028E-2</v>
      </c>
    </row>
    <row r="200" spans="4:10" x14ac:dyDescent="0.25">
      <c r="D200" s="28">
        <f>IF(P_endr_bruk!C209=0," ",P_endr_bruk!B209)</f>
        <v>192</v>
      </c>
      <c r="E200" s="28" t="str">
        <f>PROPER(IF(P_endr_bruk!D209=0," ",P_endr_bruk!D209))</f>
        <v>Asle H. Garberg</v>
      </c>
      <c r="F200" s="28" t="str">
        <f>IF(P_endr_bruk!E209=0," ",P_endr_bruk!E209)</f>
        <v>Selbu</v>
      </c>
      <c r="G200" s="61">
        <f>IF(P_endr_bruk!F209=0," ",P_endr_bruk!F209)</f>
        <v>378911</v>
      </c>
      <c r="H200" s="61">
        <f>IF(P_endr_bruk!G209=0," ",P_endr_bruk!G209)</f>
        <v>407083</v>
      </c>
      <c r="I200" s="61">
        <f>IF(P_endr_bruk!P209=0," ",P_endr_bruk!P209)</f>
        <v>28172</v>
      </c>
      <c r="J200" s="29">
        <f>IF(P_endr_bruk!Q209=0," ",P_endr_bruk!Q209)</f>
        <v>7.4349913304179616E-2</v>
      </c>
    </row>
    <row r="201" spans="4:10" x14ac:dyDescent="0.25">
      <c r="D201" s="28">
        <f>IF(P_endr_bruk!C210=0," ",P_endr_bruk!B210)</f>
        <v>193</v>
      </c>
      <c r="E201" s="28" t="str">
        <f>PROPER(IF(P_endr_bruk!D210=0," ",P_endr_bruk!D210))</f>
        <v>Ole Anton Sjule</v>
      </c>
      <c r="F201" s="28" t="str">
        <f>IF(P_endr_bruk!E210=0," ",P_endr_bruk!E210)</f>
        <v>Snåsa</v>
      </c>
      <c r="G201" s="61">
        <f>IF(P_endr_bruk!F210=0," ",P_endr_bruk!F210)</f>
        <v>342598</v>
      </c>
      <c r="H201" s="61">
        <f>IF(P_endr_bruk!G210=0," ",P_endr_bruk!G210)</f>
        <v>403972</v>
      </c>
      <c r="I201" s="61">
        <f>IF(P_endr_bruk!P210=0," ",P_endr_bruk!P210)</f>
        <v>61374</v>
      </c>
      <c r="J201" s="29">
        <f>IF(P_endr_bruk!Q210=0," ",P_endr_bruk!Q210)</f>
        <v>0.17914290217689538</v>
      </c>
    </row>
    <row r="202" spans="4:10" x14ac:dyDescent="0.25">
      <c r="D202" s="28">
        <f>IF(P_endr_bruk!C211=0," ",P_endr_bruk!B211)</f>
        <v>194</v>
      </c>
      <c r="E202" s="28" t="str">
        <f>PROPER(IF(P_endr_bruk!D211=0," ",P_endr_bruk!D211))</f>
        <v>Magnar E Edvardsen Arnøy</v>
      </c>
      <c r="F202" s="28" t="str">
        <f>IF(P_endr_bruk!E211=0," ",P_endr_bruk!E211)</f>
        <v>Nærøysund</v>
      </c>
      <c r="G202" s="61">
        <f>IF(P_endr_bruk!F211=0," ",P_endr_bruk!F211)</f>
        <v>285733</v>
      </c>
      <c r="H202" s="61">
        <f>IF(P_endr_bruk!G211=0," ",P_endr_bruk!G211)</f>
        <v>403542</v>
      </c>
      <c r="I202" s="61">
        <f>IF(P_endr_bruk!P211=0," ",P_endr_bruk!P211)</f>
        <v>117809</v>
      </c>
      <c r="J202" s="29">
        <f>IF(P_endr_bruk!Q211=0," ",P_endr_bruk!Q211)</f>
        <v>0.41230449405563935</v>
      </c>
    </row>
    <row r="203" spans="4:10" x14ac:dyDescent="0.25">
      <c r="D203" s="28">
        <f>IF(P_endr_bruk!C212=0," ",P_endr_bruk!B212)</f>
        <v>195</v>
      </c>
      <c r="E203" s="28" t="str">
        <f>PROPER(IF(P_endr_bruk!D212=0," ",P_endr_bruk!D212))</f>
        <v>Arnø Alf Roger</v>
      </c>
      <c r="F203" s="28" t="str">
        <f>IF(P_endr_bruk!E212=0," ",P_endr_bruk!E212)</f>
        <v>Nærøysund</v>
      </c>
      <c r="G203" s="61">
        <f>IF(P_endr_bruk!F212=0," ",P_endr_bruk!F212)</f>
        <v>251182</v>
      </c>
      <c r="H203" s="61" t="str">
        <f>IF(P_endr_bruk!G212=0," ",P_endr_bruk!G212)</f>
        <v xml:space="preserve"> </v>
      </c>
      <c r="I203" s="61">
        <f>IF(P_endr_bruk!P212=0," ",P_endr_bruk!P212)</f>
        <v>-251182</v>
      </c>
      <c r="J203" s="29">
        <f>IF(P_endr_bruk!Q212=0," ",P_endr_bruk!Q212)</f>
        <v>-1</v>
      </c>
    </row>
    <row r="204" spans="4:10" x14ac:dyDescent="0.25">
      <c r="D204" s="28" t="str">
        <f>IF(P_endr_bruk!C213=0," ",P_endr_bruk!B213)</f>
        <v xml:space="preserve"> </v>
      </c>
      <c r="E204" s="28" t="str">
        <f>PROPER(IF(P_endr_bruk!D213=0," ",P_endr_bruk!D213))</f>
        <v>Maren Hagan Arnø</v>
      </c>
      <c r="F204" s="28" t="str">
        <f>IF(P_endr_bruk!E213=0," ",P_endr_bruk!E213)</f>
        <v>Nærøysund</v>
      </c>
      <c r="G204" s="61" t="str">
        <f>IF(P_endr_bruk!F213=0," ",P_endr_bruk!F213)</f>
        <v xml:space="preserve"> </v>
      </c>
      <c r="H204" s="61">
        <f>IF(P_endr_bruk!G213=0," ",P_endr_bruk!G213)</f>
        <v>402644</v>
      </c>
      <c r="I204" s="61">
        <f>IF(P_endr_bruk!P213=0," ",P_endr_bruk!P213)</f>
        <v>402644</v>
      </c>
      <c r="J204" s="29" t="str">
        <f>IF(P_endr_bruk!Q213=0," ",P_endr_bruk!Q213)</f>
        <v xml:space="preserve"> </v>
      </c>
    </row>
    <row r="205" spans="4:10" x14ac:dyDescent="0.25">
      <c r="D205" s="28">
        <f>IF(P_endr_bruk!C214=0," ",P_endr_bruk!B214)</f>
        <v>197</v>
      </c>
      <c r="E205" s="28" t="str">
        <f>PROPER(IF(P_endr_bruk!D214=0," ",P_endr_bruk!D214))</f>
        <v>Alseth Ditlev</v>
      </c>
      <c r="F205" s="28" t="str">
        <f>IF(P_endr_bruk!E214=0," ",P_endr_bruk!E214)</f>
        <v>Indre Fosen</v>
      </c>
      <c r="G205" s="61">
        <f>IF(P_endr_bruk!F214=0," ",P_endr_bruk!F214)</f>
        <v>222212</v>
      </c>
      <c r="H205" s="61">
        <f>IF(P_endr_bruk!G214=0," ",P_endr_bruk!G214)</f>
        <v>401230</v>
      </c>
      <c r="I205" s="61">
        <f>IF(P_endr_bruk!P214=0," ",P_endr_bruk!P214)</f>
        <v>179018</v>
      </c>
      <c r="J205" s="29">
        <f>IF(P_endr_bruk!Q214=0," ",P_endr_bruk!Q214)</f>
        <v>0.80561805843068779</v>
      </c>
    </row>
    <row r="206" spans="4:10" x14ac:dyDescent="0.25">
      <c r="D206" s="28">
        <f>IF(P_endr_bruk!C215=0," ",P_endr_bruk!B215)</f>
        <v>198</v>
      </c>
      <c r="E206" s="28" t="str">
        <f>PROPER(IF(P_endr_bruk!D215=0," ",P_endr_bruk!D215))</f>
        <v>Re Melk Da</v>
      </c>
      <c r="F206" s="28" t="str">
        <f>IF(P_endr_bruk!E215=0," ",P_endr_bruk!E215)</f>
        <v>Orkland</v>
      </c>
      <c r="G206" s="61">
        <f>IF(P_endr_bruk!F215=0," ",P_endr_bruk!F215)</f>
        <v>283617</v>
      </c>
      <c r="H206" s="61">
        <f>IF(P_endr_bruk!G215=0," ",P_endr_bruk!G215)</f>
        <v>401170</v>
      </c>
      <c r="I206" s="61">
        <f>IF(P_endr_bruk!P215=0," ",P_endr_bruk!P215)</f>
        <v>117553</v>
      </c>
      <c r="J206" s="29">
        <f>IF(P_endr_bruk!Q215=0," ",P_endr_bruk!Q215)</f>
        <v>0.41447797557974309</v>
      </c>
    </row>
    <row r="207" spans="4:10" x14ac:dyDescent="0.25">
      <c r="D207" s="28">
        <f>IF(P_endr_bruk!C216=0," ",P_endr_bruk!B216)</f>
        <v>199</v>
      </c>
      <c r="E207" s="28" t="str">
        <f>PROPER(IF(P_endr_bruk!D216=0," ",P_endr_bruk!D216))</f>
        <v>Elveng Samdrift Da</v>
      </c>
      <c r="F207" s="28" t="str">
        <f>IF(P_endr_bruk!E216=0," ",P_endr_bruk!E216)</f>
        <v>Ørland</v>
      </c>
      <c r="G207" s="61">
        <f>IF(P_endr_bruk!F216=0," ",P_endr_bruk!F216)</f>
        <v>389202</v>
      </c>
      <c r="H207" s="61">
        <f>IF(P_endr_bruk!G216=0," ",P_endr_bruk!G216)</f>
        <v>399591</v>
      </c>
      <c r="I207" s="61">
        <f>IF(P_endr_bruk!P216=0," ",P_endr_bruk!P216)</f>
        <v>10389</v>
      </c>
      <c r="J207" s="29">
        <f>IF(P_endr_bruk!Q216=0," ",P_endr_bruk!Q216)</f>
        <v>2.6693079686126997E-2</v>
      </c>
    </row>
    <row r="208" spans="4:10" x14ac:dyDescent="0.25">
      <c r="D208" s="28">
        <f>IF(P_endr_bruk!C217=0," ",P_endr_bruk!B217)</f>
        <v>200</v>
      </c>
      <c r="E208" s="28" t="str">
        <f>PROPER(IF(P_endr_bruk!D217=0," ",P_endr_bruk!D217))</f>
        <v>Gangstad Samdrift Da</v>
      </c>
      <c r="F208" s="28" t="str">
        <f>IF(P_endr_bruk!E217=0," ",P_endr_bruk!E217)</f>
        <v>Indre Fosen</v>
      </c>
      <c r="G208" s="61">
        <f>IF(P_endr_bruk!F217=0," ",P_endr_bruk!F217)</f>
        <v>354208</v>
      </c>
      <c r="H208" s="61">
        <f>IF(P_endr_bruk!G217=0," ",P_endr_bruk!G217)</f>
        <v>399228</v>
      </c>
      <c r="I208" s="61">
        <f>IF(P_endr_bruk!P217=0," ",P_endr_bruk!P217)</f>
        <v>45020</v>
      </c>
      <c r="J208" s="29">
        <f>IF(P_endr_bruk!Q217=0," ",P_endr_bruk!Q217)</f>
        <v>0.12710046074622822</v>
      </c>
    </row>
    <row r="209" spans="4:10" x14ac:dyDescent="0.25">
      <c r="D209" s="28">
        <f>IF(P_endr_bruk!C218=0," ",P_endr_bruk!B218)</f>
        <v>201</v>
      </c>
      <c r="E209" s="28" t="str">
        <f>PROPER(IF(P_endr_bruk!D218=0," ",P_endr_bruk!D218))</f>
        <v>Velde Svein Ivar</v>
      </c>
      <c r="F209" s="28" t="str">
        <f>IF(P_endr_bruk!E218=0," ",P_endr_bruk!E218)</f>
        <v>Steinkjer</v>
      </c>
      <c r="G209" s="61">
        <f>IF(P_endr_bruk!F218=0," ",P_endr_bruk!F218)</f>
        <v>227230</v>
      </c>
      <c r="H209" s="61">
        <f>IF(P_endr_bruk!G218=0," ",P_endr_bruk!G218)</f>
        <v>396704</v>
      </c>
      <c r="I209" s="61">
        <f>IF(P_endr_bruk!P218=0," ",P_endr_bruk!P218)</f>
        <v>169474</v>
      </c>
      <c r="J209" s="29">
        <f>IF(P_endr_bruk!Q218=0," ",P_endr_bruk!Q218)</f>
        <v>0.74582581525326763</v>
      </c>
    </row>
    <row r="210" spans="4:10" x14ac:dyDescent="0.25">
      <c r="D210" s="28">
        <f>IF(P_endr_bruk!C219=0," ",P_endr_bruk!B219)</f>
        <v>202</v>
      </c>
      <c r="E210" s="28" t="str">
        <f>PROPER(IF(P_endr_bruk!D219=0," ",P_endr_bruk!D219))</f>
        <v>Ole Asbjørn Elden</v>
      </c>
      <c r="F210" s="28" t="str">
        <f>IF(P_endr_bruk!E219=0," ",P_endr_bruk!E219)</f>
        <v>Steinkjer</v>
      </c>
      <c r="G210" s="61">
        <f>IF(P_endr_bruk!F219=0," ",P_endr_bruk!F219)</f>
        <v>381856</v>
      </c>
      <c r="H210" s="61">
        <f>IF(P_endr_bruk!G219=0," ",P_endr_bruk!G219)</f>
        <v>396501</v>
      </c>
      <c r="I210" s="61">
        <f>IF(P_endr_bruk!P219=0," ",P_endr_bruk!P219)</f>
        <v>14645</v>
      </c>
      <c r="J210" s="29">
        <f>IF(P_endr_bruk!Q219=0," ",P_endr_bruk!Q219)</f>
        <v>3.8352153691443895E-2</v>
      </c>
    </row>
    <row r="211" spans="4:10" x14ac:dyDescent="0.25">
      <c r="D211" s="28">
        <f>IF(P_endr_bruk!C220=0," ",P_endr_bruk!B220)</f>
        <v>203</v>
      </c>
      <c r="E211" s="28" t="str">
        <f>PROPER(IF(P_endr_bruk!D220=0," ",P_endr_bruk!D220))</f>
        <v>Hasselvika Samdrift Da</v>
      </c>
      <c r="F211" s="28" t="str">
        <f>IF(P_endr_bruk!E220=0," ",P_endr_bruk!E220)</f>
        <v>Indre Fosen</v>
      </c>
      <c r="G211" s="61">
        <f>IF(P_endr_bruk!F220=0," ",P_endr_bruk!F220)</f>
        <v>344150</v>
      </c>
      <c r="H211" s="61">
        <f>IF(P_endr_bruk!G220=0," ",P_endr_bruk!G220)</f>
        <v>394659</v>
      </c>
      <c r="I211" s="61">
        <f>IF(P_endr_bruk!P220=0," ",P_endr_bruk!P220)</f>
        <v>50509</v>
      </c>
      <c r="J211" s="29">
        <f>IF(P_endr_bruk!Q220=0," ",P_endr_bruk!Q220)</f>
        <v>0.14676449222722651</v>
      </c>
    </row>
    <row r="212" spans="4:10" x14ac:dyDescent="0.25">
      <c r="D212" s="28">
        <f>IF(P_endr_bruk!C221=0," ",P_endr_bruk!B221)</f>
        <v>204</v>
      </c>
      <c r="E212" s="28" t="str">
        <f>PROPER(IF(P_endr_bruk!D221=0," ",P_endr_bruk!D221))</f>
        <v>Sjøbygda Samdrift Da</v>
      </c>
      <c r="F212" s="28" t="str">
        <f>IF(P_endr_bruk!E221=0," ",P_endr_bruk!E221)</f>
        <v>Verdal</v>
      </c>
      <c r="G212" s="61">
        <f>IF(P_endr_bruk!F221=0," ",P_endr_bruk!F221)</f>
        <v>376579</v>
      </c>
      <c r="H212" s="61">
        <f>IF(P_endr_bruk!G221=0," ",P_endr_bruk!G221)</f>
        <v>394379</v>
      </c>
      <c r="I212" s="61">
        <f>IF(P_endr_bruk!P221=0," ",P_endr_bruk!P221)</f>
        <v>17800</v>
      </c>
      <c r="J212" s="29">
        <f>IF(P_endr_bruk!Q221=0," ",P_endr_bruk!Q221)</f>
        <v>4.7267638397255292E-2</v>
      </c>
    </row>
    <row r="213" spans="4:10" x14ac:dyDescent="0.25">
      <c r="D213" s="28">
        <f>IF(P_endr_bruk!C222=0," ",P_endr_bruk!B222)</f>
        <v>205</v>
      </c>
      <c r="E213" s="28" t="str">
        <f>PROPER(IF(P_endr_bruk!D222=0," ",P_endr_bruk!D222))</f>
        <v>Hoem Vold Da</v>
      </c>
      <c r="F213" s="28" t="str">
        <f>IF(P_endr_bruk!E222=0," ",P_endr_bruk!E222)</f>
        <v>Orkland</v>
      </c>
      <c r="G213" s="61">
        <f>IF(P_endr_bruk!F222=0," ",P_endr_bruk!F222)</f>
        <v>347603</v>
      </c>
      <c r="H213" s="61">
        <f>IF(P_endr_bruk!G222=0," ",P_endr_bruk!G222)</f>
        <v>392958</v>
      </c>
      <c r="I213" s="61">
        <f>IF(P_endr_bruk!P222=0," ",P_endr_bruk!P222)</f>
        <v>45355</v>
      </c>
      <c r="J213" s="29">
        <f>IF(P_endr_bruk!Q222=0," ",P_endr_bruk!Q222)</f>
        <v>0.1304793111682005</v>
      </c>
    </row>
    <row r="214" spans="4:10" x14ac:dyDescent="0.25">
      <c r="D214" s="28">
        <f>IF(P_endr_bruk!C223=0," ",P_endr_bruk!B223)</f>
        <v>206</v>
      </c>
      <c r="E214" s="28" t="str">
        <f>PROPER(IF(P_endr_bruk!D223=0," ",P_endr_bruk!D223))</f>
        <v>Rosenhaug Roald</v>
      </c>
      <c r="F214" s="28" t="str">
        <f>IF(P_endr_bruk!E223=0," ",P_endr_bruk!E223)</f>
        <v>Indre Fosen</v>
      </c>
      <c r="G214" s="61">
        <f>IF(P_endr_bruk!F223=0," ",P_endr_bruk!F223)</f>
        <v>21505</v>
      </c>
      <c r="H214" s="61">
        <f>IF(P_endr_bruk!G223=0," ",P_endr_bruk!G223)</f>
        <v>392864</v>
      </c>
      <c r="I214" s="61">
        <f>IF(P_endr_bruk!P223=0," ",P_endr_bruk!P223)</f>
        <v>371359</v>
      </c>
      <c r="J214" s="29">
        <f>IF(P_endr_bruk!Q223=0," ",P_endr_bruk!Q223)</f>
        <v>17.268495698674727</v>
      </c>
    </row>
    <row r="215" spans="4:10" x14ac:dyDescent="0.25">
      <c r="D215" s="28" t="str">
        <f>IF(P_endr_bruk!C224=0," ",P_endr_bruk!B224)</f>
        <v xml:space="preserve"> </v>
      </c>
      <c r="E215" s="28" t="str">
        <f>PROPER(IF(P_endr_bruk!D224=0," ",P_endr_bruk!D224))</f>
        <v>Sørensen Roald</v>
      </c>
      <c r="F215" s="28" t="str">
        <f>IF(P_endr_bruk!E224=0," ",P_endr_bruk!E224)</f>
        <v>Indre Fosen</v>
      </c>
      <c r="G215" s="61">
        <f>IF(P_endr_bruk!F224=0," ",P_endr_bruk!F224)</f>
        <v>208965</v>
      </c>
      <c r="H215" s="61" t="str">
        <f>IF(P_endr_bruk!G224=0," ",P_endr_bruk!G224)</f>
        <v xml:space="preserve"> </v>
      </c>
      <c r="I215" s="61">
        <f>IF(P_endr_bruk!P224=0," ",P_endr_bruk!P224)</f>
        <v>-208965</v>
      </c>
      <c r="J215" s="29">
        <f>IF(P_endr_bruk!Q224=0," ",P_endr_bruk!Q224)</f>
        <v>-1</v>
      </c>
    </row>
    <row r="216" spans="4:10" x14ac:dyDescent="0.25">
      <c r="D216" s="28">
        <f>IF(P_endr_bruk!C225=0," ",P_endr_bruk!B225)</f>
        <v>208</v>
      </c>
      <c r="E216" s="28" t="str">
        <f>PROPER(IF(P_endr_bruk!D225=0," ",P_endr_bruk!D225))</f>
        <v>Rye Samdrift Ans</v>
      </c>
      <c r="F216" s="28" t="str">
        <f>IF(P_endr_bruk!E225=0," ",P_endr_bruk!E225)</f>
        <v>Trondheim</v>
      </c>
      <c r="G216" s="61">
        <f>IF(P_endr_bruk!F225=0," ",P_endr_bruk!F225)</f>
        <v>364099</v>
      </c>
      <c r="H216" s="61" t="str">
        <f>IF(P_endr_bruk!G225=0," ",P_endr_bruk!G225)</f>
        <v xml:space="preserve"> </v>
      </c>
      <c r="I216" s="61">
        <f>IF(P_endr_bruk!P225=0," ",P_endr_bruk!P225)</f>
        <v>-364099</v>
      </c>
      <c r="J216" s="29">
        <f>IF(P_endr_bruk!Q225=0," ",P_endr_bruk!Q225)</f>
        <v>-1</v>
      </c>
    </row>
    <row r="217" spans="4:10" x14ac:dyDescent="0.25">
      <c r="D217" s="28" t="str">
        <f>IF(P_endr_bruk!C226=0," ",P_endr_bruk!B226)</f>
        <v xml:space="preserve"> </v>
      </c>
      <c r="E217" s="28" t="str">
        <f>PROPER(IF(P_endr_bruk!D226=0," ",P_endr_bruk!D226))</f>
        <v>Rye Samdrift Da</v>
      </c>
      <c r="F217" s="28" t="str">
        <f>IF(P_endr_bruk!E226=0," ",P_endr_bruk!E226)</f>
        <v>Trondheim</v>
      </c>
      <c r="G217" s="61">
        <f>IF(P_endr_bruk!F226=0," ",P_endr_bruk!F226)</f>
        <v>34188</v>
      </c>
      <c r="H217" s="61">
        <f>IF(P_endr_bruk!G226=0," ",P_endr_bruk!G226)</f>
        <v>392764</v>
      </c>
      <c r="I217" s="61">
        <f>IF(P_endr_bruk!P226=0," ",P_endr_bruk!P226)</f>
        <v>358576</v>
      </c>
      <c r="J217" s="29">
        <f>IF(P_endr_bruk!Q226=0," ",P_endr_bruk!Q226)</f>
        <v>10.488358488358488</v>
      </c>
    </row>
    <row r="218" spans="4:10" x14ac:dyDescent="0.25">
      <c r="D218" s="28">
        <f>IF(P_endr_bruk!C227=0," ",P_endr_bruk!B227)</f>
        <v>210</v>
      </c>
      <c r="E218" s="28" t="str">
        <f>PROPER(IF(P_endr_bruk!D227=0," ",P_endr_bruk!D227))</f>
        <v>Arne Olav Eklo</v>
      </c>
      <c r="F218" s="28" t="str">
        <f>IF(P_endr_bruk!E227=0," ",P_endr_bruk!E227)</f>
        <v>Verdal</v>
      </c>
      <c r="G218" s="61">
        <f>IF(P_endr_bruk!F227=0," ",P_endr_bruk!F227)</f>
        <v>234269</v>
      </c>
      <c r="H218" s="61">
        <f>IF(P_endr_bruk!G227=0," ",P_endr_bruk!G227)</f>
        <v>390686</v>
      </c>
      <c r="I218" s="61">
        <f>IF(P_endr_bruk!P227=0," ",P_endr_bruk!P227)</f>
        <v>156417</v>
      </c>
      <c r="J218" s="29">
        <f>IF(P_endr_bruk!Q227=0," ",P_endr_bruk!Q227)</f>
        <v>0.66768116993712356</v>
      </c>
    </row>
    <row r="219" spans="4:10" x14ac:dyDescent="0.25">
      <c r="D219" s="28">
        <f>IF(P_endr_bruk!C228=0," ",P_endr_bruk!B228)</f>
        <v>211</v>
      </c>
      <c r="E219" s="28" t="str">
        <f>PROPER(IF(P_endr_bruk!D228=0," ",P_endr_bruk!D228))</f>
        <v>Arne Daling</v>
      </c>
      <c r="F219" s="28" t="str">
        <f>IF(P_endr_bruk!E228=0," ",P_endr_bruk!E228)</f>
        <v>Inderøy</v>
      </c>
      <c r="G219" s="61">
        <f>IF(P_endr_bruk!F228=0," ",P_endr_bruk!F228)</f>
        <v>393547</v>
      </c>
      <c r="H219" s="61">
        <f>IF(P_endr_bruk!G228=0," ",P_endr_bruk!G228)</f>
        <v>389736</v>
      </c>
      <c r="I219" s="61">
        <f>IF(P_endr_bruk!P228=0," ",P_endr_bruk!P228)</f>
        <v>-3811</v>
      </c>
      <c r="J219" s="29">
        <f>IF(P_endr_bruk!Q228=0," ",P_endr_bruk!Q228)</f>
        <v>-9.6837226557437862E-3</v>
      </c>
    </row>
    <row r="220" spans="4:10" x14ac:dyDescent="0.25">
      <c r="D220" s="28">
        <f>IF(P_endr_bruk!C229=0," ",P_endr_bruk!B229)</f>
        <v>212</v>
      </c>
      <c r="E220" s="28" t="str">
        <f>PROPER(IF(P_endr_bruk!D229=0," ",P_endr_bruk!D229))</f>
        <v>Ole Otterstad</v>
      </c>
      <c r="F220" s="28" t="str">
        <f>IF(P_endr_bruk!E229=0," ",P_endr_bruk!E229)</f>
        <v>Skaun</v>
      </c>
      <c r="G220" s="61">
        <f>IF(P_endr_bruk!F229=0," ",P_endr_bruk!F229)</f>
        <v>262739</v>
      </c>
      <c r="H220" s="61">
        <f>IF(P_endr_bruk!G229=0," ",P_endr_bruk!G229)</f>
        <v>386482</v>
      </c>
      <c r="I220" s="61">
        <f>IF(P_endr_bruk!P229=0," ",P_endr_bruk!P229)</f>
        <v>123743</v>
      </c>
      <c r="J220" s="29">
        <f>IF(P_endr_bruk!Q229=0," ",P_endr_bruk!Q229)</f>
        <v>0.47097309497257733</v>
      </c>
    </row>
    <row r="221" spans="4:10" x14ac:dyDescent="0.25">
      <c r="D221" s="28">
        <f>IF(P_endr_bruk!C230=0," ",P_endr_bruk!B230)</f>
        <v>213</v>
      </c>
      <c r="E221" s="28" t="str">
        <f>PROPER(IF(P_endr_bruk!D230=0," ",P_endr_bruk!D230))</f>
        <v>Kjesbu Fellesfjøs Ans</v>
      </c>
      <c r="F221" s="28" t="str">
        <f>IF(P_endr_bruk!E230=0," ",P_endr_bruk!E230)</f>
        <v>Steinkjer</v>
      </c>
      <c r="G221" s="61">
        <f>IF(P_endr_bruk!F230=0," ",P_endr_bruk!F230)</f>
        <v>364237</v>
      </c>
      <c r="H221" s="61">
        <f>IF(P_endr_bruk!G230=0," ",P_endr_bruk!G230)</f>
        <v>386212</v>
      </c>
      <c r="I221" s="61">
        <f>IF(P_endr_bruk!P230=0," ",P_endr_bruk!P230)</f>
        <v>21975</v>
      </c>
      <c r="J221" s="29">
        <f>IF(P_endr_bruk!Q230=0," ",P_endr_bruk!Q230)</f>
        <v>6.0331597284185849E-2</v>
      </c>
    </row>
    <row r="222" spans="4:10" x14ac:dyDescent="0.25">
      <c r="D222" s="28">
        <f>IF(P_endr_bruk!C231=0," ",P_endr_bruk!B231)</f>
        <v>214</v>
      </c>
      <c r="E222" s="28" t="str">
        <f>PROPER(IF(P_endr_bruk!D231=0," ",P_endr_bruk!D231))</f>
        <v>Sissel Eggen</v>
      </c>
      <c r="F222" s="28" t="str">
        <f>IF(P_endr_bruk!E231=0," ",P_endr_bruk!E231)</f>
        <v>Levanger</v>
      </c>
      <c r="G222" s="61">
        <f>IF(P_endr_bruk!F231=0," ",P_endr_bruk!F231)</f>
        <v>393973</v>
      </c>
      <c r="H222" s="61">
        <f>IF(P_endr_bruk!G231=0," ",P_endr_bruk!G231)</f>
        <v>384303</v>
      </c>
      <c r="I222" s="61">
        <f>IF(P_endr_bruk!P231=0," ",P_endr_bruk!P231)</f>
        <v>-9670</v>
      </c>
      <c r="J222" s="29">
        <f>IF(P_endr_bruk!Q231=0," ",P_endr_bruk!Q231)</f>
        <v>-2.454482921418473E-2</v>
      </c>
    </row>
    <row r="223" spans="4:10" x14ac:dyDescent="0.25">
      <c r="D223" s="28">
        <f>IF(P_endr_bruk!C232=0," ",P_endr_bruk!B232)</f>
        <v>215</v>
      </c>
      <c r="E223" s="28" t="str">
        <f>PROPER(IF(P_endr_bruk!D232=0," ",P_endr_bruk!D232))</f>
        <v>Wågø Knut</v>
      </c>
      <c r="F223" s="28" t="str">
        <f>IF(P_endr_bruk!E232=0," ",P_endr_bruk!E232)</f>
        <v>Frøya</v>
      </c>
      <c r="G223" s="61">
        <f>IF(P_endr_bruk!F232=0," ",P_endr_bruk!F232)</f>
        <v>265008</v>
      </c>
      <c r="H223" s="61">
        <f>IF(P_endr_bruk!G232=0," ",P_endr_bruk!G232)</f>
        <v>382133</v>
      </c>
      <c r="I223" s="61">
        <f>IF(P_endr_bruk!P232=0," ",P_endr_bruk!P232)</f>
        <v>117125</v>
      </c>
      <c r="J223" s="29">
        <f>IF(P_endr_bruk!Q232=0," ",P_endr_bruk!Q232)</f>
        <v>0.44196778965163314</v>
      </c>
    </row>
    <row r="224" spans="4:10" x14ac:dyDescent="0.25">
      <c r="D224" s="28">
        <f>IF(P_endr_bruk!C233=0," ",P_endr_bruk!B233)</f>
        <v>216</v>
      </c>
      <c r="E224" s="28" t="str">
        <f>PROPER(IF(P_endr_bruk!D233=0," ",P_endr_bruk!D233))</f>
        <v>Jan-Thore Pettersen</v>
      </c>
      <c r="F224" s="28" t="str">
        <f>IF(P_endr_bruk!E233=0," ",P_endr_bruk!E233)</f>
        <v>Osen</v>
      </c>
      <c r="G224" s="61">
        <f>IF(P_endr_bruk!F233=0," ",P_endr_bruk!F233)</f>
        <v>318283</v>
      </c>
      <c r="H224" s="61">
        <f>IF(P_endr_bruk!G233=0," ",P_endr_bruk!G233)</f>
        <v>381159</v>
      </c>
      <c r="I224" s="61">
        <f>IF(P_endr_bruk!P233=0," ",P_endr_bruk!P233)</f>
        <v>62876</v>
      </c>
      <c r="J224" s="29">
        <f>IF(P_endr_bruk!Q233=0," ",P_endr_bruk!Q233)</f>
        <v>0.19754746562021849</v>
      </c>
    </row>
    <row r="225" spans="4:10" x14ac:dyDescent="0.25">
      <c r="D225" s="28">
        <f>IF(P_endr_bruk!C234=0," ",P_endr_bruk!B234)</f>
        <v>217</v>
      </c>
      <c r="E225" s="28" t="str">
        <f>PROPER(IF(P_endr_bruk!D234=0," ",P_endr_bruk!D234))</f>
        <v>Storrø Nils Olav</v>
      </c>
      <c r="F225" s="28" t="str">
        <f>IF(P_endr_bruk!E234=0," ",P_endr_bruk!E234)</f>
        <v>Midtre Gauldal</v>
      </c>
      <c r="G225" s="61">
        <f>IF(P_endr_bruk!F234=0," ",P_endr_bruk!F234)</f>
        <v>285551</v>
      </c>
      <c r="H225" s="61">
        <f>IF(P_endr_bruk!G234=0," ",P_endr_bruk!G234)</f>
        <v>379036</v>
      </c>
      <c r="I225" s="61">
        <f>IF(P_endr_bruk!P234=0," ",P_endr_bruk!P234)</f>
        <v>93485</v>
      </c>
      <c r="J225" s="29">
        <f>IF(P_endr_bruk!Q234=0," ",P_endr_bruk!Q234)</f>
        <v>0.3273846002990709</v>
      </c>
    </row>
    <row r="226" spans="4:10" x14ac:dyDescent="0.25">
      <c r="D226" s="28">
        <f>IF(P_endr_bruk!C235=0," ",P_endr_bruk!B235)</f>
        <v>218</v>
      </c>
      <c r="E226" s="28" t="str">
        <f>PROPER(IF(P_endr_bruk!D235=0," ",P_endr_bruk!D235))</f>
        <v>Ljøkjel Gård</v>
      </c>
      <c r="F226" s="28" t="str">
        <f>IF(P_endr_bruk!E235=0," ",P_endr_bruk!E235)</f>
        <v>Orkland</v>
      </c>
      <c r="G226" s="61">
        <f>IF(P_endr_bruk!F235=0," ",P_endr_bruk!F235)</f>
        <v>386083</v>
      </c>
      <c r="H226" s="61">
        <f>IF(P_endr_bruk!G235=0," ",P_endr_bruk!G235)</f>
        <v>378841</v>
      </c>
      <c r="I226" s="61">
        <f>IF(P_endr_bruk!P235=0," ",P_endr_bruk!P235)</f>
        <v>-7242</v>
      </c>
      <c r="J226" s="29">
        <f>IF(P_endr_bruk!Q235=0," ",P_endr_bruk!Q235)</f>
        <v>-1.8757624655838252E-2</v>
      </c>
    </row>
    <row r="227" spans="4:10" x14ac:dyDescent="0.25">
      <c r="D227" s="28">
        <f>IF(P_endr_bruk!C236=0," ",P_endr_bruk!B236)</f>
        <v>219</v>
      </c>
      <c r="E227" s="28" t="str">
        <f>PROPER(IF(P_endr_bruk!D236=0," ",P_endr_bruk!D236))</f>
        <v>Ovesen Roy</v>
      </c>
      <c r="F227" s="28" t="str">
        <f>IF(P_endr_bruk!E236=0," ",P_endr_bruk!E236)</f>
        <v>Nærøysund</v>
      </c>
      <c r="G227" s="61">
        <f>IF(P_endr_bruk!F236=0," ",P_endr_bruk!F236)</f>
        <v>282312</v>
      </c>
      <c r="H227" s="61">
        <f>IF(P_endr_bruk!G236=0," ",P_endr_bruk!G236)</f>
        <v>376996</v>
      </c>
      <c r="I227" s="61">
        <f>IF(P_endr_bruk!P236=0," ",P_endr_bruk!P236)</f>
        <v>94684</v>
      </c>
      <c r="J227" s="29">
        <f>IF(P_endr_bruk!Q236=0," ",P_endr_bruk!Q236)</f>
        <v>0.33538779789736178</v>
      </c>
    </row>
    <row r="228" spans="4:10" x14ac:dyDescent="0.25">
      <c r="D228" s="28">
        <f>IF(P_endr_bruk!C237=0," ",P_endr_bruk!B237)</f>
        <v>220</v>
      </c>
      <c r="E228" s="28" t="str">
        <f>PROPER(IF(P_endr_bruk!D237=0," ",P_endr_bruk!D237))</f>
        <v>Ole Håvar Aune</v>
      </c>
      <c r="F228" s="28" t="str">
        <f>IF(P_endr_bruk!E237=0," ",P_endr_bruk!E237)</f>
        <v>Åfjord</v>
      </c>
      <c r="G228" s="61">
        <f>IF(P_endr_bruk!F237=0," ",P_endr_bruk!F237)</f>
        <v>327708</v>
      </c>
      <c r="H228" s="61">
        <f>IF(P_endr_bruk!G237=0," ",P_endr_bruk!G237)</f>
        <v>376780</v>
      </c>
      <c r="I228" s="61">
        <f>IF(P_endr_bruk!P237=0," ",P_endr_bruk!P237)</f>
        <v>49072</v>
      </c>
      <c r="J228" s="29">
        <f>IF(P_endr_bruk!Q237=0," ",P_endr_bruk!Q237)</f>
        <v>0.14974306394717249</v>
      </c>
    </row>
    <row r="229" spans="4:10" x14ac:dyDescent="0.25">
      <c r="D229" s="28">
        <f>IF(P_endr_bruk!C238=0," ",P_endr_bruk!B238)</f>
        <v>221</v>
      </c>
      <c r="E229" s="28" t="str">
        <f>PROPER(IF(P_endr_bruk!D238=0," ",P_endr_bruk!D238))</f>
        <v>Heidi Hagen</v>
      </c>
      <c r="F229" s="28" t="str">
        <f>IF(P_endr_bruk!E238=0," ",P_endr_bruk!E238)</f>
        <v>Rindal</v>
      </c>
      <c r="G229" s="61">
        <f>IF(P_endr_bruk!F238=0," ",P_endr_bruk!F238)</f>
        <v>277458</v>
      </c>
      <c r="H229" s="61">
        <f>IF(P_endr_bruk!G238=0," ",P_endr_bruk!G238)</f>
        <v>375108</v>
      </c>
      <c r="I229" s="61">
        <f>IF(P_endr_bruk!P238=0," ",P_endr_bruk!P238)</f>
        <v>97650</v>
      </c>
      <c r="J229" s="29">
        <f>IF(P_endr_bruk!Q238=0," ",P_endr_bruk!Q238)</f>
        <v>0.3519451592673486</v>
      </c>
    </row>
    <row r="230" spans="4:10" x14ac:dyDescent="0.25">
      <c r="D230" s="28">
        <f>IF(P_endr_bruk!C239=0," ",P_endr_bruk!B239)</f>
        <v>222</v>
      </c>
      <c r="E230" s="28" t="str">
        <f>PROPER(IF(P_endr_bruk!D239=0," ",P_endr_bruk!D239))</f>
        <v>Olve Gumdahl</v>
      </c>
      <c r="F230" s="28" t="str">
        <f>IF(P_endr_bruk!E239=0," ",P_endr_bruk!E239)</f>
        <v>Orkland</v>
      </c>
      <c r="G230" s="61">
        <f>IF(P_endr_bruk!F239=0," ",P_endr_bruk!F239)</f>
        <v>341703</v>
      </c>
      <c r="H230" s="61">
        <f>IF(P_endr_bruk!G239=0," ",P_endr_bruk!G239)</f>
        <v>374239</v>
      </c>
      <c r="I230" s="61">
        <f>IF(P_endr_bruk!P239=0," ",P_endr_bruk!P239)</f>
        <v>32536</v>
      </c>
      <c r="J230" s="29">
        <f>IF(P_endr_bruk!Q239=0," ",P_endr_bruk!Q239)</f>
        <v>9.5217191537680379E-2</v>
      </c>
    </row>
    <row r="231" spans="4:10" x14ac:dyDescent="0.25">
      <c r="D231" s="28">
        <f>IF(P_endr_bruk!C240=0," ",P_endr_bruk!B240)</f>
        <v>223</v>
      </c>
      <c r="E231" s="28" t="str">
        <f>PROPER(IF(P_endr_bruk!D240=0," ",P_endr_bruk!D240))</f>
        <v>Sandvollan Melk Da</v>
      </c>
      <c r="F231" s="28" t="str">
        <f>IF(P_endr_bruk!E240=0," ",P_endr_bruk!E240)</f>
        <v>Inderøy</v>
      </c>
      <c r="G231" s="61">
        <f>IF(P_endr_bruk!F240=0," ",P_endr_bruk!F240)</f>
        <v>419839</v>
      </c>
      <c r="H231" s="61">
        <f>IF(P_endr_bruk!G240=0," ",P_endr_bruk!G240)</f>
        <v>372288</v>
      </c>
      <c r="I231" s="61">
        <f>IF(P_endr_bruk!P240=0," ",P_endr_bruk!P240)</f>
        <v>-47551</v>
      </c>
      <c r="J231" s="29">
        <f>IF(P_endr_bruk!Q240=0," ",P_endr_bruk!Q240)</f>
        <v>-0.11326008303182887</v>
      </c>
    </row>
    <row r="232" spans="4:10" x14ac:dyDescent="0.25">
      <c r="D232" s="28">
        <f>IF(P_endr_bruk!C241=0," ",P_endr_bruk!B241)</f>
        <v>224</v>
      </c>
      <c r="E232" s="28" t="str">
        <f>PROPER(IF(P_endr_bruk!D241=0," ",P_endr_bruk!D241))</f>
        <v>Geir Solstad Verksted</v>
      </c>
      <c r="F232" s="28" t="str">
        <f>IF(P_endr_bruk!E241=0," ",P_endr_bruk!E241)</f>
        <v>Orkland</v>
      </c>
      <c r="G232" s="61">
        <f>IF(P_endr_bruk!F241=0," ",P_endr_bruk!F241)</f>
        <v>317393</v>
      </c>
      <c r="H232" s="61">
        <f>IF(P_endr_bruk!G241=0," ",P_endr_bruk!G241)</f>
        <v>371801</v>
      </c>
      <c r="I232" s="61">
        <f>IF(P_endr_bruk!P241=0," ",P_endr_bruk!P241)</f>
        <v>54408</v>
      </c>
      <c r="J232" s="29">
        <f>IF(P_endr_bruk!Q241=0," ",P_endr_bruk!Q241)</f>
        <v>0.17142154993966471</v>
      </c>
    </row>
    <row r="233" spans="4:10" x14ac:dyDescent="0.25">
      <c r="D233" s="28">
        <f>IF(P_endr_bruk!C242=0," ",P_endr_bruk!B242)</f>
        <v>225</v>
      </c>
      <c r="E233" s="28" t="str">
        <f>PROPER(IF(P_endr_bruk!D242=0," ",P_endr_bruk!D242))</f>
        <v>Espåsen Samdrift Da</v>
      </c>
      <c r="F233" s="28" t="str">
        <f>IF(P_endr_bruk!E242=0," ",P_endr_bruk!E242)</f>
        <v>Orkland</v>
      </c>
      <c r="G233" s="61">
        <f>IF(P_endr_bruk!F242=0," ",P_endr_bruk!F242)</f>
        <v>289022</v>
      </c>
      <c r="H233" s="61">
        <f>IF(P_endr_bruk!G242=0," ",P_endr_bruk!G242)</f>
        <v>369898</v>
      </c>
      <c r="I233" s="61">
        <f>IF(P_endr_bruk!P242=0," ",P_endr_bruk!P242)</f>
        <v>80876</v>
      </c>
      <c r="J233" s="29">
        <f>IF(P_endr_bruk!Q242=0," ",P_endr_bruk!Q242)</f>
        <v>0.27982644919763894</v>
      </c>
    </row>
    <row r="234" spans="4:10" x14ac:dyDescent="0.25">
      <c r="D234" s="28">
        <f>IF(P_endr_bruk!C243=0," ",P_endr_bruk!B243)</f>
        <v>226</v>
      </c>
      <c r="E234" s="28" t="str">
        <f>PROPER(IF(P_endr_bruk!D243=0," ",P_endr_bruk!D243))</f>
        <v>Tore Morten Grande</v>
      </c>
      <c r="F234" s="28" t="str">
        <f>IF(P_endr_bruk!E243=0," ",P_endr_bruk!E243)</f>
        <v>Steinkjer</v>
      </c>
      <c r="G234" s="61">
        <f>IF(P_endr_bruk!F243=0," ",P_endr_bruk!F243)</f>
        <v>280533</v>
      </c>
      <c r="H234" s="61">
        <f>IF(P_endr_bruk!G243=0," ",P_endr_bruk!G243)</f>
        <v>369795</v>
      </c>
      <c r="I234" s="61">
        <f>IF(P_endr_bruk!P243=0," ",P_endr_bruk!P243)</f>
        <v>89262</v>
      </c>
      <c r="J234" s="29">
        <f>IF(P_endr_bruk!Q243=0," ",P_endr_bruk!Q243)</f>
        <v>0.31818716514634643</v>
      </c>
    </row>
    <row r="235" spans="4:10" x14ac:dyDescent="0.25">
      <c r="D235" s="28">
        <f>IF(P_endr_bruk!C244=0," ",P_endr_bruk!B244)</f>
        <v>227</v>
      </c>
      <c r="E235" s="28" t="str">
        <f>PROPER(IF(P_endr_bruk!D244=0," ",P_endr_bruk!D244))</f>
        <v>Vågen Jens Kåre</v>
      </c>
      <c r="F235" s="28" t="str">
        <f>IF(P_endr_bruk!E244=0," ",P_endr_bruk!E244)</f>
        <v>Indre Fosen</v>
      </c>
      <c r="G235" s="61" t="str">
        <f>IF(P_endr_bruk!F244=0," ",P_endr_bruk!F244)</f>
        <v xml:space="preserve"> </v>
      </c>
      <c r="H235" s="61">
        <f>IF(P_endr_bruk!G244=0," ",P_endr_bruk!G244)</f>
        <v>369582</v>
      </c>
      <c r="I235" s="61">
        <f>IF(P_endr_bruk!P244=0," ",P_endr_bruk!P244)</f>
        <v>369582</v>
      </c>
      <c r="J235" s="29" t="str">
        <f>IF(P_endr_bruk!Q244=0," ",P_endr_bruk!Q244)</f>
        <v xml:space="preserve"> </v>
      </c>
    </row>
    <row r="236" spans="4:10" x14ac:dyDescent="0.25">
      <c r="D236" s="28" t="str">
        <f>IF(P_endr_bruk!C245=0," ",P_endr_bruk!B245)</f>
        <v xml:space="preserve"> </v>
      </c>
      <c r="E236" s="28" t="str">
        <f>PROPER(IF(P_endr_bruk!D245=0," ",P_endr_bruk!D245))</f>
        <v xml:space="preserve"> </v>
      </c>
      <c r="F236" s="28" t="str">
        <f>IF(P_endr_bruk!E245=0," ",P_endr_bruk!E245)</f>
        <v>Steinkjer</v>
      </c>
      <c r="G236" s="61">
        <f>IF(P_endr_bruk!F245=0," ",P_endr_bruk!F245)</f>
        <v>265650</v>
      </c>
      <c r="H236" s="61" t="str">
        <f>IF(P_endr_bruk!G245=0," ",P_endr_bruk!G245)</f>
        <v xml:space="preserve"> </v>
      </c>
      <c r="I236" s="61">
        <f>IF(P_endr_bruk!P245=0," ",P_endr_bruk!P245)</f>
        <v>-265650</v>
      </c>
      <c r="J236" s="29">
        <f>IF(P_endr_bruk!Q245=0," ",P_endr_bruk!Q245)</f>
        <v>-1</v>
      </c>
    </row>
    <row r="237" spans="4:10" x14ac:dyDescent="0.25">
      <c r="D237" s="28">
        <f>IF(P_endr_bruk!C246=0," ",P_endr_bruk!B246)</f>
        <v>229</v>
      </c>
      <c r="E237" s="28" t="str">
        <f>PROPER(IF(P_endr_bruk!D246=0," ",P_endr_bruk!D246))</f>
        <v>Petter Harald Kimo</v>
      </c>
      <c r="F237" s="28" t="str">
        <f>IF(P_endr_bruk!E246=0," ",P_endr_bruk!E246)</f>
        <v>Indre Fosen</v>
      </c>
      <c r="G237" s="61">
        <f>IF(P_endr_bruk!F246=0," ",P_endr_bruk!F246)</f>
        <v>282195</v>
      </c>
      <c r="H237" s="61">
        <f>IF(P_endr_bruk!G246=0," ",P_endr_bruk!G246)</f>
        <v>369405</v>
      </c>
      <c r="I237" s="61">
        <f>IF(P_endr_bruk!P246=0," ",P_endr_bruk!P246)</f>
        <v>87210</v>
      </c>
      <c r="J237" s="29">
        <f>IF(P_endr_bruk!Q246=0," ",P_endr_bruk!Q246)</f>
        <v>0.3090416201562749</v>
      </c>
    </row>
    <row r="238" spans="4:10" x14ac:dyDescent="0.25">
      <c r="D238" s="28">
        <f>IF(P_endr_bruk!C247=0," ",P_endr_bruk!B247)</f>
        <v>230</v>
      </c>
      <c r="E238" s="28" t="str">
        <f>PROPER(IF(P_endr_bruk!D247=0," ",P_endr_bruk!D247))</f>
        <v>Løvøen Samdrift Da</v>
      </c>
      <c r="F238" s="28" t="str">
        <f>IF(P_endr_bruk!E247=0," ",P_endr_bruk!E247)</f>
        <v>Tydal</v>
      </c>
      <c r="G238" s="61">
        <f>IF(P_endr_bruk!F247=0," ",P_endr_bruk!F247)</f>
        <v>273630</v>
      </c>
      <c r="H238" s="61">
        <f>IF(P_endr_bruk!G247=0," ",P_endr_bruk!G247)</f>
        <v>367415</v>
      </c>
      <c r="I238" s="61">
        <f>IF(P_endr_bruk!P247=0," ",P_endr_bruk!P247)</f>
        <v>93785</v>
      </c>
      <c r="J238" s="29">
        <f>IF(P_endr_bruk!Q247=0," ",P_endr_bruk!Q247)</f>
        <v>0.342743851185908</v>
      </c>
    </row>
    <row r="239" spans="4:10" x14ac:dyDescent="0.25">
      <c r="D239" s="28">
        <f>IF(P_endr_bruk!C248=0," ",P_endr_bruk!B248)</f>
        <v>231</v>
      </c>
      <c r="E239" s="28" t="str">
        <f>PROPER(IF(P_endr_bruk!D248=0," ",P_endr_bruk!D248))</f>
        <v>Eva Kristin Kaldahl</v>
      </c>
      <c r="F239" s="28" t="str">
        <f>IF(P_endr_bruk!E248=0," ",P_endr_bruk!E248)</f>
        <v>Overhalla</v>
      </c>
      <c r="G239" s="61">
        <f>IF(P_endr_bruk!F248=0," ",P_endr_bruk!F248)</f>
        <v>316499</v>
      </c>
      <c r="H239" s="61">
        <f>IF(P_endr_bruk!G248=0," ",P_endr_bruk!G248)</f>
        <v>361974</v>
      </c>
      <c r="I239" s="61">
        <f>IF(P_endr_bruk!P248=0," ",P_endr_bruk!P248)</f>
        <v>45475</v>
      </c>
      <c r="J239" s="29">
        <f>IF(P_endr_bruk!Q248=0," ",P_endr_bruk!Q248)</f>
        <v>0.14368133864561974</v>
      </c>
    </row>
    <row r="240" spans="4:10" x14ac:dyDescent="0.25">
      <c r="D240" s="28">
        <f>IF(P_endr_bruk!C249=0," ",P_endr_bruk!B249)</f>
        <v>232</v>
      </c>
      <c r="E240" s="28" t="str">
        <f>PROPER(IF(P_endr_bruk!D249=0," ",P_endr_bruk!D249))</f>
        <v>Tore Stokke</v>
      </c>
      <c r="F240" s="28" t="str">
        <f>IF(P_endr_bruk!E249=0," ",P_endr_bruk!E249)</f>
        <v>Steinkjer</v>
      </c>
      <c r="G240" s="61">
        <f>IF(P_endr_bruk!F249=0," ",P_endr_bruk!F249)</f>
        <v>265137</v>
      </c>
      <c r="H240" s="61">
        <f>IF(P_endr_bruk!G249=0," ",P_endr_bruk!G249)</f>
        <v>361847</v>
      </c>
      <c r="I240" s="61">
        <f>IF(P_endr_bruk!P249=0," ",P_endr_bruk!P249)</f>
        <v>96710</v>
      </c>
      <c r="J240" s="29">
        <f>IF(P_endr_bruk!Q249=0," ",P_endr_bruk!Q249)</f>
        <v>0.36475482486412686</v>
      </c>
    </row>
    <row r="241" spans="4:10" x14ac:dyDescent="0.25">
      <c r="D241" s="28">
        <f>IF(P_endr_bruk!C250=0," ",P_endr_bruk!B250)</f>
        <v>233</v>
      </c>
      <c r="E241" s="28" t="str">
        <f>PROPER(IF(P_endr_bruk!D250=0," ",P_endr_bruk!D250))</f>
        <v>Nils Tronstad</v>
      </c>
      <c r="F241" s="28" t="str">
        <f>IF(P_endr_bruk!E250=0," ",P_endr_bruk!E250)</f>
        <v>Indre Fosen</v>
      </c>
      <c r="G241" s="61">
        <f>IF(P_endr_bruk!F250=0," ",P_endr_bruk!F250)</f>
        <v>294527</v>
      </c>
      <c r="H241" s="61">
        <f>IF(P_endr_bruk!G250=0," ",P_endr_bruk!G250)</f>
        <v>361571</v>
      </c>
      <c r="I241" s="61">
        <f>IF(P_endr_bruk!P250=0," ",P_endr_bruk!P250)</f>
        <v>67044</v>
      </c>
      <c r="J241" s="29">
        <f>IF(P_endr_bruk!Q250=0," ",P_endr_bruk!Q250)</f>
        <v>0.22763278069582754</v>
      </c>
    </row>
    <row r="242" spans="4:10" x14ac:dyDescent="0.25">
      <c r="D242" s="28">
        <f>IF(P_endr_bruk!C251=0," ",P_endr_bruk!B251)</f>
        <v>234</v>
      </c>
      <c r="E242" s="28" t="str">
        <f>PROPER(IF(P_endr_bruk!D251=0," ",P_endr_bruk!D251))</f>
        <v>John Slind</v>
      </c>
      <c r="F242" s="28" t="str">
        <f>IF(P_endr_bruk!E251=0," ",P_endr_bruk!E251)</f>
        <v>Selbu</v>
      </c>
      <c r="G242" s="61">
        <f>IF(P_endr_bruk!F251=0," ",P_endr_bruk!F251)</f>
        <v>286671</v>
      </c>
      <c r="H242" s="61">
        <f>IF(P_endr_bruk!G251=0," ",P_endr_bruk!G251)</f>
        <v>359253</v>
      </c>
      <c r="I242" s="61">
        <f>IF(P_endr_bruk!P251=0," ",P_endr_bruk!P251)</f>
        <v>72582</v>
      </c>
      <c r="J242" s="29">
        <f>IF(P_endr_bruk!Q251=0," ",P_endr_bruk!Q251)</f>
        <v>0.25318919597727013</v>
      </c>
    </row>
    <row r="243" spans="4:10" x14ac:dyDescent="0.25">
      <c r="D243" s="28">
        <f>IF(P_endr_bruk!C252=0," ",P_endr_bruk!B252)</f>
        <v>235</v>
      </c>
      <c r="E243" s="28" t="str">
        <f>PROPER(IF(P_endr_bruk!D252=0," ",P_endr_bruk!D252))</f>
        <v>Steinsli Jonas</v>
      </c>
      <c r="F243" s="28" t="str">
        <f>IF(P_endr_bruk!E252=0," ",P_endr_bruk!E252)</f>
        <v>Verdal</v>
      </c>
      <c r="G243" s="61">
        <f>IF(P_endr_bruk!F252=0," ",P_endr_bruk!F252)</f>
        <v>337478</v>
      </c>
      <c r="H243" s="61">
        <f>IF(P_endr_bruk!G252=0," ",P_endr_bruk!G252)</f>
        <v>358643</v>
      </c>
      <c r="I243" s="61">
        <f>IF(P_endr_bruk!P252=0," ",P_endr_bruk!P252)</f>
        <v>21165</v>
      </c>
      <c r="J243" s="29">
        <f>IF(P_endr_bruk!Q252=0," ",P_endr_bruk!Q252)</f>
        <v>6.2715199212985739E-2</v>
      </c>
    </row>
    <row r="244" spans="4:10" x14ac:dyDescent="0.25">
      <c r="D244" s="28">
        <f>IF(P_endr_bruk!C253=0," ",P_endr_bruk!B253)</f>
        <v>236</v>
      </c>
      <c r="E244" s="28" t="str">
        <f>PROPER(IF(P_endr_bruk!D253=0," ",P_endr_bruk!D253))</f>
        <v>Størset Lars Oddbjørn</v>
      </c>
      <c r="F244" s="28" t="str">
        <f>IF(P_endr_bruk!E253=0," ",P_endr_bruk!E253)</f>
        <v>Heim</v>
      </c>
      <c r="G244" s="61">
        <f>IF(P_endr_bruk!F253=0," ",P_endr_bruk!F253)</f>
        <v>379707</v>
      </c>
      <c r="H244" s="61">
        <f>IF(P_endr_bruk!G253=0," ",P_endr_bruk!G253)</f>
        <v>358589</v>
      </c>
      <c r="I244" s="61">
        <f>IF(P_endr_bruk!P253=0," ",P_endr_bruk!P253)</f>
        <v>-21118</v>
      </c>
      <c r="J244" s="29">
        <f>IF(P_endr_bruk!Q253=0," ",P_endr_bruk!Q253)</f>
        <v>-5.5616567511265265E-2</v>
      </c>
    </row>
    <row r="245" spans="4:10" x14ac:dyDescent="0.25">
      <c r="D245" s="28">
        <f>IF(P_endr_bruk!C254=0," ",P_endr_bruk!B254)</f>
        <v>237</v>
      </c>
      <c r="E245" s="28" t="str">
        <f>PROPER(IF(P_endr_bruk!D254=0," ",P_endr_bruk!D254))</f>
        <v>Grønnlia Samdrift Da</v>
      </c>
      <c r="F245" s="28" t="str">
        <f>IF(P_endr_bruk!E254=0," ",P_endr_bruk!E254)</f>
        <v>Orkland</v>
      </c>
      <c r="G245" s="61">
        <f>IF(P_endr_bruk!F254=0," ",P_endr_bruk!F254)</f>
        <v>360485</v>
      </c>
      <c r="H245" s="61">
        <f>IF(P_endr_bruk!G254=0," ",P_endr_bruk!G254)</f>
        <v>358309</v>
      </c>
      <c r="I245" s="61">
        <f>IF(P_endr_bruk!P254=0," ",P_endr_bruk!P254)</f>
        <v>-2176</v>
      </c>
      <c r="J245" s="29">
        <f>IF(P_endr_bruk!Q254=0," ",P_endr_bruk!Q254)</f>
        <v>-6.0363121905211035E-3</v>
      </c>
    </row>
    <row r="246" spans="4:10" x14ac:dyDescent="0.25">
      <c r="D246" s="28">
        <f>IF(P_endr_bruk!C255=0," ",P_endr_bruk!B255)</f>
        <v>238</v>
      </c>
      <c r="E246" s="28" t="str">
        <f>PROPER(IF(P_endr_bruk!D255=0," ",P_endr_bruk!D255))</f>
        <v>Magne Ivar Lien</v>
      </c>
      <c r="F246" s="28" t="str">
        <f>IF(P_endr_bruk!E255=0," ",P_endr_bruk!E255)</f>
        <v>Oppdal</v>
      </c>
      <c r="G246" s="61">
        <f>IF(P_endr_bruk!F255=0," ",P_endr_bruk!F255)</f>
        <v>362276</v>
      </c>
      <c r="H246" s="61">
        <f>IF(P_endr_bruk!G255=0," ",P_endr_bruk!G255)</f>
        <v>357977</v>
      </c>
      <c r="I246" s="61">
        <f>IF(P_endr_bruk!P255=0," ",P_endr_bruk!P255)</f>
        <v>-4299</v>
      </c>
      <c r="J246" s="29">
        <f>IF(P_endr_bruk!Q255=0," ",P_endr_bruk!Q255)</f>
        <v>-1.1866643111881549E-2</v>
      </c>
    </row>
    <row r="247" spans="4:10" x14ac:dyDescent="0.25">
      <c r="D247" s="28">
        <f>IF(P_endr_bruk!C256=0," ",P_endr_bruk!B256)</f>
        <v>239</v>
      </c>
      <c r="E247" s="28" t="str">
        <f>PROPER(IF(P_endr_bruk!D256=0," ",P_endr_bruk!D256))</f>
        <v>Christian Wendelbo</v>
      </c>
      <c r="F247" s="28" t="str">
        <f>IF(P_endr_bruk!E256=0," ",P_endr_bruk!E256)</f>
        <v>Nærøysund</v>
      </c>
      <c r="G247" s="61">
        <f>IF(P_endr_bruk!F256=0," ",P_endr_bruk!F256)</f>
        <v>274067</v>
      </c>
      <c r="H247" s="61">
        <f>IF(P_endr_bruk!G256=0," ",P_endr_bruk!G256)</f>
        <v>357917</v>
      </c>
      <c r="I247" s="61">
        <f>IF(P_endr_bruk!P256=0," ",P_endr_bruk!P256)</f>
        <v>83850</v>
      </c>
      <c r="J247" s="29">
        <f>IF(P_endr_bruk!Q256=0," ",P_endr_bruk!Q256)</f>
        <v>0.3059470859315423</v>
      </c>
    </row>
    <row r="248" spans="4:10" x14ac:dyDescent="0.25">
      <c r="D248" s="28">
        <f>IF(P_endr_bruk!C257=0," ",P_endr_bruk!B257)</f>
        <v>240</v>
      </c>
      <c r="E248" s="28" t="str">
        <f>PROPER(IF(P_endr_bruk!D257=0," ",P_endr_bruk!D257))</f>
        <v>Innherred Samdrift Da</v>
      </c>
      <c r="F248" s="28" t="str">
        <f>IF(P_endr_bruk!E257=0," ",P_endr_bruk!E257)</f>
        <v>Verdal</v>
      </c>
      <c r="G248" s="61">
        <f>IF(P_endr_bruk!F257=0," ",P_endr_bruk!F257)</f>
        <v>310972</v>
      </c>
      <c r="H248" s="61">
        <f>IF(P_endr_bruk!G257=0," ",P_endr_bruk!G257)</f>
        <v>354406</v>
      </c>
      <c r="I248" s="61">
        <f>IF(P_endr_bruk!P257=0," ",P_endr_bruk!P257)</f>
        <v>43434</v>
      </c>
      <c r="J248" s="29">
        <f>IF(P_endr_bruk!Q257=0," ",P_endr_bruk!Q257)</f>
        <v>0.13967173893469509</v>
      </c>
    </row>
    <row r="249" spans="4:10" x14ac:dyDescent="0.25">
      <c r="D249" s="28">
        <f>IF(P_endr_bruk!C258=0," ",P_endr_bruk!B258)</f>
        <v>241</v>
      </c>
      <c r="E249" s="28" t="str">
        <f>PROPER(IF(P_endr_bruk!D258=0," ",P_endr_bruk!D258))</f>
        <v>Lise Solstad</v>
      </c>
      <c r="F249" s="28" t="str">
        <f>IF(P_endr_bruk!E258=0," ",P_endr_bruk!E258)</f>
        <v>Overhalla</v>
      </c>
      <c r="G249" s="61">
        <f>IF(P_endr_bruk!F258=0," ",P_endr_bruk!F258)</f>
        <v>322065</v>
      </c>
      <c r="H249" s="61">
        <f>IF(P_endr_bruk!G258=0," ",P_endr_bruk!G258)</f>
        <v>351952</v>
      </c>
      <c r="I249" s="61">
        <f>IF(P_endr_bruk!P258=0," ",P_endr_bruk!P258)</f>
        <v>29887</v>
      </c>
      <c r="J249" s="29">
        <f>IF(P_endr_bruk!Q258=0," ",P_endr_bruk!Q258)</f>
        <v>9.279803766320463E-2</v>
      </c>
    </row>
    <row r="250" spans="4:10" x14ac:dyDescent="0.25">
      <c r="D250" s="28">
        <f>IF(P_endr_bruk!C259=0," ",P_endr_bruk!B259)</f>
        <v>242</v>
      </c>
      <c r="E250" s="28" t="str">
        <f>PROPER(IF(P_endr_bruk!D259=0," ",P_endr_bruk!D259))</f>
        <v>Lund Lars Magne Lihaug</v>
      </c>
      <c r="F250" s="28" t="str">
        <f>IF(P_endr_bruk!E259=0," ",P_endr_bruk!E259)</f>
        <v>Heim</v>
      </c>
      <c r="G250" s="61">
        <f>IF(P_endr_bruk!F259=0," ",P_endr_bruk!F259)</f>
        <v>315236</v>
      </c>
      <c r="H250" s="61">
        <f>IF(P_endr_bruk!G259=0," ",P_endr_bruk!G259)</f>
        <v>351119</v>
      </c>
      <c r="I250" s="61">
        <f>IF(P_endr_bruk!P259=0," ",P_endr_bruk!P259)</f>
        <v>35883</v>
      </c>
      <c r="J250" s="29">
        <f>IF(P_endr_bruk!Q259=0," ",P_endr_bruk!Q259)</f>
        <v>0.11382900430153917</v>
      </c>
    </row>
    <row r="251" spans="4:10" x14ac:dyDescent="0.25">
      <c r="D251" s="28">
        <f>IF(P_endr_bruk!C260=0," ",P_endr_bruk!B260)</f>
        <v>243</v>
      </c>
      <c r="E251" s="28" t="str">
        <f>PROPER(IF(P_endr_bruk!D260=0," ",P_endr_bruk!D260))</f>
        <v>Ekset Samdrift Da</v>
      </c>
      <c r="F251" s="28" t="str">
        <f>IF(P_endr_bruk!E260=0," ",P_endr_bruk!E260)</f>
        <v>Ørland</v>
      </c>
      <c r="G251" s="61">
        <f>IF(P_endr_bruk!F260=0," ",P_endr_bruk!F260)</f>
        <v>411297</v>
      </c>
      <c r="H251" s="61">
        <f>IF(P_endr_bruk!G260=0," ",P_endr_bruk!G260)</f>
        <v>350949</v>
      </c>
      <c r="I251" s="61">
        <f>IF(P_endr_bruk!P260=0," ",P_endr_bruk!P260)</f>
        <v>-60348</v>
      </c>
      <c r="J251" s="29">
        <f>IF(P_endr_bruk!Q260=0," ",P_endr_bruk!Q260)</f>
        <v>-0.14672608844703464</v>
      </c>
    </row>
    <row r="252" spans="4:10" x14ac:dyDescent="0.25">
      <c r="D252" s="28">
        <f>IF(P_endr_bruk!C261=0," ",P_endr_bruk!B261)</f>
        <v>244</v>
      </c>
      <c r="E252" s="28" t="str">
        <f>PROPER(IF(P_endr_bruk!D261=0," ",P_endr_bruk!D261))</f>
        <v>Bjørn Atle Skaget</v>
      </c>
      <c r="F252" s="28" t="str">
        <f>IF(P_endr_bruk!E261=0," ",P_endr_bruk!E261)</f>
        <v>Ørland</v>
      </c>
      <c r="G252" s="61">
        <f>IF(P_endr_bruk!F261=0," ",P_endr_bruk!F261)</f>
        <v>374031</v>
      </c>
      <c r="H252" s="61">
        <f>IF(P_endr_bruk!G261=0," ",P_endr_bruk!G261)</f>
        <v>349035</v>
      </c>
      <c r="I252" s="61">
        <f>IF(P_endr_bruk!P261=0," ",P_endr_bruk!P261)</f>
        <v>-24996</v>
      </c>
      <c r="J252" s="29">
        <f>IF(P_endr_bruk!Q261=0," ",P_endr_bruk!Q261)</f>
        <v>-6.6828685322874309E-2</v>
      </c>
    </row>
    <row r="253" spans="4:10" x14ac:dyDescent="0.25">
      <c r="D253" s="28">
        <f>IF(P_endr_bruk!C262=0," ",P_endr_bruk!B262)</f>
        <v>245</v>
      </c>
      <c r="E253" s="28" t="str">
        <f>PROPER(IF(P_endr_bruk!D262=0," ",P_endr_bruk!D262))</f>
        <v>Buran Samdrift Da</v>
      </c>
      <c r="F253" s="28" t="str">
        <f>IF(P_endr_bruk!E262=0," ",P_endr_bruk!E262)</f>
        <v>Levanger</v>
      </c>
      <c r="G253" s="61">
        <f>IF(P_endr_bruk!F262=0," ",P_endr_bruk!F262)</f>
        <v>338602</v>
      </c>
      <c r="H253" s="61">
        <f>IF(P_endr_bruk!G262=0," ",P_endr_bruk!G262)</f>
        <v>347577</v>
      </c>
      <c r="I253" s="61">
        <f>IF(P_endr_bruk!P262=0," ",P_endr_bruk!P262)</f>
        <v>8975</v>
      </c>
      <c r="J253" s="29">
        <f>IF(P_endr_bruk!Q262=0," ",P_endr_bruk!Q262)</f>
        <v>2.6506045445685494E-2</v>
      </c>
    </row>
    <row r="254" spans="4:10" x14ac:dyDescent="0.25">
      <c r="D254" s="28">
        <f>IF(P_endr_bruk!C263=0," ",P_endr_bruk!B263)</f>
        <v>246</v>
      </c>
      <c r="E254" s="28" t="str">
        <f>PROPER(IF(P_endr_bruk!D263=0," ",P_endr_bruk!D263))</f>
        <v>Jan Robert Humstad</v>
      </c>
      <c r="F254" s="28" t="str">
        <f>IF(P_endr_bruk!E263=0," ",P_endr_bruk!E263)</f>
        <v>Åfjord</v>
      </c>
      <c r="G254" s="61">
        <f>IF(P_endr_bruk!F263=0," ",P_endr_bruk!F263)</f>
        <v>285724</v>
      </c>
      <c r="H254" s="61">
        <f>IF(P_endr_bruk!G263=0," ",P_endr_bruk!G263)</f>
        <v>345397</v>
      </c>
      <c r="I254" s="61">
        <f>IF(P_endr_bruk!P263=0," ",P_endr_bruk!P263)</f>
        <v>59673</v>
      </c>
      <c r="J254" s="29">
        <f>IF(P_endr_bruk!Q263=0," ",P_endr_bruk!Q263)</f>
        <v>0.20884839915442874</v>
      </c>
    </row>
    <row r="255" spans="4:10" x14ac:dyDescent="0.25">
      <c r="D255" s="28">
        <f>IF(P_endr_bruk!C264=0," ",P_endr_bruk!B264)</f>
        <v>247</v>
      </c>
      <c r="E255" s="28" t="str">
        <f>PROPER(IF(P_endr_bruk!D264=0," ",P_endr_bruk!D264))</f>
        <v>Skogen Melk Og Kjøtt Da</v>
      </c>
      <c r="F255" s="28" t="str">
        <f>IF(P_endr_bruk!E264=0," ",P_endr_bruk!E264)</f>
        <v>Rindal</v>
      </c>
      <c r="G255" s="61">
        <f>IF(P_endr_bruk!F264=0," ",P_endr_bruk!F264)</f>
        <v>385277</v>
      </c>
      <c r="H255" s="61">
        <f>IF(P_endr_bruk!G264=0," ",P_endr_bruk!G264)</f>
        <v>342568</v>
      </c>
      <c r="I255" s="61">
        <f>IF(P_endr_bruk!P264=0," ",P_endr_bruk!P264)</f>
        <v>-42709</v>
      </c>
      <c r="J255" s="29">
        <f>IF(P_endr_bruk!Q264=0," ",P_endr_bruk!Q264)</f>
        <v>-0.11085271116625181</v>
      </c>
    </row>
    <row r="256" spans="4:10" x14ac:dyDescent="0.25">
      <c r="D256" s="28">
        <f>IF(P_endr_bruk!C265=0," ",P_endr_bruk!B265)</f>
        <v>248</v>
      </c>
      <c r="E256" s="28" t="str">
        <f>PROPER(IF(P_endr_bruk!D265=0," ",P_endr_bruk!D265))</f>
        <v>Gjønnes John Øystein</v>
      </c>
      <c r="F256" s="28" t="str">
        <f>IF(P_endr_bruk!E265=0," ",P_endr_bruk!E265)</f>
        <v>Orkland</v>
      </c>
      <c r="G256" s="61">
        <f>IF(P_endr_bruk!F265=0," ",P_endr_bruk!F265)</f>
        <v>265773</v>
      </c>
      <c r="H256" s="61" t="str">
        <f>IF(P_endr_bruk!G265=0," ",P_endr_bruk!G265)</f>
        <v xml:space="preserve"> </v>
      </c>
      <c r="I256" s="61">
        <f>IF(P_endr_bruk!P265=0," ",P_endr_bruk!P265)</f>
        <v>-265773</v>
      </c>
      <c r="J256" s="29">
        <f>IF(P_endr_bruk!Q265=0," ",P_endr_bruk!Q265)</f>
        <v>-1</v>
      </c>
    </row>
    <row r="257" spans="4:10" x14ac:dyDescent="0.25">
      <c r="D257" s="28" t="str">
        <f>IF(P_endr_bruk!C266=0," ",P_endr_bruk!B266)</f>
        <v xml:space="preserve"> </v>
      </c>
      <c r="E257" s="28" t="str">
        <f>PROPER(IF(P_endr_bruk!D266=0," ",P_endr_bruk!D266))</f>
        <v>Hafella Gård Gjønnes</v>
      </c>
      <c r="F257" s="28" t="str">
        <f>IF(P_endr_bruk!E266=0," ",P_endr_bruk!E266)</f>
        <v>Orkland</v>
      </c>
      <c r="G257" s="61">
        <f>IF(P_endr_bruk!F266=0," ",P_endr_bruk!F266)</f>
        <v>26983</v>
      </c>
      <c r="H257" s="61">
        <f>IF(P_endr_bruk!G266=0," ",P_endr_bruk!G266)</f>
        <v>336814</v>
      </c>
      <c r="I257" s="61">
        <f>IF(P_endr_bruk!P266=0," ",P_endr_bruk!P266)</f>
        <v>309831</v>
      </c>
      <c r="J257" s="29">
        <f>IF(P_endr_bruk!Q266=0," ",P_endr_bruk!Q266)</f>
        <v>11.48245191416818</v>
      </c>
    </row>
    <row r="258" spans="4:10" x14ac:dyDescent="0.25">
      <c r="D258" s="28">
        <f>IF(P_endr_bruk!C267=0," ",P_endr_bruk!B267)</f>
        <v>250</v>
      </c>
      <c r="E258" s="28" t="str">
        <f>PROPER(IF(P_endr_bruk!D267=0," ",P_endr_bruk!D267))</f>
        <v>Meland/Skjenald Samdrift Da</v>
      </c>
      <c r="F258" s="28" t="str">
        <f>IF(P_endr_bruk!E267=0," ",P_endr_bruk!E267)</f>
        <v>Orkland</v>
      </c>
      <c r="G258" s="61">
        <f>IF(P_endr_bruk!F267=0," ",P_endr_bruk!F267)</f>
        <v>365644</v>
      </c>
      <c r="H258" s="61">
        <f>IF(P_endr_bruk!G267=0," ",P_endr_bruk!G267)</f>
        <v>334674</v>
      </c>
      <c r="I258" s="61">
        <f>IF(P_endr_bruk!P267=0," ",P_endr_bruk!P267)</f>
        <v>-30970</v>
      </c>
      <c r="J258" s="29">
        <f>IF(P_endr_bruk!Q267=0," ",P_endr_bruk!Q267)</f>
        <v>-8.4699872006651272E-2</v>
      </c>
    </row>
  </sheetData>
  <mergeCells count="2">
    <mergeCell ref="I7:J7"/>
    <mergeCell ref="D2:J2"/>
  </mergeCells>
  <conditionalFormatting sqref="D30">
    <cfRule type="expression" dxfId="9" priority="1" stopIfTrue="1">
      <formula>D30=0</formula>
    </cfRule>
  </conditionalFormatting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00874-D70F-47C9-8FF4-EC02DA4B3E53}">
  <sheetPr>
    <tabColor rgb="FFC00000"/>
  </sheetPr>
  <dimension ref="B3:H664"/>
  <sheetViews>
    <sheetView topLeftCell="A3" workbookViewId="0">
      <selection activeCell="B3" sqref="B3:H664"/>
    </sheetView>
  </sheetViews>
  <sheetFormatPr baseColWidth="10" defaultRowHeight="15" x14ac:dyDescent="0.25"/>
  <cols>
    <col min="2" max="2" width="22.5703125" style="10" customWidth="1"/>
    <col min="3" max="3" width="21.85546875" customWidth="1"/>
    <col min="4" max="4" width="33.7109375" customWidth="1"/>
    <col min="5" max="5" width="15.5703125" customWidth="1"/>
    <col min="6" max="6" width="33.7109375" customWidth="1"/>
    <col min="7" max="7" width="11.85546875" customWidth="1"/>
    <col min="8" max="8" width="33.7109375" customWidth="1"/>
  </cols>
  <sheetData>
    <row r="3" spans="2:8" s="13" customFormat="1" ht="32.25" customHeight="1" x14ac:dyDescent="0.25">
      <c r="B3" s="14" t="s">
        <v>896</v>
      </c>
      <c r="C3" s="15" t="s">
        <v>897</v>
      </c>
      <c r="D3" s="16" t="s">
        <v>898</v>
      </c>
      <c r="E3" s="16" t="s">
        <v>433</v>
      </c>
      <c r="F3" s="16" t="s">
        <v>901</v>
      </c>
      <c r="G3" s="16" t="s">
        <v>899</v>
      </c>
      <c r="H3" s="16" t="s">
        <v>900</v>
      </c>
    </row>
    <row r="4" spans="2:8" x14ac:dyDescent="0.25">
      <c r="B4" s="10">
        <v>101</v>
      </c>
      <c r="C4" s="15">
        <v>101</v>
      </c>
      <c r="D4" s="16" t="s">
        <v>6</v>
      </c>
      <c r="E4" s="16">
        <v>30</v>
      </c>
      <c r="F4" s="16" t="s">
        <v>843</v>
      </c>
      <c r="G4" s="16">
        <v>3001</v>
      </c>
      <c r="H4" s="16" t="s">
        <v>6</v>
      </c>
    </row>
    <row r="5" spans="2:8" x14ac:dyDescent="0.25">
      <c r="B5" s="10">
        <v>105</v>
      </c>
      <c r="C5" s="15">
        <v>105</v>
      </c>
      <c r="D5" s="16" t="s">
        <v>844</v>
      </c>
      <c r="E5" s="16">
        <v>30</v>
      </c>
      <c r="F5" s="16" t="s">
        <v>843</v>
      </c>
      <c r="G5" s="16">
        <v>3003</v>
      </c>
      <c r="H5" s="16" t="s">
        <v>844</v>
      </c>
    </row>
    <row r="6" spans="2:8" x14ac:dyDescent="0.25">
      <c r="B6" s="10">
        <v>106</v>
      </c>
      <c r="C6" s="15">
        <v>106</v>
      </c>
      <c r="D6" s="16" t="s">
        <v>8</v>
      </c>
      <c r="E6" s="16">
        <v>30</v>
      </c>
      <c r="F6" s="16" t="s">
        <v>843</v>
      </c>
      <c r="G6" s="16">
        <v>3004</v>
      </c>
      <c r="H6" s="16" t="s">
        <v>8</v>
      </c>
    </row>
    <row r="7" spans="2:8" x14ac:dyDescent="0.25">
      <c r="B7" s="10">
        <v>111</v>
      </c>
      <c r="C7" s="15">
        <v>111</v>
      </c>
      <c r="D7" s="16" t="s">
        <v>9</v>
      </c>
      <c r="E7" s="16">
        <v>30</v>
      </c>
      <c r="F7" s="16" t="s">
        <v>843</v>
      </c>
      <c r="G7" s="16">
        <v>3011</v>
      </c>
      <c r="H7" s="16" t="s">
        <v>9</v>
      </c>
    </row>
    <row r="8" spans="2:8" x14ac:dyDescent="0.25">
      <c r="B8" s="10">
        <v>118</v>
      </c>
      <c r="C8" s="15">
        <v>118</v>
      </c>
      <c r="D8" s="16" t="s">
        <v>10</v>
      </c>
      <c r="E8" s="16">
        <v>30</v>
      </c>
      <c r="F8" s="16" t="s">
        <v>843</v>
      </c>
      <c r="G8" s="16">
        <v>3012</v>
      </c>
      <c r="H8" s="16" t="s">
        <v>10</v>
      </c>
    </row>
    <row r="9" spans="2:8" x14ac:dyDescent="0.25">
      <c r="B9" s="10">
        <v>119</v>
      </c>
      <c r="C9" s="15">
        <v>119</v>
      </c>
      <c r="D9" s="16" t="s">
        <v>11</v>
      </c>
      <c r="E9" s="16">
        <v>30</v>
      </c>
      <c r="F9" s="16" t="s">
        <v>843</v>
      </c>
      <c r="G9" s="16">
        <v>3013</v>
      </c>
      <c r="H9" s="16" t="s">
        <v>11</v>
      </c>
    </row>
    <row r="10" spans="2:8" x14ac:dyDescent="0.25">
      <c r="B10" s="10">
        <v>122</v>
      </c>
      <c r="C10" s="15">
        <v>122</v>
      </c>
      <c r="D10" s="16" t="s">
        <v>12</v>
      </c>
      <c r="E10" s="16">
        <v>30</v>
      </c>
      <c r="F10" s="16" t="s">
        <v>843</v>
      </c>
      <c r="G10" s="16">
        <v>3014</v>
      </c>
      <c r="H10" s="16" t="s">
        <v>845</v>
      </c>
    </row>
    <row r="11" spans="2:8" x14ac:dyDescent="0.25">
      <c r="B11" s="10">
        <v>123</v>
      </c>
      <c r="C11" s="15">
        <v>123</v>
      </c>
      <c r="D11" s="16" t="s">
        <v>13</v>
      </c>
      <c r="E11" s="16">
        <v>30</v>
      </c>
      <c r="F11" s="16" t="s">
        <v>843</v>
      </c>
      <c r="G11" s="16">
        <v>3014</v>
      </c>
      <c r="H11" s="16" t="s">
        <v>845</v>
      </c>
    </row>
    <row r="12" spans="2:8" x14ac:dyDescent="0.25">
      <c r="B12" s="10">
        <v>124</v>
      </c>
      <c r="C12" s="15">
        <v>124</v>
      </c>
      <c r="D12" s="16" t="s">
        <v>14</v>
      </c>
      <c r="E12" s="16">
        <v>30</v>
      </c>
      <c r="F12" s="16" t="s">
        <v>843</v>
      </c>
      <c r="G12" s="16">
        <v>3014</v>
      </c>
      <c r="H12" s="16" t="s">
        <v>845</v>
      </c>
    </row>
    <row r="13" spans="2:8" x14ac:dyDescent="0.25">
      <c r="B13" s="10">
        <v>125</v>
      </c>
      <c r="C13" s="15">
        <v>125</v>
      </c>
      <c r="D13" s="16" t="s">
        <v>15</v>
      </c>
      <c r="E13" s="16">
        <v>30</v>
      </c>
      <c r="F13" s="16" t="s">
        <v>843</v>
      </c>
      <c r="G13" s="16">
        <v>3014</v>
      </c>
      <c r="H13" s="16" t="s">
        <v>845</v>
      </c>
    </row>
    <row r="14" spans="2:8" x14ac:dyDescent="0.25">
      <c r="B14" s="10">
        <v>127</v>
      </c>
      <c r="C14" s="15">
        <v>127</v>
      </c>
      <c r="D14" s="16" t="s">
        <v>16</v>
      </c>
      <c r="E14" s="16">
        <v>30</v>
      </c>
      <c r="F14" s="16" t="s">
        <v>843</v>
      </c>
      <c r="G14" s="16">
        <v>3015</v>
      </c>
      <c r="H14" s="16" t="s">
        <v>16</v>
      </c>
    </row>
    <row r="15" spans="2:8" x14ac:dyDescent="0.25">
      <c r="B15" s="10">
        <v>128</v>
      </c>
      <c r="C15" s="15">
        <v>128</v>
      </c>
      <c r="D15" s="16" t="s">
        <v>17</v>
      </c>
      <c r="E15" s="16">
        <v>30</v>
      </c>
      <c r="F15" s="16" t="s">
        <v>843</v>
      </c>
      <c r="G15" s="16">
        <v>3016</v>
      </c>
      <c r="H15" s="16" t="s">
        <v>17</v>
      </c>
    </row>
    <row r="16" spans="2:8" x14ac:dyDescent="0.25">
      <c r="B16" s="10">
        <v>135</v>
      </c>
      <c r="C16" s="15">
        <v>135</v>
      </c>
      <c r="D16" s="16" t="s">
        <v>18</v>
      </c>
      <c r="E16" s="16">
        <v>30</v>
      </c>
      <c r="F16" s="16" t="s">
        <v>843</v>
      </c>
      <c r="G16" s="16">
        <v>3017</v>
      </c>
      <c r="H16" s="16" t="s">
        <v>18</v>
      </c>
    </row>
    <row r="17" spans="2:8" x14ac:dyDescent="0.25">
      <c r="B17" s="10">
        <v>136</v>
      </c>
      <c r="C17" s="15">
        <v>136</v>
      </c>
      <c r="D17" s="16" t="s">
        <v>19</v>
      </c>
      <c r="E17" s="16">
        <v>30</v>
      </c>
      <c r="F17" s="16" t="s">
        <v>843</v>
      </c>
      <c r="G17" s="16">
        <v>3002</v>
      </c>
      <c r="H17" s="16" t="s">
        <v>7</v>
      </c>
    </row>
    <row r="18" spans="2:8" x14ac:dyDescent="0.25">
      <c r="B18" s="10">
        <v>137</v>
      </c>
      <c r="C18" s="15">
        <v>137</v>
      </c>
      <c r="D18" s="16" t="s">
        <v>880</v>
      </c>
      <c r="E18" s="16">
        <v>30</v>
      </c>
      <c r="F18" s="16" t="s">
        <v>843</v>
      </c>
      <c r="G18" s="16">
        <v>3018</v>
      </c>
      <c r="H18" s="16" t="s">
        <v>878</v>
      </c>
    </row>
    <row r="19" spans="2:8" x14ac:dyDescent="0.25">
      <c r="B19" s="10">
        <v>138</v>
      </c>
      <c r="C19" s="15">
        <v>138</v>
      </c>
      <c r="D19" s="16" t="s">
        <v>20</v>
      </c>
      <c r="E19" s="16">
        <v>30</v>
      </c>
      <c r="F19" s="16" t="s">
        <v>843</v>
      </c>
      <c r="G19" s="16">
        <v>3014</v>
      </c>
      <c r="H19" s="16" t="s">
        <v>845</v>
      </c>
    </row>
    <row r="20" spans="2:8" x14ac:dyDescent="0.25">
      <c r="B20" s="10">
        <v>211</v>
      </c>
      <c r="C20" s="15">
        <v>211</v>
      </c>
      <c r="D20" s="16" t="s">
        <v>21</v>
      </c>
      <c r="E20" s="16">
        <v>30</v>
      </c>
      <c r="F20" s="16" t="s">
        <v>843</v>
      </c>
      <c r="G20" s="16">
        <v>3019</v>
      </c>
      <c r="H20" s="16" t="s">
        <v>21</v>
      </c>
    </row>
    <row r="21" spans="2:8" x14ac:dyDescent="0.25">
      <c r="B21" s="10">
        <v>213</v>
      </c>
      <c r="C21" s="15">
        <v>213</v>
      </c>
      <c r="D21" s="16" t="s">
        <v>22</v>
      </c>
      <c r="E21" s="16">
        <v>30</v>
      </c>
      <c r="F21" s="16" t="s">
        <v>843</v>
      </c>
      <c r="G21" s="16">
        <v>3020</v>
      </c>
      <c r="H21" s="16" t="s">
        <v>847</v>
      </c>
    </row>
    <row r="22" spans="2:8" x14ac:dyDescent="0.25">
      <c r="B22" s="10">
        <v>214</v>
      </c>
      <c r="C22" s="15">
        <v>214</v>
      </c>
      <c r="D22" s="16" t="s">
        <v>23</v>
      </c>
      <c r="E22" s="16">
        <v>30</v>
      </c>
      <c r="F22" s="16" t="s">
        <v>843</v>
      </c>
      <c r="G22" s="16">
        <v>3021</v>
      </c>
      <c r="H22" s="16" t="s">
        <v>23</v>
      </c>
    </row>
    <row r="23" spans="2:8" x14ac:dyDescent="0.25">
      <c r="B23" s="10">
        <v>216</v>
      </c>
      <c r="C23" s="15">
        <v>216</v>
      </c>
      <c r="D23" s="16" t="s">
        <v>24</v>
      </c>
      <c r="E23" s="16">
        <v>30</v>
      </c>
      <c r="F23" s="16" t="s">
        <v>843</v>
      </c>
      <c r="G23" s="16">
        <v>3023</v>
      </c>
      <c r="H23" s="16" t="s">
        <v>24</v>
      </c>
    </row>
    <row r="24" spans="2:8" x14ac:dyDescent="0.25">
      <c r="B24" s="10">
        <v>220</v>
      </c>
      <c r="C24" s="15">
        <v>220</v>
      </c>
      <c r="D24" s="16" t="s">
        <v>25</v>
      </c>
      <c r="E24" s="16">
        <v>30</v>
      </c>
      <c r="F24" s="16" t="s">
        <v>843</v>
      </c>
      <c r="G24" s="16">
        <v>3025</v>
      </c>
      <c r="H24" s="16" t="s">
        <v>25</v>
      </c>
    </row>
    <row r="25" spans="2:8" x14ac:dyDescent="0.25">
      <c r="B25" s="10">
        <v>221</v>
      </c>
      <c r="C25" s="15">
        <v>221</v>
      </c>
      <c r="D25" s="16" t="s">
        <v>26</v>
      </c>
      <c r="E25" s="16">
        <v>30</v>
      </c>
      <c r="F25" s="16" t="s">
        <v>843</v>
      </c>
      <c r="G25" s="16">
        <v>3026</v>
      </c>
      <c r="H25" s="16" t="s">
        <v>26</v>
      </c>
    </row>
    <row r="26" spans="2:8" x14ac:dyDescent="0.25">
      <c r="B26" s="10">
        <v>226</v>
      </c>
      <c r="C26" s="15">
        <v>226</v>
      </c>
      <c r="D26" s="16" t="s">
        <v>27</v>
      </c>
      <c r="E26" s="16">
        <v>30</v>
      </c>
      <c r="F26" s="16" t="s">
        <v>843</v>
      </c>
      <c r="G26" s="16">
        <v>3030</v>
      </c>
      <c r="H26" s="16" t="s">
        <v>848</v>
      </c>
    </row>
    <row r="27" spans="2:8" x14ac:dyDescent="0.25">
      <c r="B27" s="10">
        <v>227</v>
      </c>
      <c r="C27" s="15">
        <v>227</v>
      </c>
      <c r="D27" s="16" t="s">
        <v>28</v>
      </c>
      <c r="E27" s="16">
        <v>30</v>
      </c>
      <c r="F27" s="16" t="s">
        <v>843</v>
      </c>
      <c r="G27" s="16">
        <v>3030</v>
      </c>
      <c r="H27" s="16" t="s">
        <v>848</v>
      </c>
    </row>
    <row r="28" spans="2:8" x14ac:dyDescent="0.25">
      <c r="B28" s="10">
        <v>228</v>
      </c>
      <c r="C28" s="15">
        <v>228</v>
      </c>
      <c r="D28" s="16" t="s">
        <v>29</v>
      </c>
      <c r="E28" s="16">
        <v>30</v>
      </c>
      <c r="F28" s="16" t="s">
        <v>843</v>
      </c>
      <c r="G28" s="16">
        <v>3027</v>
      </c>
      <c r="H28" s="16" t="s">
        <v>29</v>
      </c>
    </row>
    <row r="29" spans="2:8" x14ac:dyDescent="0.25">
      <c r="B29" s="10">
        <v>229</v>
      </c>
      <c r="C29" s="15">
        <v>229</v>
      </c>
      <c r="D29" s="16" t="s">
        <v>30</v>
      </c>
      <c r="E29" s="16">
        <v>30</v>
      </c>
      <c r="F29" s="16" t="s">
        <v>843</v>
      </c>
      <c r="G29" s="16">
        <v>3028</v>
      </c>
      <c r="H29" s="16" t="s">
        <v>30</v>
      </c>
    </row>
    <row r="30" spans="2:8" x14ac:dyDescent="0.25">
      <c r="B30" s="10">
        <v>230</v>
      </c>
      <c r="C30" s="15">
        <v>230</v>
      </c>
      <c r="D30" s="16" t="s">
        <v>31</v>
      </c>
      <c r="E30" s="16">
        <v>30</v>
      </c>
      <c r="F30" s="16" t="s">
        <v>843</v>
      </c>
      <c r="G30" s="16">
        <v>3029</v>
      </c>
      <c r="H30" s="16" t="s">
        <v>31</v>
      </c>
    </row>
    <row r="31" spans="2:8" x14ac:dyDescent="0.25">
      <c r="B31" s="10">
        <v>231</v>
      </c>
      <c r="C31" s="15">
        <v>231</v>
      </c>
      <c r="D31" s="16" t="s">
        <v>32</v>
      </c>
      <c r="E31" s="16">
        <v>30</v>
      </c>
      <c r="F31" s="16" t="s">
        <v>843</v>
      </c>
      <c r="G31" s="16">
        <v>3030</v>
      </c>
      <c r="H31" s="16" t="s">
        <v>848</v>
      </c>
    </row>
    <row r="32" spans="2:8" x14ac:dyDescent="0.25">
      <c r="B32" s="10">
        <v>233</v>
      </c>
      <c r="C32" s="15">
        <v>233</v>
      </c>
      <c r="D32" s="16" t="s">
        <v>33</v>
      </c>
      <c r="E32" s="16">
        <v>30</v>
      </c>
      <c r="F32" s="16" t="s">
        <v>843</v>
      </c>
      <c r="G32" s="16">
        <v>3031</v>
      </c>
      <c r="H32" s="16" t="s">
        <v>33</v>
      </c>
    </row>
    <row r="33" spans="2:8" x14ac:dyDescent="0.25">
      <c r="B33" s="10">
        <v>234</v>
      </c>
      <c r="C33" s="15">
        <v>234</v>
      </c>
      <c r="D33" s="16" t="s">
        <v>34</v>
      </c>
      <c r="E33" s="16">
        <v>30</v>
      </c>
      <c r="F33" s="16" t="s">
        <v>843</v>
      </c>
      <c r="G33" s="16">
        <v>3032</v>
      </c>
      <c r="H33" s="16" t="s">
        <v>34</v>
      </c>
    </row>
    <row r="34" spans="2:8" x14ac:dyDescent="0.25">
      <c r="B34" s="10">
        <v>235</v>
      </c>
      <c r="C34" s="15">
        <v>235</v>
      </c>
      <c r="D34" s="16" t="s">
        <v>35</v>
      </c>
      <c r="E34" s="16">
        <v>30</v>
      </c>
      <c r="F34" s="16" t="s">
        <v>843</v>
      </c>
      <c r="G34" s="16">
        <v>3033</v>
      </c>
      <c r="H34" s="16" t="s">
        <v>35</v>
      </c>
    </row>
    <row r="35" spans="2:8" x14ac:dyDescent="0.25">
      <c r="B35" s="10">
        <v>236</v>
      </c>
      <c r="C35" s="15">
        <v>236</v>
      </c>
      <c r="D35" s="16" t="s">
        <v>36</v>
      </c>
      <c r="E35" s="16">
        <v>30</v>
      </c>
      <c r="F35" s="16" t="s">
        <v>843</v>
      </c>
      <c r="G35" s="16">
        <v>3034</v>
      </c>
      <c r="H35" s="16" t="s">
        <v>849</v>
      </c>
    </row>
    <row r="36" spans="2:8" x14ac:dyDescent="0.25">
      <c r="B36" s="10">
        <v>237</v>
      </c>
      <c r="C36" s="15">
        <v>237</v>
      </c>
      <c r="D36" s="16" t="s">
        <v>37</v>
      </c>
      <c r="E36" s="16">
        <v>30</v>
      </c>
      <c r="F36" s="16" t="s">
        <v>843</v>
      </c>
      <c r="G36" s="16">
        <v>3035</v>
      </c>
      <c r="H36" s="16" t="s">
        <v>37</v>
      </c>
    </row>
    <row r="37" spans="2:8" x14ac:dyDescent="0.25">
      <c r="B37" s="10">
        <v>238</v>
      </c>
      <c r="C37" s="15">
        <v>238</v>
      </c>
      <c r="D37" s="16" t="s">
        <v>38</v>
      </c>
      <c r="E37" s="16">
        <v>30</v>
      </c>
      <c r="F37" s="16" t="s">
        <v>843</v>
      </c>
      <c r="G37" s="16">
        <v>3036</v>
      </c>
      <c r="H37" s="16" t="s">
        <v>38</v>
      </c>
    </row>
    <row r="38" spans="2:8" x14ac:dyDescent="0.25">
      <c r="B38" s="10">
        <v>239</v>
      </c>
      <c r="C38" s="15">
        <v>239</v>
      </c>
      <c r="D38" s="16" t="s">
        <v>39</v>
      </c>
      <c r="E38" s="16">
        <v>30</v>
      </c>
      <c r="F38" s="16" t="s">
        <v>843</v>
      </c>
      <c r="G38" s="16">
        <v>3037</v>
      </c>
      <c r="H38" s="16" t="s">
        <v>39</v>
      </c>
    </row>
    <row r="39" spans="2:8" x14ac:dyDescent="0.25">
      <c r="B39" s="10">
        <v>301</v>
      </c>
      <c r="C39" s="15">
        <v>301</v>
      </c>
      <c r="D39" s="16" t="s">
        <v>40</v>
      </c>
      <c r="E39" s="16">
        <v>3</v>
      </c>
      <c r="F39" s="16" t="s">
        <v>40</v>
      </c>
      <c r="G39" s="16">
        <v>301</v>
      </c>
      <c r="H39" s="16" t="s">
        <v>40</v>
      </c>
    </row>
    <row r="40" spans="2:8" x14ac:dyDescent="0.25">
      <c r="B40" s="10">
        <v>402</v>
      </c>
      <c r="C40" s="15">
        <v>402</v>
      </c>
      <c r="D40" s="16" t="s">
        <v>41</v>
      </c>
      <c r="E40" s="16">
        <v>34</v>
      </c>
      <c r="F40" s="16" t="s">
        <v>852</v>
      </c>
      <c r="G40" s="16">
        <v>3401</v>
      </c>
      <c r="H40" s="16" t="s">
        <v>41</v>
      </c>
    </row>
    <row r="41" spans="2:8" x14ac:dyDescent="0.25">
      <c r="B41" s="10">
        <v>403</v>
      </c>
      <c r="C41" s="15">
        <v>403</v>
      </c>
      <c r="D41" s="16" t="s">
        <v>42</v>
      </c>
      <c r="E41" s="16">
        <v>34</v>
      </c>
      <c r="F41" s="16" t="s">
        <v>852</v>
      </c>
      <c r="G41" s="16">
        <v>3403</v>
      </c>
      <c r="H41" s="16" t="s">
        <v>42</v>
      </c>
    </row>
    <row r="42" spans="2:8" x14ac:dyDescent="0.25">
      <c r="B42" s="10">
        <v>412</v>
      </c>
      <c r="C42" s="15">
        <v>412</v>
      </c>
      <c r="D42" s="16" t="s">
        <v>43</v>
      </c>
      <c r="E42" s="16">
        <v>34</v>
      </c>
      <c r="F42" s="16" t="s">
        <v>852</v>
      </c>
      <c r="G42" s="16">
        <v>3411</v>
      </c>
      <c r="H42" s="16" t="s">
        <v>43</v>
      </c>
    </row>
    <row r="43" spans="2:8" x14ac:dyDescent="0.25">
      <c r="B43" s="10">
        <v>415</v>
      </c>
      <c r="C43" s="15">
        <v>415</v>
      </c>
      <c r="D43" s="16" t="s">
        <v>44</v>
      </c>
      <c r="E43" s="16">
        <v>34</v>
      </c>
      <c r="F43" s="16" t="s">
        <v>852</v>
      </c>
      <c r="G43" s="16">
        <v>3412</v>
      </c>
      <c r="H43" s="16" t="s">
        <v>44</v>
      </c>
    </row>
    <row r="44" spans="2:8" x14ac:dyDescent="0.25">
      <c r="B44" s="10">
        <v>417</v>
      </c>
      <c r="C44" s="15">
        <v>417</v>
      </c>
      <c r="D44" s="16" t="s">
        <v>45</v>
      </c>
      <c r="E44" s="16">
        <v>34</v>
      </c>
      <c r="F44" s="16" t="s">
        <v>852</v>
      </c>
      <c r="G44" s="16">
        <v>3413</v>
      </c>
      <c r="H44" s="16" t="s">
        <v>45</v>
      </c>
    </row>
    <row r="45" spans="2:8" x14ac:dyDescent="0.25">
      <c r="B45" s="10">
        <v>418</v>
      </c>
      <c r="C45" s="15">
        <v>418</v>
      </c>
      <c r="D45" s="16" t="s">
        <v>46</v>
      </c>
      <c r="E45" s="16">
        <v>34</v>
      </c>
      <c r="F45" s="16" t="s">
        <v>852</v>
      </c>
      <c r="G45" s="16">
        <v>3414</v>
      </c>
      <c r="H45" s="16" t="s">
        <v>46</v>
      </c>
    </row>
    <row r="46" spans="2:8" x14ac:dyDescent="0.25">
      <c r="B46" s="10">
        <v>419</v>
      </c>
      <c r="C46" s="15">
        <v>419</v>
      </c>
      <c r="D46" s="16" t="s">
        <v>47</v>
      </c>
      <c r="E46" s="16">
        <v>34</v>
      </c>
      <c r="F46" s="16" t="s">
        <v>852</v>
      </c>
      <c r="G46" s="16">
        <v>3415</v>
      </c>
      <c r="H46" s="16" t="s">
        <v>47</v>
      </c>
    </row>
    <row r="47" spans="2:8" x14ac:dyDescent="0.25">
      <c r="B47" s="10">
        <v>420</v>
      </c>
      <c r="C47" s="15">
        <v>420</v>
      </c>
      <c r="D47" s="16" t="s">
        <v>48</v>
      </c>
      <c r="E47" s="16">
        <v>34</v>
      </c>
      <c r="F47" s="16" t="s">
        <v>852</v>
      </c>
      <c r="G47" s="16">
        <v>3416</v>
      </c>
      <c r="H47" s="16" t="s">
        <v>48</v>
      </c>
    </row>
    <row r="48" spans="2:8" x14ac:dyDescent="0.25">
      <c r="B48" s="10">
        <v>423</v>
      </c>
      <c r="C48" s="15">
        <v>423</v>
      </c>
      <c r="D48" s="16" t="s">
        <v>49</v>
      </c>
      <c r="E48" s="16">
        <v>34</v>
      </c>
      <c r="F48" s="16" t="s">
        <v>852</v>
      </c>
      <c r="G48" s="16">
        <v>3417</v>
      </c>
      <c r="H48" s="16" t="s">
        <v>49</v>
      </c>
    </row>
    <row r="49" spans="2:8" x14ac:dyDescent="0.25">
      <c r="B49" s="10">
        <v>425</v>
      </c>
      <c r="C49" s="15">
        <v>425</v>
      </c>
      <c r="D49" s="16" t="s">
        <v>50</v>
      </c>
      <c r="E49" s="16">
        <v>34</v>
      </c>
      <c r="F49" s="16" t="s">
        <v>852</v>
      </c>
      <c r="G49" s="16">
        <v>3418</v>
      </c>
      <c r="H49" s="16" t="s">
        <v>50</v>
      </c>
    </row>
    <row r="50" spans="2:8" x14ac:dyDescent="0.25">
      <c r="B50" s="10">
        <v>426</v>
      </c>
      <c r="C50" s="15">
        <v>426</v>
      </c>
      <c r="D50" s="16" t="s">
        <v>881</v>
      </c>
      <c r="E50" s="16">
        <v>34</v>
      </c>
      <c r="F50" s="16" t="s">
        <v>852</v>
      </c>
      <c r="G50" s="16">
        <v>3419</v>
      </c>
      <c r="H50" s="16" t="s">
        <v>877</v>
      </c>
    </row>
    <row r="51" spans="2:8" x14ac:dyDescent="0.25">
      <c r="B51" s="10">
        <v>427</v>
      </c>
      <c r="C51" s="15">
        <v>427</v>
      </c>
      <c r="D51" s="16" t="s">
        <v>51</v>
      </c>
      <c r="E51" s="16">
        <v>34</v>
      </c>
      <c r="F51" s="16" t="s">
        <v>852</v>
      </c>
      <c r="G51" s="16">
        <v>3420</v>
      </c>
      <c r="H51" s="16" t="s">
        <v>51</v>
      </c>
    </row>
    <row r="52" spans="2:8" x14ac:dyDescent="0.25">
      <c r="B52" s="10">
        <v>428</v>
      </c>
      <c r="C52" s="15">
        <v>428</v>
      </c>
      <c r="D52" s="16" t="s">
        <v>52</v>
      </c>
      <c r="E52" s="16">
        <v>34</v>
      </c>
      <c r="F52" s="16" t="s">
        <v>852</v>
      </c>
      <c r="G52" s="16">
        <v>3421</v>
      </c>
      <c r="H52" s="16" t="s">
        <v>52</v>
      </c>
    </row>
    <row r="53" spans="2:8" x14ac:dyDescent="0.25">
      <c r="B53" s="10">
        <v>429</v>
      </c>
      <c r="C53" s="15">
        <v>429</v>
      </c>
      <c r="D53" s="16" t="s">
        <v>53</v>
      </c>
      <c r="E53" s="16">
        <v>34</v>
      </c>
      <c r="F53" s="16" t="s">
        <v>852</v>
      </c>
      <c r="G53" s="16">
        <v>3422</v>
      </c>
      <c r="H53" s="16" t="s">
        <v>53</v>
      </c>
    </row>
    <row r="54" spans="2:8" x14ac:dyDescent="0.25">
      <c r="B54" s="10">
        <v>430</v>
      </c>
      <c r="C54" s="15">
        <v>430</v>
      </c>
      <c r="D54" s="16" t="s">
        <v>54</v>
      </c>
      <c r="E54" s="16">
        <v>34</v>
      </c>
      <c r="F54" s="16" t="s">
        <v>852</v>
      </c>
      <c r="G54" s="16">
        <v>3423</v>
      </c>
      <c r="H54" s="16" t="s">
        <v>54</v>
      </c>
    </row>
    <row r="55" spans="2:8" x14ac:dyDescent="0.25">
      <c r="B55" s="10">
        <v>432</v>
      </c>
      <c r="C55" s="15">
        <v>432</v>
      </c>
      <c r="D55" s="16" t="s">
        <v>55</v>
      </c>
      <c r="E55" s="16">
        <v>34</v>
      </c>
      <c r="F55" s="16" t="s">
        <v>852</v>
      </c>
      <c r="G55" s="16">
        <v>3424</v>
      </c>
      <c r="H55" s="16" t="s">
        <v>55</v>
      </c>
    </row>
    <row r="56" spans="2:8" x14ac:dyDescent="0.25">
      <c r="B56" s="10">
        <v>434</v>
      </c>
      <c r="C56" s="15">
        <v>434</v>
      </c>
      <c r="D56" s="16" t="s">
        <v>56</v>
      </c>
      <c r="E56" s="16">
        <v>34</v>
      </c>
      <c r="F56" s="16" t="s">
        <v>852</v>
      </c>
      <c r="G56" s="16">
        <v>3425</v>
      </c>
      <c r="H56" s="16" t="s">
        <v>56</v>
      </c>
    </row>
    <row r="57" spans="2:8" x14ac:dyDescent="0.25">
      <c r="B57" s="10">
        <v>436</v>
      </c>
      <c r="C57" s="15">
        <v>436</v>
      </c>
      <c r="D57" s="16" t="s">
        <v>57</v>
      </c>
      <c r="E57" s="16">
        <v>34</v>
      </c>
      <c r="F57" s="16" t="s">
        <v>852</v>
      </c>
      <c r="G57" s="16">
        <v>3426</v>
      </c>
      <c r="H57" s="16" t="s">
        <v>57</v>
      </c>
    </row>
    <row r="58" spans="2:8" x14ac:dyDescent="0.25">
      <c r="B58" s="10">
        <v>437</v>
      </c>
      <c r="C58" s="15">
        <v>437</v>
      </c>
      <c r="D58" s="16" t="s">
        <v>58</v>
      </c>
      <c r="E58" s="16">
        <v>34</v>
      </c>
      <c r="F58" s="16" t="s">
        <v>852</v>
      </c>
      <c r="G58" s="16">
        <v>3427</v>
      </c>
      <c r="H58" s="16" t="s">
        <v>58</v>
      </c>
    </row>
    <row r="59" spans="2:8" x14ac:dyDescent="0.25">
      <c r="B59" s="10">
        <v>438</v>
      </c>
      <c r="C59" s="15">
        <v>438</v>
      </c>
      <c r="D59" s="16" t="s">
        <v>59</v>
      </c>
      <c r="E59" s="16">
        <v>34</v>
      </c>
      <c r="F59" s="16" t="s">
        <v>852</v>
      </c>
      <c r="G59" s="16">
        <v>3428</v>
      </c>
      <c r="H59" s="16" t="s">
        <v>59</v>
      </c>
    </row>
    <row r="60" spans="2:8" x14ac:dyDescent="0.25">
      <c r="B60" s="10">
        <v>439</v>
      </c>
      <c r="C60" s="15">
        <v>439</v>
      </c>
      <c r="D60" s="16" t="s">
        <v>60</v>
      </c>
      <c r="E60" s="16">
        <v>34</v>
      </c>
      <c r="F60" s="16" t="s">
        <v>852</v>
      </c>
      <c r="G60" s="16">
        <v>3429</v>
      </c>
      <c r="H60" s="16" t="s">
        <v>60</v>
      </c>
    </row>
    <row r="61" spans="2:8" x14ac:dyDescent="0.25">
      <c r="B61" s="10">
        <v>441</v>
      </c>
      <c r="C61" s="15">
        <v>441</v>
      </c>
      <c r="D61" s="16" t="s">
        <v>882</v>
      </c>
      <c r="E61" s="16">
        <v>34</v>
      </c>
      <c r="F61" s="16" t="s">
        <v>852</v>
      </c>
      <c r="G61" s="16">
        <v>3430</v>
      </c>
      <c r="H61" s="16" t="s">
        <v>854</v>
      </c>
    </row>
    <row r="62" spans="2:8" x14ac:dyDescent="0.25">
      <c r="B62" s="10">
        <v>501</v>
      </c>
      <c r="C62" s="15">
        <v>501</v>
      </c>
      <c r="D62" s="16" t="s">
        <v>61</v>
      </c>
      <c r="E62" s="16">
        <v>34</v>
      </c>
      <c r="F62" s="16" t="s">
        <v>852</v>
      </c>
      <c r="G62" s="16">
        <v>3405</v>
      </c>
      <c r="H62" s="16" t="s">
        <v>61</v>
      </c>
    </row>
    <row r="63" spans="2:8" x14ac:dyDescent="0.25">
      <c r="B63" s="10">
        <v>502</v>
      </c>
      <c r="C63" s="15">
        <v>502</v>
      </c>
      <c r="D63" s="16" t="s">
        <v>62</v>
      </c>
      <c r="E63" s="16">
        <v>34</v>
      </c>
      <c r="F63" s="16" t="s">
        <v>852</v>
      </c>
      <c r="G63" s="16">
        <v>3407</v>
      </c>
      <c r="H63" s="16" t="s">
        <v>62</v>
      </c>
    </row>
    <row r="64" spans="2:8" x14ac:dyDescent="0.25">
      <c r="B64" s="10">
        <v>511</v>
      </c>
      <c r="C64" s="15">
        <v>511</v>
      </c>
      <c r="D64" s="16" t="s">
        <v>63</v>
      </c>
      <c r="E64" s="16">
        <v>34</v>
      </c>
      <c r="F64" s="16" t="s">
        <v>852</v>
      </c>
      <c r="G64" s="16">
        <v>3431</v>
      </c>
      <c r="H64" s="16" t="s">
        <v>63</v>
      </c>
    </row>
    <row r="65" spans="2:8" x14ac:dyDescent="0.25">
      <c r="B65" s="10">
        <v>512</v>
      </c>
      <c r="C65" s="15">
        <v>512</v>
      </c>
      <c r="D65" s="16" t="s">
        <v>64</v>
      </c>
      <c r="E65" s="16">
        <v>34</v>
      </c>
      <c r="F65" s="16" t="s">
        <v>852</v>
      </c>
      <c r="G65" s="16">
        <v>3432</v>
      </c>
      <c r="H65" s="16" t="s">
        <v>64</v>
      </c>
    </row>
    <row r="66" spans="2:8" x14ac:dyDescent="0.25">
      <c r="B66" s="10">
        <v>513</v>
      </c>
      <c r="C66" s="15">
        <v>513</v>
      </c>
      <c r="D66" s="16" t="s">
        <v>65</v>
      </c>
      <c r="E66" s="16">
        <v>34</v>
      </c>
      <c r="F66" s="16" t="s">
        <v>852</v>
      </c>
      <c r="G66" s="16">
        <v>3433</v>
      </c>
      <c r="H66" s="16" t="s">
        <v>65</v>
      </c>
    </row>
    <row r="67" spans="2:8" x14ac:dyDescent="0.25">
      <c r="B67" s="10">
        <v>514</v>
      </c>
      <c r="C67" s="15">
        <v>514</v>
      </c>
      <c r="D67" s="16" t="s">
        <v>66</v>
      </c>
      <c r="E67" s="16">
        <v>34</v>
      </c>
      <c r="F67" s="16" t="s">
        <v>852</v>
      </c>
      <c r="G67" s="16">
        <v>3434</v>
      </c>
      <c r="H67" s="16" t="s">
        <v>66</v>
      </c>
    </row>
    <row r="68" spans="2:8" x14ac:dyDescent="0.25">
      <c r="B68" s="10">
        <v>515</v>
      </c>
      <c r="C68" s="15">
        <v>515</v>
      </c>
      <c r="D68" s="16" t="s">
        <v>67</v>
      </c>
      <c r="E68" s="16">
        <v>34</v>
      </c>
      <c r="F68" s="16" t="s">
        <v>852</v>
      </c>
      <c r="G68" s="16">
        <v>3435</v>
      </c>
      <c r="H68" s="16" t="s">
        <v>67</v>
      </c>
    </row>
    <row r="69" spans="2:8" x14ac:dyDescent="0.25">
      <c r="B69" s="10">
        <v>516</v>
      </c>
      <c r="C69" s="15">
        <v>516</v>
      </c>
      <c r="D69" s="16" t="s">
        <v>68</v>
      </c>
      <c r="E69" s="16">
        <v>34</v>
      </c>
      <c r="F69" s="16" t="s">
        <v>852</v>
      </c>
      <c r="G69" s="16">
        <v>3436</v>
      </c>
      <c r="H69" s="16" t="s">
        <v>68</v>
      </c>
    </row>
    <row r="70" spans="2:8" x14ac:dyDescent="0.25">
      <c r="B70" s="10">
        <v>517</v>
      </c>
      <c r="C70" s="15">
        <v>517</v>
      </c>
      <c r="D70" s="16" t="s">
        <v>69</v>
      </c>
      <c r="E70" s="16">
        <v>34</v>
      </c>
      <c r="F70" s="16" t="s">
        <v>852</v>
      </c>
      <c r="G70" s="16">
        <v>3437</v>
      </c>
      <c r="H70" s="16" t="s">
        <v>69</v>
      </c>
    </row>
    <row r="71" spans="2:8" x14ac:dyDescent="0.25">
      <c r="B71" s="10">
        <v>519</v>
      </c>
      <c r="C71" s="15">
        <v>519</v>
      </c>
      <c r="D71" s="16" t="s">
        <v>70</v>
      </c>
      <c r="E71" s="16">
        <v>34</v>
      </c>
      <c r="F71" s="16" t="s">
        <v>852</v>
      </c>
      <c r="G71" s="16">
        <v>3438</v>
      </c>
      <c r="H71" s="16" t="s">
        <v>70</v>
      </c>
    </row>
    <row r="72" spans="2:8" x14ac:dyDescent="0.25">
      <c r="B72" s="10">
        <v>520</v>
      </c>
      <c r="C72" s="15">
        <v>520</v>
      </c>
      <c r="D72" s="16" t="s">
        <v>71</v>
      </c>
      <c r="E72" s="16">
        <v>34</v>
      </c>
      <c r="F72" s="16" t="s">
        <v>852</v>
      </c>
      <c r="G72" s="16">
        <v>3439</v>
      </c>
      <c r="H72" s="16" t="s">
        <v>71</v>
      </c>
    </row>
    <row r="73" spans="2:8" x14ac:dyDescent="0.25">
      <c r="B73" s="10">
        <v>521</v>
      </c>
      <c r="C73" s="15">
        <v>521</v>
      </c>
      <c r="D73" s="16" t="s">
        <v>72</v>
      </c>
      <c r="E73" s="16">
        <v>34</v>
      </c>
      <c r="F73" s="16" t="s">
        <v>852</v>
      </c>
      <c r="G73" s="16">
        <v>3440</v>
      </c>
      <c r="H73" s="16" t="s">
        <v>72</v>
      </c>
    </row>
    <row r="74" spans="2:8" x14ac:dyDescent="0.25">
      <c r="B74" s="10">
        <v>522</v>
      </c>
      <c r="C74" s="15">
        <v>522</v>
      </c>
      <c r="D74" s="16" t="s">
        <v>73</v>
      </c>
      <c r="E74" s="16">
        <v>34</v>
      </c>
      <c r="F74" s="16" t="s">
        <v>852</v>
      </c>
      <c r="G74" s="16">
        <v>3441</v>
      </c>
      <c r="H74" s="16" t="s">
        <v>73</v>
      </c>
    </row>
    <row r="75" spans="2:8" x14ac:dyDescent="0.25">
      <c r="B75" s="10">
        <v>528</v>
      </c>
      <c r="C75" s="15">
        <v>528</v>
      </c>
      <c r="D75" s="16" t="s">
        <v>74</v>
      </c>
      <c r="E75" s="16">
        <v>34</v>
      </c>
      <c r="F75" s="16" t="s">
        <v>852</v>
      </c>
      <c r="G75" s="16">
        <v>3442</v>
      </c>
      <c r="H75" s="16" t="s">
        <v>74</v>
      </c>
    </row>
    <row r="76" spans="2:8" x14ac:dyDescent="0.25">
      <c r="B76" s="10">
        <v>529</v>
      </c>
      <c r="C76" s="15">
        <v>529</v>
      </c>
      <c r="D76" s="16" t="s">
        <v>75</v>
      </c>
      <c r="E76" s="16">
        <v>34</v>
      </c>
      <c r="F76" s="16" t="s">
        <v>852</v>
      </c>
      <c r="G76" s="16">
        <v>3443</v>
      </c>
      <c r="H76" s="16" t="s">
        <v>75</v>
      </c>
    </row>
    <row r="77" spans="2:8" x14ac:dyDescent="0.25">
      <c r="B77" s="10">
        <v>532</v>
      </c>
      <c r="C77" s="15">
        <v>532</v>
      </c>
      <c r="D77" s="16" t="s">
        <v>76</v>
      </c>
      <c r="E77" s="16">
        <v>30</v>
      </c>
      <c r="F77" s="16" t="s">
        <v>843</v>
      </c>
      <c r="G77" s="16">
        <v>3053</v>
      </c>
      <c r="H77" s="16" t="s">
        <v>76</v>
      </c>
    </row>
    <row r="78" spans="2:8" x14ac:dyDescent="0.25">
      <c r="B78" s="10">
        <v>533</v>
      </c>
      <c r="C78" s="15">
        <v>533</v>
      </c>
      <c r="D78" s="16" t="s">
        <v>77</v>
      </c>
      <c r="E78" s="16">
        <v>30</v>
      </c>
      <c r="F78" s="16" t="s">
        <v>843</v>
      </c>
      <c r="G78" s="16">
        <v>3054</v>
      </c>
      <c r="H78" s="16" t="s">
        <v>77</v>
      </c>
    </row>
    <row r="79" spans="2:8" x14ac:dyDescent="0.25">
      <c r="B79" s="10">
        <v>534</v>
      </c>
      <c r="C79" s="15">
        <v>534</v>
      </c>
      <c r="D79" s="16" t="s">
        <v>78</v>
      </c>
      <c r="E79" s="16">
        <v>34</v>
      </c>
      <c r="F79" s="16" t="s">
        <v>852</v>
      </c>
      <c r="G79" s="16">
        <v>3446</v>
      </c>
      <c r="H79" s="16" t="s">
        <v>78</v>
      </c>
    </row>
    <row r="80" spans="2:8" x14ac:dyDescent="0.25">
      <c r="B80" s="10">
        <v>536</v>
      </c>
      <c r="C80" s="15">
        <v>536</v>
      </c>
      <c r="D80" s="16" t="s">
        <v>79</v>
      </c>
      <c r="E80" s="16">
        <v>34</v>
      </c>
      <c r="F80" s="16" t="s">
        <v>852</v>
      </c>
      <c r="G80" s="16">
        <v>3447</v>
      </c>
      <c r="H80" s="16" t="s">
        <v>79</v>
      </c>
    </row>
    <row r="81" spans="2:8" x14ac:dyDescent="0.25">
      <c r="B81" s="10">
        <v>538</v>
      </c>
      <c r="C81" s="15">
        <v>538</v>
      </c>
      <c r="D81" s="16" t="s">
        <v>80</v>
      </c>
      <c r="E81" s="16">
        <v>34</v>
      </c>
      <c r="F81" s="16" t="s">
        <v>852</v>
      </c>
      <c r="G81" s="16">
        <v>3448</v>
      </c>
      <c r="H81" s="16" t="s">
        <v>80</v>
      </c>
    </row>
    <row r="82" spans="2:8" x14ac:dyDescent="0.25">
      <c r="B82" s="10">
        <v>540</v>
      </c>
      <c r="C82" s="15">
        <v>540</v>
      </c>
      <c r="D82" s="16" t="s">
        <v>81</v>
      </c>
      <c r="E82" s="16">
        <v>34</v>
      </c>
      <c r="F82" s="16" t="s">
        <v>852</v>
      </c>
      <c r="G82" s="16">
        <v>3449</v>
      </c>
      <c r="H82" s="16" t="s">
        <v>81</v>
      </c>
    </row>
    <row r="83" spans="2:8" x14ac:dyDescent="0.25">
      <c r="B83" s="10">
        <v>541</v>
      </c>
      <c r="C83" s="15">
        <v>541</v>
      </c>
      <c r="D83" s="16" t="s">
        <v>82</v>
      </c>
      <c r="E83" s="16">
        <v>34</v>
      </c>
      <c r="F83" s="16" t="s">
        <v>852</v>
      </c>
      <c r="G83" s="16">
        <v>3450</v>
      </c>
      <c r="H83" s="16" t="s">
        <v>82</v>
      </c>
    </row>
    <row r="84" spans="2:8" x14ac:dyDescent="0.25">
      <c r="B84" s="10">
        <v>542</v>
      </c>
      <c r="C84" s="15">
        <v>542</v>
      </c>
      <c r="D84" s="16" t="s">
        <v>83</v>
      </c>
      <c r="E84" s="16">
        <v>34</v>
      </c>
      <c r="F84" s="16" t="s">
        <v>852</v>
      </c>
      <c r="G84" s="16">
        <v>3451</v>
      </c>
      <c r="H84" s="16" t="s">
        <v>83</v>
      </c>
    </row>
    <row r="85" spans="2:8" x14ac:dyDescent="0.25">
      <c r="B85" s="10">
        <v>543</v>
      </c>
      <c r="C85" s="15">
        <v>543</v>
      </c>
      <c r="D85" s="16" t="s">
        <v>84</v>
      </c>
      <c r="E85" s="16">
        <v>34</v>
      </c>
      <c r="F85" s="16" t="s">
        <v>852</v>
      </c>
      <c r="G85" s="16">
        <v>3452</v>
      </c>
      <c r="H85" s="16" t="s">
        <v>84</v>
      </c>
    </row>
    <row r="86" spans="2:8" x14ac:dyDescent="0.25">
      <c r="B86" s="10">
        <v>544</v>
      </c>
      <c r="C86" s="15">
        <v>544</v>
      </c>
      <c r="D86" s="16" t="s">
        <v>85</v>
      </c>
      <c r="E86" s="16">
        <v>34</v>
      </c>
      <c r="F86" s="16" t="s">
        <v>852</v>
      </c>
      <c r="G86" s="16">
        <v>3453</v>
      </c>
      <c r="H86" s="16" t="s">
        <v>85</v>
      </c>
    </row>
    <row r="87" spans="2:8" x14ac:dyDescent="0.25">
      <c r="B87" s="10">
        <v>545</v>
      </c>
      <c r="C87" s="15">
        <v>545</v>
      </c>
      <c r="D87" s="16" t="s">
        <v>86</v>
      </c>
      <c r="E87" s="16">
        <v>34</v>
      </c>
      <c r="F87" s="16" t="s">
        <v>852</v>
      </c>
      <c r="G87" s="16">
        <v>3454</v>
      </c>
      <c r="H87" s="16" t="s">
        <v>86</v>
      </c>
    </row>
    <row r="88" spans="2:8" x14ac:dyDescent="0.25">
      <c r="B88" s="10">
        <v>602</v>
      </c>
      <c r="C88" s="15">
        <v>602</v>
      </c>
      <c r="D88" s="16" t="s">
        <v>87</v>
      </c>
      <c r="E88" s="16">
        <v>30</v>
      </c>
      <c r="F88" s="16" t="s">
        <v>843</v>
      </c>
      <c r="G88" s="16">
        <v>3005</v>
      </c>
      <c r="H88" s="16" t="s">
        <v>87</v>
      </c>
    </row>
    <row r="89" spans="2:8" x14ac:dyDescent="0.25">
      <c r="B89" s="10">
        <v>604</v>
      </c>
      <c r="C89" s="15">
        <v>604</v>
      </c>
      <c r="D89" s="16" t="s">
        <v>88</v>
      </c>
      <c r="E89" s="16">
        <v>30</v>
      </c>
      <c r="F89" s="16" t="s">
        <v>843</v>
      </c>
      <c r="G89" s="16">
        <v>3006</v>
      </c>
      <c r="H89" s="16" t="s">
        <v>88</v>
      </c>
    </row>
    <row r="90" spans="2:8" x14ac:dyDescent="0.25">
      <c r="B90" s="10">
        <v>605</v>
      </c>
      <c r="C90" s="15">
        <v>605</v>
      </c>
      <c r="D90" s="16" t="s">
        <v>89</v>
      </c>
      <c r="E90" s="16">
        <v>30</v>
      </c>
      <c r="F90" s="16" t="s">
        <v>843</v>
      </c>
      <c r="G90" s="16">
        <v>3007</v>
      </c>
      <c r="H90" s="16" t="s">
        <v>89</v>
      </c>
    </row>
    <row r="91" spans="2:8" x14ac:dyDescent="0.25">
      <c r="B91" s="10">
        <v>616</v>
      </c>
      <c r="C91" s="15">
        <v>616</v>
      </c>
      <c r="D91" s="16" t="s">
        <v>883</v>
      </c>
      <c r="E91" s="16">
        <v>30</v>
      </c>
      <c r="F91" s="16" t="s">
        <v>843</v>
      </c>
      <c r="G91" s="16">
        <v>3040</v>
      </c>
      <c r="H91" s="16" t="s">
        <v>850</v>
      </c>
    </row>
    <row r="92" spans="2:8" x14ac:dyDescent="0.25">
      <c r="B92" s="10">
        <v>617</v>
      </c>
      <c r="C92" s="15">
        <v>617</v>
      </c>
      <c r="D92" s="16" t="s">
        <v>90</v>
      </c>
      <c r="E92" s="16">
        <v>30</v>
      </c>
      <c r="F92" s="16" t="s">
        <v>843</v>
      </c>
      <c r="G92" s="16">
        <v>3041</v>
      </c>
      <c r="H92" s="16" t="s">
        <v>90</v>
      </c>
    </row>
    <row r="93" spans="2:8" x14ac:dyDescent="0.25">
      <c r="B93" s="10">
        <v>618</v>
      </c>
      <c r="C93" s="15">
        <v>618</v>
      </c>
      <c r="D93" s="16" t="s">
        <v>91</v>
      </c>
      <c r="E93" s="16">
        <v>30</v>
      </c>
      <c r="F93" s="16" t="s">
        <v>843</v>
      </c>
      <c r="G93" s="16">
        <v>3042</v>
      </c>
      <c r="H93" s="16" t="s">
        <v>91</v>
      </c>
    </row>
    <row r="94" spans="2:8" x14ac:dyDescent="0.25">
      <c r="B94" s="10">
        <v>619</v>
      </c>
      <c r="C94" s="15">
        <v>619</v>
      </c>
      <c r="D94" s="16" t="s">
        <v>92</v>
      </c>
      <c r="E94" s="16">
        <v>30</v>
      </c>
      <c r="F94" s="16" t="s">
        <v>843</v>
      </c>
      <c r="G94" s="16">
        <v>3043</v>
      </c>
      <c r="H94" s="16" t="s">
        <v>92</v>
      </c>
    </row>
    <row r="95" spans="2:8" x14ac:dyDescent="0.25">
      <c r="B95" s="10">
        <v>620</v>
      </c>
      <c r="C95" s="15">
        <v>620</v>
      </c>
      <c r="D95" s="16" t="s">
        <v>93</v>
      </c>
      <c r="E95" s="16">
        <v>30</v>
      </c>
      <c r="F95" s="16" t="s">
        <v>843</v>
      </c>
      <c r="G95" s="16">
        <v>3044</v>
      </c>
      <c r="H95" s="16" t="s">
        <v>93</v>
      </c>
    </row>
    <row r="96" spans="2:8" x14ac:dyDescent="0.25">
      <c r="B96" s="10">
        <v>621</v>
      </c>
      <c r="C96" s="15">
        <v>621</v>
      </c>
      <c r="D96" s="16" t="s">
        <v>94</v>
      </c>
      <c r="E96" s="16">
        <v>30</v>
      </c>
      <c r="F96" s="16" t="s">
        <v>843</v>
      </c>
      <c r="G96" s="16">
        <v>3045</v>
      </c>
      <c r="H96" s="16" t="s">
        <v>94</v>
      </c>
    </row>
    <row r="97" spans="2:8" x14ac:dyDescent="0.25">
      <c r="B97" s="10">
        <v>622</v>
      </c>
      <c r="C97" s="15">
        <v>622</v>
      </c>
      <c r="D97" s="16" t="s">
        <v>95</v>
      </c>
      <c r="E97" s="16">
        <v>30</v>
      </c>
      <c r="F97" s="16" t="s">
        <v>843</v>
      </c>
      <c r="G97" s="16">
        <v>3046</v>
      </c>
      <c r="H97" s="16" t="s">
        <v>95</v>
      </c>
    </row>
    <row r="98" spans="2:8" x14ac:dyDescent="0.25">
      <c r="B98" s="10">
        <v>623</v>
      </c>
      <c r="C98" s="15">
        <v>623</v>
      </c>
      <c r="D98" s="16" t="s">
        <v>96</v>
      </c>
      <c r="E98" s="16">
        <v>30</v>
      </c>
      <c r="F98" s="16" t="s">
        <v>843</v>
      </c>
      <c r="G98" s="16">
        <v>3047</v>
      </c>
      <c r="H98" s="16" t="s">
        <v>96</v>
      </c>
    </row>
    <row r="99" spans="2:8" x14ac:dyDescent="0.25">
      <c r="B99" s="10">
        <v>624</v>
      </c>
      <c r="C99" s="15">
        <v>624</v>
      </c>
      <c r="D99" s="16" t="s">
        <v>97</v>
      </c>
      <c r="E99" s="16">
        <v>30</v>
      </c>
      <c r="F99" s="16" t="s">
        <v>843</v>
      </c>
      <c r="G99" s="16">
        <v>3048</v>
      </c>
      <c r="H99" s="16" t="s">
        <v>97</v>
      </c>
    </row>
    <row r="100" spans="2:8" x14ac:dyDescent="0.25">
      <c r="B100" s="10">
        <v>625</v>
      </c>
      <c r="C100" s="15">
        <v>625</v>
      </c>
      <c r="D100" s="16" t="s">
        <v>98</v>
      </c>
      <c r="E100" s="16">
        <v>30</v>
      </c>
      <c r="F100" s="16" t="s">
        <v>843</v>
      </c>
      <c r="G100" s="16">
        <v>3005</v>
      </c>
      <c r="H100" s="16" t="s">
        <v>87</v>
      </c>
    </row>
    <row r="101" spans="2:8" x14ac:dyDescent="0.25">
      <c r="B101" s="10">
        <v>626</v>
      </c>
      <c r="C101" s="15">
        <v>626</v>
      </c>
      <c r="D101" s="16" t="s">
        <v>99</v>
      </c>
      <c r="E101" s="16">
        <v>30</v>
      </c>
      <c r="F101" s="16" t="s">
        <v>843</v>
      </c>
      <c r="G101" s="16">
        <v>3049</v>
      </c>
      <c r="H101" s="16" t="s">
        <v>99</v>
      </c>
    </row>
    <row r="102" spans="2:8" x14ac:dyDescent="0.25">
      <c r="B102" s="10">
        <v>627</v>
      </c>
      <c r="C102" s="15">
        <v>627</v>
      </c>
      <c r="D102" s="16" t="s">
        <v>100</v>
      </c>
      <c r="E102" s="16">
        <v>30</v>
      </c>
      <c r="F102" s="16" t="s">
        <v>843</v>
      </c>
      <c r="G102" s="16">
        <v>3025</v>
      </c>
      <c r="H102" s="16" t="s">
        <v>25</v>
      </c>
    </row>
    <row r="103" spans="2:8" x14ac:dyDescent="0.25">
      <c r="B103" s="10">
        <v>632</v>
      </c>
      <c r="C103" s="15">
        <v>632</v>
      </c>
      <c r="D103" s="16" t="s">
        <v>851</v>
      </c>
      <c r="E103" s="16">
        <v>30</v>
      </c>
      <c r="F103" s="16" t="s">
        <v>843</v>
      </c>
      <c r="G103" s="16">
        <v>3051</v>
      </c>
      <c r="H103" s="16" t="s">
        <v>851</v>
      </c>
    </row>
    <row r="104" spans="2:8" x14ac:dyDescent="0.25">
      <c r="B104" s="10">
        <v>633</v>
      </c>
      <c r="C104" s="15">
        <v>633</v>
      </c>
      <c r="D104" s="16" t="s">
        <v>884</v>
      </c>
      <c r="E104" s="16">
        <v>30</v>
      </c>
      <c r="F104" s="16" t="s">
        <v>843</v>
      </c>
      <c r="G104" s="16">
        <v>3052</v>
      </c>
      <c r="H104" s="16" t="s">
        <v>101</v>
      </c>
    </row>
    <row r="105" spans="2:8" x14ac:dyDescent="0.25">
      <c r="B105" s="10">
        <v>701</v>
      </c>
      <c r="C105" s="15">
        <v>701</v>
      </c>
      <c r="D105" s="16" t="s">
        <v>102</v>
      </c>
      <c r="E105" s="16">
        <v>38</v>
      </c>
      <c r="F105" s="16" t="s">
        <v>855</v>
      </c>
      <c r="G105" s="16">
        <v>3801</v>
      </c>
      <c r="H105" s="16" t="s">
        <v>102</v>
      </c>
    </row>
    <row r="106" spans="2:8" x14ac:dyDescent="0.25">
      <c r="B106" s="10">
        <v>702</v>
      </c>
      <c r="C106" s="15">
        <v>702</v>
      </c>
      <c r="D106" s="16" t="s">
        <v>103</v>
      </c>
      <c r="E106" s="16">
        <v>38</v>
      </c>
      <c r="F106" s="16" t="s">
        <v>855</v>
      </c>
      <c r="G106" s="16">
        <v>3802</v>
      </c>
      <c r="H106" s="16" t="s">
        <v>103</v>
      </c>
    </row>
    <row r="107" spans="2:8" x14ac:dyDescent="0.25">
      <c r="B107" s="10">
        <v>704</v>
      </c>
      <c r="C107" s="15">
        <v>704</v>
      </c>
      <c r="D107" s="16" t="s">
        <v>104</v>
      </c>
      <c r="E107" s="16">
        <v>38</v>
      </c>
      <c r="F107" s="16" t="s">
        <v>855</v>
      </c>
      <c r="G107" s="16">
        <v>3803</v>
      </c>
      <c r="H107" s="16" t="s">
        <v>104</v>
      </c>
    </row>
    <row r="108" spans="2:8" x14ac:dyDescent="0.25">
      <c r="B108" s="10">
        <v>706</v>
      </c>
      <c r="C108" s="15">
        <v>706</v>
      </c>
      <c r="D108" s="16" t="s">
        <v>105</v>
      </c>
      <c r="E108" s="16">
        <v>38</v>
      </c>
      <c r="F108" s="16" t="s">
        <v>855</v>
      </c>
      <c r="G108" s="16">
        <v>3804</v>
      </c>
      <c r="H108" s="16" t="s">
        <v>105</v>
      </c>
    </row>
    <row r="109" spans="2:8" x14ac:dyDescent="0.25">
      <c r="B109" s="10">
        <v>709</v>
      </c>
      <c r="C109" s="15">
        <v>709</v>
      </c>
      <c r="D109" s="16" t="s">
        <v>106</v>
      </c>
      <c r="E109" s="16">
        <v>38</v>
      </c>
      <c r="F109" s="16" t="s">
        <v>855</v>
      </c>
      <c r="G109" s="16">
        <v>3805</v>
      </c>
      <c r="H109" s="16" t="s">
        <v>106</v>
      </c>
    </row>
    <row r="110" spans="2:8" x14ac:dyDescent="0.25">
      <c r="B110" s="10">
        <v>710</v>
      </c>
      <c r="C110" s="15">
        <v>710</v>
      </c>
      <c r="D110" s="16" t="s">
        <v>105</v>
      </c>
      <c r="E110" s="16">
        <v>38</v>
      </c>
      <c r="F110" s="16" t="s">
        <v>855</v>
      </c>
      <c r="G110" s="16">
        <v>3804</v>
      </c>
      <c r="H110" s="16" t="s">
        <v>105</v>
      </c>
    </row>
    <row r="111" spans="2:8" x14ac:dyDescent="0.25">
      <c r="B111" s="10">
        <v>712</v>
      </c>
      <c r="C111" s="15">
        <v>712</v>
      </c>
      <c r="D111" s="16" t="s">
        <v>106</v>
      </c>
      <c r="E111" s="16">
        <v>38</v>
      </c>
      <c r="F111" s="16" t="s">
        <v>855</v>
      </c>
      <c r="G111" s="16">
        <v>3805</v>
      </c>
      <c r="H111" s="16" t="s">
        <v>106</v>
      </c>
    </row>
    <row r="112" spans="2:8" x14ac:dyDescent="0.25">
      <c r="B112" s="10">
        <v>713</v>
      </c>
      <c r="C112" s="15">
        <v>713</v>
      </c>
      <c r="D112" s="16" t="s">
        <v>872</v>
      </c>
      <c r="E112" s="16">
        <v>38</v>
      </c>
      <c r="F112" s="16" t="s">
        <v>855</v>
      </c>
      <c r="G112" s="16">
        <v>3802</v>
      </c>
      <c r="H112" s="16" t="s">
        <v>103</v>
      </c>
    </row>
    <row r="113" spans="2:8" x14ac:dyDescent="0.25">
      <c r="B113" s="10">
        <v>714</v>
      </c>
      <c r="C113" s="15">
        <v>714</v>
      </c>
      <c r="D113" s="16" t="s">
        <v>873</v>
      </c>
      <c r="E113" s="16">
        <v>38</v>
      </c>
      <c r="F113" s="16" t="s">
        <v>855</v>
      </c>
      <c r="G113" s="16">
        <v>3802</v>
      </c>
      <c r="H113" s="16" t="s">
        <v>103</v>
      </c>
    </row>
    <row r="114" spans="2:8" x14ac:dyDescent="0.25">
      <c r="B114" s="10">
        <v>715</v>
      </c>
      <c r="C114" s="15">
        <v>715</v>
      </c>
      <c r="D114" s="16" t="s">
        <v>103</v>
      </c>
      <c r="E114" s="16">
        <v>38</v>
      </c>
      <c r="F114" s="16" t="s">
        <v>855</v>
      </c>
      <c r="G114" s="16">
        <v>3802</v>
      </c>
      <c r="H114" s="16" t="s">
        <v>103</v>
      </c>
    </row>
    <row r="115" spans="2:8" x14ac:dyDescent="0.25">
      <c r="B115" s="10">
        <v>716</v>
      </c>
      <c r="C115" s="15">
        <v>716</v>
      </c>
      <c r="D115" s="16" t="s">
        <v>107</v>
      </c>
      <c r="E115" s="16">
        <v>38</v>
      </c>
      <c r="F115" s="16" t="s">
        <v>855</v>
      </c>
      <c r="G115" s="16">
        <v>3803</v>
      </c>
      <c r="H115" s="16" t="s">
        <v>104</v>
      </c>
    </row>
    <row r="116" spans="2:8" x14ac:dyDescent="0.25">
      <c r="B116" s="10">
        <v>719</v>
      </c>
      <c r="C116" s="15">
        <v>719</v>
      </c>
      <c r="D116" s="16" t="s">
        <v>105</v>
      </c>
      <c r="E116" s="16">
        <v>38</v>
      </c>
      <c r="F116" s="16" t="s">
        <v>855</v>
      </c>
      <c r="G116" s="16">
        <v>3804</v>
      </c>
      <c r="H116" s="16" t="s">
        <v>105</v>
      </c>
    </row>
    <row r="117" spans="2:8" x14ac:dyDescent="0.25">
      <c r="B117" s="10">
        <v>720</v>
      </c>
      <c r="C117" s="15">
        <v>720</v>
      </c>
      <c r="D117" s="16" t="s">
        <v>105</v>
      </c>
      <c r="E117" s="16">
        <v>38</v>
      </c>
      <c r="F117" s="16" t="s">
        <v>855</v>
      </c>
      <c r="G117" s="16">
        <v>3804</v>
      </c>
      <c r="H117" s="16" t="s">
        <v>105</v>
      </c>
    </row>
    <row r="118" spans="2:8" x14ac:dyDescent="0.25">
      <c r="B118" s="10">
        <v>723</v>
      </c>
      <c r="C118" s="15">
        <v>723</v>
      </c>
      <c r="D118" s="16" t="s">
        <v>879</v>
      </c>
      <c r="E118" s="16">
        <v>38</v>
      </c>
      <c r="F118" s="16" t="s">
        <v>855</v>
      </c>
      <c r="G118" s="16">
        <v>3811</v>
      </c>
      <c r="H118" s="16" t="s">
        <v>108</v>
      </c>
    </row>
    <row r="119" spans="2:8" x14ac:dyDescent="0.25">
      <c r="B119" s="10">
        <v>728</v>
      </c>
      <c r="C119" s="15">
        <v>728</v>
      </c>
      <c r="D119" s="16" t="s">
        <v>106</v>
      </c>
      <c r="E119" s="16">
        <v>38</v>
      </c>
      <c r="F119" s="16" t="s">
        <v>855</v>
      </c>
      <c r="G119" s="16">
        <v>3805</v>
      </c>
      <c r="H119" s="16" t="s">
        <v>106</v>
      </c>
    </row>
    <row r="120" spans="2:8" x14ac:dyDescent="0.25">
      <c r="B120" s="10">
        <v>729</v>
      </c>
      <c r="C120" s="15">
        <v>729</v>
      </c>
      <c r="D120" s="16" t="s">
        <v>108</v>
      </c>
      <c r="E120" s="16">
        <v>38</v>
      </c>
      <c r="F120" s="16" t="s">
        <v>855</v>
      </c>
      <c r="G120" s="16">
        <v>3811</v>
      </c>
      <c r="H120" s="16" t="s">
        <v>108</v>
      </c>
    </row>
    <row r="121" spans="2:8" x14ac:dyDescent="0.25">
      <c r="B121" s="10">
        <v>805</v>
      </c>
      <c r="C121" s="15">
        <v>805</v>
      </c>
      <c r="D121" s="16" t="s">
        <v>109</v>
      </c>
      <c r="E121" s="16">
        <v>38</v>
      </c>
      <c r="F121" s="16" t="s">
        <v>855</v>
      </c>
      <c r="G121" s="16">
        <v>3806</v>
      </c>
      <c r="H121" s="16" t="s">
        <v>109</v>
      </c>
    </row>
    <row r="122" spans="2:8" x14ac:dyDescent="0.25">
      <c r="B122" s="10">
        <v>806</v>
      </c>
      <c r="C122" s="15">
        <v>806</v>
      </c>
      <c r="D122" s="16" t="s">
        <v>110</v>
      </c>
      <c r="E122" s="16">
        <v>38</v>
      </c>
      <c r="F122" s="16" t="s">
        <v>855</v>
      </c>
      <c r="G122" s="16">
        <v>3807</v>
      </c>
      <c r="H122" s="16" t="s">
        <v>110</v>
      </c>
    </row>
    <row r="123" spans="2:8" x14ac:dyDescent="0.25">
      <c r="B123" s="10">
        <v>807</v>
      </c>
      <c r="C123" s="15">
        <v>807</v>
      </c>
      <c r="D123" s="16" t="s">
        <v>111</v>
      </c>
      <c r="E123" s="16">
        <v>38</v>
      </c>
      <c r="F123" s="16" t="s">
        <v>855</v>
      </c>
      <c r="G123" s="16">
        <v>3808</v>
      </c>
      <c r="H123" s="16" t="s">
        <v>111</v>
      </c>
    </row>
    <row r="124" spans="2:8" x14ac:dyDescent="0.25">
      <c r="B124" s="10">
        <v>811</v>
      </c>
      <c r="C124" s="15">
        <v>811</v>
      </c>
      <c r="D124" s="16" t="s">
        <v>112</v>
      </c>
      <c r="E124" s="16">
        <v>38</v>
      </c>
      <c r="F124" s="16" t="s">
        <v>855</v>
      </c>
      <c r="G124" s="16">
        <v>3812</v>
      </c>
      <c r="H124" s="16" t="s">
        <v>112</v>
      </c>
    </row>
    <row r="125" spans="2:8" x14ac:dyDescent="0.25">
      <c r="B125" s="10">
        <v>814</v>
      </c>
      <c r="C125" s="15">
        <v>814</v>
      </c>
      <c r="D125" s="16" t="s">
        <v>113</v>
      </c>
      <c r="E125" s="16">
        <v>38</v>
      </c>
      <c r="F125" s="16" t="s">
        <v>855</v>
      </c>
      <c r="G125" s="16">
        <v>3813</v>
      </c>
      <c r="H125" s="16" t="s">
        <v>113</v>
      </c>
    </row>
    <row r="126" spans="2:8" x14ac:dyDescent="0.25">
      <c r="B126" s="10">
        <v>815</v>
      </c>
      <c r="C126" s="15">
        <v>815</v>
      </c>
      <c r="D126" s="16" t="s">
        <v>114</v>
      </c>
      <c r="E126" s="16">
        <v>38</v>
      </c>
      <c r="F126" s="16" t="s">
        <v>855</v>
      </c>
      <c r="G126" s="16">
        <v>3814</v>
      </c>
      <c r="H126" s="16" t="s">
        <v>114</v>
      </c>
    </row>
    <row r="127" spans="2:8" x14ac:dyDescent="0.25">
      <c r="B127" s="10">
        <v>817</v>
      </c>
      <c r="C127" s="15">
        <v>817</v>
      </c>
      <c r="D127" s="16" t="s">
        <v>115</v>
      </c>
      <c r="E127" s="16">
        <v>38</v>
      </c>
      <c r="F127" s="16" t="s">
        <v>855</v>
      </c>
      <c r="G127" s="16">
        <v>3815</v>
      </c>
      <c r="H127" s="16" t="s">
        <v>115</v>
      </c>
    </row>
    <row r="128" spans="2:8" x14ac:dyDescent="0.25">
      <c r="B128" s="10">
        <v>819</v>
      </c>
      <c r="C128" s="15">
        <v>819</v>
      </c>
      <c r="D128" s="16" t="s">
        <v>116</v>
      </c>
      <c r="E128" s="16">
        <v>38</v>
      </c>
      <c r="F128" s="16" t="s">
        <v>855</v>
      </c>
      <c r="G128" s="16">
        <v>3816</v>
      </c>
      <c r="H128" s="16" t="s">
        <v>116</v>
      </c>
    </row>
    <row r="129" spans="2:8" x14ac:dyDescent="0.25">
      <c r="B129" s="10">
        <v>821</v>
      </c>
      <c r="C129" s="15">
        <v>821</v>
      </c>
      <c r="D129" s="16" t="s">
        <v>885</v>
      </c>
      <c r="E129" s="16">
        <v>38</v>
      </c>
      <c r="F129" s="16" t="s">
        <v>855</v>
      </c>
      <c r="G129" s="16">
        <v>3817</v>
      </c>
      <c r="H129" s="16" t="s">
        <v>856</v>
      </c>
    </row>
    <row r="130" spans="2:8" x14ac:dyDescent="0.25">
      <c r="B130" s="10">
        <v>826</v>
      </c>
      <c r="C130" s="15">
        <v>826</v>
      </c>
      <c r="D130" s="16" t="s">
        <v>117</v>
      </c>
      <c r="E130" s="16">
        <v>38</v>
      </c>
      <c r="F130" s="16" t="s">
        <v>855</v>
      </c>
      <c r="G130" s="16">
        <v>3818</v>
      </c>
      <c r="H130" s="16" t="s">
        <v>117</v>
      </c>
    </row>
    <row r="131" spans="2:8" x14ac:dyDescent="0.25">
      <c r="B131" s="10">
        <v>827</v>
      </c>
      <c r="C131" s="15">
        <v>827</v>
      </c>
      <c r="D131" s="16" t="s">
        <v>118</v>
      </c>
      <c r="E131" s="16">
        <v>38</v>
      </c>
      <c r="F131" s="16" t="s">
        <v>855</v>
      </c>
      <c r="G131" s="16">
        <v>3819</v>
      </c>
      <c r="H131" s="16" t="s">
        <v>118</v>
      </c>
    </row>
    <row r="132" spans="2:8" x14ac:dyDescent="0.25">
      <c r="B132" s="10">
        <v>828</v>
      </c>
      <c r="C132" s="15">
        <v>828</v>
      </c>
      <c r="D132" s="16" t="s">
        <v>119</v>
      </c>
      <c r="E132" s="16">
        <v>38</v>
      </c>
      <c r="F132" s="16" t="s">
        <v>855</v>
      </c>
      <c r="G132" s="16">
        <v>3820</v>
      </c>
      <c r="H132" s="16" t="s">
        <v>119</v>
      </c>
    </row>
    <row r="133" spans="2:8" x14ac:dyDescent="0.25">
      <c r="B133" s="10">
        <v>829</v>
      </c>
      <c r="C133" s="15">
        <v>829</v>
      </c>
      <c r="D133" s="16" t="s">
        <v>120</v>
      </c>
      <c r="E133" s="16">
        <v>38</v>
      </c>
      <c r="F133" s="16" t="s">
        <v>855</v>
      </c>
      <c r="G133" s="16">
        <v>3821</v>
      </c>
      <c r="H133" s="16" t="s">
        <v>120</v>
      </c>
    </row>
    <row r="134" spans="2:8" x14ac:dyDescent="0.25">
      <c r="B134" s="10">
        <v>831</v>
      </c>
      <c r="C134" s="15">
        <v>831</v>
      </c>
      <c r="D134" s="16" t="s">
        <v>121</v>
      </c>
      <c r="E134" s="16">
        <v>38</v>
      </c>
      <c r="F134" s="16" t="s">
        <v>855</v>
      </c>
      <c r="G134" s="16">
        <v>3823</v>
      </c>
      <c r="H134" s="16" t="s">
        <v>121</v>
      </c>
    </row>
    <row r="135" spans="2:8" x14ac:dyDescent="0.25">
      <c r="B135" s="10">
        <v>833</v>
      </c>
      <c r="C135" s="15">
        <v>833</v>
      </c>
      <c r="D135" s="16" t="s">
        <v>122</v>
      </c>
      <c r="E135" s="16">
        <v>38</v>
      </c>
      <c r="F135" s="16" t="s">
        <v>855</v>
      </c>
      <c r="G135" s="16">
        <v>3824</v>
      </c>
      <c r="H135" s="16" t="s">
        <v>122</v>
      </c>
    </row>
    <row r="136" spans="2:8" x14ac:dyDescent="0.25">
      <c r="B136" s="10">
        <v>834</v>
      </c>
      <c r="C136" s="15">
        <v>834</v>
      </c>
      <c r="D136" s="16" t="s">
        <v>123</v>
      </c>
      <c r="E136" s="16">
        <v>38</v>
      </c>
      <c r="F136" s="16" t="s">
        <v>855</v>
      </c>
      <c r="G136" s="16">
        <v>3825</v>
      </c>
      <c r="H136" s="16" t="s">
        <v>123</v>
      </c>
    </row>
    <row r="137" spans="2:8" x14ac:dyDescent="0.25">
      <c r="B137" s="10">
        <v>901</v>
      </c>
      <c r="C137" s="15">
        <v>901</v>
      </c>
      <c r="D137" s="16" t="s">
        <v>124</v>
      </c>
      <c r="E137" s="16">
        <v>42</v>
      </c>
      <c r="F137" s="16" t="s">
        <v>857</v>
      </c>
      <c r="G137" s="16">
        <v>4201</v>
      </c>
      <c r="H137" s="16" t="s">
        <v>124</v>
      </c>
    </row>
    <row r="138" spans="2:8" x14ac:dyDescent="0.25">
      <c r="B138" s="10">
        <v>904</v>
      </c>
      <c r="C138" s="15">
        <v>904</v>
      </c>
      <c r="D138" s="16" t="s">
        <v>125</v>
      </c>
      <c r="E138" s="16">
        <v>42</v>
      </c>
      <c r="F138" s="16" t="s">
        <v>857</v>
      </c>
      <c r="G138" s="16">
        <v>4202</v>
      </c>
      <c r="H138" s="16" t="s">
        <v>125</v>
      </c>
    </row>
    <row r="139" spans="2:8" x14ac:dyDescent="0.25">
      <c r="B139" s="10">
        <v>906</v>
      </c>
      <c r="C139" s="15">
        <v>906</v>
      </c>
      <c r="D139" s="16" t="s">
        <v>126</v>
      </c>
      <c r="E139" s="16">
        <v>42</v>
      </c>
      <c r="F139" s="16" t="s">
        <v>857</v>
      </c>
      <c r="G139" s="16">
        <v>4203</v>
      </c>
      <c r="H139" s="16" t="s">
        <v>126</v>
      </c>
    </row>
    <row r="140" spans="2:8" x14ac:dyDescent="0.25">
      <c r="B140" s="10">
        <v>911</v>
      </c>
      <c r="C140" s="15">
        <v>911</v>
      </c>
      <c r="D140" s="16" t="s">
        <v>127</v>
      </c>
      <c r="E140" s="16">
        <v>42</v>
      </c>
      <c r="F140" s="16" t="s">
        <v>857</v>
      </c>
      <c r="G140" s="16">
        <v>4211</v>
      </c>
      <c r="H140" s="16" t="s">
        <v>127</v>
      </c>
    </row>
    <row r="141" spans="2:8" x14ac:dyDescent="0.25">
      <c r="B141" s="10">
        <v>914</v>
      </c>
      <c r="C141" s="15">
        <v>914</v>
      </c>
      <c r="D141" s="16" t="s">
        <v>128</v>
      </c>
      <c r="E141" s="16">
        <v>42</v>
      </c>
      <c r="F141" s="16" t="s">
        <v>857</v>
      </c>
      <c r="G141" s="16">
        <v>4213</v>
      </c>
      <c r="H141" s="16" t="s">
        <v>128</v>
      </c>
    </row>
    <row r="142" spans="2:8" x14ac:dyDescent="0.25">
      <c r="B142" s="10">
        <v>919</v>
      </c>
      <c r="C142" s="15">
        <v>919</v>
      </c>
      <c r="D142" s="16" t="s">
        <v>129</v>
      </c>
      <c r="E142" s="16">
        <v>42</v>
      </c>
      <c r="F142" s="16" t="s">
        <v>857</v>
      </c>
      <c r="G142" s="16">
        <v>4214</v>
      </c>
      <c r="H142" s="16" t="s">
        <v>129</v>
      </c>
    </row>
    <row r="143" spans="2:8" x14ac:dyDescent="0.25">
      <c r="B143" s="10">
        <v>926</v>
      </c>
      <c r="C143" s="15">
        <v>926</v>
      </c>
      <c r="D143" s="16" t="s">
        <v>130</v>
      </c>
      <c r="E143" s="16">
        <v>42</v>
      </c>
      <c r="F143" s="16" t="s">
        <v>857</v>
      </c>
      <c r="G143" s="16">
        <v>4215</v>
      </c>
      <c r="H143" s="16" t="s">
        <v>130</v>
      </c>
    </row>
    <row r="144" spans="2:8" x14ac:dyDescent="0.25">
      <c r="B144" s="10">
        <v>928</v>
      </c>
      <c r="C144" s="15">
        <v>928</v>
      </c>
      <c r="D144" s="16" t="s">
        <v>131</v>
      </c>
      <c r="E144" s="16">
        <v>42</v>
      </c>
      <c r="F144" s="16" t="s">
        <v>857</v>
      </c>
      <c r="G144" s="16">
        <v>4216</v>
      </c>
      <c r="H144" s="16" t="s">
        <v>131</v>
      </c>
    </row>
    <row r="145" spans="2:8" x14ac:dyDescent="0.25">
      <c r="B145" s="10">
        <v>929</v>
      </c>
      <c r="C145" s="15">
        <v>929</v>
      </c>
      <c r="D145" s="16" t="s">
        <v>132</v>
      </c>
      <c r="E145" s="16">
        <v>42</v>
      </c>
      <c r="F145" s="16" t="s">
        <v>857</v>
      </c>
      <c r="G145" s="16">
        <v>4217</v>
      </c>
      <c r="H145" s="16" t="s">
        <v>132</v>
      </c>
    </row>
    <row r="146" spans="2:8" x14ac:dyDescent="0.25">
      <c r="B146" s="10">
        <v>935</v>
      </c>
      <c r="C146" s="15">
        <v>935</v>
      </c>
      <c r="D146" s="16" t="s">
        <v>133</v>
      </c>
      <c r="E146" s="16">
        <v>42</v>
      </c>
      <c r="F146" s="16" t="s">
        <v>857</v>
      </c>
      <c r="G146" s="16">
        <v>4218</v>
      </c>
      <c r="H146" s="16" t="s">
        <v>133</v>
      </c>
    </row>
    <row r="147" spans="2:8" x14ac:dyDescent="0.25">
      <c r="B147" s="10">
        <v>937</v>
      </c>
      <c r="C147" s="15">
        <v>937</v>
      </c>
      <c r="D147" s="16" t="s">
        <v>886</v>
      </c>
      <c r="E147" s="16">
        <v>42</v>
      </c>
      <c r="F147" s="16" t="s">
        <v>857</v>
      </c>
      <c r="G147" s="16">
        <v>4219</v>
      </c>
      <c r="H147" s="16" t="s">
        <v>134</v>
      </c>
    </row>
    <row r="148" spans="2:8" x14ac:dyDescent="0.25">
      <c r="B148" s="10">
        <v>938</v>
      </c>
      <c r="C148" s="15">
        <v>938</v>
      </c>
      <c r="D148" s="16" t="s">
        <v>135</v>
      </c>
      <c r="E148" s="16">
        <v>42</v>
      </c>
      <c r="F148" s="16" t="s">
        <v>857</v>
      </c>
      <c r="G148" s="16">
        <v>4220</v>
      </c>
      <c r="H148" s="16" t="s">
        <v>135</v>
      </c>
    </row>
    <row r="149" spans="2:8" x14ac:dyDescent="0.25">
      <c r="B149" s="10">
        <v>940</v>
      </c>
      <c r="C149" s="15">
        <v>940</v>
      </c>
      <c r="D149" s="16" t="s">
        <v>136</v>
      </c>
      <c r="E149" s="16">
        <v>42</v>
      </c>
      <c r="F149" s="16" t="s">
        <v>857</v>
      </c>
      <c r="G149" s="16">
        <v>4221</v>
      </c>
      <c r="H149" s="16" t="s">
        <v>136</v>
      </c>
    </row>
    <row r="150" spans="2:8" x14ac:dyDescent="0.25">
      <c r="B150" s="10">
        <v>941</v>
      </c>
      <c r="C150" s="15">
        <v>941</v>
      </c>
      <c r="D150" s="16" t="s">
        <v>137</v>
      </c>
      <c r="E150" s="16">
        <v>42</v>
      </c>
      <c r="F150" s="16" t="s">
        <v>857</v>
      </c>
      <c r="G150" s="16">
        <v>4222</v>
      </c>
      <c r="H150" s="16" t="s">
        <v>137</v>
      </c>
    </row>
    <row r="151" spans="2:8" x14ac:dyDescent="0.25">
      <c r="B151" s="10">
        <v>1001</v>
      </c>
      <c r="C151" s="15">
        <v>1001</v>
      </c>
      <c r="D151" s="16" t="s">
        <v>138</v>
      </c>
      <c r="E151" s="16">
        <v>42</v>
      </c>
      <c r="F151" s="16" t="s">
        <v>857</v>
      </c>
      <c r="G151" s="16">
        <v>4204</v>
      </c>
      <c r="H151" s="16" t="s">
        <v>138</v>
      </c>
    </row>
    <row r="152" spans="2:8" x14ac:dyDescent="0.25">
      <c r="B152" s="10">
        <v>1002</v>
      </c>
      <c r="C152" s="15">
        <v>1002</v>
      </c>
      <c r="D152" s="16" t="s">
        <v>139</v>
      </c>
      <c r="E152" s="16">
        <v>42</v>
      </c>
      <c r="F152" s="16" t="s">
        <v>857</v>
      </c>
      <c r="G152" s="16">
        <v>4205</v>
      </c>
      <c r="H152" s="16" t="s">
        <v>148</v>
      </c>
    </row>
    <row r="153" spans="2:8" x14ac:dyDescent="0.25">
      <c r="B153" s="10">
        <v>1003</v>
      </c>
      <c r="C153" s="15">
        <v>1003</v>
      </c>
      <c r="D153" s="16" t="s">
        <v>140</v>
      </c>
      <c r="E153" s="16">
        <v>42</v>
      </c>
      <c r="F153" s="16" t="s">
        <v>857</v>
      </c>
      <c r="G153" s="16">
        <v>4206</v>
      </c>
      <c r="H153" s="16" t="s">
        <v>140</v>
      </c>
    </row>
    <row r="154" spans="2:8" x14ac:dyDescent="0.25">
      <c r="B154" s="10">
        <v>1004</v>
      </c>
      <c r="C154" s="15">
        <v>1004</v>
      </c>
      <c r="D154" s="16" t="s">
        <v>141</v>
      </c>
      <c r="E154" s="16">
        <v>42</v>
      </c>
      <c r="F154" s="16" t="s">
        <v>857</v>
      </c>
      <c r="G154" s="16">
        <v>4207</v>
      </c>
      <c r="H154" s="16" t="s">
        <v>141</v>
      </c>
    </row>
    <row r="155" spans="2:8" x14ac:dyDescent="0.25">
      <c r="B155" s="10">
        <v>1014</v>
      </c>
      <c r="C155" s="15">
        <v>1014</v>
      </c>
      <c r="D155" s="16" t="s">
        <v>142</v>
      </c>
      <c r="E155" s="16">
        <v>42</v>
      </c>
      <c r="F155" s="16" t="s">
        <v>857</v>
      </c>
      <c r="G155" s="16">
        <v>4223</v>
      </c>
      <c r="H155" s="16" t="s">
        <v>142</v>
      </c>
    </row>
    <row r="156" spans="2:8" x14ac:dyDescent="0.25">
      <c r="B156" s="10">
        <v>1017</v>
      </c>
      <c r="C156" s="15">
        <v>1017</v>
      </c>
      <c r="D156" s="16" t="s">
        <v>143</v>
      </c>
      <c r="E156" s="16">
        <v>42</v>
      </c>
      <c r="F156" s="16" t="s">
        <v>857</v>
      </c>
      <c r="G156" s="16">
        <v>4204</v>
      </c>
      <c r="H156" s="16" t="s">
        <v>138</v>
      </c>
    </row>
    <row r="157" spans="2:8" x14ac:dyDescent="0.25">
      <c r="B157" s="10">
        <v>1018</v>
      </c>
      <c r="C157" s="15">
        <v>1018</v>
      </c>
      <c r="D157" s="16" t="s">
        <v>144</v>
      </c>
      <c r="E157" s="16">
        <v>42</v>
      </c>
      <c r="F157" s="16" t="s">
        <v>857</v>
      </c>
      <c r="G157" s="16">
        <v>4204</v>
      </c>
      <c r="H157" s="16" t="s">
        <v>138</v>
      </c>
    </row>
    <row r="158" spans="2:8" x14ac:dyDescent="0.25">
      <c r="B158" s="10">
        <v>1021</v>
      </c>
      <c r="C158" s="15">
        <v>1021</v>
      </c>
      <c r="D158" s="16" t="s">
        <v>145</v>
      </c>
      <c r="E158" s="16">
        <v>42</v>
      </c>
      <c r="F158" s="16" t="s">
        <v>857</v>
      </c>
      <c r="G158" s="16">
        <v>4205</v>
      </c>
      <c r="H158" s="16" t="s">
        <v>148</v>
      </c>
    </row>
    <row r="159" spans="2:8" x14ac:dyDescent="0.25">
      <c r="B159" s="10">
        <v>1026</v>
      </c>
      <c r="C159" s="15">
        <v>1026</v>
      </c>
      <c r="D159" s="16" t="s">
        <v>146</v>
      </c>
      <c r="E159" s="16">
        <v>42</v>
      </c>
      <c r="F159" s="16" t="s">
        <v>857</v>
      </c>
      <c r="G159" s="16">
        <v>4224</v>
      </c>
      <c r="H159" s="16" t="s">
        <v>146</v>
      </c>
    </row>
    <row r="160" spans="2:8" x14ac:dyDescent="0.25">
      <c r="B160" s="10">
        <v>1027</v>
      </c>
      <c r="C160" s="15">
        <v>1027</v>
      </c>
      <c r="D160" s="16" t="s">
        <v>147</v>
      </c>
      <c r="E160" s="16">
        <v>42</v>
      </c>
      <c r="F160" s="16" t="s">
        <v>857</v>
      </c>
      <c r="G160" s="16">
        <v>4225</v>
      </c>
      <c r="H160" s="16" t="s">
        <v>149</v>
      </c>
    </row>
    <row r="161" spans="2:8" x14ac:dyDescent="0.25">
      <c r="B161" s="10">
        <v>1029</v>
      </c>
      <c r="C161" s="15">
        <v>1029</v>
      </c>
      <c r="D161" s="16" t="s">
        <v>148</v>
      </c>
      <c r="E161" s="16">
        <v>42</v>
      </c>
      <c r="F161" s="16" t="s">
        <v>857</v>
      </c>
      <c r="G161" s="16">
        <v>4205</v>
      </c>
      <c r="H161" s="16" t="s">
        <v>148</v>
      </c>
    </row>
    <row r="162" spans="2:8" x14ac:dyDescent="0.25">
      <c r="B162" s="10">
        <v>1032</v>
      </c>
      <c r="C162" s="15">
        <v>1032</v>
      </c>
      <c r="D162" s="16" t="s">
        <v>149</v>
      </c>
      <c r="E162" s="16">
        <v>42</v>
      </c>
      <c r="F162" s="16" t="s">
        <v>857</v>
      </c>
      <c r="G162" s="16">
        <v>4225</v>
      </c>
      <c r="H162" s="16" t="s">
        <v>149</v>
      </c>
    </row>
    <row r="163" spans="2:8" x14ac:dyDescent="0.25">
      <c r="B163" s="10">
        <v>1034</v>
      </c>
      <c r="C163" s="15">
        <v>1034</v>
      </c>
      <c r="D163" s="16" t="s">
        <v>150</v>
      </c>
      <c r="E163" s="16">
        <v>42</v>
      </c>
      <c r="F163" s="16" t="s">
        <v>857</v>
      </c>
      <c r="G163" s="16">
        <v>4226</v>
      </c>
      <c r="H163" s="16" t="s">
        <v>150</v>
      </c>
    </row>
    <row r="164" spans="2:8" x14ac:dyDescent="0.25">
      <c r="B164" s="10">
        <v>1037</v>
      </c>
      <c r="C164" s="15">
        <v>1037</v>
      </c>
      <c r="D164" s="16" t="s">
        <v>151</v>
      </c>
      <c r="E164" s="16">
        <v>42</v>
      </c>
      <c r="F164" s="16" t="s">
        <v>857</v>
      </c>
      <c r="G164" s="16">
        <v>4227</v>
      </c>
      <c r="H164" s="16" t="s">
        <v>151</v>
      </c>
    </row>
    <row r="165" spans="2:8" x14ac:dyDescent="0.25">
      <c r="B165" s="10">
        <v>1046</v>
      </c>
      <c r="C165" s="15">
        <v>1046</v>
      </c>
      <c r="D165" s="16" t="s">
        <v>152</v>
      </c>
      <c r="E165" s="16">
        <v>42</v>
      </c>
      <c r="F165" s="16" t="s">
        <v>857</v>
      </c>
      <c r="G165" s="16">
        <v>4228</v>
      </c>
      <c r="H165" s="16" t="s">
        <v>152</v>
      </c>
    </row>
    <row r="166" spans="2:8" x14ac:dyDescent="0.25">
      <c r="B166" s="10">
        <v>1101</v>
      </c>
      <c r="C166" s="15">
        <v>1101</v>
      </c>
      <c r="D166" s="16" t="s">
        <v>153</v>
      </c>
      <c r="E166" s="16">
        <v>11</v>
      </c>
      <c r="F166" s="16" t="s">
        <v>154</v>
      </c>
      <c r="G166" s="16">
        <v>1101</v>
      </c>
      <c r="H166" s="16" t="s">
        <v>153</v>
      </c>
    </row>
    <row r="167" spans="2:8" x14ac:dyDescent="0.25">
      <c r="B167" s="10">
        <v>1102</v>
      </c>
      <c r="C167" s="15">
        <v>1102</v>
      </c>
      <c r="D167" s="16" t="s">
        <v>155</v>
      </c>
      <c r="E167" s="16">
        <v>11</v>
      </c>
      <c r="F167" s="16" t="s">
        <v>154</v>
      </c>
      <c r="G167" s="16">
        <v>1108</v>
      </c>
      <c r="H167" s="16" t="s">
        <v>155</v>
      </c>
    </row>
    <row r="168" spans="2:8" x14ac:dyDescent="0.25">
      <c r="B168" s="10">
        <v>1103</v>
      </c>
      <c r="C168" s="15">
        <v>1103</v>
      </c>
      <c r="D168" s="16" t="s">
        <v>156</v>
      </c>
      <c r="E168" s="16">
        <v>11</v>
      </c>
      <c r="F168" s="16" t="s">
        <v>154</v>
      </c>
      <c r="G168" s="16">
        <v>1103</v>
      </c>
      <c r="H168" s="16" t="s">
        <v>156</v>
      </c>
    </row>
    <row r="169" spans="2:8" x14ac:dyDescent="0.25">
      <c r="B169" s="10">
        <v>1106</v>
      </c>
      <c r="C169" s="15">
        <v>1106</v>
      </c>
      <c r="D169" s="16" t="s">
        <v>157</v>
      </c>
      <c r="E169" s="16">
        <v>11</v>
      </c>
      <c r="F169" s="16" t="s">
        <v>154</v>
      </c>
      <c r="G169" s="16">
        <v>1106</v>
      </c>
      <c r="H169" s="16" t="s">
        <v>157</v>
      </c>
    </row>
    <row r="170" spans="2:8" x14ac:dyDescent="0.25">
      <c r="B170" s="10">
        <v>1108</v>
      </c>
      <c r="C170" s="15">
        <v>1108</v>
      </c>
      <c r="D170" s="16" t="s">
        <v>155</v>
      </c>
      <c r="E170" s="16">
        <v>11</v>
      </c>
      <c r="F170" s="16" t="s">
        <v>154</v>
      </c>
      <c r="G170" s="16">
        <v>1108</v>
      </c>
      <c r="H170" s="16" t="s">
        <v>155</v>
      </c>
    </row>
    <row r="171" spans="2:8" x14ac:dyDescent="0.25">
      <c r="B171" s="10">
        <v>1111</v>
      </c>
      <c r="C171" s="15">
        <v>1111</v>
      </c>
      <c r="D171" s="16" t="s">
        <v>158</v>
      </c>
      <c r="E171" s="16">
        <v>11</v>
      </c>
      <c r="F171" s="16" t="s">
        <v>154</v>
      </c>
      <c r="G171" s="16">
        <v>1111</v>
      </c>
      <c r="H171" s="16" t="s">
        <v>158</v>
      </c>
    </row>
    <row r="172" spans="2:8" x14ac:dyDescent="0.25">
      <c r="B172" s="10">
        <v>1112</v>
      </c>
      <c r="C172" s="15">
        <v>1112</v>
      </c>
      <c r="D172" s="16" t="s">
        <v>159</v>
      </c>
      <c r="E172" s="16">
        <v>11</v>
      </c>
      <c r="F172" s="16" t="s">
        <v>154</v>
      </c>
      <c r="G172" s="16">
        <v>1112</v>
      </c>
      <c r="H172" s="16" t="s">
        <v>159</v>
      </c>
    </row>
    <row r="173" spans="2:8" x14ac:dyDescent="0.25">
      <c r="B173" s="10">
        <v>1114</v>
      </c>
      <c r="C173" s="15">
        <v>1114</v>
      </c>
      <c r="D173" s="16" t="s">
        <v>160</v>
      </c>
      <c r="E173" s="16">
        <v>11</v>
      </c>
      <c r="F173" s="16" t="s">
        <v>154</v>
      </c>
      <c r="G173" s="16">
        <v>1114</v>
      </c>
      <c r="H173" s="16" t="s">
        <v>160</v>
      </c>
    </row>
    <row r="174" spans="2:8" x14ac:dyDescent="0.25">
      <c r="B174" s="10">
        <v>1119</v>
      </c>
      <c r="C174" s="15">
        <v>1119</v>
      </c>
      <c r="D174" s="16" t="s">
        <v>161</v>
      </c>
      <c r="E174" s="16">
        <v>11</v>
      </c>
      <c r="F174" s="16" t="s">
        <v>154</v>
      </c>
      <c r="G174" s="16">
        <v>1119</v>
      </c>
      <c r="H174" s="16" t="s">
        <v>161</v>
      </c>
    </row>
    <row r="175" spans="2:8" x14ac:dyDescent="0.25">
      <c r="B175" s="10">
        <v>1120</v>
      </c>
      <c r="C175" s="15">
        <v>1120</v>
      </c>
      <c r="D175" s="16" t="s">
        <v>162</v>
      </c>
      <c r="E175" s="16">
        <v>11</v>
      </c>
      <c r="F175" s="16" t="s">
        <v>154</v>
      </c>
      <c r="G175" s="16">
        <v>1120</v>
      </c>
      <c r="H175" s="16" t="s">
        <v>162</v>
      </c>
    </row>
    <row r="176" spans="2:8" x14ac:dyDescent="0.25">
      <c r="B176" s="10">
        <v>1121</v>
      </c>
      <c r="C176" s="15">
        <v>1121</v>
      </c>
      <c r="D176" s="16" t="s">
        <v>163</v>
      </c>
      <c r="E176" s="16">
        <v>11</v>
      </c>
      <c r="F176" s="16" t="s">
        <v>154</v>
      </c>
      <c r="G176" s="16">
        <v>1121</v>
      </c>
      <c r="H176" s="16" t="s">
        <v>163</v>
      </c>
    </row>
    <row r="177" spans="2:8" x14ac:dyDescent="0.25">
      <c r="B177" s="10">
        <v>1122</v>
      </c>
      <c r="C177" s="15">
        <v>1122</v>
      </c>
      <c r="D177" s="16" t="s">
        <v>164</v>
      </c>
      <c r="E177" s="16">
        <v>11</v>
      </c>
      <c r="F177" s="16" t="s">
        <v>154</v>
      </c>
      <c r="G177" s="16">
        <v>1122</v>
      </c>
      <c r="H177" s="16" t="s">
        <v>164</v>
      </c>
    </row>
    <row r="178" spans="2:8" x14ac:dyDescent="0.25">
      <c r="B178" s="10">
        <v>1124</v>
      </c>
      <c r="C178" s="15">
        <v>1124</v>
      </c>
      <c r="D178" s="16" t="s">
        <v>165</v>
      </c>
      <c r="E178" s="16">
        <v>11</v>
      </c>
      <c r="F178" s="16" t="s">
        <v>154</v>
      </c>
      <c r="G178" s="16">
        <v>1124</v>
      </c>
      <c r="H178" s="16" t="s">
        <v>165</v>
      </c>
    </row>
    <row r="179" spans="2:8" x14ac:dyDescent="0.25">
      <c r="B179" s="10">
        <v>1127</v>
      </c>
      <c r="C179" s="15">
        <v>1127</v>
      </c>
      <c r="D179" s="16" t="s">
        <v>166</v>
      </c>
      <c r="E179" s="16">
        <v>11</v>
      </c>
      <c r="F179" s="16" t="s">
        <v>154</v>
      </c>
      <c r="G179" s="16">
        <v>1127</v>
      </c>
      <c r="H179" s="16" t="s">
        <v>166</v>
      </c>
    </row>
    <row r="180" spans="2:8" x14ac:dyDescent="0.25">
      <c r="B180" s="10">
        <v>1129</v>
      </c>
      <c r="C180" s="15">
        <v>1129</v>
      </c>
      <c r="D180" s="16" t="s">
        <v>167</v>
      </c>
      <c r="E180" s="16">
        <v>11</v>
      </c>
      <c r="F180" s="16" t="s">
        <v>154</v>
      </c>
      <c r="G180" s="16">
        <v>1108</v>
      </c>
      <c r="H180" s="16" t="s">
        <v>155</v>
      </c>
    </row>
    <row r="181" spans="2:8" x14ac:dyDescent="0.25">
      <c r="B181" s="10">
        <v>1130</v>
      </c>
      <c r="C181" s="15">
        <v>1130</v>
      </c>
      <c r="D181" s="16" t="s">
        <v>168</v>
      </c>
      <c r="E181" s="16">
        <v>11</v>
      </c>
      <c r="F181" s="16" t="s">
        <v>154</v>
      </c>
      <c r="G181" s="16">
        <v>1130</v>
      </c>
      <c r="H181" s="16" t="s">
        <v>168</v>
      </c>
    </row>
    <row r="182" spans="2:8" x14ac:dyDescent="0.25">
      <c r="B182" s="10">
        <v>1133</v>
      </c>
      <c r="C182" s="15">
        <v>1133</v>
      </c>
      <c r="D182" s="16" t="s">
        <v>169</v>
      </c>
      <c r="E182" s="16">
        <v>11</v>
      </c>
      <c r="F182" s="16" t="s">
        <v>154</v>
      </c>
      <c r="G182" s="16">
        <v>1133</v>
      </c>
      <c r="H182" s="16" t="s">
        <v>169</v>
      </c>
    </row>
    <row r="183" spans="2:8" x14ac:dyDescent="0.25">
      <c r="B183" s="10">
        <v>1134</v>
      </c>
      <c r="C183" s="15">
        <v>1134</v>
      </c>
      <c r="D183" s="16" t="s">
        <v>170</v>
      </c>
      <c r="E183" s="16">
        <v>11</v>
      </c>
      <c r="F183" s="16" t="s">
        <v>154</v>
      </c>
      <c r="G183" s="16">
        <v>1134</v>
      </c>
      <c r="H183" s="16" t="s">
        <v>170</v>
      </c>
    </row>
    <row r="184" spans="2:8" x14ac:dyDescent="0.25">
      <c r="B184" s="10">
        <v>1135</v>
      </c>
      <c r="C184" s="15">
        <v>1135</v>
      </c>
      <c r="D184" s="16" t="s">
        <v>171</v>
      </c>
      <c r="E184" s="16">
        <v>11</v>
      </c>
      <c r="F184" s="16" t="s">
        <v>154</v>
      </c>
      <c r="G184" s="16">
        <v>1135</v>
      </c>
      <c r="H184" s="16" t="s">
        <v>171</v>
      </c>
    </row>
    <row r="185" spans="2:8" x14ac:dyDescent="0.25">
      <c r="B185" s="10">
        <v>1141</v>
      </c>
      <c r="C185" s="15">
        <v>1141</v>
      </c>
      <c r="D185" s="16" t="s">
        <v>172</v>
      </c>
      <c r="E185" s="16">
        <v>11</v>
      </c>
      <c r="F185" s="16" t="s">
        <v>154</v>
      </c>
      <c r="G185" s="16">
        <v>1103</v>
      </c>
      <c r="H185" s="16" t="s">
        <v>156</v>
      </c>
    </row>
    <row r="186" spans="2:8" x14ac:dyDescent="0.25">
      <c r="B186" s="10">
        <v>1142</v>
      </c>
      <c r="C186" s="15">
        <v>1142</v>
      </c>
      <c r="D186" s="16" t="s">
        <v>173</v>
      </c>
      <c r="E186" s="16">
        <v>11</v>
      </c>
      <c r="F186" s="16" t="s">
        <v>154</v>
      </c>
      <c r="G186" s="16">
        <v>1103</v>
      </c>
      <c r="H186" s="16" t="s">
        <v>156</v>
      </c>
    </row>
    <row r="187" spans="2:8" x14ac:dyDescent="0.25">
      <c r="B187" s="10">
        <v>1144</v>
      </c>
      <c r="C187" s="15">
        <v>1144</v>
      </c>
      <c r="D187" s="16" t="s">
        <v>174</v>
      </c>
      <c r="E187" s="16">
        <v>11</v>
      </c>
      <c r="F187" s="16" t="s">
        <v>154</v>
      </c>
      <c r="G187" s="16">
        <v>1144</v>
      </c>
      <c r="H187" s="16" t="s">
        <v>174</v>
      </c>
    </row>
    <row r="188" spans="2:8" x14ac:dyDescent="0.25">
      <c r="B188" s="10">
        <v>1145</v>
      </c>
      <c r="C188" s="15">
        <v>1145</v>
      </c>
      <c r="D188" s="16" t="s">
        <v>175</v>
      </c>
      <c r="E188" s="16">
        <v>11</v>
      </c>
      <c r="F188" s="16" t="s">
        <v>154</v>
      </c>
      <c r="G188" s="16">
        <v>1145</v>
      </c>
      <c r="H188" s="16" t="s">
        <v>175</v>
      </c>
    </row>
    <row r="189" spans="2:8" x14ac:dyDescent="0.25">
      <c r="B189" s="10">
        <v>1146</v>
      </c>
      <c r="C189" s="15">
        <v>1146</v>
      </c>
      <c r="D189" s="16" t="s">
        <v>176</v>
      </c>
      <c r="E189" s="16">
        <v>11</v>
      </c>
      <c r="F189" s="16" t="s">
        <v>154</v>
      </c>
      <c r="G189" s="16">
        <v>1146</v>
      </c>
      <c r="H189" s="16" t="s">
        <v>176</v>
      </c>
    </row>
    <row r="190" spans="2:8" x14ac:dyDescent="0.25">
      <c r="B190" s="10">
        <v>1149</v>
      </c>
      <c r="C190" s="15">
        <v>1149</v>
      </c>
      <c r="D190" s="16" t="s">
        <v>177</v>
      </c>
      <c r="E190" s="16">
        <v>11</v>
      </c>
      <c r="F190" s="16" t="s">
        <v>154</v>
      </c>
      <c r="G190" s="16">
        <v>1149</v>
      </c>
      <c r="H190" s="16" t="s">
        <v>177</v>
      </c>
    </row>
    <row r="191" spans="2:8" x14ac:dyDescent="0.25">
      <c r="B191" s="10">
        <v>1160</v>
      </c>
      <c r="C191" s="15">
        <v>1160</v>
      </c>
      <c r="D191" s="16" t="s">
        <v>178</v>
      </c>
      <c r="E191" s="16">
        <v>11</v>
      </c>
      <c r="F191" s="16" t="s">
        <v>154</v>
      </c>
      <c r="G191" s="16">
        <v>1160</v>
      </c>
      <c r="H191" s="16" t="s">
        <v>178</v>
      </c>
    </row>
    <row r="192" spans="2:8" x14ac:dyDescent="0.25">
      <c r="B192" s="10">
        <v>1201</v>
      </c>
      <c r="C192" s="15">
        <v>1201</v>
      </c>
      <c r="D192" s="16" t="s">
        <v>179</v>
      </c>
      <c r="E192" s="16">
        <v>46</v>
      </c>
      <c r="F192" s="16" t="s">
        <v>858</v>
      </c>
      <c r="G192" s="16">
        <v>4601</v>
      </c>
      <c r="H192" s="16" t="s">
        <v>179</v>
      </c>
    </row>
    <row r="193" spans="2:8" x14ac:dyDescent="0.25">
      <c r="B193" s="10">
        <v>1211</v>
      </c>
      <c r="C193" s="15">
        <v>1211</v>
      </c>
      <c r="D193" s="16" t="s">
        <v>180</v>
      </c>
      <c r="E193" s="16">
        <v>46</v>
      </c>
      <c r="F193" s="16" t="s">
        <v>858</v>
      </c>
      <c r="G193" s="16">
        <v>4611</v>
      </c>
      <c r="H193" s="16" t="s">
        <v>180</v>
      </c>
    </row>
    <row r="194" spans="2:8" x14ac:dyDescent="0.25">
      <c r="B194" s="10">
        <v>1216</v>
      </c>
      <c r="C194" s="15">
        <v>1216</v>
      </c>
      <c r="D194" s="16" t="s">
        <v>181</v>
      </c>
      <c r="E194" s="16">
        <v>46</v>
      </c>
      <c r="F194" s="16" t="s">
        <v>858</v>
      </c>
      <c r="G194" s="16">
        <v>4612</v>
      </c>
      <c r="H194" s="16" t="s">
        <v>181</v>
      </c>
    </row>
    <row r="195" spans="2:8" x14ac:dyDescent="0.25">
      <c r="B195" s="10">
        <v>1219</v>
      </c>
      <c r="C195" s="15">
        <v>1219</v>
      </c>
      <c r="D195" s="16" t="s">
        <v>182</v>
      </c>
      <c r="E195" s="16">
        <v>46</v>
      </c>
      <c r="F195" s="16" t="s">
        <v>858</v>
      </c>
      <c r="G195" s="16">
        <v>4613</v>
      </c>
      <c r="H195" s="16" t="s">
        <v>182</v>
      </c>
    </row>
    <row r="196" spans="2:8" x14ac:dyDescent="0.25">
      <c r="B196" s="10">
        <v>1221</v>
      </c>
      <c r="C196" s="15">
        <v>1221</v>
      </c>
      <c r="D196" s="16" t="s">
        <v>183</v>
      </c>
      <c r="E196" s="16">
        <v>46</v>
      </c>
      <c r="F196" s="16" t="s">
        <v>858</v>
      </c>
      <c r="G196" s="16">
        <v>4614</v>
      </c>
      <c r="H196" s="16" t="s">
        <v>183</v>
      </c>
    </row>
    <row r="197" spans="2:8" x14ac:dyDescent="0.25">
      <c r="B197" s="10">
        <v>1222</v>
      </c>
      <c r="C197" s="15">
        <v>1222</v>
      </c>
      <c r="D197" s="16" t="s">
        <v>184</v>
      </c>
      <c r="E197" s="16">
        <v>46</v>
      </c>
      <c r="F197" s="16" t="s">
        <v>858</v>
      </c>
      <c r="G197" s="16">
        <v>4615</v>
      </c>
      <c r="H197" s="16" t="s">
        <v>184</v>
      </c>
    </row>
    <row r="198" spans="2:8" x14ac:dyDescent="0.25">
      <c r="B198" s="10">
        <v>1223</v>
      </c>
      <c r="C198" s="15">
        <v>1223</v>
      </c>
      <c r="D198" s="16" t="s">
        <v>185</v>
      </c>
      <c r="E198" s="16">
        <v>46</v>
      </c>
      <c r="F198" s="16" t="s">
        <v>858</v>
      </c>
      <c r="G198" s="16">
        <v>4616</v>
      </c>
      <c r="H198" s="16" t="s">
        <v>185</v>
      </c>
    </row>
    <row r="199" spans="2:8" x14ac:dyDescent="0.25">
      <c r="B199" s="10">
        <v>1224</v>
      </c>
      <c r="C199" s="15">
        <v>1224</v>
      </c>
      <c r="D199" s="16" t="s">
        <v>186</v>
      </c>
      <c r="E199" s="16">
        <v>46</v>
      </c>
      <c r="F199" s="16" t="s">
        <v>858</v>
      </c>
      <c r="G199" s="16">
        <v>4617</v>
      </c>
      <c r="H199" s="16" t="s">
        <v>186</v>
      </c>
    </row>
    <row r="200" spans="2:8" x14ac:dyDescent="0.25">
      <c r="B200" s="10">
        <v>1227</v>
      </c>
      <c r="C200" s="15">
        <v>1227</v>
      </c>
      <c r="D200" s="16" t="s">
        <v>187</v>
      </c>
      <c r="E200" s="16">
        <v>46</v>
      </c>
      <c r="F200" s="16" t="s">
        <v>858</v>
      </c>
      <c r="G200" s="16">
        <v>4618</v>
      </c>
      <c r="H200" s="16" t="s">
        <v>189</v>
      </c>
    </row>
    <row r="201" spans="2:8" x14ac:dyDescent="0.25">
      <c r="B201" s="10">
        <v>1228</v>
      </c>
      <c r="C201" s="15">
        <v>1228</v>
      </c>
      <c r="D201" s="16" t="s">
        <v>188</v>
      </c>
      <c r="E201" s="16">
        <v>46</v>
      </c>
      <c r="F201" s="16" t="s">
        <v>858</v>
      </c>
      <c r="G201" s="16">
        <v>4618</v>
      </c>
      <c r="H201" s="16" t="s">
        <v>189</v>
      </c>
    </row>
    <row r="202" spans="2:8" x14ac:dyDescent="0.25">
      <c r="B202" s="10">
        <v>1231</v>
      </c>
      <c r="C202" s="15">
        <v>1231</v>
      </c>
      <c r="D202" s="16" t="s">
        <v>189</v>
      </c>
      <c r="E202" s="16">
        <v>46</v>
      </c>
      <c r="F202" s="16" t="s">
        <v>858</v>
      </c>
      <c r="G202" s="16">
        <v>4618</v>
      </c>
      <c r="H202" s="16" t="s">
        <v>189</v>
      </c>
    </row>
    <row r="203" spans="2:8" x14ac:dyDescent="0.25">
      <c r="B203" s="10">
        <v>1232</v>
      </c>
      <c r="C203" s="15">
        <v>1232</v>
      </c>
      <c r="D203" s="16" t="s">
        <v>190</v>
      </c>
      <c r="E203" s="16">
        <v>46</v>
      </c>
      <c r="F203" s="16" t="s">
        <v>858</v>
      </c>
      <c r="G203" s="16">
        <v>4619</v>
      </c>
      <c r="H203" s="16" t="s">
        <v>190</v>
      </c>
    </row>
    <row r="204" spans="2:8" x14ac:dyDescent="0.25">
      <c r="B204" s="10">
        <v>1233</v>
      </c>
      <c r="C204" s="15">
        <v>1233</v>
      </c>
      <c r="D204" s="16" t="s">
        <v>191</v>
      </c>
      <c r="E204" s="16">
        <v>46</v>
      </c>
      <c r="F204" s="16" t="s">
        <v>858</v>
      </c>
      <c r="G204" s="16">
        <v>4620</v>
      </c>
      <c r="H204" s="16" t="s">
        <v>191</v>
      </c>
    </row>
    <row r="205" spans="2:8" x14ac:dyDescent="0.25">
      <c r="B205" s="10">
        <v>1234</v>
      </c>
      <c r="C205" s="15">
        <v>1234</v>
      </c>
      <c r="D205" s="16" t="s">
        <v>192</v>
      </c>
      <c r="E205" s="16">
        <v>46</v>
      </c>
      <c r="F205" s="16" t="s">
        <v>858</v>
      </c>
      <c r="G205" s="16">
        <v>4621</v>
      </c>
      <c r="H205" s="16" t="s">
        <v>193</v>
      </c>
    </row>
    <row r="206" spans="2:8" x14ac:dyDescent="0.25">
      <c r="B206" s="10">
        <v>1235</v>
      </c>
      <c r="C206" s="15">
        <v>1235</v>
      </c>
      <c r="D206" s="16" t="s">
        <v>193</v>
      </c>
      <c r="E206" s="16">
        <v>46</v>
      </c>
      <c r="F206" s="16" t="s">
        <v>858</v>
      </c>
      <c r="G206" s="16">
        <v>4621</v>
      </c>
      <c r="H206" s="16" t="s">
        <v>193</v>
      </c>
    </row>
    <row r="207" spans="2:8" x14ac:dyDescent="0.25">
      <c r="B207" s="10">
        <v>1238</v>
      </c>
      <c r="C207" s="15">
        <v>1238</v>
      </c>
      <c r="D207" s="16" t="s">
        <v>194</v>
      </c>
      <c r="E207" s="16">
        <v>46</v>
      </c>
      <c r="F207" s="16" t="s">
        <v>858</v>
      </c>
      <c r="G207" s="16">
        <v>4622</v>
      </c>
      <c r="H207" s="16" t="s">
        <v>194</v>
      </c>
    </row>
    <row r="208" spans="2:8" x14ac:dyDescent="0.25">
      <c r="B208" s="10">
        <v>1241</v>
      </c>
      <c r="C208" s="15">
        <v>1241</v>
      </c>
      <c r="D208" s="16" t="s">
        <v>195</v>
      </c>
      <c r="E208" s="16">
        <v>46</v>
      </c>
      <c r="F208" s="16" t="s">
        <v>858</v>
      </c>
      <c r="G208" s="16">
        <v>4624</v>
      </c>
      <c r="H208" s="16" t="s">
        <v>860</v>
      </c>
    </row>
    <row r="209" spans="2:8" x14ac:dyDescent="0.25">
      <c r="B209" s="10">
        <v>1242</v>
      </c>
      <c r="C209" s="15">
        <v>1242</v>
      </c>
      <c r="D209" s="16" t="s">
        <v>196</v>
      </c>
      <c r="E209" s="16">
        <v>46</v>
      </c>
      <c r="F209" s="16" t="s">
        <v>858</v>
      </c>
      <c r="G209" s="16">
        <v>4623</v>
      </c>
      <c r="H209" s="16" t="s">
        <v>196</v>
      </c>
    </row>
    <row r="210" spans="2:8" x14ac:dyDescent="0.25">
      <c r="B210" s="10">
        <v>1243</v>
      </c>
      <c r="C210" s="15">
        <v>1243</v>
      </c>
      <c r="D210" s="16" t="s">
        <v>197</v>
      </c>
      <c r="E210" s="16">
        <v>46</v>
      </c>
      <c r="F210" s="16" t="s">
        <v>858</v>
      </c>
      <c r="G210" s="16">
        <v>4624</v>
      </c>
      <c r="H210" s="16" t="s">
        <v>860</v>
      </c>
    </row>
    <row r="211" spans="2:8" x14ac:dyDescent="0.25">
      <c r="B211" s="10">
        <v>1244</v>
      </c>
      <c r="C211" s="15">
        <v>1244</v>
      </c>
      <c r="D211" s="16" t="s">
        <v>198</v>
      </c>
      <c r="E211" s="16">
        <v>46</v>
      </c>
      <c r="F211" s="16" t="s">
        <v>858</v>
      </c>
      <c r="G211" s="16">
        <v>4625</v>
      </c>
      <c r="H211" s="16" t="s">
        <v>198</v>
      </c>
    </row>
    <row r="212" spans="2:8" x14ac:dyDescent="0.25">
      <c r="B212" s="10">
        <v>1245</v>
      </c>
      <c r="C212" s="15">
        <v>1245</v>
      </c>
      <c r="D212" s="16" t="s">
        <v>199</v>
      </c>
      <c r="E212" s="16">
        <v>46</v>
      </c>
      <c r="F212" s="16" t="s">
        <v>858</v>
      </c>
      <c r="G212" s="16">
        <v>4626</v>
      </c>
      <c r="H212" s="16" t="s">
        <v>205</v>
      </c>
    </row>
    <row r="213" spans="2:8" x14ac:dyDescent="0.25">
      <c r="B213" s="10">
        <v>1246</v>
      </c>
      <c r="C213" s="15">
        <v>1246</v>
      </c>
      <c r="D213" s="16" t="s">
        <v>200</v>
      </c>
      <c r="E213" s="16">
        <v>46</v>
      </c>
      <c r="F213" s="16" t="s">
        <v>858</v>
      </c>
      <c r="G213" s="16">
        <v>4626</v>
      </c>
      <c r="H213" s="16" t="s">
        <v>205</v>
      </c>
    </row>
    <row r="214" spans="2:8" x14ac:dyDescent="0.25">
      <c r="B214" s="10">
        <v>1251</v>
      </c>
      <c r="C214" s="15">
        <v>1251</v>
      </c>
      <c r="D214" s="16" t="s">
        <v>201</v>
      </c>
      <c r="E214" s="16">
        <v>46</v>
      </c>
      <c r="F214" s="16" t="s">
        <v>858</v>
      </c>
      <c r="G214" s="16">
        <v>4628</v>
      </c>
      <c r="H214" s="16" t="s">
        <v>201</v>
      </c>
    </row>
    <row r="215" spans="2:8" x14ac:dyDescent="0.25">
      <c r="B215" s="10">
        <v>1252</v>
      </c>
      <c r="C215" s="15">
        <v>1252</v>
      </c>
      <c r="D215" s="16" t="s">
        <v>202</v>
      </c>
      <c r="E215" s="16">
        <v>46</v>
      </c>
      <c r="F215" s="16" t="s">
        <v>858</v>
      </c>
      <c r="G215" s="16">
        <v>4629</v>
      </c>
      <c r="H215" s="16" t="s">
        <v>202</v>
      </c>
    </row>
    <row r="216" spans="2:8" x14ac:dyDescent="0.25">
      <c r="B216" s="10">
        <v>1253</v>
      </c>
      <c r="C216" s="15">
        <v>1253</v>
      </c>
      <c r="D216" s="16" t="s">
        <v>203</v>
      </c>
      <c r="E216" s="16">
        <v>46</v>
      </c>
      <c r="F216" s="16" t="s">
        <v>858</v>
      </c>
      <c r="G216" s="16">
        <v>4630</v>
      </c>
      <c r="H216" s="16" t="s">
        <v>203</v>
      </c>
    </row>
    <row r="217" spans="2:8" x14ac:dyDescent="0.25">
      <c r="B217" s="10">
        <v>1256</v>
      </c>
      <c r="C217" s="15">
        <v>1256</v>
      </c>
      <c r="D217" s="16" t="s">
        <v>204</v>
      </c>
      <c r="E217" s="16">
        <v>46</v>
      </c>
      <c r="F217" s="16" t="s">
        <v>858</v>
      </c>
      <c r="G217" s="16">
        <v>4631</v>
      </c>
      <c r="H217" s="16" t="s">
        <v>861</v>
      </c>
    </row>
    <row r="218" spans="2:8" x14ac:dyDescent="0.25">
      <c r="B218" s="10">
        <v>1259</v>
      </c>
      <c r="C218" s="15">
        <v>1259</v>
      </c>
      <c r="D218" s="16" t="s">
        <v>205</v>
      </c>
      <c r="E218" s="16">
        <v>46</v>
      </c>
      <c r="F218" s="16" t="s">
        <v>858</v>
      </c>
      <c r="G218" s="16">
        <v>4626</v>
      </c>
      <c r="H218" s="16" t="s">
        <v>205</v>
      </c>
    </row>
    <row r="219" spans="2:8" x14ac:dyDescent="0.25">
      <c r="B219" s="10">
        <v>1260</v>
      </c>
      <c r="C219" s="15">
        <v>1260</v>
      </c>
      <c r="D219" s="16" t="s">
        <v>206</v>
      </c>
      <c r="E219" s="16">
        <v>46</v>
      </c>
      <c r="F219" s="16" t="s">
        <v>858</v>
      </c>
      <c r="G219" s="16">
        <v>4631</v>
      </c>
      <c r="H219" s="16" t="s">
        <v>861</v>
      </c>
    </row>
    <row r="220" spans="2:8" x14ac:dyDescent="0.25">
      <c r="B220" s="10">
        <v>1263</v>
      </c>
      <c r="C220" s="15">
        <v>1263</v>
      </c>
      <c r="D220" s="16" t="s">
        <v>207</v>
      </c>
      <c r="E220" s="16">
        <v>46</v>
      </c>
      <c r="F220" s="16" t="s">
        <v>858</v>
      </c>
      <c r="G220" s="16">
        <v>4631</v>
      </c>
      <c r="H220" s="16" t="s">
        <v>861</v>
      </c>
    </row>
    <row r="221" spans="2:8" x14ac:dyDescent="0.25">
      <c r="B221" s="10">
        <v>1264</v>
      </c>
      <c r="C221" s="15">
        <v>1264</v>
      </c>
      <c r="D221" s="16" t="s">
        <v>208</v>
      </c>
      <c r="E221" s="16">
        <v>46</v>
      </c>
      <c r="F221" s="16" t="s">
        <v>858</v>
      </c>
      <c r="G221" s="16">
        <v>4632</v>
      </c>
      <c r="H221" s="16" t="s">
        <v>208</v>
      </c>
    </row>
    <row r="222" spans="2:8" x14ac:dyDescent="0.25">
      <c r="B222" s="10">
        <v>1266</v>
      </c>
      <c r="C222" s="15">
        <v>1266</v>
      </c>
      <c r="D222" s="16" t="s">
        <v>209</v>
      </c>
      <c r="E222" s="16">
        <v>46</v>
      </c>
      <c r="F222" s="16" t="s">
        <v>858</v>
      </c>
      <c r="G222" s="16">
        <v>4634</v>
      </c>
      <c r="H222" s="16" t="s">
        <v>209</v>
      </c>
    </row>
    <row r="223" spans="2:8" x14ac:dyDescent="0.25">
      <c r="B223" s="10">
        <v>1401</v>
      </c>
      <c r="C223" s="15">
        <v>1401</v>
      </c>
      <c r="D223" s="16" t="s">
        <v>210</v>
      </c>
      <c r="E223" s="16">
        <v>46</v>
      </c>
      <c r="F223" s="16" t="s">
        <v>858</v>
      </c>
      <c r="G223" s="16">
        <v>4602</v>
      </c>
      <c r="H223" s="16" t="s">
        <v>859</v>
      </c>
    </row>
    <row r="224" spans="2:8" x14ac:dyDescent="0.25">
      <c r="B224" s="10">
        <v>1411</v>
      </c>
      <c r="C224" s="15">
        <v>1411</v>
      </c>
      <c r="D224" s="16" t="s">
        <v>211</v>
      </c>
      <c r="E224" s="16">
        <v>46</v>
      </c>
      <c r="F224" s="16" t="s">
        <v>858</v>
      </c>
      <c r="G224" s="16">
        <v>4635</v>
      </c>
      <c r="H224" s="16" t="s">
        <v>211</v>
      </c>
    </row>
    <row r="225" spans="2:8" x14ac:dyDescent="0.25">
      <c r="B225" s="10">
        <v>1412</v>
      </c>
      <c r="C225" s="15">
        <v>1412</v>
      </c>
      <c r="D225" s="16" t="s">
        <v>212</v>
      </c>
      <c r="E225" s="16">
        <v>46</v>
      </c>
      <c r="F225" s="16" t="s">
        <v>858</v>
      </c>
      <c r="G225" s="16">
        <v>4636</v>
      </c>
      <c r="H225" s="16" t="s">
        <v>212</v>
      </c>
    </row>
    <row r="226" spans="2:8" x14ac:dyDescent="0.25">
      <c r="B226" s="10">
        <v>1413</v>
      </c>
      <c r="C226" s="15">
        <v>1413</v>
      </c>
      <c r="D226" s="16" t="s">
        <v>213</v>
      </c>
      <c r="E226" s="16">
        <v>46</v>
      </c>
      <c r="F226" s="16" t="s">
        <v>858</v>
      </c>
      <c r="G226" s="16">
        <v>4637</v>
      </c>
      <c r="H226" s="16" t="s">
        <v>213</v>
      </c>
    </row>
    <row r="227" spans="2:8" x14ac:dyDescent="0.25">
      <c r="B227" s="10">
        <v>1416</v>
      </c>
      <c r="C227" s="15">
        <v>1416</v>
      </c>
      <c r="D227" s="16" t="s">
        <v>214</v>
      </c>
      <c r="E227" s="16">
        <v>46</v>
      </c>
      <c r="F227" s="16" t="s">
        <v>858</v>
      </c>
      <c r="G227" s="16">
        <v>4638</v>
      </c>
      <c r="H227" s="16" t="s">
        <v>214</v>
      </c>
    </row>
    <row r="228" spans="2:8" x14ac:dyDescent="0.25">
      <c r="B228" s="10">
        <v>1417</v>
      </c>
      <c r="C228" s="15">
        <v>1417</v>
      </c>
      <c r="D228" s="16" t="s">
        <v>215</v>
      </c>
      <c r="E228" s="16">
        <v>46</v>
      </c>
      <c r="F228" s="16" t="s">
        <v>858</v>
      </c>
      <c r="G228" s="16">
        <v>4639</v>
      </c>
      <c r="H228" s="16" t="s">
        <v>215</v>
      </c>
    </row>
    <row r="229" spans="2:8" x14ac:dyDescent="0.25">
      <c r="B229" s="10">
        <v>1418</v>
      </c>
      <c r="C229" s="15">
        <v>1418</v>
      </c>
      <c r="D229" s="16" t="s">
        <v>216</v>
      </c>
      <c r="E229" s="16">
        <v>46</v>
      </c>
      <c r="F229" s="16" t="s">
        <v>858</v>
      </c>
      <c r="G229" s="16">
        <v>4640</v>
      </c>
      <c r="H229" s="16" t="s">
        <v>218</v>
      </c>
    </row>
    <row r="230" spans="2:8" x14ac:dyDescent="0.25">
      <c r="B230" s="10">
        <v>1419</v>
      </c>
      <c r="C230" s="15">
        <v>1419</v>
      </c>
      <c r="D230" s="16" t="s">
        <v>217</v>
      </c>
      <c r="E230" s="16">
        <v>46</v>
      </c>
      <c r="F230" s="16" t="s">
        <v>858</v>
      </c>
      <c r="G230" s="16">
        <v>4640</v>
      </c>
      <c r="H230" s="16" t="s">
        <v>218</v>
      </c>
    </row>
    <row r="231" spans="2:8" x14ac:dyDescent="0.25">
      <c r="B231" s="10">
        <v>1420</v>
      </c>
      <c r="C231" s="15">
        <v>1420</v>
      </c>
      <c r="D231" s="16" t="s">
        <v>218</v>
      </c>
      <c r="E231" s="16">
        <v>46</v>
      </c>
      <c r="F231" s="16" t="s">
        <v>858</v>
      </c>
      <c r="G231" s="16">
        <v>4640</v>
      </c>
      <c r="H231" s="16" t="s">
        <v>218</v>
      </c>
    </row>
    <row r="232" spans="2:8" x14ac:dyDescent="0.25">
      <c r="B232" s="10">
        <v>1421</v>
      </c>
      <c r="C232" s="15">
        <v>1421</v>
      </c>
      <c r="D232" s="16" t="s">
        <v>219</v>
      </c>
      <c r="E232" s="16">
        <v>46</v>
      </c>
      <c r="F232" s="16" t="s">
        <v>858</v>
      </c>
      <c r="G232" s="16">
        <v>4641</v>
      </c>
      <c r="H232" s="16" t="s">
        <v>219</v>
      </c>
    </row>
    <row r="233" spans="2:8" x14ac:dyDescent="0.25">
      <c r="B233" s="10">
        <v>1422</v>
      </c>
      <c r="C233" s="15">
        <v>1422</v>
      </c>
      <c r="D233" s="16" t="s">
        <v>220</v>
      </c>
      <c r="E233" s="16">
        <v>46</v>
      </c>
      <c r="F233" s="16" t="s">
        <v>858</v>
      </c>
      <c r="G233" s="16">
        <v>4642</v>
      </c>
      <c r="H233" s="16" t="s">
        <v>220</v>
      </c>
    </row>
    <row r="234" spans="2:8" x14ac:dyDescent="0.25">
      <c r="B234" s="10">
        <v>1426</v>
      </c>
      <c r="C234" s="15">
        <v>1426</v>
      </c>
      <c r="D234" s="16" t="s">
        <v>221</v>
      </c>
      <c r="E234" s="16">
        <v>46</v>
      </c>
      <c r="F234" s="16" t="s">
        <v>858</v>
      </c>
      <c r="G234" s="16">
        <v>4644</v>
      </c>
      <c r="H234" s="16" t="s">
        <v>221</v>
      </c>
    </row>
    <row r="235" spans="2:8" x14ac:dyDescent="0.25">
      <c r="B235" s="10">
        <v>1428</v>
      </c>
      <c r="C235" s="15">
        <v>1428</v>
      </c>
      <c r="D235" s="16" t="s">
        <v>222</v>
      </c>
      <c r="E235" s="16">
        <v>46</v>
      </c>
      <c r="F235" s="16" t="s">
        <v>858</v>
      </c>
      <c r="G235" s="16">
        <v>4645</v>
      </c>
      <c r="H235" s="16" t="s">
        <v>222</v>
      </c>
    </row>
    <row r="236" spans="2:8" x14ac:dyDescent="0.25">
      <c r="B236" s="10">
        <v>1429</v>
      </c>
      <c r="C236" s="15">
        <v>1429</v>
      </c>
      <c r="D236" s="16" t="s">
        <v>223</v>
      </c>
      <c r="E236" s="16">
        <v>46</v>
      </c>
      <c r="F236" s="16" t="s">
        <v>858</v>
      </c>
      <c r="G236" s="16">
        <v>4646</v>
      </c>
      <c r="H236" s="16" t="s">
        <v>223</v>
      </c>
    </row>
    <row r="237" spans="2:8" x14ac:dyDescent="0.25">
      <c r="B237" s="10">
        <v>1430</v>
      </c>
      <c r="C237" s="15">
        <v>1430</v>
      </c>
      <c r="D237" s="16" t="s">
        <v>224</v>
      </c>
      <c r="E237" s="16">
        <v>46</v>
      </c>
      <c r="F237" s="16" t="s">
        <v>858</v>
      </c>
      <c r="G237" s="16">
        <v>4647</v>
      </c>
      <c r="H237" s="16" t="s">
        <v>862</v>
      </c>
    </row>
    <row r="238" spans="2:8" x14ac:dyDescent="0.25">
      <c r="B238" s="10">
        <v>1431</v>
      </c>
      <c r="C238" s="15">
        <v>1431</v>
      </c>
      <c r="D238" s="16" t="s">
        <v>225</v>
      </c>
      <c r="E238" s="16">
        <v>46</v>
      </c>
      <c r="F238" s="16" t="s">
        <v>858</v>
      </c>
      <c r="G238" s="16">
        <v>4647</v>
      </c>
      <c r="H238" s="16" t="s">
        <v>862</v>
      </c>
    </row>
    <row r="239" spans="2:8" x14ac:dyDescent="0.25">
      <c r="B239" s="10">
        <v>1432</v>
      </c>
      <c r="C239" s="15">
        <v>1432</v>
      </c>
      <c r="D239" s="16" t="s">
        <v>226</v>
      </c>
      <c r="E239" s="16">
        <v>46</v>
      </c>
      <c r="F239" s="16" t="s">
        <v>858</v>
      </c>
      <c r="G239" s="16">
        <v>4647</v>
      </c>
      <c r="H239" s="16" t="s">
        <v>862</v>
      </c>
    </row>
    <row r="240" spans="2:8" x14ac:dyDescent="0.25">
      <c r="B240" s="10">
        <v>1433</v>
      </c>
      <c r="C240" s="15">
        <v>1433</v>
      </c>
      <c r="D240" s="16" t="s">
        <v>227</v>
      </c>
      <c r="E240" s="16">
        <v>46</v>
      </c>
      <c r="F240" s="16" t="s">
        <v>858</v>
      </c>
      <c r="G240" s="16">
        <v>4647</v>
      </c>
      <c r="H240" s="16" t="s">
        <v>862</v>
      </c>
    </row>
    <row r="241" spans="2:8" x14ac:dyDescent="0.25">
      <c r="B241" s="10">
        <v>1438</v>
      </c>
      <c r="C241" s="15">
        <v>1438</v>
      </c>
      <c r="D241" s="16" t="s">
        <v>228</v>
      </c>
      <c r="E241" s="16">
        <v>46</v>
      </c>
      <c r="F241" s="16" t="s">
        <v>858</v>
      </c>
      <c r="G241" s="16">
        <v>4648</v>
      </c>
      <c r="H241" s="16" t="s">
        <v>228</v>
      </c>
    </row>
    <row r="242" spans="2:8" x14ac:dyDescent="0.25">
      <c r="B242" s="10">
        <v>1439</v>
      </c>
      <c r="C242" s="15">
        <v>1439</v>
      </c>
      <c r="D242" s="16" t="s">
        <v>229</v>
      </c>
      <c r="E242" s="16">
        <v>46</v>
      </c>
      <c r="F242" s="16" t="s">
        <v>858</v>
      </c>
      <c r="G242" s="16">
        <v>4602</v>
      </c>
      <c r="H242" s="16" t="s">
        <v>859</v>
      </c>
    </row>
    <row r="243" spans="2:8" x14ac:dyDescent="0.25">
      <c r="B243" s="10">
        <v>1441</v>
      </c>
      <c r="C243" s="15">
        <v>1441</v>
      </c>
      <c r="D243" s="16" t="s">
        <v>230</v>
      </c>
      <c r="E243" s="16">
        <v>46</v>
      </c>
      <c r="F243" s="16" t="s">
        <v>858</v>
      </c>
      <c r="G243" s="16">
        <v>4649</v>
      </c>
      <c r="H243" s="16" t="s">
        <v>863</v>
      </c>
    </row>
    <row r="244" spans="2:8" x14ac:dyDescent="0.25">
      <c r="B244" s="10">
        <v>1443</v>
      </c>
      <c r="C244" s="15">
        <v>1443</v>
      </c>
      <c r="D244" s="16" t="s">
        <v>231</v>
      </c>
      <c r="E244" s="16">
        <v>46</v>
      </c>
      <c r="F244" s="16" t="s">
        <v>858</v>
      </c>
      <c r="G244" s="16">
        <v>4649</v>
      </c>
      <c r="H244" s="16" t="s">
        <v>863</v>
      </c>
    </row>
    <row r="245" spans="2:8" x14ac:dyDescent="0.25">
      <c r="B245" s="10">
        <v>1444</v>
      </c>
      <c r="C245" s="15">
        <v>1444</v>
      </c>
      <c r="D245" s="16" t="s">
        <v>232</v>
      </c>
      <c r="E245" s="16">
        <v>15</v>
      </c>
      <c r="F245" s="16" t="s">
        <v>236</v>
      </c>
      <c r="G245" s="16">
        <v>1577</v>
      </c>
      <c r="H245" s="16" t="s">
        <v>242</v>
      </c>
    </row>
    <row r="246" spans="2:8" x14ac:dyDescent="0.25">
      <c r="B246" s="10">
        <v>1445</v>
      </c>
      <c r="C246" s="15">
        <v>1445</v>
      </c>
      <c r="D246" s="16" t="s">
        <v>233</v>
      </c>
      <c r="E246" s="16">
        <v>46</v>
      </c>
      <c r="F246" s="16" t="s">
        <v>858</v>
      </c>
      <c r="G246" s="16">
        <v>4650</v>
      </c>
      <c r="H246" s="16" t="s">
        <v>233</v>
      </c>
    </row>
    <row r="247" spans="2:8" x14ac:dyDescent="0.25">
      <c r="B247" s="10">
        <v>1449</v>
      </c>
      <c r="C247" s="15">
        <v>1449</v>
      </c>
      <c r="D247" s="16" t="s">
        <v>234</v>
      </c>
      <c r="E247" s="16">
        <v>46</v>
      </c>
      <c r="F247" s="16" t="s">
        <v>858</v>
      </c>
      <c r="G247" s="16">
        <v>4651</v>
      </c>
      <c r="H247" s="16" t="s">
        <v>234</v>
      </c>
    </row>
    <row r="248" spans="2:8" x14ac:dyDescent="0.25">
      <c r="B248" s="10">
        <v>1502</v>
      </c>
      <c r="C248" s="15">
        <v>1502</v>
      </c>
      <c r="D248" s="16" t="s">
        <v>235</v>
      </c>
      <c r="E248" s="16">
        <v>15</v>
      </c>
      <c r="F248" s="16" t="s">
        <v>236</v>
      </c>
      <c r="G248" s="16">
        <v>1506</v>
      </c>
      <c r="H248" s="16" t="s">
        <v>235</v>
      </c>
    </row>
    <row r="249" spans="2:8" x14ac:dyDescent="0.25">
      <c r="B249" s="10">
        <v>1504</v>
      </c>
      <c r="C249" s="15">
        <v>1504</v>
      </c>
      <c r="D249" s="16" t="s">
        <v>237</v>
      </c>
      <c r="E249" s="16">
        <v>15</v>
      </c>
      <c r="F249" s="16" t="s">
        <v>236</v>
      </c>
      <c r="G249" s="16">
        <v>1507</v>
      </c>
      <c r="H249" s="16" t="s">
        <v>237</v>
      </c>
    </row>
    <row r="250" spans="2:8" x14ac:dyDescent="0.25">
      <c r="B250" s="10">
        <v>1505</v>
      </c>
      <c r="C250" s="15">
        <v>1505</v>
      </c>
      <c r="D250" s="16" t="s">
        <v>238</v>
      </c>
      <c r="E250" s="16">
        <v>15</v>
      </c>
      <c r="F250" s="16" t="s">
        <v>236</v>
      </c>
      <c r="G250" s="16">
        <v>1505</v>
      </c>
      <c r="H250" s="16" t="s">
        <v>238</v>
      </c>
    </row>
    <row r="251" spans="2:8" x14ac:dyDescent="0.25">
      <c r="B251" s="10">
        <v>1506</v>
      </c>
      <c r="C251" s="15">
        <v>1506</v>
      </c>
      <c r="D251" s="16" t="s">
        <v>235</v>
      </c>
      <c r="E251" s="16">
        <v>15</v>
      </c>
      <c r="F251" s="16" t="s">
        <v>236</v>
      </c>
      <c r="G251" s="16">
        <v>1506</v>
      </c>
      <c r="H251" s="16" t="s">
        <v>235</v>
      </c>
    </row>
    <row r="252" spans="2:8" x14ac:dyDescent="0.25">
      <c r="B252" s="10">
        <v>1507</v>
      </c>
      <c r="C252" s="15">
        <v>1507</v>
      </c>
      <c r="D252" s="16" t="s">
        <v>237</v>
      </c>
      <c r="E252" s="16">
        <v>15</v>
      </c>
      <c r="F252" s="16" t="s">
        <v>236</v>
      </c>
      <c r="G252" s="16">
        <v>1507</v>
      </c>
      <c r="H252" s="16" t="s">
        <v>237</v>
      </c>
    </row>
    <row r="253" spans="2:8" x14ac:dyDescent="0.25">
      <c r="B253" s="10">
        <v>1511</v>
      </c>
      <c r="C253" s="15">
        <v>1511</v>
      </c>
      <c r="D253" s="16" t="s">
        <v>239</v>
      </c>
      <c r="E253" s="16">
        <v>15</v>
      </c>
      <c r="F253" s="16" t="s">
        <v>236</v>
      </c>
      <c r="G253" s="16">
        <v>1511</v>
      </c>
      <c r="H253" s="16" t="s">
        <v>239</v>
      </c>
    </row>
    <row r="254" spans="2:8" x14ac:dyDescent="0.25">
      <c r="B254" s="10">
        <v>1514</v>
      </c>
      <c r="C254" s="15">
        <v>1514</v>
      </c>
      <c r="D254" s="16" t="s">
        <v>872</v>
      </c>
      <c r="E254" s="16">
        <v>15</v>
      </c>
      <c r="F254" s="16" t="s">
        <v>236</v>
      </c>
      <c r="G254" s="16">
        <v>1514</v>
      </c>
      <c r="H254" s="16" t="s">
        <v>872</v>
      </c>
    </row>
    <row r="255" spans="2:8" x14ac:dyDescent="0.25">
      <c r="B255" s="10">
        <v>1515</v>
      </c>
      <c r="C255" s="15">
        <v>1515</v>
      </c>
      <c r="D255" s="16" t="s">
        <v>887</v>
      </c>
      <c r="E255" s="16">
        <v>15</v>
      </c>
      <c r="F255" s="16" t="s">
        <v>236</v>
      </c>
      <c r="G255" s="16">
        <v>1515</v>
      </c>
      <c r="H255" s="16" t="s">
        <v>887</v>
      </c>
    </row>
    <row r="256" spans="2:8" x14ac:dyDescent="0.25">
      <c r="B256" s="10">
        <v>1516</v>
      </c>
      <c r="C256" s="15">
        <v>1516</v>
      </c>
      <c r="D256" s="16" t="s">
        <v>240</v>
      </c>
      <c r="E256" s="16">
        <v>15</v>
      </c>
      <c r="F256" s="16" t="s">
        <v>236</v>
      </c>
      <c r="G256" s="16">
        <v>1516</v>
      </c>
      <c r="H256" s="16" t="s">
        <v>240</v>
      </c>
    </row>
    <row r="257" spans="2:8" x14ac:dyDescent="0.25">
      <c r="B257" s="10">
        <v>1517</v>
      </c>
      <c r="C257" s="15">
        <v>1517</v>
      </c>
      <c r="D257" s="16" t="s">
        <v>241</v>
      </c>
      <c r="E257" s="16">
        <v>15</v>
      </c>
      <c r="F257" s="16" t="s">
        <v>236</v>
      </c>
      <c r="G257" s="16">
        <v>1517</v>
      </c>
      <c r="H257" s="16" t="s">
        <v>241</v>
      </c>
    </row>
    <row r="258" spans="2:8" x14ac:dyDescent="0.25">
      <c r="B258" s="10">
        <v>1519</v>
      </c>
      <c r="C258" s="15">
        <v>1519</v>
      </c>
      <c r="D258" s="16" t="s">
        <v>242</v>
      </c>
      <c r="E258" s="16">
        <v>15</v>
      </c>
      <c r="F258" s="16" t="s">
        <v>236</v>
      </c>
      <c r="G258" s="16">
        <v>1577</v>
      </c>
      <c r="H258" s="16" t="s">
        <v>242</v>
      </c>
    </row>
    <row r="259" spans="2:8" x14ac:dyDescent="0.25">
      <c r="B259" s="10">
        <v>1520</v>
      </c>
      <c r="C259" s="15">
        <v>1520</v>
      </c>
      <c r="D259" s="16" t="s">
        <v>243</v>
      </c>
      <c r="E259" s="16">
        <v>15</v>
      </c>
      <c r="F259" s="16" t="s">
        <v>236</v>
      </c>
      <c r="G259" s="16">
        <v>1520</v>
      </c>
      <c r="H259" s="16" t="s">
        <v>243</v>
      </c>
    </row>
    <row r="260" spans="2:8" x14ac:dyDescent="0.25">
      <c r="B260" s="10">
        <v>1523</v>
      </c>
      <c r="C260" s="15">
        <v>1523</v>
      </c>
      <c r="D260" s="16" t="s">
        <v>244</v>
      </c>
      <c r="E260" s="16">
        <v>15</v>
      </c>
      <c r="F260" s="16" t="s">
        <v>236</v>
      </c>
      <c r="G260" s="16">
        <v>1507</v>
      </c>
      <c r="H260" s="16" t="s">
        <v>237</v>
      </c>
    </row>
    <row r="261" spans="2:8" x14ac:dyDescent="0.25">
      <c r="B261" s="10">
        <v>1524</v>
      </c>
      <c r="C261" s="15">
        <v>1524</v>
      </c>
      <c r="D261" s="16" t="s">
        <v>245</v>
      </c>
      <c r="E261" s="16">
        <v>15</v>
      </c>
      <c r="F261" s="16" t="s">
        <v>236</v>
      </c>
      <c r="G261" s="16">
        <v>1578</v>
      </c>
      <c r="H261" s="16" t="s">
        <v>888</v>
      </c>
    </row>
    <row r="262" spans="2:8" x14ac:dyDescent="0.25">
      <c r="B262" s="10">
        <v>1525</v>
      </c>
      <c r="C262" s="15">
        <v>1525</v>
      </c>
      <c r="D262" s="16" t="s">
        <v>246</v>
      </c>
      <c r="E262" s="16">
        <v>15</v>
      </c>
      <c r="F262" s="16" t="s">
        <v>236</v>
      </c>
      <c r="G262" s="16">
        <v>1525</v>
      </c>
      <c r="H262" s="16" t="s">
        <v>246</v>
      </c>
    </row>
    <row r="263" spans="2:8" x14ac:dyDescent="0.25">
      <c r="B263" s="10">
        <v>1526</v>
      </c>
      <c r="C263" s="15">
        <v>1526</v>
      </c>
      <c r="D263" s="16" t="s">
        <v>247</v>
      </c>
      <c r="E263" s="16">
        <v>15</v>
      </c>
      <c r="F263" s="16" t="s">
        <v>236</v>
      </c>
      <c r="G263" s="16">
        <v>1578</v>
      </c>
      <c r="H263" s="16" t="s">
        <v>888</v>
      </c>
    </row>
    <row r="264" spans="2:8" x14ac:dyDescent="0.25">
      <c r="B264" s="10">
        <v>1528</v>
      </c>
      <c r="C264" s="15">
        <v>1528</v>
      </c>
      <c r="D264" s="16" t="s">
        <v>248</v>
      </c>
      <c r="E264" s="16">
        <v>15</v>
      </c>
      <c r="F264" s="16" t="s">
        <v>236</v>
      </c>
      <c r="G264" s="16">
        <v>1528</v>
      </c>
      <c r="H264" s="16" t="s">
        <v>248</v>
      </c>
    </row>
    <row r="265" spans="2:8" x14ac:dyDescent="0.25">
      <c r="B265" s="10">
        <v>1529</v>
      </c>
      <c r="C265" s="15">
        <v>1529</v>
      </c>
      <c r="D265" s="16" t="s">
        <v>249</v>
      </c>
      <c r="E265" s="16">
        <v>15</v>
      </c>
      <c r="F265" s="16" t="s">
        <v>236</v>
      </c>
      <c r="G265" s="16">
        <v>1507</v>
      </c>
      <c r="H265" s="16" t="s">
        <v>237</v>
      </c>
    </row>
    <row r="266" spans="2:8" x14ac:dyDescent="0.25">
      <c r="B266" s="10">
        <v>1531</v>
      </c>
      <c r="C266" s="15">
        <v>1531</v>
      </c>
      <c r="D266" s="16" t="s">
        <v>250</v>
      </c>
      <c r="E266" s="16">
        <v>15</v>
      </c>
      <c r="F266" s="16" t="s">
        <v>236</v>
      </c>
      <c r="G266" s="16">
        <v>1531</v>
      </c>
      <c r="H266" s="16" t="s">
        <v>250</v>
      </c>
    </row>
    <row r="267" spans="2:8" x14ac:dyDescent="0.25">
      <c r="B267" s="10">
        <v>1532</v>
      </c>
      <c r="C267" s="15">
        <v>1532</v>
      </c>
      <c r="D267" s="16" t="s">
        <v>251</v>
      </c>
      <c r="E267" s="16">
        <v>15</v>
      </c>
      <c r="F267" s="16" t="s">
        <v>236</v>
      </c>
      <c r="G267" s="16">
        <v>1532</v>
      </c>
      <c r="H267" s="16" t="s">
        <v>251</v>
      </c>
    </row>
    <row r="268" spans="2:8" x14ac:dyDescent="0.25">
      <c r="B268" s="10">
        <v>1534</v>
      </c>
      <c r="C268" s="15">
        <v>1534</v>
      </c>
      <c r="D268" s="16" t="s">
        <v>252</v>
      </c>
      <c r="E268" s="16">
        <v>15</v>
      </c>
      <c r="F268" s="16" t="s">
        <v>236</v>
      </c>
      <c r="G268" s="16">
        <v>1507</v>
      </c>
      <c r="H268" s="16" t="s">
        <v>237</v>
      </c>
    </row>
    <row r="269" spans="2:8" x14ac:dyDescent="0.25">
      <c r="B269" s="10">
        <v>1535</v>
      </c>
      <c r="C269" s="15">
        <v>1535</v>
      </c>
      <c r="D269" s="16" t="s">
        <v>253</v>
      </c>
      <c r="E269" s="16">
        <v>15</v>
      </c>
      <c r="F269" s="16" t="s">
        <v>236</v>
      </c>
      <c r="G269" s="16">
        <v>1535</v>
      </c>
      <c r="H269" s="16" t="s">
        <v>253</v>
      </c>
    </row>
    <row r="270" spans="2:8" x14ac:dyDescent="0.25">
      <c r="B270" s="10">
        <v>1539</v>
      </c>
      <c r="C270" s="15">
        <v>1539</v>
      </c>
      <c r="D270" s="16" t="s">
        <v>254</v>
      </c>
      <c r="E270" s="16">
        <v>15</v>
      </c>
      <c r="F270" s="16" t="s">
        <v>236</v>
      </c>
      <c r="G270" s="16">
        <v>1539</v>
      </c>
      <c r="H270" s="16" t="s">
        <v>254</v>
      </c>
    </row>
    <row r="271" spans="2:8" x14ac:dyDescent="0.25">
      <c r="B271" s="10">
        <v>1543</v>
      </c>
      <c r="C271" s="15">
        <v>1543</v>
      </c>
      <c r="D271" s="16" t="s">
        <v>255</v>
      </c>
      <c r="E271" s="16">
        <v>15</v>
      </c>
      <c r="F271" s="16" t="s">
        <v>236</v>
      </c>
      <c r="G271" s="16">
        <v>1506</v>
      </c>
      <c r="H271" s="16" t="s">
        <v>235</v>
      </c>
    </row>
    <row r="272" spans="2:8" x14ac:dyDescent="0.25">
      <c r="B272" s="10">
        <v>1545</v>
      </c>
      <c r="C272" s="15">
        <v>1545</v>
      </c>
      <c r="D272" s="16" t="s">
        <v>256</v>
      </c>
      <c r="E272" s="16">
        <v>15</v>
      </c>
      <c r="F272" s="16" t="s">
        <v>236</v>
      </c>
      <c r="G272" s="16">
        <v>1506</v>
      </c>
      <c r="H272" s="16" t="s">
        <v>235</v>
      </c>
    </row>
    <row r="273" spans="2:8" x14ac:dyDescent="0.25">
      <c r="B273" s="10">
        <v>1546</v>
      </c>
      <c r="C273" s="15">
        <v>1546</v>
      </c>
      <c r="D273" s="16" t="s">
        <v>257</v>
      </c>
      <c r="E273" s="16">
        <v>15</v>
      </c>
      <c r="F273" s="16" t="s">
        <v>236</v>
      </c>
      <c r="G273" s="16">
        <v>1507</v>
      </c>
      <c r="H273" s="16" t="s">
        <v>237</v>
      </c>
    </row>
    <row r="274" spans="2:8" x14ac:dyDescent="0.25">
      <c r="B274" s="10">
        <v>1547</v>
      </c>
      <c r="C274" s="15">
        <v>1547</v>
      </c>
      <c r="D274" s="16" t="s">
        <v>258</v>
      </c>
      <c r="E274" s="16">
        <v>15</v>
      </c>
      <c r="F274" s="16" t="s">
        <v>236</v>
      </c>
      <c r="G274" s="16">
        <v>1547</v>
      </c>
      <c r="H274" s="16" t="s">
        <v>258</v>
      </c>
    </row>
    <row r="275" spans="2:8" x14ac:dyDescent="0.25">
      <c r="B275" s="10">
        <v>1548</v>
      </c>
      <c r="C275" s="15">
        <v>1548</v>
      </c>
      <c r="D275" s="16" t="s">
        <v>259</v>
      </c>
      <c r="E275" s="16">
        <v>15</v>
      </c>
      <c r="F275" s="16" t="s">
        <v>236</v>
      </c>
      <c r="G275" s="16">
        <v>1579</v>
      </c>
      <c r="H275" s="16" t="s">
        <v>889</v>
      </c>
    </row>
    <row r="276" spans="2:8" x14ac:dyDescent="0.25">
      <c r="B276" s="10">
        <v>1551</v>
      </c>
      <c r="C276" s="15">
        <v>1551</v>
      </c>
      <c r="D276" s="16" t="s">
        <v>260</v>
      </c>
      <c r="E276" s="16">
        <v>15</v>
      </c>
      <c r="F276" s="16" t="s">
        <v>236</v>
      </c>
      <c r="G276" s="16">
        <v>1579</v>
      </c>
      <c r="H276" s="16" t="s">
        <v>889</v>
      </c>
    </row>
    <row r="277" spans="2:8" x14ac:dyDescent="0.25">
      <c r="B277" s="10">
        <v>1554</v>
      </c>
      <c r="C277" s="15">
        <v>1554</v>
      </c>
      <c r="D277" s="16" t="s">
        <v>261</v>
      </c>
      <c r="E277" s="16">
        <v>15</v>
      </c>
      <c r="F277" s="16" t="s">
        <v>236</v>
      </c>
      <c r="G277" s="16">
        <v>1554</v>
      </c>
      <c r="H277" s="16" t="s">
        <v>261</v>
      </c>
    </row>
    <row r="278" spans="2:8" x14ac:dyDescent="0.25">
      <c r="B278" s="10">
        <v>1557</v>
      </c>
      <c r="C278" s="15">
        <v>1557</v>
      </c>
      <c r="D278" s="16" t="s">
        <v>262</v>
      </c>
      <c r="E278" s="16">
        <v>15</v>
      </c>
      <c r="F278" s="16" t="s">
        <v>236</v>
      </c>
      <c r="G278" s="16">
        <v>1557</v>
      </c>
      <c r="H278" s="16" t="s">
        <v>262</v>
      </c>
    </row>
    <row r="279" spans="2:8" x14ac:dyDescent="0.25">
      <c r="B279" s="10">
        <v>1560</v>
      </c>
      <c r="C279" s="15">
        <v>1560</v>
      </c>
      <c r="D279" s="16" t="s">
        <v>263</v>
      </c>
      <c r="E279" s="16">
        <v>15</v>
      </c>
      <c r="F279" s="16" t="s">
        <v>236</v>
      </c>
      <c r="G279" s="16">
        <v>1560</v>
      </c>
      <c r="H279" s="16" t="s">
        <v>263</v>
      </c>
    </row>
    <row r="280" spans="2:8" x14ac:dyDescent="0.25">
      <c r="B280" s="10">
        <v>1563</v>
      </c>
      <c r="C280" s="15">
        <v>1563</v>
      </c>
      <c r="D280" s="16" t="s">
        <v>264</v>
      </c>
      <c r="E280" s="16">
        <v>15</v>
      </c>
      <c r="F280" s="16" t="s">
        <v>236</v>
      </c>
      <c r="G280" s="16">
        <v>1563</v>
      </c>
      <c r="H280" s="16" t="s">
        <v>264</v>
      </c>
    </row>
    <row r="281" spans="2:8" x14ac:dyDescent="0.25">
      <c r="B281" s="10">
        <v>1566</v>
      </c>
      <c r="C281" s="15">
        <v>1566</v>
      </c>
      <c r="D281" s="16" t="s">
        <v>265</v>
      </c>
      <c r="E281" s="16">
        <v>15</v>
      </c>
      <c r="F281" s="16" t="s">
        <v>236</v>
      </c>
      <c r="G281" s="16">
        <v>1566</v>
      </c>
      <c r="H281" s="16" t="s">
        <v>265</v>
      </c>
    </row>
    <row r="282" spans="2:8" x14ac:dyDescent="0.25">
      <c r="B282" s="10">
        <v>1567</v>
      </c>
      <c r="C282" s="15">
        <v>1567</v>
      </c>
      <c r="D282" s="16" t="s">
        <v>266</v>
      </c>
      <c r="E282" s="16">
        <v>50</v>
      </c>
      <c r="F282" s="16" t="s">
        <v>271</v>
      </c>
      <c r="G282" s="16">
        <v>5061</v>
      </c>
      <c r="H282" s="16" t="s">
        <v>266</v>
      </c>
    </row>
    <row r="283" spans="2:8" x14ac:dyDescent="0.25">
      <c r="B283" s="10">
        <v>1571</v>
      </c>
      <c r="C283" s="15">
        <v>1571</v>
      </c>
      <c r="D283" s="16" t="s">
        <v>267</v>
      </c>
      <c r="E283" s="16">
        <v>50</v>
      </c>
      <c r="F283" s="16" t="s">
        <v>271</v>
      </c>
      <c r="G283" s="16">
        <v>5055</v>
      </c>
      <c r="H283" s="16" t="s">
        <v>890</v>
      </c>
    </row>
    <row r="284" spans="2:8" x14ac:dyDescent="0.25">
      <c r="B284" s="10">
        <v>1573</v>
      </c>
      <c r="C284" s="15">
        <v>1573</v>
      </c>
      <c r="D284" s="16" t="s">
        <v>268</v>
      </c>
      <c r="E284" s="16">
        <v>15</v>
      </c>
      <c r="F284" s="16" t="s">
        <v>236</v>
      </c>
      <c r="G284" s="16">
        <v>1573</v>
      </c>
      <c r="H284" s="16" t="s">
        <v>268</v>
      </c>
    </row>
    <row r="285" spans="2:8" x14ac:dyDescent="0.25">
      <c r="B285" s="10">
        <v>1576</v>
      </c>
      <c r="C285" s="15">
        <v>1576</v>
      </c>
      <c r="D285" s="16" t="s">
        <v>269</v>
      </c>
      <c r="E285" s="16">
        <v>15</v>
      </c>
      <c r="F285" s="16" t="s">
        <v>236</v>
      </c>
      <c r="G285" s="16">
        <v>1576</v>
      </c>
      <c r="H285" s="16" t="s">
        <v>269</v>
      </c>
    </row>
    <row r="286" spans="2:8" x14ac:dyDescent="0.25">
      <c r="B286" s="10">
        <v>1577</v>
      </c>
      <c r="C286" s="15">
        <v>1577</v>
      </c>
      <c r="D286" s="16" t="s">
        <v>242</v>
      </c>
      <c r="E286" s="16">
        <v>15</v>
      </c>
      <c r="F286" s="16" t="s">
        <v>236</v>
      </c>
      <c r="G286" s="16">
        <v>1577</v>
      </c>
      <c r="H286" s="16" t="s">
        <v>242</v>
      </c>
    </row>
    <row r="287" spans="2:8" x14ac:dyDescent="0.25">
      <c r="B287" s="10">
        <v>1578</v>
      </c>
      <c r="C287" s="15">
        <v>1578</v>
      </c>
      <c r="D287" s="16" t="s">
        <v>888</v>
      </c>
      <c r="E287" s="16">
        <v>15</v>
      </c>
      <c r="F287" s="16" t="s">
        <v>236</v>
      </c>
      <c r="G287" s="16">
        <v>1578</v>
      </c>
      <c r="H287" s="16" t="s">
        <v>888</v>
      </c>
    </row>
    <row r="288" spans="2:8" x14ac:dyDescent="0.25">
      <c r="B288" s="10">
        <v>1579</v>
      </c>
      <c r="C288" s="15">
        <v>1579</v>
      </c>
      <c r="D288" s="16" t="s">
        <v>889</v>
      </c>
      <c r="E288" s="16">
        <v>15</v>
      </c>
      <c r="F288" s="16" t="s">
        <v>236</v>
      </c>
      <c r="G288" s="16">
        <v>1579</v>
      </c>
      <c r="H288" s="16" t="s">
        <v>889</v>
      </c>
    </row>
    <row r="289" spans="2:8" x14ac:dyDescent="0.25">
      <c r="B289" s="10">
        <v>1601</v>
      </c>
      <c r="C289" s="15">
        <v>1601</v>
      </c>
      <c r="D289" s="16" t="s">
        <v>270</v>
      </c>
      <c r="E289" s="16">
        <v>50</v>
      </c>
      <c r="F289" s="16" t="s">
        <v>271</v>
      </c>
      <c r="G289" s="16">
        <v>5001</v>
      </c>
      <c r="H289" s="16" t="s">
        <v>272</v>
      </c>
    </row>
    <row r="290" spans="2:8" x14ac:dyDescent="0.25">
      <c r="B290" s="10">
        <v>1612</v>
      </c>
      <c r="C290" s="15">
        <v>1612</v>
      </c>
      <c r="D290" s="16" t="s">
        <v>273</v>
      </c>
      <c r="E290" s="16">
        <v>50</v>
      </c>
      <c r="F290" s="16" t="s">
        <v>271</v>
      </c>
      <c r="G290" s="16">
        <v>5055</v>
      </c>
      <c r="H290" s="16" t="s">
        <v>890</v>
      </c>
    </row>
    <row r="291" spans="2:8" x14ac:dyDescent="0.25">
      <c r="B291" s="10">
        <v>1613</v>
      </c>
      <c r="C291" s="15">
        <v>1613</v>
      </c>
      <c r="D291" s="16" t="s">
        <v>275</v>
      </c>
      <c r="E291" s="16">
        <v>50</v>
      </c>
      <c r="F291" s="16" t="s">
        <v>271</v>
      </c>
      <c r="G291" s="16">
        <v>5059</v>
      </c>
      <c r="H291" s="16" t="s">
        <v>891</v>
      </c>
    </row>
    <row r="292" spans="2:8" x14ac:dyDescent="0.25">
      <c r="B292" s="10">
        <v>1617</v>
      </c>
      <c r="C292" s="15">
        <v>1617</v>
      </c>
      <c r="D292" s="16" t="s">
        <v>277</v>
      </c>
      <c r="E292" s="16">
        <v>50</v>
      </c>
      <c r="F292" s="16" t="s">
        <v>271</v>
      </c>
      <c r="G292" s="16">
        <v>5056</v>
      </c>
      <c r="H292" s="16" t="s">
        <v>278</v>
      </c>
    </row>
    <row r="293" spans="2:8" x14ac:dyDescent="0.25">
      <c r="B293" s="10">
        <v>1620</v>
      </c>
      <c r="C293" s="15">
        <v>1620</v>
      </c>
      <c r="D293" s="16" t="s">
        <v>279</v>
      </c>
      <c r="E293" s="16">
        <v>50</v>
      </c>
      <c r="F293" s="16" t="s">
        <v>271</v>
      </c>
      <c r="G293" s="16">
        <v>5014</v>
      </c>
      <c r="H293" s="16" t="s">
        <v>280</v>
      </c>
    </row>
    <row r="294" spans="2:8" x14ac:dyDescent="0.25">
      <c r="B294" s="10">
        <v>1621</v>
      </c>
      <c r="C294" s="15">
        <v>1621</v>
      </c>
      <c r="D294" s="16" t="s">
        <v>281</v>
      </c>
      <c r="E294" s="16">
        <v>50</v>
      </c>
      <c r="F294" s="16" t="s">
        <v>271</v>
      </c>
      <c r="G294" s="16">
        <v>5057</v>
      </c>
      <c r="H294" s="16" t="s">
        <v>282</v>
      </c>
    </row>
    <row r="295" spans="2:8" x14ac:dyDescent="0.25">
      <c r="B295" s="10">
        <v>1622</v>
      </c>
      <c r="C295" s="15">
        <v>1622</v>
      </c>
      <c r="D295" s="16" t="s">
        <v>283</v>
      </c>
      <c r="E295" s="16">
        <v>50</v>
      </c>
      <c r="F295" s="16" t="s">
        <v>271</v>
      </c>
      <c r="G295" s="16">
        <v>5059</v>
      </c>
      <c r="H295" s="16" t="s">
        <v>891</v>
      </c>
    </row>
    <row r="296" spans="2:8" x14ac:dyDescent="0.25">
      <c r="B296" s="10">
        <v>1624</v>
      </c>
      <c r="C296" s="15">
        <v>1624</v>
      </c>
      <c r="D296" s="16" t="s">
        <v>285</v>
      </c>
      <c r="E296" s="16">
        <v>50</v>
      </c>
      <c r="F296" s="16" t="s">
        <v>271</v>
      </c>
      <c r="G296" s="16">
        <v>5054</v>
      </c>
      <c r="H296" s="16" t="s">
        <v>286</v>
      </c>
    </row>
    <row r="297" spans="2:8" x14ac:dyDescent="0.25">
      <c r="B297" s="10">
        <v>1627</v>
      </c>
      <c r="C297" s="15">
        <v>1627</v>
      </c>
      <c r="D297" s="16" t="s">
        <v>287</v>
      </c>
      <c r="E297" s="16">
        <v>50</v>
      </c>
      <c r="F297" s="16" t="s">
        <v>271</v>
      </c>
      <c r="G297" s="16">
        <v>5057</v>
      </c>
      <c r="H297" s="16" t="s">
        <v>282</v>
      </c>
    </row>
    <row r="298" spans="2:8" x14ac:dyDescent="0.25">
      <c r="B298" s="10">
        <v>1630</v>
      </c>
      <c r="C298" s="15">
        <v>1630</v>
      </c>
      <c r="D298" s="16" t="s">
        <v>289</v>
      </c>
      <c r="E298" s="16">
        <v>50</v>
      </c>
      <c r="F298" s="16" t="s">
        <v>271</v>
      </c>
      <c r="G298" s="16">
        <v>5058</v>
      </c>
      <c r="H298" s="16" t="s">
        <v>290</v>
      </c>
    </row>
    <row r="299" spans="2:8" x14ac:dyDescent="0.25">
      <c r="B299" s="10">
        <v>1632</v>
      </c>
      <c r="C299" s="15">
        <v>1632</v>
      </c>
      <c r="D299" s="16" t="s">
        <v>291</v>
      </c>
      <c r="E299" s="16">
        <v>50</v>
      </c>
      <c r="F299" s="16" t="s">
        <v>271</v>
      </c>
      <c r="G299" s="16">
        <v>5058</v>
      </c>
      <c r="H299" s="16" t="s">
        <v>290</v>
      </c>
    </row>
    <row r="300" spans="2:8" x14ac:dyDescent="0.25">
      <c r="B300" s="10">
        <v>1633</v>
      </c>
      <c r="C300" s="15">
        <v>1633</v>
      </c>
      <c r="D300" s="16" t="s">
        <v>293</v>
      </c>
      <c r="E300" s="16">
        <v>50</v>
      </c>
      <c r="F300" s="16" t="s">
        <v>271</v>
      </c>
      <c r="G300" s="16">
        <v>5020</v>
      </c>
      <c r="H300" s="16" t="s">
        <v>294</v>
      </c>
    </row>
    <row r="301" spans="2:8" x14ac:dyDescent="0.25">
      <c r="B301" s="10">
        <v>1634</v>
      </c>
      <c r="C301" s="15">
        <v>1634</v>
      </c>
      <c r="D301" s="16" t="s">
        <v>295</v>
      </c>
      <c r="E301" s="16">
        <v>50</v>
      </c>
      <c r="F301" s="16" t="s">
        <v>271</v>
      </c>
      <c r="G301" s="16">
        <v>5021</v>
      </c>
      <c r="H301" s="16" t="s">
        <v>296</v>
      </c>
    </row>
    <row r="302" spans="2:8" x14ac:dyDescent="0.25">
      <c r="B302" s="10">
        <v>1635</v>
      </c>
      <c r="C302" s="15">
        <v>1635</v>
      </c>
      <c r="D302" s="16" t="s">
        <v>297</v>
      </c>
      <c r="E302" s="16">
        <v>50</v>
      </c>
      <c r="F302" s="16" t="s">
        <v>271</v>
      </c>
      <c r="G302" s="16">
        <v>5022</v>
      </c>
      <c r="H302" s="16" t="s">
        <v>298</v>
      </c>
    </row>
    <row r="303" spans="2:8" x14ac:dyDescent="0.25">
      <c r="B303" s="10">
        <v>1636</v>
      </c>
      <c r="C303" s="15">
        <v>1636</v>
      </c>
      <c r="D303" s="16" t="s">
        <v>299</v>
      </c>
      <c r="E303" s="16">
        <v>50</v>
      </c>
      <c r="F303" s="16" t="s">
        <v>271</v>
      </c>
      <c r="G303" s="16">
        <v>5059</v>
      </c>
      <c r="H303" s="16" t="s">
        <v>891</v>
      </c>
    </row>
    <row r="304" spans="2:8" x14ac:dyDescent="0.25">
      <c r="B304" s="10">
        <v>1638</v>
      </c>
      <c r="C304" s="15">
        <v>1638</v>
      </c>
      <c r="D304" s="16" t="s">
        <v>301</v>
      </c>
      <c r="E304" s="16">
        <v>50</v>
      </c>
      <c r="F304" s="16" t="s">
        <v>271</v>
      </c>
      <c r="G304" s="16">
        <v>5059</v>
      </c>
      <c r="H304" s="16" t="s">
        <v>891</v>
      </c>
    </row>
    <row r="305" spans="2:8" x14ac:dyDescent="0.25">
      <c r="B305" s="10">
        <v>1640</v>
      </c>
      <c r="C305" s="15">
        <v>1640</v>
      </c>
      <c r="D305" s="16" t="s">
        <v>303</v>
      </c>
      <c r="E305" s="16">
        <v>50</v>
      </c>
      <c r="F305" s="16" t="s">
        <v>271</v>
      </c>
      <c r="G305" s="16">
        <v>5025</v>
      </c>
      <c r="H305" s="16" t="s">
        <v>304</v>
      </c>
    </row>
    <row r="306" spans="2:8" x14ac:dyDescent="0.25">
      <c r="B306" s="10">
        <v>1644</v>
      </c>
      <c r="C306" s="15">
        <v>1644</v>
      </c>
      <c r="D306" s="16" t="s">
        <v>305</v>
      </c>
      <c r="E306" s="16">
        <v>50</v>
      </c>
      <c r="F306" s="16" t="s">
        <v>271</v>
      </c>
      <c r="G306" s="16">
        <v>5026</v>
      </c>
      <c r="H306" s="16" t="s">
        <v>306</v>
      </c>
    </row>
    <row r="307" spans="2:8" x14ac:dyDescent="0.25">
      <c r="B307" s="10">
        <v>1648</v>
      </c>
      <c r="C307" s="15">
        <v>1648</v>
      </c>
      <c r="D307" s="16" t="s">
        <v>307</v>
      </c>
      <c r="E307" s="16">
        <v>50</v>
      </c>
      <c r="F307" s="16" t="s">
        <v>271</v>
      </c>
      <c r="G307" s="16">
        <v>5027</v>
      </c>
      <c r="H307" s="16" t="s">
        <v>892</v>
      </c>
    </row>
    <row r="308" spans="2:8" x14ac:dyDescent="0.25">
      <c r="B308" s="10">
        <v>1653</v>
      </c>
      <c r="C308" s="15">
        <v>1653</v>
      </c>
      <c r="D308" s="16" t="s">
        <v>308</v>
      </c>
      <c r="E308" s="16">
        <v>50</v>
      </c>
      <c r="F308" s="16" t="s">
        <v>271</v>
      </c>
      <c r="G308" s="16">
        <v>5028</v>
      </c>
      <c r="H308" s="16" t="s">
        <v>309</v>
      </c>
    </row>
    <row r="309" spans="2:8" x14ac:dyDescent="0.25">
      <c r="B309" s="10">
        <v>1657</v>
      </c>
      <c r="C309" s="15">
        <v>1657</v>
      </c>
      <c r="D309" s="16" t="s">
        <v>310</v>
      </c>
      <c r="E309" s="16">
        <v>50</v>
      </c>
      <c r="F309" s="16" t="s">
        <v>271</v>
      </c>
      <c r="G309" s="16">
        <v>5029</v>
      </c>
      <c r="H309" s="16" t="s">
        <v>311</v>
      </c>
    </row>
    <row r="310" spans="2:8" x14ac:dyDescent="0.25">
      <c r="B310" s="10">
        <v>1662</v>
      </c>
      <c r="C310" s="15">
        <v>1662</v>
      </c>
      <c r="D310" s="16" t="s">
        <v>312</v>
      </c>
      <c r="E310" s="16">
        <v>50</v>
      </c>
      <c r="F310" s="16" t="s">
        <v>271</v>
      </c>
      <c r="G310" s="16">
        <v>5001</v>
      </c>
      <c r="H310" s="16" t="s">
        <v>272</v>
      </c>
    </row>
    <row r="311" spans="2:8" x14ac:dyDescent="0.25">
      <c r="B311" s="10">
        <v>1663</v>
      </c>
      <c r="C311" s="15">
        <v>1663</v>
      </c>
      <c r="D311" s="16" t="s">
        <v>314</v>
      </c>
      <c r="E311" s="16">
        <v>50</v>
      </c>
      <c r="F311" s="16" t="s">
        <v>271</v>
      </c>
      <c r="G311" s="16">
        <v>5031</v>
      </c>
      <c r="H311" s="16" t="s">
        <v>315</v>
      </c>
    </row>
    <row r="312" spans="2:8" x14ac:dyDescent="0.25">
      <c r="B312" s="10">
        <v>1664</v>
      </c>
      <c r="C312" s="15">
        <v>1664</v>
      </c>
      <c r="D312" s="16" t="s">
        <v>316</v>
      </c>
      <c r="E312" s="16">
        <v>50</v>
      </c>
      <c r="F312" s="16" t="s">
        <v>271</v>
      </c>
      <c r="G312" s="16">
        <v>5032</v>
      </c>
      <c r="H312" s="16" t="s">
        <v>317</v>
      </c>
    </row>
    <row r="313" spans="2:8" x14ac:dyDescent="0.25">
      <c r="B313" s="10">
        <v>1665</v>
      </c>
      <c r="C313" s="15">
        <v>1665</v>
      </c>
      <c r="D313" s="16" t="s">
        <v>318</v>
      </c>
      <c r="E313" s="16">
        <v>50</v>
      </c>
      <c r="F313" s="16" t="s">
        <v>271</v>
      </c>
      <c r="G313" s="16">
        <v>5033</v>
      </c>
      <c r="H313" s="16" t="s">
        <v>319</v>
      </c>
    </row>
    <row r="314" spans="2:8" x14ac:dyDescent="0.25">
      <c r="B314" s="10">
        <v>1702</v>
      </c>
      <c r="C314" s="15">
        <v>1702</v>
      </c>
      <c r="D314" s="16" t="s">
        <v>320</v>
      </c>
      <c r="E314" s="16">
        <v>50</v>
      </c>
      <c r="F314" s="16" t="s">
        <v>271</v>
      </c>
      <c r="G314" s="16">
        <v>5006</v>
      </c>
      <c r="H314" s="16" t="s">
        <v>321</v>
      </c>
    </row>
    <row r="315" spans="2:8" x14ac:dyDescent="0.25">
      <c r="B315" s="10">
        <v>1703</v>
      </c>
      <c r="C315" s="15">
        <v>1703</v>
      </c>
      <c r="D315" s="16" t="s">
        <v>322</v>
      </c>
      <c r="E315" s="16">
        <v>50</v>
      </c>
      <c r="F315" s="16" t="s">
        <v>271</v>
      </c>
      <c r="G315" s="16">
        <v>5007</v>
      </c>
      <c r="H315" s="16" t="s">
        <v>323</v>
      </c>
    </row>
    <row r="316" spans="2:8" x14ac:dyDescent="0.25">
      <c r="B316" s="10">
        <v>1711</v>
      </c>
      <c r="C316" s="15">
        <v>1711</v>
      </c>
      <c r="D316" s="16" t="s">
        <v>324</v>
      </c>
      <c r="E316" s="16">
        <v>50</v>
      </c>
      <c r="F316" s="16" t="s">
        <v>271</v>
      </c>
      <c r="G316" s="16">
        <v>5034</v>
      </c>
      <c r="H316" s="16" t="s">
        <v>325</v>
      </c>
    </row>
    <row r="317" spans="2:8" x14ac:dyDescent="0.25">
      <c r="B317" s="10">
        <v>1714</v>
      </c>
      <c r="C317" s="15">
        <v>1714</v>
      </c>
      <c r="D317" s="16" t="s">
        <v>326</v>
      </c>
      <c r="E317" s="16">
        <v>50</v>
      </c>
      <c r="F317" s="16" t="s">
        <v>271</v>
      </c>
      <c r="G317" s="16">
        <v>5035</v>
      </c>
      <c r="H317" s="16" t="s">
        <v>327</v>
      </c>
    </row>
    <row r="318" spans="2:8" x14ac:dyDescent="0.25">
      <c r="B318" s="10">
        <v>1717</v>
      </c>
      <c r="C318" s="15">
        <v>1717</v>
      </c>
      <c r="D318" s="16" t="s">
        <v>328</v>
      </c>
      <c r="E318" s="16">
        <v>50</v>
      </c>
      <c r="F318" s="16" t="s">
        <v>271</v>
      </c>
      <c r="G318" s="16">
        <v>5036</v>
      </c>
      <c r="H318" s="16" t="s">
        <v>329</v>
      </c>
    </row>
    <row r="319" spans="2:8" x14ac:dyDescent="0.25">
      <c r="B319" s="10">
        <v>1718</v>
      </c>
      <c r="C319" s="15">
        <v>1718</v>
      </c>
      <c r="D319" s="16" t="s">
        <v>330</v>
      </c>
      <c r="E319" s="16">
        <v>50</v>
      </c>
      <c r="F319" s="16" t="s">
        <v>271</v>
      </c>
      <c r="G319" s="16">
        <v>5054</v>
      </c>
      <c r="H319" s="16" t="s">
        <v>286</v>
      </c>
    </row>
    <row r="320" spans="2:8" x14ac:dyDescent="0.25">
      <c r="B320" s="10">
        <v>1719</v>
      </c>
      <c r="C320" s="15">
        <v>1719</v>
      </c>
      <c r="D320" s="16" t="s">
        <v>331</v>
      </c>
      <c r="E320" s="16">
        <v>50</v>
      </c>
      <c r="F320" s="16" t="s">
        <v>271</v>
      </c>
      <c r="G320" s="16">
        <v>5037</v>
      </c>
      <c r="H320" s="16" t="s">
        <v>332</v>
      </c>
    </row>
    <row r="321" spans="2:8" x14ac:dyDescent="0.25">
      <c r="B321" s="10">
        <v>1721</v>
      </c>
      <c r="C321" s="15">
        <v>1721</v>
      </c>
      <c r="D321" s="16" t="s">
        <v>333</v>
      </c>
      <c r="E321" s="16">
        <v>50</v>
      </c>
      <c r="F321" s="16" t="s">
        <v>271</v>
      </c>
      <c r="G321" s="16">
        <v>5038</v>
      </c>
      <c r="H321" s="16" t="s">
        <v>334</v>
      </c>
    </row>
    <row r="322" spans="2:8" x14ac:dyDescent="0.25">
      <c r="B322" s="10">
        <v>1724</v>
      </c>
      <c r="C322" s="15">
        <v>1724</v>
      </c>
      <c r="D322" s="16" t="s">
        <v>335</v>
      </c>
      <c r="E322" s="16">
        <v>50</v>
      </c>
      <c r="F322" s="16" t="s">
        <v>271</v>
      </c>
      <c r="G322" s="16">
        <v>5006</v>
      </c>
      <c r="H322" s="16" t="s">
        <v>321</v>
      </c>
    </row>
    <row r="323" spans="2:8" x14ac:dyDescent="0.25">
      <c r="B323" s="10">
        <v>1725</v>
      </c>
      <c r="C323" s="15">
        <v>1725</v>
      </c>
      <c r="D323" s="16" t="s">
        <v>337</v>
      </c>
      <c r="E323" s="16">
        <v>50</v>
      </c>
      <c r="F323" s="16" t="s">
        <v>271</v>
      </c>
      <c r="G323" s="16">
        <v>5007</v>
      </c>
      <c r="H323" s="16" t="s">
        <v>323</v>
      </c>
    </row>
    <row r="324" spans="2:8" x14ac:dyDescent="0.25">
      <c r="B324" s="10">
        <v>1736</v>
      </c>
      <c r="C324" s="15">
        <v>1736</v>
      </c>
      <c r="D324" s="16" t="s">
        <v>339</v>
      </c>
      <c r="E324" s="16">
        <v>50</v>
      </c>
      <c r="F324" s="16" t="s">
        <v>271</v>
      </c>
      <c r="G324" s="16">
        <v>5041</v>
      </c>
      <c r="H324" s="16" t="s">
        <v>893</v>
      </c>
    </row>
    <row r="325" spans="2:8" x14ac:dyDescent="0.25">
      <c r="B325" s="10">
        <v>1738</v>
      </c>
      <c r="C325" s="15">
        <v>1738</v>
      </c>
      <c r="D325" s="16" t="s">
        <v>340</v>
      </c>
      <c r="E325" s="16">
        <v>50</v>
      </c>
      <c r="F325" s="16" t="s">
        <v>271</v>
      </c>
      <c r="G325" s="16">
        <v>5042</v>
      </c>
      <c r="H325" s="16" t="s">
        <v>341</v>
      </c>
    </row>
    <row r="326" spans="2:8" x14ac:dyDescent="0.25">
      <c r="B326" s="10">
        <v>1739</v>
      </c>
      <c r="C326" s="15">
        <v>1739</v>
      </c>
      <c r="D326" s="16" t="s">
        <v>342</v>
      </c>
      <c r="E326" s="16">
        <v>50</v>
      </c>
      <c r="F326" s="16" t="s">
        <v>271</v>
      </c>
      <c r="G326" s="16">
        <v>5043</v>
      </c>
      <c r="H326" s="16" t="s">
        <v>343</v>
      </c>
    </row>
    <row r="327" spans="2:8" x14ac:dyDescent="0.25">
      <c r="B327" s="10">
        <v>1740</v>
      </c>
      <c r="C327" s="15">
        <v>1740</v>
      </c>
      <c r="D327" s="16" t="s">
        <v>344</v>
      </c>
      <c r="E327" s="16">
        <v>50</v>
      </c>
      <c r="F327" s="16" t="s">
        <v>271</v>
      </c>
      <c r="G327" s="16">
        <v>5044</v>
      </c>
      <c r="H327" s="16" t="s">
        <v>345</v>
      </c>
    </row>
    <row r="328" spans="2:8" x14ac:dyDescent="0.25">
      <c r="B328" s="10">
        <v>1742</v>
      </c>
      <c r="C328" s="15">
        <v>1742</v>
      </c>
      <c r="D328" s="16" t="s">
        <v>346</v>
      </c>
      <c r="E328" s="16">
        <v>50</v>
      </c>
      <c r="F328" s="16" t="s">
        <v>271</v>
      </c>
      <c r="G328" s="16">
        <v>5045</v>
      </c>
      <c r="H328" s="16" t="s">
        <v>347</v>
      </c>
    </row>
    <row r="329" spans="2:8" x14ac:dyDescent="0.25">
      <c r="B329" s="10">
        <v>1743</v>
      </c>
      <c r="C329" s="15">
        <v>1743</v>
      </c>
      <c r="D329" s="16" t="s">
        <v>348</v>
      </c>
      <c r="E329" s="16">
        <v>50</v>
      </c>
      <c r="F329" s="16" t="s">
        <v>271</v>
      </c>
      <c r="G329" s="16">
        <v>5046</v>
      </c>
      <c r="H329" s="16" t="s">
        <v>349</v>
      </c>
    </row>
    <row r="330" spans="2:8" x14ac:dyDescent="0.25">
      <c r="B330" s="10">
        <v>1744</v>
      </c>
      <c r="C330" s="15">
        <v>1744</v>
      </c>
      <c r="D330" s="16" t="s">
        <v>350</v>
      </c>
      <c r="E330" s="16">
        <v>50</v>
      </c>
      <c r="F330" s="16" t="s">
        <v>271</v>
      </c>
      <c r="G330" s="16">
        <v>5047</v>
      </c>
      <c r="H330" s="16" t="s">
        <v>351</v>
      </c>
    </row>
    <row r="331" spans="2:8" x14ac:dyDescent="0.25">
      <c r="B331" s="10">
        <v>1748</v>
      </c>
      <c r="C331" s="15">
        <v>1748</v>
      </c>
      <c r="D331" s="16" t="s">
        <v>352</v>
      </c>
      <c r="E331" s="16">
        <v>50</v>
      </c>
      <c r="F331" s="16" t="s">
        <v>271</v>
      </c>
      <c r="G331" s="16">
        <v>5007</v>
      </c>
      <c r="H331" s="16" t="s">
        <v>323</v>
      </c>
    </row>
    <row r="332" spans="2:8" x14ac:dyDescent="0.25">
      <c r="B332" s="10">
        <v>1749</v>
      </c>
      <c r="C332" s="15">
        <v>1749</v>
      </c>
      <c r="D332" s="16" t="s">
        <v>354</v>
      </c>
      <c r="E332" s="16">
        <v>50</v>
      </c>
      <c r="F332" s="16" t="s">
        <v>271</v>
      </c>
      <c r="G332" s="16">
        <v>5049</v>
      </c>
      <c r="H332" s="16" t="s">
        <v>355</v>
      </c>
    </row>
    <row r="333" spans="2:8" x14ac:dyDescent="0.25">
      <c r="B333" s="10">
        <v>1750</v>
      </c>
      <c r="C333" s="15">
        <v>1750</v>
      </c>
      <c r="D333" s="16" t="s">
        <v>356</v>
      </c>
      <c r="E333" s="16">
        <v>50</v>
      </c>
      <c r="F333" s="16" t="s">
        <v>271</v>
      </c>
      <c r="G333" s="16">
        <v>5060</v>
      </c>
      <c r="H333" s="16" t="s">
        <v>894</v>
      </c>
    </row>
    <row r="334" spans="2:8" x14ac:dyDescent="0.25">
      <c r="B334" s="10">
        <v>1751</v>
      </c>
      <c r="C334" s="15">
        <v>1751</v>
      </c>
      <c r="D334" s="16" t="s">
        <v>358</v>
      </c>
      <c r="E334" s="16">
        <v>50</v>
      </c>
      <c r="F334" s="16" t="s">
        <v>271</v>
      </c>
      <c r="G334" s="16">
        <v>5060</v>
      </c>
      <c r="H334" s="16" t="s">
        <v>894</v>
      </c>
    </row>
    <row r="335" spans="2:8" x14ac:dyDescent="0.25">
      <c r="B335" s="10">
        <v>1755</v>
      </c>
      <c r="C335" s="15">
        <v>1755</v>
      </c>
      <c r="D335" s="16" t="s">
        <v>360</v>
      </c>
      <c r="E335" s="16">
        <v>50</v>
      </c>
      <c r="F335" s="16" t="s">
        <v>271</v>
      </c>
      <c r="G335" s="16">
        <v>5052</v>
      </c>
      <c r="H335" s="16" t="s">
        <v>361</v>
      </c>
    </row>
    <row r="336" spans="2:8" x14ac:dyDescent="0.25">
      <c r="B336" s="10">
        <v>1756</v>
      </c>
      <c r="C336" s="15">
        <v>1756</v>
      </c>
      <c r="D336" s="16" t="s">
        <v>362</v>
      </c>
      <c r="E336" s="16">
        <v>50</v>
      </c>
      <c r="F336" s="16" t="s">
        <v>271</v>
      </c>
      <c r="G336" s="16">
        <v>5053</v>
      </c>
      <c r="H336" s="16" t="s">
        <v>363</v>
      </c>
    </row>
    <row r="337" spans="2:8" x14ac:dyDescent="0.25">
      <c r="B337" s="10">
        <v>1804</v>
      </c>
      <c r="C337" s="15">
        <v>1804</v>
      </c>
      <c r="D337" s="16" t="s">
        <v>364</v>
      </c>
      <c r="E337" s="16">
        <v>18</v>
      </c>
      <c r="F337" s="16" t="s">
        <v>365</v>
      </c>
      <c r="G337" s="16">
        <v>1804</v>
      </c>
      <c r="H337" s="16" t="s">
        <v>364</v>
      </c>
    </row>
    <row r="338" spans="2:8" x14ac:dyDescent="0.25">
      <c r="B338" s="10">
        <v>1805</v>
      </c>
      <c r="C338" s="15">
        <v>1805</v>
      </c>
      <c r="D338" s="16" t="s">
        <v>366</v>
      </c>
      <c r="E338" s="16">
        <v>18</v>
      </c>
      <c r="F338" s="16" t="s">
        <v>365</v>
      </c>
      <c r="G338" s="16">
        <v>1806</v>
      </c>
      <c r="H338" s="16" t="s">
        <v>366</v>
      </c>
    </row>
    <row r="339" spans="2:8" x14ac:dyDescent="0.25">
      <c r="B339" s="10">
        <v>1806</v>
      </c>
      <c r="C339" s="15">
        <v>1806</v>
      </c>
      <c r="D339" s="16" t="s">
        <v>366</v>
      </c>
      <c r="E339" s="16">
        <v>18</v>
      </c>
      <c r="F339" s="16" t="s">
        <v>365</v>
      </c>
      <c r="G339" s="16">
        <v>1806</v>
      </c>
      <c r="H339" s="16" t="s">
        <v>366</v>
      </c>
    </row>
    <row r="340" spans="2:8" x14ac:dyDescent="0.25">
      <c r="B340" s="10">
        <v>1811</v>
      </c>
      <c r="C340" s="15">
        <v>1811</v>
      </c>
      <c r="D340" s="16" t="s">
        <v>367</v>
      </c>
      <c r="E340" s="16">
        <v>18</v>
      </c>
      <c r="F340" s="16" t="s">
        <v>365</v>
      </c>
      <c r="G340" s="16">
        <v>1811</v>
      </c>
      <c r="H340" s="16" t="s">
        <v>367</v>
      </c>
    </row>
    <row r="341" spans="2:8" x14ac:dyDescent="0.25">
      <c r="B341" s="10">
        <v>1812</v>
      </c>
      <c r="C341" s="15">
        <v>1812</v>
      </c>
      <c r="D341" s="16" t="s">
        <v>368</v>
      </c>
      <c r="E341" s="16">
        <v>18</v>
      </c>
      <c r="F341" s="16" t="s">
        <v>365</v>
      </c>
      <c r="G341" s="16">
        <v>1812</v>
      </c>
      <c r="H341" s="16" t="s">
        <v>368</v>
      </c>
    </row>
    <row r="342" spans="2:8" x14ac:dyDescent="0.25">
      <c r="B342" s="10">
        <v>1813</v>
      </c>
      <c r="C342" s="15">
        <v>1813</v>
      </c>
      <c r="D342" s="16" t="s">
        <v>369</v>
      </c>
      <c r="E342" s="16">
        <v>18</v>
      </c>
      <c r="F342" s="16" t="s">
        <v>365</v>
      </c>
      <c r="G342" s="16">
        <v>1813</v>
      </c>
      <c r="H342" s="16" t="s">
        <v>369</v>
      </c>
    </row>
    <row r="343" spans="2:8" x14ac:dyDescent="0.25">
      <c r="B343" s="10">
        <v>1815</v>
      </c>
      <c r="C343" s="15">
        <v>1815</v>
      </c>
      <c r="D343" s="16" t="s">
        <v>370</v>
      </c>
      <c r="E343" s="16">
        <v>18</v>
      </c>
      <c r="F343" s="16" t="s">
        <v>365</v>
      </c>
      <c r="G343" s="16">
        <v>1815</v>
      </c>
      <c r="H343" s="16" t="s">
        <v>370</v>
      </c>
    </row>
    <row r="344" spans="2:8" x14ac:dyDescent="0.25">
      <c r="B344" s="10">
        <v>1816</v>
      </c>
      <c r="C344" s="15">
        <v>1816</v>
      </c>
      <c r="D344" s="16" t="s">
        <v>371</v>
      </c>
      <c r="E344" s="16">
        <v>18</v>
      </c>
      <c r="F344" s="16" t="s">
        <v>365</v>
      </c>
      <c r="G344" s="16">
        <v>1816</v>
      </c>
      <c r="H344" s="16" t="s">
        <v>371</v>
      </c>
    </row>
    <row r="345" spans="2:8" x14ac:dyDescent="0.25">
      <c r="B345" s="10">
        <v>1818</v>
      </c>
      <c r="C345" s="15">
        <v>1818</v>
      </c>
      <c r="D345" s="16" t="s">
        <v>887</v>
      </c>
      <c r="E345" s="16">
        <v>18</v>
      </c>
      <c r="F345" s="16" t="s">
        <v>365</v>
      </c>
      <c r="G345" s="16">
        <v>1818</v>
      </c>
      <c r="H345" s="16" t="s">
        <v>887</v>
      </c>
    </row>
    <row r="346" spans="2:8" x14ac:dyDescent="0.25">
      <c r="B346" s="10">
        <v>1820</v>
      </c>
      <c r="C346" s="15">
        <v>1820</v>
      </c>
      <c r="D346" s="16" t="s">
        <v>372</v>
      </c>
      <c r="E346" s="16">
        <v>18</v>
      </c>
      <c r="F346" s="16" t="s">
        <v>365</v>
      </c>
      <c r="G346" s="16">
        <v>1820</v>
      </c>
      <c r="H346" s="16" t="s">
        <v>372</v>
      </c>
    </row>
    <row r="347" spans="2:8" x14ac:dyDescent="0.25">
      <c r="B347" s="10">
        <v>1822</v>
      </c>
      <c r="C347" s="15">
        <v>1822</v>
      </c>
      <c r="D347" s="16" t="s">
        <v>373</v>
      </c>
      <c r="E347" s="16">
        <v>18</v>
      </c>
      <c r="F347" s="16" t="s">
        <v>365</v>
      </c>
      <c r="G347" s="16">
        <v>1822</v>
      </c>
      <c r="H347" s="16" t="s">
        <v>373</v>
      </c>
    </row>
    <row r="348" spans="2:8" x14ac:dyDescent="0.25">
      <c r="B348" s="10">
        <v>1824</v>
      </c>
      <c r="C348" s="15">
        <v>1824</v>
      </c>
      <c r="D348" s="16" t="s">
        <v>374</v>
      </c>
      <c r="E348" s="16">
        <v>18</v>
      </c>
      <c r="F348" s="16" t="s">
        <v>365</v>
      </c>
      <c r="G348" s="16">
        <v>1824</v>
      </c>
      <c r="H348" s="16" t="s">
        <v>374</v>
      </c>
    </row>
    <row r="349" spans="2:8" x14ac:dyDescent="0.25">
      <c r="B349" s="10">
        <v>1825</v>
      </c>
      <c r="C349" s="15">
        <v>1825</v>
      </c>
      <c r="D349" s="16" t="s">
        <v>375</v>
      </c>
      <c r="E349" s="16">
        <v>18</v>
      </c>
      <c r="F349" s="16" t="s">
        <v>365</v>
      </c>
      <c r="G349" s="16">
        <v>1825</v>
      </c>
      <c r="H349" s="16" t="s">
        <v>375</v>
      </c>
    </row>
    <row r="350" spans="2:8" x14ac:dyDescent="0.25">
      <c r="B350" s="10">
        <v>1826</v>
      </c>
      <c r="C350" s="15">
        <v>1826</v>
      </c>
      <c r="D350" s="16" t="s">
        <v>376</v>
      </c>
      <c r="E350" s="16">
        <v>18</v>
      </c>
      <c r="F350" s="16" t="s">
        <v>365</v>
      </c>
      <c r="G350" s="16">
        <v>1826</v>
      </c>
      <c r="H350" s="16" t="s">
        <v>376</v>
      </c>
    </row>
    <row r="351" spans="2:8" x14ac:dyDescent="0.25">
      <c r="B351" s="10">
        <v>1827</v>
      </c>
      <c r="C351" s="15">
        <v>1827</v>
      </c>
      <c r="D351" s="16" t="s">
        <v>377</v>
      </c>
      <c r="E351" s="16">
        <v>18</v>
      </c>
      <c r="F351" s="16" t="s">
        <v>365</v>
      </c>
      <c r="G351" s="16">
        <v>1827</v>
      </c>
      <c r="H351" s="16" t="s">
        <v>377</v>
      </c>
    </row>
    <row r="352" spans="2:8" x14ac:dyDescent="0.25">
      <c r="B352" s="10">
        <v>1828</v>
      </c>
      <c r="C352" s="15">
        <v>1828</v>
      </c>
      <c r="D352" s="16" t="s">
        <v>378</v>
      </c>
      <c r="E352" s="16">
        <v>18</v>
      </c>
      <c r="F352" s="16" t="s">
        <v>365</v>
      </c>
      <c r="G352" s="16">
        <v>1828</v>
      </c>
      <c r="H352" s="16" t="s">
        <v>378</v>
      </c>
    </row>
    <row r="353" spans="2:8" x14ac:dyDescent="0.25">
      <c r="B353" s="10">
        <v>1832</v>
      </c>
      <c r="C353" s="15">
        <v>1832</v>
      </c>
      <c r="D353" s="16" t="s">
        <v>379</v>
      </c>
      <c r="E353" s="16">
        <v>18</v>
      </c>
      <c r="F353" s="16" t="s">
        <v>365</v>
      </c>
      <c r="G353" s="16">
        <v>1832</v>
      </c>
      <c r="H353" s="16" t="s">
        <v>379</v>
      </c>
    </row>
    <row r="354" spans="2:8" x14ac:dyDescent="0.25">
      <c r="B354" s="10">
        <v>1833</v>
      </c>
      <c r="C354" s="15">
        <v>1833</v>
      </c>
      <c r="D354" s="16" t="s">
        <v>380</v>
      </c>
      <c r="E354" s="16">
        <v>18</v>
      </c>
      <c r="F354" s="16" t="s">
        <v>365</v>
      </c>
      <c r="G354" s="16">
        <v>1833</v>
      </c>
      <c r="H354" s="16" t="s">
        <v>380</v>
      </c>
    </row>
    <row r="355" spans="2:8" x14ac:dyDescent="0.25">
      <c r="B355" s="10">
        <v>1834</v>
      </c>
      <c r="C355" s="15">
        <v>1834</v>
      </c>
      <c r="D355" s="16" t="s">
        <v>381</v>
      </c>
      <c r="E355" s="16">
        <v>18</v>
      </c>
      <c r="F355" s="16" t="s">
        <v>365</v>
      </c>
      <c r="G355" s="16">
        <v>1834</v>
      </c>
      <c r="H355" s="16" t="s">
        <v>381</v>
      </c>
    </row>
    <row r="356" spans="2:8" x14ac:dyDescent="0.25">
      <c r="B356" s="10">
        <v>1836</v>
      </c>
      <c r="C356" s="15">
        <v>1836</v>
      </c>
      <c r="D356" s="16" t="s">
        <v>382</v>
      </c>
      <c r="E356" s="16">
        <v>18</v>
      </c>
      <c r="F356" s="16" t="s">
        <v>365</v>
      </c>
      <c r="G356" s="16">
        <v>1836</v>
      </c>
      <c r="H356" s="16" t="s">
        <v>382</v>
      </c>
    </row>
    <row r="357" spans="2:8" x14ac:dyDescent="0.25">
      <c r="B357" s="10">
        <v>1837</v>
      </c>
      <c r="C357" s="15">
        <v>1837</v>
      </c>
      <c r="D357" s="16" t="s">
        <v>383</v>
      </c>
      <c r="E357" s="16">
        <v>18</v>
      </c>
      <c r="F357" s="16" t="s">
        <v>365</v>
      </c>
      <c r="G357" s="16">
        <v>1837</v>
      </c>
      <c r="H357" s="16" t="s">
        <v>383</v>
      </c>
    </row>
    <row r="358" spans="2:8" x14ac:dyDescent="0.25">
      <c r="B358" s="10">
        <v>1838</v>
      </c>
      <c r="C358" s="15">
        <v>1838</v>
      </c>
      <c r="D358" s="16" t="s">
        <v>384</v>
      </c>
      <c r="E358" s="16">
        <v>18</v>
      </c>
      <c r="F358" s="16" t="s">
        <v>365</v>
      </c>
      <c r="G358" s="16">
        <v>1838</v>
      </c>
      <c r="H358" s="16" t="s">
        <v>384</v>
      </c>
    </row>
    <row r="359" spans="2:8" x14ac:dyDescent="0.25">
      <c r="B359" s="10">
        <v>1839</v>
      </c>
      <c r="C359" s="15">
        <v>1839</v>
      </c>
      <c r="D359" s="16" t="s">
        <v>385</v>
      </c>
      <c r="E359" s="16">
        <v>18</v>
      </c>
      <c r="F359" s="16" t="s">
        <v>365</v>
      </c>
      <c r="G359" s="16">
        <v>1839</v>
      </c>
      <c r="H359" s="16" t="s">
        <v>385</v>
      </c>
    </row>
    <row r="360" spans="2:8" x14ac:dyDescent="0.25">
      <c r="B360" s="10">
        <v>1840</v>
      </c>
      <c r="C360" s="15">
        <v>1840</v>
      </c>
      <c r="D360" s="16" t="s">
        <v>386</v>
      </c>
      <c r="E360" s="16">
        <v>18</v>
      </c>
      <c r="F360" s="16" t="s">
        <v>365</v>
      </c>
      <c r="G360" s="16">
        <v>1840</v>
      </c>
      <c r="H360" s="16" t="s">
        <v>386</v>
      </c>
    </row>
    <row r="361" spans="2:8" x14ac:dyDescent="0.25">
      <c r="B361" s="10">
        <v>1841</v>
      </c>
      <c r="C361" s="15">
        <v>1841</v>
      </c>
      <c r="D361" s="16" t="s">
        <v>387</v>
      </c>
      <c r="E361" s="16">
        <v>18</v>
      </c>
      <c r="F361" s="16" t="s">
        <v>365</v>
      </c>
      <c r="G361" s="16">
        <v>1841</v>
      </c>
      <c r="H361" s="16" t="s">
        <v>387</v>
      </c>
    </row>
    <row r="362" spans="2:8" x14ac:dyDescent="0.25">
      <c r="B362" s="10">
        <v>1845</v>
      </c>
      <c r="C362" s="15">
        <v>1845</v>
      </c>
      <c r="D362" s="16" t="s">
        <v>388</v>
      </c>
      <c r="E362" s="16">
        <v>18</v>
      </c>
      <c r="F362" s="16" t="s">
        <v>365</v>
      </c>
      <c r="G362" s="16">
        <v>1845</v>
      </c>
      <c r="H362" s="16" t="s">
        <v>388</v>
      </c>
    </row>
    <row r="363" spans="2:8" x14ac:dyDescent="0.25">
      <c r="B363" s="10">
        <v>1848</v>
      </c>
      <c r="C363" s="15">
        <v>1848</v>
      </c>
      <c r="D363" s="16" t="s">
        <v>389</v>
      </c>
      <c r="E363" s="16">
        <v>18</v>
      </c>
      <c r="F363" s="16" t="s">
        <v>365</v>
      </c>
      <c r="G363" s="16">
        <v>1848</v>
      </c>
      <c r="H363" s="16" t="s">
        <v>389</v>
      </c>
    </row>
    <row r="364" spans="2:8" x14ac:dyDescent="0.25">
      <c r="B364" s="10">
        <v>1849</v>
      </c>
      <c r="C364" s="15">
        <v>1849</v>
      </c>
      <c r="D364" s="16" t="s">
        <v>390</v>
      </c>
      <c r="E364" s="16">
        <v>18</v>
      </c>
      <c r="F364" s="16" t="s">
        <v>365</v>
      </c>
      <c r="G364" s="16">
        <v>1875</v>
      </c>
      <c r="H364" s="16" t="s">
        <v>390</v>
      </c>
    </row>
    <row r="365" spans="2:8" x14ac:dyDescent="0.25">
      <c r="B365" s="10">
        <v>1851</v>
      </c>
      <c r="C365" s="15">
        <v>1851</v>
      </c>
      <c r="D365" s="16" t="s">
        <v>391</v>
      </c>
      <c r="E365" s="16">
        <v>18</v>
      </c>
      <c r="F365" s="16" t="s">
        <v>365</v>
      </c>
      <c r="G365" s="16">
        <v>1851</v>
      </c>
      <c r="H365" s="16" t="s">
        <v>391</v>
      </c>
    </row>
    <row r="366" spans="2:8" x14ac:dyDescent="0.25">
      <c r="B366" s="10">
        <v>1852</v>
      </c>
      <c r="C366" s="15">
        <v>1852</v>
      </c>
      <c r="D366" s="16" t="s">
        <v>392</v>
      </c>
      <c r="E366" s="16">
        <v>54</v>
      </c>
      <c r="F366" s="16" t="s">
        <v>864</v>
      </c>
      <c r="G366" s="16">
        <v>5412</v>
      </c>
      <c r="H366" s="16" t="s">
        <v>392</v>
      </c>
    </row>
    <row r="367" spans="2:8" x14ac:dyDescent="0.25">
      <c r="B367" s="10">
        <v>1853</v>
      </c>
      <c r="C367" s="15">
        <v>1853</v>
      </c>
      <c r="D367" s="16" t="s">
        <v>393</v>
      </c>
      <c r="E367" s="16">
        <v>18</v>
      </c>
      <c r="F367" s="16" t="s">
        <v>365</v>
      </c>
      <c r="G367" s="16">
        <v>1853</v>
      </c>
      <c r="H367" s="16" t="s">
        <v>393</v>
      </c>
    </row>
    <row r="368" spans="2:8" x14ac:dyDescent="0.25">
      <c r="B368" s="10">
        <v>1854</v>
      </c>
      <c r="C368" s="15">
        <v>1854</v>
      </c>
      <c r="D368" s="16" t="s">
        <v>394</v>
      </c>
      <c r="E368" s="16">
        <v>18</v>
      </c>
      <c r="F368" s="16" t="s">
        <v>365</v>
      </c>
      <c r="G368" s="16">
        <v>1806</v>
      </c>
      <c r="H368" s="16" t="s">
        <v>366</v>
      </c>
    </row>
    <row r="369" spans="2:8" x14ac:dyDescent="0.25">
      <c r="B369" s="10">
        <v>1859</v>
      </c>
      <c r="C369" s="15">
        <v>1859</v>
      </c>
      <c r="D369" s="16" t="s">
        <v>395</v>
      </c>
      <c r="E369" s="16">
        <v>18</v>
      </c>
      <c r="F369" s="16" t="s">
        <v>365</v>
      </c>
      <c r="G369" s="16">
        <v>1859</v>
      </c>
      <c r="H369" s="16" t="s">
        <v>395</v>
      </c>
    </row>
    <row r="370" spans="2:8" x14ac:dyDescent="0.25">
      <c r="B370" s="10">
        <v>1860</v>
      </c>
      <c r="C370" s="15">
        <v>1860</v>
      </c>
      <c r="D370" s="16" t="s">
        <v>396</v>
      </c>
      <c r="E370" s="16">
        <v>18</v>
      </c>
      <c r="F370" s="16" t="s">
        <v>365</v>
      </c>
      <c r="G370" s="16">
        <v>1860</v>
      </c>
      <c r="H370" s="16" t="s">
        <v>396</v>
      </c>
    </row>
    <row r="371" spans="2:8" x14ac:dyDescent="0.25">
      <c r="B371" s="10">
        <v>1865</v>
      </c>
      <c r="C371" s="15">
        <v>1865</v>
      </c>
      <c r="D371" s="16" t="s">
        <v>397</v>
      </c>
      <c r="E371" s="16">
        <v>18</v>
      </c>
      <c r="F371" s="16" t="s">
        <v>365</v>
      </c>
      <c r="G371" s="16">
        <v>1865</v>
      </c>
      <c r="H371" s="16" t="s">
        <v>397</v>
      </c>
    </row>
    <row r="372" spans="2:8" x14ac:dyDescent="0.25">
      <c r="B372" s="10">
        <v>1866</v>
      </c>
      <c r="C372" s="15">
        <v>1866</v>
      </c>
      <c r="D372" s="16" t="s">
        <v>398</v>
      </c>
      <c r="E372" s="16">
        <v>18</v>
      </c>
      <c r="F372" s="16" t="s">
        <v>365</v>
      </c>
      <c r="G372" s="16">
        <v>1866</v>
      </c>
      <c r="H372" s="16" t="s">
        <v>398</v>
      </c>
    </row>
    <row r="373" spans="2:8" x14ac:dyDescent="0.25">
      <c r="B373" s="10">
        <v>1867</v>
      </c>
      <c r="C373" s="15">
        <v>1867</v>
      </c>
      <c r="D373" s="16" t="s">
        <v>895</v>
      </c>
      <c r="E373" s="16">
        <v>18</v>
      </c>
      <c r="F373" s="16" t="s">
        <v>365</v>
      </c>
      <c r="G373" s="16">
        <v>1867</v>
      </c>
      <c r="H373" s="16" t="s">
        <v>895</v>
      </c>
    </row>
    <row r="374" spans="2:8" x14ac:dyDescent="0.25">
      <c r="B374" s="10">
        <v>1868</v>
      </c>
      <c r="C374" s="15">
        <v>1868</v>
      </c>
      <c r="D374" s="16" t="s">
        <v>399</v>
      </c>
      <c r="E374" s="16">
        <v>18</v>
      </c>
      <c r="F374" s="16" t="s">
        <v>365</v>
      </c>
      <c r="G374" s="16">
        <v>1868</v>
      </c>
      <c r="H374" s="16" t="s">
        <v>399</v>
      </c>
    </row>
    <row r="375" spans="2:8" x14ac:dyDescent="0.25">
      <c r="B375" s="10">
        <v>1870</v>
      </c>
      <c r="C375" s="15">
        <v>1870</v>
      </c>
      <c r="D375" s="16" t="s">
        <v>400</v>
      </c>
      <c r="E375" s="16">
        <v>18</v>
      </c>
      <c r="F375" s="16" t="s">
        <v>365</v>
      </c>
      <c r="G375" s="16">
        <v>1870</v>
      </c>
      <c r="H375" s="16" t="s">
        <v>400</v>
      </c>
    </row>
    <row r="376" spans="2:8" x14ac:dyDescent="0.25">
      <c r="B376" s="10">
        <v>1871</v>
      </c>
      <c r="C376" s="15">
        <v>1871</v>
      </c>
      <c r="D376" s="16" t="s">
        <v>401</v>
      </c>
      <c r="E376" s="16">
        <v>18</v>
      </c>
      <c r="F376" s="16" t="s">
        <v>365</v>
      </c>
      <c r="G376" s="16">
        <v>1871</v>
      </c>
      <c r="H376" s="16" t="s">
        <v>401</v>
      </c>
    </row>
    <row r="377" spans="2:8" x14ac:dyDescent="0.25">
      <c r="B377" s="10">
        <v>1875</v>
      </c>
      <c r="C377" s="15">
        <v>1875</v>
      </c>
      <c r="D377" s="16" t="s">
        <v>390</v>
      </c>
      <c r="E377" s="16">
        <v>18</v>
      </c>
      <c r="F377" s="16" t="s">
        <v>365</v>
      </c>
      <c r="G377" s="16">
        <v>1875</v>
      </c>
      <c r="H377" s="16" t="s">
        <v>390</v>
      </c>
    </row>
    <row r="378" spans="2:8" x14ac:dyDescent="0.25">
      <c r="B378" s="10">
        <v>1901</v>
      </c>
      <c r="C378" s="15">
        <v>1901</v>
      </c>
      <c r="D378" s="16" t="s">
        <v>403</v>
      </c>
      <c r="E378" s="16">
        <v>54</v>
      </c>
      <c r="F378" s="16" t="s">
        <v>864</v>
      </c>
      <c r="G378" s="16">
        <v>5402</v>
      </c>
      <c r="H378" s="16" t="s">
        <v>403</v>
      </c>
    </row>
    <row r="379" spans="2:8" x14ac:dyDescent="0.25">
      <c r="B379" s="10">
        <v>1902</v>
      </c>
      <c r="C379" s="15">
        <v>1902</v>
      </c>
      <c r="D379" s="16" t="s">
        <v>402</v>
      </c>
      <c r="E379" s="16">
        <v>54</v>
      </c>
      <c r="F379" s="16" t="s">
        <v>864</v>
      </c>
      <c r="G379" s="16">
        <v>5401</v>
      </c>
      <c r="H379" s="16" t="s">
        <v>402</v>
      </c>
    </row>
    <row r="380" spans="2:8" x14ac:dyDescent="0.25">
      <c r="B380" s="10">
        <v>1903</v>
      </c>
      <c r="C380" s="15">
        <v>1903</v>
      </c>
      <c r="D380" s="16" t="s">
        <v>403</v>
      </c>
      <c r="E380" s="16">
        <v>54</v>
      </c>
      <c r="F380" s="16" t="s">
        <v>864</v>
      </c>
      <c r="G380" s="16">
        <v>5402</v>
      </c>
      <c r="H380" s="16" t="s">
        <v>403</v>
      </c>
    </row>
    <row r="381" spans="2:8" x14ac:dyDescent="0.25">
      <c r="B381" s="10">
        <v>1911</v>
      </c>
      <c r="C381" s="15">
        <v>1911</v>
      </c>
      <c r="D381" s="16" t="s">
        <v>404</v>
      </c>
      <c r="E381" s="16">
        <v>54</v>
      </c>
      <c r="F381" s="16" t="s">
        <v>864</v>
      </c>
      <c r="G381" s="16">
        <v>5411</v>
      </c>
      <c r="H381" s="16" t="s">
        <v>404</v>
      </c>
    </row>
    <row r="382" spans="2:8" x14ac:dyDescent="0.25">
      <c r="B382" s="10">
        <v>1913</v>
      </c>
      <c r="C382" s="15">
        <v>1913</v>
      </c>
      <c r="D382" s="16" t="s">
        <v>405</v>
      </c>
      <c r="E382" s="16">
        <v>54</v>
      </c>
      <c r="F382" s="16" t="s">
        <v>864</v>
      </c>
      <c r="G382" s="16">
        <v>5412</v>
      </c>
      <c r="H382" s="16" t="s">
        <v>392</v>
      </c>
    </row>
    <row r="383" spans="2:8" x14ac:dyDescent="0.25">
      <c r="B383" s="10">
        <v>1915</v>
      </c>
      <c r="C383" s="15">
        <v>1915</v>
      </c>
      <c r="D383" s="16" t="s">
        <v>876</v>
      </c>
      <c r="E383" s="16">
        <v>54</v>
      </c>
      <c r="F383" s="16" t="s">
        <v>864</v>
      </c>
      <c r="G383" s="16">
        <v>5402</v>
      </c>
      <c r="H383" s="16" t="s">
        <v>403</v>
      </c>
    </row>
    <row r="384" spans="2:8" x14ac:dyDescent="0.25">
      <c r="B384" s="10">
        <v>1917</v>
      </c>
      <c r="C384" s="15">
        <v>1917</v>
      </c>
      <c r="D384" s="16" t="s">
        <v>406</v>
      </c>
      <c r="E384" s="16">
        <v>54</v>
      </c>
      <c r="F384" s="16" t="s">
        <v>864</v>
      </c>
      <c r="G384" s="16">
        <v>5413</v>
      </c>
      <c r="H384" s="16" t="s">
        <v>406</v>
      </c>
    </row>
    <row r="385" spans="2:8" x14ac:dyDescent="0.25">
      <c r="B385" s="10">
        <v>1919</v>
      </c>
      <c r="C385" s="15">
        <v>1919</v>
      </c>
      <c r="D385" s="16" t="s">
        <v>407</v>
      </c>
      <c r="E385" s="16">
        <v>54</v>
      </c>
      <c r="F385" s="16" t="s">
        <v>864</v>
      </c>
      <c r="G385" s="16">
        <v>5414</v>
      </c>
      <c r="H385" s="16" t="s">
        <v>407</v>
      </c>
    </row>
    <row r="386" spans="2:8" x14ac:dyDescent="0.25">
      <c r="B386" s="10">
        <v>1922</v>
      </c>
      <c r="C386" s="15">
        <v>1922</v>
      </c>
      <c r="D386" s="16" t="s">
        <v>408</v>
      </c>
      <c r="E386" s="16">
        <v>54</v>
      </c>
      <c r="F386" s="16" t="s">
        <v>864</v>
      </c>
      <c r="G386" s="16">
        <v>5416</v>
      </c>
      <c r="H386" s="16" t="s">
        <v>408</v>
      </c>
    </row>
    <row r="387" spans="2:8" x14ac:dyDescent="0.25">
      <c r="B387" s="10">
        <v>1923</v>
      </c>
      <c r="C387" s="15">
        <v>1923</v>
      </c>
      <c r="D387" s="16" t="s">
        <v>409</v>
      </c>
      <c r="E387" s="16">
        <v>54</v>
      </c>
      <c r="F387" s="16" t="s">
        <v>864</v>
      </c>
      <c r="G387" s="16">
        <v>5417</v>
      </c>
      <c r="H387" s="16" t="s">
        <v>409</v>
      </c>
    </row>
    <row r="388" spans="2:8" x14ac:dyDescent="0.25">
      <c r="B388" s="10">
        <v>1924</v>
      </c>
      <c r="C388" s="15">
        <v>1924</v>
      </c>
      <c r="D388" s="16" t="s">
        <v>410</v>
      </c>
      <c r="E388" s="16">
        <v>54</v>
      </c>
      <c r="F388" s="16" t="s">
        <v>864</v>
      </c>
      <c r="G388" s="16">
        <v>5418</v>
      </c>
      <c r="H388" s="16" t="s">
        <v>410</v>
      </c>
    </row>
    <row r="389" spans="2:8" x14ac:dyDescent="0.25">
      <c r="B389" s="10">
        <v>1925</v>
      </c>
      <c r="C389" s="15">
        <v>1925</v>
      </c>
      <c r="D389" s="16" t="s">
        <v>411</v>
      </c>
      <c r="E389" s="16">
        <v>54</v>
      </c>
      <c r="F389" s="16" t="s">
        <v>864</v>
      </c>
      <c r="G389" s="16">
        <v>5419</v>
      </c>
      <c r="H389" s="16" t="s">
        <v>411</v>
      </c>
    </row>
    <row r="390" spans="2:8" x14ac:dyDescent="0.25">
      <c r="B390" s="10">
        <v>1926</v>
      </c>
      <c r="C390" s="15">
        <v>1926</v>
      </c>
      <c r="D390" s="16" t="s">
        <v>412</v>
      </c>
      <c r="E390" s="16">
        <v>54</v>
      </c>
      <c r="F390" s="16" t="s">
        <v>864</v>
      </c>
      <c r="G390" s="16">
        <v>5420</v>
      </c>
      <c r="H390" s="16" t="s">
        <v>412</v>
      </c>
    </row>
    <row r="391" spans="2:8" x14ac:dyDescent="0.25">
      <c r="B391" s="10">
        <v>1927</v>
      </c>
      <c r="C391" s="15">
        <v>1927</v>
      </c>
      <c r="D391" s="16" t="s">
        <v>413</v>
      </c>
      <c r="E391" s="16">
        <v>54</v>
      </c>
      <c r="F391" s="16" t="s">
        <v>864</v>
      </c>
      <c r="G391" s="16">
        <v>5421</v>
      </c>
      <c r="H391" s="16" t="s">
        <v>865</v>
      </c>
    </row>
    <row r="392" spans="2:8" x14ac:dyDescent="0.25">
      <c r="B392" s="10">
        <v>1931</v>
      </c>
      <c r="C392" s="15">
        <v>1931</v>
      </c>
      <c r="D392" s="16" t="s">
        <v>414</v>
      </c>
      <c r="E392" s="16">
        <v>54</v>
      </c>
      <c r="F392" s="16" t="s">
        <v>864</v>
      </c>
      <c r="G392" s="16">
        <v>5421</v>
      </c>
      <c r="H392" s="16" t="s">
        <v>865</v>
      </c>
    </row>
    <row r="393" spans="2:8" x14ac:dyDescent="0.25">
      <c r="B393" s="10">
        <v>1933</v>
      </c>
      <c r="C393" s="15">
        <v>1933</v>
      </c>
      <c r="D393" s="16" t="s">
        <v>415</v>
      </c>
      <c r="E393" s="16">
        <v>54</v>
      </c>
      <c r="F393" s="16" t="s">
        <v>864</v>
      </c>
      <c r="G393" s="16">
        <v>5422</v>
      </c>
      <c r="H393" s="16" t="s">
        <v>415</v>
      </c>
    </row>
    <row r="394" spans="2:8" x14ac:dyDescent="0.25">
      <c r="B394" s="10">
        <v>1938</v>
      </c>
      <c r="C394" s="15">
        <v>1938</v>
      </c>
      <c r="D394" s="16" t="s">
        <v>416</v>
      </c>
      <c r="E394" s="16">
        <v>54</v>
      </c>
      <c r="F394" s="16" t="s">
        <v>864</v>
      </c>
      <c r="G394" s="16">
        <v>5424</v>
      </c>
      <c r="H394" s="16" t="s">
        <v>416</v>
      </c>
    </row>
    <row r="395" spans="2:8" x14ac:dyDescent="0.25">
      <c r="B395" s="10">
        <v>1939</v>
      </c>
      <c r="C395" s="15">
        <v>1939</v>
      </c>
      <c r="D395" s="16" t="s">
        <v>417</v>
      </c>
      <c r="E395" s="16">
        <v>54</v>
      </c>
      <c r="F395" s="16" t="s">
        <v>864</v>
      </c>
      <c r="G395" s="16">
        <v>5425</v>
      </c>
      <c r="H395" s="16" t="s">
        <v>417</v>
      </c>
    </row>
    <row r="396" spans="2:8" x14ac:dyDescent="0.25">
      <c r="B396" s="10">
        <v>1940</v>
      </c>
      <c r="C396" s="15">
        <v>1940</v>
      </c>
      <c r="D396" s="16" t="s">
        <v>418</v>
      </c>
      <c r="E396" s="16">
        <v>54</v>
      </c>
      <c r="F396" s="16" t="s">
        <v>864</v>
      </c>
      <c r="G396" s="16">
        <v>5426</v>
      </c>
      <c r="H396" s="16" t="s">
        <v>418</v>
      </c>
    </row>
    <row r="397" spans="2:8" x14ac:dyDescent="0.25">
      <c r="B397" s="10">
        <v>1942</v>
      </c>
      <c r="C397" s="15">
        <v>1942</v>
      </c>
      <c r="D397" s="16" t="s">
        <v>419</v>
      </c>
      <c r="E397" s="16">
        <v>54</v>
      </c>
      <c r="F397" s="16" t="s">
        <v>864</v>
      </c>
      <c r="G397" s="16">
        <v>5428</v>
      </c>
      <c r="H397" s="16" t="s">
        <v>419</v>
      </c>
    </row>
    <row r="398" spans="2:8" x14ac:dyDescent="0.25">
      <c r="B398" s="10">
        <v>1943</v>
      </c>
      <c r="C398" s="15">
        <v>1943</v>
      </c>
      <c r="D398" s="16" t="s">
        <v>420</v>
      </c>
      <c r="E398" s="16">
        <v>54</v>
      </c>
      <c r="F398" s="16" t="s">
        <v>864</v>
      </c>
      <c r="G398" s="16">
        <v>5429</v>
      </c>
      <c r="H398" s="16" t="s">
        <v>420</v>
      </c>
    </row>
    <row r="399" spans="2:8" x14ac:dyDescent="0.25">
      <c r="B399" s="10">
        <v>2003</v>
      </c>
      <c r="C399" s="15">
        <v>2003</v>
      </c>
      <c r="D399" s="16" t="s">
        <v>421</v>
      </c>
      <c r="E399" s="16">
        <v>54</v>
      </c>
      <c r="F399" s="16" t="s">
        <v>864</v>
      </c>
      <c r="G399" s="16">
        <v>5405</v>
      </c>
      <c r="H399" s="16" t="s">
        <v>421</v>
      </c>
    </row>
    <row r="400" spans="2:8" x14ac:dyDescent="0.25">
      <c r="B400" s="10">
        <v>2011</v>
      </c>
      <c r="C400" s="15">
        <v>2011</v>
      </c>
      <c r="D400" s="16" t="s">
        <v>422</v>
      </c>
      <c r="E400" s="16">
        <v>54</v>
      </c>
      <c r="F400" s="16" t="s">
        <v>864</v>
      </c>
      <c r="G400" s="16">
        <v>5430</v>
      </c>
      <c r="H400" s="16" t="s">
        <v>422</v>
      </c>
    </row>
    <row r="401" spans="2:8" x14ac:dyDescent="0.25">
      <c r="B401" s="10">
        <v>2012</v>
      </c>
      <c r="C401" s="15">
        <v>2012</v>
      </c>
      <c r="D401" s="16" t="s">
        <v>423</v>
      </c>
      <c r="E401" s="16">
        <v>54</v>
      </c>
      <c r="F401" s="16" t="s">
        <v>864</v>
      </c>
      <c r="G401" s="16">
        <v>5403</v>
      </c>
      <c r="H401" s="16" t="s">
        <v>423</v>
      </c>
    </row>
    <row r="402" spans="2:8" x14ac:dyDescent="0.25">
      <c r="B402" s="10">
        <v>2020</v>
      </c>
      <c r="C402" s="15">
        <v>2020</v>
      </c>
      <c r="D402" s="16" t="s">
        <v>424</v>
      </c>
      <c r="E402" s="16">
        <v>54</v>
      </c>
      <c r="F402" s="16" t="s">
        <v>864</v>
      </c>
      <c r="G402" s="16">
        <v>5436</v>
      </c>
      <c r="H402" s="16" t="s">
        <v>424</v>
      </c>
    </row>
    <row r="403" spans="2:8" x14ac:dyDescent="0.25">
      <c r="B403" s="10">
        <v>2021</v>
      </c>
      <c r="C403" s="15">
        <v>2021</v>
      </c>
      <c r="D403" s="16" t="s">
        <v>426</v>
      </c>
      <c r="E403" s="16">
        <v>54</v>
      </c>
      <c r="F403" s="16" t="s">
        <v>864</v>
      </c>
      <c r="G403" s="16">
        <v>5437</v>
      </c>
      <c r="H403" s="16" t="s">
        <v>426</v>
      </c>
    </row>
    <row r="404" spans="2:8" x14ac:dyDescent="0.25">
      <c r="B404" s="10">
        <v>2022</v>
      </c>
      <c r="C404" s="15">
        <v>2022</v>
      </c>
      <c r="D404" s="16" t="s">
        <v>427</v>
      </c>
      <c r="E404" s="16">
        <v>54</v>
      </c>
      <c r="F404" s="16" t="s">
        <v>864</v>
      </c>
      <c r="G404" s="16">
        <v>5438</v>
      </c>
      <c r="H404" s="16" t="s">
        <v>427</v>
      </c>
    </row>
    <row r="405" spans="2:8" x14ac:dyDescent="0.25">
      <c r="B405" s="10">
        <v>2025</v>
      </c>
      <c r="C405" s="15">
        <v>2025</v>
      </c>
      <c r="D405" s="16" t="s">
        <v>428</v>
      </c>
      <c r="E405" s="16">
        <v>54</v>
      </c>
      <c r="F405" s="16" t="s">
        <v>864</v>
      </c>
      <c r="G405" s="16">
        <v>5441</v>
      </c>
      <c r="H405" s="16" t="s">
        <v>428</v>
      </c>
    </row>
    <row r="406" spans="2:8" x14ac:dyDescent="0.25">
      <c r="B406" s="10">
        <v>2027</v>
      </c>
      <c r="C406" s="15">
        <v>2027</v>
      </c>
      <c r="D406" s="16" t="s">
        <v>429</v>
      </c>
      <c r="E406" s="16">
        <v>54</v>
      </c>
      <c r="F406" s="16" t="s">
        <v>864</v>
      </c>
      <c r="G406" s="16">
        <v>5442</v>
      </c>
      <c r="H406" s="16" t="s">
        <v>429</v>
      </c>
    </row>
    <row r="407" spans="2:8" x14ac:dyDescent="0.25">
      <c r="B407" s="10">
        <v>2030</v>
      </c>
      <c r="C407" s="15">
        <v>2030</v>
      </c>
      <c r="D407" s="16" t="s">
        <v>430</v>
      </c>
      <c r="E407" s="16">
        <v>54</v>
      </c>
      <c r="F407" s="16" t="s">
        <v>864</v>
      </c>
      <c r="G407" s="16">
        <v>5444</v>
      </c>
      <c r="H407" s="16" t="s">
        <v>430</v>
      </c>
    </row>
    <row r="408" spans="2:8" x14ac:dyDescent="0.25">
      <c r="B408" s="10">
        <v>3001</v>
      </c>
      <c r="C408" s="15">
        <v>3001</v>
      </c>
      <c r="D408" s="16" t="s">
        <v>6</v>
      </c>
      <c r="E408" s="16">
        <v>30</v>
      </c>
      <c r="F408" s="16" t="s">
        <v>843</v>
      </c>
      <c r="G408" s="16">
        <v>3001</v>
      </c>
      <c r="H408" s="16" t="s">
        <v>6</v>
      </c>
    </row>
    <row r="409" spans="2:8" x14ac:dyDescent="0.25">
      <c r="B409" s="10">
        <v>3002</v>
      </c>
      <c r="C409" s="15">
        <v>3002</v>
      </c>
      <c r="D409" s="16" t="s">
        <v>7</v>
      </c>
      <c r="E409" s="16">
        <v>30</v>
      </c>
      <c r="F409" s="16" t="s">
        <v>843</v>
      </c>
      <c r="G409" s="16">
        <v>3002</v>
      </c>
      <c r="H409" s="16" t="s">
        <v>7</v>
      </c>
    </row>
    <row r="410" spans="2:8" x14ac:dyDescent="0.25">
      <c r="B410" s="10">
        <v>3003</v>
      </c>
      <c r="C410" s="15">
        <v>3003</v>
      </c>
      <c r="D410" s="16" t="s">
        <v>844</v>
      </c>
      <c r="E410" s="16">
        <v>30</v>
      </c>
      <c r="F410" s="16" t="s">
        <v>843</v>
      </c>
      <c r="G410" s="16">
        <v>3003</v>
      </c>
      <c r="H410" s="16" t="s">
        <v>844</v>
      </c>
    </row>
    <row r="411" spans="2:8" x14ac:dyDescent="0.25">
      <c r="B411" s="10">
        <v>3004</v>
      </c>
      <c r="C411" s="15">
        <v>3004</v>
      </c>
      <c r="D411" s="16" t="s">
        <v>8</v>
      </c>
      <c r="E411" s="16">
        <v>30</v>
      </c>
      <c r="F411" s="16" t="s">
        <v>843</v>
      </c>
      <c r="G411" s="16">
        <v>3004</v>
      </c>
      <c r="H411" s="16" t="s">
        <v>8</v>
      </c>
    </row>
    <row r="412" spans="2:8" x14ac:dyDescent="0.25">
      <c r="B412" s="10">
        <v>3005</v>
      </c>
      <c r="C412" s="15">
        <v>3005</v>
      </c>
      <c r="D412" s="16" t="s">
        <v>87</v>
      </c>
      <c r="E412" s="16">
        <v>30</v>
      </c>
      <c r="F412" s="16" t="s">
        <v>843</v>
      </c>
      <c r="G412" s="16">
        <v>3005</v>
      </c>
      <c r="H412" s="16" t="s">
        <v>87</v>
      </c>
    </row>
    <row r="413" spans="2:8" x14ac:dyDescent="0.25">
      <c r="B413" s="10">
        <v>3006</v>
      </c>
      <c r="C413" s="15">
        <v>3006</v>
      </c>
      <c r="D413" s="16" t="s">
        <v>88</v>
      </c>
      <c r="E413" s="16">
        <v>30</v>
      </c>
      <c r="F413" s="16" t="s">
        <v>843</v>
      </c>
      <c r="G413" s="16">
        <v>3006</v>
      </c>
      <c r="H413" s="16" t="s">
        <v>88</v>
      </c>
    </row>
    <row r="414" spans="2:8" x14ac:dyDescent="0.25">
      <c r="B414" s="10">
        <v>3007</v>
      </c>
      <c r="C414" s="15">
        <v>3007</v>
      </c>
      <c r="D414" s="16" t="s">
        <v>89</v>
      </c>
      <c r="E414" s="16">
        <v>30</v>
      </c>
      <c r="F414" s="16" t="s">
        <v>843</v>
      </c>
      <c r="G414" s="16">
        <v>3007</v>
      </c>
      <c r="H414" s="16" t="s">
        <v>89</v>
      </c>
    </row>
    <row r="415" spans="2:8" x14ac:dyDescent="0.25">
      <c r="B415" s="10">
        <v>3012</v>
      </c>
      <c r="C415" s="15">
        <v>3012</v>
      </c>
      <c r="D415" s="16" t="s">
        <v>10</v>
      </c>
      <c r="E415" s="16">
        <v>30</v>
      </c>
      <c r="F415" s="16" t="s">
        <v>843</v>
      </c>
      <c r="G415" s="16">
        <v>3012</v>
      </c>
      <c r="H415" s="16" t="s">
        <v>10</v>
      </c>
    </row>
    <row r="416" spans="2:8" x14ac:dyDescent="0.25">
      <c r="B416" s="10">
        <v>3013</v>
      </c>
      <c r="C416" s="15">
        <v>3013</v>
      </c>
      <c r="D416" s="16" t="s">
        <v>11</v>
      </c>
      <c r="E416" s="16">
        <v>30</v>
      </c>
      <c r="F416" s="16" t="s">
        <v>843</v>
      </c>
      <c r="G416" s="16">
        <v>3013</v>
      </c>
      <c r="H416" s="16" t="s">
        <v>11</v>
      </c>
    </row>
    <row r="417" spans="2:8" x14ac:dyDescent="0.25">
      <c r="B417" s="10">
        <v>3014</v>
      </c>
      <c r="C417" s="15">
        <v>3014</v>
      </c>
      <c r="D417" s="16" t="s">
        <v>845</v>
      </c>
      <c r="E417" s="16">
        <v>30</v>
      </c>
      <c r="F417" s="16" t="s">
        <v>843</v>
      </c>
      <c r="G417" s="16">
        <v>3014</v>
      </c>
      <c r="H417" s="16" t="s">
        <v>845</v>
      </c>
    </row>
    <row r="418" spans="2:8" x14ac:dyDescent="0.25">
      <c r="B418" s="10">
        <v>3015</v>
      </c>
      <c r="C418" s="15">
        <v>3015</v>
      </c>
      <c r="D418" s="16" t="s">
        <v>16</v>
      </c>
      <c r="E418" s="16">
        <v>30</v>
      </c>
      <c r="F418" s="16" t="s">
        <v>843</v>
      </c>
      <c r="G418" s="16">
        <v>3015</v>
      </c>
      <c r="H418" s="16" t="s">
        <v>16</v>
      </c>
    </row>
    <row r="419" spans="2:8" x14ac:dyDescent="0.25">
      <c r="B419" s="10">
        <v>3016</v>
      </c>
      <c r="C419" s="15">
        <v>3016</v>
      </c>
      <c r="D419" s="16" t="s">
        <v>17</v>
      </c>
      <c r="E419" s="16">
        <v>30</v>
      </c>
      <c r="F419" s="16" t="s">
        <v>843</v>
      </c>
      <c r="G419" s="16">
        <v>3016</v>
      </c>
      <c r="H419" s="16" t="s">
        <v>17</v>
      </c>
    </row>
    <row r="420" spans="2:8" x14ac:dyDescent="0.25">
      <c r="B420" s="10">
        <v>3017</v>
      </c>
      <c r="C420" s="15">
        <v>3017</v>
      </c>
      <c r="D420" s="16" t="s">
        <v>18</v>
      </c>
      <c r="E420" s="16">
        <v>30</v>
      </c>
      <c r="F420" s="16" t="s">
        <v>843</v>
      </c>
      <c r="G420" s="16">
        <v>3017</v>
      </c>
      <c r="H420" s="16" t="s">
        <v>18</v>
      </c>
    </row>
    <row r="421" spans="2:8" x14ac:dyDescent="0.25">
      <c r="B421" s="10">
        <v>3018</v>
      </c>
      <c r="C421" s="15">
        <v>3018</v>
      </c>
      <c r="D421" s="16" t="s">
        <v>846</v>
      </c>
      <c r="E421" s="16">
        <v>30</v>
      </c>
      <c r="F421" s="16" t="s">
        <v>843</v>
      </c>
      <c r="G421" s="16">
        <v>3018</v>
      </c>
      <c r="H421" s="16" t="s">
        <v>878</v>
      </c>
    </row>
    <row r="422" spans="2:8" x14ac:dyDescent="0.25">
      <c r="B422" s="10">
        <v>3019</v>
      </c>
      <c r="C422" s="15">
        <v>3019</v>
      </c>
      <c r="D422" s="16" t="s">
        <v>21</v>
      </c>
      <c r="E422" s="16">
        <v>30</v>
      </c>
      <c r="F422" s="16" t="s">
        <v>843</v>
      </c>
      <c r="G422" s="16">
        <v>3019</v>
      </c>
      <c r="H422" s="16" t="s">
        <v>21</v>
      </c>
    </row>
    <row r="423" spans="2:8" x14ac:dyDescent="0.25">
      <c r="B423" s="10">
        <v>3020</v>
      </c>
      <c r="C423" s="15">
        <v>3020</v>
      </c>
      <c r="D423" s="16" t="s">
        <v>847</v>
      </c>
      <c r="E423" s="16">
        <v>30</v>
      </c>
      <c r="F423" s="16" t="s">
        <v>843</v>
      </c>
      <c r="G423" s="16">
        <v>3020</v>
      </c>
      <c r="H423" s="16" t="s">
        <v>847</v>
      </c>
    </row>
    <row r="424" spans="2:8" x14ac:dyDescent="0.25">
      <c r="B424" s="10">
        <v>3021</v>
      </c>
      <c r="C424" s="15">
        <v>3021</v>
      </c>
      <c r="D424" s="16" t="s">
        <v>23</v>
      </c>
      <c r="E424" s="16">
        <v>30</v>
      </c>
      <c r="F424" s="16" t="s">
        <v>843</v>
      </c>
      <c r="G424" s="16">
        <v>3021</v>
      </c>
      <c r="H424" s="16" t="s">
        <v>23</v>
      </c>
    </row>
    <row r="425" spans="2:8" x14ac:dyDescent="0.25">
      <c r="B425" s="10">
        <v>3023</v>
      </c>
      <c r="C425" s="15">
        <v>3023</v>
      </c>
      <c r="D425" s="16" t="s">
        <v>24</v>
      </c>
      <c r="E425" s="16">
        <v>30</v>
      </c>
      <c r="F425" s="16" t="s">
        <v>843</v>
      </c>
      <c r="G425" s="16">
        <v>3023</v>
      </c>
      <c r="H425" s="16" t="s">
        <v>24</v>
      </c>
    </row>
    <row r="426" spans="2:8" x14ac:dyDescent="0.25">
      <c r="B426" s="10">
        <v>3025</v>
      </c>
      <c r="C426" s="15">
        <v>3025</v>
      </c>
      <c r="D426" s="16" t="s">
        <v>25</v>
      </c>
      <c r="E426" s="16">
        <v>30</v>
      </c>
      <c r="F426" s="16" t="s">
        <v>843</v>
      </c>
      <c r="G426" s="16">
        <v>3025</v>
      </c>
      <c r="H426" s="16" t="s">
        <v>25</v>
      </c>
    </row>
    <row r="427" spans="2:8" x14ac:dyDescent="0.25">
      <c r="B427" s="10">
        <v>3026</v>
      </c>
      <c r="C427" s="15">
        <v>3026</v>
      </c>
      <c r="D427" s="16" t="s">
        <v>26</v>
      </c>
      <c r="E427" s="16">
        <v>30</v>
      </c>
      <c r="F427" s="16" t="s">
        <v>843</v>
      </c>
      <c r="G427" s="16">
        <v>3026</v>
      </c>
      <c r="H427" s="16" t="s">
        <v>26</v>
      </c>
    </row>
    <row r="428" spans="2:8" x14ac:dyDescent="0.25">
      <c r="B428" s="10">
        <v>3027</v>
      </c>
      <c r="C428" s="15">
        <v>3027</v>
      </c>
      <c r="D428" s="16" t="s">
        <v>29</v>
      </c>
      <c r="E428" s="16">
        <v>30</v>
      </c>
      <c r="F428" s="16" t="s">
        <v>843</v>
      </c>
      <c r="G428" s="16">
        <v>3027</v>
      </c>
      <c r="H428" s="16" t="s">
        <v>29</v>
      </c>
    </row>
    <row r="429" spans="2:8" x14ac:dyDescent="0.25">
      <c r="B429" s="10">
        <v>3028</v>
      </c>
      <c r="C429" s="15">
        <v>3028</v>
      </c>
      <c r="D429" s="16" t="s">
        <v>30</v>
      </c>
      <c r="E429" s="16">
        <v>30</v>
      </c>
      <c r="F429" s="16" t="s">
        <v>843</v>
      </c>
      <c r="G429" s="16">
        <v>3028</v>
      </c>
      <c r="H429" s="16" t="s">
        <v>30</v>
      </c>
    </row>
    <row r="430" spans="2:8" x14ac:dyDescent="0.25">
      <c r="B430" s="10">
        <v>3029</v>
      </c>
      <c r="C430" s="15">
        <v>3029</v>
      </c>
      <c r="D430" s="16" t="s">
        <v>31</v>
      </c>
      <c r="E430" s="16">
        <v>30</v>
      </c>
      <c r="F430" s="16" t="s">
        <v>843</v>
      </c>
      <c r="G430" s="16">
        <v>3029</v>
      </c>
      <c r="H430" s="16" t="s">
        <v>31</v>
      </c>
    </row>
    <row r="431" spans="2:8" x14ac:dyDescent="0.25">
      <c r="B431" s="10">
        <v>3030</v>
      </c>
      <c r="C431" s="15">
        <v>3030</v>
      </c>
      <c r="D431" s="16" t="s">
        <v>848</v>
      </c>
      <c r="E431" s="16">
        <v>30</v>
      </c>
      <c r="F431" s="16" t="s">
        <v>843</v>
      </c>
      <c r="G431" s="16">
        <v>3030</v>
      </c>
      <c r="H431" s="16" t="s">
        <v>848</v>
      </c>
    </row>
    <row r="432" spans="2:8" x14ac:dyDescent="0.25">
      <c r="B432" s="10">
        <v>3031</v>
      </c>
      <c r="C432" s="15">
        <v>3031</v>
      </c>
      <c r="D432" s="16" t="s">
        <v>33</v>
      </c>
      <c r="E432" s="16">
        <v>30</v>
      </c>
      <c r="F432" s="16" t="s">
        <v>843</v>
      </c>
      <c r="G432" s="16">
        <v>3031</v>
      </c>
      <c r="H432" s="16" t="s">
        <v>33</v>
      </c>
    </row>
    <row r="433" spans="2:8" x14ac:dyDescent="0.25">
      <c r="B433" s="10">
        <v>3032</v>
      </c>
      <c r="C433" s="15">
        <v>3032</v>
      </c>
      <c r="D433" s="16" t="s">
        <v>34</v>
      </c>
      <c r="E433" s="16">
        <v>30</v>
      </c>
      <c r="F433" s="16" t="s">
        <v>843</v>
      </c>
      <c r="G433" s="16">
        <v>3032</v>
      </c>
      <c r="H433" s="16" t="s">
        <v>34</v>
      </c>
    </row>
    <row r="434" spans="2:8" x14ac:dyDescent="0.25">
      <c r="B434" s="10">
        <v>3033</v>
      </c>
      <c r="C434" s="15">
        <v>3033</v>
      </c>
      <c r="D434" s="16" t="s">
        <v>35</v>
      </c>
      <c r="E434" s="16">
        <v>30</v>
      </c>
      <c r="F434" s="16" t="s">
        <v>843</v>
      </c>
      <c r="G434" s="16">
        <v>3033</v>
      </c>
      <c r="H434" s="16" t="s">
        <v>35</v>
      </c>
    </row>
    <row r="435" spans="2:8" x14ac:dyDescent="0.25">
      <c r="B435" s="10">
        <v>3034</v>
      </c>
      <c r="C435" s="15">
        <v>3034</v>
      </c>
      <c r="D435" s="16" t="s">
        <v>849</v>
      </c>
      <c r="E435" s="16">
        <v>30</v>
      </c>
      <c r="F435" s="16" t="s">
        <v>843</v>
      </c>
      <c r="G435" s="16">
        <v>3034</v>
      </c>
      <c r="H435" s="16" t="s">
        <v>849</v>
      </c>
    </row>
    <row r="436" spans="2:8" x14ac:dyDescent="0.25">
      <c r="B436" s="10">
        <v>3035</v>
      </c>
      <c r="C436" s="15">
        <v>3035</v>
      </c>
      <c r="D436" s="16" t="s">
        <v>37</v>
      </c>
      <c r="E436" s="16">
        <v>30</v>
      </c>
      <c r="F436" s="16" t="s">
        <v>843</v>
      </c>
      <c r="G436" s="16">
        <v>3035</v>
      </c>
      <c r="H436" s="16" t="s">
        <v>37</v>
      </c>
    </row>
    <row r="437" spans="2:8" x14ac:dyDescent="0.25">
      <c r="B437" s="10">
        <v>3036</v>
      </c>
      <c r="C437" s="15">
        <v>3036</v>
      </c>
      <c r="D437" s="16" t="s">
        <v>38</v>
      </c>
      <c r="E437" s="16">
        <v>30</v>
      </c>
      <c r="F437" s="16" t="s">
        <v>843</v>
      </c>
      <c r="G437" s="16">
        <v>3036</v>
      </c>
      <c r="H437" s="16" t="s">
        <v>38</v>
      </c>
    </row>
    <row r="438" spans="2:8" x14ac:dyDescent="0.25">
      <c r="B438" s="10">
        <v>3037</v>
      </c>
      <c r="C438" s="15">
        <v>3037</v>
      </c>
      <c r="D438" s="16" t="s">
        <v>39</v>
      </c>
      <c r="E438" s="16">
        <v>30</v>
      </c>
      <c r="F438" s="16" t="s">
        <v>843</v>
      </c>
      <c r="G438" s="16">
        <v>3037</v>
      </c>
      <c r="H438" s="16" t="s">
        <v>39</v>
      </c>
    </row>
    <row r="439" spans="2:8" x14ac:dyDescent="0.25">
      <c r="B439" s="10">
        <v>3040</v>
      </c>
      <c r="C439" s="15">
        <v>3040</v>
      </c>
      <c r="D439" s="16" t="s">
        <v>850</v>
      </c>
      <c r="E439" s="16">
        <v>30</v>
      </c>
      <c r="F439" s="16" t="s">
        <v>843</v>
      </c>
      <c r="G439" s="16">
        <v>3040</v>
      </c>
      <c r="H439" s="16" t="s">
        <v>850</v>
      </c>
    </row>
    <row r="440" spans="2:8" x14ac:dyDescent="0.25">
      <c r="B440" s="10">
        <v>3041</v>
      </c>
      <c r="C440" s="15">
        <v>3041</v>
      </c>
      <c r="D440" s="16" t="s">
        <v>90</v>
      </c>
      <c r="E440" s="16">
        <v>30</v>
      </c>
      <c r="F440" s="16" t="s">
        <v>843</v>
      </c>
      <c r="G440" s="16">
        <v>3041</v>
      </c>
      <c r="H440" s="16" t="s">
        <v>90</v>
      </c>
    </row>
    <row r="441" spans="2:8" x14ac:dyDescent="0.25">
      <c r="B441" s="10">
        <v>3042</v>
      </c>
      <c r="C441" s="15">
        <v>3042</v>
      </c>
      <c r="D441" s="16" t="s">
        <v>91</v>
      </c>
      <c r="E441" s="16">
        <v>30</v>
      </c>
      <c r="F441" s="16" t="s">
        <v>843</v>
      </c>
      <c r="G441" s="16">
        <v>3042</v>
      </c>
      <c r="H441" s="16" t="s">
        <v>91</v>
      </c>
    </row>
    <row r="442" spans="2:8" x14ac:dyDescent="0.25">
      <c r="B442" s="10">
        <v>3043</v>
      </c>
      <c r="C442" s="15">
        <v>3043</v>
      </c>
      <c r="D442" s="16" t="s">
        <v>92</v>
      </c>
      <c r="E442" s="16">
        <v>30</v>
      </c>
      <c r="F442" s="16" t="s">
        <v>843</v>
      </c>
      <c r="G442" s="16">
        <v>3043</v>
      </c>
      <c r="H442" s="16" t="s">
        <v>92</v>
      </c>
    </row>
    <row r="443" spans="2:8" x14ac:dyDescent="0.25">
      <c r="B443" s="10">
        <v>3044</v>
      </c>
      <c r="C443" s="15">
        <v>3044</v>
      </c>
      <c r="D443" s="16" t="s">
        <v>93</v>
      </c>
      <c r="E443" s="16">
        <v>30</v>
      </c>
      <c r="F443" s="16" t="s">
        <v>843</v>
      </c>
      <c r="G443" s="16">
        <v>3044</v>
      </c>
      <c r="H443" s="16" t="s">
        <v>93</v>
      </c>
    </row>
    <row r="444" spans="2:8" x14ac:dyDescent="0.25">
      <c r="B444" s="10">
        <v>3045</v>
      </c>
      <c r="C444" s="15">
        <v>3045</v>
      </c>
      <c r="D444" s="16" t="s">
        <v>94</v>
      </c>
      <c r="E444" s="16">
        <v>30</v>
      </c>
      <c r="F444" s="16" t="s">
        <v>843</v>
      </c>
      <c r="G444" s="16">
        <v>3045</v>
      </c>
      <c r="H444" s="16" t="s">
        <v>94</v>
      </c>
    </row>
    <row r="445" spans="2:8" x14ac:dyDescent="0.25">
      <c r="B445" s="10">
        <v>3046</v>
      </c>
      <c r="C445" s="15">
        <v>3046</v>
      </c>
      <c r="D445" s="16" t="s">
        <v>95</v>
      </c>
      <c r="E445" s="16">
        <v>30</v>
      </c>
      <c r="F445" s="16" t="s">
        <v>843</v>
      </c>
      <c r="G445" s="16">
        <v>3046</v>
      </c>
      <c r="H445" s="16" t="s">
        <v>95</v>
      </c>
    </row>
    <row r="446" spans="2:8" x14ac:dyDescent="0.25">
      <c r="B446" s="10">
        <v>3047</v>
      </c>
      <c r="C446" s="15">
        <v>3047</v>
      </c>
      <c r="D446" s="16" t="s">
        <v>96</v>
      </c>
      <c r="E446" s="16">
        <v>30</v>
      </c>
      <c r="F446" s="16" t="s">
        <v>843</v>
      </c>
      <c r="G446" s="16">
        <v>3047</v>
      </c>
      <c r="H446" s="16" t="s">
        <v>96</v>
      </c>
    </row>
    <row r="447" spans="2:8" x14ac:dyDescent="0.25">
      <c r="B447" s="10">
        <v>3048</v>
      </c>
      <c r="C447" s="15">
        <v>3048</v>
      </c>
      <c r="D447" s="16" t="s">
        <v>97</v>
      </c>
      <c r="E447" s="16">
        <v>30</v>
      </c>
      <c r="F447" s="16" t="s">
        <v>843</v>
      </c>
      <c r="G447" s="16">
        <v>3048</v>
      </c>
      <c r="H447" s="16" t="s">
        <v>97</v>
      </c>
    </row>
    <row r="448" spans="2:8" x14ac:dyDescent="0.25">
      <c r="B448" s="10">
        <v>3049</v>
      </c>
      <c r="C448" s="15">
        <v>3049</v>
      </c>
      <c r="D448" s="16" t="s">
        <v>99</v>
      </c>
      <c r="E448" s="16">
        <v>30</v>
      </c>
      <c r="F448" s="16" t="s">
        <v>843</v>
      </c>
      <c r="G448" s="16">
        <v>3049</v>
      </c>
      <c r="H448" s="16" t="s">
        <v>99</v>
      </c>
    </row>
    <row r="449" spans="2:8" x14ac:dyDescent="0.25">
      <c r="B449" s="10">
        <v>3051</v>
      </c>
      <c r="C449" s="15">
        <v>3051</v>
      </c>
      <c r="D449" s="16" t="s">
        <v>851</v>
      </c>
      <c r="E449" s="16">
        <v>30</v>
      </c>
      <c r="F449" s="16" t="s">
        <v>843</v>
      </c>
      <c r="G449" s="16">
        <v>3051</v>
      </c>
      <c r="H449" s="16" t="s">
        <v>851</v>
      </c>
    </row>
    <row r="450" spans="2:8" x14ac:dyDescent="0.25">
      <c r="B450" s="10">
        <v>3052</v>
      </c>
      <c r="C450" s="15">
        <v>3052</v>
      </c>
      <c r="D450" s="16" t="s">
        <v>884</v>
      </c>
      <c r="E450" s="16">
        <v>30</v>
      </c>
      <c r="F450" s="16" t="s">
        <v>843</v>
      </c>
      <c r="G450" s="16">
        <v>3052</v>
      </c>
      <c r="H450" s="16" t="s">
        <v>101</v>
      </c>
    </row>
    <row r="451" spans="2:8" x14ac:dyDescent="0.25">
      <c r="B451" s="10">
        <v>3053</v>
      </c>
      <c r="C451" s="15">
        <v>3053</v>
      </c>
      <c r="D451" s="16" t="s">
        <v>76</v>
      </c>
      <c r="E451" s="16">
        <v>30</v>
      </c>
      <c r="F451" s="16" t="s">
        <v>843</v>
      </c>
      <c r="G451" s="16">
        <v>3053</v>
      </c>
      <c r="H451" s="16" t="s">
        <v>76</v>
      </c>
    </row>
    <row r="452" spans="2:8" x14ac:dyDescent="0.25">
      <c r="B452" s="10">
        <v>3054</v>
      </c>
      <c r="C452" s="15">
        <v>3054</v>
      </c>
      <c r="D452" s="16" t="s">
        <v>77</v>
      </c>
      <c r="E452" s="16">
        <v>30</v>
      </c>
      <c r="F452" s="16" t="s">
        <v>843</v>
      </c>
      <c r="G452" s="16">
        <v>3054</v>
      </c>
      <c r="H452" s="16" t="s">
        <v>77</v>
      </c>
    </row>
    <row r="453" spans="2:8" x14ac:dyDescent="0.25">
      <c r="B453" s="10">
        <v>3401</v>
      </c>
      <c r="C453" s="15">
        <v>3401</v>
      </c>
      <c r="D453" s="16" t="s">
        <v>41</v>
      </c>
      <c r="E453" s="16">
        <v>34</v>
      </c>
      <c r="F453" s="16" t="s">
        <v>852</v>
      </c>
      <c r="G453" s="16">
        <v>3401</v>
      </c>
      <c r="H453" s="16" t="s">
        <v>41</v>
      </c>
    </row>
    <row r="454" spans="2:8" x14ac:dyDescent="0.25">
      <c r="B454" s="10">
        <v>3403</v>
      </c>
      <c r="C454" s="15">
        <v>3403</v>
      </c>
      <c r="D454" s="16" t="s">
        <v>42</v>
      </c>
      <c r="E454" s="16">
        <v>34</v>
      </c>
      <c r="F454" s="16" t="s">
        <v>852</v>
      </c>
      <c r="G454" s="16">
        <v>3403</v>
      </c>
      <c r="H454" s="16" t="s">
        <v>42</v>
      </c>
    </row>
    <row r="455" spans="2:8" x14ac:dyDescent="0.25">
      <c r="B455" s="10">
        <v>3405</v>
      </c>
      <c r="C455" s="15">
        <v>3405</v>
      </c>
      <c r="D455" s="16" t="s">
        <v>61</v>
      </c>
      <c r="E455" s="16">
        <v>34</v>
      </c>
      <c r="F455" s="16" t="s">
        <v>852</v>
      </c>
      <c r="G455" s="16">
        <v>3405</v>
      </c>
      <c r="H455" s="16" t="s">
        <v>61</v>
      </c>
    </row>
    <row r="456" spans="2:8" x14ac:dyDescent="0.25">
      <c r="B456" s="10">
        <v>3407</v>
      </c>
      <c r="C456" s="15">
        <v>3407</v>
      </c>
      <c r="D456" s="16" t="s">
        <v>62</v>
      </c>
      <c r="E456" s="16">
        <v>34</v>
      </c>
      <c r="F456" s="16" t="s">
        <v>852</v>
      </c>
      <c r="G456" s="16">
        <v>3407</v>
      </c>
      <c r="H456" s="16" t="s">
        <v>62</v>
      </c>
    </row>
    <row r="457" spans="2:8" x14ac:dyDescent="0.25">
      <c r="B457" s="10">
        <v>3411</v>
      </c>
      <c r="C457" s="15">
        <v>3411</v>
      </c>
      <c r="D457" s="16" t="s">
        <v>43</v>
      </c>
      <c r="E457" s="16">
        <v>34</v>
      </c>
      <c r="F457" s="16" t="s">
        <v>852</v>
      </c>
      <c r="G457" s="16">
        <v>3411</v>
      </c>
      <c r="H457" s="16" t="s">
        <v>43</v>
      </c>
    </row>
    <row r="458" spans="2:8" x14ac:dyDescent="0.25">
      <c r="B458" s="10">
        <v>3412</v>
      </c>
      <c r="C458" s="15">
        <v>3412</v>
      </c>
      <c r="D458" s="16" t="s">
        <v>44</v>
      </c>
      <c r="E458" s="16">
        <v>34</v>
      </c>
      <c r="F458" s="16" t="s">
        <v>852</v>
      </c>
      <c r="G458" s="16">
        <v>3412</v>
      </c>
      <c r="H458" s="16" t="s">
        <v>44</v>
      </c>
    </row>
    <row r="459" spans="2:8" x14ac:dyDescent="0.25">
      <c r="B459" s="10">
        <v>3413</v>
      </c>
      <c r="C459" s="15">
        <v>3413</v>
      </c>
      <c r="D459" s="16" t="s">
        <v>45</v>
      </c>
      <c r="E459" s="16">
        <v>34</v>
      </c>
      <c r="F459" s="16" t="s">
        <v>852</v>
      </c>
      <c r="G459" s="16">
        <v>3413</v>
      </c>
      <c r="H459" s="16" t="s">
        <v>45</v>
      </c>
    </row>
    <row r="460" spans="2:8" x14ac:dyDescent="0.25">
      <c r="B460" s="10">
        <v>3414</v>
      </c>
      <c r="C460" s="15">
        <v>3414</v>
      </c>
      <c r="D460" s="16" t="s">
        <v>46</v>
      </c>
      <c r="E460" s="16">
        <v>34</v>
      </c>
      <c r="F460" s="16" t="s">
        <v>852</v>
      </c>
      <c r="G460" s="16">
        <v>3414</v>
      </c>
      <c r="H460" s="16" t="s">
        <v>46</v>
      </c>
    </row>
    <row r="461" spans="2:8" x14ac:dyDescent="0.25">
      <c r="B461" s="10">
        <v>3415</v>
      </c>
      <c r="C461" s="15">
        <v>3415</v>
      </c>
      <c r="D461" s="16" t="s">
        <v>47</v>
      </c>
      <c r="E461" s="16">
        <v>34</v>
      </c>
      <c r="F461" s="16" t="s">
        <v>852</v>
      </c>
      <c r="G461" s="16">
        <v>3415</v>
      </c>
      <c r="H461" s="16" t="s">
        <v>47</v>
      </c>
    </row>
    <row r="462" spans="2:8" x14ac:dyDescent="0.25">
      <c r="B462" s="10">
        <v>3416</v>
      </c>
      <c r="C462" s="15">
        <v>3416</v>
      </c>
      <c r="D462" s="16" t="s">
        <v>48</v>
      </c>
      <c r="E462" s="16">
        <v>34</v>
      </c>
      <c r="F462" s="16" t="s">
        <v>852</v>
      </c>
      <c r="G462" s="16">
        <v>3416</v>
      </c>
      <c r="H462" s="16" t="s">
        <v>48</v>
      </c>
    </row>
    <row r="463" spans="2:8" x14ac:dyDescent="0.25">
      <c r="B463" s="10">
        <v>3417</v>
      </c>
      <c r="C463" s="15">
        <v>3417</v>
      </c>
      <c r="D463" s="16" t="s">
        <v>49</v>
      </c>
      <c r="E463" s="16">
        <v>34</v>
      </c>
      <c r="F463" s="16" t="s">
        <v>852</v>
      </c>
      <c r="G463" s="16">
        <v>3417</v>
      </c>
      <c r="H463" s="16" t="s">
        <v>49</v>
      </c>
    </row>
    <row r="464" spans="2:8" x14ac:dyDescent="0.25">
      <c r="B464" s="10">
        <v>3418</v>
      </c>
      <c r="C464" s="15">
        <v>3418</v>
      </c>
      <c r="D464" s="16" t="s">
        <v>50</v>
      </c>
      <c r="E464" s="16">
        <v>34</v>
      </c>
      <c r="F464" s="16" t="s">
        <v>852</v>
      </c>
      <c r="G464" s="16">
        <v>3418</v>
      </c>
      <c r="H464" s="16" t="s">
        <v>50</v>
      </c>
    </row>
    <row r="465" spans="2:8" x14ac:dyDescent="0.25">
      <c r="B465" s="10">
        <v>3419</v>
      </c>
      <c r="C465" s="15">
        <v>3419</v>
      </c>
      <c r="D465" s="16" t="s">
        <v>853</v>
      </c>
      <c r="E465" s="16">
        <v>34</v>
      </c>
      <c r="F465" s="16" t="s">
        <v>852</v>
      </c>
      <c r="G465" s="16">
        <v>3419</v>
      </c>
      <c r="H465" s="16" t="s">
        <v>877</v>
      </c>
    </row>
    <row r="466" spans="2:8" x14ac:dyDescent="0.25">
      <c r="B466" s="10">
        <v>3420</v>
      </c>
      <c r="C466" s="15">
        <v>3420</v>
      </c>
      <c r="D466" s="16" t="s">
        <v>51</v>
      </c>
      <c r="E466" s="16">
        <v>34</v>
      </c>
      <c r="F466" s="16" t="s">
        <v>852</v>
      </c>
      <c r="G466" s="16">
        <v>3420</v>
      </c>
      <c r="H466" s="16" t="s">
        <v>51</v>
      </c>
    </row>
    <row r="467" spans="2:8" x14ac:dyDescent="0.25">
      <c r="B467" s="10">
        <v>3421</v>
      </c>
      <c r="C467" s="15">
        <v>3421</v>
      </c>
      <c r="D467" s="16" t="s">
        <v>52</v>
      </c>
      <c r="E467" s="16">
        <v>34</v>
      </c>
      <c r="F467" s="16" t="s">
        <v>852</v>
      </c>
      <c r="G467" s="16">
        <v>3421</v>
      </c>
      <c r="H467" s="16" t="s">
        <v>52</v>
      </c>
    </row>
    <row r="468" spans="2:8" x14ac:dyDescent="0.25">
      <c r="B468" s="10">
        <v>3422</v>
      </c>
      <c r="C468" s="15">
        <v>3422</v>
      </c>
      <c r="D468" s="16" t="s">
        <v>53</v>
      </c>
      <c r="E468" s="16">
        <v>34</v>
      </c>
      <c r="F468" s="16" t="s">
        <v>852</v>
      </c>
      <c r="G468" s="16">
        <v>3422</v>
      </c>
      <c r="H468" s="16" t="s">
        <v>53</v>
      </c>
    </row>
    <row r="469" spans="2:8" x14ac:dyDescent="0.25">
      <c r="B469" s="10">
        <v>3423</v>
      </c>
      <c r="C469" s="15">
        <v>3423</v>
      </c>
      <c r="D469" s="16" t="s">
        <v>54</v>
      </c>
      <c r="E469" s="16">
        <v>34</v>
      </c>
      <c r="F469" s="16" t="s">
        <v>852</v>
      </c>
      <c r="G469" s="16">
        <v>3423</v>
      </c>
      <c r="H469" s="16" t="s">
        <v>54</v>
      </c>
    </row>
    <row r="470" spans="2:8" x14ac:dyDescent="0.25">
      <c r="B470" s="10">
        <v>3424</v>
      </c>
      <c r="C470" s="15">
        <v>3424</v>
      </c>
      <c r="D470" s="16" t="s">
        <v>55</v>
      </c>
      <c r="E470" s="16">
        <v>34</v>
      </c>
      <c r="F470" s="16" t="s">
        <v>852</v>
      </c>
      <c r="G470" s="16">
        <v>3424</v>
      </c>
      <c r="H470" s="16" t="s">
        <v>55</v>
      </c>
    </row>
    <row r="471" spans="2:8" x14ac:dyDescent="0.25">
      <c r="B471" s="10">
        <v>3425</v>
      </c>
      <c r="C471" s="15">
        <v>3425</v>
      </c>
      <c r="D471" s="16" t="s">
        <v>56</v>
      </c>
      <c r="E471" s="16">
        <v>34</v>
      </c>
      <c r="F471" s="16" t="s">
        <v>852</v>
      </c>
      <c r="G471" s="16">
        <v>3425</v>
      </c>
      <c r="H471" s="16" t="s">
        <v>56</v>
      </c>
    </row>
    <row r="472" spans="2:8" x14ac:dyDescent="0.25">
      <c r="B472" s="10">
        <v>3426</v>
      </c>
      <c r="C472" s="15">
        <v>3426</v>
      </c>
      <c r="D472" s="16" t="s">
        <v>57</v>
      </c>
      <c r="E472" s="16">
        <v>34</v>
      </c>
      <c r="F472" s="16" t="s">
        <v>852</v>
      </c>
      <c r="G472" s="16">
        <v>3426</v>
      </c>
      <c r="H472" s="16" t="s">
        <v>57</v>
      </c>
    </row>
    <row r="473" spans="2:8" x14ac:dyDescent="0.25">
      <c r="B473" s="10">
        <v>3427</v>
      </c>
      <c r="C473" s="15">
        <v>3427</v>
      </c>
      <c r="D473" s="16" t="s">
        <v>58</v>
      </c>
      <c r="E473" s="16">
        <v>34</v>
      </c>
      <c r="F473" s="16" t="s">
        <v>852</v>
      </c>
      <c r="G473" s="16">
        <v>3427</v>
      </c>
      <c r="H473" s="16" t="s">
        <v>58</v>
      </c>
    </row>
    <row r="474" spans="2:8" x14ac:dyDescent="0.25">
      <c r="B474" s="10">
        <v>3428</v>
      </c>
      <c r="C474" s="15">
        <v>3428</v>
      </c>
      <c r="D474" s="16" t="s">
        <v>59</v>
      </c>
      <c r="E474" s="16">
        <v>34</v>
      </c>
      <c r="F474" s="16" t="s">
        <v>852</v>
      </c>
      <c r="G474" s="16">
        <v>3428</v>
      </c>
      <c r="H474" s="16" t="s">
        <v>59</v>
      </c>
    </row>
    <row r="475" spans="2:8" x14ac:dyDescent="0.25">
      <c r="B475" s="10">
        <v>3429</v>
      </c>
      <c r="C475" s="15">
        <v>3429</v>
      </c>
      <c r="D475" s="16" t="s">
        <v>60</v>
      </c>
      <c r="E475" s="16">
        <v>34</v>
      </c>
      <c r="F475" s="16" t="s">
        <v>852</v>
      </c>
      <c r="G475" s="16">
        <v>3429</v>
      </c>
      <c r="H475" s="16" t="s">
        <v>60</v>
      </c>
    </row>
    <row r="476" spans="2:8" x14ac:dyDescent="0.25">
      <c r="B476" s="10">
        <v>3430</v>
      </c>
      <c r="C476" s="15">
        <v>3430</v>
      </c>
      <c r="D476" s="16" t="s">
        <v>854</v>
      </c>
      <c r="E476" s="16">
        <v>34</v>
      </c>
      <c r="F476" s="16" t="s">
        <v>852</v>
      </c>
      <c r="G476" s="16">
        <v>3430</v>
      </c>
      <c r="H476" s="16" t="s">
        <v>854</v>
      </c>
    </row>
    <row r="477" spans="2:8" x14ac:dyDescent="0.25">
      <c r="B477" s="10">
        <v>3431</v>
      </c>
      <c r="C477" s="15">
        <v>3431</v>
      </c>
      <c r="D477" s="16" t="s">
        <v>63</v>
      </c>
      <c r="E477" s="16">
        <v>34</v>
      </c>
      <c r="F477" s="16" t="s">
        <v>852</v>
      </c>
      <c r="G477" s="16">
        <v>3431</v>
      </c>
      <c r="H477" s="16" t="s">
        <v>63</v>
      </c>
    </row>
    <row r="478" spans="2:8" x14ac:dyDescent="0.25">
      <c r="B478" s="10">
        <v>3432</v>
      </c>
      <c r="C478" s="15">
        <v>3432</v>
      </c>
      <c r="D478" s="16" t="s">
        <v>64</v>
      </c>
      <c r="E478" s="16">
        <v>34</v>
      </c>
      <c r="F478" s="16" t="s">
        <v>852</v>
      </c>
      <c r="G478" s="16">
        <v>3432</v>
      </c>
      <c r="H478" s="16" t="s">
        <v>64</v>
      </c>
    </row>
    <row r="479" spans="2:8" x14ac:dyDescent="0.25">
      <c r="B479" s="10">
        <v>3433</v>
      </c>
      <c r="C479" s="15">
        <v>3433</v>
      </c>
      <c r="D479" s="16" t="s">
        <v>65</v>
      </c>
      <c r="E479" s="16">
        <v>34</v>
      </c>
      <c r="F479" s="16" t="s">
        <v>852</v>
      </c>
      <c r="G479" s="16">
        <v>3433</v>
      </c>
      <c r="H479" s="16" t="s">
        <v>65</v>
      </c>
    </row>
    <row r="480" spans="2:8" x14ac:dyDescent="0.25">
      <c r="B480" s="10">
        <v>3434</v>
      </c>
      <c r="C480" s="15">
        <v>3434</v>
      </c>
      <c r="D480" s="16" t="s">
        <v>66</v>
      </c>
      <c r="E480" s="16">
        <v>34</v>
      </c>
      <c r="F480" s="16" t="s">
        <v>852</v>
      </c>
      <c r="G480" s="16">
        <v>3434</v>
      </c>
      <c r="H480" s="16" t="s">
        <v>66</v>
      </c>
    </row>
    <row r="481" spans="2:8" x14ac:dyDescent="0.25">
      <c r="B481" s="10">
        <v>3435</v>
      </c>
      <c r="C481" s="15">
        <v>3435</v>
      </c>
      <c r="D481" s="16" t="s">
        <v>67</v>
      </c>
      <c r="E481" s="16">
        <v>34</v>
      </c>
      <c r="F481" s="16" t="s">
        <v>852</v>
      </c>
      <c r="G481" s="16">
        <v>3435</v>
      </c>
      <c r="H481" s="16" t="s">
        <v>67</v>
      </c>
    </row>
    <row r="482" spans="2:8" x14ac:dyDescent="0.25">
      <c r="B482" s="10">
        <v>3436</v>
      </c>
      <c r="C482" s="15">
        <v>3436</v>
      </c>
      <c r="D482" s="16" t="s">
        <v>68</v>
      </c>
      <c r="E482" s="16">
        <v>34</v>
      </c>
      <c r="F482" s="16" t="s">
        <v>852</v>
      </c>
      <c r="G482" s="16">
        <v>3436</v>
      </c>
      <c r="H482" s="16" t="s">
        <v>68</v>
      </c>
    </row>
    <row r="483" spans="2:8" x14ac:dyDescent="0.25">
      <c r="B483" s="10">
        <v>3437</v>
      </c>
      <c r="C483" s="15">
        <v>3437</v>
      </c>
      <c r="D483" s="16" t="s">
        <v>69</v>
      </c>
      <c r="E483" s="16">
        <v>34</v>
      </c>
      <c r="F483" s="16" t="s">
        <v>852</v>
      </c>
      <c r="G483" s="16">
        <v>3437</v>
      </c>
      <c r="H483" s="16" t="s">
        <v>69</v>
      </c>
    </row>
    <row r="484" spans="2:8" x14ac:dyDescent="0.25">
      <c r="B484" s="10">
        <v>3438</v>
      </c>
      <c r="C484" s="15">
        <v>3438</v>
      </c>
      <c r="D484" s="16" t="s">
        <v>70</v>
      </c>
      <c r="E484" s="16">
        <v>34</v>
      </c>
      <c r="F484" s="16" t="s">
        <v>852</v>
      </c>
      <c r="G484" s="16">
        <v>3438</v>
      </c>
      <c r="H484" s="16" t="s">
        <v>70</v>
      </c>
    </row>
    <row r="485" spans="2:8" x14ac:dyDescent="0.25">
      <c r="B485" s="10">
        <v>3439</v>
      </c>
      <c r="C485" s="15">
        <v>3439</v>
      </c>
      <c r="D485" s="16" t="s">
        <v>71</v>
      </c>
      <c r="E485" s="16">
        <v>34</v>
      </c>
      <c r="F485" s="16" t="s">
        <v>852</v>
      </c>
      <c r="G485" s="16">
        <v>3439</v>
      </c>
      <c r="H485" s="16" t="s">
        <v>71</v>
      </c>
    </row>
    <row r="486" spans="2:8" x14ac:dyDescent="0.25">
      <c r="B486" s="10">
        <v>3440</v>
      </c>
      <c r="C486" s="15">
        <v>3440</v>
      </c>
      <c r="D486" s="16" t="s">
        <v>72</v>
      </c>
      <c r="E486" s="16">
        <v>34</v>
      </c>
      <c r="F486" s="16" t="s">
        <v>852</v>
      </c>
      <c r="G486" s="16">
        <v>3440</v>
      </c>
      <c r="H486" s="16" t="s">
        <v>72</v>
      </c>
    </row>
    <row r="487" spans="2:8" x14ac:dyDescent="0.25">
      <c r="B487" s="10">
        <v>3441</v>
      </c>
      <c r="C487" s="15">
        <v>3441</v>
      </c>
      <c r="D487" s="16" t="s">
        <v>73</v>
      </c>
      <c r="E487" s="16">
        <v>34</v>
      </c>
      <c r="F487" s="16" t="s">
        <v>852</v>
      </c>
      <c r="G487" s="16">
        <v>3441</v>
      </c>
      <c r="H487" s="16" t="s">
        <v>73</v>
      </c>
    </row>
    <row r="488" spans="2:8" x14ac:dyDescent="0.25">
      <c r="B488" s="10">
        <v>3442</v>
      </c>
      <c r="C488" s="15">
        <v>3442</v>
      </c>
      <c r="D488" s="16" t="s">
        <v>74</v>
      </c>
      <c r="E488" s="16">
        <v>34</v>
      </c>
      <c r="F488" s="16" t="s">
        <v>852</v>
      </c>
      <c r="G488" s="16">
        <v>3442</v>
      </c>
      <c r="H488" s="16" t="s">
        <v>74</v>
      </c>
    </row>
    <row r="489" spans="2:8" x14ac:dyDescent="0.25">
      <c r="B489" s="10">
        <v>3443</v>
      </c>
      <c r="C489" s="15">
        <v>3443</v>
      </c>
      <c r="D489" s="16" t="s">
        <v>75</v>
      </c>
      <c r="E489" s="16">
        <v>34</v>
      </c>
      <c r="F489" s="16" t="s">
        <v>852</v>
      </c>
      <c r="G489" s="16">
        <v>3443</v>
      </c>
      <c r="H489" s="16" t="s">
        <v>75</v>
      </c>
    </row>
    <row r="490" spans="2:8" x14ac:dyDescent="0.25">
      <c r="B490" s="10">
        <v>3446</v>
      </c>
      <c r="C490" s="15">
        <v>3446</v>
      </c>
      <c r="D490" s="16" t="s">
        <v>78</v>
      </c>
      <c r="E490" s="16">
        <v>34</v>
      </c>
      <c r="F490" s="16" t="s">
        <v>852</v>
      </c>
      <c r="G490" s="16">
        <v>3446</v>
      </c>
      <c r="H490" s="16" t="s">
        <v>78</v>
      </c>
    </row>
    <row r="491" spans="2:8" x14ac:dyDescent="0.25">
      <c r="B491" s="10">
        <v>3447</v>
      </c>
      <c r="C491" s="15">
        <v>3447</v>
      </c>
      <c r="D491" s="16" t="s">
        <v>79</v>
      </c>
      <c r="E491" s="16">
        <v>34</v>
      </c>
      <c r="F491" s="16" t="s">
        <v>852</v>
      </c>
      <c r="G491" s="16">
        <v>3447</v>
      </c>
      <c r="H491" s="16" t="s">
        <v>79</v>
      </c>
    </row>
    <row r="492" spans="2:8" x14ac:dyDescent="0.25">
      <c r="B492" s="10">
        <v>3448</v>
      </c>
      <c r="C492" s="15">
        <v>3448</v>
      </c>
      <c r="D492" s="16" t="s">
        <v>80</v>
      </c>
      <c r="E492" s="16">
        <v>34</v>
      </c>
      <c r="F492" s="16" t="s">
        <v>852</v>
      </c>
      <c r="G492" s="16">
        <v>3448</v>
      </c>
      <c r="H492" s="16" t="s">
        <v>80</v>
      </c>
    </row>
    <row r="493" spans="2:8" x14ac:dyDescent="0.25">
      <c r="B493" s="10">
        <v>3449</v>
      </c>
      <c r="C493" s="15">
        <v>3449</v>
      </c>
      <c r="D493" s="16" t="s">
        <v>81</v>
      </c>
      <c r="E493" s="16">
        <v>34</v>
      </c>
      <c r="F493" s="16" t="s">
        <v>852</v>
      </c>
      <c r="G493" s="16">
        <v>3449</v>
      </c>
      <c r="H493" s="16" t="s">
        <v>81</v>
      </c>
    </row>
    <row r="494" spans="2:8" x14ac:dyDescent="0.25">
      <c r="B494" s="10">
        <v>3450</v>
      </c>
      <c r="C494" s="15">
        <v>3450</v>
      </c>
      <c r="D494" s="16" t="s">
        <v>82</v>
      </c>
      <c r="E494" s="16">
        <v>34</v>
      </c>
      <c r="F494" s="16" t="s">
        <v>852</v>
      </c>
      <c r="G494" s="16">
        <v>3450</v>
      </c>
      <c r="H494" s="16" t="s">
        <v>82</v>
      </c>
    </row>
    <row r="495" spans="2:8" x14ac:dyDescent="0.25">
      <c r="B495" s="10">
        <v>3451</v>
      </c>
      <c r="C495" s="15">
        <v>3451</v>
      </c>
      <c r="D495" s="16" t="s">
        <v>83</v>
      </c>
      <c r="E495" s="16">
        <v>34</v>
      </c>
      <c r="F495" s="16" t="s">
        <v>852</v>
      </c>
      <c r="G495" s="16">
        <v>3451</v>
      </c>
      <c r="H495" s="16" t="s">
        <v>83</v>
      </c>
    </row>
    <row r="496" spans="2:8" x14ac:dyDescent="0.25">
      <c r="B496" s="10">
        <v>3452</v>
      </c>
      <c r="C496" s="15">
        <v>3452</v>
      </c>
      <c r="D496" s="16" t="s">
        <v>84</v>
      </c>
      <c r="E496" s="16">
        <v>34</v>
      </c>
      <c r="F496" s="16" t="s">
        <v>852</v>
      </c>
      <c r="G496" s="16">
        <v>3452</v>
      </c>
      <c r="H496" s="16" t="s">
        <v>84</v>
      </c>
    </row>
    <row r="497" spans="2:8" x14ac:dyDescent="0.25">
      <c r="B497" s="10">
        <v>3453</v>
      </c>
      <c r="C497" s="15">
        <v>3453</v>
      </c>
      <c r="D497" s="16" t="s">
        <v>85</v>
      </c>
      <c r="E497" s="16">
        <v>34</v>
      </c>
      <c r="F497" s="16" t="s">
        <v>852</v>
      </c>
      <c r="G497" s="16">
        <v>3453</v>
      </c>
      <c r="H497" s="16" t="s">
        <v>85</v>
      </c>
    </row>
    <row r="498" spans="2:8" x14ac:dyDescent="0.25">
      <c r="B498" s="10">
        <v>3454</v>
      </c>
      <c r="C498" s="15">
        <v>3454</v>
      </c>
      <c r="D498" s="16" t="s">
        <v>86</v>
      </c>
      <c r="E498" s="16">
        <v>34</v>
      </c>
      <c r="F498" s="16" t="s">
        <v>852</v>
      </c>
      <c r="G498" s="16">
        <v>3454</v>
      </c>
      <c r="H498" s="16" t="s">
        <v>86</v>
      </c>
    </row>
    <row r="499" spans="2:8" x14ac:dyDescent="0.25">
      <c r="B499" s="10">
        <v>3801</v>
      </c>
      <c r="C499" s="15">
        <v>3801</v>
      </c>
      <c r="D499" s="16" t="s">
        <v>102</v>
      </c>
      <c r="E499" s="16">
        <v>38</v>
      </c>
      <c r="F499" s="16" t="s">
        <v>855</v>
      </c>
      <c r="G499" s="16">
        <v>3801</v>
      </c>
      <c r="H499" s="16" t="s">
        <v>102</v>
      </c>
    </row>
    <row r="500" spans="2:8" x14ac:dyDescent="0.25">
      <c r="B500" s="10">
        <v>3802</v>
      </c>
      <c r="C500" s="15">
        <v>3802</v>
      </c>
      <c r="D500" s="16" t="s">
        <v>103</v>
      </c>
      <c r="E500" s="16">
        <v>38</v>
      </c>
      <c r="F500" s="16" t="s">
        <v>855</v>
      </c>
      <c r="G500" s="16">
        <v>3802</v>
      </c>
      <c r="H500" s="16" t="s">
        <v>103</v>
      </c>
    </row>
    <row r="501" spans="2:8" x14ac:dyDescent="0.25">
      <c r="B501" s="10">
        <v>3803</v>
      </c>
      <c r="C501" s="15">
        <v>3803</v>
      </c>
      <c r="D501" s="16" t="s">
        <v>104</v>
      </c>
      <c r="E501" s="16">
        <v>38</v>
      </c>
      <c r="F501" s="16" t="s">
        <v>855</v>
      </c>
      <c r="G501" s="16">
        <v>3803</v>
      </c>
      <c r="H501" s="16" t="s">
        <v>104</v>
      </c>
    </row>
    <row r="502" spans="2:8" x14ac:dyDescent="0.25">
      <c r="B502" s="10">
        <v>3804</v>
      </c>
      <c r="C502" s="15">
        <v>3804</v>
      </c>
      <c r="D502" s="16" t="s">
        <v>105</v>
      </c>
      <c r="E502" s="16">
        <v>38</v>
      </c>
      <c r="F502" s="16" t="s">
        <v>855</v>
      </c>
      <c r="G502" s="16">
        <v>3804</v>
      </c>
      <c r="H502" s="16" t="s">
        <v>105</v>
      </c>
    </row>
    <row r="503" spans="2:8" x14ac:dyDescent="0.25">
      <c r="B503" s="10">
        <v>3805</v>
      </c>
      <c r="C503" s="15">
        <v>3805</v>
      </c>
      <c r="D503" s="16" t="s">
        <v>106</v>
      </c>
      <c r="E503" s="16">
        <v>38</v>
      </c>
      <c r="F503" s="16" t="s">
        <v>855</v>
      </c>
      <c r="G503" s="16">
        <v>3805</v>
      </c>
      <c r="H503" s="16" t="s">
        <v>106</v>
      </c>
    </row>
    <row r="504" spans="2:8" x14ac:dyDescent="0.25">
      <c r="B504" s="10">
        <v>3806</v>
      </c>
      <c r="C504" s="15">
        <v>3806</v>
      </c>
      <c r="D504" s="16" t="s">
        <v>109</v>
      </c>
      <c r="E504" s="16">
        <v>38</v>
      </c>
      <c r="F504" s="16" t="s">
        <v>855</v>
      </c>
      <c r="G504" s="16">
        <v>3806</v>
      </c>
      <c r="H504" s="16" t="s">
        <v>109</v>
      </c>
    </row>
    <row r="505" spans="2:8" x14ac:dyDescent="0.25">
      <c r="B505" s="10">
        <v>3807</v>
      </c>
      <c r="C505" s="15">
        <v>3807</v>
      </c>
      <c r="D505" s="16" t="s">
        <v>110</v>
      </c>
      <c r="E505" s="16">
        <v>38</v>
      </c>
      <c r="F505" s="16" t="s">
        <v>855</v>
      </c>
      <c r="G505" s="16">
        <v>3807</v>
      </c>
      <c r="H505" s="16" t="s">
        <v>110</v>
      </c>
    </row>
    <row r="506" spans="2:8" x14ac:dyDescent="0.25">
      <c r="B506" s="10">
        <v>3808</v>
      </c>
      <c r="C506" s="15">
        <v>3808</v>
      </c>
      <c r="D506" s="16" t="s">
        <v>111</v>
      </c>
      <c r="E506" s="16">
        <v>38</v>
      </c>
      <c r="F506" s="16" t="s">
        <v>855</v>
      </c>
      <c r="G506" s="16">
        <v>3808</v>
      </c>
      <c r="H506" s="16" t="s">
        <v>111</v>
      </c>
    </row>
    <row r="507" spans="2:8" x14ac:dyDescent="0.25">
      <c r="B507" s="10">
        <v>3811</v>
      </c>
      <c r="C507" s="15">
        <v>3811</v>
      </c>
      <c r="D507" s="16" t="s">
        <v>108</v>
      </c>
      <c r="E507" s="16">
        <v>38</v>
      </c>
      <c r="F507" s="16" t="s">
        <v>855</v>
      </c>
      <c r="G507" s="16">
        <v>3811</v>
      </c>
      <c r="H507" s="16" t="s">
        <v>108</v>
      </c>
    </row>
    <row r="508" spans="2:8" x14ac:dyDescent="0.25">
      <c r="B508" s="10">
        <v>3813</v>
      </c>
      <c r="C508" s="15">
        <v>3813</v>
      </c>
      <c r="D508" s="16" t="s">
        <v>113</v>
      </c>
      <c r="E508" s="16">
        <v>38</v>
      </c>
      <c r="F508" s="16" t="s">
        <v>855</v>
      </c>
      <c r="G508" s="16">
        <v>3813</v>
      </c>
      <c r="H508" s="16" t="s">
        <v>113</v>
      </c>
    </row>
    <row r="509" spans="2:8" x14ac:dyDescent="0.25">
      <c r="B509" s="10">
        <v>3814</v>
      </c>
      <c r="C509" s="15">
        <v>3814</v>
      </c>
      <c r="D509" s="16" t="s">
        <v>114</v>
      </c>
      <c r="E509" s="16">
        <v>38</v>
      </c>
      <c r="F509" s="16" t="s">
        <v>855</v>
      </c>
      <c r="G509" s="16">
        <v>3814</v>
      </c>
      <c r="H509" s="16" t="s">
        <v>114</v>
      </c>
    </row>
    <row r="510" spans="2:8" x14ac:dyDescent="0.25">
      <c r="B510" s="10">
        <v>3815</v>
      </c>
      <c r="C510" s="15">
        <v>3815</v>
      </c>
      <c r="D510" s="16" t="s">
        <v>115</v>
      </c>
      <c r="E510" s="16">
        <v>38</v>
      </c>
      <c r="F510" s="16" t="s">
        <v>855</v>
      </c>
      <c r="G510" s="16">
        <v>3815</v>
      </c>
      <c r="H510" s="16" t="s">
        <v>115</v>
      </c>
    </row>
    <row r="511" spans="2:8" x14ac:dyDescent="0.25">
      <c r="B511" s="10">
        <v>3816</v>
      </c>
      <c r="C511" s="15">
        <v>3816</v>
      </c>
      <c r="D511" s="16" t="s">
        <v>116</v>
      </c>
      <c r="E511" s="16">
        <v>38</v>
      </c>
      <c r="F511" s="16" t="s">
        <v>855</v>
      </c>
      <c r="G511" s="16">
        <v>3816</v>
      </c>
      <c r="H511" s="16" t="s">
        <v>116</v>
      </c>
    </row>
    <row r="512" spans="2:8" x14ac:dyDescent="0.25">
      <c r="B512" s="10">
        <v>3817</v>
      </c>
      <c r="C512" s="15">
        <v>3817</v>
      </c>
      <c r="D512" s="16" t="s">
        <v>856</v>
      </c>
      <c r="E512" s="16">
        <v>38</v>
      </c>
      <c r="F512" s="16" t="s">
        <v>855</v>
      </c>
      <c r="G512" s="16">
        <v>3817</v>
      </c>
      <c r="H512" s="16" t="s">
        <v>856</v>
      </c>
    </row>
    <row r="513" spans="2:8" x14ac:dyDescent="0.25">
      <c r="B513" s="10">
        <v>3818</v>
      </c>
      <c r="C513" s="15">
        <v>3818</v>
      </c>
      <c r="D513" s="16" t="s">
        <v>117</v>
      </c>
      <c r="E513" s="16">
        <v>38</v>
      </c>
      <c r="F513" s="16" t="s">
        <v>855</v>
      </c>
      <c r="G513" s="16">
        <v>3818</v>
      </c>
      <c r="H513" s="16" t="s">
        <v>117</v>
      </c>
    </row>
    <row r="514" spans="2:8" x14ac:dyDescent="0.25">
      <c r="B514" s="10">
        <v>3819</v>
      </c>
      <c r="C514" s="15">
        <v>3819</v>
      </c>
      <c r="D514" s="16" t="s">
        <v>118</v>
      </c>
      <c r="E514" s="16">
        <v>38</v>
      </c>
      <c r="F514" s="16" t="s">
        <v>855</v>
      </c>
      <c r="G514" s="16">
        <v>3819</v>
      </c>
      <c r="H514" s="16" t="s">
        <v>118</v>
      </c>
    </row>
    <row r="515" spans="2:8" x14ac:dyDescent="0.25">
      <c r="B515" s="10">
        <v>3820</v>
      </c>
      <c r="C515" s="15">
        <v>3820</v>
      </c>
      <c r="D515" s="16" t="s">
        <v>119</v>
      </c>
      <c r="E515" s="16">
        <v>38</v>
      </c>
      <c r="F515" s="16" t="s">
        <v>855</v>
      </c>
      <c r="G515" s="16">
        <v>3820</v>
      </c>
      <c r="H515" s="16" t="s">
        <v>119</v>
      </c>
    </row>
    <row r="516" spans="2:8" x14ac:dyDescent="0.25">
      <c r="B516" s="10">
        <v>3821</v>
      </c>
      <c r="C516" s="15">
        <v>3821</v>
      </c>
      <c r="D516" s="16" t="s">
        <v>120</v>
      </c>
      <c r="E516" s="16">
        <v>38</v>
      </c>
      <c r="F516" s="16" t="s">
        <v>855</v>
      </c>
      <c r="G516" s="16">
        <v>3821</v>
      </c>
      <c r="H516" s="16" t="s">
        <v>120</v>
      </c>
    </row>
    <row r="517" spans="2:8" x14ac:dyDescent="0.25">
      <c r="B517" s="10">
        <v>3823</v>
      </c>
      <c r="C517" s="15">
        <v>3823</v>
      </c>
      <c r="D517" s="16" t="s">
        <v>121</v>
      </c>
      <c r="E517" s="16">
        <v>38</v>
      </c>
      <c r="F517" s="16" t="s">
        <v>855</v>
      </c>
      <c r="G517" s="16">
        <v>3823</v>
      </c>
      <c r="H517" s="16" t="s">
        <v>121</v>
      </c>
    </row>
    <row r="518" spans="2:8" x14ac:dyDescent="0.25">
      <c r="B518" s="10">
        <v>3824</v>
      </c>
      <c r="C518" s="15">
        <v>3824</v>
      </c>
      <c r="D518" s="16" t="s">
        <v>122</v>
      </c>
      <c r="E518" s="16">
        <v>38</v>
      </c>
      <c r="F518" s="16" t="s">
        <v>855</v>
      </c>
      <c r="G518" s="16">
        <v>3824</v>
      </c>
      <c r="H518" s="16" t="s">
        <v>122</v>
      </c>
    </row>
    <row r="519" spans="2:8" x14ac:dyDescent="0.25">
      <c r="B519" s="10">
        <v>3825</v>
      </c>
      <c r="C519" s="15">
        <v>3825</v>
      </c>
      <c r="D519" s="16" t="s">
        <v>123</v>
      </c>
      <c r="E519" s="16">
        <v>38</v>
      </c>
      <c r="F519" s="16" t="s">
        <v>855</v>
      </c>
      <c r="G519" s="16">
        <v>3825</v>
      </c>
      <c r="H519" s="16" t="s">
        <v>123</v>
      </c>
    </row>
    <row r="520" spans="2:8" x14ac:dyDescent="0.25">
      <c r="B520" s="10">
        <v>4201</v>
      </c>
      <c r="C520" s="15">
        <v>4201</v>
      </c>
      <c r="D520" s="16" t="s">
        <v>124</v>
      </c>
      <c r="E520" s="16">
        <v>42</v>
      </c>
      <c r="F520" s="16" t="s">
        <v>857</v>
      </c>
      <c r="G520" s="16">
        <v>4201</v>
      </c>
      <c r="H520" s="16" t="s">
        <v>124</v>
      </c>
    </row>
    <row r="521" spans="2:8" x14ac:dyDescent="0.25">
      <c r="B521" s="10">
        <v>4202</v>
      </c>
      <c r="C521" s="15">
        <v>4202</v>
      </c>
      <c r="D521" s="16" t="s">
        <v>125</v>
      </c>
      <c r="E521" s="16">
        <v>42</v>
      </c>
      <c r="F521" s="16" t="s">
        <v>857</v>
      </c>
      <c r="G521" s="16">
        <v>4202</v>
      </c>
      <c r="H521" s="16" t="s">
        <v>125</v>
      </c>
    </row>
    <row r="522" spans="2:8" x14ac:dyDescent="0.25">
      <c r="B522" s="10">
        <v>4203</v>
      </c>
      <c r="C522" s="15">
        <v>4203</v>
      </c>
      <c r="D522" s="16" t="s">
        <v>126</v>
      </c>
      <c r="E522" s="16">
        <v>42</v>
      </c>
      <c r="F522" s="16" t="s">
        <v>857</v>
      </c>
      <c r="G522" s="16">
        <v>4203</v>
      </c>
      <c r="H522" s="16" t="s">
        <v>126</v>
      </c>
    </row>
    <row r="523" spans="2:8" x14ac:dyDescent="0.25">
      <c r="B523" s="10">
        <v>4204</v>
      </c>
      <c r="C523" s="15">
        <v>4204</v>
      </c>
      <c r="D523" s="16" t="s">
        <v>138</v>
      </c>
      <c r="E523" s="16">
        <v>42</v>
      </c>
      <c r="F523" s="16" t="s">
        <v>857</v>
      </c>
      <c r="G523" s="16">
        <v>4204</v>
      </c>
      <c r="H523" s="16" t="s">
        <v>138</v>
      </c>
    </row>
    <row r="524" spans="2:8" x14ac:dyDescent="0.25">
      <c r="B524" s="10">
        <v>4205</v>
      </c>
      <c r="C524" s="15">
        <v>4205</v>
      </c>
      <c r="D524" s="16" t="s">
        <v>148</v>
      </c>
      <c r="E524" s="16">
        <v>42</v>
      </c>
      <c r="F524" s="16" t="s">
        <v>857</v>
      </c>
      <c r="G524" s="16">
        <v>4205</v>
      </c>
      <c r="H524" s="16" t="s">
        <v>148</v>
      </c>
    </row>
    <row r="525" spans="2:8" x14ac:dyDescent="0.25">
      <c r="B525" s="10">
        <v>4206</v>
      </c>
      <c r="C525" s="15">
        <v>4206</v>
      </c>
      <c r="D525" s="16" t="s">
        <v>140</v>
      </c>
      <c r="E525" s="16">
        <v>42</v>
      </c>
      <c r="F525" s="16" t="s">
        <v>857</v>
      </c>
      <c r="G525" s="16">
        <v>4206</v>
      </c>
      <c r="H525" s="16" t="s">
        <v>140</v>
      </c>
    </row>
    <row r="526" spans="2:8" x14ac:dyDescent="0.25">
      <c r="B526" s="10">
        <v>4207</v>
      </c>
      <c r="C526" s="15">
        <v>4207</v>
      </c>
      <c r="D526" s="16" t="s">
        <v>141</v>
      </c>
      <c r="E526" s="16">
        <v>42</v>
      </c>
      <c r="F526" s="16" t="s">
        <v>857</v>
      </c>
      <c r="G526" s="16">
        <v>4207</v>
      </c>
      <c r="H526" s="16" t="s">
        <v>141</v>
      </c>
    </row>
    <row r="527" spans="2:8" x14ac:dyDescent="0.25">
      <c r="B527" s="10">
        <v>4211</v>
      </c>
      <c r="C527" s="15">
        <v>4211</v>
      </c>
      <c r="D527" s="16" t="s">
        <v>127</v>
      </c>
      <c r="E527" s="16">
        <v>42</v>
      </c>
      <c r="F527" s="16" t="s">
        <v>857</v>
      </c>
      <c r="G527" s="16">
        <v>4211</v>
      </c>
      <c r="H527" s="16" t="s">
        <v>127</v>
      </c>
    </row>
    <row r="528" spans="2:8" x14ac:dyDescent="0.25">
      <c r="B528" s="10">
        <v>4213</v>
      </c>
      <c r="C528" s="15">
        <v>4213</v>
      </c>
      <c r="D528" s="16" t="s">
        <v>128</v>
      </c>
      <c r="E528" s="16">
        <v>42</v>
      </c>
      <c r="F528" s="16" t="s">
        <v>857</v>
      </c>
      <c r="G528" s="16">
        <v>4213</v>
      </c>
      <c r="H528" s="16" t="s">
        <v>128</v>
      </c>
    </row>
    <row r="529" spans="2:8" x14ac:dyDescent="0.25">
      <c r="B529" s="10">
        <v>4214</v>
      </c>
      <c r="C529" s="15">
        <v>4214</v>
      </c>
      <c r="D529" s="16" t="s">
        <v>129</v>
      </c>
      <c r="E529" s="16">
        <v>42</v>
      </c>
      <c r="F529" s="16" t="s">
        <v>857</v>
      </c>
      <c r="G529" s="16">
        <v>4214</v>
      </c>
      <c r="H529" s="16" t="s">
        <v>129</v>
      </c>
    </row>
    <row r="530" spans="2:8" x14ac:dyDescent="0.25">
      <c r="B530" s="10">
        <v>4215</v>
      </c>
      <c r="C530" s="15">
        <v>4215</v>
      </c>
      <c r="D530" s="16" t="s">
        <v>130</v>
      </c>
      <c r="E530" s="16">
        <v>42</v>
      </c>
      <c r="F530" s="16" t="s">
        <v>857</v>
      </c>
      <c r="G530" s="16">
        <v>4215</v>
      </c>
      <c r="H530" s="16" t="s">
        <v>130</v>
      </c>
    </row>
    <row r="531" spans="2:8" x14ac:dyDescent="0.25">
      <c r="B531" s="10">
        <v>4216</v>
      </c>
      <c r="C531" s="15">
        <v>4216</v>
      </c>
      <c r="D531" s="16" t="s">
        <v>131</v>
      </c>
      <c r="E531" s="16">
        <v>42</v>
      </c>
      <c r="F531" s="16" t="s">
        <v>857</v>
      </c>
      <c r="G531" s="16">
        <v>4216</v>
      </c>
      <c r="H531" s="16" t="s">
        <v>131</v>
      </c>
    </row>
    <row r="532" spans="2:8" x14ac:dyDescent="0.25">
      <c r="B532" s="10">
        <v>4217</v>
      </c>
      <c r="C532" s="15">
        <v>4217</v>
      </c>
      <c r="D532" s="16" t="s">
        <v>132</v>
      </c>
      <c r="E532" s="16">
        <v>42</v>
      </c>
      <c r="F532" s="16" t="s">
        <v>857</v>
      </c>
      <c r="G532" s="16">
        <v>4217</v>
      </c>
      <c r="H532" s="16" t="s">
        <v>132</v>
      </c>
    </row>
    <row r="533" spans="2:8" x14ac:dyDescent="0.25">
      <c r="B533" s="10">
        <v>4218</v>
      </c>
      <c r="C533" s="15">
        <v>4218</v>
      </c>
      <c r="D533" s="16" t="s">
        <v>133</v>
      </c>
      <c r="E533" s="16">
        <v>42</v>
      </c>
      <c r="F533" s="16" t="s">
        <v>857</v>
      </c>
      <c r="G533" s="16">
        <v>4218</v>
      </c>
      <c r="H533" s="16" t="s">
        <v>133</v>
      </c>
    </row>
    <row r="534" spans="2:8" x14ac:dyDescent="0.25">
      <c r="B534" s="10">
        <v>4219</v>
      </c>
      <c r="C534" s="15">
        <v>4219</v>
      </c>
      <c r="D534" s="16" t="s">
        <v>886</v>
      </c>
      <c r="E534" s="16">
        <v>42</v>
      </c>
      <c r="F534" s="16" t="s">
        <v>857</v>
      </c>
      <c r="G534" s="16">
        <v>4219</v>
      </c>
      <c r="H534" s="16" t="s">
        <v>134</v>
      </c>
    </row>
    <row r="535" spans="2:8" x14ac:dyDescent="0.25">
      <c r="B535" s="10">
        <v>4220</v>
      </c>
      <c r="C535" s="15">
        <v>4220</v>
      </c>
      <c r="D535" s="16" t="s">
        <v>135</v>
      </c>
      <c r="E535" s="16">
        <v>42</v>
      </c>
      <c r="F535" s="16" t="s">
        <v>857</v>
      </c>
      <c r="G535" s="16">
        <v>4220</v>
      </c>
      <c r="H535" s="16" t="s">
        <v>135</v>
      </c>
    </row>
    <row r="536" spans="2:8" x14ac:dyDescent="0.25">
      <c r="B536" s="10">
        <v>4221</v>
      </c>
      <c r="C536" s="15">
        <v>4221</v>
      </c>
      <c r="D536" s="16" t="s">
        <v>136</v>
      </c>
      <c r="E536" s="16">
        <v>42</v>
      </c>
      <c r="F536" s="16" t="s">
        <v>857</v>
      </c>
      <c r="G536" s="16">
        <v>4221</v>
      </c>
      <c r="H536" s="16" t="s">
        <v>136</v>
      </c>
    </row>
    <row r="537" spans="2:8" x14ac:dyDescent="0.25">
      <c r="B537" s="10">
        <v>4222</v>
      </c>
      <c r="C537" s="15">
        <v>4222</v>
      </c>
      <c r="D537" s="16" t="s">
        <v>137</v>
      </c>
      <c r="E537" s="16">
        <v>42</v>
      </c>
      <c r="F537" s="16" t="s">
        <v>857</v>
      </c>
      <c r="G537" s="16">
        <v>4222</v>
      </c>
      <c r="H537" s="16" t="s">
        <v>137</v>
      </c>
    </row>
    <row r="538" spans="2:8" x14ac:dyDescent="0.25">
      <c r="B538" s="10">
        <v>4223</v>
      </c>
      <c r="C538" s="15">
        <v>4223</v>
      </c>
      <c r="D538" s="16" t="s">
        <v>142</v>
      </c>
      <c r="E538" s="16">
        <v>42</v>
      </c>
      <c r="F538" s="16" t="s">
        <v>857</v>
      </c>
      <c r="G538" s="16">
        <v>4223</v>
      </c>
      <c r="H538" s="16" t="s">
        <v>142</v>
      </c>
    </row>
    <row r="539" spans="2:8" x14ac:dyDescent="0.25">
      <c r="B539" s="10">
        <v>4224</v>
      </c>
      <c r="C539" s="15">
        <v>4224</v>
      </c>
      <c r="D539" s="16" t="s">
        <v>146</v>
      </c>
      <c r="E539" s="16">
        <v>42</v>
      </c>
      <c r="F539" s="16" t="s">
        <v>857</v>
      </c>
      <c r="G539" s="16">
        <v>4224</v>
      </c>
      <c r="H539" s="16" t="s">
        <v>146</v>
      </c>
    </row>
    <row r="540" spans="2:8" x14ac:dyDescent="0.25">
      <c r="B540" s="10">
        <v>4225</v>
      </c>
      <c r="C540" s="15">
        <v>4225</v>
      </c>
      <c r="D540" s="16" t="s">
        <v>149</v>
      </c>
      <c r="E540" s="16">
        <v>42</v>
      </c>
      <c r="F540" s="16" t="s">
        <v>857</v>
      </c>
      <c r="G540" s="16">
        <v>4225</v>
      </c>
      <c r="H540" s="16" t="s">
        <v>149</v>
      </c>
    </row>
    <row r="541" spans="2:8" x14ac:dyDescent="0.25">
      <c r="B541" s="10">
        <v>4226</v>
      </c>
      <c r="C541" s="15">
        <v>4226</v>
      </c>
      <c r="D541" s="16" t="s">
        <v>150</v>
      </c>
      <c r="E541" s="16">
        <v>42</v>
      </c>
      <c r="F541" s="16" t="s">
        <v>857</v>
      </c>
      <c r="G541" s="16">
        <v>4226</v>
      </c>
      <c r="H541" s="16" t="s">
        <v>150</v>
      </c>
    </row>
    <row r="542" spans="2:8" x14ac:dyDescent="0.25">
      <c r="B542" s="10">
        <v>4227</v>
      </c>
      <c r="C542" s="15">
        <v>4227</v>
      </c>
      <c r="D542" s="16" t="s">
        <v>151</v>
      </c>
      <c r="E542" s="16">
        <v>42</v>
      </c>
      <c r="F542" s="16" t="s">
        <v>857</v>
      </c>
      <c r="G542" s="16">
        <v>4227</v>
      </c>
      <c r="H542" s="16" t="s">
        <v>151</v>
      </c>
    </row>
    <row r="543" spans="2:8" x14ac:dyDescent="0.25">
      <c r="B543" s="10">
        <v>4228</v>
      </c>
      <c r="C543" s="15">
        <v>4228</v>
      </c>
      <c r="D543" s="16" t="s">
        <v>152</v>
      </c>
      <c r="E543" s="16">
        <v>42</v>
      </c>
      <c r="F543" s="16" t="s">
        <v>857</v>
      </c>
      <c r="G543" s="16">
        <v>4228</v>
      </c>
      <c r="H543" s="16" t="s">
        <v>152</v>
      </c>
    </row>
    <row r="544" spans="2:8" x14ac:dyDescent="0.25">
      <c r="B544" s="10">
        <v>4601</v>
      </c>
      <c r="C544" s="15">
        <v>4601</v>
      </c>
      <c r="D544" s="16" t="s">
        <v>179</v>
      </c>
      <c r="E544" s="16">
        <v>46</v>
      </c>
      <c r="F544" s="16" t="s">
        <v>858</v>
      </c>
      <c r="G544" s="16">
        <v>4601</v>
      </c>
      <c r="H544" s="16" t="s">
        <v>179</v>
      </c>
    </row>
    <row r="545" spans="2:8" x14ac:dyDescent="0.25">
      <c r="B545" s="10">
        <v>4602</v>
      </c>
      <c r="C545" s="15">
        <v>4602</v>
      </c>
      <c r="D545" s="16" t="s">
        <v>859</v>
      </c>
      <c r="E545" s="16">
        <v>46</v>
      </c>
      <c r="F545" s="16" t="s">
        <v>858</v>
      </c>
      <c r="G545" s="16">
        <v>4602</v>
      </c>
      <c r="H545" s="16" t="s">
        <v>859</v>
      </c>
    </row>
    <row r="546" spans="2:8" x14ac:dyDescent="0.25">
      <c r="B546" s="10">
        <v>4611</v>
      </c>
      <c r="C546" s="15">
        <v>4611</v>
      </c>
      <c r="D546" s="16" t="s">
        <v>180</v>
      </c>
      <c r="E546" s="16">
        <v>46</v>
      </c>
      <c r="F546" s="16" t="s">
        <v>858</v>
      </c>
      <c r="G546" s="16">
        <v>4611</v>
      </c>
      <c r="H546" s="16" t="s">
        <v>180</v>
      </c>
    </row>
    <row r="547" spans="2:8" x14ac:dyDescent="0.25">
      <c r="B547" s="10">
        <v>4612</v>
      </c>
      <c r="C547" s="15">
        <v>4612</v>
      </c>
      <c r="D547" s="16" t="s">
        <v>181</v>
      </c>
      <c r="E547" s="16">
        <v>46</v>
      </c>
      <c r="F547" s="16" t="s">
        <v>858</v>
      </c>
      <c r="G547" s="16">
        <v>4612</v>
      </c>
      <c r="H547" s="16" t="s">
        <v>181</v>
      </c>
    </row>
    <row r="548" spans="2:8" x14ac:dyDescent="0.25">
      <c r="B548" s="10">
        <v>4613</v>
      </c>
      <c r="C548" s="15">
        <v>4613</v>
      </c>
      <c r="D548" s="16" t="s">
        <v>182</v>
      </c>
      <c r="E548" s="16">
        <v>46</v>
      </c>
      <c r="F548" s="16" t="s">
        <v>858</v>
      </c>
      <c r="G548" s="16">
        <v>4613</v>
      </c>
      <c r="H548" s="16" t="s">
        <v>182</v>
      </c>
    </row>
    <row r="549" spans="2:8" x14ac:dyDescent="0.25">
      <c r="B549" s="10">
        <v>4614</v>
      </c>
      <c r="C549" s="15">
        <v>4614</v>
      </c>
      <c r="D549" s="16" t="s">
        <v>183</v>
      </c>
      <c r="E549" s="16">
        <v>46</v>
      </c>
      <c r="F549" s="16" t="s">
        <v>858</v>
      </c>
      <c r="G549" s="16">
        <v>4614</v>
      </c>
      <c r="H549" s="16" t="s">
        <v>183</v>
      </c>
    </row>
    <row r="550" spans="2:8" x14ac:dyDescent="0.25">
      <c r="B550" s="10">
        <v>4615</v>
      </c>
      <c r="C550" s="15">
        <v>4615</v>
      </c>
      <c r="D550" s="16" t="s">
        <v>184</v>
      </c>
      <c r="E550" s="16">
        <v>46</v>
      </c>
      <c r="F550" s="16" t="s">
        <v>858</v>
      </c>
      <c r="G550" s="16">
        <v>4615</v>
      </c>
      <c r="H550" s="16" t="s">
        <v>184</v>
      </c>
    </row>
    <row r="551" spans="2:8" x14ac:dyDescent="0.25">
      <c r="B551" s="10">
        <v>4616</v>
      </c>
      <c r="C551" s="15">
        <v>4616</v>
      </c>
      <c r="D551" s="16" t="s">
        <v>185</v>
      </c>
      <c r="E551" s="16">
        <v>46</v>
      </c>
      <c r="F551" s="16" t="s">
        <v>858</v>
      </c>
      <c r="G551" s="16">
        <v>4616</v>
      </c>
      <c r="H551" s="16" t="s">
        <v>185</v>
      </c>
    </row>
    <row r="552" spans="2:8" x14ac:dyDescent="0.25">
      <c r="B552" s="10">
        <v>4617</v>
      </c>
      <c r="C552" s="15">
        <v>4617</v>
      </c>
      <c r="D552" s="16" t="s">
        <v>186</v>
      </c>
      <c r="E552" s="16">
        <v>46</v>
      </c>
      <c r="F552" s="16" t="s">
        <v>858</v>
      </c>
      <c r="G552" s="16">
        <v>4617</v>
      </c>
      <c r="H552" s="16" t="s">
        <v>186</v>
      </c>
    </row>
    <row r="553" spans="2:8" x14ac:dyDescent="0.25">
      <c r="B553" s="10">
        <v>4618</v>
      </c>
      <c r="C553" s="15">
        <v>4618</v>
      </c>
      <c r="D553" s="16" t="s">
        <v>189</v>
      </c>
      <c r="E553" s="16">
        <v>46</v>
      </c>
      <c r="F553" s="16" t="s">
        <v>858</v>
      </c>
      <c r="G553" s="16">
        <v>4618</v>
      </c>
      <c r="H553" s="16" t="s">
        <v>189</v>
      </c>
    </row>
    <row r="554" spans="2:8" x14ac:dyDescent="0.25">
      <c r="B554" s="10">
        <v>4619</v>
      </c>
      <c r="C554" s="15">
        <v>4619</v>
      </c>
      <c r="D554" s="16" t="s">
        <v>190</v>
      </c>
      <c r="E554" s="16">
        <v>46</v>
      </c>
      <c r="F554" s="16" t="s">
        <v>858</v>
      </c>
      <c r="G554" s="16">
        <v>4619</v>
      </c>
      <c r="H554" s="16" t="s">
        <v>190</v>
      </c>
    </row>
    <row r="555" spans="2:8" x14ac:dyDescent="0.25">
      <c r="B555" s="10">
        <v>4620</v>
      </c>
      <c r="C555" s="15">
        <v>4620</v>
      </c>
      <c r="D555" s="16" t="s">
        <v>191</v>
      </c>
      <c r="E555" s="16">
        <v>46</v>
      </c>
      <c r="F555" s="16" t="s">
        <v>858</v>
      </c>
      <c r="G555" s="16">
        <v>4620</v>
      </c>
      <c r="H555" s="16" t="s">
        <v>191</v>
      </c>
    </row>
    <row r="556" spans="2:8" x14ac:dyDescent="0.25">
      <c r="B556" s="10">
        <v>4621</v>
      </c>
      <c r="C556" s="15">
        <v>4621</v>
      </c>
      <c r="D556" s="16" t="s">
        <v>193</v>
      </c>
      <c r="E556" s="16">
        <v>46</v>
      </c>
      <c r="F556" s="16" t="s">
        <v>858</v>
      </c>
      <c r="G556" s="16">
        <v>4621</v>
      </c>
      <c r="H556" s="16" t="s">
        <v>193</v>
      </c>
    </row>
    <row r="557" spans="2:8" x14ac:dyDescent="0.25">
      <c r="B557" s="10">
        <v>4622</v>
      </c>
      <c r="C557" s="15">
        <v>4622</v>
      </c>
      <c r="D557" s="16" t="s">
        <v>194</v>
      </c>
      <c r="E557" s="16">
        <v>46</v>
      </c>
      <c r="F557" s="16" t="s">
        <v>858</v>
      </c>
      <c r="G557" s="16">
        <v>4622</v>
      </c>
      <c r="H557" s="16" t="s">
        <v>194</v>
      </c>
    </row>
    <row r="558" spans="2:8" x14ac:dyDescent="0.25">
      <c r="B558" s="10">
        <v>4623</v>
      </c>
      <c r="C558" s="15">
        <v>4623</v>
      </c>
      <c r="D558" s="16" t="s">
        <v>196</v>
      </c>
      <c r="E558" s="16">
        <v>46</v>
      </c>
      <c r="F558" s="16" t="s">
        <v>858</v>
      </c>
      <c r="G558" s="16">
        <v>4623</v>
      </c>
      <c r="H558" s="16" t="s">
        <v>196</v>
      </c>
    </row>
    <row r="559" spans="2:8" x14ac:dyDescent="0.25">
      <c r="B559" s="10">
        <v>4624</v>
      </c>
      <c r="C559" s="15">
        <v>4624</v>
      </c>
      <c r="D559" s="16" t="s">
        <v>860</v>
      </c>
      <c r="E559" s="16">
        <v>46</v>
      </c>
      <c r="F559" s="16" t="s">
        <v>858</v>
      </c>
      <c r="G559" s="16">
        <v>4624</v>
      </c>
      <c r="H559" s="16" t="s">
        <v>860</v>
      </c>
    </row>
    <row r="560" spans="2:8" x14ac:dyDescent="0.25">
      <c r="B560" s="10">
        <v>4625</v>
      </c>
      <c r="C560" s="15">
        <v>4625</v>
      </c>
      <c r="D560" s="16" t="s">
        <v>198</v>
      </c>
      <c r="E560" s="16">
        <v>46</v>
      </c>
      <c r="F560" s="16" t="s">
        <v>858</v>
      </c>
      <c r="G560" s="16">
        <v>4625</v>
      </c>
      <c r="H560" s="16" t="s">
        <v>198</v>
      </c>
    </row>
    <row r="561" spans="2:8" x14ac:dyDescent="0.25">
      <c r="B561" s="10">
        <v>4626</v>
      </c>
      <c r="C561" s="15">
        <v>4626</v>
      </c>
      <c r="D561" s="16" t="s">
        <v>205</v>
      </c>
      <c r="E561" s="16">
        <v>46</v>
      </c>
      <c r="F561" s="16" t="s">
        <v>858</v>
      </c>
      <c r="G561" s="16">
        <v>4626</v>
      </c>
      <c r="H561" s="16" t="s">
        <v>205</v>
      </c>
    </row>
    <row r="562" spans="2:8" x14ac:dyDescent="0.25">
      <c r="B562" s="10">
        <v>4628</v>
      </c>
      <c r="C562" s="15">
        <v>4628</v>
      </c>
      <c r="D562" s="16" t="s">
        <v>201</v>
      </c>
      <c r="E562" s="16">
        <v>46</v>
      </c>
      <c r="F562" s="16" t="s">
        <v>858</v>
      </c>
      <c r="G562" s="16">
        <v>4628</v>
      </c>
      <c r="H562" s="16" t="s">
        <v>201</v>
      </c>
    </row>
    <row r="563" spans="2:8" x14ac:dyDescent="0.25">
      <c r="B563" s="10">
        <v>4629</v>
      </c>
      <c r="C563" s="15">
        <v>4629</v>
      </c>
      <c r="D563" s="16" t="s">
        <v>202</v>
      </c>
      <c r="E563" s="16">
        <v>46</v>
      </c>
      <c r="F563" s="16" t="s">
        <v>858</v>
      </c>
      <c r="G563" s="16">
        <v>4629</v>
      </c>
      <c r="H563" s="16" t="s">
        <v>202</v>
      </c>
    </row>
    <row r="564" spans="2:8" x14ac:dyDescent="0.25">
      <c r="B564" s="10">
        <v>4630</v>
      </c>
      <c r="C564" s="15">
        <v>4630</v>
      </c>
      <c r="D564" s="16" t="s">
        <v>203</v>
      </c>
      <c r="E564" s="16">
        <v>46</v>
      </c>
      <c r="F564" s="16" t="s">
        <v>858</v>
      </c>
      <c r="G564" s="16">
        <v>4630</v>
      </c>
      <c r="H564" s="16" t="s">
        <v>203</v>
      </c>
    </row>
    <row r="565" spans="2:8" x14ac:dyDescent="0.25">
      <c r="B565" s="10">
        <v>4631</v>
      </c>
      <c r="C565" s="15">
        <v>4631</v>
      </c>
      <c r="D565" s="16" t="s">
        <v>861</v>
      </c>
      <c r="E565" s="16">
        <v>46</v>
      </c>
      <c r="F565" s="16" t="s">
        <v>858</v>
      </c>
      <c r="G565" s="16">
        <v>4631</v>
      </c>
      <c r="H565" s="16" t="s">
        <v>861</v>
      </c>
    </row>
    <row r="566" spans="2:8" x14ac:dyDescent="0.25">
      <c r="B566" s="10">
        <v>4632</v>
      </c>
      <c r="C566" s="15">
        <v>4632</v>
      </c>
      <c r="D566" s="16" t="s">
        <v>208</v>
      </c>
      <c r="E566" s="16">
        <v>46</v>
      </c>
      <c r="F566" s="16" t="s">
        <v>858</v>
      </c>
      <c r="G566" s="16">
        <v>4632</v>
      </c>
      <c r="H566" s="16" t="s">
        <v>208</v>
      </c>
    </row>
    <row r="567" spans="2:8" x14ac:dyDescent="0.25">
      <c r="B567" s="10">
        <v>4634</v>
      </c>
      <c r="C567" s="15">
        <v>4634</v>
      </c>
      <c r="D567" s="16" t="s">
        <v>209</v>
      </c>
      <c r="E567" s="16">
        <v>46</v>
      </c>
      <c r="F567" s="16" t="s">
        <v>858</v>
      </c>
      <c r="G567" s="16">
        <v>4634</v>
      </c>
      <c r="H567" s="16" t="s">
        <v>209</v>
      </c>
    </row>
    <row r="568" spans="2:8" x14ac:dyDescent="0.25">
      <c r="B568" s="10">
        <v>4635</v>
      </c>
      <c r="C568" s="15">
        <v>4635</v>
      </c>
      <c r="D568" s="16" t="s">
        <v>211</v>
      </c>
      <c r="E568" s="16">
        <v>46</v>
      </c>
      <c r="F568" s="16" t="s">
        <v>858</v>
      </c>
      <c r="G568" s="16">
        <v>4635</v>
      </c>
      <c r="H568" s="16" t="s">
        <v>211</v>
      </c>
    </row>
    <row r="569" spans="2:8" x14ac:dyDescent="0.25">
      <c r="B569" s="10">
        <v>4636</v>
      </c>
      <c r="C569" s="15">
        <v>4636</v>
      </c>
      <c r="D569" s="16" t="s">
        <v>212</v>
      </c>
      <c r="E569" s="16">
        <v>46</v>
      </c>
      <c r="F569" s="16" t="s">
        <v>858</v>
      </c>
      <c r="G569" s="16">
        <v>4636</v>
      </c>
      <c r="H569" s="16" t="s">
        <v>212</v>
      </c>
    </row>
    <row r="570" spans="2:8" x14ac:dyDescent="0.25">
      <c r="B570" s="10">
        <v>4637</v>
      </c>
      <c r="C570" s="15">
        <v>4637</v>
      </c>
      <c r="D570" s="16" t="s">
        <v>213</v>
      </c>
      <c r="E570" s="16">
        <v>46</v>
      </c>
      <c r="F570" s="16" t="s">
        <v>858</v>
      </c>
      <c r="G570" s="16">
        <v>4637</v>
      </c>
      <c r="H570" s="16" t="s">
        <v>213</v>
      </c>
    </row>
    <row r="571" spans="2:8" x14ac:dyDescent="0.25">
      <c r="B571" s="10">
        <v>4638</v>
      </c>
      <c r="C571" s="15">
        <v>4638</v>
      </c>
      <c r="D571" s="16" t="s">
        <v>214</v>
      </c>
      <c r="E571" s="16">
        <v>46</v>
      </c>
      <c r="F571" s="16" t="s">
        <v>858</v>
      </c>
      <c r="G571" s="16">
        <v>4638</v>
      </c>
      <c r="H571" s="16" t="s">
        <v>214</v>
      </c>
    </row>
    <row r="572" spans="2:8" x14ac:dyDescent="0.25">
      <c r="B572" s="10">
        <v>4639</v>
      </c>
      <c r="C572" s="15">
        <v>4639</v>
      </c>
      <c r="D572" s="16" t="s">
        <v>215</v>
      </c>
      <c r="E572" s="16">
        <v>46</v>
      </c>
      <c r="F572" s="16" t="s">
        <v>858</v>
      </c>
      <c r="G572" s="16">
        <v>4639</v>
      </c>
      <c r="H572" s="16" t="s">
        <v>215</v>
      </c>
    </row>
    <row r="573" spans="2:8" x14ac:dyDescent="0.25">
      <c r="B573" s="10">
        <v>4640</v>
      </c>
      <c r="C573" s="15">
        <v>4640</v>
      </c>
      <c r="D573" s="16" t="s">
        <v>218</v>
      </c>
      <c r="E573" s="16">
        <v>46</v>
      </c>
      <c r="F573" s="16" t="s">
        <v>858</v>
      </c>
      <c r="G573" s="16">
        <v>4640</v>
      </c>
      <c r="H573" s="16" t="s">
        <v>218</v>
      </c>
    </row>
    <row r="574" spans="2:8" x14ac:dyDescent="0.25">
      <c r="B574" s="10">
        <v>4641</v>
      </c>
      <c r="C574" s="15">
        <v>4641</v>
      </c>
      <c r="D574" s="16" t="s">
        <v>219</v>
      </c>
      <c r="E574" s="16">
        <v>46</v>
      </c>
      <c r="F574" s="16" t="s">
        <v>858</v>
      </c>
      <c r="G574" s="16">
        <v>4641</v>
      </c>
      <c r="H574" s="16" t="s">
        <v>219</v>
      </c>
    </row>
    <row r="575" spans="2:8" x14ac:dyDescent="0.25">
      <c r="B575" s="10">
        <v>4642</v>
      </c>
      <c r="C575" s="15">
        <v>4642</v>
      </c>
      <c r="D575" s="16" t="s">
        <v>220</v>
      </c>
      <c r="E575" s="16">
        <v>46</v>
      </c>
      <c r="F575" s="16" t="s">
        <v>858</v>
      </c>
      <c r="G575" s="16">
        <v>4642</v>
      </c>
      <c r="H575" s="16" t="s">
        <v>220</v>
      </c>
    </row>
    <row r="576" spans="2:8" x14ac:dyDescent="0.25">
      <c r="B576" s="10">
        <v>4644</v>
      </c>
      <c r="C576" s="15">
        <v>4644</v>
      </c>
      <c r="D576" s="16" t="s">
        <v>221</v>
      </c>
      <c r="E576" s="16">
        <v>46</v>
      </c>
      <c r="F576" s="16" t="s">
        <v>858</v>
      </c>
      <c r="G576" s="16">
        <v>4644</v>
      </c>
      <c r="H576" s="16" t="s">
        <v>221</v>
      </c>
    </row>
    <row r="577" spans="2:8" x14ac:dyDescent="0.25">
      <c r="B577" s="10">
        <v>4645</v>
      </c>
      <c r="C577" s="15">
        <v>4645</v>
      </c>
      <c r="D577" s="16" t="s">
        <v>222</v>
      </c>
      <c r="E577" s="16">
        <v>46</v>
      </c>
      <c r="F577" s="16" t="s">
        <v>858</v>
      </c>
      <c r="G577" s="16">
        <v>4645</v>
      </c>
      <c r="H577" s="16" t="s">
        <v>222</v>
      </c>
    </row>
    <row r="578" spans="2:8" x14ac:dyDescent="0.25">
      <c r="B578" s="10">
        <v>4646</v>
      </c>
      <c r="C578" s="15">
        <v>4646</v>
      </c>
      <c r="D578" s="16" t="s">
        <v>223</v>
      </c>
      <c r="E578" s="16">
        <v>46</v>
      </c>
      <c r="F578" s="16" t="s">
        <v>858</v>
      </c>
      <c r="G578" s="16">
        <v>4646</v>
      </c>
      <c r="H578" s="16" t="s">
        <v>223</v>
      </c>
    </row>
    <row r="579" spans="2:8" x14ac:dyDescent="0.25">
      <c r="B579" s="10">
        <v>4647</v>
      </c>
      <c r="C579" s="15">
        <v>4647</v>
      </c>
      <c r="D579" s="16" t="s">
        <v>862</v>
      </c>
      <c r="E579" s="16">
        <v>46</v>
      </c>
      <c r="F579" s="16" t="s">
        <v>858</v>
      </c>
      <c r="G579" s="16">
        <v>4647</v>
      </c>
      <c r="H579" s="16" t="s">
        <v>862</v>
      </c>
    </row>
    <row r="580" spans="2:8" x14ac:dyDescent="0.25">
      <c r="B580" s="10">
        <v>4648</v>
      </c>
      <c r="C580" s="15">
        <v>4648</v>
      </c>
      <c r="D580" s="16" t="s">
        <v>228</v>
      </c>
      <c r="E580" s="16">
        <v>46</v>
      </c>
      <c r="F580" s="16" t="s">
        <v>858</v>
      </c>
      <c r="G580" s="16">
        <v>4648</v>
      </c>
      <c r="H580" s="16" t="s">
        <v>228</v>
      </c>
    </row>
    <row r="581" spans="2:8" x14ac:dyDescent="0.25">
      <c r="B581" s="10">
        <v>4649</v>
      </c>
      <c r="C581" s="15">
        <v>4649</v>
      </c>
      <c r="D581" s="16" t="s">
        <v>863</v>
      </c>
      <c r="E581" s="16">
        <v>46</v>
      </c>
      <c r="F581" s="16" t="s">
        <v>858</v>
      </c>
      <c r="G581" s="16">
        <v>4649</v>
      </c>
      <c r="H581" s="16" t="s">
        <v>863</v>
      </c>
    </row>
    <row r="582" spans="2:8" x14ac:dyDescent="0.25">
      <c r="B582" s="10">
        <v>4650</v>
      </c>
      <c r="C582" s="15">
        <v>4650</v>
      </c>
      <c r="D582" s="16" t="s">
        <v>233</v>
      </c>
      <c r="E582" s="16">
        <v>46</v>
      </c>
      <c r="F582" s="16" t="s">
        <v>858</v>
      </c>
      <c r="G582" s="16">
        <v>4650</v>
      </c>
      <c r="H582" s="16" t="s">
        <v>233</v>
      </c>
    </row>
    <row r="583" spans="2:8" x14ac:dyDescent="0.25">
      <c r="B583" s="10">
        <v>4651</v>
      </c>
      <c r="C583" s="15">
        <v>4651</v>
      </c>
      <c r="D583" s="16" t="s">
        <v>234</v>
      </c>
      <c r="E583" s="16">
        <v>46</v>
      </c>
      <c r="F583" s="16" t="s">
        <v>858</v>
      </c>
      <c r="G583" s="16">
        <v>4651</v>
      </c>
      <c r="H583" s="16" t="s">
        <v>234</v>
      </c>
    </row>
    <row r="584" spans="2:8" x14ac:dyDescent="0.25">
      <c r="B584" s="10">
        <v>5001</v>
      </c>
      <c r="C584" s="15">
        <v>5001</v>
      </c>
      <c r="D584" s="16" t="s">
        <v>272</v>
      </c>
      <c r="E584" s="16">
        <v>50</v>
      </c>
      <c r="F584" s="16" t="s">
        <v>271</v>
      </c>
      <c r="G584" s="16">
        <v>5001</v>
      </c>
      <c r="H584" s="16" t="s">
        <v>272</v>
      </c>
    </row>
    <row r="585" spans="2:8" x14ac:dyDescent="0.25">
      <c r="B585" s="10">
        <v>5004</v>
      </c>
      <c r="C585" s="15">
        <v>5004</v>
      </c>
      <c r="D585" s="16" t="s">
        <v>321</v>
      </c>
      <c r="E585" s="16">
        <v>50</v>
      </c>
      <c r="F585" s="16" t="s">
        <v>271</v>
      </c>
      <c r="G585" s="16">
        <v>5006</v>
      </c>
      <c r="H585" s="16" t="s">
        <v>321</v>
      </c>
    </row>
    <row r="586" spans="2:8" x14ac:dyDescent="0.25">
      <c r="B586" s="10">
        <v>5005</v>
      </c>
      <c r="C586" s="15">
        <v>5005</v>
      </c>
      <c r="D586" s="16" t="s">
        <v>323</v>
      </c>
      <c r="E586" s="16">
        <v>50</v>
      </c>
      <c r="F586" s="16" t="s">
        <v>271</v>
      </c>
      <c r="G586" s="16">
        <v>5007</v>
      </c>
      <c r="H586" s="16" t="s">
        <v>323</v>
      </c>
    </row>
    <row r="587" spans="2:8" x14ac:dyDescent="0.25">
      <c r="B587" s="10">
        <v>5006</v>
      </c>
      <c r="C587" s="15">
        <v>5006</v>
      </c>
      <c r="D587" s="16" t="s">
        <v>321</v>
      </c>
      <c r="E587" s="16">
        <v>50</v>
      </c>
      <c r="F587" s="16" t="s">
        <v>271</v>
      </c>
      <c r="G587" s="16">
        <v>5006</v>
      </c>
      <c r="H587" s="16" t="s">
        <v>321</v>
      </c>
    </row>
    <row r="588" spans="2:8" x14ac:dyDescent="0.25">
      <c r="B588" s="10">
        <v>5007</v>
      </c>
      <c r="C588" s="15">
        <v>5007</v>
      </c>
      <c r="D588" s="16" t="s">
        <v>323</v>
      </c>
      <c r="E588" s="16">
        <v>50</v>
      </c>
      <c r="F588" s="16" t="s">
        <v>271</v>
      </c>
      <c r="G588" s="16">
        <v>5007</v>
      </c>
      <c r="H588" s="16" t="s">
        <v>323</v>
      </c>
    </row>
    <row r="589" spans="2:8" x14ac:dyDescent="0.25">
      <c r="B589" s="10">
        <v>5011</v>
      </c>
      <c r="C589" s="15">
        <v>5011</v>
      </c>
      <c r="D589" s="16" t="s">
        <v>274</v>
      </c>
      <c r="E589" s="16">
        <v>50</v>
      </c>
      <c r="F589" s="16" t="s">
        <v>271</v>
      </c>
      <c r="G589" s="16">
        <v>5055</v>
      </c>
      <c r="H589" s="16" t="s">
        <v>890</v>
      </c>
    </row>
    <row r="590" spans="2:8" x14ac:dyDescent="0.25">
      <c r="B590" s="10">
        <v>5012</v>
      </c>
      <c r="C590" s="15">
        <v>5012</v>
      </c>
      <c r="D590" s="16" t="s">
        <v>276</v>
      </c>
      <c r="E590" s="16">
        <v>50</v>
      </c>
      <c r="F590" s="16" t="s">
        <v>271</v>
      </c>
      <c r="G590" s="16">
        <v>5059</v>
      </c>
      <c r="H590" s="16" t="s">
        <v>891</v>
      </c>
    </row>
    <row r="591" spans="2:8" x14ac:dyDescent="0.25">
      <c r="B591" s="10">
        <v>5013</v>
      </c>
      <c r="C591" s="15">
        <v>5013</v>
      </c>
      <c r="D591" s="16" t="s">
        <v>278</v>
      </c>
      <c r="E591" s="16">
        <v>50</v>
      </c>
      <c r="F591" s="16" t="s">
        <v>271</v>
      </c>
      <c r="G591" s="16">
        <v>5056</v>
      </c>
      <c r="H591" s="16" t="s">
        <v>278</v>
      </c>
    </row>
    <row r="592" spans="2:8" x14ac:dyDescent="0.25">
      <c r="B592" s="10">
        <v>5014</v>
      </c>
      <c r="C592" s="15">
        <v>5014</v>
      </c>
      <c r="D592" s="16" t="s">
        <v>280</v>
      </c>
      <c r="E592" s="16">
        <v>50</v>
      </c>
      <c r="F592" s="16" t="s">
        <v>271</v>
      </c>
      <c r="G592" s="16">
        <v>5014</v>
      </c>
      <c r="H592" s="16" t="s">
        <v>280</v>
      </c>
    </row>
    <row r="593" spans="2:8" x14ac:dyDescent="0.25">
      <c r="B593" s="10">
        <v>5015</v>
      </c>
      <c r="C593" s="15">
        <v>5015</v>
      </c>
      <c r="D593" s="16" t="s">
        <v>282</v>
      </c>
      <c r="E593" s="16">
        <v>50</v>
      </c>
      <c r="F593" s="16" t="s">
        <v>271</v>
      </c>
      <c r="G593" s="16">
        <v>5057</v>
      </c>
      <c r="H593" s="16" t="s">
        <v>282</v>
      </c>
    </row>
    <row r="594" spans="2:8" x14ac:dyDescent="0.25">
      <c r="B594" s="10">
        <v>5016</v>
      </c>
      <c r="C594" s="15">
        <v>5016</v>
      </c>
      <c r="D594" s="16" t="s">
        <v>284</v>
      </c>
      <c r="E594" s="16">
        <v>50</v>
      </c>
      <c r="F594" s="16" t="s">
        <v>271</v>
      </c>
      <c r="G594" s="16">
        <v>5059</v>
      </c>
      <c r="H594" s="16" t="s">
        <v>891</v>
      </c>
    </row>
    <row r="595" spans="2:8" x14ac:dyDescent="0.25">
      <c r="B595" s="10">
        <v>5017</v>
      </c>
      <c r="C595" s="15">
        <v>5017</v>
      </c>
      <c r="D595" s="16" t="s">
        <v>288</v>
      </c>
      <c r="E595" s="16">
        <v>50</v>
      </c>
      <c r="F595" s="16" t="s">
        <v>271</v>
      </c>
      <c r="G595" s="16">
        <v>5057</v>
      </c>
      <c r="H595" s="16" t="s">
        <v>282</v>
      </c>
    </row>
    <row r="596" spans="2:8" x14ac:dyDescent="0.25">
      <c r="B596" s="10">
        <v>5018</v>
      </c>
      <c r="C596" s="15">
        <v>5018</v>
      </c>
      <c r="D596" s="16" t="s">
        <v>290</v>
      </c>
      <c r="E596" s="16">
        <v>50</v>
      </c>
      <c r="F596" s="16" t="s">
        <v>271</v>
      </c>
      <c r="G596" s="16">
        <v>5058</v>
      </c>
      <c r="H596" s="16" t="s">
        <v>290</v>
      </c>
    </row>
    <row r="597" spans="2:8" x14ac:dyDescent="0.25">
      <c r="B597" s="10">
        <v>5019</v>
      </c>
      <c r="C597" s="15">
        <v>5019</v>
      </c>
      <c r="D597" s="16" t="s">
        <v>292</v>
      </c>
      <c r="E597" s="16">
        <v>50</v>
      </c>
      <c r="F597" s="16" t="s">
        <v>271</v>
      </c>
      <c r="G597" s="16">
        <v>5058</v>
      </c>
      <c r="H597" s="16" t="s">
        <v>290</v>
      </c>
    </row>
    <row r="598" spans="2:8" x14ac:dyDescent="0.25">
      <c r="B598" s="10">
        <v>5020</v>
      </c>
      <c r="C598" s="15">
        <v>5020</v>
      </c>
      <c r="D598" s="16" t="s">
        <v>294</v>
      </c>
      <c r="E598" s="16">
        <v>50</v>
      </c>
      <c r="F598" s="16" t="s">
        <v>271</v>
      </c>
      <c r="G598" s="16">
        <v>5020</v>
      </c>
      <c r="H598" s="16" t="s">
        <v>294</v>
      </c>
    </row>
    <row r="599" spans="2:8" x14ac:dyDescent="0.25">
      <c r="B599" s="10">
        <v>5021</v>
      </c>
      <c r="C599" s="15">
        <v>5021</v>
      </c>
      <c r="D599" s="16" t="s">
        <v>296</v>
      </c>
      <c r="E599" s="16">
        <v>50</v>
      </c>
      <c r="F599" s="16" t="s">
        <v>271</v>
      </c>
      <c r="G599" s="16">
        <v>5021</v>
      </c>
      <c r="H599" s="16" t="s">
        <v>296</v>
      </c>
    </row>
    <row r="600" spans="2:8" x14ac:dyDescent="0.25">
      <c r="B600" s="10">
        <v>5022</v>
      </c>
      <c r="C600" s="15">
        <v>5022</v>
      </c>
      <c r="D600" s="16" t="s">
        <v>298</v>
      </c>
      <c r="E600" s="16">
        <v>50</v>
      </c>
      <c r="F600" s="16" t="s">
        <v>271</v>
      </c>
      <c r="G600" s="16">
        <v>5022</v>
      </c>
      <c r="H600" s="16" t="s">
        <v>298</v>
      </c>
    </row>
    <row r="601" spans="2:8" x14ac:dyDescent="0.25">
      <c r="B601" s="10">
        <v>5023</v>
      </c>
      <c r="C601" s="15">
        <v>5023</v>
      </c>
      <c r="D601" s="16" t="s">
        <v>300</v>
      </c>
      <c r="E601" s="16">
        <v>50</v>
      </c>
      <c r="F601" s="16" t="s">
        <v>271</v>
      </c>
      <c r="G601" s="16">
        <v>5059</v>
      </c>
      <c r="H601" s="16" t="s">
        <v>891</v>
      </c>
    </row>
    <row r="602" spans="2:8" x14ac:dyDescent="0.25">
      <c r="B602" s="10">
        <v>5024</v>
      </c>
      <c r="C602" s="15">
        <v>5024</v>
      </c>
      <c r="D602" s="16" t="s">
        <v>302</v>
      </c>
      <c r="E602" s="16">
        <v>50</v>
      </c>
      <c r="F602" s="16" t="s">
        <v>271</v>
      </c>
      <c r="G602" s="16">
        <v>5059</v>
      </c>
      <c r="H602" s="16" t="s">
        <v>891</v>
      </c>
    </row>
    <row r="603" spans="2:8" x14ac:dyDescent="0.25">
      <c r="B603" s="10">
        <v>5025</v>
      </c>
      <c r="C603" s="15">
        <v>5025</v>
      </c>
      <c r="D603" s="16" t="s">
        <v>304</v>
      </c>
      <c r="E603" s="16">
        <v>50</v>
      </c>
      <c r="F603" s="16" t="s">
        <v>271</v>
      </c>
      <c r="G603" s="16">
        <v>5025</v>
      </c>
      <c r="H603" s="16" t="s">
        <v>304</v>
      </c>
    </row>
    <row r="604" spans="2:8" x14ac:dyDescent="0.25">
      <c r="B604" s="10">
        <v>5026</v>
      </c>
      <c r="C604" s="15">
        <v>5026</v>
      </c>
      <c r="D604" s="16" t="s">
        <v>306</v>
      </c>
      <c r="E604" s="16">
        <v>50</v>
      </c>
      <c r="F604" s="16" t="s">
        <v>271</v>
      </c>
      <c r="G604" s="16">
        <v>5026</v>
      </c>
      <c r="H604" s="16" t="s">
        <v>306</v>
      </c>
    </row>
    <row r="605" spans="2:8" x14ac:dyDescent="0.25">
      <c r="B605" s="10">
        <v>5027</v>
      </c>
      <c r="C605" s="15">
        <v>5027</v>
      </c>
      <c r="D605" s="16" t="s">
        <v>892</v>
      </c>
      <c r="E605" s="16">
        <v>50</v>
      </c>
      <c r="F605" s="16" t="s">
        <v>271</v>
      </c>
      <c r="G605" s="16">
        <v>5027</v>
      </c>
      <c r="H605" s="16" t="s">
        <v>892</v>
      </c>
    </row>
    <row r="606" spans="2:8" x14ac:dyDescent="0.25">
      <c r="B606" s="10">
        <v>5028</v>
      </c>
      <c r="C606" s="15">
        <v>5028</v>
      </c>
      <c r="D606" s="16" t="s">
        <v>309</v>
      </c>
      <c r="E606" s="16">
        <v>50</v>
      </c>
      <c r="F606" s="16" t="s">
        <v>271</v>
      </c>
      <c r="G606" s="16">
        <v>5028</v>
      </c>
      <c r="H606" s="16" t="s">
        <v>309</v>
      </c>
    </row>
    <row r="607" spans="2:8" x14ac:dyDescent="0.25">
      <c r="B607" s="10">
        <v>5029</v>
      </c>
      <c r="C607" s="15">
        <v>5029</v>
      </c>
      <c r="D607" s="16" t="s">
        <v>311</v>
      </c>
      <c r="E607" s="16">
        <v>50</v>
      </c>
      <c r="F607" s="16" t="s">
        <v>271</v>
      </c>
      <c r="G607" s="16">
        <v>5029</v>
      </c>
      <c r="H607" s="16" t="s">
        <v>311</v>
      </c>
    </row>
    <row r="608" spans="2:8" x14ac:dyDescent="0.25">
      <c r="B608" s="10">
        <v>5030</v>
      </c>
      <c r="C608" s="15">
        <v>5030</v>
      </c>
      <c r="D608" s="16" t="s">
        <v>313</v>
      </c>
      <c r="E608" s="16">
        <v>50</v>
      </c>
      <c r="F608" s="16" t="s">
        <v>271</v>
      </c>
      <c r="G608" s="16">
        <v>5001</v>
      </c>
      <c r="H608" s="16" t="s">
        <v>272</v>
      </c>
    </row>
    <row r="609" spans="2:8" x14ac:dyDescent="0.25">
      <c r="B609" s="10">
        <v>5031</v>
      </c>
      <c r="C609" s="15">
        <v>5031</v>
      </c>
      <c r="D609" s="16" t="s">
        <v>315</v>
      </c>
      <c r="E609" s="16">
        <v>50</v>
      </c>
      <c r="F609" s="16" t="s">
        <v>271</v>
      </c>
      <c r="G609" s="16">
        <v>5031</v>
      </c>
      <c r="H609" s="16" t="s">
        <v>315</v>
      </c>
    </row>
    <row r="610" spans="2:8" x14ac:dyDescent="0.25">
      <c r="B610" s="10">
        <v>5032</v>
      </c>
      <c r="C610" s="15">
        <v>5032</v>
      </c>
      <c r="D610" s="16" t="s">
        <v>317</v>
      </c>
      <c r="E610" s="16">
        <v>50</v>
      </c>
      <c r="F610" s="16" t="s">
        <v>271</v>
      </c>
      <c r="G610" s="16">
        <v>5032</v>
      </c>
      <c r="H610" s="16" t="s">
        <v>317</v>
      </c>
    </row>
    <row r="611" spans="2:8" x14ac:dyDescent="0.25">
      <c r="B611" s="10">
        <v>5033</v>
      </c>
      <c r="C611" s="15">
        <v>5033</v>
      </c>
      <c r="D611" s="16" t="s">
        <v>319</v>
      </c>
      <c r="E611" s="16">
        <v>50</v>
      </c>
      <c r="F611" s="16" t="s">
        <v>271</v>
      </c>
      <c r="G611" s="16">
        <v>5033</v>
      </c>
      <c r="H611" s="16" t="s">
        <v>319</v>
      </c>
    </row>
    <row r="612" spans="2:8" x14ac:dyDescent="0.25">
      <c r="B612" s="10">
        <v>5034</v>
      </c>
      <c r="C612" s="15">
        <v>5034</v>
      </c>
      <c r="D612" s="16" t="s">
        <v>325</v>
      </c>
      <c r="E612" s="16">
        <v>50</v>
      </c>
      <c r="F612" s="16" t="s">
        <v>271</v>
      </c>
      <c r="G612" s="16">
        <v>5034</v>
      </c>
      <c r="H612" s="16" t="s">
        <v>325</v>
      </c>
    </row>
    <row r="613" spans="2:8" x14ac:dyDescent="0.25">
      <c r="B613" s="10">
        <v>5035</v>
      </c>
      <c r="C613" s="15">
        <v>5035</v>
      </c>
      <c r="D613" s="16" t="s">
        <v>327</v>
      </c>
      <c r="E613" s="16">
        <v>50</v>
      </c>
      <c r="F613" s="16" t="s">
        <v>271</v>
      </c>
      <c r="G613" s="16">
        <v>5035</v>
      </c>
      <c r="H613" s="16" t="s">
        <v>327</v>
      </c>
    </row>
    <row r="614" spans="2:8" x14ac:dyDescent="0.25">
      <c r="B614" s="10">
        <v>5036</v>
      </c>
      <c r="C614" s="15">
        <v>5036</v>
      </c>
      <c r="D614" s="16" t="s">
        <v>329</v>
      </c>
      <c r="E614" s="16">
        <v>50</v>
      </c>
      <c r="F614" s="16" t="s">
        <v>271</v>
      </c>
      <c r="G614" s="16">
        <v>5036</v>
      </c>
      <c r="H614" s="16" t="s">
        <v>329</v>
      </c>
    </row>
    <row r="615" spans="2:8" x14ac:dyDescent="0.25">
      <c r="B615" s="10">
        <v>5037</v>
      </c>
      <c r="C615" s="15">
        <v>5037</v>
      </c>
      <c r="D615" s="16" t="s">
        <v>332</v>
      </c>
      <c r="E615" s="16">
        <v>50</v>
      </c>
      <c r="F615" s="16" t="s">
        <v>271</v>
      </c>
      <c r="G615" s="16">
        <v>5037</v>
      </c>
      <c r="H615" s="16" t="s">
        <v>332</v>
      </c>
    </row>
    <row r="616" spans="2:8" x14ac:dyDescent="0.25">
      <c r="B616" s="10">
        <v>5038</v>
      </c>
      <c r="C616" s="15">
        <v>5038</v>
      </c>
      <c r="D616" s="16" t="s">
        <v>334</v>
      </c>
      <c r="E616" s="16">
        <v>50</v>
      </c>
      <c r="F616" s="16" t="s">
        <v>271</v>
      </c>
      <c r="G616" s="16">
        <v>5038</v>
      </c>
      <c r="H616" s="16" t="s">
        <v>334</v>
      </c>
    </row>
    <row r="617" spans="2:8" x14ac:dyDescent="0.25">
      <c r="B617" s="10">
        <v>5039</v>
      </c>
      <c r="C617" s="15">
        <v>5039</v>
      </c>
      <c r="D617" s="16" t="s">
        <v>336</v>
      </c>
      <c r="E617" s="16">
        <v>50</v>
      </c>
      <c r="F617" s="16" t="s">
        <v>271</v>
      </c>
      <c r="G617" s="16">
        <v>5006</v>
      </c>
      <c r="H617" s="16" t="s">
        <v>321</v>
      </c>
    </row>
    <row r="618" spans="2:8" x14ac:dyDescent="0.25">
      <c r="B618" s="10">
        <v>5040</v>
      </c>
      <c r="C618" s="15">
        <v>5040</v>
      </c>
      <c r="D618" s="16" t="s">
        <v>338</v>
      </c>
      <c r="E618" s="16">
        <v>50</v>
      </c>
      <c r="F618" s="16" t="s">
        <v>271</v>
      </c>
      <c r="G618" s="16">
        <v>5007</v>
      </c>
      <c r="H618" s="16" t="s">
        <v>323</v>
      </c>
    </row>
    <row r="619" spans="2:8" x14ac:dyDescent="0.25">
      <c r="B619" s="10">
        <v>5041</v>
      </c>
      <c r="C619" s="15">
        <v>5041</v>
      </c>
      <c r="D619" s="16" t="s">
        <v>893</v>
      </c>
      <c r="E619" s="16">
        <v>50</v>
      </c>
      <c r="F619" s="16" t="s">
        <v>271</v>
      </c>
      <c r="G619" s="16">
        <v>5041</v>
      </c>
      <c r="H619" s="16" t="s">
        <v>893</v>
      </c>
    </row>
    <row r="620" spans="2:8" x14ac:dyDescent="0.25">
      <c r="B620" s="10">
        <v>5042</v>
      </c>
      <c r="C620" s="15">
        <v>5042</v>
      </c>
      <c r="D620" s="16" t="s">
        <v>341</v>
      </c>
      <c r="E620" s="16">
        <v>50</v>
      </c>
      <c r="F620" s="16" t="s">
        <v>271</v>
      </c>
      <c r="G620" s="16">
        <v>5042</v>
      </c>
      <c r="H620" s="16" t="s">
        <v>341</v>
      </c>
    </row>
    <row r="621" spans="2:8" x14ac:dyDescent="0.25">
      <c r="B621" s="10">
        <v>5043</v>
      </c>
      <c r="C621" s="15">
        <v>5043</v>
      </c>
      <c r="D621" s="16" t="s">
        <v>343</v>
      </c>
      <c r="E621" s="16">
        <v>50</v>
      </c>
      <c r="F621" s="16" t="s">
        <v>271</v>
      </c>
      <c r="G621" s="16">
        <v>5043</v>
      </c>
      <c r="H621" s="16" t="s">
        <v>343</v>
      </c>
    </row>
    <row r="622" spans="2:8" x14ac:dyDescent="0.25">
      <c r="B622" s="10">
        <v>5044</v>
      </c>
      <c r="C622" s="15">
        <v>5044</v>
      </c>
      <c r="D622" s="16" t="s">
        <v>345</v>
      </c>
      <c r="E622" s="16">
        <v>50</v>
      </c>
      <c r="F622" s="16" t="s">
        <v>271</v>
      </c>
      <c r="G622" s="16">
        <v>5044</v>
      </c>
      <c r="H622" s="16" t="s">
        <v>345</v>
      </c>
    </row>
    <row r="623" spans="2:8" x14ac:dyDescent="0.25">
      <c r="B623" s="10">
        <v>5045</v>
      </c>
      <c r="C623" s="15">
        <v>5045</v>
      </c>
      <c r="D623" s="16" t="s">
        <v>347</v>
      </c>
      <c r="E623" s="16">
        <v>50</v>
      </c>
      <c r="F623" s="16" t="s">
        <v>271</v>
      </c>
      <c r="G623" s="16">
        <v>5045</v>
      </c>
      <c r="H623" s="16" t="s">
        <v>347</v>
      </c>
    </row>
    <row r="624" spans="2:8" x14ac:dyDescent="0.25">
      <c r="B624" s="10">
        <v>5046</v>
      </c>
      <c r="C624" s="15">
        <v>5046</v>
      </c>
      <c r="D624" s="16" t="s">
        <v>349</v>
      </c>
      <c r="E624" s="16">
        <v>50</v>
      </c>
      <c r="F624" s="16" t="s">
        <v>271</v>
      </c>
      <c r="G624" s="16">
        <v>5046</v>
      </c>
      <c r="H624" s="16" t="s">
        <v>349</v>
      </c>
    </row>
    <row r="625" spans="2:8" x14ac:dyDescent="0.25">
      <c r="B625" s="10">
        <v>5047</v>
      </c>
      <c r="C625" s="15">
        <v>5047</v>
      </c>
      <c r="D625" s="16" t="s">
        <v>351</v>
      </c>
      <c r="E625" s="16">
        <v>50</v>
      </c>
      <c r="F625" s="16" t="s">
        <v>271</v>
      </c>
      <c r="G625" s="16">
        <v>5047</v>
      </c>
      <c r="H625" s="16" t="s">
        <v>351</v>
      </c>
    </row>
    <row r="626" spans="2:8" x14ac:dyDescent="0.25">
      <c r="B626" s="10">
        <v>5048</v>
      </c>
      <c r="C626" s="15">
        <v>5048</v>
      </c>
      <c r="D626" s="16" t="s">
        <v>353</v>
      </c>
      <c r="E626" s="16">
        <v>50</v>
      </c>
      <c r="F626" s="16" t="s">
        <v>271</v>
      </c>
      <c r="G626" s="16">
        <v>5007</v>
      </c>
      <c r="H626" s="16" t="s">
        <v>323</v>
      </c>
    </row>
    <row r="627" spans="2:8" x14ac:dyDescent="0.25">
      <c r="B627" s="10">
        <v>5049</v>
      </c>
      <c r="C627" s="15">
        <v>5049</v>
      </c>
      <c r="D627" s="16" t="s">
        <v>355</v>
      </c>
      <c r="E627" s="16">
        <v>50</v>
      </c>
      <c r="F627" s="16" t="s">
        <v>271</v>
      </c>
      <c r="G627" s="16">
        <v>5049</v>
      </c>
      <c r="H627" s="16" t="s">
        <v>355</v>
      </c>
    </row>
    <row r="628" spans="2:8" x14ac:dyDescent="0.25">
      <c r="B628" s="10">
        <v>5050</v>
      </c>
      <c r="C628" s="15">
        <v>5050</v>
      </c>
      <c r="D628" s="16" t="s">
        <v>357</v>
      </c>
      <c r="E628" s="16">
        <v>50</v>
      </c>
      <c r="F628" s="16" t="s">
        <v>271</v>
      </c>
      <c r="G628" s="16">
        <v>5060</v>
      </c>
      <c r="H628" s="16" t="s">
        <v>894</v>
      </c>
    </row>
    <row r="629" spans="2:8" x14ac:dyDescent="0.25">
      <c r="B629" s="10">
        <v>5051</v>
      </c>
      <c r="C629" s="15">
        <v>5051</v>
      </c>
      <c r="D629" s="16" t="s">
        <v>359</v>
      </c>
      <c r="E629" s="16">
        <v>50</v>
      </c>
      <c r="F629" s="16" t="s">
        <v>271</v>
      </c>
      <c r="G629" s="16">
        <v>5060</v>
      </c>
      <c r="H629" s="16" t="s">
        <v>894</v>
      </c>
    </row>
    <row r="630" spans="2:8" x14ac:dyDescent="0.25">
      <c r="B630" s="10">
        <v>5052</v>
      </c>
      <c r="C630" s="15">
        <v>5052</v>
      </c>
      <c r="D630" s="16" t="s">
        <v>361</v>
      </c>
      <c r="E630" s="16">
        <v>50</v>
      </c>
      <c r="F630" s="16" t="s">
        <v>271</v>
      </c>
      <c r="G630" s="16">
        <v>5052</v>
      </c>
      <c r="H630" s="16" t="s">
        <v>361</v>
      </c>
    </row>
    <row r="631" spans="2:8" x14ac:dyDescent="0.25">
      <c r="B631" s="10">
        <v>5053</v>
      </c>
      <c r="C631" s="15">
        <v>5053</v>
      </c>
      <c r="D631" s="16" t="s">
        <v>363</v>
      </c>
      <c r="E631" s="16">
        <v>50</v>
      </c>
      <c r="F631" s="16" t="s">
        <v>271</v>
      </c>
      <c r="G631" s="16">
        <v>5053</v>
      </c>
      <c r="H631" s="16" t="s">
        <v>363</v>
      </c>
    </row>
    <row r="632" spans="2:8" x14ac:dyDescent="0.25">
      <c r="B632" s="10">
        <v>5054</v>
      </c>
      <c r="C632" s="15">
        <v>5054</v>
      </c>
      <c r="D632" s="16" t="s">
        <v>286</v>
      </c>
      <c r="E632" s="16">
        <v>50</v>
      </c>
      <c r="F632" s="16" t="s">
        <v>271</v>
      </c>
      <c r="G632" s="16">
        <v>5054</v>
      </c>
      <c r="H632" s="16" t="s">
        <v>286</v>
      </c>
    </row>
    <row r="633" spans="2:8" x14ac:dyDescent="0.25">
      <c r="B633" s="10">
        <v>5055</v>
      </c>
      <c r="C633" s="15">
        <v>5055</v>
      </c>
      <c r="D633" s="16" t="s">
        <v>890</v>
      </c>
      <c r="E633" s="16">
        <v>50</v>
      </c>
      <c r="F633" s="16" t="s">
        <v>271</v>
      </c>
      <c r="G633" s="16">
        <v>5055</v>
      </c>
      <c r="H633" s="16" t="s">
        <v>890</v>
      </c>
    </row>
    <row r="634" spans="2:8" x14ac:dyDescent="0.25">
      <c r="B634" s="10">
        <v>5056</v>
      </c>
      <c r="C634" s="15">
        <v>5056</v>
      </c>
      <c r="D634" s="16" t="s">
        <v>278</v>
      </c>
      <c r="E634" s="16">
        <v>50</v>
      </c>
      <c r="F634" s="16" t="s">
        <v>271</v>
      </c>
      <c r="G634" s="16">
        <v>5056</v>
      </c>
      <c r="H634" s="16" t="s">
        <v>278</v>
      </c>
    </row>
    <row r="635" spans="2:8" x14ac:dyDescent="0.25">
      <c r="B635" s="10">
        <v>5057</v>
      </c>
      <c r="C635" s="15">
        <v>5057</v>
      </c>
      <c r="D635" s="16" t="s">
        <v>282</v>
      </c>
      <c r="E635" s="16">
        <v>50</v>
      </c>
      <c r="F635" s="16" t="s">
        <v>271</v>
      </c>
      <c r="G635" s="16">
        <v>5057</v>
      </c>
      <c r="H635" s="16" t="s">
        <v>282</v>
      </c>
    </row>
    <row r="636" spans="2:8" x14ac:dyDescent="0.25">
      <c r="B636" s="10">
        <v>5058</v>
      </c>
      <c r="C636" s="15">
        <v>5058</v>
      </c>
      <c r="D636" s="16" t="s">
        <v>290</v>
      </c>
      <c r="E636" s="16">
        <v>50</v>
      </c>
      <c r="F636" s="16" t="s">
        <v>271</v>
      </c>
      <c r="G636" s="16">
        <v>5058</v>
      </c>
      <c r="H636" s="16" t="s">
        <v>290</v>
      </c>
    </row>
    <row r="637" spans="2:8" x14ac:dyDescent="0.25">
      <c r="B637" s="10">
        <v>5059</v>
      </c>
      <c r="C637" s="15">
        <v>5059</v>
      </c>
      <c r="D637" s="16" t="s">
        <v>891</v>
      </c>
      <c r="E637" s="16">
        <v>50</v>
      </c>
      <c r="F637" s="16" t="s">
        <v>271</v>
      </c>
      <c r="G637" s="16">
        <v>5059</v>
      </c>
      <c r="H637" s="16" t="s">
        <v>891</v>
      </c>
    </row>
    <row r="638" spans="2:8" x14ac:dyDescent="0.25">
      <c r="B638" s="10">
        <v>5060</v>
      </c>
      <c r="C638" s="15">
        <v>5060</v>
      </c>
      <c r="D638" s="16" t="s">
        <v>894</v>
      </c>
      <c r="E638" s="16">
        <v>50</v>
      </c>
      <c r="F638" s="16" t="s">
        <v>271</v>
      </c>
      <c r="G638" s="16">
        <v>5060</v>
      </c>
      <c r="H638" s="16" t="s">
        <v>894</v>
      </c>
    </row>
    <row r="639" spans="2:8" x14ac:dyDescent="0.25">
      <c r="B639" s="10">
        <v>5061</v>
      </c>
      <c r="C639" s="15">
        <v>5061</v>
      </c>
      <c r="D639" s="16" t="s">
        <v>266</v>
      </c>
      <c r="E639" s="16">
        <v>50</v>
      </c>
      <c r="F639" s="16" t="s">
        <v>271</v>
      </c>
      <c r="G639" s="16">
        <v>5061</v>
      </c>
      <c r="H639" s="16" t="s">
        <v>266</v>
      </c>
    </row>
    <row r="640" spans="2:8" x14ac:dyDescent="0.25">
      <c r="B640" s="10">
        <v>5401</v>
      </c>
      <c r="C640" s="15">
        <v>5401</v>
      </c>
      <c r="D640" s="16" t="s">
        <v>402</v>
      </c>
      <c r="E640" s="16">
        <v>54</v>
      </c>
      <c r="F640" s="16" t="s">
        <v>864</v>
      </c>
      <c r="G640" s="16">
        <v>5401</v>
      </c>
      <c r="H640" s="16" t="s">
        <v>402</v>
      </c>
    </row>
    <row r="641" spans="2:8" x14ac:dyDescent="0.25">
      <c r="B641" s="10">
        <v>5402</v>
      </c>
      <c r="C641" s="15">
        <v>5402</v>
      </c>
      <c r="D641" s="16" t="s">
        <v>403</v>
      </c>
      <c r="E641" s="16">
        <v>54</v>
      </c>
      <c r="F641" s="16" t="s">
        <v>864</v>
      </c>
      <c r="G641" s="16">
        <v>5402</v>
      </c>
      <c r="H641" s="16" t="s">
        <v>403</v>
      </c>
    </row>
    <row r="642" spans="2:8" x14ac:dyDescent="0.25">
      <c r="B642" s="10">
        <v>5403</v>
      </c>
      <c r="C642" s="15">
        <v>5403</v>
      </c>
      <c r="D642" s="16" t="s">
        <v>423</v>
      </c>
      <c r="E642" s="16">
        <v>54</v>
      </c>
      <c r="F642" s="16" t="s">
        <v>864</v>
      </c>
      <c r="G642" s="16">
        <v>5403</v>
      </c>
      <c r="H642" s="16" t="s">
        <v>423</v>
      </c>
    </row>
    <row r="643" spans="2:8" x14ac:dyDescent="0.25">
      <c r="B643" s="10">
        <v>5405</v>
      </c>
      <c r="C643" s="15">
        <v>5405</v>
      </c>
      <c r="D643" s="16" t="s">
        <v>421</v>
      </c>
      <c r="E643" s="16">
        <v>54</v>
      </c>
      <c r="F643" s="16" t="s">
        <v>864</v>
      </c>
      <c r="G643" s="16">
        <v>5405</v>
      </c>
      <c r="H643" s="16" t="s">
        <v>421</v>
      </c>
    </row>
    <row r="644" spans="2:8" x14ac:dyDescent="0.25">
      <c r="B644" s="10">
        <v>5411</v>
      </c>
      <c r="C644" s="15">
        <v>5411</v>
      </c>
      <c r="D644" s="16" t="s">
        <v>404</v>
      </c>
      <c r="E644" s="16">
        <v>54</v>
      </c>
      <c r="F644" s="16" t="s">
        <v>864</v>
      </c>
      <c r="G644" s="16">
        <v>5411</v>
      </c>
      <c r="H644" s="16" t="s">
        <v>404</v>
      </c>
    </row>
    <row r="645" spans="2:8" x14ac:dyDescent="0.25">
      <c r="B645" s="10">
        <v>5412</v>
      </c>
      <c r="C645" s="15">
        <v>5412</v>
      </c>
      <c r="D645" s="16" t="s">
        <v>392</v>
      </c>
      <c r="E645" s="16">
        <v>54</v>
      </c>
      <c r="F645" s="16" t="s">
        <v>864</v>
      </c>
      <c r="G645" s="16">
        <v>5412</v>
      </c>
      <c r="H645" s="16" t="s">
        <v>392</v>
      </c>
    </row>
    <row r="646" spans="2:8" x14ac:dyDescent="0.25">
      <c r="B646" s="10">
        <v>5413</v>
      </c>
      <c r="C646" s="15">
        <v>5413</v>
      </c>
      <c r="D646" s="16" t="s">
        <v>406</v>
      </c>
      <c r="E646" s="16">
        <v>54</v>
      </c>
      <c r="F646" s="16" t="s">
        <v>864</v>
      </c>
      <c r="G646" s="16">
        <v>5413</v>
      </c>
      <c r="H646" s="16" t="s">
        <v>406</v>
      </c>
    </row>
    <row r="647" spans="2:8" x14ac:dyDescent="0.25">
      <c r="B647" s="10">
        <v>5414</v>
      </c>
      <c r="C647" s="15">
        <v>5414</v>
      </c>
      <c r="D647" s="16" t="s">
        <v>407</v>
      </c>
      <c r="E647" s="16">
        <v>54</v>
      </c>
      <c r="F647" s="16" t="s">
        <v>864</v>
      </c>
      <c r="G647" s="16">
        <v>5414</v>
      </c>
      <c r="H647" s="16" t="s">
        <v>407</v>
      </c>
    </row>
    <row r="648" spans="2:8" x14ac:dyDescent="0.25">
      <c r="B648" s="10">
        <v>5416</v>
      </c>
      <c r="C648" s="15">
        <v>5416</v>
      </c>
      <c r="D648" s="16" t="s">
        <v>408</v>
      </c>
      <c r="E648" s="16">
        <v>54</v>
      </c>
      <c r="F648" s="16" t="s">
        <v>864</v>
      </c>
      <c r="G648" s="16">
        <v>5416</v>
      </c>
      <c r="H648" s="16" t="s">
        <v>408</v>
      </c>
    </row>
    <row r="649" spans="2:8" x14ac:dyDescent="0.25">
      <c r="B649" s="10">
        <v>5417</v>
      </c>
      <c r="C649" s="15">
        <v>5417</v>
      </c>
      <c r="D649" s="16" t="s">
        <v>409</v>
      </c>
      <c r="E649" s="16">
        <v>54</v>
      </c>
      <c r="F649" s="16" t="s">
        <v>864</v>
      </c>
      <c r="G649" s="16">
        <v>5417</v>
      </c>
      <c r="H649" s="16" t="s">
        <v>409</v>
      </c>
    </row>
    <row r="650" spans="2:8" x14ac:dyDescent="0.25">
      <c r="B650" s="10">
        <v>5418</v>
      </c>
      <c r="C650" s="15">
        <v>5418</v>
      </c>
      <c r="D650" s="16" t="s">
        <v>410</v>
      </c>
      <c r="E650" s="16">
        <v>54</v>
      </c>
      <c r="F650" s="16" t="s">
        <v>864</v>
      </c>
      <c r="G650" s="16">
        <v>5418</v>
      </c>
      <c r="H650" s="16" t="s">
        <v>410</v>
      </c>
    </row>
    <row r="651" spans="2:8" x14ac:dyDescent="0.25">
      <c r="B651" s="10">
        <v>5419</v>
      </c>
      <c r="C651" s="15">
        <v>5419</v>
      </c>
      <c r="D651" s="16" t="s">
        <v>411</v>
      </c>
      <c r="E651" s="16">
        <v>54</v>
      </c>
      <c r="F651" s="16" t="s">
        <v>864</v>
      </c>
      <c r="G651" s="16">
        <v>5419</v>
      </c>
      <c r="H651" s="16" t="s">
        <v>411</v>
      </c>
    </row>
    <row r="652" spans="2:8" x14ac:dyDescent="0.25">
      <c r="B652" s="10">
        <v>5420</v>
      </c>
      <c r="C652" s="15">
        <v>5420</v>
      </c>
      <c r="D652" s="16" t="s">
        <v>412</v>
      </c>
      <c r="E652" s="16">
        <v>54</v>
      </c>
      <c r="F652" s="16" t="s">
        <v>864</v>
      </c>
      <c r="G652" s="16">
        <v>5420</v>
      </c>
      <c r="H652" s="16" t="s">
        <v>412</v>
      </c>
    </row>
    <row r="653" spans="2:8" x14ac:dyDescent="0.25">
      <c r="B653" s="10">
        <v>5421</v>
      </c>
      <c r="C653" s="15">
        <v>5421</v>
      </c>
      <c r="D653" s="16" t="s">
        <v>865</v>
      </c>
      <c r="E653" s="16">
        <v>54</v>
      </c>
      <c r="F653" s="16" t="s">
        <v>864</v>
      </c>
      <c r="G653" s="16">
        <v>5421</v>
      </c>
      <c r="H653" s="16" t="s">
        <v>865</v>
      </c>
    </row>
    <row r="654" spans="2:8" x14ac:dyDescent="0.25">
      <c r="B654" s="10">
        <v>5422</v>
      </c>
      <c r="C654" s="15">
        <v>5422</v>
      </c>
      <c r="D654" s="16" t="s">
        <v>415</v>
      </c>
      <c r="E654" s="16">
        <v>54</v>
      </c>
      <c r="F654" s="16" t="s">
        <v>864</v>
      </c>
      <c r="G654" s="16">
        <v>5422</v>
      </c>
      <c r="H654" s="16" t="s">
        <v>415</v>
      </c>
    </row>
    <row r="655" spans="2:8" x14ac:dyDescent="0.25">
      <c r="B655" s="10">
        <v>5424</v>
      </c>
      <c r="C655" s="15">
        <v>5424</v>
      </c>
      <c r="D655" s="16" t="s">
        <v>416</v>
      </c>
      <c r="E655" s="16">
        <v>54</v>
      </c>
      <c r="F655" s="16" t="s">
        <v>864</v>
      </c>
      <c r="G655" s="16">
        <v>5424</v>
      </c>
      <c r="H655" s="16" t="s">
        <v>416</v>
      </c>
    </row>
    <row r="656" spans="2:8" x14ac:dyDescent="0.25">
      <c r="B656" s="10">
        <v>5426</v>
      </c>
      <c r="C656" s="15">
        <v>5426</v>
      </c>
      <c r="D656" s="16" t="s">
        <v>866</v>
      </c>
      <c r="E656" s="16">
        <v>54</v>
      </c>
      <c r="F656" s="16" t="s">
        <v>864</v>
      </c>
      <c r="G656" s="16">
        <v>5426</v>
      </c>
      <c r="H656" s="16" t="s">
        <v>418</v>
      </c>
    </row>
    <row r="657" spans="2:8" x14ac:dyDescent="0.25">
      <c r="B657" s="10">
        <v>5428</v>
      </c>
      <c r="C657" s="15">
        <v>5428</v>
      </c>
      <c r="D657" s="16" t="s">
        <v>419</v>
      </c>
      <c r="E657" s="16">
        <v>54</v>
      </c>
      <c r="F657" s="16" t="s">
        <v>864</v>
      </c>
      <c r="G657" s="16">
        <v>5428</v>
      </c>
      <c r="H657" s="16" t="s">
        <v>419</v>
      </c>
    </row>
    <row r="658" spans="2:8" x14ac:dyDescent="0.25">
      <c r="B658" s="10">
        <v>5429</v>
      </c>
      <c r="C658" s="15">
        <v>5429</v>
      </c>
      <c r="D658" s="16" t="s">
        <v>420</v>
      </c>
      <c r="E658" s="16">
        <v>54</v>
      </c>
      <c r="F658" s="16" t="s">
        <v>864</v>
      </c>
      <c r="G658" s="16">
        <v>5429</v>
      </c>
      <c r="H658" s="16" t="s">
        <v>420</v>
      </c>
    </row>
    <row r="659" spans="2:8" x14ac:dyDescent="0.25">
      <c r="B659" s="10">
        <v>5430</v>
      </c>
      <c r="C659" s="15">
        <v>5430</v>
      </c>
      <c r="D659" s="16" t="s">
        <v>867</v>
      </c>
      <c r="E659" s="16">
        <v>54</v>
      </c>
      <c r="F659" s="16" t="s">
        <v>864</v>
      </c>
      <c r="G659" s="16">
        <v>5430</v>
      </c>
      <c r="H659" s="16" t="s">
        <v>422</v>
      </c>
    </row>
    <row r="660" spans="2:8" x14ac:dyDescent="0.25">
      <c r="B660" s="10">
        <v>5436</v>
      </c>
      <c r="C660" s="15">
        <v>5436</v>
      </c>
      <c r="D660" s="16" t="s">
        <v>868</v>
      </c>
      <c r="E660" s="16">
        <v>54</v>
      </c>
      <c r="F660" s="16" t="s">
        <v>864</v>
      </c>
      <c r="G660" s="16">
        <v>5436</v>
      </c>
      <c r="H660" s="16" t="s">
        <v>424</v>
      </c>
    </row>
    <row r="661" spans="2:8" x14ac:dyDescent="0.25">
      <c r="B661" s="10">
        <v>5437</v>
      </c>
      <c r="C661" s="15">
        <v>5437</v>
      </c>
      <c r="D661" s="16" t="s">
        <v>869</v>
      </c>
      <c r="E661" s="16">
        <v>54</v>
      </c>
      <c r="F661" s="16" t="s">
        <v>864</v>
      </c>
      <c r="G661" s="16">
        <v>5437</v>
      </c>
      <c r="H661" s="16" t="s">
        <v>426</v>
      </c>
    </row>
    <row r="662" spans="2:8" x14ac:dyDescent="0.25">
      <c r="B662" s="10">
        <v>5438</v>
      </c>
      <c r="C662" s="15">
        <v>5438</v>
      </c>
      <c r="D662" s="16" t="s">
        <v>427</v>
      </c>
      <c r="E662" s="16">
        <v>54</v>
      </c>
      <c r="F662" s="16" t="s">
        <v>864</v>
      </c>
      <c r="G662" s="16">
        <v>5438</v>
      </c>
      <c r="H662" s="16" t="s">
        <v>427</v>
      </c>
    </row>
    <row r="663" spans="2:8" x14ac:dyDescent="0.25">
      <c r="B663" s="10">
        <v>5441</v>
      </c>
      <c r="C663" s="15">
        <v>5441</v>
      </c>
      <c r="D663" s="16" t="s">
        <v>870</v>
      </c>
      <c r="E663" s="16">
        <v>54</v>
      </c>
      <c r="F663" s="16" t="s">
        <v>864</v>
      </c>
      <c r="G663" s="16">
        <v>5441</v>
      </c>
      <c r="H663" s="16" t="s">
        <v>428</v>
      </c>
    </row>
    <row r="664" spans="2:8" x14ac:dyDescent="0.25">
      <c r="B664" s="10">
        <v>5444</v>
      </c>
      <c r="C664" s="15">
        <v>5444</v>
      </c>
      <c r="D664" s="16" t="s">
        <v>430</v>
      </c>
      <c r="E664" s="16">
        <v>54</v>
      </c>
      <c r="F664" s="16" t="s">
        <v>864</v>
      </c>
      <c r="G664" s="16">
        <v>5444</v>
      </c>
      <c r="H664" s="16" t="s">
        <v>430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2923D-943D-4E6D-AE95-A6656417D9A4}">
  <sheetPr>
    <tabColor rgb="FFFF0000"/>
  </sheetPr>
  <dimension ref="G36"/>
  <sheetViews>
    <sheetView showGridLines="0" showRowColHeaders="0" tabSelected="1" workbookViewId="0">
      <selection activeCell="S28" sqref="S28"/>
    </sheetView>
  </sheetViews>
  <sheetFormatPr baseColWidth="10" defaultRowHeight="15" x14ac:dyDescent="0.25"/>
  <cols>
    <col min="1" max="1" width="11.42578125" style="23"/>
    <col min="2" max="2" width="12.85546875" style="23" customWidth="1"/>
    <col min="3" max="16384" width="11.42578125" style="23"/>
  </cols>
  <sheetData>
    <row r="36" spans="7:7" x14ac:dyDescent="0.25">
      <c r="G36" s="13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3EB40-5751-4C51-860E-32558BC1A43B}">
  <sheetPr>
    <tabColor theme="8" tint="0.39997558519241921"/>
  </sheetPr>
  <dimension ref="C2:G71"/>
  <sheetViews>
    <sheetView showGridLines="0" showRowColHeaders="0" workbookViewId="0">
      <selection activeCell="D38" sqref="D38"/>
    </sheetView>
  </sheetViews>
  <sheetFormatPr baseColWidth="10" defaultRowHeight="15" x14ac:dyDescent="0.25"/>
  <cols>
    <col min="1" max="1" width="2.7109375" style="23" customWidth="1"/>
    <col min="2" max="2" width="16" style="23" customWidth="1"/>
    <col min="3" max="3" width="22.28515625" style="24" customWidth="1"/>
    <col min="4" max="4" width="13.7109375" style="24" customWidth="1"/>
    <col min="5" max="5" width="11.42578125" style="24"/>
    <col min="6" max="6" width="22.42578125" style="24" customWidth="1"/>
    <col min="7" max="7" width="15" style="24" customWidth="1"/>
    <col min="8" max="16384" width="11.42578125" style="23"/>
  </cols>
  <sheetData>
    <row r="2" spans="3:7" ht="33" customHeight="1" x14ac:dyDescent="0.25">
      <c r="C2" s="35" t="str">
        <f>P_fylk_rang!P7</f>
        <v>Melkeleveranser fylkesvis i 2018</v>
      </c>
      <c r="D2" s="28"/>
      <c r="E2" s="28"/>
      <c r="F2" s="28"/>
      <c r="G2" s="37" t="s">
        <v>918</v>
      </c>
    </row>
    <row r="3" spans="3:7" ht="18" customHeight="1" x14ac:dyDescent="0.25"/>
    <row r="4" spans="3:7" ht="43.5" customHeight="1" x14ac:dyDescent="0.25">
      <c r="C4" s="137" t="str">
        <f>P_fylk_rang!P2</f>
        <v>Melkeleveranser til meieri i 2018 i mill. liter</v>
      </c>
      <c r="D4" s="137"/>
      <c r="E4" s="36"/>
      <c r="F4" s="137" t="str">
        <f>P_fylk_rang!P3</f>
        <v>Fordeling av melkeleveransene fylkesvis i 2018 i prosent</v>
      </c>
      <c r="G4" s="137"/>
    </row>
    <row r="5" spans="3:7" ht="18" customHeight="1" x14ac:dyDescent="0.25">
      <c r="C5" s="28" t="s">
        <v>901</v>
      </c>
      <c r="D5" s="44" t="s">
        <v>922</v>
      </c>
      <c r="F5" s="28" t="s">
        <v>901</v>
      </c>
      <c r="G5" s="44" t="s">
        <v>923</v>
      </c>
    </row>
    <row r="6" spans="3:7" ht="18" customHeight="1" x14ac:dyDescent="0.25">
      <c r="C6" s="28" t="str">
        <f>P_fylk_rang!A21</f>
        <v>Trøndelag</v>
      </c>
      <c r="D6" s="32">
        <f>P_fylk_rang!B21</f>
        <v>337.84219300000001</v>
      </c>
      <c r="F6" s="28" t="str">
        <f>P_fylk_rang!D21</f>
        <v>Trøndelag</v>
      </c>
      <c r="G6" s="29">
        <f>P_fylk_rang!E21</f>
        <v>0.22292142941014512</v>
      </c>
    </row>
    <row r="7" spans="3:7" ht="18" customHeight="1" x14ac:dyDescent="0.25">
      <c r="C7" s="28" t="str">
        <f>P_fylk_rang!A22</f>
        <v>Rogaland</v>
      </c>
      <c r="D7" s="32">
        <f>P_fylk_rang!B22</f>
        <v>284.24129399999998</v>
      </c>
      <c r="F7" s="28" t="str">
        <f>P_fylk_rang!D22</f>
        <v>Rogaland</v>
      </c>
      <c r="G7" s="29">
        <f>P_fylk_rang!E22</f>
        <v>0.18755346984107846</v>
      </c>
    </row>
    <row r="8" spans="3:7" ht="18" customHeight="1" x14ac:dyDescent="0.25">
      <c r="C8" s="28" t="str">
        <f>P_fylk_rang!A23</f>
        <v>Innlandet</v>
      </c>
      <c r="D8" s="32">
        <f>P_fylk_rang!B23</f>
        <v>253.428123</v>
      </c>
      <c r="F8" s="28" t="str">
        <f>P_fylk_rang!D23</f>
        <v>Innlandet</v>
      </c>
      <c r="G8" s="29">
        <f>P_fylk_rang!E23</f>
        <v>0.16722174021611941</v>
      </c>
    </row>
    <row r="9" spans="3:7" ht="18" customHeight="1" x14ac:dyDescent="0.25">
      <c r="C9" s="28" t="str">
        <f>P_fylk_rang!A24</f>
        <v>Vestland</v>
      </c>
      <c r="D9" s="32">
        <f>P_fylk_rang!B24</f>
        <v>174.296943</v>
      </c>
      <c r="F9" s="28" t="str">
        <f>P_fylk_rang!D24</f>
        <v>Vestland</v>
      </c>
      <c r="G9" s="29">
        <f>P_fylk_rang!E24</f>
        <v>0.11500790747998307</v>
      </c>
    </row>
    <row r="10" spans="3:7" ht="18" customHeight="1" x14ac:dyDescent="0.25">
      <c r="C10" s="28" t="str">
        <f>P_fylk_rang!A25</f>
        <v>Møre og Romsdal</v>
      </c>
      <c r="D10" s="32">
        <f>P_fylk_rang!B25</f>
        <v>139.240037</v>
      </c>
      <c r="F10" s="28" t="str">
        <f>P_fylk_rang!D25</f>
        <v>Møre og Romsdal</v>
      </c>
      <c r="G10" s="29">
        <f>P_fylk_rang!E25</f>
        <v>9.1875996315124248E-2</v>
      </c>
    </row>
    <row r="11" spans="3:7" ht="18" customHeight="1" x14ac:dyDescent="0.25">
      <c r="C11" s="28" t="str">
        <f>P_fylk_rang!A26</f>
        <v>Nordland</v>
      </c>
      <c r="D11" s="32">
        <f>P_fylk_rang!B26</f>
        <v>101.363164</v>
      </c>
      <c r="F11" s="28" t="str">
        <f>P_fylk_rang!D26</f>
        <v>Nordland</v>
      </c>
      <c r="G11" s="29">
        <f>P_fylk_rang!E26</f>
        <v>6.6883361156772278E-2</v>
      </c>
    </row>
    <row r="12" spans="3:7" ht="18" customHeight="1" x14ac:dyDescent="0.25">
      <c r="C12" s="28" t="str">
        <f>P_fylk_rang!A27</f>
        <v>Viken</v>
      </c>
      <c r="D12" s="32">
        <f>P_fylk_rang!B27</f>
        <v>95.960616999999999</v>
      </c>
      <c r="F12" s="28" t="str">
        <f>P_fylk_rang!D27</f>
        <v>Viken</v>
      </c>
      <c r="G12" s="29">
        <f>P_fylk_rang!E27</f>
        <v>6.3318550352647843E-2</v>
      </c>
    </row>
    <row r="13" spans="3:7" ht="18" customHeight="1" x14ac:dyDescent="0.25">
      <c r="C13" s="28" t="str">
        <f>P_fylk_rang!A28</f>
        <v>Troms og Finnmark</v>
      </c>
      <c r="D13" s="32">
        <f>P_fylk_rang!B28</f>
        <v>51.841804000000003</v>
      </c>
      <c r="F13" s="28" t="str">
        <f>P_fylk_rang!D28</f>
        <v>Troms og Finnmark</v>
      </c>
      <c r="G13" s="29">
        <f>P_fylk_rang!E28</f>
        <v>3.4207240215494865E-2</v>
      </c>
    </row>
    <row r="14" spans="3:7" ht="18" customHeight="1" x14ac:dyDescent="0.25">
      <c r="C14" s="28" t="str">
        <f>P_fylk_rang!A29</f>
        <v>Agder</v>
      </c>
      <c r="D14" s="32">
        <f>P_fylk_rang!B29</f>
        <v>46.750512999999998</v>
      </c>
      <c r="F14" s="28" t="str">
        <f>P_fylk_rang!D29</f>
        <v>Agder</v>
      </c>
      <c r="G14" s="29">
        <f>P_fylk_rang!E29</f>
        <v>3.0847808235774658E-2</v>
      </c>
    </row>
    <row r="15" spans="3:7" ht="18" customHeight="1" x14ac:dyDescent="0.25">
      <c r="C15" s="28" t="str">
        <f>P_fylk_rang!A30</f>
        <v>Vestfold og Telemark</v>
      </c>
      <c r="D15" s="32">
        <f>P_fylk_rang!B30</f>
        <v>30.556695000000001</v>
      </c>
      <c r="F15" s="28" t="str">
        <f>P_fylk_rang!D30</f>
        <v>Vestfold og Telemark</v>
      </c>
      <c r="G15" s="29">
        <f>P_fylk_rang!E30</f>
        <v>2.0162496776860061E-2</v>
      </c>
    </row>
    <row r="16" spans="3:7" ht="18" customHeight="1" x14ac:dyDescent="0.25">
      <c r="C16" s="28" t="str">
        <f>P_fylk_rang!A31</f>
        <v>Sum leveranser</v>
      </c>
      <c r="D16" s="32">
        <f>P_fylk_rang!B31</f>
        <v>1515.521383</v>
      </c>
      <c r="F16" s="28" t="str">
        <f>P_fylk_rang!D31</f>
        <v>Totalsum</v>
      </c>
      <c r="G16" s="29">
        <f>P_fylk_rang!E31</f>
        <v>1</v>
      </c>
    </row>
    <row r="17" spans="3:7" ht="18" customHeight="1" x14ac:dyDescent="0.25"/>
    <row r="18" spans="3:7" ht="18" customHeight="1" x14ac:dyDescent="0.25"/>
    <row r="19" spans="3:7" ht="42" customHeight="1" x14ac:dyDescent="0.25">
      <c r="C19" s="137" t="str">
        <f>P_fylk_rang!P4</f>
        <v>Antall melkeleverandører fylkesvis i 2018</v>
      </c>
      <c r="D19" s="137"/>
      <c r="E19" s="34"/>
      <c r="F19" s="137" t="str">
        <f>P_fylk_rang!P5</f>
        <v>Andel melkeleverandører fylkesvis i 2018 i prosent</v>
      </c>
      <c r="G19" s="137"/>
    </row>
    <row r="20" spans="3:7" ht="18" customHeight="1" x14ac:dyDescent="0.25">
      <c r="C20" s="28" t="s">
        <v>901</v>
      </c>
      <c r="D20" s="44" t="s">
        <v>924</v>
      </c>
      <c r="F20" s="28" t="s">
        <v>901</v>
      </c>
      <c r="G20" s="44" t="s">
        <v>923</v>
      </c>
    </row>
    <row r="21" spans="3:7" ht="18" customHeight="1" x14ac:dyDescent="0.25">
      <c r="C21" s="28" t="str">
        <f>P_fylk_rang!G21</f>
        <v>Trøndelag</v>
      </c>
      <c r="D21" s="32">
        <f>P_fylk_rang!H21</f>
        <v>1611</v>
      </c>
      <c r="F21" s="28" t="str">
        <f>P_fylk_rang!J21</f>
        <v>Trøndelag</v>
      </c>
      <c r="G21" s="29">
        <f>P_fylk_rang!K21</f>
        <v>0.19995035372967607</v>
      </c>
    </row>
    <row r="22" spans="3:7" ht="18" customHeight="1" x14ac:dyDescent="0.25">
      <c r="C22" s="28" t="str">
        <f>P_fylk_rang!G22</f>
        <v>Innlandet</v>
      </c>
      <c r="D22" s="32">
        <f>P_fylk_rang!H22</f>
        <v>1518</v>
      </c>
      <c r="F22" s="28" t="str">
        <f>P_fylk_rang!J22</f>
        <v>Innlandet</v>
      </c>
      <c r="G22" s="29">
        <f>P_fylk_rang!K22</f>
        <v>0.18840759587935957</v>
      </c>
    </row>
    <row r="23" spans="3:7" ht="18" customHeight="1" x14ac:dyDescent="0.25">
      <c r="C23" s="28" t="str">
        <f>P_fylk_rang!G23</f>
        <v>Vestland</v>
      </c>
      <c r="D23" s="32">
        <f>P_fylk_rang!H23</f>
        <v>1259</v>
      </c>
      <c r="F23" s="28" t="str">
        <f>P_fylk_rang!J23</f>
        <v>Vestland</v>
      </c>
      <c r="G23" s="29">
        <f>P_fylk_rang!K23</f>
        <v>0.15626163584460717</v>
      </c>
    </row>
    <row r="24" spans="3:7" ht="18" customHeight="1" x14ac:dyDescent="0.25">
      <c r="C24" s="28" t="str">
        <f>P_fylk_rang!G24</f>
        <v>Rogaland</v>
      </c>
      <c r="D24" s="32">
        <f>P_fylk_rang!H24</f>
        <v>1191</v>
      </c>
      <c r="F24" s="28" t="str">
        <f>P_fylk_rang!J24</f>
        <v>Rogaland</v>
      </c>
      <c r="G24" s="29">
        <f>P_fylk_rang!K24</f>
        <v>0.14782176988953705</v>
      </c>
    </row>
    <row r="25" spans="3:7" ht="18" customHeight="1" x14ac:dyDescent="0.25">
      <c r="C25" s="28" t="str">
        <f>P_fylk_rang!G25</f>
        <v>Møre og Romsdal</v>
      </c>
      <c r="D25" s="32">
        <f>P_fylk_rang!H25</f>
        <v>727</v>
      </c>
      <c r="F25" s="28" t="str">
        <f>P_fylk_rang!J25</f>
        <v>Møre og Romsdal</v>
      </c>
      <c r="G25" s="29">
        <f>P_fylk_rang!K25</f>
        <v>9.0232096313764429E-2</v>
      </c>
    </row>
    <row r="26" spans="3:7" ht="18" customHeight="1" x14ac:dyDescent="0.25">
      <c r="C26" s="28" t="str">
        <f>P_fylk_rang!G26</f>
        <v>Nordland</v>
      </c>
      <c r="D26" s="32">
        <f>P_fylk_rang!H26</f>
        <v>543</v>
      </c>
      <c r="F26" s="28" t="str">
        <f>P_fylk_rang!J26</f>
        <v>Nordland</v>
      </c>
      <c r="G26" s="29">
        <f>P_fylk_rang!K26</f>
        <v>6.7394811964751153E-2</v>
      </c>
    </row>
    <row r="27" spans="3:7" ht="18" customHeight="1" x14ac:dyDescent="0.25">
      <c r="C27" s="28" t="str">
        <f>P_fylk_rang!G27</f>
        <v>Viken</v>
      </c>
      <c r="D27" s="32">
        <f>P_fylk_rang!H27</f>
        <v>451</v>
      </c>
      <c r="F27" s="28" t="str">
        <f>P_fylk_rang!J27</f>
        <v>Viken</v>
      </c>
      <c r="G27" s="29">
        <f>P_fylk_rang!K27</f>
        <v>5.5976169790244508E-2</v>
      </c>
    </row>
    <row r="28" spans="3:7" ht="18" customHeight="1" x14ac:dyDescent="0.25">
      <c r="C28" s="28" t="str">
        <f>P_fylk_rang!G28</f>
        <v>Agder</v>
      </c>
      <c r="D28" s="32">
        <f>P_fylk_rang!H28</f>
        <v>310</v>
      </c>
      <c r="F28" s="28" t="str">
        <f>P_fylk_rang!J28</f>
        <v>Agder</v>
      </c>
      <c r="G28" s="29">
        <f>P_fylk_rang!K28</f>
        <v>3.8475859501054983E-2</v>
      </c>
    </row>
    <row r="29" spans="3:7" ht="18" customHeight="1" x14ac:dyDescent="0.25">
      <c r="C29" s="28" t="str">
        <f>P_fylk_rang!G29</f>
        <v>Troms og Finnmark</v>
      </c>
      <c r="D29" s="32">
        <f>P_fylk_rang!H29</f>
        <v>298</v>
      </c>
      <c r="F29" s="28" t="str">
        <f>P_fylk_rang!J29</f>
        <v>Troms og Finnmark</v>
      </c>
      <c r="G29" s="29">
        <f>P_fylk_rang!K29</f>
        <v>3.6986471391336727E-2</v>
      </c>
    </row>
    <row r="30" spans="3:7" ht="18" customHeight="1" x14ac:dyDescent="0.25">
      <c r="C30" s="28" t="str">
        <f>P_fylk_rang!G30</f>
        <v>Vestfold og Telemark</v>
      </c>
      <c r="D30" s="32">
        <f>P_fylk_rang!H30</f>
        <v>150</v>
      </c>
      <c r="F30" s="28" t="str">
        <f>P_fylk_rang!J30</f>
        <v>Vestfold og Telemark</v>
      </c>
      <c r="G30" s="29">
        <f>P_fylk_rang!K30</f>
        <v>1.8617351371478217E-2</v>
      </c>
    </row>
    <row r="31" spans="3:7" ht="18" customHeight="1" x14ac:dyDescent="0.25">
      <c r="C31" s="28" t="str">
        <f>P_fylk_rang!G31</f>
        <v>Sum leverandrører</v>
      </c>
      <c r="D31" s="32">
        <f>P_fylk_rang!H31</f>
        <v>8057</v>
      </c>
      <c r="F31" s="28" t="str">
        <f>P_fylk_rang!J31</f>
        <v>Totalsum</v>
      </c>
      <c r="G31" s="29">
        <f>P_fylk_rang!K31</f>
        <v>1</v>
      </c>
    </row>
    <row r="32" spans="3:7" ht="18" customHeight="1" x14ac:dyDescent="0.25"/>
    <row r="33" ht="18" customHeight="1" x14ac:dyDescent="0.25"/>
    <row r="34" ht="18" customHeight="1" x14ac:dyDescent="0.25"/>
    <row r="35" ht="18" customHeight="1" x14ac:dyDescent="0.25"/>
    <row r="36" ht="18" customHeight="1" x14ac:dyDescent="0.25"/>
    <row r="37" ht="18" customHeight="1" x14ac:dyDescent="0.25"/>
    <row r="38" ht="18" customHeight="1" x14ac:dyDescent="0.25"/>
    <row r="39" ht="18" customHeight="1" x14ac:dyDescent="0.25"/>
    <row r="40" ht="18" customHeight="1" x14ac:dyDescent="0.25"/>
    <row r="41" ht="18" customHeight="1" x14ac:dyDescent="0.25"/>
    <row r="42" ht="18" customHeight="1" x14ac:dyDescent="0.25"/>
    <row r="43" ht="18" customHeight="1" x14ac:dyDescent="0.25"/>
    <row r="44" ht="18" customHeight="1" x14ac:dyDescent="0.25"/>
    <row r="45" ht="18" customHeight="1" x14ac:dyDescent="0.25"/>
    <row r="46" ht="18" customHeight="1" x14ac:dyDescent="0.25"/>
    <row r="47" ht="18" customHeight="1" x14ac:dyDescent="0.25"/>
    <row r="48" ht="18" customHeight="1" x14ac:dyDescent="0.25"/>
    <row r="49" ht="18" customHeight="1" x14ac:dyDescent="0.25"/>
    <row r="50" ht="18" customHeight="1" x14ac:dyDescent="0.25"/>
    <row r="51" ht="18" customHeight="1" x14ac:dyDescent="0.25"/>
    <row r="52" ht="18" customHeight="1" x14ac:dyDescent="0.25"/>
    <row r="53" ht="18" customHeight="1" x14ac:dyDescent="0.25"/>
    <row r="54" ht="18" customHeight="1" x14ac:dyDescent="0.25"/>
    <row r="55" ht="18" customHeight="1" x14ac:dyDescent="0.25"/>
    <row r="56" ht="18" customHeight="1" x14ac:dyDescent="0.25"/>
    <row r="57" ht="18" customHeight="1" x14ac:dyDescent="0.25"/>
    <row r="58" ht="18" customHeight="1" x14ac:dyDescent="0.25"/>
    <row r="59" ht="18" customHeight="1" x14ac:dyDescent="0.25"/>
    <row r="60" ht="18" customHeight="1" x14ac:dyDescent="0.25"/>
    <row r="61" ht="18" customHeight="1" x14ac:dyDescent="0.25"/>
    <row r="62" ht="18" customHeight="1" x14ac:dyDescent="0.25"/>
    <row r="63" ht="18" customHeight="1" x14ac:dyDescent="0.25"/>
    <row r="64" ht="18" customHeight="1" x14ac:dyDescent="0.25"/>
    <row r="65" ht="18" customHeight="1" x14ac:dyDescent="0.25"/>
    <row r="66" ht="18" customHeight="1" x14ac:dyDescent="0.25"/>
    <row r="67" ht="18" customHeight="1" x14ac:dyDescent="0.25"/>
    <row r="68" ht="18" customHeight="1" x14ac:dyDescent="0.25"/>
    <row r="69" ht="18" customHeight="1" x14ac:dyDescent="0.25"/>
    <row r="70" ht="15" customHeight="1" x14ac:dyDescent="0.25"/>
    <row r="71" ht="15" customHeight="1" x14ac:dyDescent="0.25"/>
  </sheetData>
  <mergeCells count="4">
    <mergeCell ref="F4:G4"/>
    <mergeCell ref="C19:D19"/>
    <mergeCell ref="F19:G19"/>
    <mergeCell ref="C4:D4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0C8A7-6F59-4711-ABE4-D0BC73C27423}">
  <sheetPr>
    <tabColor theme="8" tint="0.39997558519241921"/>
  </sheetPr>
  <dimension ref="B2:K56"/>
  <sheetViews>
    <sheetView showGridLines="0" showRowColHeaders="0" workbookViewId="0">
      <selection activeCell="N42" sqref="N42"/>
    </sheetView>
  </sheetViews>
  <sheetFormatPr baseColWidth="10" defaultRowHeight="15" x14ac:dyDescent="0.25"/>
  <cols>
    <col min="1" max="1" width="4.28515625" style="23" customWidth="1"/>
    <col min="2" max="2" width="19.42578125" style="24" customWidth="1"/>
    <col min="3" max="11" width="11.42578125" style="24"/>
    <col min="12" max="16384" width="11.42578125" style="23"/>
  </cols>
  <sheetData>
    <row r="2" spans="2:11" ht="24.75" customHeight="1" x14ac:dyDescent="0.25">
      <c r="B2" s="25" t="s">
        <v>915</v>
      </c>
      <c r="C2" s="26"/>
      <c r="D2" s="26"/>
      <c r="E2" s="26"/>
      <c r="F2" s="26"/>
      <c r="G2" s="26"/>
      <c r="H2" s="26"/>
      <c r="I2" s="26"/>
      <c r="J2" s="27" t="s">
        <v>918</v>
      </c>
      <c r="K2" s="26"/>
    </row>
    <row r="3" spans="2:11" x14ac:dyDescent="0.25">
      <c r="B3" s="26"/>
      <c r="C3" s="26">
        <f>P_T_landet!C4</f>
        <v>2013</v>
      </c>
      <c r="D3" s="26">
        <f>P_T_landet!D4</f>
        <v>2014</v>
      </c>
      <c r="E3" s="26">
        <f>P_T_landet!E4</f>
        <v>2015</v>
      </c>
      <c r="F3" s="26">
        <f>P_T_landet!F4</f>
        <v>2016</v>
      </c>
      <c r="G3" s="26">
        <f>P_T_landet!G4</f>
        <v>2017</v>
      </c>
      <c r="H3" s="26">
        <f>P_T_landet!H4</f>
        <v>2018</v>
      </c>
      <c r="I3" s="26">
        <f>P_T_landet!I4</f>
        <v>2019</v>
      </c>
      <c r="J3" s="26">
        <f>P_T_landet!J4</f>
        <v>2020</v>
      </c>
      <c r="K3" s="26">
        <f>P_T_landet!K4</f>
        <v>2021</v>
      </c>
    </row>
    <row r="4" spans="2:11" x14ac:dyDescent="0.25">
      <c r="B4" s="28" t="str">
        <f>P_T_landet!B5</f>
        <v>Agder</v>
      </c>
      <c r="C4" s="38">
        <f>P_T_landet!C5</f>
        <v>46.111221</v>
      </c>
      <c r="D4" s="38">
        <f>P_T_landet!D5</f>
        <v>45.781633999999997</v>
      </c>
      <c r="E4" s="38">
        <f>P_T_landet!E5</f>
        <v>47.468487000000003</v>
      </c>
      <c r="F4" s="38">
        <f>P_T_landet!F5</f>
        <v>46.826566</v>
      </c>
      <c r="G4" s="38">
        <f>P_T_landet!G5</f>
        <v>45.523687000000002</v>
      </c>
      <c r="H4" s="38">
        <f>P_T_landet!H5</f>
        <v>46.750512999999998</v>
      </c>
      <c r="I4" s="38">
        <f>P_T_landet!I5</f>
        <v>45.265321</v>
      </c>
      <c r="J4" s="38">
        <f>P_T_landet!J5</f>
        <v>46.320329999999998</v>
      </c>
      <c r="K4" s="38">
        <f>P_T_landet!K5</f>
        <v>46.646227000000003</v>
      </c>
    </row>
    <row r="5" spans="2:11" x14ac:dyDescent="0.25">
      <c r="B5" s="28" t="str">
        <f>P_T_landet!B6</f>
        <v>Innlandet</v>
      </c>
      <c r="C5" s="38">
        <f>P_T_landet!C6</f>
        <v>262.05583300000001</v>
      </c>
      <c r="D5" s="38">
        <f>P_T_landet!D6</f>
        <v>260.32046800000001</v>
      </c>
      <c r="E5" s="38">
        <f>P_T_landet!E6</f>
        <v>261.12823100000003</v>
      </c>
      <c r="F5" s="38">
        <f>P_T_landet!F6</f>
        <v>256.68783100000002</v>
      </c>
      <c r="G5" s="38">
        <f>P_T_landet!G6</f>
        <v>252.464225</v>
      </c>
      <c r="H5" s="38">
        <f>P_T_landet!H6</f>
        <v>253.428123</v>
      </c>
      <c r="I5" s="38">
        <f>P_T_landet!I6</f>
        <v>244.88189</v>
      </c>
      <c r="J5" s="38">
        <f>P_T_landet!J6</f>
        <v>249.46979300000001</v>
      </c>
      <c r="K5" s="38">
        <f>P_T_landet!K6</f>
        <v>256.50219499999997</v>
      </c>
    </row>
    <row r="6" spans="2:11" x14ac:dyDescent="0.25">
      <c r="B6" s="28" t="str">
        <f>P_T_landet!B7</f>
        <v>Møre og Romsdal</v>
      </c>
      <c r="C6" s="38">
        <f>P_T_landet!C7</f>
        <v>137.303676</v>
      </c>
      <c r="D6" s="38">
        <f>P_T_landet!D7</f>
        <v>135.853533</v>
      </c>
      <c r="E6" s="38">
        <f>P_T_landet!E7</f>
        <v>137.94038599999999</v>
      </c>
      <c r="F6" s="38">
        <f>P_T_landet!F7</f>
        <v>139.93116800000001</v>
      </c>
      <c r="G6" s="38">
        <f>P_T_landet!G7</f>
        <v>138.723704</v>
      </c>
      <c r="H6" s="38">
        <f>P_T_landet!H7</f>
        <v>139.240037</v>
      </c>
      <c r="I6" s="38">
        <f>P_T_landet!I7</f>
        <v>137.16968299999999</v>
      </c>
      <c r="J6" s="38">
        <f>P_T_landet!J7</f>
        <v>135.613033</v>
      </c>
      <c r="K6" s="38">
        <f>P_T_landet!K7</f>
        <v>137.877342</v>
      </c>
    </row>
    <row r="7" spans="2:11" x14ac:dyDescent="0.25">
      <c r="B7" s="28" t="str">
        <f>P_T_landet!B8</f>
        <v>Nordland</v>
      </c>
      <c r="C7" s="38">
        <f>P_T_landet!C8</f>
        <v>103.229505</v>
      </c>
      <c r="D7" s="38">
        <f>P_T_landet!D8</f>
        <v>103.433745</v>
      </c>
      <c r="E7" s="38">
        <f>P_T_landet!E8</f>
        <v>105.044304</v>
      </c>
      <c r="F7" s="38">
        <f>P_T_landet!F8</f>
        <v>102.081164</v>
      </c>
      <c r="G7" s="38">
        <f>P_T_landet!G8</f>
        <v>101.39387600000001</v>
      </c>
      <c r="H7" s="38">
        <f>P_T_landet!H8</f>
        <v>101.363164</v>
      </c>
      <c r="I7" s="38">
        <f>P_T_landet!I8</f>
        <v>99.622853000000006</v>
      </c>
      <c r="J7" s="38">
        <f>P_T_landet!J8</f>
        <v>102.690971</v>
      </c>
      <c r="K7" s="38">
        <f>P_T_landet!K8</f>
        <v>104.00415</v>
      </c>
    </row>
    <row r="8" spans="2:11" x14ac:dyDescent="0.25">
      <c r="B8" s="28" t="str">
        <f>P_T_landet!B9</f>
        <v>Rogaland</v>
      </c>
      <c r="C8" s="38">
        <f>P_T_landet!C9</f>
        <v>282.270802</v>
      </c>
      <c r="D8" s="38">
        <f>P_T_landet!D9</f>
        <v>280.49608699999999</v>
      </c>
      <c r="E8" s="38">
        <f>P_T_landet!E9</f>
        <v>288.345033</v>
      </c>
      <c r="F8" s="38">
        <f>P_T_landet!F9</f>
        <v>281.50307700000002</v>
      </c>
      <c r="G8" s="38">
        <f>P_T_landet!G9</f>
        <v>273.92840899999999</v>
      </c>
      <c r="H8" s="38">
        <f>P_T_landet!H9</f>
        <v>284.24129399999998</v>
      </c>
      <c r="I8" s="38">
        <f>P_T_landet!I9</f>
        <v>275.51474999999999</v>
      </c>
      <c r="J8" s="38">
        <f>P_T_landet!J9</f>
        <v>282.52408000000003</v>
      </c>
      <c r="K8" s="38">
        <f>P_T_landet!K9</f>
        <v>288.636729</v>
      </c>
    </row>
    <row r="9" spans="2:11" x14ac:dyDescent="0.25">
      <c r="B9" s="28" t="str">
        <f>P_T_landet!B10</f>
        <v>Troms og Finnmark</v>
      </c>
      <c r="C9" s="38">
        <f>P_T_landet!C10</f>
        <v>51.066479999999999</v>
      </c>
      <c r="D9" s="38">
        <f>P_T_landet!D10</f>
        <v>51.201861000000001</v>
      </c>
      <c r="E9" s="38">
        <f>P_T_landet!E10</f>
        <v>51.318891000000001</v>
      </c>
      <c r="F9" s="38">
        <f>P_T_landet!F10</f>
        <v>51.359152999999999</v>
      </c>
      <c r="G9" s="38">
        <f>P_T_landet!G10</f>
        <v>50.512484000000001</v>
      </c>
      <c r="H9" s="38">
        <f>P_T_landet!H10</f>
        <v>51.841804000000003</v>
      </c>
      <c r="I9" s="38">
        <f>P_T_landet!I10</f>
        <v>51.181573</v>
      </c>
      <c r="J9" s="38">
        <f>P_T_landet!J10</f>
        <v>51.581820999999998</v>
      </c>
      <c r="K9" s="38">
        <f>P_T_landet!K10</f>
        <v>51.159824999999998</v>
      </c>
    </row>
    <row r="10" spans="2:11" x14ac:dyDescent="0.25">
      <c r="B10" s="28" t="str">
        <f>P_T_landet!B11</f>
        <v>Trøndelag</v>
      </c>
      <c r="C10" s="38">
        <f>P_T_landet!C11</f>
        <v>337.33940200000001</v>
      </c>
      <c r="D10" s="38">
        <f>P_T_landet!D11</f>
        <v>332.792464</v>
      </c>
      <c r="E10" s="38">
        <f>P_T_landet!E11</f>
        <v>340.67218100000002</v>
      </c>
      <c r="F10" s="38">
        <f>P_T_landet!F11</f>
        <v>339.88867599999998</v>
      </c>
      <c r="G10" s="38">
        <f>P_T_landet!G11</f>
        <v>333.15759700000001</v>
      </c>
      <c r="H10" s="38">
        <f>P_T_landet!H11</f>
        <v>337.84219300000001</v>
      </c>
      <c r="I10" s="38">
        <f>P_T_landet!I11</f>
        <v>332.711478</v>
      </c>
      <c r="J10" s="38">
        <f>P_T_landet!J11</f>
        <v>332.39104800000001</v>
      </c>
      <c r="K10" s="38">
        <f>P_T_landet!K11</f>
        <v>339.01254</v>
      </c>
    </row>
    <row r="11" spans="2:11" x14ac:dyDescent="0.25">
      <c r="B11" s="28" t="str">
        <f>P_T_landet!B12</f>
        <v>Vestfold og Telemark</v>
      </c>
      <c r="C11" s="38">
        <f>P_T_landet!C12</f>
        <v>30.402113</v>
      </c>
      <c r="D11" s="38">
        <f>P_T_landet!D12</f>
        <v>30.293085999999999</v>
      </c>
      <c r="E11" s="38">
        <f>P_T_landet!E12</f>
        <v>30.767199999999999</v>
      </c>
      <c r="F11" s="38">
        <f>P_T_landet!F12</f>
        <v>30.681687</v>
      </c>
      <c r="G11" s="38">
        <f>P_T_landet!G12</f>
        <v>30.594652</v>
      </c>
      <c r="H11" s="38">
        <f>P_T_landet!H12</f>
        <v>30.556695000000001</v>
      </c>
      <c r="I11" s="38">
        <f>P_T_landet!I12</f>
        <v>29.88747</v>
      </c>
      <c r="J11" s="38">
        <f>P_T_landet!J12</f>
        <v>30.605412999999999</v>
      </c>
      <c r="K11" s="38">
        <f>P_T_landet!K12</f>
        <v>30.942985</v>
      </c>
    </row>
    <row r="12" spans="2:11" x14ac:dyDescent="0.25">
      <c r="B12" s="28" t="str">
        <f>P_T_landet!B13</f>
        <v>Vestland</v>
      </c>
      <c r="C12" s="38">
        <f>P_T_landet!C13</f>
        <v>176.04963799999999</v>
      </c>
      <c r="D12" s="38">
        <f>P_T_landet!D13</f>
        <v>171.393719</v>
      </c>
      <c r="E12" s="38">
        <f>P_T_landet!E13</f>
        <v>174.18978999999999</v>
      </c>
      <c r="F12" s="38">
        <f>P_T_landet!F13</f>
        <v>176.25972200000001</v>
      </c>
      <c r="G12" s="38">
        <f>P_T_landet!G13</f>
        <v>172.702415</v>
      </c>
      <c r="H12" s="38">
        <f>P_T_landet!H13</f>
        <v>174.296943</v>
      </c>
      <c r="I12" s="38">
        <f>P_T_landet!I13</f>
        <v>170.36042</v>
      </c>
      <c r="J12" s="38">
        <f>P_T_landet!J13</f>
        <v>170.86796000000001</v>
      </c>
      <c r="K12" s="38">
        <f>P_T_landet!K13</f>
        <v>175.237099</v>
      </c>
    </row>
    <row r="13" spans="2:11" x14ac:dyDescent="0.25">
      <c r="B13" s="28" t="str">
        <f>P_T_landet!B14</f>
        <v>Viken</v>
      </c>
      <c r="C13" s="38">
        <f>P_T_landet!C14</f>
        <v>98.860744999999994</v>
      </c>
      <c r="D13" s="38">
        <f>P_T_landet!D14</f>
        <v>97.633531000000005</v>
      </c>
      <c r="E13" s="38">
        <f>P_T_landet!E14</f>
        <v>99.123082999999994</v>
      </c>
      <c r="F13" s="38">
        <f>P_T_landet!F14</f>
        <v>97.231583000000001</v>
      </c>
      <c r="G13" s="38">
        <f>P_T_landet!G14</f>
        <v>95.372849000000002</v>
      </c>
      <c r="H13" s="38">
        <f>P_T_landet!H14</f>
        <v>95.960616999999999</v>
      </c>
      <c r="I13" s="38">
        <f>P_T_landet!I14</f>
        <v>93.129628999999994</v>
      </c>
      <c r="J13" s="38">
        <f>P_T_landet!J14</f>
        <v>94.509744999999995</v>
      </c>
      <c r="K13" s="38">
        <f>P_T_landet!K14</f>
        <v>95.3339</v>
      </c>
    </row>
    <row r="14" spans="2:11" x14ac:dyDescent="0.25">
      <c r="B14" s="45" t="str">
        <f>P_T_landet!B15</f>
        <v>Totalsum</v>
      </c>
      <c r="C14" s="46">
        <f>P_T_landet!C15</f>
        <v>1524.6894150000001</v>
      </c>
      <c r="D14" s="46">
        <f>P_T_landet!D15</f>
        <v>1509.2001279999999</v>
      </c>
      <c r="E14" s="46">
        <f>P_T_landet!E15</f>
        <v>1535.997586</v>
      </c>
      <c r="F14" s="46">
        <f>P_T_landet!F15</f>
        <v>1522.4506269999999</v>
      </c>
      <c r="G14" s="46">
        <f>P_T_landet!G15</f>
        <v>1494.3738980000001</v>
      </c>
      <c r="H14" s="46">
        <f>P_T_landet!H15</f>
        <v>1515.521383</v>
      </c>
      <c r="I14" s="46">
        <f>P_T_landet!I15</f>
        <v>1479.7250670000001</v>
      </c>
      <c r="J14" s="46">
        <f>P_T_landet!J15</f>
        <v>1496.574194</v>
      </c>
      <c r="K14" s="46">
        <f>P_T_landet!K15</f>
        <v>1525.3529920000001</v>
      </c>
    </row>
    <row r="16" spans="2:11" ht="23.25" customHeight="1" x14ac:dyDescent="0.25">
      <c r="B16" s="25" t="s">
        <v>916</v>
      </c>
      <c r="C16" s="26"/>
      <c r="D16" s="26"/>
      <c r="E16" s="26"/>
      <c r="F16" s="26"/>
      <c r="G16" s="26"/>
      <c r="H16" s="26"/>
      <c r="I16" s="26"/>
      <c r="J16" s="27" t="s">
        <v>918</v>
      </c>
      <c r="K16" s="26"/>
    </row>
    <row r="17" spans="2:11" x14ac:dyDescent="0.25">
      <c r="B17" s="26"/>
      <c r="C17" s="26">
        <f>P_T_landet!C19</f>
        <v>2013</v>
      </c>
      <c r="D17" s="26">
        <f>P_T_landet!D19</f>
        <v>2014</v>
      </c>
      <c r="E17" s="26">
        <f>P_T_landet!E19</f>
        <v>2015</v>
      </c>
      <c r="F17" s="26">
        <f>P_T_landet!F19</f>
        <v>2016</v>
      </c>
      <c r="G17" s="26">
        <f>P_T_landet!G19</f>
        <v>2017</v>
      </c>
      <c r="H17" s="26">
        <f>P_T_landet!H19</f>
        <v>2018</v>
      </c>
      <c r="I17" s="26">
        <f>P_T_landet!I19</f>
        <v>2019</v>
      </c>
      <c r="J17" s="26">
        <f>P_T_landet!J19</f>
        <v>2020</v>
      </c>
      <c r="K17" s="26">
        <f>P_T_landet!K19</f>
        <v>2021</v>
      </c>
    </row>
    <row r="18" spans="2:11" x14ac:dyDescent="0.25">
      <c r="B18" s="28" t="str">
        <f>P_T_landet!B20</f>
        <v>Agder</v>
      </c>
      <c r="C18" s="47">
        <f>P_T_landet!C20</f>
        <v>3.0243025593510792E-2</v>
      </c>
      <c r="D18" s="47">
        <f>P_T_landet!D20</f>
        <v>3.0335031882531088E-2</v>
      </c>
      <c r="E18" s="47">
        <f>P_T_landet!E20</f>
        <v>3.0904011459820097E-2</v>
      </c>
      <c r="F18" s="47">
        <f>P_T_landet!F20</f>
        <v>3.0757362616265653E-2</v>
      </c>
      <c r="G18" s="47">
        <f>P_T_landet!G20</f>
        <v>3.0463384739874519E-2</v>
      </c>
      <c r="H18" s="47">
        <f>P_T_landet!H20</f>
        <v>3.0847808235774658E-2</v>
      </c>
      <c r="I18" s="47">
        <f>P_T_landet!I20</f>
        <v>3.0590358985923698E-2</v>
      </c>
      <c r="J18" s="47">
        <f>P_T_landet!J20</f>
        <v>3.0950907870592348E-2</v>
      </c>
      <c r="K18" s="47">
        <f>P_T_landet!K20</f>
        <v>3.0580611336946197E-2</v>
      </c>
    </row>
    <row r="19" spans="2:11" x14ac:dyDescent="0.25">
      <c r="B19" s="28" t="str">
        <f>P_T_landet!B21</f>
        <v>Innlandet</v>
      </c>
      <c r="C19" s="47">
        <f>P_T_landet!C21</f>
        <v>0.17187489492737115</v>
      </c>
      <c r="D19" s="47">
        <f>P_T_landet!D21</f>
        <v>0.17248903122276968</v>
      </c>
      <c r="E19" s="47">
        <f>P_T_landet!E21</f>
        <v>0.17000562590727927</v>
      </c>
      <c r="F19" s="47">
        <f>P_T_landet!F21</f>
        <v>0.16860174408795461</v>
      </c>
      <c r="G19" s="47">
        <f>P_T_landet!G21</f>
        <v>0.16894314424113421</v>
      </c>
      <c r="H19" s="47">
        <f>P_T_landet!H21</f>
        <v>0.16722174021611941</v>
      </c>
      <c r="I19" s="47">
        <f>P_T_landet!I21</f>
        <v>0.16549147910055645</v>
      </c>
      <c r="J19" s="47">
        <f>P_T_landet!J21</f>
        <v>0.16669390264790307</v>
      </c>
      <c r="K19" s="47">
        <f>P_T_landet!K21</f>
        <v>0.16815923680962627</v>
      </c>
    </row>
    <row r="20" spans="2:11" x14ac:dyDescent="0.25">
      <c r="B20" s="28" t="str">
        <f>P_T_landet!B22</f>
        <v>Møre og Romsdal</v>
      </c>
      <c r="C20" s="47">
        <f>P_T_landet!C22</f>
        <v>9.005353788725555E-2</v>
      </c>
      <c r="D20" s="47">
        <f>P_T_landet!D22</f>
        <v>9.0016910600209013E-2</v>
      </c>
      <c r="E20" s="47">
        <f>P_T_landet!E22</f>
        <v>8.9805079941056618E-2</v>
      </c>
      <c r="F20" s="47">
        <f>P_T_landet!F22</f>
        <v>9.1911793734641756E-2</v>
      </c>
      <c r="G20" s="47">
        <f>P_T_landet!G22</f>
        <v>9.2830652479718292E-2</v>
      </c>
      <c r="H20" s="47">
        <f>P_T_landet!H22</f>
        <v>9.1875996315124248E-2</v>
      </c>
      <c r="I20" s="47">
        <f>P_T_landet!I22</f>
        <v>9.2699438604563408E-2</v>
      </c>
      <c r="J20" s="47">
        <f>P_T_landet!J22</f>
        <v>9.0615643075828686E-2</v>
      </c>
      <c r="K20" s="47">
        <f>P_T_landet!K22</f>
        <v>9.0390449111204807E-2</v>
      </c>
    </row>
    <row r="21" spans="2:11" x14ac:dyDescent="0.25">
      <c r="B21" s="28" t="str">
        <f>P_T_landet!B23</f>
        <v>Nordland</v>
      </c>
      <c r="C21" s="47">
        <f>P_T_landet!C23</f>
        <v>6.7705267698733251E-2</v>
      </c>
      <c r="D21" s="47">
        <f>P_T_landet!D23</f>
        <v>6.8535473249045478E-2</v>
      </c>
      <c r="E21" s="47">
        <f>P_T_landet!E23</f>
        <v>6.8388326230090835E-2</v>
      </c>
      <c r="F21" s="47">
        <f>P_T_landet!F23</f>
        <v>6.7050557955466633E-2</v>
      </c>
      <c r="G21" s="47">
        <f>P_T_landet!G23</f>
        <v>6.7850406204030211E-2</v>
      </c>
      <c r="H21" s="47">
        <f>P_T_landet!H23</f>
        <v>6.6883361156772278E-2</v>
      </c>
      <c r="I21" s="47">
        <f>P_T_landet!I23</f>
        <v>6.732524522408459E-2</v>
      </c>
      <c r="J21" s="47">
        <f>P_T_landet!J23</f>
        <v>6.8617360510226738E-2</v>
      </c>
      <c r="K21" s="47">
        <f>P_T_landet!K23</f>
        <v>6.8183660139960564E-2</v>
      </c>
    </row>
    <row r="22" spans="2:11" x14ac:dyDescent="0.25">
      <c r="B22" s="28" t="str">
        <f>P_T_landet!B24</f>
        <v>Rogaland</v>
      </c>
      <c r="C22" s="47">
        <f>P_T_landet!C24</f>
        <v>0.18513331254418133</v>
      </c>
      <c r="D22" s="47">
        <f>P_T_landet!D24</f>
        <v>0.1858574497815044</v>
      </c>
      <c r="E22" s="47">
        <f>P_T_landet!E24</f>
        <v>0.18772492589060619</v>
      </c>
      <c r="F22" s="47">
        <f>P_T_landet!F24</f>
        <v>0.18490128481519555</v>
      </c>
      <c r="G22" s="47">
        <f>P_T_landet!G24</f>
        <v>0.18330647327727881</v>
      </c>
      <c r="H22" s="47">
        <f>P_T_landet!H24</f>
        <v>0.18755346984107843</v>
      </c>
      <c r="I22" s="47">
        <f>P_T_landet!I24</f>
        <v>0.18619320314589222</v>
      </c>
      <c r="J22" s="47">
        <f>P_T_landet!J24</f>
        <v>0.18878053699755298</v>
      </c>
      <c r="K22" s="47">
        <f>P_T_landet!K24</f>
        <v>0.18922618601321103</v>
      </c>
    </row>
    <row r="23" spans="2:11" x14ac:dyDescent="0.25">
      <c r="B23" s="28" t="str">
        <f>P_T_landet!B25</f>
        <v>Troms og Finnmark</v>
      </c>
      <c r="C23" s="47">
        <f>P_T_landet!C25</f>
        <v>3.3493037662362203E-2</v>
      </c>
      <c r="D23" s="47">
        <f>P_T_landet!D25</f>
        <v>3.3926488641273164E-2</v>
      </c>
      <c r="E23" s="47">
        <f>P_T_landet!E25</f>
        <v>3.3410788837007981E-2</v>
      </c>
      <c r="F23" s="47">
        <f>P_T_landet!F25</f>
        <v>3.373452779956719E-2</v>
      </c>
      <c r="G23" s="47">
        <f>P_T_landet!G25</f>
        <v>3.3801770806893471E-2</v>
      </c>
      <c r="H23" s="47">
        <f>P_T_landet!H25</f>
        <v>3.4207240215494872E-2</v>
      </c>
      <c r="I23" s="47">
        <f>P_T_landet!I25</f>
        <v>3.4588569283188333E-2</v>
      </c>
      <c r="J23" s="47">
        <f>P_T_landet!J25</f>
        <v>3.4466597918632824E-2</v>
      </c>
      <c r="K23" s="47">
        <f>P_T_landet!K25</f>
        <v>3.3539662798261975E-2</v>
      </c>
    </row>
    <row r="24" spans="2:11" x14ac:dyDescent="0.25">
      <c r="B24" s="28" t="str">
        <f>P_T_landet!B26</f>
        <v>Trøndelag</v>
      </c>
      <c r="C24" s="47">
        <f>P_T_landet!C26</f>
        <v>0.22125122577833334</v>
      </c>
      <c r="D24" s="47">
        <f>P_T_landet!D26</f>
        <v>0.22050916762180398</v>
      </c>
      <c r="E24" s="47">
        <f>P_T_landet!E26</f>
        <v>0.22179213307695916</v>
      </c>
      <c r="F24" s="47">
        <f>P_T_landet!F26</f>
        <v>0.2232510335456678</v>
      </c>
      <c r="G24" s="47">
        <f>P_T_landet!G26</f>
        <v>0.22294125817232388</v>
      </c>
      <c r="H24" s="47">
        <f>P_T_landet!H26</f>
        <v>0.22292142941014512</v>
      </c>
      <c r="I24" s="47">
        <f>P_T_landet!I26</f>
        <v>0.22484682149403634</v>
      </c>
      <c r="J24" s="47">
        <f>P_T_landet!J26</f>
        <v>0.22210128260436918</v>
      </c>
      <c r="K24" s="47">
        <f>P_T_landet!K26</f>
        <v>0.22225186024350749</v>
      </c>
    </row>
    <row r="25" spans="2:11" x14ac:dyDescent="0.25">
      <c r="B25" s="28" t="str">
        <f>P_T_landet!B27</f>
        <v>Vestfold og Telemark</v>
      </c>
      <c r="C25" s="47">
        <f>P_T_landet!C27</f>
        <v>1.9939872803537498E-2</v>
      </c>
      <c r="D25" s="47">
        <f>P_T_landet!D27</f>
        <v>2.0072278976112041E-2</v>
      </c>
      <c r="E25" s="47">
        <f>P_T_landet!E27</f>
        <v>2.0030760647302213E-2</v>
      </c>
      <c r="F25" s="47">
        <f>P_T_landet!F27</f>
        <v>2.0152828903528049E-2</v>
      </c>
      <c r="G25" s="47">
        <f>P_T_landet!G27</f>
        <v>2.0473224298782552E-2</v>
      </c>
      <c r="H25" s="47">
        <f>P_T_landet!H27</f>
        <v>2.0162496776860061E-2</v>
      </c>
      <c r="I25" s="47">
        <f>P_T_landet!I27</f>
        <v>2.0197988576752278E-2</v>
      </c>
      <c r="J25" s="47">
        <f>P_T_landet!J27</f>
        <v>2.0450314540169063E-2</v>
      </c>
      <c r="K25" s="47">
        <f>P_T_landet!K27</f>
        <v>2.0285786412906581E-2</v>
      </c>
    </row>
    <row r="26" spans="2:11" x14ac:dyDescent="0.25">
      <c r="B26" s="28" t="str">
        <f>P_T_landet!B28</f>
        <v>Vestland</v>
      </c>
      <c r="C26" s="47">
        <f>P_T_landet!C28</f>
        <v>0.115465901624299</v>
      </c>
      <c r="D26" s="47">
        <f>P_T_landet!D28</f>
        <v>0.11356593192655759</v>
      </c>
      <c r="E26" s="47">
        <f>P_T_landet!E28</f>
        <v>0.11340498942685187</v>
      </c>
      <c r="F26" s="47">
        <f>P_T_landet!F28</f>
        <v>0.11577368676140327</v>
      </c>
      <c r="G26" s="47">
        <f>P_T_landet!G28</f>
        <v>0.11556840977424514</v>
      </c>
      <c r="H26" s="47">
        <f>P_T_landet!H28</f>
        <v>0.11500790747998307</v>
      </c>
      <c r="I26" s="47">
        <f>P_T_landet!I28</f>
        <v>0.11512977903752711</v>
      </c>
      <c r="J26" s="47">
        <f>P_T_landet!J28</f>
        <v>0.11417272908021292</v>
      </c>
      <c r="K26" s="47">
        <f>P_T_landet!K28</f>
        <v>0.11488298113227813</v>
      </c>
    </row>
    <row r="27" spans="2:11" x14ac:dyDescent="0.25">
      <c r="B27" s="28" t="str">
        <f>P_T_landet!B29</f>
        <v>Viken</v>
      </c>
      <c r="C27" s="47">
        <f>P_T_landet!C29</f>
        <v>6.483992348041584E-2</v>
      </c>
      <c r="D27" s="47">
        <f>P_T_landet!D29</f>
        <v>6.4692236098193606E-2</v>
      </c>
      <c r="E27" s="47">
        <f>P_T_landet!E29</f>
        <v>6.4533358583025793E-2</v>
      </c>
      <c r="F27" s="47">
        <f>P_T_landet!F29</f>
        <v>6.3865179780309561E-2</v>
      </c>
      <c r="G27" s="47">
        <f>P_T_landet!G29</f>
        <v>6.382127600571888E-2</v>
      </c>
      <c r="H27" s="47">
        <f>P_T_landet!H29</f>
        <v>6.3318550352647843E-2</v>
      </c>
      <c r="I27" s="47">
        <f>P_T_landet!I29</f>
        <v>6.2937116547475497E-2</v>
      </c>
      <c r="J27" s="47">
        <f>P_T_landet!J29</f>
        <v>6.3150724754512236E-2</v>
      </c>
      <c r="K27" s="47">
        <f>P_T_landet!K29</f>
        <v>6.2499566002096905E-2</v>
      </c>
    </row>
    <row r="28" spans="2:11" x14ac:dyDescent="0.25">
      <c r="B28" s="30" t="str">
        <f>P_T_landet!B30</f>
        <v>Totalsum</v>
      </c>
      <c r="C28" s="48">
        <f>P_T_landet!C30</f>
        <v>1</v>
      </c>
      <c r="D28" s="48">
        <f>P_T_landet!D30</f>
        <v>1</v>
      </c>
      <c r="E28" s="48">
        <f>P_T_landet!E30</f>
        <v>1</v>
      </c>
      <c r="F28" s="48">
        <f>P_T_landet!F30</f>
        <v>1</v>
      </c>
      <c r="G28" s="48">
        <f>P_T_landet!G30</f>
        <v>1</v>
      </c>
      <c r="H28" s="48">
        <f>P_T_landet!H30</f>
        <v>1</v>
      </c>
      <c r="I28" s="48">
        <f>P_T_landet!I30</f>
        <v>1</v>
      </c>
      <c r="J28" s="48">
        <f>P_T_landet!J30</f>
        <v>1</v>
      </c>
      <c r="K28" s="48">
        <f>P_T_landet!K30</f>
        <v>1</v>
      </c>
    </row>
    <row r="30" spans="2:11" ht="27.75" customHeight="1" x14ac:dyDescent="0.25">
      <c r="B30" s="25" t="s">
        <v>917</v>
      </c>
      <c r="C30" s="26"/>
      <c r="D30" s="26"/>
      <c r="E30" s="26"/>
      <c r="F30" s="26"/>
      <c r="G30" s="26"/>
      <c r="H30" s="26"/>
      <c r="I30" s="26"/>
      <c r="J30" s="27" t="s">
        <v>918</v>
      </c>
      <c r="K30" s="26"/>
    </row>
    <row r="31" spans="2:11" x14ac:dyDescent="0.25">
      <c r="B31" s="26"/>
      <c r="C31" s="26">
        <f>P_T_landet!C34</f>
        <v>2013</v>
      </c>
      <c r="D31" s="26">
        <f>P_T_landet!D34</f>
        <v>2014</v>
      </c>
      <c r="E31" s="26">
        <f>P_T_landet!E34</f>
        <v>2015</v>
      </c>
      <c r="F31" s="26">
        <f>P_T_landet!F34</f>
        <v>2016</v>
      </c>
      <c r="G31" s="26">
        <f>P_T_landet!G34</f>
        <v>2017</v>
      </c>
      <c r="H31" s="26">
        <f>P_T_landet!H34</f>
        <v>2018</v>
      </c>
      <c r="I31" s="26">
        <f>P_T_landet!I34</f>
        <v>2019</v>
      </c>
      <c r="J31" s="26">
        <f>P_T_landet!J34</f>
        <v>2020</v>
      </c>
      <c r="K31" s="26">
        <f>P_T_landet!K34</f>
        <v>2021</v>
      </c>
    </row>
    <row r="32" spans="2:11" x14ac:dyDescent="0.25">
      <c r="B32" s="28" t="str">
        <f>P_T_landet!B35</f>
        <v>Agder</v>
      </c>
      <c r="C32" s="32">
        <f>P_T_landet!C35</f>
        <v>384</v>
      </c>
      <c r="D32" s="32">
        <f>P_T_landet!D35</f>
        <v>374</v>
      </c>
      <c r="E32" s="32">
        <f>P_T_landet!E35</f>
        <v>360</v>
      </c>
      <c r="F32" s="32">
        <f>P_T_landet!F35</f>
        <v>345</v>
      </c>
      <c r="G32" s="32">
        <f>P_T_landet!G35</f>
        <v>322</v>
      </c>
      <c r="H32" s="32">
        <f>P_T_landet!H35</f>
        <v>310</v>
      </c>
      <c r="I32" s="32">
        <f>P_T_landet!I35</f>
        <v>293</v>
      </c>
      <c r="J32" s="32">
        <f>P_T_landet!J35</f>
        <v>284</v>
      </c>
      <c r="K32" s="32">
        <f>P_T_landet!K35</f>
        <v>274</v>
      </c>
    </row>
    <row r="33" spans="2:11" x14ac:dyDescent="0.25">
      <c r="B33" s="28" t="str">
        <f>P_T_landet!B36</f>
        <v>Innlandet</v>
      </c>
      <c r="C33" s="32">
        <f>P_T_landet!C36</f>
        <v>1881</v>
      </c>
      <c r="D33" s="32">
        <f>P_T_landet!D36</f>
        <v>1818</v>
      </c>
      <c r="E33" s="32">
        <f>P_T_landet!E36</f>
        <v>1719</v>
      </c>
      <c r="F33" s="32">
        <f>P_T_landet!F36</f>
        <v>1702</v>
      </c>
      <c r="G33" s="32">
        <f>P_T_landet!G36</f>
        <v>1584</v>
      </c>
      <c r="H33" s="32">
        <f>P_T_landet!H36</f>
        <v>1518</v>
      </c>
      <c r="I33" s="32">
        <f>P_T_landet!I36</f>
        <v>1466</v>
      </c>
      <c r="J33" s="32">
        <f>P_T_landet!J36</f>
        <v>1414</v>
      </c>
      <c r="K33" s="32">
        <f>P_T_landet!K36</f>
        <v>1343</v>
      </c>
    </row>
    <row r="34" spans="2:11" x14ac:dyDescent="0.25">
      <c r="B34" s="28" t="str">
        <f>P_T_landet!B37</f>
        <v>Møre og Romsdal</v>
      </c>
      <c r="C34" s="32">
        <f>P_T_landet!C37</f>
        <v>900</v>
      </c>
      <c r="D34" s="32">
        <f>P_T_landet!D37</f>
        <v>857</v>
      </c>
      <c r="E34" s="32">
        <f>P_T_landet!E37</f>
        <v>810</v>
      </c>
      <c r="F34" s="32">
        <f>P_T_landet!F37</f>
        <v>800</v>
      </c>
      <c r="G34" s="32">
        <f>P_T_landet!G37</f>
        <v>748</v>
      </c>
      <c r="H34" s="32">
        <f>P_T_landet!H37</f>
        <v>727</v>
      </c>
      <c r="I34" s="32">
        <f>P_T_landet!I37</f>
        <v>695</v>
      </c>
      <c r="J34" s="32">
        <f>P_T_landet!J37</f>
        <v>655</v>
      </c>
      <c r="K34" s="32">
        <f>P_T_landet!K37</f>
        <v>632</v>
      </c>
    </row>
    <row r="35" spans="2:11" x14ac:dyDescent="0.25">
      <c r="B35" s="28" t="str">
        <f>P_T_landet!B38</f>
        <v>Nordland</v>
      </c>
      <c r="C35" s="32">
        <f>P_T_landet!C38</f>
        <v>706</v>
      </c>
      <c r="D35" s="32">
        <f>P_T_landet!D38</f>
        <v>688</v>
      </c>
      <c r="E35" s="32">
        <f>P_T_landet!E38</f>
        <v>633</v>
      </c>
      <c r="F35" s="32">
        <f>P_T_landet!F38</f>
        <v>620</v>
      </c>
      <c r="G35" s="32">
        <f>P_T_landet!G38</f>
        <v>576</v>
      </c>
      <c r="H35" s="32">
        <f>P_T_landet!H38</f>
        <v>543</v>
      </c>
      <c r="I35" s="32">
        <f>P_T_landet!I38</f>
        <v>524</v>
      </c>
      <c r="J35" s="32">
        <f>P_T_landet!J38</f>
        <v>494</v>
      </c>
      <c r="K35" s="32">
        <f>P_T_landet!K38</f>
        <v>468</v>
      </c>
    </row>
    <row r="36" spans="2:11" x14ac:dyDescent="0.25">
      <c r="B36" s="28" t="str">
        <f>P_T_landet!B39</f>
        <v>Rogaland</v>
      </c>
      <c r="C36" s="32">
        <f>P_T_landet!C39</f>
        <v>1491</v>
      </c>
      <c r="D36" s="32">
        <f>P_T_landet!D39</f>
        <v>1431</v>
      </c>
      <c r="E36" s="32">
        <f>P_T_landet!E39</f>
        <v>1313</v>
      </c>
      <c r="F36" s="32">
        <f>P_T_landet!F39</f>
        <v>1325</v>
      </c>
      <c r="G36" s="32">
        <f>P_T_landet!G39</f>
        <v>1226</v>
      </c>
      <c r="H36" s="32">
        <f>P_T_landet!H39</f>
        <v>1191</v>
      </c>
      <c r="I36" s="32">
        <f>P_T_landet!I39</f>
        <v>1159</v>
      </c>
      <c r="J36" s="32">
        <f>P_T_landet!J39</f>
        <v>1128</v>
      </c>
      <c r="K36" s="32">
        <f>P_T_landet!K39</f>
        <v>1084</v>
      </c>
    </row>
    <row r="37" spans="2:11" x14ac:dyDescent="0.25">
      <c r="B37" s="28" t="str">
        <f>P_T_landet!B40</f>
        <v>Troms og Finnmark</v>
      </c>
      <c r="C37" s="32">
        <f>P_T_landet!C40</f>
        <v>380</v>
      </c>
      <c r="D37" s="32">
        <f>P_T_landet!D40</f>
        <v>354</v>
      </c>
      <c r="E37" s="32">
        <f>P_T_landet!E40</f>
        <v>337</v>
      </c>
      <c r="F37" s="32">
        <f>P_T_landet!F40</f>
        <v>325</v>
      </c>
      <c r="G37" s="32">
        <f>P_T_landet!G40</f>
        <v>305</v>
      </c>
      <c r="H37" s="32">
        <f>P_T_landet!H40</f>
        <v>298</v>
      </c>
      <c r="I37" s="32">
        <f>P_T_landet!I40</f>
        <v>282</v>
      </c>
      <c r="J37" s="32">
        <f>P_T_landet!J40</f>
        <v>267</v>
      </c>
      <c r="K37" s="32">
        <f>P_T_landet!K40</f>
        <v>262</v>
      </c>
    </row>
    <row r="38" spans="2:11" x14ac:dyDescent="0.25">
      <c r="B38" s="28" t="str">
        <f>P_T_landet!B41</f>
        <v>Trøndelag</v>
      </c>
      <c r="C38" s="32">
        <f>P_T_landet!C41</f>
        <v>2044</v>
      </c>
      <c r="D38" s="32">
        <f>P_T_landet!D41</f>
        <v>1939</v>
      </c>
      <c r="E38" s="32">
        <f>P_T_landet!E41</f>
        <v>1835</v>
      </c>
      <c r="F38" s="32">
        <f>P_T_landet!F41</f>
        <v>1799</v>
      </c>
      <c r="G38" s="32">
        <f>P_T_landet!G41</f>
        <v>1696</v>
      </c>
      <c r="H38" s="32">
        <f>P_T_landet!H41</f>
        <v>1611</v>
      </c>
      <c r="I38" s="32">
        <f>P_T_landet!I41</f>
        <v>1548</v>
      </c>
      <c r="J38" s="32">
        <f>P_T_landet!J41</f>
        <v>1447</v>
      </c>
      <c r="K38" s="32">
        <f>P_T_landet!K41</f>
        <v>1385</v>
      </c>
    </row>
    <row r="39" spans="2:11" x14ac:dyDescent="0.25">
      <c r="B39" s="28" t="str">
        <f>P_T_landet!B42</f>
        <v>Vestfold og Telemark</v>
      </c>
      <c r="C39" s="32">
        <f>P_T_landet!C42</f>
        <v>197</v>
      </c>
      <c r="D39" s="32">
        <f>P_T_landet!D42</f>
        <v>182</v>
      </c>
      <c r="E39" s="32">
        <f>P_T_landet!E42</f>
        <v>164</v>
      </c>
      <c r="F39" s="32">
        <f>P_T_landet!F42</f>
        <v>167</v>
      </c>
      <c r="G39" s="32">
        <f>P_T_landet!G42</f>
        <v>155</v>
      </c>
      <c r="H39" s="32">
        <f>P_T_landet!H42</f>
        <v>150</v>
      </c>
      <c r="I39" s="32">
        <f>P_T_landet!I42</f>
        <v>143</v>
      </c>
      <c r="J39" s="32">
        <f>P_T_landet!J42</f>
        <v>137</v>
      </c>
      <c r="K39" s="32">
        <f>P_T_landet!K42</f>
        <v>128</v>
      </c>
    </row>
    <row r="40" spans="2:11" x14ac:dyDescent="0.25">
      <c r="B40" s="28" t="str">
        <f>P_T_landet!B43</f>
        <v>Vestland</v>
      </c>
      <c r="C40" s="32">
        <f>P_T_landet!C43</f>
        <v>1557</v>
      </c>
      <c r="D40" s="32">
        <f>P_T_landet!D43</f>
        <v>1490</v>
      </c>
      <c r="E40" s="32">
        <f>P_T_landet!E43</f>
        <v>1412</v>
      </c>
      <c r="F40" s="32">
        <f>P_T_landet!F43</f>
        <v>1367</v>
      </c>
      <c r="G40" s="32">
        <f>P_T_landet!G43</f>
        <v>1301</v>
      </c>
      <c r="H40" s="32">
        <f>P_T_landet!H43</f>
        <v>1259</v>
      </c>
      <c r="I40" s="32">
        <f>P_T_landet!I43</f>
        <v>1196</v>
      </c>
      <c r="J40" s="32">
        <f>P_T_landet!J43</f>
        <v>1136</v>
      </c>
      <c r="K40" s="32">
        <f>P_T_landet!K43</f>
        <v>1081</v>
      </c>
    </row>
    <row r="41" spans="2:11" x14ac:dyDescent="0.25">
      <c r="B41" s="28" t="str">
        <f>P_T_landet!B44</f>
        <v>Viken</v>
      </c>
      <c r="C41" s="32">
        <f>P_T_landet!C44</f>
        <v>560</v>
      </c>
      <c r="D41" s="32">
        <f>P_T_landet!D44</f>
        <v>535</v>
      </c>
      <c r="E41" s="32">
        <f>P_T_landet!E44</f>
        <v>509</v>
      </c>
      <c r="F41" s="32">
        <f>P_T_landet!F44</f>
        <v>488</v>
      </c>
      <c r="G41" s="32">
        <f>P_T_landet!G44</f>
        <v>463</v>
      </c>
      <c r="H41" s="32">
        <f>P_T_landet!H44</f>
        <v>451</v>
      </c>
      <c r="I41" s="32">
        <f>P_T_landet!I44</f>
        <v>433</v>
      </c>
      <c r="J41" s="32">
        <f>P_T_landet!J44</f>
        <v>404</v>
      </c>
      <c r="K41" s="32">
        <f>P_T_landet!K44</f>
        <v>385</v>
      </c>
    </row>
    <row r="42" spans="2:11" x14ac:dyDescent="0.25">
      <c r="B42" s="30" t="str">
        <f>P_T_landet!B45</f>
        <v>Totalsum</v>
      </c>
      <c r="C42" s="33">
        <f>P_T_landet!C45</f>
        <v>10099</v>
      </c>
      <c r="D42" s="33">
        <f>P_T_landet!D45</f>
        <v>9665</v>
      </c>
      <c r="E42" s="33">
        <f>P_T_landet!E45</f>
        <v>9092</v>
      </c>
      <c r="F42" s="33">
        <f>P_T_landet!F45</f>
        <v>8938</v>
      </c>
      <c r="G42" s="33">
        <f>P_T_landet!G45</f>
        <v>8376</v>
      </c>
      <c r="H42" s="33">
        <f>P_T_landet!H45</f>
        <v>8057</v>
      </c>
      <c r="I42" s="33">
        <f>P_T_landet!I45</f>
        <v>7739</v>
      </c>
      <c r="J42" s="33">
        <f>P_T_landet!J45</f>
        <v>7366</v>
      </c>
      <c r="K42" s="33">
        <f>P_T_landet!K45</f>
        <v>7042</v>
      </c>
    </row>
    <row r="44" spans="2:11" ht="28.5" customHeight="1" x14ac:dyDescent="0.25">
      <c r="B44" s="25" t="s">
        <v>919</v>
      </c>
      <c r="C44" s="26"/>
      <c r="D44" s="26"/>
      <c r="E44" s="26"/>
      <c r="F44" s="26"/>
      <c r="G44" s="26"/>
      <c r="H44" s="26"/>
      <c r="I44" s="26"/>
      <c r="J44" s="27" t="s">
        <v>918</v>
      </c>
      <c r="K44" s="26"/>
    </row>
    <row r="45" spans="2:11" x14ac:dyDescent="0.25">
      <c r="B45" s="26"/>
      <c r="C45" s="26">
        <f>P_T_landet!C48</f>
        <v>2013</v>
      </c>
      <c r="D45" s="26">
        <f>P_T_landet!D48</f>
        <v>2014</v>
      </c>
      <c r="E45" s="26">
        <f>P_T_landet!E48</f>
        <v>2015</v>
      </c>
      <c r="F45" s="26">
        <f>P_T_landet!F48</f>
        <v>2016</v>
      </c>
      <c r="G45" s="26">
        <f>P_T_landet!G48</f>
        <v>2017</v>
      </c>
      <c r="H45" s="26">
        <f>P_T_landet!H48</f>
        <v>2018</v>
      </c>
      <c r="I45" s="26">
        <f>P_T_landet!I48</f>
        <v>2019</v>
      </c>
      <c r="J45" s="26">
        <f>P_T_landet!J48</f>
        <v>2020</v>
      </c>
      <c r="K45" s="26">
        <f>P_T_landet!K48</f>
        <v>2021</v>
      </c>
    </row>
    <row r="46" spans="2:11" x14ac:dyDescent="0.25">
      <c r="B46" s="28" t="str">
        <f>P_T_landet!B49</f>
        <v>Agder</v>
      </c>
      <c r="C46" s="40">
        <f>P_T_landet!C49</f>
        <v>3.8023566689771263E-2</v>
      </c>
      <c r="D46" s="40">
        <f>P_T_landet!D49</f>
        <v>3.8696326952922917E-2</v>
      </c>
      <c r="E46" s="40">
        <f>P_T_landet!E49</f>
        <v>3.9595248570171576E-2</v>
      </c>
      <c r="F46" s="40">
        <f>P_T_landet!F49</f>
        <v>3.8599239203401206E-2</v>
      </c>
      <c r="G46" s="40">
        <f>P_T_landet!G49</f>
        <v>3.8443170964660933E-2</v>
      </c>
      <c r="H46" s="40">
        <f>P_T_landet!H49</f>
        <v>3.8475859501054983E-2</v>
      </c>
      <c r="I46" s="40">
        <f>P_T_landet!I49</f>
        <v>3.7860188654864971E-2</v>
      </c>
      <c r="J46" s="40">
        <f>P_T_landet!J49</f>
        <v>3.8555525386912842E-2</v>
      </c>
      <c r="K46" s="40">
        <f>P_T_landet!K49</f>
        <v>3.8909400738426581E-2</v>
      </c>
    </row>
    <row r="47" spans="2:11" x14ac:dyDescent="0.25">
      <c r="B47" s="28" t="str">
        <f>P_T_landet!B50</f>
        <v>Innlandet</v>
      </c>
      <c r="C47" s="40">
        <f>P_T_landet!C50</f>
        <v>0.18625606495692643</v>
      </c>
      <c r="D47" s="40">
        <f>P_T_landet!D50</f>
        <v>0.18810139679255045</v>
      </c>
      <c r="E47" s="40">
        <f>P_T_landet!E50</f>
        <v>0.18906731192256929</v>
      </c>
      <c r="F47" s="40">
        <f>P_T_landet!F50</f>
        <v>0.19042291340344597</v>
      </c>
      <c r="G47" s="40">
        <f>P_T_landet!G50</f>
        <v>0.18911174785100288</v>
      </c>
      <c r="H47" s="40">
        <f>P_T_landet!H50</f>
        <v>0.18840759587935957</v>
      </c>
      <c r="I47" s="40">
        <f>P_T_landet!I50</f>
        <v>0.18943015893526297</v>
      </c>
      <c r="J47" s="40">
        <f>P_T_landet!J50</f>
        <v>0.19196307358131959</v>
      </c>
      <c r="K47" s="40">
        <f>P_T_landet!K50</f>
        <v>0.19071286566316387</v>
      </c>
    </row>
    <row r="48" spans="2:11" x14ac:dyDescent="0.25">
      <c r="B48" s="28" t="str">
        <f>P_T_landet!B51</f>
        <v>Møre og Romsdal</v>
      </c>
      <c r="C48" s="40">
        <f>P_T_landet!C51</f>
        <v>8.9117734429151399E-2</v>
      </c>
      <c r="D48" s="40">
        <f>P_T_landet!D51</f>
        <v>8.8670460424211076E-2</v>
      </c>
      <c r="E48" s="40">
        <f>P_T_landet!E51</f>
        <v>8.9089309282886053E-2</v>
      </c>
      <c r="F48" s="40">
        <f>P_T_landet!F51</f>
        <v>8.9505482210785414E-2</v>
      </c>
      <c r="G48" s="40">
        <f>P_T_landet!G51</f>
        <v>8.9302769818529137E-2</v>
      </c>
      <c r="H48" s="40">
        <f>P_T_landet!H51</f>
        <v>9.0232096313764429E-2</v>
      </c>
      <c r="I48" s="40">
        <f>P_T_landet!I51</f>
        <v>8.9804884351983458E-2</v>
      </c>
      <c r="J48" s="40">
        <f>P_T_landet!J51</f>
        <v>8.8922074395872935E-2</v>
      </c>
      <c r="K48" s="40">
        <f>P_T_landet!K51</f>
        <v>8.9747230900312405E-2</v>
      </c>
    </row>
    <row r="49" spans="2:11" x14ac:dyDescent="0.25">
      <c r="B49" s="28" t="str">
        <f>P_T_landet!B52</f>
        <v>Nordland</v>
      </c>
      <c r="C49" s="40">
        <f>P_T_landet!C52</f>
        <v>6.9907911674423215E-2</v>
      </c>
      <c r="D49" s="40">
        <f>P_T_landet!D52</f>
        <v>7.1184687015002593E-2</v>
      </c>
      <c r="E49" s="40">
        <f>P_T_landet!E52</f>
        <v>6.9621645402551696E-2</v>
      </c>
      <c r="F49" s="40">
        <f>P_T_landet!F52</f>
        <v>6.9366748713358697E-2</v>
      </c>
      <c r="G49" s="40">
        <f>P_T_landet!G52</f>
        <v>6.8767908309455589E-2</v>
      </c>
      <c r="H49" s="40">
        <f>P_T_landet!H52</f>
        <v>6.7394811964751153E-2</v>
      </c>
      <c r="I49" s="40">
        <f>P_T_landet!I52</f>
        <v>6.7709006331567387E-2</v>
      </c>
      <c r="J49" s="40">
        <f>P_T_landet!J52</f>
        <v>6.7064892750475155E-2</v>
      </c>
      <c r="K49" s="40">
        <f>P_T_landet!K52</f>
        <v>6.6458392502130079E-2</v>
      </c>
    </row>
    <row r="50" spans="2:11" x14ac:dyDescent="0.25">
      <c r="B50" s="28" t="str">
        <f>P_T_landet!B53</f>
        <v>Rogaland</v>
      </c>
      <c r="C50" s="40">
        <f>P_T_landet!C53</f>
        <v>0.1476383800376275</v>
      </c>
      <c r="D50" s="40">
        <f>P_T_landet!D53</f>
        <v>0.14806001034661148</v>
      </c>
      <c r="E50" s="40">
        <f>P_T_landet!E53</f>
        <v>0.14441267047954245</v>
      </c>
      <c r="F50" s="40">
        <f>P_T_landet!F53</f>
        <v>0.14824345491161334</v>
      </c>
      <c r="G50" s="40">
        <f>P_T_landet!G53</f>
        <v>0.14637058261700095</v>
      </c>
      <c r="H50" s="40">
        <f>P_T_landet!H53</f>
        <v>0.14782176988953705</v>
      </c>
      <c r="I50" s="40">
        <f>P_T_landet!I53</f>
        <v>0.1497609510272645</v>
      </c>
      <c r="J50" s="40">
        <f>P_T_landet!J53</f>
        <v>0.15313603040999185</v>
      </c>
      <c r="K50" s="40">
        <f>P_T_landet!K53</f>
        <v>0.15393354160749786</v>
      </c>
    </row>
    <row r="51" spans="2:11" x14ac:dyDescent="0.25">
      <c r="B51" s="28" t="str">
        <f>P_T_landet!B54</f>
        <v>Troms og Finnmark</v>
      </c>
      <c r="C51" s="40">
        <f>P_T_landet!C54</f>
        <v>3.762748787008615E-2</v>
      </c>
      <c r="D51" s="40">
        <f>P_T_landet!D54</f>
        <v>3.6627004655975168E-2</v>
      </c>
      <c r="E51" s="40">
        <f>P_T_landet!E54</f>
        <v>3.7065552133743948E-2</v>
      </c>
      <c r="F51" s="40">
        <f>P_T_landet!F54</f>
        <v>3.6361602148131576E-2</v>
      </c>
      <c r="G51" s="40">
        <f>P_T_landet!G54</f>
        <v>3.6413562559694364E-2</v>
      </c>
      <c r="H51" s="40">
        <f>P_T_landet!H54</f>
        <v>3.6986471391336727E-2</v>
      </c>
      <c r="I51" s="40">
        <f>P_T_landet!I54</f>
        <v>3.6438816384545804E-2</v>
      </c>
      <c r="J51" s="40">
        <f>P_T_landet!J54</f>
        <v>3.6247624219386369E-2</v>
      </c>
      <c r="K51" s="40">
        <f>P_T_landet!K54</f>
        <v>3.7205339392218123E-2</v>
      </c>
    </row>
    <row r="52" spans="2:11" x14ac:dyDescent="0.25">
      <c r="B52" s="28" t="str">
        <f>P_T_landet!B55</f>
        <v>Trøndelag</v>
      </c>
      <c r="C52" s="40">
        <f>P_T_landet!C55</f>
        <v>0.20239627685909495</v>
      </c>
      <c r="D52" s="40">
        <f>P_T_landet!D55</f>
        <v>0.20062079668908434</v>
      </c>
      <c r="E52" s="40">
        <f>P_T_landet!E55</f>
        <v>0.20182578090629125</v>
      </c>
      <c r="F52" s="40">
        <f>P_T_landet!F55</f>
        <v>0.20127545312150369</v>
      </c>
      <c r="G52" s="40">
        <f>P_T_landet!G55</f>
        <v>0.20248328557784145</v>
      </c>
      <c r="H52" s="40">
        <f>P_T_landet!H55</f>
        <v>0.19995035372967607</v>
      </c>
      <c r="I52" s="40">
        <f>P_T_landet!I55</f>
        <v>0.20002584313218763</v>
      </c>
      <c r="J52" s="40">
        <f>P_T_landet!J55</f>
        <v>0.19644311702416509</v>
      </c>
      <c r="K52" s="40">
        <f>P_T_landet!K55</f>
        <v>0.19667708037489351</v>
      </c>
    </row>
    <row r="53" spans="2:11" x14ac:dyDescent="0.25">
      <c r="B53" s="28" t="str">
        <f>P_T_landet!B56</f>
        <v>Vestfold og Telemark</v>
      </c>
      <c r="C53" s="40">
        <f>P_T_landet!C56</f>
        <v>1.9506881869492027E-2</v>
      </c>
      <c r="D53" s="40">
        <f>P_T_landet!D56</f>
        <v>1.8830832902224523E-2</v>
      </c>
      <c r="E53" s="40">
        <f>P_T_landet!E56</f>
        <v>1.8037835459744831E-2</v>
      </c>
      <c r="F53" s="40">
        <f>P_T_landet!F56</f>
        <v>1.8684269411501454E-2</v>
      </c>
      <c r="G53" s="40">
        <f>P_T_landet!G56</f>
        <v>1.8505253104106972E-2</v>
      </c>
      <c r="H53" s="40">
        <f>P_T_landet!H56</f>
        <v>1.8617351371478217E-2</v>
      </c>
      <c r="I53" s="40">
        <f>P_T_landet!I56</f>
        <v>1.8477839514149115E-2</v>
      </c>
      <c r="J53" s="40">
        <f>P_T_landet!J56</f>
        <v>1.8598968232419223E-2</v>
      </c>
      <c r="K53" s="40">
        <f>P_T_landet!K56</f>
        <v>1.8176654359556944E-2</v>
      </c>
    </row>
    <row r="54" spans="2:11" x14ac:dyDescent="0.25">
      <c r="B54" s="28" t="str">
        <f>P_T_landet!B57</f>
        <v>Vestland</v>
      </c>
      <c r="C54" s="40">
        <f>P_T_landet!C57</f>
        <v>0.15417368056243191</v>
      </c>
      <c r="D54" s="40">
        <f>P_T_landet!D57</f>
        <v>0.15416451112260735</v>
      </c>
      <c r="E54" s="40">
        <f>P_T_landet!E57</f>
        <v>0.15530136383633963</v>
      </c>
      <c r="F54" s="40">
        <f>P_T_landet!F57</f>
        <v>0.15294249272767957</v>
      </c>
      <c r="G54" s="40">
        <f>P_T_landet!G57</f>
        <v>0.15532473734479466</v>
      </c>
      <c r="H54" s="40">
        <f>P_T_landet!H57</f>
        <v>0.15626163584460717</v>
      </c>
      <c r="I54" s="40">
        <f>P_T_landet!I57</f>
        <v>0.15454193048197443</v>
      </c>
      <c r="J54" s="40">
        <f>P_T_landet!J57</f>
        <v>0.15422210154765137</v>
      </c>
      <c r="K54" s="40">
        <f>P_T_landet!K57</f>
        <v>0.15350752627094574</v>
      </c>
    </row>
    <row r="55" spans="2:11" x14ac:dyDescent="0.25">
      <c r="B55" s="28" t="str">
        <f>P_T_landet!B58</f>
        <v>Viken</v>
      </c>
      <c r="C55" s="40">
        <f>P_T_landet!C58</f>
        <v>5.545103475591643E-2</v>
      </c>
      <c r="D55" s="40">
        <f>P_T_landet!D58</f>
        <v>5.5354371443352299E-2</v>
      </c>
      <c r="E55" s="40">
        <f>P_T_landet!E58</f>
        <v>5.5983282006159263E-2</v>
      </c>
      <c r="F55" s="40">
        <f>P_T_landet!F58</f>
        <v>5.45983441485791E-2</v>
      </c>
      <c r="G55" s="40">
        <f>P_T_landet!G58</f>
        <v>5.5276981852913083E-2</v>
      </c>
      <c r="H55" s="40">
        <f>P_T_landet!H58</f>
        <v>5.5976169790244508E-2</v>
      </c>
      <c r="I55" s="40">
        <f>P_T_landet!I58</f>
        <v>5.5950381186199764E-2</v>
      </c>
      <c r="J55" s="40">
        <f>P_T_landet!J58</f>
        <v>5.4846592451805593E-2</v>
      </c>
      <c r="K55" s="40">
        <f>P_T_landet!K58</f>
        <v>5.4671968190854868E-2</v>
      </c>
    </row>
    <row r="56" spans="2:11" x14ac:dyDescent="0.25">
      <c r="B56" s="30" t="str">
        <f>P_T_landet!B59</f>
        <v>Totalsum</v>
      </c>
      <c r="C56" s="31">
        <f>P_T_landet!C59</f>
        <v>1</v>
      </c>
      <c r="D56" s="31">
        <f>P_T_landet!D59</f>
        <v>1</v>
      </c>
      <c r="E56" s="31">
        <f>P_T_landet!E59</f>
        <v>1</v>
      </c>
      <c r="F56" s="31">
        <f>P_T_landet!F59</f>
        <v>1</v>
      </c>
      <c r="G56" s="31">
        <f>P_T_landet!G59</f>
        <v>1</v>
      </c>
      <c r="H56" s="31">
        <f>P_T_landet!H59</f>
        <v>1</v>
      </c>
      <c r="I56" s="31">
        <f>P_T_landet!I59</f>
        <v>1</v>
      </c>
      <c r="J56" s="31">
        <f>P_T_landet!J59</f>
        <v>1</v>
      </c>
      <c r="K56" s="31">
        <f>P_T_landet!K59</f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727A6-97D0-459A-8527-0E93F30BB220}">
  <sheetPr>
    <tabColor theme="8" tint="0.39997558519241921"/>
  </sheetPr>
  <dimension ref="B2:L332"/>
  <sheetViews>
    <sheetView showGridLines="0" showRowColHeaders="0" workbookViewId="0">
      <selection activeCell="J50" sqref="J50"/>
    </sheetView>
  </sheetViews>
  <sheetFormatPr baseColWidth="10" defaultRowHeight="15" x14ac:dyDescent="0.25"/>
  <cols>
    <col min="1" max="1" width="28.5703125" style="23" customWidth="1"/>
    <col min="2" max="2" width="4" style="43" customWidth="1"/>
    <col min="3" max="3" width="2.42578125" style="43" customWidth="1"/>
    <col min="4" max="4" width="24.42578125" style="24" customWidth="1"/>
    <col min="5" max="7" width="16.140625" style="24" customWidth="1"/>
    <col min="8" max="8" width="4.85546875" style="24" customWidth="1"/>
    <col min="9" max="16384" width="11.42578125" style="23"/>
  </cols>
  <sheetData>
    <row r="2" spans="2:8" ht="56.25" customHeight="1" x14ac:dyDescent="0.25">
      <c r="B2" s="138" t="str">
        <f>P_størst_k!C6</f>
        <v>Kommunevise melkeleveranser til meieri i 2019 i tusen liter, andel i prosent og løpende sum i prosent</v>
      </c>
      <c r="C2" s="138"/>
      <c r="D2" s="138"/>
      <c r="E2" s="138"/>
      <c r="F2" s="138"/>
      <c r="G2" s="138"/>
    </row>
    <row r="3" spans="2:8" x14ac:dyDescent="0.25">
      <c r="B3" s="96" t="s">
        <v>918</v>
      </c>
      <c r="C3" s="44"/>
      <c r="D3" s="28"/>
      <c r="E3" s="28"/>
      <c r="F3" s="28"/>
      <c r="G3" s="28"/>
    </row>
    <row r="4" spans="2:8" ht="36.75" customHeight="1" x14ac:dyDescent="0.25">
      <c r="B4" s="41" t="s">
        <v>925</v>
      </c>
      <c r="C4" s="41"/>
      <c r="D4" s="42" t="s">
        <v>900</v>
      </c>
      <c r="E4" s="41" t="s">
        <v>961</v>
      </c>
      <c r="F4" s="41" t="s">
        <v>962</v>
      </c>
      <c r="G4" s="41" t="s">
        <v>927</v>
      </c>
      <c r="H4" s="39"/>
    </row>
    <row r="5" spans="2:8" x14ac:dyDescent="0.25">
      <c r="B5" s="44">
        <f>IF(P_størst_k!C12=0," ",P_størst_k!B12)</f>
        <v>1</v>
      </c>
      <c r="C5" s="44"/>
      <c r="D5" s="28" t="str">
        <f>IF(P_størst_k!C12=0," ",P_størst_k!C12)</f>
        <v>Steinkjer</v>
      </c>
      <c r="E5" s="32">
        <f>IF(P_størst_k!D12=0," ",P_størst_k!D12)</f>
        <v>31391.27</v>
      </c>
      <c r="F5" s="40">
        <f>IF(P_størst_k!G12=0," ",P_størst_k!G12)</f>
        <v>9.4349825827169095E-2</v>
      </c>
      <c r="G5" s="29">
        <f>IF(P_størst_k!J12=0," ",P_størst_k!J12)</f>
        <v>9.4349825827169095E-2</v>
      </c>
    </row>
    <row r="6" spans="2:8" x14ac:dyDescent="0.25">
      <c r="B6" s="44">
        <f>IF(P_størst_k!C13=0," ",P_størst_k!B13)</f>
        <v>2</v>
      </c>
      <c r="C6" s="44"/>
      <c r="D6" s="28" t="str">
        <f>IF(P_størst_k!C13=0," ",P_størst_k!C13)</f>
        <v>Orkland</v>
      </c>
      <c r="E6" s="32">
        <f>IF(P_størst_k!D13=0," ",P_størst_k!D13)</f>
        <v>27993.078000000001</v>
      </c>
      <c r="F6" s="40">
        <f>IF(P_størst_k!G13=0," ",P_størst_k!G13)</f>
        <v>8.4136195625929083E-2</v>
      </c>
      <c r="G6" s="29">
        <f>IF(P_størst_k!J13=0," ",P_størst_k!J13)</f>
        <v>0.17848602145309816</v>
      </c>
    </row>
    <row r="7" spans="2:8" x14ac:dyDescent="0.25">
      <c r="B7" s="44">
        <f>IF(P_størst_k!C14=0," ",P_størst_k!B14)</f>
        <v>3</v>
      </c>
      <c r="C7" s="44"/>
      <c r="D7" s="28" t="str">
        <f>IF(P_størst_k!C14=0," ",P_størst_k!C14)</f>
        <v>Levanger</v>
      </c>
      <c r="E7" s="32">
        <f>IF(P_størst_k!D14=0," ",P_størst_k!D14)</f>
        <v>24418.646000000001</v>
      </c>
      <c r="F7" s="40">
        <f>IF(P_størst_k!G14=0," ",P_størst_k!G14)</f>
        <v>7.3392857219070753E-2</v>
      </c>
      <c r="G7" s="29">
        <f>IF(P_størst_k!J14=0," ",P_størst_k!J14)</f>
        <v>0.2518788786721689</v>
      </c>
    </row>
    <row r="8" spans="2:8" x14ac:dyDescent="0.25">
      <c r="B8" s="44">
        <f>IF(P_størst_k!C15=0," ",P_størst_k!B15)</f>
        <v>4</v>
      </c>
      <c r="C8" s="44"/>
      <c r="D8" s="28" t="str">
        <f>IF(P_størst_k!C15=0," ",P_størst_k!C15)</f>
        <v>Namsos</v>
      </c>
      <c r="E8" s="32">
        <f>IF(P_størst_k!D15=0," ",P_størst_k!D15)</f>
        <v>19299.295999999998</v>
      </c>
      <c r="F8" s="40">
        <f>IF(P_størst_k!G15=0," ",P_størst_k!G15)</f>
        <v>5.8006102212079379E-2</v>
      </c>
      <c r="G8" s="29">
        <f>IF(P_størst_k!J15=0," ",P_størst_k!J15)</f>
        <v>0.30988498088424832</v>
      </c>
    </row>
    <row r="9" spans="2:8" x14ac:dyDescent="0.25">
      <c r="B9" s="44">
        <f>IF(P_størst_k!C16=0," ",P_størst_k!B16)</f>
        <v>5</v>
      </c>
      <c r="C9" s="44"/>
      <c r="D9" s="28" t="str">
        <f>IF(P_størst_k!C16=0," ",P_størst_k!C16)</f>
        <v>Nærøysund</v>
      </c>
      <c r="E9" s="32">
        <f>IF(P_størst_k!D16=0," ",P_størst_k!D16)</f>
        <v>18089.764999999999</v>
      </c>
      <c r="F9" s="40">
        <f>IF(P_størst_k!G16=0," ",P_størst_k!G16)</f>
        <v>5.4370727180022324E-2</v>
      </c>
      <c r="G9" s="29">
        <f>IF(P_størst_k!J16=0," ",P_størst_k!J16)</f>
        <v>0.36425570806427066</v>
      </c>
    </row>
    <row r="10" spans="2:8" x14ac:dyDescent="0.25">
      <c r="B10" s="44">
        <f>IF(P_størst_k!C17=0," ",P_størst_k!B17)</f>
        <v>6</v>
      </c>
      <c r="C10" s="44"/>
      <c r="D10" s="28" t="str">
        <f>IF(P_størst_k!C17=0," ",P_størst_k!C17)</f>
        <v>Indre Fosen</v>
      </c>
      <c r="E10" s="32">
        <f>IF(P_størst_k!D17=0," ",P_størst_k!D17)</f>
        <v>18028.352999999999</v>
      </c>
      <c r="F10" s="40">
        <f>IF(P_størst_k!G17=0," ",P_størst_k!G17)</f>
        <v>5.4186146833203032E-2</v>
      </c>
      <c r="G10" s="29">
        <f>IF(P_størst_k!J17=0," ",P_størst_k!J17)</f>
        <v>0.41844185489747365</v>
      </c>
    </row>
    <row r="11" spans="2:8" x14ac:dyDescent="0.25">
      <c r="B11" s="44">
        <f>IF(P_størst_k!C18=0," ",P_størst_k!B18)</f>
        <v>7</v>
      </c>
      <c r="C11" s="44"/>
      <c r="D11" s="28" t="str">
        <f>IF(P_størst_k!C18=0," ",P_størst_k!C18)</f>
        <v>Åfjord</v>
      </c>
      <c r="E11" s="32">
        <f>IF(P_størst_k!D18=0," ",P_størst_k!D18)</f>
        <v>14423.727000000001</v>
      </c>
      <c r="F11" s="40">
        <f>IF(P_størst_k!G18=0," ",P_størst_k!G18)</f>
        <v>4.3352057123800219E-2</v>
      </c>
      <c r="G11" s="29">
        <f>IF(P_størst_k!J18=0," ",P_størst_k!J18)</f>
        <v>0.4617939120212739</v>
      </c>
    </row>
    <row r="12" spans="2:8" x14ac:dyDescent="0.25">
      <c r="B12" s="44">
        <f>IF(P_størst_k!C19=0," ",P_størst_k!B19)</f>
        <v>8</v>
      </c>
      <c r="C12" s="44"/>
      <c r="D12" s="28" t="str">
        <f>IF(P_størst_k!C19=0," ",P_størst_k!C19)</f>
        <v>Ørland</v>
      </c>
      <c r="E12" s="32">
        <f>IF(P_størst_k!D19=0," ",P_størst_k!D19)</f>
        <v>13341.535</v>
      </c>
      <c r="F12" s="40">
        <f>IF(P_størst_k!G19=0," ",P_størst_k!G19)</f>
        <v>4.0099413101702494E-2</v>
      </c>
      <c r="G12" s="29">
        <f>IF(P_størst_k!J19=0," ",P_størst_k!J19)</f>
        <v>0.50189332512297635</v>
      </c>
    </row>
    <row r="13" spans="2:8" x14ac:dyDescent="0.25">
      <c r="B13" s="44">
        <f>IF(P_størst_k!C20=0," ",P_størst_k!B20)</f>
        <v>9</v>
      </c>
      <c r="C13" s="44"/>
      <c r="D13" s="28" t="str">
        <f>IF(P_størst_k!C20=0," ",P_størst_k!C20)</f>
        <v>Verdal</v>
      </c>
      <c r="E13" s="32">
        <f>IF(P_størst_k!D20=0," ",P_størst_k!D20)</f>
        <v>12989.2</v>
      </c>
      <c r="F13" s="40">
        <f>IF(P_størst_k!G20=0," ",P_størst_k!G20)</f>
        <v>3.9040432503503829E-2</v>
      </c>
      <c r="G13" s="29">
        <f>IF(P_størst_k!J20=0," ",P_størst_k!J20)</f>
        <v>0.54093375762648022</v>
      </c>
    </row>
    <row r="14" spans="2:8" x14ac:dyDescent="0.25">
      <c r="B14" s="44">
        <f>IF(P_størst_k!C21=0," ",P_størst_k!B21)</f>
        <v>10</v>
      </c>
      <c r="C14" s="44"/>
      <c r="D14" s="28" t="str">
        <f>IF(P_størst_k!C21=0," ",P_størst_k!C21)</f>
        <v>Midtre Gauldal</v>
      </c>
      <c r="E14" s="32">
        <f>IF(P_størst_k!D21=0," ",P_størst_k!D21)</f>
        <v>11866.103999999999</v>
      </c>
      <c r="F14" s="40">
        <f>IF(P_størst_k!G21=0," ",P_størst_k!G21)</f>
        <v>3.5664847126193826E-2</v>
      </c>
      <c r="G14" s="29">
        <f>IF(P_størst_k!J21=0," ",P_størst_k!J21)</f>
        <v>0.57659860475267399</v>
      </c>
    </row>
    <row r="15" spans="2:8" x14ac:dyDescent="0.25">
      <c r="B15" s="44">
        <f>IF(P_størst_k!C22=0," ",P_størst_k!B22)</f>
        <v>11</v>
      </c>
      <c r="C15" s="44"/>
      <c r="D15" s="28" t="str">
        <f>IF(P_størst_k!C22=0," ",P_størst_k!C22)</f>
        <v>Inderøy</v>
      </c>
      <c r="E15" s="32">
        <f>IF(P_størst_k!D22=0," ",P_størst_k!D22)</f>
        <v>11370.775</v>
      </c>
      <c r="F15" s="40">
        <f>IF(P_størst_k!G22=0," ",P_størst_k!G22)</f>
        <v>3.4176082737969141E-2</v>
      </c>
      <c r="G15" s="29">
        <f>IF(P_størst_k!J22=0," ",P_størst_k!J22)</f>
        <v>0.61077468749064312</v>
      </c>
    </row>
    <row r="16" spans="2:8" x14ac:dyDescent="0.25">
      <c r="B16" s="44">
        <f>IF(P_størst_k!C23=0," ",P_størst_k!B23)</f>
        <v>12</v>
      </c>
      <c r="C16" s="44"/>
      <c r="D16" s="28" t="str">
        <f>IF(P_størst_k!C23=0," ",P_størst_k!C23)</f>
        <v>Overhalla</v>
      </c>
      <c r="E16" s="32">
        <f>IF(P_størst_k!D23=0," ",P_størst_k!D23)</f>
        <v>10601.366</v>
      </c>
      <c r="F16" s="40">
        <f>IF(P_størst_k!G23=0," ",P_størst_k!G23)</f>
        <v>3.1863541539736119E-2</v>
      </c>
      <c r="G16" s="29">
        <f>IF(P_størst_k!J23=0," ",P_størst_k!J23)</f>
        <v>0.64263822903037926</v>
      </c>
    </row>
    <row r="17" spans="2:12" x14ac:dyDescent="0.25">
      <c r="B17" s="44">
        <f>IF(P_størst_k!C24=0," ",P_størst_k!B24)</f>
        <v>13</v>
      </c>
      <c r="C17" s="44"/>
      <c r="D17" s="28" t="str">
        <f>IF(P_størst_k!C24=0," ",P_størst_k!C24)</f>
        <v>Heim</v>
      </c>
      <c r="E17" s="32">
        <f>IF(P_størst_k!D24=0," ",P_størst_k!D24)</f>
        <v>10501.355</v>
      </c>
      <c r="F17" s="40">
        <f>IF(P_størst_k!G24=0," ",P_størst_k!G24)</f>
        <v>3.1562947762204946E-2</v>
      </c>
      <c r="G17" s="29">
        <f>IF(P_størst_k!J24=0," ",P_størst_k!J24)</f>
        <v>0.67420117679258429</v>
      </c>
    </row>
    <row r="18" spans="2:12" x14ac:dyDescent="0.25">
      <c r="B18" s="44">
        <f>IF(P_størst_k!C25=0," ",P_størst_k!B25)</f>
        <v>14</v>
      </c>
      <c r="C18" s="44"/>
      <c r="D18" s="28" t="str">
        <f>IF(P_størst_k!C25=0," ",P_størst_k!C25)</f>
        <v>Rindal</v>
      </c>
      <c r="E18" s="32">
        <f>IF(P_størst_k!D25=0," ",P_størst_k!D25)</f>
        <v>10418.496999999999</v>
      </c>
      <c r="F18" s="40">
        <f>IF(P_størst_k!G25=0," ",P_størst_k!G25)</f>
        <v>3.1313909164263937E-2</v>
      </c>
      <c r="G18" s="29">
        <f>IF(P_størst_k!J25=0," ",P_størst_k!J25)</f>
        <v>0.7055150859568482</v>
      </c>
    </row>
    <row r="19" spans="2:12" x14ac:dyDescent="0.25">
      <c r="B19" s="44">
        <f>IF(P_størst_k!C26=0," ",P_størst_k!B26)</f>
        <v>15</v>
      </c>
      <c r="C19" s="44"/>
      <c r="D19" s="28" t="str">
        <f>IF(P_størst_k!C26=0," ",P_størst_k!C26)</f>
        <v>Oppdal</v>
      </c>
      <c r="E19" s="32">
        <f>IF(P_størst_k!D26=0," ",P_størst_k!D26)</f>
        <v>9015.8510000000006</v>
      </c>
      <c r="F19" s="40">
        <f>IF(P_størst_k!G26=0," ",P_størst_k!G26)</f>
        <v>2.7098106305788464E-2</v>
      </c>
      <c r="G19" s="29">
        <f>IF(P_størst_k!J26=0," ",P_størst_k!J26)</f>
        <v>0.73261319226263666</v>
      </c>
    </row>
    <row r="20" spans="2:12" x14ac:dyDescent="0.25">
      <c r="B20" s="44">
        <f>IF(P_størst_k!C27=0," ",P_størst_k!B27)</f>
        <v>16</v>
      </c>
      <c r="C20" s="44"/>
      <c r="D20" s="28" t="str">
        <f>IF(P_størst_k!C27=0," ",P_størst_k!C27)</f>
        <v>Melhus</v>
      </c>
      <c r="E20" s="32">
        <f>IF(P_størst_k!D27=0," ",P_størst_k!D27)</f>
        <v>8916.3649999999998</v>
      </c>
      <c r="F20" s="40">
        <f>IF(P_størst_k!G27=0," ",P_størst_k!G27)</f>
        <v>2.6799090472015515E-2</v>
      </c>
      <c r="G20" s="29">
        <f>IF(P_størst_k!J27=0," ",P_størst_k!J27)</f>
        <v>0.75941228273465211</v>
      </c>
      <c r="I20" s="136" t="s">
        <v>998</v>
      </c>
      <c r="J20" s="105"/>
      <c r="K20" s="105"/>
      <c r="L20" s="105"/>
    </row>
    <row r="21" spans="2:12" x14ac:dyDescent="0.25">
      <c r="B21" s="44">
        <f>IF(P_størst_k!C28=0," ",P_størst_k!B28)</f>
        <v>17</v>
      </c>
      <c r="C21" s="44"/>
      <c r="D21" s="28" t="str">
        <f>IF(P_størst_k!C28=0," ",P_størst_k!C28)</f>
        <v>Selbu</v>
      </c>
      <c r="E21" s="32">
        <f>IF(P_størst_k!D28=0," ",P_størst_k!D28)</f>
        <v>8909.2459999999992</v>
      </c>
      <c r="F21" s="40">
        <f>IF(P_størst_k!G28=0," ",P_størst_k!G28)</f>
        <v>2.6777693554653981E-2</v>
      </c>
      <c r="G21" s="29">
        <f>IF(P_størst_k!J28=0," ",P_størst_k!J28)</f>
        <v>0.78618997628930609</v>
      </c>
    </row>
    <row r="22" spans="2:12" x14ac:dyDescent="0.25">
      <c r="B22" s="44">
        <f>IF(P_størst_k!C29=0," ",P_størst_k!B29)</f>
        <v>18</v>
      </c>
      <c r="C22" s="44"/>
      <c r="D22" s="28" t="str">
        <f>IF(P_størst_k!C29=0," ",P_størst_k!C29)</f>
        <v>Snåsa</v>
      </c>
      <c r="E22" s="32">
        <f>IF(P_størst_k!D29=0," ",P_størst_k!D29)</f>
        <v>8257.3919999999998</v>
      </c>
      <c r="F22" s="40">
        <f>IF(P_størst_k!G29=0," ",P_størst_k!G29)</f>
        <v>2.4818476505941284E-2</v>
      </c>
      <c r="G22" s="29">
        <f>IF(P_størst_k!J29=0," ",P_størst_k!J29)</f>
        <v>0.81100845279524747</v>
      </c>
    </row>
    <row r="23" spans="2:12" x14ac:dyDescent="0.25">
      <c r="B23" s="44">
        <f>IF(P_størst_k!C30=0," ",P_størst_k!B30)</f>
        <v>19</v>
      </c>
      <c r="C23" s="44"/>
      <c r="D23" s="28" t="str">
        <f>IF(P_størst_k!C30=0," ",P_størst_k!C30)</f>
        <v>Rennebu</v>
      </c>
      <c r="E23" s="32">
        <f>IF(P_størst_k!D30=0," ",P_størst_k!D30)</f>
        <v>7249.27</v>
      </c>
      <c r="F23" s="40">
        <f>IF(P_størst_k!G30=0," ",P_størst_k!G30)</f>
        <v>2.178845780607545E-2</v>
      </c>
      <c r="G23" s="29">
        <f>IF(P_størst_k!J30=0," ",P_størst_k!J30)</f>
        <v>0.83279691060132288</v>
      </c>
    </row>
    <row r="24" spans="2:12" x14ac:dyDescent="0.25">
      <c r="B24" s="44">
        <f>IF(P_størst_k!C31=0," ",P_størst_k!B31)</f>
        <v>20</v>
      </c>
      <c r="C24" s="44"/>
      <c r="D24" s="28" t="str">
        <f>IF(P_størst_k!C31=0," ",P_størst_k!C31)</f>
        <v>Røros</v>
      </c>
      <c r="E24" s="32">
        <f>IF(P_størst_k!D31=0," ",P_størst_k!D31)</f>
        <v>6159.3310000000001</v>
      </c>
      <c r="F24" s="40">
        <f>IF(P_størst_k!G31=0," ",P_størst_k!G31)</f>
        <v>1.8512529345320633E-2</v>
      </c>
      <c r="G24" s="29">
        <f>IF(P_størst_k!J31=0," ",P_størst_k!J31)</f>
        <v>0.85130943994664354</v>
      </c>
    </row>
    <row r="25" spans="2:12" x14ac:dyDescent="0.25">
      <c r="B25" s="44">
        <f>IF(P_størst_k!C32=0," ",P_størst_k!B32)</f>
        <v>21</v>
      </c>
      <c r="C25" s="44"/>
      <c r="D25" s="28" t="str">
        <f>IF(P_størst_k!C32=0," ",P_størst_k!C32)</f>
        <v>Stjørdal</v>
      </c>
      <c r="E25" s="32">
        <f>IF(P_størst_k!D32=0," ",P_størst_k!D32)</f>
        <v>5942.75</v>
      </c>
      <c r="F25" s="40">
        <f>IF(P_størst_k!G32=0," ",P_størst_k!G32)</f>
        <v>1.7861571941320282E-2</v>
      </c>
      <c r="G25" s="29">
        <f>IF(P_størst_k!J32=0," ",P_størst_k!J32)</f>
        <v>0.86917101188796375</v>
      </c>
    </row>
    <row r="26" spans="2:12" x14ac:dyDescent="0.25">
      <c r="B26" s="44">
        <f>IF(P_størst_k!C33=0," ",P_størst_k!B33)</f>
        <v>22</v>
      </c>
      <c r="C26" s="44"/>
      <c r="D26" s="28" t="str">
        <f>IF(P_størst_k!C33=0," ",P_størst_k!C33)</f>
        <v>Grong</v>
      </c>
      <c r="E26" s="32">
        <f>IF(P_størst_k!D33=0," ",P_størst_k!D33)</f>
        <v>5838.9080000000004</v>
      </c>
      <c r="F26" s="40">
        <f>IF(P_størst_k!G33=0," ",P_størst_k!G33)</f>
        <v>1.7549463682764801E-2</v>
      </c>
      <c r="G26" s="29">
        <f>IF(P_størst_k!J33=0," ",P_størst_k!J33)</f>
        <v>0.88672047557072853</v>
      </c>
    </row>
    <row r="27" spans="2:12" x14ac:dyDescent="0.25">
      <c r="B27" s="44">
        <f>IF(P_størst_k!C34=0," ",P_størst_k!B34)</f>
        <v>23</v>
      </c>
      <c r="C27" s="44"/>
      <c r="D27" s="28" t="str">
        <f>IF(P_størst_k!C34=0," ",P_størst_k!C34)</f>
        <v>Høylandet</v>
      </c>
      <c r="E27" s="32">
        <f>IF(P_størst_k!D34=0," ",P_størst_k!D34)</f>
        <v>5412.44</v>
      </c>
      <c r="F27" s="40">
        <f>IF(P_størst_k!G34=0," ",P_størst_k!G34)</f>
        <v>1.6267668409083259E-2</v>
      </c>
      <c r="G27" s="29">
        <f>IF(P_størst_k!J34=0," ",P_størst_k!J34)</f>
        <v>0.90298814397981186</v>
      </c>
    </row>
    <row r="28" spans="2:12" x14ac:dyDescent="0.25">
      <c r="B28" s="44">
        <f>IF(P_størst_k!C35=0," ",P_størst_k!B35)</f>
        <v>24</v>
      </c>
      <c r="C28" s="44"/>
      <c r="D28" s="28" t="str">
        <f>IF(P_størst_k!C35=0," ",P_størst_k!C35)</f>
        <v>Trondheim</v>
      </c>
      <c r="E28" s="32">
        <f>IF(P_størst_k!D35=0," ",P_størst_k!D35)</f>
        <v>4333.0590000000002</v>
      </c>
      <c r="F28" s="40">
        <f>IF(P_størst_k!G35=0," ",P_størst_k!G35)</f>
        <v>1.3023473148708144E-2</v>
      </c>
      <c r="G28" s="29">
        <f>IF(P_størst_k!J35=0," ",P_størst_k!J35)</f>
        <v>0.91601161712851997</v>
      </c>
    </row>
    <row r="29" spans="2:12" x14ac:dyDescent="0.25">
      <c r="B29" s="44">
        <f>IF(P_størst_k!C36=0," ",P_størst_k!B36)</f>
        <v>25</v>
      </c>
      <c r="C29" s="44"/>
      <c r="D29" s="28" t="str">
        <f>IF(P_størst_k!C36=0," ",P_størst_k!C36)</f>
        <v>Lierne</v>
      </c>
      <c r="E29" s="32">
        <f>IF(P_størst_k!D36=0," ",P_størst_k!D36)</f>
        <v>3819.4960000000001</v>
      </c>
      <c r="F29" s="40">
        <f>IF(P_størst_k!G36=0," ",P_størst_k!G36)</f>
        <v>1.1479904519554928E-2</v>
      </c>
      <c r="G29" s="29">
        <f>IF(P_størst_k!J36=0," ",P_størst_k!J36)</f>
        <v>0.92749152164807491</v>
      </c>
    </row>
    <row r="30" spans="2:12" x14ac:dyDescent="0.25">
      <c r="B30" s="44">
        <f>IF(P_størst_k!C37=0," ",P_størst_k!B37)</f>
        <v>26</v>
      </c>
      <c r="C30" s="44"/>
      <c r="D30" s="28" t="str">
        <f>IF(P_størst_k!C37=0," ",P_størst_k!C37)</f>
        <v>Osen</v>
      </c>
      <c r="E30" s="32">
        <f>IF(P_størst_k!D37=0," ",P_størst_k!D37)</f>
        <v>3427.973</v>
      </c>
      <c r="F30" s="40">
        <f>IF(P_størst_k!G37=0," ",P_størst_k!G37)</f>
        <v>1.0303140188028019E-2</v>
      </c>
      <c r="G30" s="29">
        <f>IF(P_størst_k!J37=0," ",P_størst_k!J37)</f>
        <v>0.93779466183610294</v>
      </c>
    </row>
    <row r="31" spans="2:12" x14ac:dyDescent="0.25">
      <c r="B31" s="44">
        <f>IF(P_størst_k!C38=0," ",P_størst_k!B38)</f>
        <v>27</v>
      </c>
      <c r="C31" s="44"/>
      <c r="D31" s="28" t="str">
        <f>IF(P_størst_k!C38=0," ",P_størst_k!C38)</f>
        <v>Skaun</v>
      </c>
      <c r="E31" s="32">
        <f>IF(P_størst_k!D38=0," ",P_størst_k!D38)</f>
        <v>3087.8580000000002</v>
      </c>
      <c r="F31" s="40">
        <f>IF(P_størst_k!G38=0," ",P_størst_k!G38)</f>
        <v>9.2808881093065267E-3</v>
      </c>
      <c r="G31" s="29">
        <f>IF(P_størst_k!J38=0," ",P_størst_k!J38)</f>
        <v>0.94707554994540943</v>
      </c>
    </row>
    <row r="32" spans="2:12" x14ac:dyDescent="0.25">
      <c r="B32" s="44">
        <f>IF(P_størst_k!C39=0," ",P_størst_k!B39)</f>
        <v>28</v>
      </c>
      <c r="C32" s="44"/>
      <c r="D32" s="28" t="str">
        <f>IF(P_størst_k!C39=0," ",P_størst_k!C39)</f>
        <v>Leka</v>
      </c>
      <c r="E32" s="32">
        <f>IF(P_størst_k!D39=0," ",P_størst_k!D39)</f>
        <v>2884.6759999999999</v>
      </c>
      <c r="F32" s="40">
        <f>IF(P_størst_k!G39=0," ",P_størst_k!G39)</f>
        <v>8.6702028356232426E-3</v>
      </c>
      <c r="G32" s="29">
        <f>IF(P_størst_k!J39=0," ",P_størst_k!J39)</f>
        <v>0.95574575278103269</v>
      </c>
    </row>
    <row r="33" spans="2:7" x14ac:dyDescent="0.25">
      <c r="B33" s="44">
        <f>IF(P_størst_k!C40=0," ",P_størst_k!B40)</f>
        <v>29</v>
      </c>
      <c r="C33" s="44"/>
      <c r="D33" s="28" t="str">
        <f>IF(P_størst_k!C40=0," ",P_størst_k!C40)</f>
        <v>Tydal</v>
      </c>
      <c r="E33" s="32">
        <f>IF(P_størst_k!D40=0," ",P_størst_k!D40)</f>
        <v>2488.7550000000001</v>
      </c>
      <c r="F33" s="40">
        <f>IF(P_størst_k!G40=0," ",P_størst_k!G40)</f>
        <v>7.4802198438131432E-3</v>
      </c>
      <c r="G33" s="29">
        <f>IF(P_størst_k!J40=0," ",P_størst_k!J40)</f>
        <v>0.96322597262484588</v>
      </c>
    </row>
    <row r="34" spans="2:7" x14ac:dyDescent="0.25">
      <c r="B34" s="44">
        <f>IF(P_størst_k!C41=0," ",P_størst_k!B41)</f>
        <v>30</v>
      </c>
      <c r="C34" s="44"/>
      <c r="D34" s="28" t="str">
        <f>IF(P_størst_k!C41=0," ",P_størst_k!C41)</f>
        <v>Malvik</v>
      </c>
      <c r="E34" s="32">
        <f>IF(P_størst_k!D41=0," ",P_størst_k!D41)</f>
        <v>2227.0479999999998</v>
      </c>
      <c r="F34" s="40">
        <f>IF(P_størst_k!G41=0," ",P_størst_k!G41)</f>
        <v>6.6936314111772244E-3</v>
      </c>
      <c r="G34" s="29">
        <f>IF(P_størst_k!J41=0," ",P_størst_k!J41)</f>
        <v>0.96991960403602306</v>
      </c>
    </row>
    <row r="35" spans="2:7" x14ac:dyDescent="0.25">
      <c r="B35" s="44">
        <f>IF(P_størst_k!C42=0," ",P_størst_k!B42)</f>
        <v>31</v>
      </c>
      <c r="C35" s="44"/>
      <c r="D35" s="28" t="str">
        <f>IF(P_størst_k!C42=0," ",P_størst_k!C42)</f>
        <v>Holtålen</v>
      </c>
      <c r="E35" s="32">
        <f>IF(P_størst_k!D42=0," ",P_størst_k!D42)</f>
        <v>2085.1990000000001</v>
      </c>
      <c r="F35" s="40">
        <f>IF(P_størst_k!G42=0," ",P_størst_k!G42)</f>
        <v>6.2672890413477105E-3</v>
      </c>
      <c r="G35" s="29">
        <f>IF(P_størst_k!J42=0," ",P_størst_k!J42)</f>
        <v>0.97618689307737083</v>
      </c>
    </row>
    <row r="36" spans="2:7" x14ac:dyDescent="0.25">
      <c r="B36" s="44">
        <f>IF(P_størst_k!C43=0," ",P_størst_k!B43)</f>
        <v>32</v>
      </c>
      <c r="C36" s="44"/>
      <c r="D36" s="28" t="str">
        <f>IF(P_størst_k!C43=0," ",P_størst_k!C43)</f>
        <v>Namsskogan</v>
      </c>
      <c r="E36" s="32">
        <f>IF(P_størst_k!D43=0," ",P_størst_k!D43)</f>
        <v>1890.6780000000001</v>
      </c>
      <c r="F36" s="40">
        <f>IF(P_størst_k!G43=0," ",P_størst_k!G43)</f>
        <v>5.6826353312644058E-3</v>
      </c>
      <c r="G36" s="29">
        <f>IF(P_størst_k!J43=0," ",P_størst_k!J43)</f>
        <v>0.98186952840863517</v>
      </c>
    </row>
    <row r="37" spans="2:7" x14ac:dyDescent="0.25">
      <c r="B37" s="44">
        <f>IF(P_størst_k!C44=0," ",P_størst_k!B44)</f>
        <v>33</v>
      </c>
      <c r="C37" s="44"/>
      <c r="D37" s="28" t="str">
        <f>IF(P_størst_k!C44=0," ",P_størst_k!C44)</f>
        <v>Flatanger</v>
      </c>
      <c r="E37" s="32">
        <f>IF(P_størst_k!D44=0," ",P_størst_k!D44)</f>
        <v>1883.184</v>
      </c>
      <c r="F37" s="40">
        <f>IF(P_størst_k!G44=0," ",P_størst_k!G44)</f>
        <v>5.6601113112184241E-3</v>
      </c>
      <c r="G37" s="29">
        <f>IF(P_størst_k!J44=0," ",P_størst_k!J44)</f>
        <v>0.98752963971985364</v>
      </c>
    </row>
    <row r="38" spans="2:7" x14ac:dyDescent="0.25">
      <c r="B38" s="44">
        <f>IF(P_størst_k!C45=0," ",P_størst_k!B45)</f>
        <v>34</v>
      </c>
      <c r="C38" s="44"/>
      <c r="D38" s="28" t="str">
        <f>IF(P_størst_k!C45=0," ",P_størst_k!C45)</f>
        <v>Hitra</v>
      </c>
      <c r="E38" s="32">
        <f>IF(P_størst_k!D45=0," ",P_størst_k!D45)</f>
        <v>1378.3789999999999</v>
      </c>
      <c r="F38" s="40">
        <f>IF(P_størst_k!G45=0," ",P_størst_k!G45)</f>
        <v>4.1428657895595652E-3</v>
      </c>
      <c r="G38" s="29">
        <f>IF(P_størst_k!J45=0," ",P_størst_k!J45)</f>
        <v>0.99167250550941322</v>
      </c>
    </row>
    <row r="39" spans="2:7" x14ac:dyDescent="0.25">
      <c r="B39" s="44">
        <f>IF(P_størst_k!C46=0," ",P_størst_k!B46)</f>
        <v>35</v>
      </c>
      <c r="C39" s="44"/>
      <c r="D39" s="28" t="str">
        <f>IF(P_størst_k!C46=0," ",P_størst_k!C46)</f>
        <v>Frosta</v>
      </c>
      <c r="E39" s="32">
        <f>IF(P_størst_k!D46=0," ",P_størst_k!D46)</f>
        <v>1257.684</v>
      </c>
      <c r="F39" s="40">
        <f>IF(P_størst_k!G46=0," ",P_størst_k!G46)</f>
        <v>3.7801040335614751E-3</v>
      </c>
      <c r="G39" s="29">
        <f>IF(P_størst_k!J46=0," ",P_størst_k!J46)</f>
        <v>0.99545260954297465</v>
      </c>
    </row>
    <row r="40" spans="2:7" x14ac:dyDescent="0.25">
      <c r="B40" s="44">
        <f>IF(P_størst_k!C47=0," ",P_størst_k!B47)</f>
        <v>36</v>
      </c>
      <c r="C40" s="44"/>
      <c r="D40" s="28" t="str">
        <f>IF(P_størst_k!C47=0," ",P_størst_k!C47)</f>
        <v>Meråker</v>
      </c>
      <c r="E40" s="32">
        <f>IF(P_størst_k!D47=0," ",P_størst_k!D47)</f>
        <v>588.73599999999999</v>
      </c>
      <c r="F40" s="40">
        <f>IF(P_størst_k!G47=0," ",P_størst_k!G47)</f>
        <v>1.7695091360809621E-3</v>
      </c>
      <c r="G40" s="29">
        <f>IF(P_størst_k!J47=0," ",P_størst_k!J47)</f>
        <v>0.99722211867905564</v>
      </c>
    </row>
    <row r="41" spans="2:7" x14ac:dyDescent="0.25">
      <c r="B41" s="44">
        <f>IF(P_størst_k!C48=0," ",P_størst_k!B48)</f>
        <v>37</v>
      </c>
      <c r="C41" s="44"/>
      <c r="D41" s="28" t="str">
        <f>IF(P_størst_k!C48=0," ",P_størst_k!C48)</f>
        <v>Frøya</v>
      </c>
      <c r="E41" s="32">
        <f>IF(P_størst_k!D48=0," ",P_størst_k!D48)</f>
        <v>525.89400000000001</v>
      </c>
      <c r="F41" s="40">
        <f>IF(P_størst_k!G48=0," ",P_størst_k!G48)</f>
        <v>1.580630771024978E-3</v>
      </c>
      <c r="G41" s="29">
        <f>IF(P_størst_k!J48=0," ",P_størst_k!J48)</f>
        <v>0.99880274945008063</v>
      </c>
    </row>
    <row r="42" spans="2:7" x14ac:dyDescent="0.25">
      <c r="B42" s="44">
        <f>IF(P_størst_k!C49=0," ",P_størst_k!B49)</f>
        <v>38</v>
      </c>
      <c r="C42" s="44"/>
      <c r="D42" s="28" t="str">
        <f>IF(P_størst_k!C49=0," ",P_størst_k!C49)</f>
        <v>Røyrvik</v>
      </c>
      <c r="E42" s="32">
        <f>IF(P_størst_k!D49=0," ",P_størst_k!D49)</f>
        <v>398.339</v>
      </c>
      <c r="F42" s="40">
        <f>IF(P_størst_k!G49=0," ",P_størst_k!G49)</f>
        <v>1.197250549919411E-3</v>
      </c>
      <c r="G42" s="29">
        <f>IF(P_størst_k!J49=0," ",P_størst_k!J49)</f>
        <v>1</v>
      </c>
    </row>
    <row r="43" spans="2:7" x14ac:dyDescent="0.25">
      <c r="B43" s="44" t="str">
        <f>IF(P_størst_k!C50=0," ",P_størst_k!B50)</f>
        <v xml:space="preserve"> </v>
      </c>
      <c r="C43" s="44"/>
      <c r="D43" s="28" t="str">
        <f>IF(P_størst_k!C50=0," ",P_størst_k!C50)</f>
        <v xml:space="preserve"> </v>
      </c>
      <c r="E43" s="32" t="str">
        <f>IF(P_størst_k!D50=0," ",P_størst_k!D50)</f>
        <v xml:space="preserve"> </v>
      </c>
      <c r="F43" s="40" t="str">
        <f>IF(P_størst_k!G50=0," ",P_størst_k!G50)</f>
        <v xml:space="preserve"> </v>
      </c>
      <c r="G43" s="29" t="str">
        <f>IF(P_størst_k!J50=0," ",P_størst_k!J50)</f>
        <v xml:space="preserve"> </v>
      </c>
    </row>
    <row r="44" spans="2:7" x14ac:dyDescent="0.25">
      <c r="B44" s="44" t="str">
        <f>IF(P_størst_k!C51=0," ",P_størst_k!B51)</f>
        <v xml:space="preserve"> </v>
      </c>
      <c r="C44" s="44"/>
      <c r="D44" s="28" t="str">
        <f>IF(P_størst_k!C51=0," ",P_størst_k!C51)</f>
        <v xml:space="preserve"> </v>
      </c>
      <c r="E44" s="32" t="str">
        <f>IF(P_størst_k!D51=0," ",P_størst_k!D51)</f>
        <v xml:space="preserve"> </v>
      </c>
      <c r="F44" s="40" t="str">
        <f>IF(P_størst_k!G51=0," ",P_størst_k!G51)</f>
        <v xml:space="preserve"> </v>
      </c>
      <c r="G44" s="29" t="str">
        <f>IF(P_størst_k!J51=0," ",P_størst_k!J51)</f>
        <v xml:space="preserve"> </v>
      </c>
    </row>
    <row r="45" spans="2:7" x14ac:dyDescent="0.25">
      <c r="B45" s="44" t="str">
        <f>IF(P_størst_k!C52=0," ",P_størst_k!B52)</f>
        <v xml:space="preserve"> </v>
      </c>
      <c r="C45" s="44"/>
      <c r="D45" s="28" t="str">
        <f>IF(P_størst_k!C52=0," ",P_størst_k!C52)</f>
        <v xml:space="preserve"> </v>
      </c>
      <c r="E45" s="32" t="str">
        <f>IF(P_størst_k!D52=0," ",P_størst_k!D52)</f>
        <v xml:space="preserve"> </v>
      </c>
      <c r="F45" s="40" t="str">
        <f>IF(P_størst_k!G52=0," ",P_størst_k!G52)</f>
        <v xml:space="preserve"> </v>
      </c>
      <c r="G45" s="29" t="str">
        <f>IF(P_størst_k!J52=0," ",P_størst_k!J52)</f>
        <v xml:space="preserve"> </v>
      </c>
    </row>
    <row r="46" spans="2:7" x14ac:dyDescent="0.25">
      <c r="B46" s="44" t="str">
        <f>IF(P_størst_k!C53=0," ",P_størst_k!B53)</f>
        <v xml:space="preserve"> </v>
      </c>
      <c r="C46" s="44"/>
      <c r="D46" s="28" t="str">
        <f>IF(P_størst_k!C53=0," ",P_størst_k!C53)</f>
        <v xml:space="preserve"> </v>
      </c>
      <c r="E46" s="32" t="str">
        <f>IF(P_størst_k!D53=0," ",P_størst_k!D53)</f>
        <v xml:space="preserve"> </v>
      </c>
      <c r="F46" s="40" t="str">
        <f>IF(P_størst_k!G53=0," ",P_størst_k!G53)</f>
        <v xml:space="preserve"> </v>
      </c>
      <c r="G46" s="29" t="str">
        <f>IF(P_størst_k!J53=0," ",P_størst_k!J53)</f>
        <v xml:space="preserve"> </v>
      </c>
    </row>
    <row r="47" spans="2:7" x14ac:dyDescent="0.25">
      <c r="B47" s="44" t="str">
        <f>IF(P_størst_k!C54=0," ",P_størst_k!B54)</f>
        <v xml:space="preserve"> </v>
      </c>
      <c r="C47" s="44"/>
      <c r="D47" s="28" t="str">
        <f>IF(P_størst_k!C54=0," ",P_størst_k!C54)</f>
        <v xml:space="preserve"> </v>
      </c>
      <c r="E47" s="32" t="str">
        <f>IF(P_størst_k!D54=0," ",P_størst_k!D54)</f>
        <v xml:space="preserve"> </v>
      </c>
      <c r="F47" s="40" t="str">
        <f>IF(P_størst_k!G54=0," ",P_størst_k!G54)</f>
        <v xml:space="preserve"> </v>
      </c>
      <c r="G47" s="29" t="str">
        <f>IF(P_størst_k!J54=0," ",P_størst_k!J54)</f>
        <v xml:space="preserve"> </v>
      </c>
    </row>
    <row r="48" spans="2:7" x14ac:dyDescent="0.25">
      <c r="B48" s="44" t="str">
        <f>IF(P_størst_k!C55=0," ",P_størst_k!B55)</f>
        <v xml:space="preserve"> </v>
      </c>
      <c r="C48" s="44"/>
      <c r="D48" s="28" t="str">
        <f>IF(P_størst_k!C55=0," ",P_størst_k!C55)</f>
        <v xml:space="preserve"> </v>
      </c>
      <c r="E48" s="32" t="str">
        <f>IF(P_størst_k!D55=0," ",P_størst_k!D55)</f>
        <v xml:space="preserve"> </v>
      </c>
      <c r="F48" s="40" t="str">
        <f>IF(P_størst_k!G55=0," ",P_størst_k!G55)</f>
        <v xml:space="preserve"> </v>
      </c>
      <c r="G48" s="29" t="str">
        <f>IF(P_størst_k!J55=0," ",P_størst_k!J55)</f>
        <v xml:space="preserve"> </v>
      </c>
    </row>
    <row r="49" spans="2:7" x14ac:dyDescent="0.25">
      <c r="B49" s="44" t="str">
        <f>IF(P_størst_k!C56=0," ",P_størst_k!B56)</f>
        <v xml:space="preserve"> </v>
      </c>
      <c r="C49" s="44"/>
      <c r="D49" s="28" t="str">
        <f>IF(P_størst_k!C56=0," ",P_størst_k!C56)</f>
        <v xml:space="preserve"> </v>
      </c>
      <c r="E49" s="32" t="str">
        <f>IF(P_størst_k!D56=0," ",P_størst_k!D56)</f>
        <v xml:space="preserve"> </v>
      </c>
      <c r="F49" s="40" t="str">
        <f>IF(P_størst_k!G56=0," ",P_størst_k!G56)</f>
        <v xml:space="preserve"> </v>
      </c>
      <c r="G49" s="29" t="str">
        <f>IF(P_størst_k!J56=0," ",P_størst_k!J56)</f>
        <v xml:space="preserve"> </v>
      </c>
    </row>
    <row r="50" spans="2:7" x14ac:dyDescent="0.25">
      <c r="B50" s="44" t="str">
        <f>IF(P_størst_k!C57=0," ",P_størst_k!B57)</f>
        <v xml:space="preserve"> </v>
      </c>
      <c r="C50" s="44"/>
      <c r="D50" s="28" t="str">
        <f>IF(P_størst_k!C57=0," ",P_størst_k!C57)</f>
        <v xml:space="preserve"> </v>
      </c>
      <c r="E50" s="32" t="str">
        <f>IF(P_størst_k!D57=0," ",P_størst_k!D57)</f>
        <v xml:space="preserve"> </v>
      </c>
      <c r="F50" s="40" t="str">
        <f>IF(P_størst_k!G57=0," ",P_størst_k!G57)</f>
        <v xml:space="preserve"> </v>
      </c>
      <c r="G50" s="29" t="str">
        <f>IF(P_størst_k!J57=0," ",P_størst_k!J57)</f>
        <v xml:space="preserve"> </v>
      </c>
    </row>
    <row r="51" spans="2:7" x14ac:dyDescent="0.25">
      <c r="B51" s="44" t="str">
        <f>IF(P_størst_k!C58=0," ",P_størst_k!B58)</f>
        <v xml:space="preserve"> </v>
      </c>
      <c r="C51" s="44"/>
      <c r="D51" s="28" t="str">
        <f>IF(P_størst_k!C58=0," ",P_størst_k!C58)</f>
        <v xml:space="preserve"> </v>
      </c>
      <c r="E51" s="32" t="str">
        <f>IF(P_størst_k!D58=0," ",P_størst_k!D58)</f>
        <v xml:space="preserve"> </v>
      </c>
      <c r="F51" s="40" t="str">
        <f>IF(P_størst_k!G58=0," ",P_størst_k!G58)</f>
        <v xml:space="preserve"> </v>
      </c>
      <c r="G51" s="29" t="str">
        <f>IF(P_størst_k!J58=0," ",P_størst_k!J58)</f>
        <v xml:space="preserve"> </v>
      </c>
    </row>
    <row r="52" spans="2:7" x14ac:dyDescent="0.25">
      <c r="B52" s="44" t="str">
        <f>IF(P_størst_k!C59=0," ",P_størst_k!B59)</f>
        <v xml:space="preserve"> </v>
      </c>
      <c r="C52" s="44"/>
      <c r="D52" s="28" t="str">
        <f>IF(P_størst_k!C59=0," ",P_størst_k!C59)</f>
        <v xml:space="preserve"> </v>
      </c>
      <c r="E52" s="32" t="str">
        <f>IF(P_størst_k!D59=0," ",P_størst_k!D59)</f>
        <v xml:space="preserve"> </v>
      </c>
      <c r="F52" s="40" t="str">
        <f>IF(P_størst_k!G59=0," ",P_størst_k!G59)</f>
        <v xml:space="preserve"> </v>
      </c>
      <c r="G52" s="29" t="str">
        <f>IF(P_størst_k!J59=0," ",P_størst_k!J59)</f>
        <v xml:space="preserve"> </v>
      </c>
    </row>
    <row r="53" spans="2:7" x14ac:dyDescent="0.25">
      <c r="B53" s="44" t="str">
        <f>IF(P_størst_k!C60=0," ",P_størst_k!B60)</f>
        <v xml:space="preserve"> </v>
      </c>
      <c r="C53" s="44"/>
      <c r="D53" s="28" t="str">
        <f>IF(P_størst_k!C60=0," ",P_størst_k!C60)</f>
        <v xml:space="preserve"> </v>
      </c>
      <c r="E53" s="32" t="str">
        <f>IF(P_størst_k!D60=0," ",P_størst_k!D60)</f>
        <v xml:space="preserve"> </v>
      </c>
      <c r="F53" s="40" t="str">
        <f>IF(P_størst_k!G60=0," ",P_størst_k!G60)</f>
        <v xml:space="preserve"> </v>
      </c>
      <c r="G53" s="29" t="str">
        <f>IF(P_størst_k!J60=0," ",P_størst_k!J60)</f>
        <v xml:space="preserve"> </v>
      </c>
    </row>
    <row r="54" spans="2:7" x14ac:dyDescent="0.25">
      <c r="B54" s="44" t="str">
        <f>IF(P_størst_k!C61=0," ",P_størst_k!B61)</f>
        <v xml:space="preserve"> </v>
      </c>
      <c r="C54" s="44"/>
      <c r="D54" s="28" t="str">
        <f>IF(P_størst_k!C61=0," ",P_størst_k!C61)</f>
        <v xml:space="preserve"> </v>
      </c>
      <c r="E54" s="32" t="str">
        <f>IF(P_størst_k!D61=0," ",P_størst_k!D61)</f>
        <v xml:space="preserve"> </v>
      </c>
      <c r="F54" s="40" t="str">
        <f>IF(P_størst_k!G61=0," ",P_størst_k!G61)</f>
        <v xml:space="preserve"> </v>
      </c>
      <c r="G54" s="29" t="str">
        <f>IF(P_størst_k!J61=0," ",P_størst_k!J61)</f>
        <v xml:space="preserve"> </v>
      </c>
    </row>
    <row r="55" spans="2:7" x14ac:dyDescent="0.25">
      <c r="B55" s="44" t="str">
        <f>IF(P_størst_k!C62=0," ",P_størst_k!B62)</f>
        <v xml:space="preserve"> </v>
      </c>
      <c r="C55" s="44"/>
      <c r="D55" s="28" t="str">
        <f>IF(P_størst_k!C62=0," ",P_størst_k!C62)</f>
        <v xml:space="preserve"> </v>
      </c>
      <c r="E55" s="32" t="str">
        <f>IF(P_størst_k!D62=0," ",P_størst_k!D62)</f>
        <v xml:space="preserve"> </v>
      </c>
      <c r="F55" s="40" t="str">
        <f>IF(P_størst_k!G62=0," ",P_størst_k!G62)</f>
        <v xml:space="preserve"> </v>
      </c>
      <c r="G55" s="29" t="str">
        <f>IF(P_størst_k!J62=0," ",P_størst_k!J62)</f>
        <v xml:space="preserve"> </v>
      </c>
    </row>
    <row r="56" spans="2:7" x14ac:dyDescent="0.25">
      <c r="B56" s="44" t="str">
        <f>IF(P_størst_k!C63=0," ",P_størst_k!B63)</f>
        <v xml:space="preserve"> </v>
      </c>
      <c r="C56" s="44"/>
      <c r="D56" s="28" t="str">
        <f>IF(P_størst_k!C63=0," ",P_størst_k!C63)</f>
        <v xml:space="preserve"> </v>
      </c>
      <c r="E56" s="32" t="str">
        <f>IF(P_størst_k!D63=0," ",P_størst_k!D63)</f>
        <v xml:space="preserve"> </v>
      </c>
      <c r="F56" s="40" t="str">
        <f>IF(P_størst_k!G63=0," ",P_størst_k!G63)</f>
        <v xml:space="preserve"> </v>
      </c>
      <c r="G56" s="29" t="str">
        <f>IF(P_størst_k!J63=0," ",P_størst_k!J63)</f>
        <v xml:space="preserve"> </v>
      </c>
    </row>
    <row r="57" spans="2:7" x14ac:dyDescent="0.25">
      <c r="B57" s="44" t="str">
        <f>IF(P_størst_k!C64=0," ",P_størst_k!B64)</f>
        <v xml:space="preserve"> </v>
      </c>
      <c r="C57" s="44"/>
      <c r="D57" s="28" t="str">
        <f>IF(P_størst_k!C64=0," ",P_størst_k!C64)</f>
        <v xml:space="preserve"> </v>
      </c>
      <c r="E57" s="32" t="str">
        <f>IF(P_størst_k!D64=0," ",P_størst_k!D64)</f>
        <v xml:space="preserve"> </v>
      </c>
      <c r="F57" s="40" t="str">
        <f>IF(P_størst_k!G64=0," ",P_størst_k!G64)</f>
        <v xml:space="preserve"> </v>
      </c>
      <c r="G57" s="29" t="str">
        <f>IF(P_størst_k!J64=0," ",P_størst_k!J64)</f>
        <v xml:space="preserve"> </v>
      </c>
    </row>
    <row r="58" spans="2:7" x14ac:dyDescent="0.25">
      <c r="B58" s="44" t="str">
        <f>IF(P_størst_k!C65=0," ",P_størst_k!B65)</f>
        <v xml:space="preserve"> </v>
      </c>
      <c r="C58" s="44"/>
      <c r="D58" s="28" t="str">
        <f>IF(P_størst_k!C65=0," ",P_størst_k!C65)</f>
        <v xml:space="preserve"> </v>
      </c>
      <c r="E58" s="32" t="str">
        <f>IF(P_størst_k!D65=0," ",P_størst_k!D65)</f>
        <v xml:space="preserve"> </v>
      </c>
      <c r="F58" s="40" t="str">
        <f>IF(P_størst_k!G65=0," ",P_størst_k!G65)</f>
        <v xml:space="preserve"> </v>
      </c>
      <c r="G58" s="29" t="str">
        <f>IF(P_størst_k!J65=0," ",P_størst_k!J65)</f>
        <v xml:space="preserve"> </v>
      </c>
    </row>
    <row r="59" spans="2:7" x14ac:dyDescent="0.25">
      <c r="B59" s="44" t="str">
        <f>IF(P_størst_k!C66=0," ",P_størst_k!B66)</f>
        <v xml:space="preserve"> </v>
      </c>
      <c r="C59" s="44"/>
      <c r="D59" s="28" t="str">
        <f>IF(P_størst_k!C66=0," ",P_størst_k!C66)</f>
        <v xml:space="preserve"> </v>
      </c>
      <c r="E59" s="32" t="str">
        <f>IF(P_størst_k!D66=0," ",P_størst_k!D66)</f>
        <v xml:space="preserve"> </v>
      </c>
      <c r="F59" s="40" t="str">
        <f>IF(P_størst_k!G66=0," ",P_størst_k!G66)</f>
        <v xml:space="preserve"> </v>
      </c>
      <c r="G59" s="29" t="str">
        <f>IF(P_størst_k!J66=0," ",P_størst_k!J66)</f>
        <v xml:space="preserve"> </v>
      </c>
    </row>
    <row r="60" spans="2:7" x14ac:dyDescent="0.25">
      <c r="B60" s="44" t="str">
        <f>IF(P_størst_k!C67=0," ",P_størst_k!B67)</f>
        <v xml:space="preserve"> </v>
      </c>
      <c r="C60" s="44"/>
      <c r="D60" s="28" t="str">
        <f>IF(P_størst_k!C67=0," ",P_størst_k!C67)</f>
        <v xml:space="preserve"> </v>
      </c>
      <c r="E60" s="32" t="str">
        <f>IF(P_størst_k!D67=0," ",P_størst_k!D67)</f>
        <v xml:space="preserve"> </v>
      </c>
      <c r="F60" s="40" t="str">
        <f>IF(P_størst_k!G67=0," ",P_størst_k!G67)</f>
        <v xml:space="preserve"> </v>
      </c>
      <c r="G60" s="29" t="str">
        <f>IF(P_størst_k!J67=0," ",P_størst_k!J67)</f>
        <v xml:space="preserve"> </v>
      </c>
    </row>
    <row r="61" spans="2:7" x14ac:dyDescent="0.25">
      <c r="B61" s="44" t="str">
        <f>IF(P_størst_k!C68=0," ",P_størst_k!B68)</f>
        <v xml:space="preserve"> </v>
      </c>
      <c r="C61" s="44"/>
      <c r="D61" s="28" t="str">
        <f>IF(P_størst_k!C68=0," ",P_størst_k!C68)</f>
        <v xml:space="preserve"> </v>
      </c>
      <c r="E61" s="32" t="str">
        <f>IF(P_størst_k!D68=0," ",P_størst_k!D68)</f>
        <v xml:space="preserve"> </v>
      </c>
      <c r="F61" s="40" t="str">
        <f>IF(P_størst_k!G68=0," ",P_størst_k!G68)</f>
        <v xml:space="preserve"> </v>
      </c>
      <c r="G61" s="29" t="str">
        <f>IF(P_størst_k!J68=0," ",P_størst_k!J68)</f>
        <v xml:space="preserve"> </v>
      </c>
    </row>
    <row r="62" spans="2:7" x14ac:dyDescent="0.25">
      <c r="B62" s="44" t="str">
        <f>IF(P_størst_k!C69=0," ",P_størst_k!B69)</f>
        <v xml:space="preserve"> </v>
      </c>
      <c r="C62" s="44"/>
      <c r="D62" s="28" t="str">
        <f>IF(P_størst_k!C69=0," ",P_størst_k!C69)</f>
        <v xml:space="preserve"> </v>
      </c>
      <c r="E62" s="32" t="str">
        <f>IF(P_størst_k!D69=0," ",P_størst_k!D69)</f>
        <v xml:space="preserve"> </v>
      </c>
      <c r="F62" s="40" t="str">
        <f>IF(P_størst_k!G69=0," ",P_størst_k!G69)</f>
        <v xml:space="preserve"> </v>
      </c>
      <c r="G62" s="29" t="str">
        <f>IF(P_størst_k!J69=0," ",P_størst_k!J69)</f>
        <v xml:space="preserve"> </v>
      </c>
    </row>
    <row r="63" spans="2:7" x14ac:dyDescent="0.25">
      <c r="B63" s="44" t="str">
        <f>IF(P_størst_k!C70=0," ",P_størst_k!B70)</f>
        <v xml:space="preserve"> </v>
      </c>
      <c r="C63" s="44"/>
      <c r="D63" s="28" t="str">
        <f>IF(P_størst_k!C70=0," ",P_størst_k!C70)</f>
        <v xml:space="preserve"> </v>
      </c>
      <c r="E63" s="32" t="str">
        <f>IF(P_størst_k!D70=0," ",P_størst_k!D70)</f>
        <v xml:space="preserve"> </v>
      </c>
      <c r="F63" s="40" t="str">
        <f>IF(P_størst_k!G70=0," ",P_størst_k!G70)</f>
        <v xml:space="preserve"> </v>
      </c>
      <c r="G63" s="29" t="str">
        <f>IF(P_størst_k!J70=0," ",P_størst_k!J70)</f>
        <v xml:space="preserve"> </v>
      </c>
    </row>
    <row r="64" spans="2:7" x14ac:dyDescent="0.25">
      <c r="B64" s="44" t="str">
        <f>IF(P_størst_k!C71=0," ",P_størst_k!B71)</f>
        <v xml:space="preserve"> </v>
      </c>
      <c r="C64" s="44"/>
      <c r="D64" s="28" t="str">
        <f>IF(P_størst_k!C71=0," ",P_størst_k!C71)</f>
        <v xml:space="preserve"> </v>
      </c>
      <c r="E64" s="32" t="str">
        <f>IF(P_størst_k!D71=0," ",P_størst_k!D71)</f>
        <v xml:space="preserve"> </v>
      </c>
      <c r="F64" s="40" t="str">
        <f>IF(P_størst_k!G71=0," ",P_størst_k!G71)</f>
        <v xml:space="preserve"> </v>
      </c>
      <c r="G64" s="29" t="str">
        <f>IF(P_størst_k!J71=0," ",P_størst_k!J71)</f>
        <v xml:space="preserve"> </v>
      </c>
    </row>
    <row r="65" spans="2:7" x14ac:dyDescent="0.25">
      <c r="B65" s="44" t="str">
        <f>IF(P_størst_k!C72=0," ",P_størst_k!B72)</f>
        <v xml:space="preserve"> </v>
      </c>
      <c r="C65" s="44"/>
      <c r="D65" s="28" t="str">
        <f>IF(P_størst_k!C72=0," ",P_størst_k!C72)</f>
        <v xml:space="preserve"> </v>
      </c>
      <c r="E65" s="32" t="str">
        <f>IF(P_størst_k!D72=0," ",P_størst_k!D72)</f>
        <v xml:space="preserve"> </v>
      </c>
      <c r="F65" s="40" t="str">
        <f>IF(P_størst_k!G72=0," ",P_størst_k!G72)</f>
        <v xml:space="preserve"> </v>
      </c>
      <c r="G65" s="29" t="str">
        <f>IF(P_størst_k!J72=0," ",P_størst_k!J72)</f>
        <v xml:space="preserve"> </v>
      </c>
    </row>
    <row r="66" spans="2:7" x14ac:dyDescent="0.25">
      <c r="B66" s="44" t="str">
        <f>IF(P_størst_k!C73=0," ",P_størst_k!B73)</f>
        <v xml:space="preserve"> </v>
      </c>
      <c r="C66" s="44"/>
      <c r="D66" s="28" t="str">
        <f>IF(P_størst_k!C73=0," ",P_størst_k!C73)</f>
        <v xml:space="preserve"> </v>
      </c>
      <c r="E66" s="32" t="str">
        <f>IF(P_størst_k!D73=0," ",P_størst_k!D73)</f>
        <v xml:space="preserve"> </v>
      </c>
      <c r="F66" s="40" t="str">
        <f>IF(P_størst_k!G73=0," ",P_størst_k!G73)</f>
        <v xml:space="preserve"> </v>
      </c>
      <c r="G66" s="29" t="str">
        <f>IF(P_størst_k!J73=0," ",P_størst_k!J73)</f>
        <v xml:space="preserve"> </v>
      </c>
    </row>
    <row r="67" spans="2:7" x14ac:dyDescent="0.25">
      <c r="B67" s="44" t="str">
        <f>IF(P_størst_k!C74=0," ",P_størst_k!B74)</f>
        <v xml:space="preserve"> </v>
      </c>
      <c r="C67" s="44"/>
      <c r="D67" s="28" t="str">
        <f>IF(P_størst_k!C74=0," ",P_størst_k!C74)</f>
        <v xml:space="preserve"> </v>
      </c>
      <c r="E67" s="32" t="str">
        <f>IF(P_størst_k!D74=0," ",P_størst_k!D74)</f>
        <v xml:space="preserve"> </v>
      </c>
      <c r="F67" s="40" t="str">
        <f>IF(P_størst_k!G74=0," ",P_størst_k!G74)</f>
        <v xml:space="preserve"> </v>
      </c>
      <c r="G67" s="29" t="str">
        <f>IF(P_størst_k!J74=0," ",P_størst_k!J74)</f>
        <v xml:space="preserve"> </v>
      </c>
    </row>
    <row r="68" spans="2:7" x14ac:dyDescent="0.25">
      <c r="B68" s="44" t="str">
        <f>IF(P_størst_k!C75=0," ",P_størst_k!B75)</f>
        <v xml:space="preserve"> </v>
      </c>
      <c r="C68" s="44"/>
      <c r="D68" s="28" t="str">
        <f>IF(P_størst_k!C75=0," ",P_størst_k!C75)</f>
        <v xml:space="preserve"> </v>
      </c>
      <c r="E68" s="32" t="str">
        <f>IF(P_størst_k!D75=0," ",P_størst_k!D75)</f>
        <v xml:space="preserve"> </v>
      </c>
      <c r="F68" s="40" t="str">
        <f>IF(P_størst_k!G75=0," ",P_størst_k!G75)</f>
        <v xml:space="preserve"> </v>
      </c>
      <c r="G68" s="29" t="str">
        <f>IF(P_størst_k!J75=0," ",P_størst_k!J75)</f>
        <v xml:space="preserve"> </v>
      </c>
    </row>
    <row r="69" spans="2:7" x14ac:dyDescent="0.25">
      <c r="B69" s="44" t="str">
        <f>IF(P_størst_k!C76=0," ",P_størst_k!B76)</f>
        <v xml:space="preserve"> </v>
      </c>
      <c r="C69" s="44"/>
      <c r="D69" s="28" t="str">
        <f>IF(P_størst_k!C76=0," ",P_størst_k!C76)</f>
        <v xml:space="preserve"> </v>
      </c>
      <c r="E69" s="32" t="str">
        <f>IF(P_størst_k!D76=0," ",P_størst_k!D76)</f>
        <v xml:space="preserve"> </v>
      </c>
      <c r="F69" s="40" t="str">
        <f>IF(P_størst_k!G76=0," ",P_størst_k!G76)</f>
        <v xml:space="preserve"> </v>
      </c>
      <c r="G69" s="29" t="str">
        <f>IF(P_størst_k!J76=0," ",P_størst_k!J76)</f>
        <v xml:space="preserve"> </v>
      </c>
    </row>
    <row r="70" spans="2:7" x14ac:dyDescent="0.25">
      <c r="B70" s="44" t="str">
        <f>IF(P_størst_k!C77=0," ",P_størst_k!B77)</f>
        <v xml:space="preserve"> </v>
      </c>
      <c r="C70" s="44"/>
      <c r="D70" s="28" t="str">
        <f>IF(P_størst_k!C77=0," ",P_størst_k!C77)</f>
        <v xml:space="preserve"> </v>
      </c>
      <c r="E70" s="32" t="str">
        <f>IF(P_størst_k!D77=0," ",P_størst_k!D77)</f>
        <v xml:space="preserve"> </v>
      </c>
      <c r="F70" s="40" t="str">
        <f>IF(P_størst_k!G77=0," ",P_størst_k!G77)</f>
        <v xml:space="preserve"> </v>
      </c>
      <c r="G70" s="29" t="str">
        <f>IF(P_størst_k!J77=0," ",P_størst_k!J77)</f>
        <v xml:space="preserve"> </v>
      </c>
    </row>
    <row r="71" spans="2:7" x14ac:dyDescent="0.25">
      <c r="B71" s="44" t="str">
        <f>IF(P_størst_k!C78=0," ",P_størst_k!B78)</f>
        <v xml:space="preserve"> </v>
      </c>
      <c r="C71" s="44"/>
      <c r="D71" s="28" t="str">
        <f>IF(P_størst_k!C78=0," ",P_størst_k!C78)</f>
        <v xml:space="preserve"> </v>
      </c>
      <c r="E71" s="32" t="str">
        <f>IF(P_størst_k!D78=0," ",P_størst_k!D78)</f>
        <v xml:space="preserve"> </v>
      </c>
      <c r="F71" s="40" t="str">
        <f>IF(P_størst_k!G78=0," ",P_størst_k!G78)</f>
        <v xml:space="preserve"> </v>
      </c>
      <c r="G71" s="29" t="str">
        <f>IF(P_størst_k!J78=0," ",P_størst_k!J78)</f>
        <v xml:space="preserve"> </v>
      </c>
    </row>
    <row r="72" spans="2:7" x14ac:dyDescent="0.25">
      <c r="B72" s="44" t="str">
        <f>IF(P_størst_k!C79=0," ",P_størst_k!B79)</f>
        <v xml:space="preserve"> </v>
      </c>
      <c r="C72" s="44"/>
      <c r="D72" s="28" t="str">
        <f>IF(P_størst_k!C79=0," ",P_størst_k!C79)</f>
        <v xml:space="preserve"> </v>
      </c>
      <c r="E72" s="32" t="str">
        <f>IF(P_størst_k!D79=0," ",P_størst_k!D79)</f>
        <v xml:space="preserve"> </v>
      </c>
      <c r="F72" s="40" t="str">
        <f>IF(P_størst_k!G79=0," ",P_størst_k!G79)</f>
        <v xml:space="preserve"> </v>
      </c>
      <c r="G72" s="29" t="str">
        <f>IF(P_størst_k!J79=0," ",P_størst_k!J79)</f>
        <v xml:space="preserve"> </v>
      </c>
    </row>
    <row r="73" spans="2:7" x14ac:dyDescent="0.25">
      <c r="B73" s="44" t="str">
        <f>IF(P_størst_k!C80=0," ",P_størst_k!B80)</f>
        <v xml:space="preserve"> </v>
      </c>
      <c r="C73" s="44"/>
      <c r="D73" s="28" t="str">
        <f>IF(P_størst_k!C80=0," ",P_størst_k!C80)</f>
        <v xml:space="preserve"> </v>
      </c>
      <c r="E73" s="32" t="str">
        <f>IF(P_størst_k!D80=0," ",P_størst_k!D80)</f>
        <v xml:space="preserve"> </v>
      </c>
      <c r="F73" s="40" t="str">
        <f>IF(P_størst_k!G80=0," ",P_størst_k!G80)</f>
        <v xml:space="preserve"> </v>
      </c>
      <c r="G73" s="29" t="str">
        <f>IF(P_størst_k!J80=0," ",P_størst_k!J80)</f>
        <v xml:space="preserve"> </v>
      </c>
    </row>
    <row r="74" spans="2:7" x14ac:dyDescent="0.25">
      <c r="B74" s="44" t="str">
        <f>IF(P_størst_k!C81=0," ",P_størst_k!B81)</f>
        <v xml:space="preserve"> </v>
      </c>
      <c r="C74" s="44"/>
      <c r="D74" s="28" t="str">
        <f>IF(P_størst_k!C81=0," ",P_størst_k!C81)</f>
        <v xml:space="preserve"> </v>
      </c>
      <c r="E74" s="32" t="str">
        <f>IF(P_størst_k!D81=0," ",P_størst_k!D81)</f>
        <v xml:space="preserve"> </v>
      </c>
      <c r="F74" s="40" t="str">
        <f>IF(P_størst_k!G81=0," ",P_størst_k!G81)</f>
        <v xml:space="preserve"> </v>
      </c>
      <c r="G74" s="29" t="str">
        <f>IF(P_størst_k!J81=0," ",P_størst_k!J81)</f>
        <v xml:space="preserve"> </v>
      </c>
    </row>
    <row r="75" spans="2:7" x14ac:dyDescent="0.25">
      <c r="B75" s="44" t="str">
        <f>IF(P_størst_k!C82=0," ",P_størst_k!B82)</f>
        <v xml:space="preserve"> </v>
      </c>
      <c r="C75" s="44"/>
      <c r="D75" s="28" t="str">
        <f>IF(P_størst_k!C82=0," ",P_størst_k!C82)</f>
        <v xml:space="preserve"> </v>
      </c>
      <c r="E75" s="32" t="str">
        <f>IF(P_størst_k!D82=0," ",P_størst_k!D82)</f>
        <v xml:space="preserve"> </v>
      </c>
      <c r="F75" s="40" t="str">
        <f>IF(P_størst_k!G82=0," ",P_størst_k!G82)</f>
        <v xml:space="preserve"> </v>
      </c>
      <c r="G75" s="29" t="str">
        <f>IF(P_størst_k!J82=0," ",P_størst_k!J82)</f>
        <v xml:space="preserve"> </v>
      </c>
    </row>
    <row r="76" spans="2:7" x14ac:dyDescent="0.25">
      <c r="B76" s="44" t="str">
        <f>IF(P_størst_k!C83=0," ",P_størst_k!B83)</f>
        <v xml:space="preserve"> </v>
      </c>
      <c r="C76" s="44"/>
      <c r="D76" s="28" t="str">
        <f>IF(P_størst_k!C83=0," ",P_størst_k!C83)</f>
        <v xml:space="preserve"> </v>
      </c>
      <c r="E76" s="32" t="str">
        <f>IF(P_størst_k!D83=0," ",P_størst_k!D83)</f>
        <v xml:space="preserve"> </v>
      </c>
      <c r="F76" s="40" t="str">
        <f>IF(P_størst_k!G83=0," ",P_størst_k!G83)</f>
        <v xml:space="preserve"> </v>
      </c>
      <c r="G76" s="29" t="str">
        <f>IF(P_størst_k!J83=0," ",P_størst_k!J83)</f>
        <v xml:space="preserve"> </v>
      </c>
    </row>
    <row r="77" spans="2:7" x14ac:dyDescent="0.25">
      <c r="B77" s="44" t="str">
        <f>IF(P_størst_k!C84=0," ",P_størst_k!B84)</f>
        <v xml:space="preserve"> </v>
      </c>
      <c r="C77" s="44"/>
      <c r="D77" s="28" t="str">
        <f>IF(P_størst_k!C84=0," ",P_størst_k!C84)</f>
        <v xml:space="preserve"> </v>
      </c>
      <c r="E77" s="32" t="str">
        <f>IF(P_størst_k!D84=0," ",P_størst_k!D84)</f>
        <v xml:space="preserve"> </v>
      </c>
      <c r="F77" s="40" t="str">
        <f>IF(P_størst_k!G84=0," ",P_størst_k!G84)</f>
        <v xml:space="preserve"> </v>
      </c>
      <c r="G77" s="29" t="str">
        <f>IF(P_størst_k!J84=0," ",P_størst_k!J84)</f>
        <v xml:space="preserve"> </v>
      </c>
    </row>
    <row r="78" spans="2:7" x14ac:dyDescent="0.25">
      <c r="B78" s="44" t="str">
        <f>IF(P_størst_k!C85=0," ",P_størst_k!B85)</f>
        <v xml:space="preserve"> </v>
      </c>
      <c r="C78" s="44"/>
      <c r="D78" s="28" t="str">
        <f>IF(P_størst_k!C85=0," ",P_størst_k!C85)</f>
        <v xml:space="preserve"> </v>
      </c>
      <c r="E78" s="32" t="str">
        <f>IF(P_størst_k!D85=0," ",P_størst_k!D85)</f>
        <v xml:space="preserve"> </v>
      </c>
      <c r="F78" s="40" t="str">
        <f>IF(P_størst_k!G85=0," ",P_størst_k!G85)</f>
        <v xml:space="preserve"> </v>
      </c>
      <c r="G78" s="29" t="str">
        <f>IF(P_størst_k!J85=0," ",P_størst_k!J85)</f>
        <v xml:space="preserve"> </v>
      </c>
    </row>
    <row r="79" spans="2:7" x14ac:dyDescent="0.25">
      <c r="B79" s="44" t="str">
        <f>IF(P_størst_k!C86=0," ",P_størst_k!B86)</f>
        <v xml:space="preserve"> </v>
      </c>
      <c r="C79" s="44"/>
      <c r="D79" s="28" t="str">
        <f>IF(P_størst_k!C86=0," ",P_størst_k!C86)</f>
        <v xml:space="preserve"> </v>
      </c>
      <c r="E79" s="32" t="str">
        <f>IF(P_størst_k!D86=0," ",P_størst_k!D86)</f>
        <v xml:space="preserve"> </v>
      </c>
      <c r="F79" s="40" t="str">
        <f>IF(P_størst_k!G86=0," ",P_størst_k!G86)</f>
        <v xml:space="preserve"> </v>
      </c>
      <c r="G79" s="29" t="str">
        <f>IF(P_størst_k!J86=0," ",P_størst_k!J86)</f>
        <v xml:space="preserve"> </v>
      </c>
    </row>
    <row r="80" spans="2:7" x14ac:dyDescent="0.25">
      <c r="B80" s="44" t="str">
        <f>IF(P_størst_k!C87=0," ",P_størst_k!B87)</f>
        <v xml:space="preserve"> </v>
      </c>
      <c r="C80" s="44"/>
      <c r="D80" s="28" t="str">
        <f>IF(P_størst_k!C87=0," ",P_størst_k!C87)</f>
        <v xml:space="preserve"> </v>
      </c>
      <c r="E80" s="32" t="str">
        <f>IF(P_størst_k!D87=0," ",P_størst_k!D87)</f>
        <v xml:space="preserve"> </v>
      </c>
      <c r="F80" s="40" t="str">
        <f>IF(P_størst_k!G87=0," ",P_størst_k!G87)</f>
        <v xml:space="preserve"> </v>
      </c>
      <c r="G80" s="29" t="str">
        <f>IF(P_størst_k!J87=0," ",P_størst_k!J87)</f>
        <v xml:space="preserve"> </v>
      </c>
    </row>
    <row r="81" spans="2:7" x14ac:dyDescent="0.25">
      <c r="B81" s="44" t="str">
        <f>IF(P_størst_k!C88=0," ",P_størst_k!B88)</f>
        <v xml:space="preserve"> </v>
      </c>
      <c r="C81" s="44"/>
      <c r="D81" s="28" t="str">
        <f>IF(P_størst_k!C88=0," ",P_størst_k!C88)</f>
        <v xml:space="preserve"> </v>
      </c>
      <c r="E81" s="32" t="str">
        <f>IF(P_størst_k!D88=0," ",P_størst_k!D88)</f>
        <v xml:space="preserve"> </v>
      </c>
      <c r="F81" s="40" t="str">
        <f>IF(P_størst_k!G88=0," ",P_størst_k!G88)</f>
        <v xml:space="preserve"> </v>
      </c>
      <c r="G81" s="29" t="str">
        <f>IF(P_størst_k!J88=0," ",P_størst_k!J88)</f>
        <v xml:space="preserve"> </v>
      </c>
    </row>
    <row r="82" spans="2:7" x14ac:dyDescent="0.25">
      <c r="B82" s="44" t="str">
        <f>IF(P_størst_k!C89=0," ",P_størst_k!B89)</f>
        <v xml:space="preserve"> </v>
      </c>
      <c r="C82" s="44"/>
      <c r="D82" s="28" t="str">
        <f>IF(P_størst_k!C89=0," ",P_størst_k!C89)</f>
        <v xml:space="preserve"> </v>
      </c>
      <c r="E82" s="32" t="str">
        <f>IF(P_størst_k!D89=0," ",P_størst_k!D89)</f>
        <v xml:space="preserve"> </v>
      </c>
      <c r="F82" s="40" t="str">
        <f>IF(P_størst_k!G89=0," ",P_størst_k!G89)</f>
        <v xml:space="preserve"> </v>
      </c>
      <c r="G82" s="29" t="str">
        <f>IF(P_størst_k!J89=0," ",P_størst_k!J89)</f>
        <v xml:space="preserve"> </v>
      </c>
    </row>
    <row r="83" spans="2:7" x14ac:dyDescent="0.25">
      <c r="B83" s="44" t="str">
        <f>IF(P_størst_k!C90=0," ",P_størst_k!B90)</f>
        <v xml:space="preserve"> </v>
      </c>
      <c r="C83" s="44"/>
      <c r="D83" s="28" t="str">
        <f>IF(P_størst_k!C90=0," ",P_størst_k!C90)</f>
        <v xml:space="preserve"> </v>
      </c>
      <c r="E83" s="32" t="str">
        <f>IF(P_størst_k!D90=0," ",P_størst_k!D90)</f>
        <v xml:space="preserve"> </v>
      </c>
      <c r="F83" s="40" t="str">
        <f>IF(P_størst_k!G90=0," ",P_størst_k!G90)</f>
        <v xml:space="preserve"> </v>
      </c>
      <c r="G83" s="29" t="str">
        <f>IF(P_størst_k!J90=0," ",P_størst_k!J90)</f>
        <v xml:space="preserve"> </v>
      </c>
    </row>
    <row r="84" spans="2:7" x14ac:dyDescent="0.25">
      <c r="B84" s="44" t="str">
        <f>IF(P_størst_k!C91=0," ",P_størst_k!B91)</f>
        <v xml:space="preserve"> </v>
      </c>
      <c r="C84" s="44"/>
      <c r="D84" s="28" t="str">
        <f>IF(P_størst_k!C91=0," ",P_størst_k!C91)</f>
        <v xml:space="preserve"> </v>
      </c>
      <c r="E84" s="32" t="str">
        <f>IF(P_størst_k!D91=0," ",P_størst_k!D91)</f>
        <v xml:space="preserve"> </v>
      </c>
      <c r="F84" s="40" t="str">
        <f>IF(P_størst_k!G91=0," ",P_størst_k!G91)</f>
        <v xml:space="preserve"> </v>
      </c>
      <c r="G84" s="29" t="str">
        <f>IF(P_størst_k!J91=0," ",P_størst_k!J91)</f>
        <v xml:space="preserve"> </v>
      </c>
    </row>
    <row r="85" spans="2:7" x14ac:dyDescent="0.25">
      <c r="B85" s="44" t="str">
        <f>IF(P_størst_k!C92=0," ",P_størst_k!B92)</f>
        <v xml:space="preserve"> </v>
      </c>
      <c r="C85" s="44"/>
      <c r="D85" s="28" t="str">
        <f>IF(P_størst_k!C92=0," ",P_størst_k!C92)</f>
        <v xml:space="preserve"> </v>
      </c>
      <c r="E85" s="32" t="str">
        <f>IF(P_størst_k!D92=0," ",P_størst_k!D92)</f>
        <v xml:space="preserve"> </v>
      </c>
      <c r="F85" s="40" t="str">
        <f>IF(P_størst_k!G92=0," ",P_størst_k!G92)</f>
        <v xml:space="preserve"> </v>
      </c>
      <c r="G85" s="29" t="str">
        <f>IF(P_størst_k!J92=0," ",P_størst_k!J92)</f>
        <v xml:space="preserve"> </v>
      </c>
    </row>
    <row r="86" spans="2:7" x14ac:dyDescent="0.25">
      <c r="B86" s="44" t="str">
        <f>IF(P_størst_k!C93=0," ",P_størst_k!B93)</f>
        <v xml:space="preserve"> </v>
      </c>
      <c r="C86" s="44"/>
      <c r="D86" s="28" t="str">
        <f>IF(P_størst_k!C93=0," ",P_størst_k!C93)</f>
        <v xml:space="preserve"> </v>
      </c>
      <c r="E86" s="32" t="str">
        <f>IF(P_størst_k!D93=0," ",P_størst_k!D93)</f>
        <v xml:space="preserve"> </v>
      </c>
      <c r="F86" s="40" t="str">
        <f>IF(P_størst_k!G93=0," ",P_størst_k!G93)</f>
        <v xml:space="preserve"> </v>
      </c>
      <c r="G86" s="29" t="str">
        <f>IF(P_størst_k!J93=0," ",P_størst_k!J93)</f>
        <v xml:space="preserve"> </v>
      </c>
    </row>
    <row r="87" spans="2:7" x14ac:dyDescent="0.25">
      <c r="B87" s="44" t="str">
        <f>IF(P_størst_k!C94=0," ",P_størst_k!B94)</f>
        <v xml:space="preserve"> </v>
      </c>
      <c r="C87" s="44"/>
      <c r="D87" s="28" t="str">
        <f>IF(P_størst_k!C94=0," ",P_størst_k!C94)</f>
        <v xml:space="preserve"> </v>
      </c>
      <c r="E87" s="32" t="str">
        <f>IF(P_størst_k!D94=0," ",P_størst_k!D94)</f>
        <v xml:space="preserve"> </v>
      </c>
      <c r="F87" s="40" t="str">
        <f>IF(P_størst_k!G94=0," ",P_størst_k!G94)</f>
        <v xml:space="preserve"> </v>
      </c>
      <c r="G87" s="29" t="str">
        <f>IF(P_størst_k!J94=0," ",P_størst_k!J94)</f>
        <v xml:space="preserve"> </v>
      </c>
    </row>
    <row r="88" spans="2:7" x14ac:dyDescent="0.25">
      <c r="B88" s="44" t="str">
        <f>IF(P_størst_k!C95=0," ",P_størst_k!B95)</f>
        <v xml:space="preserve"> </v>
      </c>
      <c r="C88" s="44"/>
      <c r="D88" s="28" t="str">
        <f>IF(P_størst_k!C95=0," ",P_størst_k!C95)</f>
        <v xml:space="preserve"> </v>
      </c>
      <c r="E88" s="32" t="str">
        <f>IF(P_størst_k!D95=0," ",P_størst_k!D95)</f>
        <v xml:space="preserve"> </v>
      </c>
      <c r="F88" s="40" t="str">
        <f>IF(P_størst_k!G95=0," ",P_størst_k!G95)</f>
        <v xml:space="preserve"> </v>
      </c>
      <c r="G88" s="29" t="str">
        <f>IF(P_størst_k!J95=0," ",P_størst_k!J95)</f>
        <v xml:space="preserve"> </v>
      </c>
    </row>
    <row r="89" spans="2:7" x14ac:dyDescent="0.25">
      <c r="B89" s="44" t="str">
        <f>IF(P_størst_k!C96=0," ",P_størst_k!B96)</f>
        <v xml:space="preserve"> </v>
      </c>
      <c r="C89" s="44"/>
      <c r="D89" s="28" t="str">
        <f>IF(P_størst_k!C96=0," ",P_størst_k!C96)</f>
        <v xml:space="preserve"> </v>
      </c>
      <c r="E89" s="32" t="str">
        <f>IF(P_størst_k!D96=0," ",P_størst_k!D96)</f>
        <v xml:space="preserve"> </v>
      </c>
      <c r="F89" s="40" t="str">
        <f>IF(P_størst_k!G96=0," ",P_størst_k!G96)</f>
        <v xml:space="preserve"> </v>
      </c>
      <c r="G89" s="29" t="str">
        <f>IF(P_størst_k!J96=0," ",P_størst_k!J96)</f>
        <v xml:space="preserve"> </v>
      </c>
    </row>
    <row r="90" spans="2:7" x14ac:dyDescent="0.25">
      <c r="B90" s="44" t="str">
        <f>IF(P_størst_k!C97=0," ",P_størst_k!B97)</f>
        <v xml:space="preserve"> </v>
      </c>
      <c r="C90" s="44"/>
      <c r="D90" s="28" t="str">
        <f>IF(P_størst_k!C97=0," ",P_størst_k!C97)</f>
        <v xml:space="preserve"> </v>
      </c>
      <c r="E90" s="32" t="str">
        <f>IF(P_størst_k!D97=0," ",P_størst_k!D97)</f>
        <v xml:space="preserve"> </v>
      </c>
      <c r="F90" s="40" t="str">
        <f>IF(P_størst_k!G97=0," ",P_størst_k!G97)</f>
        <v xml:space="preserve"> </v>
      </c>
      <c r="G90" s="29" t="str">
        <f>IF(P_størst_k!J97=0," ",P_størst_k!J97)</f>
        <v xml:space="preserve"> </v>
      </c>
    </row>
    <row r="91" spans="2:7" x14ac:dyDescent="0.25">
      <c r="B91" s="44" t="str">
        <f>IF(P_størst_k!C98=0," ",P_størst_k!B98)</f>
        <v xml:space="preserve"> </v>
      </c>
      <c r="C91" s="44"/>
      <c r="D91" s="28" t="str">
        <f>IF(P_størst_k!C98=0," ",P_størst_k!C98)</f>
        <v xml:space="preserve"> </v>
      </c>
      <c r="E91" s="32" t="str">
        <f>IF(P_størst_k!D98=0," ",P_størst_k!D98)</f>
        <v xml:space="preserve"> </v>
      </c>
      <c r="F91" s="40" t="str">
        <f>IF(P_størst_k!G98=0," ",P_størst_k!G98)</f>
        <v xml:space="preserve"> </v>
      </c>
      <c r="G91" s="29" t="str">
        <f>IF(P_størst_k!J98=0," ",P_størst_k!J98)</f>
        <v xml:space="preserve"> </v>
      </c>
    </row>
    <row r="92" spans="2:7" x14ac:dyDescent="0.25">
      <c r="B92" s="44" t="str">
        <f>IF(P_størst_k!C99=0," ",P_størst_k!B99)</f>
        <v xml:space="preserve"> </v>
      </c>
      <c r="C92" s="44"/>
      <c r="D92" s="28" t="str">
        <f>IF(P_størst_k!C99=0," ",P_størst_k!C99)</f>
        <v xml:space="preserve"> </v>
      </c>
      <c r="E92" s="32" t="str">
        <f>IF(P_størst_k!D99=0," ",P_størst_k!D99)</f>
        <v xml:space="preserve"> </v>
      </c>
      <c r="F92" s="40" t="str">
        <f>IF(P_størst_k!G99=0," ",P_størst_k!G99)</f>
        <v xml:space="preserve"> </v>
      </c>
      <c r="G92" s="29" t="str">
        <f>IF(P_størst_k!J99=0," ",P_størst_k!J99)</f>
        <v xml:space="preserve"> </v>
      </c>
    </row>
    <row r="93" spans="2:7" x14ac:dyDescent="0.25">
      <c r="B93" s="44" t="str">
        <f>IF(P_størst_k!C100=0," ",P_størst_k!B100)</f>
        <v xml:space="preserve"> </v>
      </c>
      <c r="C93" s="44"/>
      <c r="D93" s="28" t="str">
        <f>IF(P_størst_k!C100=0," ",P_størst_k!C100)</f>
        <v xml:space="preserve"> </v>
      </c>
      <c r="E93" s="32" t="str">
        <f>IF(P_størst_k!D100=0," ",P_størst_k!D100)</f>
        <v xml:space="preserve"> </v>
      </c>
      <c r="F93" s="40" t="str">
        <f>IF(P_størst_k!G100=0," ",P_størst_k!G100)</f>
        <v xml:space="preserve"> </v>
      </c>
      <c r="G93" s="29" t="str">
        <f>IF(P_størst_k!J100=0," ",P_størst_k!J100)</f>
        <v xml:space="preserve"> </v>
      </c>
    </row>
    <row r="94" spans="2:7" x14ac:dyDescent="0.25">
      <c r="B94" s="44" t="str">
        <f>IF(P_størst_k!C101=0," ",P_størst_k!B101)</f>
        <v xml:space="preserve"> </v>
      </c>
      <c r="C94" s="44"/>
      <c r="D94" s="28" t="str">
        <f>IF(P_størst_k!C101=0," ",P_størst_k!C101)</f>
        <v xml:space="preserve"> </v>
      </c>
      <c r="E94" s="32" t="str">
        <f>IF(P_størst_k!D101=0," ",P_størst_k!D101)</f>
        <v xml:space="preserve"> </v>
      </c>
      <c r="F94" s="40" t="str">
        <f>IF(P_størst_k!G101=0," ",P_størst_k!G101)</f>
        <v xml:space="preserve"> </v>
      </c>
      <c r="G94" s="29" t="str">
        <f>IF(P_størst_k!J101=0," ",P_størst_k!J101)</f>
        <v xml:space="preserve"> </v>
      </c>
    </row>
    <row r="95" spans="2:7" x14ac:dyDescent="0.25">
      <c r="B95" s="44" t="str">
        <f>IF(P_størst_k!C102=0," ",P_størst_k!B102)</f>
        <v xml:space="preserve"> </v>
      </c>
      <c r="C95" s="44"/>
      <c r="D95" s="28" t="str">
        <f>IF(P_størst_k!C102=0," ",P_størst_k!C102)</f>
        <v xml:space="preserve"> </v>
      </c>
      <c r="E95" s="32" t="str">
        <f>IF(P_størst_k!D102=0," ",P_størst_k!D102)</f>
        <v xml:space="preserve"> </v>
      </c>
      <c r="F95" s="40" t="str">
        <f>IF(P_størst_k!G102=0," ",P_størst_k!G102)</f>
        <v xml:space="preserve"> </v>
      </c>
      <c r="G95" s="29" t="str">
        <f>IF(P_størst_k!J102=0," ",P_størst_k!J102)</f>
        <v xml:space="preserve"> </v>
      </c>
    </row>
    <row r="96" spans="2:7" x14ac:dyDescent="0.25">
      <c r="B96" s="44" t="str">
        <f>IF(P_størst_k!C103=0," ",P_størst_k!B103)</f>
        <v xml:space="preserve"> </v>
      </c>
      <c r="C96" s="44"/>
      <c r="D96" s="28" t="str">
        <f>IF(P_størst_k!C103=0," ",P_størst_k!C103)</f>
        <v xml:space="preserve"> </v>
      </c>
      <c r="E96" s="32" t="str">
        <f>IF(P_størst_k!D103=0," ",P_størst_k!D103)</f>
        <v xml:space="preserve"> </v>
      </c>
      <c r="F96" s="40" t="str">
        <f>IF(P_størst_k!G103=0," ",P_størst_k!G103)</f>
        <v xml:space="preserve"> </v>
      </c>
      <c r="G96" s="29" t="str">
        <f>IF(P_størst_k!J103=0," ",P_størst_k!J103)</f>
        <v xml:space="preserve"> </v>
      </c>
    </row>
    <row r="97" spans="2:7" x14ac:dyDescent="0.25">
      <c r="B97" s="44" t="str">
        <f>IF(P_størst_k!C104=0," ",P_størst_k!B104)</f>
        <v xml:space="preserve"> </v>
      </c>
      <c r="C97" s="44"/>
      <c r="D97" s="28" t="str">
        <f>IF(P_størst_k!C104=0," ",P_størst_k!C104)</f>
        <v xml:space="preserve"> </v>
      </c>
      <c r="E97" s="32" t="str">
        <f>IF(P_størst_k!D104=0," ",P_størst_k!D104)</f>
        <v xml:space="preserve"> </v>
      </c>
      <c r="F97" s="40" t="str">
        <f>IF(P_størst_k!G104=0," ",P_størst_k!G104)</f>
        <v xml:space="preserve"> </v>
      </c>
      <c r="G97" s="29" t="str">
        <f>IF(P_størst_k!J104=0," ",P_størst_k!J104)</f>
        <v xml:space="preserve"> </v>
      </c>
    </row>
    <row r="98" spans="2:7" x14ac:dyDescent="0.25">
      <c r="B98" s="44" t="str">
        <f>IF(P_størst_k!C105=0," ",P_størst_k!B105)</f>
        <v xml:space="preserve"> </v>
      </c>
      <c r="C98" s="44"/>
      <c r="D98" s="28" t="str">
        <f>IF(P_størst_k!C105=0," ",P_størst_k!C105)</f>
        <v xml:space="preserve"> </v>
      </c>
      <c r="E98" s="32" t="str">
        <f>IF(P_størst_k!D105=0," ",P_størst_k!D105)</f>
        <v xml:space="preserve"> </v>
      </c>
      <c r="F98" s="40" t="str">
        <f>IF(P_størst_k!G105=0," ",P_størst_k!G105)</f>
        <v xml:space="preserve"> </v>
      </c>
      <c r="G98" s="29" t="str">
        <f>IF(P_størst_k!J105=0," ",P_størst_k!J105)</f>
        <v xml:space="preserve"> </v>
      </c>
    </row>
    <row r="99" spans="2:7" x14ac:dyDescent="0.25">
      <c r="B99" s="44" t="str">
        <f>IF(P_størst_k!C106=0," ",P_størst_k!B106)</f>
        <v xml:space="preserve"> </v>
      </c>
      <c r="C99" s="44"/>
      <c r="D99" s="28" t="str">
        <f>IF(P_størst_k!C106=0," ",P_størst_k!C106)</f>
        <v xml:space="preserve"> </v>
      </c>
      <c r="E99" s="32" t="str">
        <f>IF(P_størst_k!D106=0," ",P_størst_k!D106)</f>
        <v xml:space="preserve"> </v>
      </c>
      <c r="F99" s="40" t="str">
        <f>IF(P_størst_k!G106=0," ",P_størst_k!G106)</f>
        <v xml:space="preserve"> </v>
      </c>
      <c r="G99" s="29" t="str">
        <f>IF(P_størst_k!J106=0," ",P_størst_k!J106)</f>
        <v xml:space="preserve"> </v>
      </c>
    </row>
    <row r="100" spans="2:7" x14ac:dyDescent="0.25">
      <c r="B100" s="44" t="str">
        <f>IF(P_størst_k!C107=0," ",P_størst_k!B107)</f>
        <v xml:space="preserve"> </v>
      </c>
      <c r="C100" s="44"/>
      <c r="D100" s="28" t="str">
        <f>IF(P_størst_k!C107=0," ",P_størst_k!C107)</f>
        <v xml:space="preserve"> </v>
      </c>
      <c r="E100" s="32" t="str">
        <f>IF(P_størst_k!D107=0," ",P_størst_k!D107)</f>
        <v xml:space="preserve"> </v>
      </c>
      <c r="F100" s="40" t="str">
        <f>IF(P_størst_k!G107=0," ",P_størst_k!G107)</f>
        <v xml:space="preserve"> </v>
      </c>
      <c r="G100" s="29" t="str">
        <f>IF(P_størst_k!J107=0," ",P_størst_k!J107)</f>
        <v xml:space="preserve"> </v>
      </c>
    </row>
    <row r="101" spans="2:7" x14ac:dyDescent="0.25">
      <c r="B101" s="44" t="str">
        <f>IF(P_størst_k!C108=0," ",P_størst_k!B108)</f>
        <v xml:space="preserve"> </v>
      </c>
      <c r="C101" s="44"/>
      <c r="D101" s="28" t="str">
        <f>IF(P_størst_k!C108=0," ",P_størst_k!C108)</f>
        <v xml:space="preserve"> </v>
      </c>
      <c r="E101" s="32" t="str">
        <f>IF(P_størst_k!D108=0," ",P_størst_k!D108)</f>
        <v xml:space="preserve"> </v>
      </c>
      <c r="F101" s="40" t="str">
        <f>IF(P_størst_k!G108=0," ",P_størst_k!G108)</f>
        <v xml:space="preserve"> </v>
      </c>
      <c r="G101" s="29" t="str">
        <f>IF(P_størst_k!J108=0," ",P_størst_k!J108)</f>
        <v xml:space="preserve"> </v>
      </c>
    </row>
    <row r="102" spans="2:7" x14ac:dyDescent="0.25">
      <c r="B102" s="44" t="str">
        <f>IF(P_størst_k!C109=0," ",P_størst_k!B109)</f>
        <v xml:space="preserve"> </v>
      </c>
      <c r="C102" s="44"/>
      <c r="D102" s="28" t="str">
        <f>IF(P_størst_k!C109=0," ",P_størst_k!C109)</f>
        <v xml:space="preserve"> </v>
      </c>
      <c r="E102" s="32" t="str">
        <f>IF(P_størst_k!D109=0," ",P_størst_k!D109)</f>
        <v xml:space="preserve"> </v>
      </c>
      <c r="F102" s="40" t="str">
        <f>IF(P_størst_k!G109=0," ",P_størst_k!G109)</f>
        <v xml:space="preserve"> </v>
      </c>
      <c r="G102" s="29" t="str">
        <f>IF(P_størst_k!J109=0," ",P_størst_k!J109)</f>
        <v xml:space="preserve"> </v>
      </c>
    </row>
    <row r="103" spans="2:7" x14ac:dyDescent="0.25">
      <c r="B103" s="44" t="str">
        <f>IF(P_størst_k!C110=0," ",P_størst_k!B110)</f>
        <v xml:space="preserve"> </v>
      </c>
      <c r="C103" s="44"/>
      <c r="D103" s="28" t="str">
        <f>IF(P_størst_k!C110=0," ",P_størst_k!C110)</f>
        <v xml:space="preserve"> </v>
      </c>
      <c r="E103" s="32" t="str">
        <f>IF(P_størst_k!D110=0," ",P_størst_k!D110)</f>
        <v xml:space="preserve"> </v>
      </c>
      <c r="F103" s="40" t="str">
        <f>IF(P_størst_k!G110=0," ",P_størst_k!G110)</f>
        <v xml:space="preserve"> </v>
      </c>
      <c r="G103" s="29" t="str">
        <f>IF(P_størst_k!J110=0," ",P_størst_k!J110)</f>
        <v xml:space="preserve"> </v>
      </c>
    </row>
    <row r="104" spans="2:7" x14ac:dyDescent="0.25">
      <c r="B104" s="44" t="str">
        <f>IF(P_størst_k!C111=0," ",P_størst_k!B111)</f>
        <v xml:space="preserve"> </v>
      </c>
      <c r="C104" s="44"/>
      <c r="D104" s="28" t="str">
        <f>IF(P_størst_k!C111=0," ",P_størst_k!C111)</f>
        <v xml:space="preserve"> </v>
      </c>
      <c r="E104" s="32" t="str">
        <f>IF(P_størst_k!D111=0," ",P_størst_k!D111)</f>
        <v xml:space="preserve"> </v>
      </c>
      <c r="F104" s="40" t="str">
        <f>IF(P_størst_k!G111=0," ",P_størst_k!G111)</f>
        <v xml:space="preserve"> </v>
      </c>
      <c r="G104" s="29" t="str">
        <f>IF(P_størst_k!J111=0," ",P_størst_k!J111)</f>
        <v xml:space="preserve"> </v>
      </c>
    </row>
    <row r="105" spans="2:7" x14ac:dyDescent="0.25">
      <c r="B105" s="44" t="str">
        <f>IF(P_størst_k!C112=0," ",P_størst_k!B112)</f>
        <v xml:space="preserve"> </v>
      </c>
      <c r="C105" s="44"/>
      <c r="D105" s="28" t="str">
        <f>IF(P_størst_k!C112=0," ",P_størst_k!C112)</f>
        <v xml:space="preserve"> </v>
      </c>
      <c r="E105" s="32" t="str">
        <f>IF(P_størst_k!D112=0," ",P_størst_k!D112)</f>
        <v xml:space="preserve"> </v>
      </c>
      <c r="F105" s="40" t="str">
        <f>IF(P_størst_k!G112=0," ",P_størst_k!G112)</f>
        <v xml:space="preserve"> </v>
      </c>
      <c r="G105" s="29" t="str">
        <f>IF(P_størst_k!J112=0," ",P_størst_k!J112)</f>
        <v xml:space="preserve"> </v>
      </c>
    </row>
    <row r="106" spans="2:7" x14ac:dyDescent="0.25">
      <c r="B106" s="44" t="str">
        <f>IF(P_størst_k!C113=0," ",P_størst_k!B113)</f>
        <v xml:space="preserve"> </v>
      </c>
      <c r="C106" s="44"/>
      <c r="D106" s="28" t="str">
        <f>IF(P_størst_k!C113=0," ",P_størst_k!C113)</f>
        <v xml:space="preserve"> </v>
      </c>
      <c r="E106" s="32" t="str">
        <f>IF(P_størst_k!D113=0," ",P_størst_k!D113)</f>
        <v xml:space="preserve"> </v>
      </c>
      <c r="F106" s="40" t="str">
        <f>IF(P_størst_k!G113=0," ",P_størst_k!G113)</f>
        <v xml:space="preserve"> </v>
      </c>
      <c r="G106" s="29" t="str">
        <f>IF(P_størst_k!J113=0," ",P_størst_k!J113)</f>
        <v xml:space="preserve"> </v>
      </c>
    </row>
    <row r="107" spans="2:7" x14ac:dyDescent="0.25">
      <c r="B107" s="44" t="str">
        <f>IF(P_størst_k!C114=0," ",P_størst_k!B114)</f>
        <v xml:space="preserve"> </v>
      </c>
      <c r="C107" s="44"/>
      <c r="D107" s="28" t="str">
        <f>IF(P_størst_k!C114=0," ",P_størst_k!C114)</f>
        <v xml:space="preserve"> </v>
      </c>
      <c r="E107" s="32" t="str">
        <f>IF(P_størst_k!D114=0," ",P_størst_k!D114)</f>
        <v xml:space="preserve"> </v>
      </c>
      <c r="F107" s="40" t="str">
        <f>IF(P_størst_k!G114=0," ",P_størst_k!G114)</f>
        <v xml:space="preserve"> </v>
      </c>
      <c r="G107" s="29" t="str">
        <f>IF(P_størst_k!J114=0," ",P_størst_k!J114)</f>
        <v xml:space="preserve"> </v>
      </c>
    </row>
    <row r="108" spans="2:7" x14ac:dyDescent="0.25">
      <c r="B108" s="44" t="str">
        <f>IF(P_størst_k!C115=0," ",P_størst_k!B115)</f>
        <v xml:space="preserve"> </v>
      </c>
      <c r="C108" s="44"/>
      <c r="D108" s="28" t="str">
        <f>IF(P_størst_k!C115=0," ",P_størst_k!C115)</f>
        <v xml:space="preserve"> </v>
      </c>
      <c r="E108" s="32" t="str">
        <f>IF(P_størst_k!D115=0," ",P_størst_k!D115)</f>
        <v xml:space="preserve"> </v>
      </c>
      <c r="F108" s="40" t="str">
        <f>IF(P_størst_k!G115=0," ",P_størst_k!G115)</f>
        <v xml:space="preserve"> </v>
      </c>
      <c r="G108" s="29" t="str">
        <f>IF(P_størst_k!J115=0," ",P_størst_k!J115)</f>
        <v xml:space="preserve"> </v>
      </c>
    </row>
    <row r="109" spans="2:7" x14ac:dyDescent="0.25">
      <c r="B109" s="44" t="str">
        <f>IF(P_størst_k!C116=0," ",P_størst_k!B116)</f>
        <v xml:space="preserve"> </v>
      </c>
      <c r="C109" s="44"/>
      <c r="D109" s="28" t="str">
        <f>IF(P_størst_k!C116=0," ",P_størst_k!C116)</f>
        <v xml:space="preserve"> </v>
      </c>
      <c r="E109" s="32" t="str">
        <f>IF(P_størst_k!D116=0," ",P_størst_k!D116)</f>
        <v xml:space="preserve"> </v>
      </c>
      <c r="F109" s="40" t="str">
        <f>IF(P_størst_k!G116=0," ",P_størst_k!G116)</f>
        <v xml:space="preserve"> </v>
      </c>
      <c r="G109" s="29" t="str">
        <f>IF(P_størst_k!J116=0," ",P_størst_k!J116)</f>
        <v xml:space="preserve"> </v>
      </c>
    </row>
    <row r="110" spans="2:7" x14ac:dyDescent="0.25">
      <c r="B110" s="44" t="str">
        <f>IF(P_størst_k!C117=0," ",P_størst_k!B117)</f>
        <v xml:space="preserve"> </v>
      </c>
      <c r="C110" s="44"/>
      <c r="D110" s="28" t="str">
        <f>IF(P_størst_k!C117=0," ",P_størst_k!C117)</f>
        <v xml:space="preserve"> </v>
      </c>
      <c r="E110" s="32" t="str">
        <f>IF(P_størst_k!D117=0," ",P_størst_k!D117)</f>
        <v xml:space="preserve"> </v>
      </c>
      <c r="F110" s="40" t="str">
        <f>IF(P_størst_k!G117=0," ",P_størst_k!G117)</f>
        <v xml:space="preserve"> </v>
      </c>
      <c r="G110" s="29" t="str">
        <f>IF(P_størst_k!J117=0," ",P_størst_k!J117)</f>
        <v xml:space="preserve"> </v>
      </c>
    </row>
    <row r="111" spans="2:7" x14ac:dyDescent="0.25">
      <c r="B111" s="44" t="str">
        <f>IF(P_størst_k!C118=0," ",P_størst_k!B118)</f>
        <v xml:space="preserve"> </v>
      </c>
      <c r="C111" s="44"/>
      <c r="D111" s="28" t="str">
        <f>IF(P_størst_k!C118=0," ",P_størst_k!C118)</f>
        <v xml:space="preserve"> </v>
      </c>
      <c r="E111" s="32" t="str">
        <f>IF(P_størst_k!D118=0," ",P_størst_k!D118)</f>
        <v xml:space="preserve"> </v>
      </c>
      <c r="F111" s="40" t="str">
        <f>IF(P_størst_k!G118=0," ",P_størst_k!G118)</f>
        <v xml:space="preserve"> </v>
      </c>
      <c r="G111" s="29" t="str">
        <f>IF(P_størst_k!J118=0," ",P_størst_k!J118)</f>
        <v xml:space="preserve"> </v>
      </c>
    </row>
    <row r="112" spans="2:7" x14ac:dyDescent="0.25">
      <c r="B112" s="44" t="str">
        <f>IF(P_størst_k!C119=0," ",P_størst_k!B119)</f>
        <v xml:space="preserve"> </v>
      </c>
      <c r="C112" s="44"/>
      <c r="D112" s="28" t="str">
        <f>IF(P_størst_k!C119=0," ",P_størst_k!C119)</f>
        <v xml:space="preserve"> </v>
      </c>
      <c r="E112" s="32" t="str">
        <f>IF(P_størst_k!D119=0," ",P_størst_k!D119)</f>
        <v xml:space="preserve"> </v>
      </c>
      <c r="F112" s="40" t="str">
        <f>IF(P_størst_k!G119=0," ",P_størst_k!G119)</f>
        <v xml:space="preserve"> </v>
      </c>
      <c r="G112" s="29" t="str">
        <f>IF(P_størst_k!J119=0," ",P_størst_k!J119)</f>
        <v xml:space="preserve"> </v>
      </c>
    </row>
    <row r="113" spans="2:7" x14ac:dyDescent="0.25">
      <c r="B113" s="44" t="str">
        <f>IF(P_størst_k!C120=0," ",P_størst_k!B120)</f>
        <v xml:space="preserve"> </v>
      </c>
      <c r="C113" s="44"/>
      <c r="D113" s="28" t="str">
        <f>IF(P_størst_k!C120=0," ",P_størst_k!C120)</f>
        <v xml:space="preserve"> </v>
      </c>
      <c r="E113" s="32" t="str">
        <f>IF(P_størst_k!D120=0," ",P_størst_k!D120)</f>
        <v xml:space="preserve"> </v>
      </c>
      <c r="F113" s="40" t="str">
        <f>IF(P_størst_k!G120=0," ",P_størst_k!G120)</f>
        <v xml:space="preserve"> </v>
      </c>
      <c r="G113" s="29" t="str">
        <f>IF(P_størst_k!J120=0," ",P_størst_k!J120)</f>
        <v xml:space="preserve"> </v>
      </c>
    </row>
    <row r="114" spans="2:7" x14ac:dyDescent="0.25">
      <c r="B114" s="44" t="str">
        <f>IF(P_størst_k!C121=0," ",P_størst_k!B121)</f>
        <v xml:space="preserve"> </v>
      </c>
      <c r="C114" s="44"/>
      <c r="D114" s="28" t="str">
        <f>IF(P_størst_k!C121=0," ",P_størst_k!C121)</f>
        <v xml:space="preserve"> </v>
      </c>
      <c r="E114" s="32" t="str">
        <f>IF(P_størst_k!D121=0," ",P_størst_k!D121)</f>
        <v xml:space="preserve"> </v>
      </c>
      <c r="F114" s="40" t="str">
        <f>IF(P_størst_k!G121=0," ",P_størst_k!G121)</f>
        <v xml:space="preserve"> </v>
      </c>
      <c r="G114" s="29" t="str">
        <f>IF(P_størst_k!J121=0," ",P_størst_k!J121)</f>
        <v xml:space="preserve"> </v>
      </c>
    </row>
    <row r="115" spans="2:7" x14ac:dyDescent="0.25">
      <c r="B115" s="44" t="str">
        <f>IF(P_størst_k!C122=0," ",P_størst_k!B122)</f>
        <v xml:space="preserve"> </v>
      </c>
      <c r="C115" s="44"/>
      <c r="D115" s="28" t="str">
        <f>IF(P_størst_k!C122=0," ",P_størst_k!C122)</f>
        <v xml:space="preserve"> </v>
      </c>
      <c r="E115" s="32" t="str">
        <f>IF(P_størst_k!D122=0," ",P_størst_k!D122)</f>
        <v xml:space="preserve"> </v>
      </c>
      <c r="F115" s="40" t="str">
        <f>IF(P_størst_k!G122=0," ",P_størst_k!G122)</f>
        <v xml:space="preserve"> </v>
      </c>
      <c r="G115" s="29" t="str">
        <f>IF(P_størst_k!J122=0," ",P_størst_k!J122)</f>
        <v xml:space="preserve"> </v>
      </c>
    </row>
    <row r="116" spans="2:7" x14ac:dyDescent="0.25">
      <c r="B116" s="44" t="str">
        <f>IF(P_størst_k!C123=0," ",P_størst_k!B123)</f>
        <v xml:space="preserve"> </v>
      </c>
      <c r="C116" s="44"/>
      <c r="D116" s="28" t="str">
        <f>IF(P_størst_k!C123=0," ",P_størst_k!C123)</f>
        <v xml:space="preserve"> </v>
      </c>
      <c r="E116" s="32" t="str">
        <f>IF(P_størst_k!D123=0," ",P_størst_k!D123)</f>
        <v xml:space="preserve"> </v>
      </c>
      <c r="F116" s="40" t="str">
        <f>IF(P_størst_k!G123=0," ",P_størst_k!G123)</f>
        <v xml:space="preserve"> </v>
      </c>
      <c r="G116" s="29" t="str">
        <f>IF(P_størst_k!J123=0," ",P_størst_k!J123)</f>
        <v xml:space="preserve"> </v>
      </c>
    </row>
    <row r="117" spans="2:7" x14ac:dyDescent="0.25">
      <c r="B117" s="44" t="str">
        <f>IF(P_størst_k!C124=0," ",P_størst_k!B124)</f>
        <v xml:space="preserve"> </v>
      </c>
      <c r="C117" s="44"/>
      <c r="D117" s="28" t="str">
        <f>IF(P_størst_k!C124=0," ",P_størst_k!C124)</f>
        <v xml:space="preserve"> </v>
      </c>
      <c r="E117" s="32" t="str">
        <f>IF(P_størst_k!D124=0," ",P_størst_k!D124)</f>
        <v xml:space="preserve"> </v>
      </c>
      <c r="F117" s="40" t="str">
        <f>IF(P_størst_k!G124=0," ",P_størst_k!G124)</f>
        <v xml:space="preserve"> </v>
      </c>
      <c r="G117" s="29" t="str">
        <f>IF(P_størst_k!J124=0," ",P_størst_k!J124)</f>
        <v xml:space="preserve"> </v>
      </c>
    </row>
    <row r="118" spans="2:7" x14ac:dyDescent="0.25">
      <c r="B118" s="44" t="str">
        <f>IF(P_størst_k!C125=0," ",P_størst_k!B125)</f>
        <v xml:space="preserve"> </v>
      </c>
      <c r="C118" s="44"/>
      <c r="D118" s="28" t="str">
        <f>IF(P_størst_k!C125=0," ",P_størst_k!C125)</f>
        <v xml:space="preserve"> </v>
      </c>
      <c r="E118" s="32" t="str">
        <f>IF(P_størst_k!D125=0," ",P_størst_k!D125)</f>
        <v xml:space="preserve"> </v>
      </c>
      <c r="F118" s="40" t="str">
        <f>IF(P_størst_k!G125=0," ",P_størst_k!G125)</f>
        <v xml:space="preserve"> </v>
      </c>
      <c r="G118" s="29" t="str">
        <f>IF(P_størst_k!J125=0," ",P_størst_k!J125)</f>
        <v xml:space="preserve"> </v>
      </c>
    </row>
    <row r="119" spans="2:7" x14ac:dyDescent="0.25">
      <c r="B119" s="44" t="str">
        <f>IF(P_størst_k!C126=0," ",P_størst_k!B126)</f>
        <v xml:space="preserve"> </v>
      </c>
      <c r="C119" s="44"/>
      <c r="D119" s="28" t="str">
        <f>IF(P_størst_k!C126=0," ",P_størst_k!C126)</f>
        <v xml:space="preserve"> </v>
      </c>
      <c r="E119" s="32" t="str">
        <f>IF(P_størst_k!D126=0," ",P_størst_k!D126)</f>
        <v xml:space="preserve"> </v>
      </c>
      <c r="F119" s="40" t="str">
        <f>IF(P_størst_k!G126=0," ",P_størst_k!G126)</f>
        <v xml:space="preserve"> </v>
      </c>
      <c r="G119" s="29" t="str">
        <f>IF(P_størst_k!J126=0," ",P_størst_k!J126)</f>
        <v xml:space="preserve"> </v>
      </c>
    </row>
    <row r="120" spans="2:7" x14ac:dyDescent="0.25">
      <c r="B120" s="44" t="str">
        <f>IF(P_størst_k!C127=0," ",P_størst_k!B127)</f>
        <v xml:space="preserve"> </v>
      </c>
      <c r="C120" s="44"/>
      <c r="D120" s="28" t="str">
        <f>IF(P_størst_k!C127=0," ",P_størst_k!C127)</f>
        <v xml:space="preserve"> </v>
      </c>
      <c r="E120" s="32" t="str">
        <f>IF(P_størst_k!D127=0," ",P_størst_k!D127)</f>
        <v xml:space="preserve"> </v>
      </c>
      <c r="F120" s="40" t="str">
        <f>IF(P_størst_k!G127=0," ",P_størst_k!G127)</f>
        <v xml:space="preserve"> </v>
      </c>
      <c r="G120" s="29" t="str">
        <f>IF(P_størst_k!J127=0," ",P_størst_k!J127)</f>
        <v xml:space="preserve"> </v>
      </c>
    </row>
    <row r="121" spans="2:7" x14ac:dyDescent="0.25">
      <c r="B121" s="44" t="str">
        <f>IF(P_størst_k!C128=0," ",P_størst_k!B128)</f>
        <v xml:space="preserve"> </v>
      </c>
      <c r="C121" s="44"/>
      <c r="D121" s="28" t="str">
        <f>IF(P_størst_k!C128=0," ",P_størst_k!C128)</f>
        <v xml:space="preserve"> </v>
      </c>
      <c r="E121" s="32" t="str">
        <f>IF(P_størst_k!D128=0," ",P_størst_k!D128)</f>
        <v xml:space="preserve"> </v>
      </c>
      <c r="F121" s="40" t="str">
        <f>IF(P_størst_k!G128=0," ",P_størst_k!G128)</f>
        <v xml:space="preserve"> </v>
      </c>
      <c r="G121" s="29" t="str">
        <f>IF(P_størst_k!J128=0," ",P_størst_k!J128)</f>
        <v xml:space="preserve"> </v>
      </c>
    </row>
    <row r="122" spans="2:7" x14ac:dyDescent="0.25">
      <c r="B122" s="44" t="str">
        <f>IF(P_størst_k!C129=0," ",P_størst_k!B129)</f>
        <v xml:space="preserve"> </v>
      </c>
      <c r="C122" s="44"/>
      <c r="D122" s="28" t="str">
        <f>IF(P_størst_k!C129=0," ",P_størst_k!C129)</f>
        <v xml:space="preserve"> </v>
      </c>
      <c r="E122" s="32" t="str">
        <f>IF(P_størst_k!D129=0," ",P_størst_k!D129)</f>
        <v xml:space="preserve"> </v>
      </c>
      <c r="F122" s="40" t="str">
        <f>IF(P_størst_k!G129=0," ",P_størst_k!G129)</f>
        <v xml:space="preserve"> </v>
      </c>
      <c r="G122" s="29" t="str">
        <f>IF(P_størst_k!J129=0," ",P_størst_k!J129)</f>
        <v xml:space="preserve"> </v>
      </c>
    </row>
    <row r="123" spans="2:7" x14ac:dyDescent="0.25">
      <c r="B123" s="44" t="str">
        <f>IF(P_størst_k!C130=0," ",P_størst_k!B130)</f>
        <v xml:space="preserve"> </v>
      </c>
      <c r="C123" s="44"/>
      <c r="D123" s="28" t="str">
        <f>IF(P_størst_k!C130=0," ",P_størst_k!C130)</f>
        <v xml:space="preserve"> </v>
      </c>
      <c r="E123" s="32" t="str">
        <f>IF(P_størst_k!D130=0," ",P_størst_k!D130)</f>
        <v xml:space="preserve"> </v>
      </c>
      <c r="F123" s="40" t="str">
        <f>IF(P_størst_k!G130=0," ",P_størst_k!G130)</f>
        <v xml:space="preserve"> </v>
      </c>
      <c r="G123" s="29" t="str">
        <f>IF(P_størst_k!J130=0," ",P_størst_k!J130)</f>
        <v xml:space="preserve"> </v>
      </c>
    </row>
    <row r="124" spans="2:7" x14ac:dyDescent="0.25">
      <c r="B124" s="44" t="str">
        <f>IF(P_størst_k!C131=0," ",P_størst_k!B131)</f>
        <v xml:space="preserve"> </v>
      </c>
      <c r="C124" s="44"/>
      <c r="D124" s="28" t="str">
        <f>IF(P_størst_k!C131=0," ",P_størst_k!C131)</f>
        <v xml:space="preserve"> </v>
      </c>
      <c r="E124" s="32" t="str">
        <f>IF(P_størst_k!D131=0," ",P_størst_k!D131)</f>
        <v xml:space="preserve"> </v>
      </c>
      <c r="F124" s="40" t="str">
        <f>IF(P_størst_k!G131=0," ",P_størst_k!G131)</f>
        <v xml:space="preserve"> </v>
      </c>
      <c r="G124" s="29" t="str">
        <f>IF(P_størst_k!J131=0," ",P_størst_k!J131)</f>
        <v xml:space="preserve"> </v>
      </c>
    </row>
    <row r="125" spans="2:7" x14ac:dyDescent="0.25">
      <c r="B125" s="44" t="str">
        <f>IF(P_størst_k!C132=0," ",P_størst_k!B132)</f>
        <v xml:space="preserve"> </v>
      </c>
      <c r="C125" s="44"/>
      <c r="D125" s="28" t="str">
        <f>IF(P_størst_k!C132=0," ",P_størst_k!C132)</f>
        <v xml:space="preserve"> </v>
      </c>
      <c r="E125" s="32" t="str">
        <f>IF(P_størst_k!D132=0," ",P_størst_k!D132)</f>
        <v xml:space="preserve"> </v>
      </c>
      <c r="F125" s="40" t="str">
        <f>IF(P_størst_k!G132=0," ",P_størst_k!G132)</f>
        <v xml:space="preserve"> </v>
      </c>
      <c r="G125" s="29" t="str">
        <f>IF(P_størst_k!J132=0," ",P_størst_k!J132)</f>
        <v xml:space="preserve"> </v>
      </c>
    </row>
    <row r="126" spans="2:7" x14ac:dyDescent="0.25">
      <c r="B126" s="44" t="str">
        <f>IF(P_størst_k!C133=0," ",P_størst_k!B133)</f>
        <v xml:space="preserve"> </v>
      </c>
      <c r="C126" s="44"/>
      <c r="D126" s="28" t="str">
        <f>IF(P_størst_k!C133=0," ",P_størst_k!C133)</f>
        <v xml:space="preserve"> </v>
      </c>
      <c r="E126" s="32" t="str">
        <f>IF(P_størst_k!D133=0," ",P_størst_k!D133)</f>
        <v xml:space="preserve"> </v>
      </c>
      <c r="F126" s="40" t="str">
        <f>IF(P_størst_k!G133=0," ",P_størst_k!G133)</f>
        <v xml:space="preserve"> </v>
      </c>
      <c r="G126" s="29" t="str">
        <f>IF(P_størst_k!J133=0," ",P_størst_k!J133)</f>
        <v xml:space="preserve"> </v>
      </c>
    </row>
    <row r="127" spans="2:7" x14ac:dyDescent="0.25">
      <c r="B127" s="44" t="str">
        <f>IF(P_størst_k!C134=0," ",P_størst_k!B134)</f>
        <v xml:space="preserve"> </v>
      </c>
      <c r="C127" s="44"/>
      <c r="D127" s="28" t="str">
        <f>IF(P_størst_k!C134=0," ",P_størst_k!C134)</f>
        <v xml:space="preserve"> </v>
      </c>
      <c r="E127" s="32" t="str">
        <f>IF(P_størst_k!D134=0," ",P_størst_k!D134)</f>
        <v xml:space="preserve"> </v>
      </c>
      <c r="F127" s="40" t="str">
        <f>IF(P_størst_k!G134=0," ",P_størst_k!G134)</f>
        <v xml:space="preserve"> </v>
      </c>
      <c r="G127" s="29" t="str">
        <f>IF(P_størst_k!J134=0," ",P_størst_k!J134)</f>
        <v xml:space="preserve"> </v>
      </c>
    </row>
    <row r="128" spans="2:7" x14ac:dyDescent="0.25">
      <c r="B128" s="44" t="str">
        <f>IF(P_størst_k!C135=0," ",P_størst_k!B135)</f>
        <v xml:space="preserve"> </v>
      </c>
      <c r="C128" s="44"/>
      <c r="D128" s="28" t="str">
        <f>IF(P_størst_k!C135=0," ",P_størst_k!C135)</f>
        <v xml:space="preserve"> </v>
      </c>
      <c r="E128" s="32" t="str">
        <f>IF(P_størst_k!D135=0," ",P_størst_k!D135)</f>
        <v xml:space="preserve"> </v>
      </c>
      <c r="F128" s="40" t="str">
        <f>IF(P_størst_k!G135=0," ",P_størst_k!G135)</f>
        <v xml:space="preserve"> </v>
      </c>
      <c r="G128" s="29" t="str">
        <f>IF(P_størst_k!J135=0," ",P_størst_k!J135)</f>
        <v xml:space="preserve"> </v>
      </c>
    </row>
    <row r="129" spans="2:7" x14ac:dyDescent="0.25">
      <c r="B129" s="44" t="str">
        <f>IF(P_størst_k!C136=0," ",P_størst_k!B136)</f>
        <v xml:space="preserve"> </v>
      </c>
      <c r="C129" s="44"/>
      <c r="D129" s="28" t="str">
        <f>IF(P_størst_k!C136=0," ",P_størst_k!C136)</f>
        <v xml:space="preserve"> </v>
      </c>
      <c r="E129" s="32" t="str">
        <f>IF(P_størst_k!D136=0," ",P_størst_k!D136)</f>
        <v xml:space="preserve"> </v>
      </c>
      <c r="F129" s="40" t="str">
        <f>IF(P_størst_k!G136=0," ",P_størst_k!G136)</f>
        <v xml:space="preserve"> </v>
      </c>
      <c r="G129" s="29" t="str">
        <f>IF(P_størst_k!J136=0," ",P_størst_k!J136)</f>
        <v xml:space="preserve"> </v>
      </c>
    </row>
    <row r="130" spans="2:7" x14ac:dyDescent="0.25">
      <c r="B130" s="44" t="str">
        <f>IF(P_størst_k!C137=0," ",P_størst_k!B137)</f>
        <v xml:space="preserve"> </v>
      </c>
      <c r="C130" s="44"/>
      <c r="D130" s="28" t="str">
        <f>IF(P_størst_k!C137=0," ",P_størst_k!C137)</f>
        <v xml:space="preserve"> </v>
      </c>
      <c r="E130" s="32" t="str">
        <f>IF(P_størst_k!D137=0," ",P_størst_k!D137)</f>
        <v xml:space="preserve"> </v>
      </c>
      <c r="F130" s="40" t="str">
        <f>IF(P_størst_k!G137=0," ",P_størst_k!G137)</f>
        <v xml:space="preserve"> </v>
      </c>
      <c r="G130" s="29" t="str">
        <f>IF(P_størst_k!J137=0," ",P_størst_k!J137)</f>
        <v xml:space="preserve"> </v>
      </c>
    </row>
    <row r="131" spans="2:7" x14ac:dyDescent="0.25">
      <c r="B131" s="44" t="str">
        <f>IF(P_størst_k!C138=0," ",P_størst_k!B138)</f>
        <v xml:space="preserve"> </v>
      </c>
      <c r="C131" s="44"/>
      <c r="D131" s="28" t="str">
        <f>IF(P_størst_k!C138=0," ",P_størst_k!C138)</f>
        <v xml:space="preserve"> </v>
      </c>
      <c r="E131" s="32" t="str">
        <f>IF(P_størst_k!D138=0," ",P_størst_k!D138)</f>
        <v xml:space="preserve"> </v>
      </c>
      <c r="F131" s="40" t="str">
        <f>IF(P_størst_k!G138=0," ",P_størst_k!G138)</f>
        <v xml:space="preserve"> </v>
      </c>
      <c r="G131" s="29" t="str">
        <f>IF(P_størst_k!J138=0," ",P_størst_k!J138)</f>
        <v xml:space="preserve"> </v>
      </c>
    </row>
    <row r="132" spans="2:7" x14ac:dyDescent="0.25">
      <c r="B132" s="44" t="str">
        <f>IF(P_størst_k!C139=0," ",P_størst_k!B139)</f>
        <v xml:space="preserve"> </v>
      </c>
      <c r="C132" s="44"/>
      <c r="D132" s="28" t="str">
        <f>IF(P_størst_k!C139=0," ",P_størst_k!C139)</f>
        <v xml:space="preserve"> </v>
      </c>
      <c r="E132" s="32" t="str">
        <f>IF(P_størst_k!D139=0," ",P_størst_k!D139)</f>
        <v xml:space="preserve"> </v>
      </c>
      <c r="F132" s="40" t="str">
        <f>IF(P_størst_k!G139=0," ",P_størst_k!G139)</f>
        <v xml:space="preserve"> </v>
      </c>
      <c r="G132" s="29" t="str">
        <f>IF(P_størst_k!J139=0," ",P_størst_k!J139)</f>
        <v xml:space="preserve"> </v>
      </c>
    </row>
    <row r="133" spans="2:7" x14ac:dyDescent="0.25">
      <c r="B133" s="44" t="str">
        <f>IF(P_størst_k!C140=0," ",P_størst_k!B140)</f>
        <v xml:space="preserve"> </v>
      </c>
      <c r="C133" s="44"/>
      <c r="D133" s="28" t="str">
        <f>IF(P_størst_k!C140=0," ",P_størst_k!C140)</f>
        <v xml:space="preserve"> </v>
      </c>
      <c r="E133" s="32" t="str">
        <f>IF(P_størst_k!D140=0," ",P_størst_k!D140)</f>
        <v xml:space="preserve"> </v>
      </c>
      <c r="F133" s="40" t="str">
        <f>IF(P_størst_k!G140=0," ",P_størst_k!G140)</f>
        <v xml:space="preserve"> </v>
      </c>
      <c r="G133" s="29" t="str">
        <f>IF(P_størst_k!J140=0," ",P_størst_k!J140)</f>
        <v xml:space="preserve"> </v>
      </c>
    </row>
    <row r="134" spans="2:7" x14ac:dyDescent="0.25">
      <c r="B134" s="44" t="str">
        <f>IF(P_størst_k!C141=0," ",P_størst_k!B141)</f>
        <v xml:space="preserve"> </v>
      </c>
      <c r="C134" s="44"/>
      <c r="D134" s="28" t="str">
        <f>IF(P_størst_k!C141=0," ",P_størst_k!C141)</f>
        <v xml:space="preserve"> </v>
      </c>
      <c r="E134" s="32" t="str">
        <f>IF(P_størst_k!D141=0," ",P_størst_k!D141)</f>
        <v xml:space="preserve"> </v>
      </c>
      <c r="F134" s="40" t="str">
        <f>IF(P_størst_k!G141=0," ",P_størst_k!G141)</f>
        <v xml:space="preserve"> </v>
      </c>
      <c r="G134" s="29" t="str">
        <f>IF(P_størst_k!J141=0," ",P_størst_k!J141)</f>
        <v xml:space="preserve"> </v>
      </c>
    </row>
    <row r="135" spans="2:7" x14ac:dyDescent="0.25">
      <c r="B135" s="44" t="str">
        <f>IF(P_størst_k!C142=0," ",P_størst_k!B142)</f>
        <v xml:space="preserve"> </v>
      </c>
      <c r="C135" s="44"/>
      <c r="D135" s="28" t="str">
        <f>IF(P_størst_k!C142=0," ",P_størst_k!C142)</f>
        <v xml:space="preserve"> </v>
      </c>
      <c r="E135" s="32" t="str">
        <f>IF(P_størst_k!D142=0," ",P_størst_k!D142)</f>
        <v xml:space="preserve"> </v>
      </c>
      <c r="F135" s="40" t="str">
        <f>IF(P_størst_k!G142=0," ",P_størst_k!G142)</f>
        <v xml:space="preserve"> </v>
      </c>
      <c r="G135" s="29" t="str">
        <f>IF(P_størst_k!J142=0," ",P_størst_k!J142)</f>
        <v xml:space="preserve"> </v>
      </c>
    </row>
    <row r="136" spans="2:7" x14ac:dyDescent="0.25">
      <c r="B136" s="44" t="str">
        <f>IF(P_størst_k!C143=0," ",P_størst_k!B143)</f>
        <v xml:space="preserve"> </v>
      </c>
      <c r="C136" s="44"/>
      <c r="D136" s="28" t="str">
        <f>IF(P_størst_k!C143=0," ",P_størst_k!C143)</f>
        <v xml:space="preserve"> </v>
      </c>
      <c r="E136" s="32" t="str">
        <f>IF(P_størst_k!D143=0," ",P_størst_k!D143)</f>
        <v xml:space="preserve"> </v>
      </c>
      <c r="F136" s="40" t="str">
        <f>IF(P_størst_k!G143=0," ",P_størst_k!G143)</f>
        <v xml:space="preserve"> </v>
      </c>
      <c r="G136" s="29" t="str">
        <f>IF(P_størst_k!J143=0," ",P_størst_k!J143)</f>
        <v xml:space="preserve"> </v>
      </c>
    </row>
    <row r="137" spans="2:7" x14ac:dyDescent="0.25">
      <c r="B137" s="44" t="str">
        <f>IF(P_størst_k!C144=0," ",P_størst_k!B144)</f>
        <v xml:space="preserve"> </v>
      </c>
      <c r="C137" s="44"/>
      <c r="D137" s="28" t="str">
        <f>IF(P_størst_k!C144=0," ",P_størst_k!C144)</f>
        <v xml:space="preserve"> </v>
      </c>
      <c r="E137" s="32" t="str">
        <f>IF(P_størst_k!D144=0," ",P_størst_k!D144)</f>
        <v xml:space="preserve"> </v>
      </c>
      <c r="F137" s="40" t="str">
        <f>IF(P_størst_k!G144=0," ",P_størst_k!G144)</f>
        <v xml:space="preserve"> </v>
      </c>
      <c r="G137" s="29" t="str">
        <f>IF(P_størst_k!J144=0," ",P_størst_k!J144)</f>
        <v xml:space="preserve"> </v>
      </c>
    </row>
    <row r="138" spans="2:7" x14ac:dyDescent="0.25">
      <c r="B138" s="44" t="str">
        <f>IF(P_størst_k!C145=0," ",P_størst_k!B145)</f>
        <v xml:space="preserve"> </v>
      </c>
      <c r="C138" s="44"/>
      <c r="D138" s="28" t="str">
        <f>IF(P_størst_k!C145=0," ",P_størst_k!C145)</f>
        <v xml:space="preserve"> </v>
      </c>
      <c r="E138" s="32" t="str">
        <f>IF(P_størst_k!D145=0," ",P_størst_k!D145)</f>
        <v xml:space="preserve"> </v>
      </c>
      <c r="F138" s="40" t="str">
        <f>IF(P_størst_k!G145=0," ",P_størst_k!G145)</f>
        <v xml:space="preserve"> </v>
      </c>
      <c r="G138" s="29" t="str">
        <f>IF(P_størst_k!J145=0," ",P_størst_k!J145)</f>
        <v xml:space="preserve"> </v>
      </c>
    </row>
    <row r="139" spans="2:7" x14ac:dyDescent="0.25">
      <c r="B139" s="44" t="str">
        <f>IF(P_størst_k!C146=0," ",P_størst_k!B146)</f>
        <v xml:space="preserve"> </v>
      </c>
      <c r="C139" s="44"/>
      <c r="D139" s="28" t="str">
        <f>IF(P_størst_k!C146=0," ",P_størst_k!C146)</f>
        <v xml:space="preserve"> </v>
      </c>
      <c r="E139" s="32" t="str">
        <f>IF(P_størst_k!D146=0," ",P_størst_k!D146)</f>
        <v xml:space="preserve"> </v>
      </c>
      <c r="F139" s="40" t="str">
        <f>IF(P_størst_k!G146=0," ",P_størst_k!G146)</f>
        <v xml:space="preserve"> </v>
      </c>
      <c r="G139" s="29" t="str">
        <f>IF(P_størst_k!J146=0," ",P_størst_k!J146)</f>
        <v xml:space="preserve"> </v>
      </c>
    </row>
    <row r="140" spans="2:7" x14ac:dyDescent="0.25">
      <c r="B140" s="44" t="str">
        <f>IF(P_størst_k!C147=0," ",P_størst_k!B147)</f>
        <v xml:space="preserve"> </v>
      </c>
      <c r="C140" s="44"/>
      <c r="D140" s="28" t="str">
        <f>IF(P_størst_k!C147=0," ",P_størst_k!C147)</f>
        <v xml:space="preserve"> </v>
      </c>
      <c r="E140" s="32" t="str">
        <f>IF(P_størst_k!D147=0," ",P_størst_k!D147)</f>
        <v xml:space="preserve"> </v>
      </c>
      <c r="F140" s="40" t="str">
        <f>IF(P_størst_k!G147=0," ",P_størst_k!G147)</f>
        <v xml:space="preserve"> </v>
      </c>
      <c r="G140" s="29" t="str">
        <f>IF(P_størst_k!J147=0," ",P_størst_k!J147)</f>
        <v xml:space="preserve"> </v>
      </c>
    </row>
    <row r="141" spans="2:7" x14ac:dyDescent="0.25">
      <c r="B141" s="44" t="str">
        <f>IF(P_størst_k!C148=0," ",P_størst_k!B148)</f>
        <v xml:space="preserve"> </v>
      </c>
      <c r="C141" s="44"/>
      <c r="D141" s="28" t="str">
        <f>IF(P_størst_k!C148=0," ",P_størst_k!C148)</f>
        <v xml:space="preserve"> </v>
      </c>
      <c r="E141" s="32" t="str">
        <f>IF(P_størst_k!D148=0," ",P_størst_k!D148)</f>
        <v xml:space="preserve"> </v>
      </c>
      <c r="F141" s="40" t="str">
        <f>IF(P_størst_k!G148=0," ",P_størst_k!G148)</f>
        <v xml:space="preserve"> </v>
      </c>
      <c r="G141" s="29" t="str">
        <f>IF(P_størst_k!J148=0," ",P_størst_k!J148)</f>
        <v xml:space="preserve"> </v>
      </c>
    </row>
    <row r="142" spans="2:7" x14ac:dyDescent="0.25">
      <c r="B142" s="44" t="str">
        <f>IF(P_størst_k!C149=0," ",P_størst_k!B149)</f>
        <v xml:space="preserve"> </v>
      </c>
      <c r="C142" s="44"/>
      <c r="D142" s="28" t="str">
        <f>IF(P_størst_k!C149=0," ",P_størst_k!C149)</f>
        <v xml:space="preserve"> </v>
      </c>
      <c r="E142" s="32" t="str">
        <f>IF(P_størst_k!D149=0," ",P_størst_k!D149)</f>
        <v xml:space="preserve"> </v>
      </c>
      <c r="F142" s="40" t="str">
        <f>IF(P_størst_k!G149=0," ",P_størst_k!G149)</f>
        <v xml:space="preserve"> </v>
      </c>
      <c r="G142" s="29" t="str">
        <f>IF(P_størst_k!J149=0," ",P_størst_k!J149)</f>
        <v xml:space="preserve"> </v>
      </c>
    </row>
    <row r="143" spans="2:7" x14ac:dyDescent="0.25">
      <c r="B143" s="44" t="str">
        <f>IF(P_størst_k!C150=0," ",P_størst_k!B150)</f>
        <v xml:space="preserve"> </v>
      </c>
      <c r="C143" s="44"/>
      <c r="D143" s="28" t="str">
        <f>IF(P_størst_k!C150=0," ",P_størst_k!C150)</f>
        <v xml:space="preserve"> </v>
      </c>
      <c r="E143" s="32" t="str">
        <f>IF(P_størst_k!D150=0," ",P_størst_k!D150)</f>
        <v xml:space="preserve"> </v>
      </c>
      <c r="F143" s="40" t="str">
        <f>IF(P_størst_k!G150=0," ",P_størst_k!G150)</f>
        <v xml:space="preserve"> </v>
      </c>
      <c r="G143" s="29" t="str">
        <f>IF(P_størst_k!J150=0," ",P_størst_k!J150)</f>
        <v xml:space="preserve"> </v>
      </c>
    </row>
    <row r="144" spans="2:7" x14ac:dyDescent="0.25">
      <c r="B144" s="44" t="str">
        <f>IF(P_størst_k!C151=0," ",P_størst_k!B151)</f>
        <v xml:space="preserve"> </v>
      </c>
      <c r="C144" s="44"/>
      <c r="D144" s="28" t="str">
        <f>IF(P_størst_k!C151=0," ",P_størst_k!C151)</f>
        <v xml:space="preserve"> </v>
      </c>
      <c r="E144" s="32" t="str">
        <f>IF(P_størst_k!D151=0," ",P_størst_k!D151)</f>
        <v xml:space="preserve"> </v>
      </c>
      <c r="F144" s="40" t="str">
        <f>IF(P_størst_k!G151=0," ",P_størst_k!G151)</f>
        <v xml:space="preserve"> </v>
      </c>
      <c r="G144" s="29" t="str">
        <f>IF(P_størst_k!J151=0," ",P_størst_k!J151)</f>
        <v xml:space="preserve"> </v>
      </c>
    </row>
    <row r="145" spans="2:7" x14ac:dyDescent="0.25">
      <c r="B145" s="44" t="str">
        <f>IF(P_størst_k!C152=0," ",P_størst_k!B152)</f>
        <v xml:space="preserve"> </v>
      </c>
      <c r="C145" s="44"/>
      <c r="D145" s="28" t="str">
        <f>IF(P_størst_k!C152=0," ",P_størst_k!C152)</f>
        <v xml:space="preserve"> </v>
      </c>
      <c r="E145" s="32" t="str">
        <f>IF(P_størst_k!D152=0," ",P_størst_k!D152)</f>
        <v xml:space="preserve"> </v>
      </c>
      <c r="F145" s="40" t="str">
        <f>IF(P_størst_k!G152=0," ",P_størst_k!G152)</f>
        <v xml:space="preserve"> </v>
      </c>
      <c r="G145" s="29" t="str">
        <f>IF(P_størst_k!J152=0," ",P_størst_k!J152)</f>
        <v xml:space="preserve"> </v>
      </c>
    </row>
    <row r="146" spans="2:7" x14ac:dyDescent="0.25">
      <c r="B146" s="44" t="str">
        <f>IF(P_størst_k!C153=0," ",P_størst_k!B153)</f>
        <v xml:space="preserve"> </v>
      </c>
      <c r="C146" s="44"/>
      <c r="D146" s="28" t="str">
        <f>IF(P_størst_k!C153=0," ",P_størst_k!C153)</f>
        <v xml:space="preserve"> </v>
      </c>
      <c r="E146" s="32" t="str">
        <f>IF(P_størst_k!D153=0," ",P_størst_k!D153)</f>
        <v xml:space="preserve"> </v>
      </c>
      <c r="F146" s="40" t="str">
        <f>IF(P_størst_k!G153=0," ",P_størst_k!G153)</f>
        <v xml:space="preserve"> </v>
      </c>
      <c r="G146" s="29" t="str">
        <f>IF(P_størst_k!J153=0," ",P_størst_k!J153)</f>
        <v xml:space="preserve"> </v>
      </c>
    </row>
    <row r="147" spans="2:7" x14ac:dyDescent="0.25">
      <c r="B147" s="44" t="str">
        <f>IF(P_størst_k!C154=0," ",P_størst_k!B154)</f>
        <v xml:space="preserve"> </v>
      </c>
      <c r="C147" s="44"/>
      <c r="D147" s="28" t="str">
        <f>IF(P_størst_k!C154=0," ",P_størst_k!C154)</f>
        <v xml:space="preserve"> </v>
      </c>
      <c r="E147" s="32" t="str">
        <f>IF(P_størst_k!D154=0," ",P_størst_k!D154)</f>
        <v xml:space="preserve"> </v>
      </c>
      <c r="F147" s="40" t="str">
        <f>IF(P_størst_k!G154=0," ",P_størst_k!G154)</f>
        <v xml:space="preserve"> </v>
      </c>
      <c r="G147" s="29" t="str">
        <f>IF(P_størst_k!J154=0," ",P_størst_k!J154)</f>
        <v xml:space="preserve"> </v>
      </c>
    </row>
    <row r="148" spans="2:7" x14ac:dyDescent="0.25">
      <c r="B148" s="44" t="str">
        <f>IF(P_størst_k!C155=0," ",P_størst_k!B155)</f>
        <v xml:space="preserve"> </v>
      </c>
      <c r="C148" s="44"/>
      <c r="D148" s="28" t="str">
        <f>IF(P_størst_k!C155=0," ",P_størst_k!C155)</f>
        <v xml:space="preserve"> </v>
      </c>
      <c r="E148" s="32" t="str">
        <f>IF(P_størst_k!D155=0," ",P_størst_k!D155)</f>
        <v xml:space="preserve"> </v>
      </c>
      <c r="F148" s="40" t="str">
        <f>IF(P_størst_k!G155=0," ",P_størst_k!G155)</f>
        <v xml:space="preserve"> </v>
      </c>
      <c r="G148" s="29" t="str">
        <f>IF(P_størst_k!J155=0," ",P_størst_k!J155)</f>
        <v xml:space="preserve"> </v>
      </c>
    </row>
    <row r="149" spans="2:7" x14ac:dyDescent="0.25">
      <c r="B149" s="44" t="str">
        <f>IF(P_størst_k!C156=0," ",P_størst_k!B156)</f>
        <v xml:space="preserve"> </v>
      </c>
      <c r="C149" s="44"/>
      <c r="D149" s="28" t="str">
        <f>IF(P_størst_k!C156=0," ",P_størst_k!C156)</f>
        <v xml:space="preserve"> </v>
      </c>
      <c r="E149" s="32" t="str">
        <f>IF(P_størst_k!D156=0," ",P_størst_k!D156)</f>
        <v xml:space="preserve"> </v>
      </c>
      <c r="F149" s="40" t="str">
        <f>IF(P_størst_k!G156=0," ",P_størst_k!G156)</f>
        <v xml:space="preserve"> </v>
      </c>
      <c r="G149" s="29" t="str">
        <f>IF(P_størst_k!J156=0," ",P_størst_k!J156)</f>
        <v xml:space="preserve"> </v>
      </c>
    </row>
    <row r="150" spans="2:7" x14ac:dyDescent="0.25">
      <c r="B150" s="44" t="str">
        <f>IF(P_størst_k!C157=0," ",P_størst_k!B157)</f>
        <v xml:space="preserve"> </v>
      </c>
      <c r="C150" s="44"/>
      <c r="D150" s="28" t="str">
        <f>IF(P_størst_k!C157=0," ",P_størst_k!C157)</f>
        <v xml:space="preserve"> </v>
      </c>
      <c r="E150" s="32" t="str">
        <f>IF(P_størst_k!D157=0," ",P_størst_k!D157)</f>
        <v xml:space="preserve"> </v>
      </c>
      <c r="F150" s="40" t="str">
        <f>IF(P_størst_k!G157=0," ",P_størst_k!G157)</f>
        <v xml:space="preserve"> </v>
      </c>
      <c r="G150" s="29" t="str">
        <f>IF(P_størst_k!J157=0," ",P_størst_k!J157)</f>
        <v xml:space="preserve"> </v>
      </c>
    </row>
    <row r="151" spans="2:7" x14ac:dyDescent="0.25">
      <c r="B151" s="44" t="str">
        <f>IF(P_størst_k!C158=0," ",P_størst_k!B158)</f>
        <v xml:space="preserve"> </v>
      </c>
      <c r="C151" s="44"/>
      <c r="D151" s="28" t="str">
        <f>IF(P_størst_k!C158=0," ",P_størst_k!C158)</f>
        <v xml:space="preserve"> </v>
      </c>
      <c r="E151" s="32" t="str">
        <f>IF(P_størst_k!D158=0," ",P_størst_k!D158)</f>
        <v xml:space="preserve"> </v>
      </c>
      <c r="F151" s="40" t="str">
        <f>IF(P_størst_k!G158=0," ",P_størst_k!G158)</f>
        <v xml:space="preserve"> </v>
      </c>
      <c r="G151" s="29" t="str">
        <f>IF(P_størst_k!J158=0," ",P_størst_k!J158)</f>
        <v xml:space="preserve"> </v>
      </c>
    </row>
    <row r="152" spans="2:7" x14ac:dyDescent="0.25">
      <c r="B152" s="44" t="str">
        <f>IF(P_størst_k!C159=0," ",P_størst_k!B159)</f>
        <v xml:space="preserve"> </v>
      </c>
      <c r="C152" s="44"/>
      <c r="D152" s="28" t="str">
        <f>IF(P_størst_k!C159=0," ",P_størst_k!C159)</f>
        <v xml:space="preserve"> </v>
      </c>
      <c r="E152" s="32" t="str">
        <f>IF(P_størst_k!D159=0," ",P_størst_k!D159)</f>
        <v xml:space="preserve"> </v>
      </c>
      <c r="F152" s="40" t="str">
        <f>IF(P_størst_k!G159=0," ",P_størst_k!G159)</f>
        <v xml:space="preserve"> </v>
      </c>
      <c r="G152" s="29" t="str">
        <f>IF(P_størst_k!J159=0," ",P_størst_k!J159)</f>
        <v xml:space="preserve"> </v>
      </c>
    </row>
    <row r="153" spans="2:7" x14ac:dyDescent="0.25">
      <c r="B153" s="44" t="str">
        <f>IF(P_størst_k!C160=0," ",P_størst_k!B160)</f>
        <v xml:space="preserve"> </v>
      </c>
      <c r="C153" s="44"/>
      <c r="D153" s="28" t="str">
        <f>IF(P_størst_k!C160=0," ",P_størst_k!C160)</f>
        <v xml:space="preserve"> </v>
      </c>
      <c r="E153" s="32" t="str">
        <f>IF(P_størst_k!D160=0," ",P_størst_k!D160)</f>
        <v xml:space="preserve"> </v>
      </c>
      <c r="F153" s="40" t="str">
        <f>IF(P_størst_k!G160=0," ",P_størst_k!G160)</f>
        <v xml:space="preserve"> </v>
      </c>
      <c r="G153" s="29" t="str">
        <f>IF(P_størst_k!J160=0," ",P_størst_k!J160)</f>
        <v xml:space="preserve"> </v>
      </c>
    </row>
    <row r="154" spans="2:7" x14ac:dyDescent="0.25">
      <c r="B154" s="44" t="str">
        <f>IF(P_størst_k!C161=0," ",P_størst_k!B161)</f>
        <v xml:space="preserve"> </v>
      </c>
      <c r="C154" s="44"/>
      <c r="D154" s="28" t="str">
        <f>IF(P_størst_k!C161=0," ",P_størst_k!C161)</f>
        <v xml:space="preserve"> </v>
      </c>
      <c r="E154" s="32" t="str">
        <f>IF(P_størst_k!D161=0," ",P_størst_k!D161)</f>
        <v xml:space="preserve"> </v>
      </c>
      <c r="F154" s="40" t="str">
        <f>IF(P_størst_k!G161=0," ",P_størst_k!G161)</f>
        <v xml:space="preserve"> </v>
      </c>
      <c r="G154" s="29" t="str">
        <f>IF(P_størst_k!J161=0," ",P_størst_k!J161)</f>
        <v xml:space="preserve"> </v>
      </c>
    </row>
    <row r="155" spans="2:7" x14ac:dyDescent="0.25">
      <c r="B155" s="44" t="str">
        <f>IF(P_størst_k!C162=0," ",P_størst_k!B162)</f>
        <v xml:space="preserve"> </v>
      </c>
      <c r="C155" s="44"/>
      <c r="D155" s="28" t="str">
        <f>IF(P_størst_k!C162=0," ",P_størst_k!C162)</f>
        <v xml:space="preserve"> </v>
      </c>
      <c r="E155" s="32" t="str">
        <f>IF(P_størst_k!D162=0," ",P_størst_k!D162)</f>
        <v xml:space="preserve"> </v>
      </c>
      <c r="F155" s="40" t="str">
        <f>IF(P_størst_k!G162=0," ",P_størst_k!G162)</f>
        <v xml:space="preserve"> </v>
      </c>
      <c r="G155" s="29" t="str">
        <f>IF(P_størst_k!J162=0," ",P_størst_k!J162)</f>
        <v xml:space="preserve"> </v>
      </c>
    </row>
    <row r="156" spans="2:7" x14ac:dyDescent="0.25">
      <c r="B156" s="44" t="str">
        <f>IF(P_størst_k!C163=0," ",P_størst_k!B163)</f>
        <v xml:space="preserve"> </v>
      </c>
      <c r="C156" s="44"/>
      <c r="D156" s="28" t="str">
        <f>IF(P_størst_k!C163=0," ",P_størst_k!C163)</f>
        <v xml:space="preserve"> </v>
      </c>
      <c r="E156" s="32" t="str">
        <f>IF(P_størst_k!D163=0," ",P_størst_k!D163)</f>
        <v xml:space="preserve"> </v>
      </c>
      <c r="F156" s="40" t="str">
        <f>IF(P_størst_k!G163=0," ",P_størst_k!G163)</f>
        <v xml:space="preserve"> </v>
      </c>
      <c r="G156" s="29" t="str">
        <f>IF(P_størst_k!J163=0," ",P_størst_k!J163)</f>
        <v xml:space="preserve"> </v>
      </c>
    </row>
    <row r="157" spans="2:7" x14ac:dyDescent="0.25">
      <c r="B157" s="44" t="str">
        <f>IF(P_størst_k!C164=0," ",P_størst_k!B164)</f>
        <v xml:space="preserve"> </v>
      </c>
      <c r="C157" s="44"/>
      <c r="D157" s="28" t="str">
        <f>IF(P_størst_k!C164=0," ",P_størst_k!C164)</f>
        <v xml:space="preserve"> </v>
      </c>
      <c r="E157" s="32" t="str">
        <f>IF(P_størst_k!D164=0," ",P_størst_k!D164)</f>
        <v xml:space="preserve"> </v>
      </c>
      <c r="F157" s="40" t="str">
        <f>IF(P_størst_k!G164=0," ",P_størst_k!G164)</f>
        <v xml:space="preserve"> </v>
      </c>
      <c r="G157" s="29" t="str">
        <f>IF(P_størst_k!J164=0," ",P_størst_k!J164)</f>
        <v xml:space="preserve"> </v>
      </c>
    </row>
    <row r="158" spans="2:7" x14ac:dyDescent="0.25">
      <c r="B158" s="44" t="str">
        <f>IF(P_størst_k!C165=0," ",P_størst_k!B165)</f>
        <v xml:space="preserve"> </v>
      </c>
      <c r="C158" s="44"/>
      <c r="D158" s="28" t="str">
        <f>IF(P_størst_k!C165=0," ",P_størst_k!C165)</f>
        <v xml:space="preserve"> </v>
      </c>
      <c r="E158" s="32" t="str">
        <f>IF(P_størst_k!D165=0," ",P_størst_k!D165)</f>
        <v xml:space="preserve"> </v>
      </c>
      <c r="F158" s="40" t="str">
        <f>IF(P_størst_k!G165=0," ",P_størst_k!G165)</f>
        <v xml:space="preserve"> </v>
      </c>
      <c r="G158" s="29" t="str">
        <f>IF(P_størst_k!J165=0," ",P_størst_k!J165)</f>
        <v xml:space="preserve"> </v>
      </c>
    </row>
    <row r="159" spans="2:7" x14ac:dyDescent="0.25">
      <c r="B159" s="44" t="str">
        <f>IF(P_størst_k!C166=0," ",P_størst_k!B166)</f>
        <v xml:space="preserve"> </v>
      </c>
      <c r="C159" s="44"/>
      <c r="D159" s="28" t="str">
        <f>IF(P_størst_k!C166=0," ",P_størst_k!C166)</f>
        <v xml:space="preserve"> </v>
      </c>
      <c r="E159" s="32" t="str">
        <f>IF(P_størst_k!D166=0," ",P_størst_k!D166)</f>
        <v xml:space="preserve"> </v>
      </c>
      <c r="F159" s="40" t="str">
        <f>IF(P_størst_k!G166=0," ",P_størst_k!G166)</f>
        <v xml:space="preserve"> </v>
      </c>
      <c r="G159" s="29" t="str">
        <f>IF(P_størst_k!J166=0," ",P_størst_k!J166)</f>
        <v xml:space="preserve"> </v>
      </c>
    </row>
    <row r="160" spans="2:7" x14ac:dyDescent="0.25">
      <c r="B160" s="44" t="str">
        <f>IF(P_størst_k!C167=0," ",P_størst_k!B167)</f>
        <v xml:space="preserve"> </v>
      </c>
      <c r="C160" s="44"/>
      <c r="D160" s="28" t="str">
        <f>IF(P_størst_k!C167=0," ",P_størst_k!C167)</f>
        <v xml:space="preserve"> </v>
      </c>
      <c r="E160" s="32" t="str">
        <f>IF(P_størst_k!D167=0," ",P_størst_k!D167)</f>
        <v xml:space="preserve"> </v>
      </c>
      <c r="F160" s="40" t="str">
        <f>IF(P_størst_k!G167=0," ",P_størst_k!G167)</f>
        <v xml:space="preserve"> </v>
      </c>
      <c r="G160" s="29" t="str">
        <f>IF(P_størst_k!J167=0," ",P_størst_k!J167)</f>
        <v xml:space="preserve"> </v>
      </c>
    </row>
    <row r="161" spans="2:7" x14ac:dyDescent="0.25">
      <c r="B161" s="44" t="str">
        <f>IF(P_størst_k!C168=0," ",P_størst_k!B168)</f>
        <v xml:space="preserve"> </v>
      </c>
      <c r="C161" s="44"/>
      <c r="D161" s="28" t="str">
        <f>IF(P_størst_k!C168=0," ",P_størst_k!C168)</f>
        <v xml:space="preserve"> </v>
      </c>
      <c r="E161" s="32" t="str">
        <f>IF(P_størst_k!D168=0," ",P_størst_k!D168)</f>
        <v xml:space="preserve"> </v>
      </c>
      <c r="F161" s="40" t="str">
        <f>IF(P_størst_k!G168=0," ",P_størst_k!G168)</f>
        <v xml:space="preserve"> </v>
      </c>
      <c r="G161" s="29" t="str">
        <f>IF(P_størst_k!J168=0," ",P_størst_k!J168)</f>
        <v xml:space="preserve"> </v>
      </c>
    </row>
    <row r="162" spans="2:7" x14ac:dyDescent="0.25">
      <c r="B162" s="44" t="str">
        <f>IF(P_størst_k!C169=0," ",P_størst_k!B169)</f>
        <v xml:space="preserve"> </v>
      </c>
      <c r="C162" s="44"/>
      <c r="D162" s="28" t="str">
        <f>IF(P_størst_k!C169=0," ",P_størst_k!C169)</f>
        <v xml:space="preserve"> </v>
      </c>
      <c r="E162" s="32" t="str">
        <f>IF(P_størst_k!D169=0," ",P_størst_k!D169)</f>
        <v xml:space="preserve"> </v>
      </c>
      <c r="F162" s="40" t="str">
        <f>IF(P_størst_k!G169=0," ",P_størst_k!G169)</f>
        <v xml:space="preserve"> </v>
      </c>
      <c r="G162" s="29" t="str">
        <f>IF(P_størst_k!J169=0," ",P_størst_k!J169)</f>
        <v xml:space="preserve"> </v>
      </c>
    </row>
    <row r="163" spans="2:7" x14ac:dyDescent="0.25">
      <c r="B163" s="44" t="str">
        <f>IF(P_størst_k!C170=0," ",P_størst_k!B170)</f>
        <v xml:space="preserve"> </v>
      </c>
      <c r="C163" s="44"/>
      <c r="D163" s="28" t="str">
        <f>IF(P_størst_k!C170=0," ",P_størst_k!C170)</f>
        <v xml:space="preserve"> </v>
      </c>
      <c r="E163" s="32" t="str">
        <f>IF(P_størst_k!D170=0," ",P_størst_k!D170)</f>
        <v xml:space="preserve"> </v>
      </c>
      <c r="F163" s="40" t="str">
        <f>IF(P_størst_k!G170=0," ",P_størst_k!G170)</f>
        <v xml:space="preserve"> </v>
      </c>
      <c r="G163" s="29" t="str">
        <f>IF(P_størst_k!J170=0," ",P_størst_k!J170)</f>
        <v xml:space="preserve"> </v>
      </c>
    </row>
    <row r="164" spans="2:7" x14ac:dyDescent="0.25">
      <c r="B164" s="44" t="str">
        <f>IF(P_størst_k!C171=0," ",P_størst_k!B171)</f>
        <v xml:space="preserve"> </v>
      </c>
      <c r="C164" s="44"/>
      <c r="D164" s="28" t="str">
        <f>IF(P_størst_k!C171=0," ",P_størst_k!C171)</f>
        <v xml:space="preserve"> </v>
      </c>
      <c r="E164" s="32" t="str">
        <f>IF(P_størst_k!D171=0," ",P_størst_k!D171)</f>
        <v xml:space="preserve"> </v>
      </c>
      <c r="F164" s="40" t="str">
        <f>IF(P_størst_k!G171=0," ",P_størst_k!G171)</f>
        <v xml:space="preserve"> </v>
      </c>
      <c r="G164" s="29" t="str">
        <f>IF(P_størst_k!J171=0," ",P_størst_k!J171)</f>
        <v xml:space="preserve"> </v>
      </c>
    </row>
    <row r="165" spans="2:7" x14ac:dyDescent="0.25">
      <c r="B165" s="44" t="str">
        <f>IF(P_størst_k!C172=0," ",P_størst_k!B172)</f>
        <v xml:space="preserve"> </v>
      </c>
      <c r="C165" s="44"/>
      <c r="D165" s="28" t="str">
        <f>IF(P_størst_k!C172=0," ",P_størst_k!C172)</f>
        <v xml:space="preserve"> </v>
      </c>
      <c r="E165" s="32" t="str">
        <f>IF(P_størst_k!D172=0," ",P_størst_k!D172)</f>
        <v xml:space="preserve"> </v>
      </c>
      <c r="F165" s="40" t="str">
        <f>IF(P_størst_k!G172=0," ",P_størst_k!G172)</f>
        <v xml:space="preserve"> </v>
      </c>
      <c r="G165" s="29" t="str">
        <f>IF(P_størst_k!J172=0," ",P_størst_k!J172)</f>
        <v xml:space="preserve"> </v>
      </c>
    </row>
    <row r="166" spans="2:7" x14ac:dyDescent="0.25">
      <c r="B166" s="44" t="str">
        <f>IF(P_størst_k!C173=0," ",P_størst_k!B173)</f>
        <v xml:space="preserve"> </v>
      </c>
      <c r="C166" s="44"/>
      <c r="D166" s="28" t="str">
        <f>IF(P_størst_k!C173=0," ",P_størst_k!C173)</f>
        <v xml:space="preserve"> </v>
      </c>
      <c r="E166" s="32" t="str">
        <f>IF(P_størst_k!D173=0," ",P_størst_k!D173)</f>
        <v xml:space="preserve"> </v>
      </c>
      <c r="F166" s="40" t="str">
        <f>IF(P_størst_k!G173=0," ",P_størst_k!G173)</f>
        <v xml:space="preserve"> </v>
      </c>
      <c r="G166" s="29" t="str">
        <f>IF(P_størst_k!J173=0," ",P_størst_k!J173)</f>
        <v xml:space="preserve"> </v>
      </c>
    </row>
    <row r="167" spans="2:7" x14ac:dyDescent="0.25">
      <c r="B167" s="44" t="str">
        <f>IF(P_størst_k!C174=0," ",P_størst_k!B174)</f>
        <v xml:space="preserve"> </v>
      </c>
      <c r="C167" s="44"/>
      <c r="D167" s="28" t="str">
        <f>IF(P_størst_k!C174=0," ",P_størst_k!C174)</f>
        <v xml:space="preserve"> </v>
      </c>
      <c r="E167" s="32" t="str">
        <f>IF(P_størst_k!D174=0," ",P_størst_k!D174)</f>
        <v xml:space="preserve"> </v>
      </c>
      <c r="F167" s="40" t="str">
        <f>IF(P_størst_k!G174=0," ",P_størst_k!G174)</f>
        <v xml:space="preserve"> </v>
      </c>
      <c r="G167" s="29" t="str">
        <f>IF(P_størst_k!J174=0," ",P_størst_k!J174)</f>
        <v xml:space="preserve"> </v>
      </c>
    </row>
    <row r="168" spans="2:7" x14ac:dyDescent="0.25">
      <c r="B168" s="44" t="str">
        <f>IF(P_størst_k!C175=0," ",P_størst_k!B175)</f>
        <v xml:space="preserve"> </v>
      </c>
      <c r="C168" s="44"/>
      <c r="D168" s="28" t="str">
        <f>IF(P_størst_k!C175=0," ",P_størst_k!C175)</f>
        <v xml:space="preserve"> </v>
      </c>
      <c r="E168" s="32" t="str">
        <f>IF(P_størst_k!D175=0," ",P_størst_k!D175)</f>
        <v xml:space="preserve"> </v>
      </c>
      <c r="F168" s="40" t="str">
        <f>IF(P_størst_k!G175=0," ",P_størst_k!G175)</f>
        <v xml:space="preserve"> </v>
      </c>
      <c r="G168" s="29" t="str">
        <f>IF(P_størst_k!J175=0," ",P_størst_k!J175)</f>
        <v xml:space="preserve"> </v>
      </c>
    </row>
    <row r="169" spans="2:7" x14ac:dyDescent="0.25">
      <c r="B169" s="44" t="str">
        <f>IF(P_størst_k!C176=0," ",P_størst_k!B176)</f>
        <v xml:space="preserve"> </v>
      </c>
      <c r="C169" s="44"/>
      <c r="D169" s="28" t="str">
        <f>IF(P_størst_k!C176=0," ",P_størst_k!C176)</f>
        <v xml:space="preserve"> </v>
      </c>
      <c r="E169" s="32" t="str">
        <f>IF(P_størst_k!D176=0," ",P_størst_k!D176)</f>
        <v xml:space="preserve"> </v>
      </c>
      <c r="F169" s="40" t="str">
        <f>IF(P_størst_k!G176=0," ",P_størst_k!G176)</f>
        <v xml:space="preserve"> </v>
      </c>
      <c r="G169" s="29" t="str">
        <f>IF(P_størst_k!J176=0," ",P_størst_k!J176)</f>
        <v xml:space="preserve"> </v>
      </c>
    </row>
    <row r="170" spans="2:7" x14ac:dyDescent="0.25">
      <c r="B170" s="44" t="str">
        <f>IF(P_størst_k!C177=0," ",P_størst_k!B177)</f>
        <v xml:space="preserve"> </v>
      </c>
      <c r="C170" s="44"/>
      <c r="D170" s="28" t="str">
        <f>IF(P_størst_k!C177=0," ",P_størst_k!C177)</f>
        <v xml:space="preserve"> </v>
      </c>
      <c r="E170" s="32" t="str">
        <f>IF(P_størst_k!D177=0," ",P_størst_k!D177)</f>
        <v xml:space="preserve"> </v>
      </c>
      <c r="F170" s="40" t="str">
        <f>IF(P_størst_k!G177=0," ",P_størst_k!G177)</f>
        <v xml:space="preserve"> </v>
      </c>
      <c r="G170" s="29" t="str">
        <f>IF(P_størst_k!J177=0," ",P_størst_k!J177)</f>
        <v xml:space="preserve"> </v>
      </c>
    </row>
    <row r="171" spans="2:7" x14ac:dyDescent="0.25">
      <c r="B171" s="44" t="str">
        <f>IF(P_størst_k!C178=0," ",P_størst_k!B178)</f>
        <v xml:space="preserve"> </v>
      </c>
      <c r="C171" s="44"/>
      <c r="D171" s="28" t="str">
        <f>IF(P_størst_k!C178=0," ",P_størst_k!C178)</f>
        <v xml:space="preserve"> </v>
      </c>
      <c r="E171" s="32" t="str">
        <f>IF(P_størst_k!D178=0," ",P_størst_k!D178)</f>
        <v xml:space="preserve"> </v>
      </c>
      <c r="F171" s="40" t="str">
        <f>IF(P_størst_k!G178=0," ",P_størst_k!G178)</f>
        <v xml:space="preserve"> </v>
      </c>
      <c r="G171" s="29" t="str">
        <f>IF(P_størst_k!J178=0," ",P_størst_k!J178)</f>
        <v xml:space="preserve"> </v>
      </c>
    </row>
    <row r="172" spans="2:7" x14ac:dyDescent="0.25">
      <c r="B172" s="44" t="str">
        <f>IF(P_størst_k!C179=0," ",P_størst_k!B179)</f>
        <v xml:space="preserve"> </v>
      </c>
      <c r="C172" s="44"/>
      <c r="D172" s="28" t="str">
        <f>IF(P_størst_k!C179=0," ",P_størst_k!C179)</f>
        <v xml:space="preserve"> </v>
      </c>
      <c r="E172" s="32" t="str">
        <f>IF(P_størst_k!D179=0," ",P_størst_k!D179)</f>
        <v xml:space="preserve"> </v>
      </c>
      <c r="F172" s="40" t="str">
        <f>IF(P_størst_k!G179=0," ",P_størst_k!G179)</f>
        <v xml:space="preserve"> </v>
      </c>
      <c r="G172" s="29" t="str">
        <f>IF(P_størst_k!J179=0," ",P_størst_k!J179)</f>
        <v xml:space="preserve"> </v>
      </c>
    </row>
    <row r="173" spans="2:7" x14ac:dyDescent="0.25">
      <c r="B173" s="44" t="str">
        <f>IF(P_størst_k!C180=0," ",P_størst_k!B180)</f>
        <v xml:space="preserve"> </v>
      </c>
      <c r="C173" s="44"/>
      <c r="D173" s="28" t="str">
        <f>IF(P_størst_k!C180=0," ",P_størst_k!C180)</f>
        <v xml:space="preserve"> </v>
      </c>
      <c r="E173" s="32" t="str">
        <f>IF(P_størst_k!D180=0," ",P_størst_k!D180)</f>
        <v xml:space="preserve"> </v>
      </c>
      <c r="F173" s="40" t="str">
        <f>IF(P_størst_k!G180=0," ",P_størst_k!G180)</f>
        <v xml:space="preserve"> </v>
      </c>
      <c r="G173" s="29" t="str">
        <f>IF(P_størst_k!J180=0," ",P_størst_k!J180)</f>
        <v xml:space="preserve"> </v>
      </c>
    </row>
    <row r="174" spans="2:7" x14ac:dyDescent="0.25">
      <c r="B174" s="44" t="str">
        <f>IF(P_størst_k!C181=0," ",P_størst_k!B181)</f>
        <v xml:space="preserve"> </v>
      </c>
      <c r="C174" s="44"/>
      <c r="D174" s="28" t="str">
        <f>IF(P_størst_k!C181=0," ",P_størst_k!C181)</f>
        <v xml:space="preserve"> </v>
      </c>
      <c r="E174" s="32" t="str">
        <f>IF(P_størst_k!D181=0," ",P_størst_k!D181)</f>
        <v xml:space="preserve"> </v>
      </c>
      <c r="F174" s="40" t="str">
        <f>IF(P_størst_k!G181=0," ",P_størst_k!G181)</f>
        <v xml:space="preserve"> </v>
      </c>
      <c r="G174" s="29" t="str">
        <f>IF(P_størst_k!J181=0," ",P_størst_k!J181)</f>
        <v xml:space="preserve"> </v>
      </c>
    </row>
    <row r="175" spans="2:7" x14ac:dyDescent="0.25">
      <c r="B175" s="44" t="str">
        <f>IF(P_størst_k!C182=0," ",P_størst_k!B182)</f>
        <v xml:space="preserve"> </v>
      </c>
      <c r="C175" s="44"/>
      <c r="D175" s="28" t="str">
        <f>IF(P_størst_k!C182=0," ",P_størst_k!C182)</f>
        <v xml:space="preserve"> </v>
      </c>
      <c r="E175" s="32" t="str">
        <f>IF(P_størst_k!D182=0," ",P_størst_k!D182)</f>
        <v xml:space="preserve"> </v>
      </c>
      <c r="F175" s="40" t="str">
        <f>IF(P_størst_k!G182=0," ",P_størst_k!G182)</f>
        <v xml:space="preserve"> </v>
      </c>
      <c r="G175" s="29" t="str">
        <f>IF(P_størst_k!J182=0," ",P_størst_k!J182)</f>
        <v xml:space="preserve"> </v>
      </c>
    </row>
    <row r="176" spans="2:7" x14ac:dyDescent="0.25">
      <c r="B176" s="44" t="str">
        <f>IF(P_størst_k!C183=0," ",P_størst_k!B183)</f>
        <v xml:space="preserve"> </v>
      </c>
      <c r="C176" s="44"/>
      <c r="D176" s="28" t="str">
        <f>IF(P_størst_k!C183=0," ",P_størst_k!C183)</f>
        <v xml:space="preserve"> </v>
      </c>
      <c r="E176" s="32" t="str">
        <f>IF(P_størst_k!D183=0," ",P_størst_k!D183)</f>
        <v xml:space="preserve"> </v>
      </c>
      <c r="F176" s="40" t="str">
        <f>IF(P_størst_k!G183=0," ",P_størst_k!G183)</f>
        <v xml:space="preserve"> </v>
      </c>
      <c r="G176" s="29" t="str">
        <f>IF(P_størst_k!J183=0," ",P_størst_k!J183)</f>
        <v xml:space="preserve"> </v>
      </c>
    </row>
    <row r="177" spans="2:7" x14ac:dyDescent="0.25">
      <c r="B177" s="44" t="str">
        <f>IF(P_størst_k!C184=0," ",P_størst_k!B184)</f>
        <v xml:space="preserve"> </v>
      </c>
      <c r="C177" s="44"/>
      <c r="D177" s="28" t="str">
        <f>IF(P_størst_k!C184=0," ",P_størst_k!C184)</f>
        <v xml:space="preserve"> </v>
      </c>
      <c r="E177" s="32" t="str">
        <f>IF(P_størst_k!D184=0," ",P_størst_k!D184)</f>
        <v xml:space="preserve"> </v>
      </c>
      <c r="F177" s="40" t="str">
        <f>IF(P_størst_k!G184=0," ",P_størst_k!G184)</f>
        <v xml:space="preserve"> </v>
      </c>
      <c r="G177" s="29" t="str">
        <f>IF(P_størst_k!J184=0," ",P_størst_k!J184)</f>
        <v xml:space="preserve"> </v>
      </c>
    </row>
    <row r="178" spans="2:7" x14ac:dyDescent="0.25">
      <c r="B178" s="44" t="str">
        <f>IF(P_størst_k!C185=0," ",P_størst_k!B185)</f>
        <v xml:space="preserve"> </v>
      </c>
      <c r="C178" s="44"/>
      <c r="D178" s="28" t="str">
        <f>IF(P_størst_k!C185=0," ",P_størst_k!C185)</f>
        <v xml:space="preserve"> </v>
      </c>
      <c r="E178" s="32" t="str">
        <f>IF(P_størst_k!D185=0," ",P_størst_k!D185)</f>
        <v xml:space="preserve"> </v>
      </c>
      <c r="F178" s="40" t="str">
        <f>IF(P_størst_k!G185=0," ",P_størst_k!G185)</f>
        <v xml:space="preserve"> </v>
      </c>
      <c r="G178" s="29" t="str">
        <f>IF(P_størst_k!J185=0," ",P_størst_k!J185)</f>
        <v xml:space="preserve"> </v>
      </c>
    </row>
    <row r="179" spans="2:7" x14ac:dyDescent="0.25">
      <c r="B179" s="44" t="str">
        <f>IF(P_størst_k!C186=0," ",P_størst_k!B186)</f>
        <v xml:space="preserve"> </v>
      </c>
      <c r="C179" s="44"/>
      <c r="D179" s="28" t="str">
        <f>IF(P_størst_k!C186=0," ",P_størst_k!C186)</f>
        <v xml:space="preserve"> </v>
      </c>
      <c r="E179" s="32" t="str">
        <f>IF(P_størst_k!D186=0," ",P_størst_k!D186)</f>
        <v xml:space="preserve"> </v>
      </c>
      <c r="F179" s="40" t="str">
        <f>IF(P_størst_k!G186=0," ",P_størst_k!G186)</f>
        <v xml:space="preserve"> </v>
      </c>
      <c r="G179" s="29" t="str">
        <f>IF(P_størst_k!J186=0," ",P_størst_k!J186)</f>
        <v xml:space="preserve"> </v>
      </c>
    </row>
    <row r="180" spans="2:7" x14ac:dyDescent="0.25">
      <c r="B180" s="44" t="str">
        <f>IF(P_størst_k!C187=0," ",P_størst_k!B187)</f>
        <v xml:space="preserve"> </v>
      </c>
      <c r="C180" s="44"/>
      <c r="D180" s="28" t="str">
        <f>IF(P_størst_k!C187=0," ",P_størst_k!C187)</f>
        <v xml:space="preserve"> </v>
      </c>
      <c r="E180" s="32" t="str">
        <f>IF(P_størst_k!D187=0," ",P_størst_k!D187)</f>
        <v xml:space="preserve"> </v>
      </c>
      <c r="F180" s="40" t="str">
        <f>IF(P_størst_k!G187=0," ",P_størst_k!G187)</f>
        <v xml:space="preserve"> </v>
      </c>
      <c r="G180" s="29" t="str">
        <f>IF(P_størst_k!J187=0," ",P_størst_k!J187)</f>
        <v xml:space="preserve"> </v>
      </c>
    </row>
    <row r="181" spans="2:7" x14ac:dyDescent="0.25">
      <c r="B181" s="44" t="str">
        <f>IF(P_størst_k!C188=0," ",P_størst_k!B188)</f>
        <v xml:space="preserve"> </v>
      </c>
      <c r="C181" s="44"/>
      <c r="D181" s="28" t="str">
        <f>IF(P_størst_k!C188=0," ",P_størst_k!C188)</f>
        <v xml:space="preserve"> </v>
      </c>
      <c r="E181" s="32" t="str">
        <f>IF(P_størst_k!D188=0," ",P_størst_k!D188)</f>
        <v xml:space="preserve"> </v>
      </c>
      <c r="F181" s="40" t="str">
        <f>IF(P_størst_k!G188=0," ",P_størst_k!G188)</f>
        <v xml:space="preserve"> </v>
      </c>
      <c r="G181" s="29" t="str">
        <f>IF(P_størst_k!J188=0," ",P_størst_k!J188)</f>
        <v xml:space="preserve"> </v>
      </c>
    </row>
    <row r="182" spans="2:7" x14ac:dyDescent="0.25">
      <c r="B182" s="44" t="str">
        <f>IF(P_størst_k!C189=0," ",P_størst_k!B189)</f>
        <v xml:space="preserve"> </v>
      </c>
      <c r="C182" s="44"/>
      <c r="D182" s="28" t="str">
        <f>IF(P_størst_k!C189=0," ",P_størst_k!C189)</f>
        <v xml:space="preserve"> </v>
      </c>
      <c r="E182" s="32" t="str">
        <f>IF(P_størst_k!D189=0," ",P_størst_k!D189)</f>
        <v xml:space="preserve"> </v>
      </c>
      <c r="F182" s="40" t="str">
        <f>IF(P_størst_k!G189=0," ",P_størst_k!G189)</f>
        <v xml:space="preserve"> </v>
      </c>
      <c r="G182" s="29" t="str">
        <f>IF(P_størst_k!J189=0," ",P_størst_k!J189)</f>
        <v xml:space="preserve"> </v>
      </c>
    </row>
    <row r="183" spans="2:7" x14ac:dyDescent="0.25">
      <c r="B183" s="44" t="str">
        <f>IF(P_størst_k!C190=0," ",P_størst_k!B190)</f>
        <v xml:space="preserve"> </v>
      </c>
      <c r="C183" s="44"/>
      <c r="D183" s="28" t="str">
        <f>IF(P_størst_k!C190=0," ",P_størst_k!C190)</f>
        <v xml:space="preserve"> </v>
      </c>
      <c r="E183" s="32" t="str">
        <f>IF(P_størst_k!D190=0," ",P_størst_k!D190)</f>
        <v xml:space="preserve"> </v>
      </c>
      <c r="F183" s="40" t="str">
        <f>IF(P_størst_k!G190=0," ",P_størst_k!G190)</f>
        <v xml:space="preserve"> </v>
      </c>
      <c r="G183" s="29" t="str">
        <f>IF(P_størst_k!J190=0," ",P_størst_k!J190)</f>
        <v xml:space="preserve"> </v>
      </c>
    </row>
    <row r="184" spans="2:7" x14ac:dyDescent="0.25">
      <c r="B184" s="44" t="str">
        <f>IF(P_størst_k!C191=0," ",P_størst_k!B191)</f>
        <v xml:space="preserve"> </v>
      </c>
      <c r="C184" s="44"/>
      <c r="D184" s="28" t="str">
        <f>IF(P_størst_k!C191=0," ",P_størst_k!C191)</f>
        <v xml:space="preserve"> </v>
      </c>
      <c r="E184" s="32" t="str">
        <f>IF(P_størst_k!D191=0," ",P_størst_k!D191)</f>
        <v xml:space="preserve"> </v>
      </c>
      <c r="F184" s="40" t="str">
        <f>IF(P_størst_k!G191=0," ",P_størst_k!G191)</f>
        <v xml:space="preserve"> </v>
      </c>
      <c r="G184" s="29" t="str">
        <f>IF(P_størst_k!J191=0," ",P_størst_k!J191)</f>
        <v xml:space="preserve"> </v>
      </c>
    </row>
    <row r="185" spans="2:7" x14ac:dyDescent="0.25">
      <c r="B185" s="44" t="str">
        <f>IF(P_størst_k!C192=0," ",P_størst_k!B192)</f>
        <v xml:space="preserve"> </v>
      </c>
      <c r="C185" s="44"/>
      <c r="D185" s="28" t="str">
        <f>IF(P_størst_k!C192=0," ",P_størst_k!C192)</f>
        <v xml:space="preserve"> </v>
      </c>
      <c r="E185" s="32" t="str">
        <f>IF(P_størst_k!D192=0," ",P_størst_k!D192)</f>
        <v xml:space="preserve"> </v>
      </c>
      <c r="F185" s="40" t="str">
        <f>IF(P_størst_k!G192=0," ",P_størst_k!G192)</f>
        <v xml:space="preserve"> </v>
      </c>
      <c r="G185" s="29" t="str">
        <f>IF(P_størst_k!J192=0," ",P_størst_k!J192)</f>
        <v xml:space="preserve"> </v>
      </c>
    </row>
    <row r="186" spans="2:7" x14ac:dyDescent="0.25">
      <c r="B186" s="44" t="str">
        <f>IF(P_størst_k!C193=0," ",P_størst_k!B193)</f>
        <v xml:space="preserve"> </v>
      </c>
      <c r="C186" s="44"/>
      <c r="D186" s="28" t="str">
        <f>IF(P_størst_k!C193=0," ",P_størst_k!C193)</f>
        <v xml:space="preserve"> </v>
      </c>
      <c r="E186" s="32" t="str">
        <f>IF(P_størst_k!D193=0," ",P_størst_k!D193)</f>
        <v xml:space="preserve"> </v>
      </c>
      <c r="F186" s="40" t="str">
        <f>IF(P_størst_k!G193=0," ",P_størst_k!G193)</f>
        <v xml:space="preserve"> </v>
      </c>
      <c r="G186" s="29" t="str">
        <f>IF(P_størst_k!J193=0," ",P_størst_k!J193)</f>
        <v xml:space="preserve"> </v>
      </c>
    </row>
    <row r="187" spans="2:7" x14ac:dyDescent="0.25">
      <c r="B187" s="44" t="str">
        <f>IF(P_størst_k!C194=0," ",P_størst_k!B194)</f>
        <v xml:space="preserve"> </v>
      </c>
      <c r="C187" s="44"/>
      <c r="D187" s="28" t="str">
        <f>IF(P_størst_k!C194=0," ",P_størst_k!C194)</f>
        <v xml:space="preserve"> </v>
      </c>
      <c r="E187" s="32" t="str">
        <f>IF(P_størst_k!D194=0," ",P_størst_k!D194)</f>
        <v xml:space="preserve"> </v>
      </c>
      <c r="F187" s="40" t="str">
        <f>IF(P_størst_k!G194=0," ",P_størst_k!G194)</f>
        <v xml:space="preserve"> </v>
      </c>
      <c r="G187" s="29" t="str">
        <f>IF(P_størst_k!J194=0," ",P_størst_k!J194)</f>
        <v xml:space="preserve"> </v>
      </c>
    </row>
    <row r="188" spans="2:7" x14ac:dyDescent="0.25">
      <c r="B188" s="44" t="str">
        <f>IF(P_størst_k!C195=0," ",P_størst_k!B195)</f>
        <v xml:space="preserve"> </v>
      </c>
      <c r="C188" s="44"/>
      <c r="D188" s="28" t="str">
        <f>IF(P_størst_k!C195=0," ",P_størst_k!C195)</f>
        <v xml:space="preserve"> </v>
      </c>
      <c r="E188" s="32" t="str">
        <f>IF(P_størst_k!D195=0," ",P_størst_k!D195)</f>
        <v xml:space="preserve"> </v>
      </c>
      <c r="F188" s="40" t="str">
        <f>IF(P_størst_k!G195=0," ",P_størst_k!G195)</f>
        <v xml:space="preserve"> </v>
      </c>
      <c r="G188" s="29" t="str">
        <f>IF(P_størst_k!J195=0," ",P_størst_k!J195)</f>
        <v xml:space="preserve"> </v>
      </c>
    </row>
    <row r="189" spans="2:7" x14ac:dyDescent="0.25">
      <c r="B189" s="44" t="str">
        <f>IF(P_størst_k!C196=0," ",P_størst_k!B196)</f>
        <v xml:space="preserve"> </v>
      </c>
      <c r="C189" s="44"/>
      <c r="D189" s="28" t="str">
        <f>IF(P_størst_k!C196=0," ",P_størst_k!C196)</f>
        <v xml:space="preserve"> </v>
      </c>
      <c r="E189" s="32" t="str">
        <f>IF(P_størst_k!D196=0," ",P_størst_k!D196)</f>
        <v xml:space="preserve"> </v>
      </c>
      <c r="F189" s="40" t="str">
        <f>IF(P_størst_k!G196=0," ",P_størst_k!G196)</f>
        <v xml:space="preserve"> </v>
      </c>
      <c r="G189" s="29" t="str">
        <f>IF(P_størst_k!J196=0," ",P_størst_k!J196)</f>
        <v xml:space="preserve"> </v>
      </c>
    </row>
    <row r="190" spans="2:7" x14ac:dyDescent="0.25">
      <c r="B190" s="44" t="str">
        <f>IF(P_størst_k!C197=0," ",P_størst_k!B197)</f>
        <v xml:space="preserve"> </v>
      </c>
      <c r="C190" s="44"/>
      <c r="D190" s="28" t="str">
        <f>IF(P_størst_k!C197=0," ",P_størst_k!C197)</f>
        <v xml:space="preserve"> </v>
      </c>
      <c r="E190" s="32" t="str">
        <f>IF(P_størst_k!D197=0," ",P_størst_k!D197)</f>
        <v xml:space="preserve"> </v>
      </c>
      <c r="F190" s="40" t="str">
        <f>IF(P_størst_k!G197=0," ",P_størst_k!G197)</f>
        <v xml:space="preserve"> </v>
      </c>
      <c r="G190" s="29" t="str">
        <f>IF(P_størst_k!J197=0," ",P_størst_k!J197)</f>
        <v xml:space="preserve"> </v>
      </c>
    </row>
    <row r="191" spans="2:7" x14ac:dyDescent="0.25">
      <c r="B191" s="44" t="str">
        <f>IF(P_størst_k!C198=0," ",P_størst_k!B198)</f>
        <v xml:space="preserve"> </v>
      </c>
      <c r="C191" s="44"/>
      <c r="D191" s="28" t="str">
        <f>IF(P_størst_k!C198=0," ",P_størst_k!C198)</f>
        <v xml:space="preserve"> </v>
      </c>
      <c r="E191" s="32" t="str">
        <f>IF(P_størst_k!D198=0," ",P_størst_k!D198)</f>
        <v xml:space="preserve"> </v>
      </c>
      <c r="F191" s="40" t="str">
        <f>IF(P_størst_k!G198=0," ",P_størst_k!G198)</f>
        <v xml:space="preserve"> </v>
      </c>
      <c r="G191" s="29" t="str">
        <f>IF(P_størst_k!J198=0," ",P_størst_k!J198)</f>
        <v xml:space="preserve"> </v>
      </c>
    </row>
    <row r="192" spans="2:7" x14ac:dyDescent="0.25">
      <c r="B192" s="44" t="str">
        <f>IF(P_størst_k!C199=0," ",P_størst_k!B199)</f>
        <v xml:space="preserve"> </v>
      </c>
      <c r="C192" s="44"/>
      <c r="D192" s="28" t="str">
        <f>IF(P_størst_k!C199=0," ",P_størst_k!C199)</f>
        <v xml:space="preserve"> </v>
      </c>
      <c r="E192" s="32" t="str">
        <f>IF(P_størst_k!D199=0," ",P_størst_k!D199)</f>
        <v xml:space="preserve"> </v>
      </c>
      <c r="F192" s="40" t="str">
        <f>IF(P_størst_k!G199=0," ",P_størst_k!G199)</f>
        <v xml:space="preserve"> </v>
      </c>
      <c r="G192" s="29" t="str">
        <f>IF(P_størst_k!J199=0," ",P_størst_k!J199)</f>
        <v xml:space="preserve"> </v>
      </c>
    </row>
    <row r="193" spans="2:7" x14ac:dyDescent="0.25">
      <c r="B193" s="44" t="str">
        <f>IF(P_størst_k!C200=0," ",P_størst_k!B200)</f>
        <v xml:space="preserve"> </v>
      </c>
      <c r="C193" s="44"/>
      <c r="D193" s="28" t="str">
        <f>IF(P_størst_k!C200=0," ",P_størst_k!C200)</f>
        <v xml:space="preserve"> </v>
      </c>
      <c r="E193" s="32" t="str">
        <f>IF(P_størst_k!D200=0," ",P_størst_k!D200)</f>
        <v xml:space="preserve"> </v>
      </c>
      <c r="F193" s="40" t="str">
        <f>IF(P_størst_k!G200=0," ",P_størst_k!G200)</f>
        <v xml:space="preserve"> </v>
      </c>
      <c r="G193" s="29" t="str">
        <f>IF(P_størst_k!J200=0," ",P_størst_k!J200)</f>
        <v xml:space="preserve"> </v>
      </c>
    </row>
    <row r="194" spans="2:7" x14ac:dyDescent="0.25">
      <c r="B194" s="44" t="str">
        <f>IF(P_størst_k!C201=0," ",P_størst_k!B201)</f>
        <v xml:space="preserve"> </v>
      </c>
      <c r="C194" s="44"/>
      <c r="D194" s="28" t="str">
        <f>IF(P_størst_k!C201=0," ",P_størst_k!C201)</f>
        <v xml:space="preserve"> </v>
      </c>
      <c r="E194" s="32" t="str">
        <f>IF(P_størst_k!D201=0," ",P_størst_k!D201)</f>
        <v xml:space="preserve"> </v>
      </c>
      <c r="F194" s="40" t="str">
        <f>IF(P_størst_k!G201=0," ",P_størst_k!G201)</f>
        <v xml:space="preserve"> </v>
      </c>
      <c r="G194" s="29" t="str">
        <f>IF(P_størst_k!J201=0," ",P_størst_k!J201)</f>
        <v xml:space="preserve"> </v>
      </c>
    </row>
    <row r="195" spans="2:7" x14ac:dyDescent="0.25">
      <c r="B195" s="44" t="str">
        <f>IF(P_størst_k!C202=0," ",P_størst_k!B202)</f>
        <v xml:space="preserve"> </v>
      </c>
      <c r="C195" s="44"/>
      <c r="D195" s="28" t="str">
        <f>IF(P_størst_k!C202=0," ",P_størst_k!C202)</f>
        <v xml:space="preserve"> </v>
      </c>
      <c r="E195" s="32" t="str">
        <f>IF(P_størst_k!D202=0," ",P_størst_k!D202)</f>
        <v xml:space="preserve"> </v>
      </c>
      <c r="F195" s="40" t="str">
        <f>IF(P_størst_k!G202=0," ",P_størst_k!G202)</f>
        <v xml:space="preserve"> </v>
      </c>
      <c r="G195" s="29" t="str">
        <f>IF(P_størst_k!J202=0," ",P_størst_k!J202)</f>
        <v xml:space="preserve"> </v>
      </c>
    </row>
    <row r="196" spans="2:7" x14ac:dyDescent="0.25">
      <c r="B196" s="44" t="str">
        <f>IF(P_størst_k!C203=0," ",P_størst_k!B203)</f>
        <v xml:space="preserve"> </v>
      </c>
      <c r="C196" s="44"/>
      <c r="D196" s="28" t="str">
        <f>IF(P_størst_k!C203=0," ",P_størst_k!C203)</f>
        <v xml:space="preserve"> </v>
      </c>
      <c r="E196" s="32" t="str">
        <f>IF(P_størst_k!D203=0," ",P_størst_k!D203)</f>
        <v xml:space="preserve"> </v>
      </c>
      <c r="F196" s="40" t="str">
        <f>IF(P_størst_k!G203=0," ",P_størst_k!G203)</f>
        <v xml:space="preserve"> </v>
      </c>
      <c r="G196" s="29" t="str">
        <f>IF(P_størst_k!J203=0," ",P_størst_k!J203)</f>
        <v xml:space="preserve"> </v>
      </c>
    </row>
    <row r="197" spans="2:7" x14ac:dyDescent="0.25">
      <c r="B197" s="44" t="str">
        <f>IF(P_størst_k!C204=0," ",P_størst_k!B204)</f>
        <v xml:space="preserve"> </v>
      </c>
      <c r="C197" s="44"/>
      <c r="D197" s="28" t="str">
        <f>IF(P_størst_k!C204=0," ",P_størst_k!C204)</f>
        <v xml:space="preserve"> </v>
      </c>
      <c r="E197" s="32" t="str">
        <f>IF(P_størst_k!D204=0," ",P_størst_k!D204)</f>
        <v xml:space="preserve"> </v>
      </c>
      <c r="F197" s="40" t="str">
        <f>IF(P_størst_k!G204=0," ",P_størst_k!G204)</f>
        <v xml:space="preserve"> </v>
      </c>
      <c r="G197" s="29" t="str">
        <f>IF(P_størst_k!J204=0," ",P_størst_k!J204)</f>
        <v xml:space="preserve"> </v>
      </c>
    </row>
    <row r="198" spans="2:7" x14ac:dyDescent="0.25">
      <c r="B198" s="44" t="str">
        <f>IF(P_størst_k!C205=0," ",P_størst_k!B205)</f>
        <v xml:space="preserve"> </v>
      </c>
      <c r="C198" s="44"/>
      <c r="D198" s="28" t="str">
        <f>IF(P_størst_k!C205=0," ",P_størst_k!C205)</f>
        <v xml:space="preserve"> </v>
      </c>
      <c r="E198" s="32" t="str">
        <f>IF(P_størst_k!D205=0," ",P_størst_k!D205)</f>
        <v xml:space="preserve"> </v>
      </c>
      <c r="F198" s="40" t="str">
        <f>IF(P_størst_k!G205=0," ",P_størst_k!G205)</f>
        <v xml:space="preserve"> </v>
      </c>
      <c r="G198" s="29" t="str">
        <f>IF(P_størst_k!J205=0," ",P_størst_k!J205)</f>
        <v xml:space="preserve"> </v>
      </c>
    </row>
    <row r="199" spans="2:7" x14ac:dyDescent="0.25">
      <c r="B199" s="44" t="str">
        <f>IF(P_størst_k!C206=0," ",P_størst_k!B206)</f>
        <v xml:space="preserve"> </v>
      </c>
      <c r="C199" s="44"/>
      <c r="D199" s="28" t="str">
        <f>IF(P_størst_k!C206=0," ",P_størst_k!C206)</f>
        <v xml:space="preserve"> </v>
      </c>
      <c r="E199" s="32" t="str">
        <f>IF(P_størst_k!D206=0," ",P_størst_k!D206)</f>
        <v xml:space="preserve"> </v>
      </c>
      <c r="F199" s="40" t="str">
        <f>IF(P_størst_k!G206=0," ",P_størst_k!G206)</f>
        <v xml:space="preserve"> </v>
      </c>
      <c r="G199" s="29" t="str">
        <f>IF(P_størst_k!J206=0," ",P_størst_k!J206)</f>
        <v xml:space="preserve"> </v>
      </c>
    </row>
    <row r="200" spans="2:7" x14ac:dyDescent="0.25">
      <c r="B200" s="44" t="str">
        <f>IF(P_størst_k!C207=0," ",P_størst_k!B207)</f>
        <v xml:space="preserve"> </v>
      </c>
      <c r="C200" s="44"/>
      <c r="D200" s="28" t="str">
        <f>IF(P_størst_k!C207=0," ",P_størst_k!C207)</f>
        <v xml:space="preserve"> </v>
      </c>
      <c r="E200" s="32" t="str">
        <f>IF(P_størst_k!D207=0," ",P_størst_k!D207)</f>
        <v xml:space="preserve"> </v>
      </c>
      <c r="F200" s="40" t="str">
        <f>IF(P_størst_k!G207=0," ",P_størst_k!G207)</f>
        <v xml:space="preserve"> </v>
      </c>
      <c r="G200" s="29" t="str">
        <f>IF(P_størst_k!J207=0," ",P_størst_k!J207)</f>
        <v xml:space="preserve"> </v>
      </c>
    </row>
    <row r="201" spans="2:7" x14ac:dyDescent="0.25">
      <c r="B201" s="44" t="str">
        <f>IF(P_størst_k!C208=0," ",P_størst_k!B208)</f>
        <v xml:space="preserve"> </v>
      </c>
      <c r="C201" s="44"/>
      <c r="D201" s="28" t="str">
        <f>IF(P_størst_k!C208=0," ",P_størst_k!C208)</f>
        <v xml:space="preserve"> </v>
      </c>
      <c r="E201" s="32" t="str">
        <f>IF(P_størst_k!D208=0," ",P_størst_k!D208)</f>
        <v xml:space="preserve"> </v>
      </c>
      <c r="F201" s="40" t="str">
        <f>IF(P_størst_k!G208=0," ",P_størst_k!G208)</f>
        <v xml:space="preserve"> </v>
      </c>
      <c r="G201" s="29" t="str">
        <f>IF(P_størst_k!J208=0," ",P_størst_k!J208)</f>
        <v xml:space="preserve"> </v>
      </c>
    </row>
    <row r="202" spans="2:7" x14ac:dyDescent="0.25">
      <c r="B202" s="44" t="str">
        <f>IF(P_størst_k!C209=0," ",P_størst_k!B209)</f>
        <v xml:space="preserve"> </v>
      </c>
      <c r="C202" s="44"/>
      <c r="D202" s="28" t="str">
        <f>IF(P_størst_k!C209=0," ",P_størst_k!C209)</f>
        <v xml:space="preserve"> </v>
      </c>
      <c r="E202" s="32" t="str">
        <f>IF(P_størst_k!D209=0," ",P_størst_k!D209)</f>
        <v xml:space="preserve"> </v>
      </c>
      <c r="F202" s="40" t="str">
        <f>IF(P_størst_k!G209=0," ",P_størst_k!G209)</f>
        <v xml:space="preserve"> </v>
      </c>
      <c r="G202" s="29" t="str">
        <f>IF(P_størst_k!J209=0," ",P_størst_k!J209)</f>
        <v xml:space="preserve"> </v>
      </c>
    </row>
    <row r="203" spans="2:7" x14ac:dyDescent="0.25">
      <c r="B203" s="44" t="str">
        <f>IF(P_størst_k!C210=0," ",P_størst_k!B210)</f>
        <v xml:space="preserve"> </v>
      </c>
      <c r="C203" s="44"/>
      <c r="D203" s="28" t="str">
        <f>IF(P_størst_k!C210=0," ",P_størst_k!C210)</f>
        <v xml:space="preserve"> </v>
      </c>
      <c r="E203" s="32" t="str">
        <f>IF(P_størst_k!D210=0," ",P_størst_k!D210)</f>
        <v xml:space="preserve"> </v>
      </c>
      <c r="F203" s="40" t="str">
        <f>IF(P_størst_k!G210=0," ",P_størst_k!G210)</f>
        <v xml:space="preserve"> </v>
      </c>
      <c r="G203" s="29" t="str">
        <f>IF(P_størst_k!J210=0," ",P_størst_k!J210)</f>
        <v xml:space="preserve"> </v>
      </c>
    </row>
    <row r="204" spans="2:7" x14ac:dyDescent="0.25">
      <c r="B204" s="44" t="str">
        <f>IF(P_størst_k!C211=0," ",P_størst_k!B211)</f>
        <v xml:space="preserve"> </v>
      </c>
      <c r="C204" s="44"/>
      <c r="D204" s="28" t="str">
        <f>IF(P_størst_k!C211=0," ",P_størst_k!C211)</f>
        <v xml:space="preserve"> </v>
      </c>
      <c r="E204" s="32" t="str">
        <f>IF(P_størst_k!D211=0," ",P_størst_k!D211)</f>
        <v xml:space="preserve"> </v>
      </c>
      <c r="F204" s="40" t="str">
        <f>IF(P_størst_k!G211=0," ",P_størst_k!G211)</f>
        <v xml:space="preserve"> </v>
      </c>
      <c r="G204" s="29" t="str">
        <f>IF(P_størst_k!J211=0," ",P_størst_k!J211)</f>
        <v xml:space="preserve"> </v>
      </c>
    </row>
    <row r="205" spans="2:7" x14ac:dyDescent="0.25">
      <c r="B205" s="44" t="str">
        <f>IF(P_størst_k!C212=0," ",P_størst_k!B212)</f>
        <v xml:space="preserve"> </v>
      </c>
      <c r="C205" s="44"/>
      <c r="D205" s="28" t="str">
        <f>IF(P_størst_k!C212=0," ",P_størst_k!C212)</f>
        <v xml:space="preserve"> </v>
      </c>
      <c r="E205" s="32" t="str">
        <f>IF(P_størst_k!D212=0," ",P_størst_k!D212)</f>
        <v xml:space="preserve"> </v>
      </c>
      <c r="F205" s="40" t="str">
        <f>IF(P_størst_k!G212=0," ",P_størst_k!G212)</f>
        <v xml:space="preserve"> </v>
      </c>
      <c r="G205" s="29" t="str">
        <f>IF(P_størst_k!J212=0," ",P_størst_k!J212)</f>
        <v xml:space="preserve"> </v>
      </c>
    </row>
    <row r="206" spans="2:7" x14ac:dyDescent="0.25">
      <c r="B206" s="44" t="str">
        <f>IF(P_størst_k!C213=0," ",P_størst_k!B213)</f>
        <v xml:space="preserve"> </v>
      </c>
      <c r="C206" s="44"/>
      <c r="D206" s="28" t="str">
        <f>IF(P_størst_k!C213=0," ",P_størst_k!C213)</f>
        <v xml:space="preserve"> </v>
      </c>
      <c r="E206" s="32" t="str">
        <f>IF(P_størst_k!D213=0," ",P_størst_k!D213)</f>
        <v xml:space="preserve"> </v>
      </c>
      <c r="F206" s="40" t="str">
        <f>IF(P_størst_k!G213=0," ",P_størst_k!G213)</f>
        <v xml:space="preserve"> </v>
      </c>
      <c r="G206" s="29" t="str">
        <f>IF(P_størst_k!J213=0," ",P_størst_k!J213)</f>
        <v xml:space="preserve"> </v>
      </c>
    </row>
    <row r="207" spans="2:7" x14ac:dyDescent="0.25">
      <c r="B207" s="44" t="str">
        <f>IF(P_størst_k!C214=0," ",P_størst_k!B214)</f>
        <v xml:space="preserve"> </v>
      </c>
      <c r="C207" s="44"/>
      <c r="D207" s="28" t="str">
        <f>IF(P_størst_k!C214=0," ",P_størst_k!C214)</f>
        <v xml:space="preserve"> </v>
      </c>
      <c r="E207" s="32" t="str">
        <f>IF(P_størst_k!D214=0," ",P_størst_k!D214)</f>
        <v xml:space="preserve"> </v>
      </c>
      <c r="F207" s="40" t="str">
        <f>IF(P_størst_k!G214=0," ",P_størst_k!G214)</f>
        <v xml:space="preserve"> </v>
      </c>
      <c r="G207" s="29" t="str">
        <f>IF(P_størst_k!J214=0," ",P_størst_k!J214)</f>
        <v xml:space="preserve"> </v>
      </c>
    </row>
    <row r="208" spans="2:7" x14ac:dyDescent="0.25">
      <c r="B208" s="44" t="str">
        <f>IF(P_størst_k!C215=0," ",P_størst_k!B215)</f>
        <v xml:space="preserve"> </v>
      </c>
      <c r="C208" s="44"/>
      <c r="D208" s="28" t="str">
        <f>IF(P_størst_k!C215=0," ",P_størst_k!C215)</f>
        <v xml:space="preserve"> </v>
      </c>
      <c r="E208" s="32" t="str">
        <f>IF(P_størst_k!D215=0," ",P_størst_k!D215)</f>
        <v xml:space="preserve"> </v>
      </c>
      <c r="F208" s="40" t="str">
        <f>IF(P_størst_k!G215=0," ",P_størst_k!G215)</f>
        <v xml:space="preserve"> </v>
      </c>
      <c r="G208" s="29" t="str">
        <f>IF(P_størst_k!J215=0," ",P_størst_k!J215)</f>
        <v xml:space="preserve"> </v>
      </c>
    </row>
    <row r="209" spans="2:7" x14ac:dyDescent="0.25">
      <c r="B209" s="44" t="str">
        <f>IF(P_størst_k!C216=0," ",P_størst_k!B216)</f>
        <v xml:space="preserve"> </v>
      </c>
      <c r="C209" s="44"/>
      <c r="D209" s="28" t="str">
        <f>IF(P_størst_k!C216=0," ",P_størst_k!C216)</f>
        <v xml:space="preserve"> </v>
      </c>
      <c r="E209" s="32" t="str">
        <f>IF(P_størst_k!D216=0," ",P_størst_k!D216)</f>
        <v xml:space="preserve"> </v>
      </c>
      <c r="F209" s="40" t="str">
        <f>IF(P_størst_k!G216=0," ",P_størst_k!G216)</f>
        <v xml:space="preserve"> </v>
      </c>
      <c r="G209" s="29" t="str">
        <f>IF(P_størst_k!J216=0," ",P_størst_k!J216)</f>
        <v xml:space="preserve"> </v>
      </c>
    </row>
    <row r="210" spans="2:7" x14ac:dyDescent="0.25">
      <c r="B210" s="44" t="str">
        <f>IF(P_størst_k!C217=0," ",P_størst_k!B217)</f>
        <v xml:space="preserve"> </v>
      </c>
      <c r="C210" s="44"/>
      <c r="D210" s="28" t="str">
        <f>IF(P_størst_k!C217=0," ",P_størst_k!C217)</f>
        <v xml:space="preserve"> </v>
      </c>
      <c r="E210" s="32" t="str">
        <f>IF(P_størst_k!D217=0," ",P_størst_k!D217)</f>
        <v xml:space="preserve"> </v>
      </c>
      <c r="F210" s="40" t="str">
        <f>IF(P_størst_k!G217=0," ",P_størst_k!G217)</f>
        <v xml:space="preserve"> </v>
      </c>
      <c r="G210" s="29" t="str">
        <f>IF(P_størst_k!J217=0," ",P_størst_k!J217)</f>
        <v xml:space="preserve"> </v>
      </c>
    </row>
    <row r="211" spans="2:7" x14ac:dyDescent="0.25">
      <c r="B211" s="44" t="str">
        <f>IF(P_størst_k!C218=0," ",P_størst_k!B218)</f>
        <v xml:space="preserve"> </v>
      </c>
      <c r="C211" s="44"/>
      <c r="D211" s="28" t="str">
        <f>IF(P_størst_k!C218=0," ",P_størst_k!C218)</f>
        <v xml:space="preserve"> </v>
      </c>
      <c r="E211" s="32" t="str">
        <f>IF(P_størst_k!D218=0," ",P_størst_k!D218)</f>
        <v xml:space="preserve"> </v>
      </c>
      <c r="F211" s="40" t="str">
        <f>IF(P_størst_k!G218=0," ",P_størst_k!G218)</f>
        <v xml:space="preserve"> </v>
      </c>
      <c r="G211" s="29" t="str">
        <f>IF(P_størst_k!J218=0," ",P_størst_k!J218)</f>
        <v xml:space="preserve"> </v>
      </c>
    </row>
    <row r="212" spans="2:7" x14ac:dyDescent="0.25">
      <c r="B212" s="44" t="str">
        <f>IF(P_størst_k!C219=0," ",P_størst_k!B219)</f>
        <v xml:space="preserve"> </v>
      </c>
      <c r="C212" s="44"/>
      <c r="D212" s="28" t="str">
        <f>IF(P_størst_k!C219=0," ",P_størst_k!C219)</f>
        <v xml:space="preserve"> </v>
      </c>
      <c r="E212" s="32" t="str">
        <f>IF(P_størst_k!D219=0," ",P_størst_k!D219)</f>
        <v xml:space="preserve"> </v>
      </c>
      <c r="F212" s="40" t="str">
        <f>IF(P_størst_k!G219=0," ",P_størst_k!G219)</f>
        <v xml:space="preserve"> </v>
      </c>
      <c r="G212" s="29" t="str">
        <f>IF(P_størst_k!J219=0," ",P_størst_k!J219)</f>
        <v xml:space="preserve"> </v>
      </c>
    </row>
    <row r="213" spans="2:7" x14ac:dyDescent="0.25">
      <c r="B213" s="44" t="str">
        <f>IF(P_størst_k!C220=0," ",P_størst_k!B220)</f>
        <v xml:space="preserve"> </v>
      </c>
      <c r="C213" s="44"/>
      <c r="D213" s="28" t="str">
        <f>IF(P_størst_k!C220=0," ",P_størst_k!C220)</f>
        <v xml:space="preserve"> </v>
      </c>
      <c r="E213" s="32" t="str">
        <f>IF(P_størst_k!D220=0," ",P_størst_k!D220)</f>
        <v xml:space="preserve"> </v>
      </c>
      <c r="F213" s="40" t="str">
        <f>IF(P_størst_k!G220=0," ",P_størst_k!G220)</f>
        <v xml:space="preserve"> </v>
      </c>
      <c r="G213" s="29" t="str">
        <f>IF(P_størst_k!J220=0," ",P_størst_k!J220)</f>
        <v xml:space="preserve"> </v>
      </c>
    </row>
    <row r="214" spans="2:7" x14ac:dyDescent="0.25">
      <c r="B214" s="44" t="str">
        <f>IF(P_størst_k!C221=0," ",P_størst_k!B221)</f>
        <v xml:space="preserve"> </v>
      </c>
      <c r="C214" s="44"/>
      <c r="D214" s="28" t="str">
        <f>IF(P_størst_k!C221=0," ",P_størst_k!C221)</f>
        <v xml:space="preserve"> </v>
      </c>
      <c r="E214" s="32" t="str">
        <f>IF(P_størst_k!D221=0," ",P_størst_k!D221)</f>
        <v xml:space="preserve"> </v>
      </c>
      <c r="F214" s="40" t="str">
        <f>IF(P_størst_k!G221=0," ",P_størst_k!G221)</f>
        <v xml:space="preserve"> </v>
      </c>
      <c r="G214" s="29" t="str">
        <f>IF(P_størst_k!J221=0," ",P_størst_k!J221)</f>
        <v xml:space="preserve"> </v>
      </c>
    </row>
    <row r="215" spans="2:7" x14ac:dyDescent="0.25">
      <c r="B215" s="44" t="str">
        <f>IF(P_størst_k!C222=0," ",P_størst_k!B222)</f>
        <v xml:space="preserve"> </v>
      </c>
      <c r="C215" s="44"/>
      <c r="D215" s="28" t="str">
        <f>IF(P_størst_k!C222=0," ",P_størst_k!C222)</f>
        <v xml:space="preserve"> </v>
      </c>
      <c r="E215" s="32" t="str">
        <f>IF(P_størst_k!D222=0," ",P_størst_k!D222)</f>
        <v xml:space="preserve"> </v>
      </c>
      <c r="F215" s="40" t="str">
        <f>IF(P_størst_k!G222=0," ",P_størst_k!G222)</f>
        <v xml:space="preserve"> </v>
      </c>
      <c r="G215" s="29" t="str">
        <f>IF(P_størst_k!J222=0," ",P_størst_k!J222)</f>
        <v xml:space="preserve"> </v>
      </c>
    </row>
    <row r="216" spans="2:7" x14ac:dyDescent="0.25">
      <c r="B216" s="44" t="str">
        <f>IF(P_størst_k!C223=0," ",P_størst_k!B223)</f>
        <v xml:space="preserve"> </v>
      </c>
      <c r="C216" s="44"/>
      <c r="D216" s="28" t="str">
        <f>IF(P_størst_k!C223=0," ",P_størst_k!C223)</f>
        <v xml:space="preserve"> </v>
      </c>
      <c r="E216" s="32" t="str">
        <f>IF(P_størst_k!D223=0," ",P_størst_k!D223)</f>
        <v xml:space="preserve"> </v>
      </c>
      <c r="F216" s="40" t="str">
        <f>IF(P_størst_k!G223=0," ",P_størst_k!G223)</f>
        <v xml:space="preserve"> </v>
      </c>
      <c r="G216" s="29" t="str">
        <f>IF(P_størst_k!J223=0," ",P_størst_k!J223)</f>
        <v xml:space="preserve"> </v>
      </c>
    </row>
    <row r="217" spans="2:7" x14ac:dyDescent="0.25">
      <c r="B217" s="44" t="str">
        <f>IF(P_størst_k!C224=0," ",P_størst_k!B224)</f>
        <v xml:space="preserve"> </v>
      </c>
      <c r="C217" s="44"/>
      <c r="D217" s="28" t="str">
        <f>IF(P_størst_k!C224=0," ",P_størst_k!C224)</f>
        <v xml:space="preserve"> </v>
      </c>
      <c r="E217" s="32" t="str">
        <f>IF(P_størst_k!D224=0," ",P_størst_k!D224)</f>
        <v xml:space="preserve"> </v>
      </c>
      <c r="F217" s="40" t="str">
        <f>IF(P_størst_k!G224=0," ",P_størst_k!G224)</f>
        <v xml:space="preserve"> </v>
      </c>
      <c r="G217" s="29" t="str">
        <f>IF(P_størst_k!J224=0," ",P_størst_k!J224)</f>
        <v xml:space="preserve"> </v>
      </c>
    </row>
    <row r="218" spans="2:7" x14ac:dyDescent="0.25">
      <c r="B218" s="44" t="str">
        <f>IF(P_størst_k!C225=0," ",P_størst_k!B225)</f>
        <v xml:space="preserve"> </v>
      </c>
      <c r="C218" s="44"/>
      <c r="D218" s="28" t="str">
        <f>IF(P_størst_k!C225=0," ",P_størst_k!C225)</f>
        <v xml:space="preserve"> </v>
      </c>
      <c r="E218" s="32" t="str">
        <f>IF(P_størst_k!D225=0," ",P_størst_k!D225)</f>
        <v xml:space="preserve"> </v>
      </c>
      <c r="F218" s="40" t="str">
        <f>IF(P_størst_k!G225=0," ",P_størst_k!G225)</f>
        <v xml:space="preserve"> </v>
      </c>
      <c r="G218" s="29" t="str">
        <f>IF(P_størst_k!J225=0," ",P_størst_k!J225)</f>
        <v xml:space="preserve"> </v>
      </c>
    </row>
    <row r="219" spans="2:7" x14ac:dyDescent="0.25">
      <c r="B219" s="44" t="str">
        <f>IF(P_størst_k!C226=0," ",P_størst_k!B226)</f>
        <v xml:space="preserve"> </v>
      </c>
      <c r="C219" s="44"/>
      <c r="D219" s="28" t="str">
        <f>IF(P_størst_k!C226=0," ",P_størst_k!C226)</f>
        <v xml:space="preserve"> </v>
      </c>
      <c r="E219" s="32" t="str">
        <f>IF(P_størst_k!D226=0," ",P_størst_k!D226)</f>
        <v xml:space="preserve"> </v>
      </c>
      <c r="F219" s="40" t="str">
        <f>IF(P_størst_k!G226=0," ",P_størst_k!G226)</f>
        <v xml:space="preserve"> </v>
      </c>
      <c r="G219" s="29" t="str">
        <f>IF(P_størst_k!J226=0," ",P_størst_k!J226)</f>
        <v xml:space="preserve"> </v>
      </c>
    </row>
    <row r="220" spans="2:7" x14ac:dyDescent="0.25">
      <c r="B220" s="44" t="str">
        <f>IF(P_størst_k!C227=0," ",P_størst_k!B227)</f>
        <v xml:space="preserve"> </v>
      </c>
      <c r="C220" s="44"/>
      <c r="D220" s="28" t="str">
        <f>IF(P_størst_k!C227=0," ",P_størst_k!C227)</f>
        <v xml:space="preserve"> </v>
      </c>
      <c r="E220" s="32" t="str">
        <f>IF(P_størst_k!D227=0," ",P_størst_k!D227)</f>
        <v xml:space="preserve"> </v>
      </c>
      <c r="F220" s="40" t="str">
        <f>IF(P_størst_k!G227=0," ",P_størst_k!G227)</f>
        <v xml:space="preserve"> </v>
      </c>
      <c r="G220" s="29" t="str">
        <f>IF(P_størst_k!J227=0," ",P_størst_k!J227)</f>
        <v xml:space="preserve"> </v>
      </c>
    </row>
    <row r="221" spans="2:7" x14ac:dyDescent="0.25">
      <c r="B221" s="44" t="str">
        <f>IF(P_størst_k!C228=0," ",P_størst_k!B228)</f>
        <v xml:space="preserve"> </v>
      </c>
      <c r="C221" s="44"/>
      <c r="D221" s="28" t="str">
        <f>IF(P_størst_k!C228=0," ",P_størst_k!C228)</f>
        <v xml:space="preserve"> </v>
      </c>
      <c r="E221" s="32" t="str">
        <f>IF(P_størst_k!D228=0," ",P_størst_k!D228)</f>
        <v xml:space="preserve"> </v>
      </c>
      <c r="F221" s="40" t="str">
        <f>IF(P_størst_k!G228=0," ",P_størst_k!G228)</f>
        <v xml:space="preserve"> </v>
      </c>
      <c r="G221" s="29" t="str">
        <f>IF(P_størst_k!J228=0," ",P_størst_k!J228)</f>
        <v xml:space="preserve"> </v>
      </c>
    </row>
    <row r="222" spans="2:7" x14ac:dyDescent="0.25">
      <c r="B222" s="44" t="str">
        <f>IF(P_størst_k!C229=0," ",P_størst_k!B229)</f>
        <v xml:space="preserve"> </v>
      </c>
      <c r="C222" s="44"/>
      <c r="D222" s="28" t="str">
        <f>IF(P_størst_k!C229=0," ",P_størst_k!C229)</f>
        <v xml:space="preserve"> </v>
      </c>
      <c r="E222" s="32" t="str">
        <f>IF(P_størst_k!D229=0," ",P_størst_k!D229)</f>
        <v xml:space="preserve"> </v>
      </c>
      <c r="F222" s="40" t="str">
        <f>IF(P_størst_k!G229=0," ",P_størst_k!G229)</f>
        <v xml:space="preserve"> </v>
      </c>
      <c r="G222" s="29" t="str">
        <f>IF(P_størst_k!J229=0," ",P_størst_k!J229)</f>
        <v xml:space="preserve"> </v>
      </c>
    </row>
    <row r="223" spans="2:7" x14ac:dyDescent="0.25">
      <c r="B223" s="44" t="str">
        <f>IF(P_størst_k!C230=0," ",P_størst_k!B230)</f>
        <v xml:space="preserve"> </v>
      </c>
      <c r="C223" s="44"/>
      <c r="D223" s="28" t="str">
        <f>IF(P_størst_k!C230=0," ",P_størst_k!C230)</f>
        <v xml:space="preserve"> </v>
      </c>
      <c r="E223" s="32" t="str">
        <f>IF(P_størst_k!D230=0," ",P_størst_k!D230)</f>
        <v xml:space="preserve"> </v>
      </c>
      <c r="F223" s="40" t="str">
        <f>IF(P_størst_k!G230=0," ",P_størst_k!G230)</f>
        <v xml:space="preserve"> </v>
      </c>
      <c r="G223" s="29" t="str">
        <f>IF(P_størst_k!J230=0," ",P_størst_k!J230)</f>
        <v xml:space="preserve"> </v>
      </c>
    </row>
    <row r="224" spans="2:7" x14ac:dyDescent="0.25">
      <c r="B224" s="44" t="str">
        <f>IF(P_størst_k!C231=0," ",P_størst_k!B231)</f>
        <v xml:space="preserve"> </v>
      </c>
      <c r="C224" s="44"/>
      <c r="D224" s="28" t="str">
        <f>IF(P_størst_k!C231=0," ",P_størst_k!C231)</f>
        <v xml:space="preserve"> </v>
      </c>
      <c r="E224" s="32" t="str">
        <f>IF(P_størst_k!D231=0," ",P_størst_k!D231)</f>
        <v xml:space="preserve"> </v>
      </c>
      <c r="F224" s="40" t="str">
        <f>IF(P_størst_k!G231=0," ",P_størst_k!G231)</f>
        <v xml:space="preserve"> </v>
      </c>
      <c r="G224" s="29" t="str">
        <f>IF(P_størst_k!J231=0," ",P_størst_k!J231)</f>
        <v xml:space="preserve"> </v>
      </c>
    </row>
    <row r="225" spans="2:7" x14ac:dyDescent="0.25">
      <c r="B225" s="44" t="str">
        <f>IF(P_størst_k!C232=0," ",P_størst_k!B232)</f>
        <v xml:space="preserve"> </v>
      </c>
      <c r="C225" s="44"/>
      <c r="D225" s="28" t="str">
        <f>IF(P_størst_k!C232=0," ",P_størst_k!C232)</f>
        <v xml:space="preserve"> </v>
      </c>
      <c r="E225" s="32" t="str">
        <f>IF(P_størst_k!D232=0," ",P_størst_k!D232)</f>
        <v xml:space="preserve"> </v>
      </c>
      <c r="F225" s="40" t="str">
        <f>IF(P_størst_k!G232=0," ",P_størst_k!G232)</f>
        <v xml:space="preserve"> </v>
      </c>
      <c r="G225" s="29" t="str">
        <f>IF(P_størst_k!J232=0," ",P_størst_k!J232)</f>
        <v xml:space="preserve"> </v>
      </c>
    </row>
    <row r="226" spans="2:7" x14ac:dyDescent="0.25">
      <c r="B226" s="44" t="str">
        <f>IF(P_størst_k!C233=0," ",P_størst_k!B233)</f>
        <v xml:space="preserve"> </v>
      </c>
      <c r="C226" s="44"/>
      <c r="D226" s="28" t="str">
        <f>IF(P_størst_k!C233=0," ",P_størst_k!C233)</f>
        <v xml:space="preserve"> </v>
      </c>
      <c r="E226" s="32" t="str">
        <f>IF(P_størst_k!D233=0," ",P_størst_k!D233)</f>
        <v xml:space="preserve"> </v>
      </c>
      <c r="F226" s="40" t="str">
        <f>IF(P_størst_k!G233=0," ",P_størst_k!G233)</f>
        <v xml:space="preserve"> </v>
      </c>
      <c r="G226" s="29" t="str">
        <f>IF(P_størst_k!J233=0," ",P_størst_k!J233)</f>
        <v xml:space="preserve"> </v>
      </c>
    </row>
    <row r="227" spans="2:7" x14ac:dyDescent="0.25">
      <c r="B227" s="44" t="str">
        <f>IF(P_størst_k!C234=0," ",P_størst_k!B234)</f>
        <v xml:space="preserve"> </v>
      </c>
      <c r="C227" s="44"/>
      <c r="D227" s="28" t="str">
        <f>IF(P_størst_k!C234=0," ",P_størst_k!C234)</f>
        <v xml:space="preserve"> </v>
      </c>
      <c r="E227" s="32" t="str">
        <f>IF(P_størst_k!D234=0," ",P_størst_k!D234)</f>
        <v xml:space="preserve"> </v>
      </c>
      <c r="F227" s="40" t="str">
        <f>IF(P_størst_k!G234=0," ",P_størst_k!G234)</f>
        <v xml:space="preserve"> </v>
      </c>
      <c r="G227" s="29" t="str">
        <f>IF(P_størst_k!J234=0," ",P_størst_k!J234)</f>
        <v xml:space="preserve"> </v>
      </c>
    </row>
    <row r="228" spans="2:7" x14ac:dyDescent="0.25">
      <c r="B228" s="44" t="str">
        <f>IF(P_størst_k!C235=0," ",P_størst_k!B235)</f>
        <v xml:space="preserve"> </v>
      </c>
      <c r="C228" s="44"/>
      <c r="D228" s="28" t="str">
        <f>IF(P_størst_k!C235=0," ",P_størst_k!C235)</f>
        <v xml:space="preserve"> </v>
      </c>
      <c r="E228" s="32" t="str">
        <f>IF(P_størst_k!D235=0," ",P_størst_k!D235)</f>
        <v xml:space="preserve"> </v>
      </c>
      <c r="F228" s="40" t="str">
        <f>IF(P_størst_k!G235=0," ",P_størst_k!G235)</f>
        <v xml:space="preserve"> </v>
      </c>
      <c r="G228" s="29" t="str">
        <f>IF(P_størst_k!J235=0," ",P_størst_k!J235)</f>
        <v xml:space="preserve"> </v>
      </c>
    </row>
    <row r="229" spans="2:7" x14ac:dyDescent="0.25">
      <c r="B229" s="44" t="str">
        <f>IF(P_størst_k!C236=0," ",P_størst_k!B236)</f>
        <v xml:space="preserve"> </v>
      </c>
      <c r="C229" s="44"/>
      <c r="D229" s="28" t="str">
        <f>IF(P_størst_k!C236=0," ",P_størst_k!C236)</f>
        <v xml:space="preserve"> </v>
      </c>
      <c r="E229" s="32" t="str">
        <f>IF(P_størst_k!D236=0," ",P_størst_k!D236)</f>
        <v xml:space="preserve"> </v>
      </c>
      <c r="F229" s="40" t="str">
        <f>IF(P_størst_k!G236=0," ",P_størst_k!G236)</f>
        <v xml:space="preserve"> </v>
      </c>
      <c r="G229" s="29" t="str">
        <f>IF(P_størst_k!J236=0," ",P_størst_k!J236)</f>
        <v xml:space="preserve"> </v>
      </c>
    </row>
    <row r="230" spans="2:7" x14ac:dyDescent="0.25">
      <c r="B230" s="44" t="str">
        <f>IF(P_størst_k!C237=0," ",P_størst_k!B237)</f>
        <v xml:space="preserve"> </v>
      </c>
      <c r="C230" s="44"/>
      <c r="D230" s="28" t="str">
        <f>IF(P_størst_k!C237=0," ",P_størst_k!C237)</f>
        <v xml:space="preserve"> </v>
      </c>
      <c r="E230" s="32" t="str">
        <f>IF(P_størst_k!D237=0," ",P_størst_k!D237)</f>
        <v xml:space="preserve"> </v>
      </c>
      <c r="F230" s="40" t="str">
        <f>IF(P_størst_k!G237=0," ",P_størst_k!G237)</f>
        <v xml:space="preserve"> </v>
      </c>
      <c r="G230" s="29" t="str">
        <f>IF(P_størst_k!J237=0," ",P_størst_k!J237)</f>
        <v xml:space="preserve"> </v>
      </c>
    </row>
    <row r="231" spans="2:7" x14ac:dyDescent="0.25">
      <c r="B231" s="44" t="str">
        <f>IF(P_størst_k!C238=0," ",P_størst_k!B238)</f>
        <v xml:space="preserve"> </v>
      </c>
      <c r="C231" s="44"/>
      <c r="D231" s="28" t="str">
        <f>IF(P_størst_k!C238=0," ",P_størst_k!C238)</f>
        <v xml:space="preserve"> </v>
      </c>
      <c r="E231" s="32" t="str">
        <f>IF(P_størst_k!D238=0," ",P_størst_k!D238)</f>
        <v xml:space="preserve"> </v>
      </c>
      <c r="F231" s="40" t="str">
        <f>IF(P_størst_k!G238=0," ",P_størst_k!G238)</f>
        <v xml:space="preserve"> </v>
      </c>
      <c r="G231" s="29" t="str">
        <f>IF(P_størst_k!J238=0," ",P_størst_k!J238)</f>
        <v xml:space="preserve"> </v>
      </c>
    </row>
    <row r="232" spans="2:7" x14ac:dyDescent="0.25">
      <c r="B232" s="44" t="str">
        <f>IF(P_størst_k!C239=0," ",P_størst_k!B239)</f>
        <v xml:space="preserve"> </v>
      </c>
      <c r="C232" s="44"/>
      <c r="D232" s="28" t="str">
        <f>IF(P_størst_k!C239=0," ",P_størst_k!C239)</f>
        <v xml:space="preserve"> </v>
      </c>
      <c r="E232" s="32" t="str">
        <f>IF(P_størst_k!D239=0," ",P_størst_k!D239)</f>
        <v xml:space="preserve"> </v>
      </c>
      <c r="F232" s="40" t="str">
        <f>IF(P_størst_k!G239=0," ",P_størst_k!G239)</f>
        <v xml:space="preserve"> </v>
      </c>
      <c r="G232" s="29" t="str">
        <f>IF(P_størst_k!J239=0," ",P_størst_k!J239)</f>
        <v xml:space="preserve"> </v>
      </c>
    </row>
    <row r="233" spans="2:7" x14ac:dyDescent="0.25">
      <c r="B233" s="44" t="str">
        <f>IF(P_størst_k!C240=0," ",P_størst_k!B240)</f>
        <v xml:space="preserve"> </v>
      </c>
      <c r="C233" s="44"/>
      <c r="D233" s="28" t="str">
        <f>IF(P_størst_k!C240=0," ",P_størst_k!C240)</f>
        <v xml:space="preserve"> </v>
      </c>
      <c r="E233" s="32" t="str">
        <f>IF(P_størst_k!D240=0," ",P_størst_k!D240)</f>
        <v xml:space="preserve"> </v>
      </c>
      <c r="F233" s="40" t="str">
        <f>IF(P_størst_k!G240=0," ",P_størst_k!G240)</f>
        <v xml:space="preserve"> </v>
      </c>
      <c r="G233" s="29" t="str">
        <f>IF(P_størst_k!J240=0," ",P_størst_k!J240)</f>
        <v xml:space="preserve"> </v>
      </c>
    </row>
    <row r="234" spans="2:7" x14ac:dyDescent="0.25">
      <c r="B234" s="44" t="str">
        <f>IF(P_størst_k!C241=0," ",P_størst_k!B241)</f>
        <v xml:space="preserve"> </v>
      </c>
      <c r="C234" s="44"/>
      <c r="D234" s="28" t="str">
        <f>IF(P_størst_k!C241=0," ",P_størst_k!C241)</f>
        <v xml:space="preserve"> </v>
      </c>
      <c r="E234" s="32" t="str">
        <f>IF(P_størst_k!D241=0," ",P_størst_k!D241)</f>
        <v xml:space="preserve"> </v>
      </c>
      <c r="F234" s="40" t="str">
        <f>IF(P_størst_k!G241=0," ",P_størst_k!G241)</f>
        <v xml:space="preserve"> </v>
      </c>
      <c r="G234" s="29" t="str">
        <f>IF(P_størst_k!J241=0," ",P_størst_k!J241)</f>
        <v xml:space="preserve"> </v>
      </c>
    </row>
    <row r="235" spans="2:7" x14ac:dyDescent="0.25">
      <c r="B235" s="44" t="str">
        <f>IF(P_størst_k!C242=0," ",P_størst_k!B242)</f>
        <v xml:space="preserve"> </v>
      </c>
      <c r="C235" s="44"/>
      <c r="D235" s="28" t="str">
        <f>IF(P_størst_k!C242=0," ",P_størst_k!C242)</f>
        <v xml:space="preserve"> </v>
      </c>
      <c r="E235" s="32" t="str">
        <f>IF(P_størst_k!D242=0," ",P_størst_k!D242)</f>
        <v xml:space="preserve"> </v>
      </c>
      <c r="F235" s="40" t="str">
        <f>IF(P_størst_k!G242=0," ",P_størst_k!G242)</f>
        <v xml:space="preserve"> </v>
      </c>
      <c r="G235" s="29" t="str">
        <f>IF(P_størst_k!J242=0," ",P_størst_k!J242)</f>
        <v xml:space="preserve"> </v>
      </c>
    </row>
    <row r="236" spans="2:7" x14ac:dyDescent="0.25">
      <c r="B236" s="44" t="str">
        <f>IF(P_størst_k!C243=0," ",P_størst_k!B243)</f>
        <v xml:space="preserve"> </v>
      </c>
      <c r="C236" s="44"/>
      <c r="D236" s="28" t="str">
        <f>IF(P_størst_k!C243=0," ",P_størst_k!C243)</f>
        <v xml:space="preserve"> </v>
      </c>
      <c r="E236" s="32" t="str">
        <f>IF(P_størst_k!D243=0," ",P_størst_k!D243)</f>
        <v xml:space="preserve"> </v>
      </c>
      <c r="F236" s="40" t="str">
        <f>IF(P_størst_k!G243=0," ",P_størst_k!G243)</f>
        <v xml:space="preserve"> </v>
      </c>
      <c r="G236" s="29" t="str">
        <f>IF(P_størst_k!J243=0," ",P_størst_k!J243)</f>
        <v xml:space="preserve"> </v>
      </c>
    </row>
    <row r="237" spans="2:7" x14ac:dyDescent="0.25">
      <c r="B237" s="44" t="str">
        <f>IF(P_størst_k!C244=0," ",P_størst_k!B244)</f>
        <v xml:space="preserve"> </v>
      </c>
      <c r="C237" s="44"/>
      <c r="D237" s="28" t="str">
        <f>IF(P_størst_k!C244=0," ",P_størst_k!C244)</f>
        <v xml:space="preserve"> </v>
      </c>
      <c r="E237" s="32" t="str">
        <f>IF(P_størst_k!D244=0," ",P_størst_k!D244)</f>
        <v xml:space="preserve"> </v>
      </c>
      <c r="F237" s="40" t="str">
        <f>IF(P_størst_k!G244=0," ",P_størst_k!G244)</f>
        <v xml:space="preserve"> </v>
      </c>
      <c r="G237" s="29" t="str">
        <f>IF(P_størst_k!J244=0," ",P_størst_k!J244)</f>
        <v xml:space="preserve"> </v>
      </c>
    </row>
    <row r="238" spans="2:7" x14ac:dyDescent="0.25">
      <c r="B238" s="44" t="str">
        <f>IF(P_størst_k!C245=0," ",P_størst_k!B245)</f>
        <v xml:space="preserve"> </v>
      </c>
      <c r="C238" s="44"/>
      <c r="D238" s="28" t="str">
        <f>IF(P_størst_k!C245=0," ",P_størst_k!C245)</f>
        <v xml:space="preserve"> </v>
      </c>
      <c r="E238" s="32" t="str">
        <f>IF(P_størst_k!D245=0," ",P_størst_k!D245)</f>
        <v xml:space="preserve"> </v>
      </c>
      <c r="F238" s="40" t="str">
        <f>IF(P_størst_k!G245=0," ",P_størst_k!G245)</f>
        <v xml:space="preserve"> </v>
      </c>
      <c r="G238" s="29" t="str">
        <f>IF(P_størst_k!J245=0," ",P_størst_k!J245)</f>
        <v xml:space="preserve"> </v>
      </c>
    </row>
    <row r="239" spans="2:7" x14ac:dyDescent="0.25">
      <c r="B239" s="44" t="str">
        <f>IF(P_størst_k!C246=0," ",P_størst_k!B246)</f>
        <v xml:space="preserve"> </v>
      </c>
      <c r="C239" s="44"/>
      <c r="D239" s="28" t="str">
        <f>IF(P_størst_k!C246=0," ",P_størst_k!C246)</f>
        <v xml:space="preserve"> </v>
      </c>
      <c r="E239" s="32" t="str">
        <f>IF(P_størst_k!D246=0," ",P_størst_k!D246)</f>
        <v xml:space="preserve"> </v>
      </c>
      <c r="F239" s="40" t="str">
        <f>IF(P_størst_k!G246=0," ",P_størst_k!G246)</f>
        <v xml:space="preserve"> </v>
      </c>
      <c r="G239" s="29" t="str">
        <f>IF(P_størst_k!J246=0," ",P_størst_k!J246)</f>
        <v xml:space="preserve"> </v>
      </c>
    </row>
    <row r="240" spans="2:7" x14ac:dyDescent="0.25">
      <c r="B240" s="44" t="str">
        <f>IF(P_størst_k!C247=0," ",P_størst_k!B247)</f>
        <v xml:space="preserve"> </v>
      </c>
      <c r="C240" s="44"/>
      <c r="D240" s="28" t="str">
        <f>IF(P_størst_k!C247=0," ",P_størst_k!C247)</f>
        <v xml:space="preserve"> </v>
      </c>
      <c r="E240" s="32" t="str">
        <f>IF(P_størst_k!D247=0," ",P_størst_k!D247)</f>
        <v xml:space="preserve"> </v>
      </c>
      <c r="F240" s="40" t="str">
        <f>IF(P_størst_k!G247=0," ",P_størst_k!G247)</f>
        <v xml:space="preserve"> </v>
      </c>
      <c r="G240" s="29" t="str">
        <f>IF(P_størst_k!J247=0," ",P_størst_k!J247)</f>
        <v xml:space="preserve"> </v>
      </c>
    </row>
    <row r="241" spans="2:7" x14ac:dyDescent="0.25">
      <c r="B241" s="44" t="str">
        <f>IF(P_størst_k!C248=0," ",P_størst_k!B248)</f>
        <v xml:space="preserve"> </v>
      </c>
      <c r="C241" s="44"/>
      <c r="D241" s="28" t="str">
        <f>IF(P_størst_k!C248=0," ",P_størst_k!C248)</f>
        <v xml:space="preserve"> </v>
      </c>
      <c r="E241" s="32" t="str">
        <f>IF(P_størst_k!D248=0," ",P_størst_k!D248)</f>
        <v xml:space="preserve"> </v>
      </c>
      <c r="F241" s="40" t="str">
        <f>IF(P_størst_k!G248=0," ",P_størst_k!G248)</f>
        <v xml:space="preserve"> </v>
      </c>
      <c r="G241" s="29" t="str">
        <f>IF(P_størst_k!J248=0," ",P_størst_k!J248)</f>
        <v xml:space="preserve"> </v>
      </c>
    </row>
    <row r="242" spans="2:7" x14ac:dyDescent="0.25">
      <c r="B242" s="44" t="str">
        <f>IF(P_størst_k!C249=0," ",P_størst_k!B249)</f>
        <v xml:space="preserve"> </v>
      </c>
      <c r="C242" s="44"/>
      <c r="D242" s="28" t="str">
        <f>IF(P_størst_k!C249=0," ",P_størst_k!C249)</f>
        <v xml:space="preserve"> </v>
      </c>
      <c r="E242" s="32" t="str">
        <f>IF(P_størst_k!D249=0," ",P_størst_k!D249)</f>
        <v xml:space="preserve"> </v>
      </c>
      <c r="F242" s="40" t="str">
        <f>IF(P_størst_k!G249=0," ",P_størst_k!G249)</f>
        <v xml:space="preserve"> </v>
      </c>
      <c r="G242" s="29" t="str">
        <f>IF(P_størst_k!J249=0," ",P_størst_k!J249)</f>
        <v xml:space="preserve"> </v>
      </c>
    </row>
    <row r="243" spans="2:7" x14ac:dyDescent="0.25">
      <c r="B243" s="44" t="str">
        <f>IF(P_størst_k!C250=0," ",P_størst_k!B250)</f>
        <v xml:space="preserve"> </v>
      </c>
      <c r="C243" s="44"/>
      <c r="D243" s="28" t="str">
        <f>IF(P_størst_k!C250=0," ",P_størst_k!C250)</f>
        <v xml:space="preserve"> </v>
      </c>
      <c r="E243" s="32" t="str">
        <f>IF(P_størst_k!D250=0," ",P_størst_k!D250)</f>
        <v xml:space="preserve"> </v>
      </c>
      <c r="F243" s="40" t="str">
        <f>IF(P_størst_k!G250=0," ",P_størst_k!G250)</f>
        <v xml:space="preserve"> </v>
      </c>
      <c r="G243" s="29" t="str">
        <f>IF(P_størst_k!J250=0," ",P_størst_k!J250)</f>
        <v xml:space="preserve"> </v>
      </c>
    </row>
    <row r="244" spans="2:7" x14ac:dyDescent="0.25">
      <c r="B244" s="44" t="str">
        <f>IF(P_størst_k!C251=0," ",P_størst_k!B251)</f>
        <v xml:space="preserve"> </v>
      </c>
      <c r="C244" s="44"/>
      <c r="D244" s="28" t="str">
        <f>IF(P_størst_k!C251=0," ",P_størst_k!C251)</f>
        <v xml:space="preserve"> </v>
      </c>
      <c r="E244" s="32" t="str">
        <f>IF(P_størst_k!D251=0," ",P_størst_k!D251)</f>
        <v xml:space="preserve"> </v>
      </c>
      <c r="F244" s="40" t="str">
        <f>IF(P_størst_k!G251=0," ",P_størst_k!G251)</f>
        <v xml:space="preserve"> </v>
      </c>
      <c r="G244" s="29" t="str">
        <f>IF(P_størst_k!J251=0," ",P_størst_k!J251)</f>
        <v xml:space="preserve"> </v>
      </c>
    </row>
    <row r="245" spans="2:7" x14ac:dyDescent="0.25">
      <c r="B245" s="44" t="str">
        <f>IF(P_størst_k!C252=0," ",P_størst_k!B252)</f>
        <v xml:space="preserve"> </v>
      </c>
      <c r="C245" s="44"/>
      <c r="D245" s="28" t="str">
        <f>IF(P_størst_k!C252=0," ",P_størst_k!C252)</f>
        <v xml:space="preserve"> </v>
      </c>
      <c r="E245" s="32" t="str">
        <f>IF(P_størst_k!D252=0," ",P_størst_k!D252)</f>
        <v xml:space="preserve"> </v>
      </c>
      <c r="F245" s="40" t="str">
        <f>IF(P_størst_k!G252=0," ",P_størst_k!G252)</f>
        <v xml:space="preserve"> </v>
      </c>
      <c r="G245" s="29" t="str">
        <f>IF(P_størst_k!J252=0," ",P_størst_k!J252)</f>
        <v xml:space="preserve"> </v>
      </c>
    </row>
    <row r="246" spans="2:7" x14ac:dyDescent="0.25">
      <c r="B246" s="44" t="str">
        <f>IF(P_størst_k!C253=0," ",P_størst_k!B253)</f>
        <v xml:space="preserve"> </v>
      </c>
      <c r="C246" s="44"/>
      <c r="D246" s="28" t="str">
        <f>IF(P_størst_k!C253=0," ",P_størst_k!C253)</f>
        <v xml:space="preserve"> </v>
      </c>
      <c r="E246" s="32" t="str">
        <f>IF(P_størst_k!D253=0," ",P_størst_k!D253)</f>
        <v xml:space="preserve"> </v>
      </c>
      <c r="F246" s="40" t="str">
        <f>IF(P_størst_k!G253=0," ",P_størst_k!G253)</f>
        <v xml:space="preserve"> </v>
      </c>
      <c r="G246" s="29" t="str">
        <f>IF(P_størst_k!J253=0," ",P_størst_k!J253)</f>
        <v xml:space="preserve"> </v>
      </c>
    </row>
    <row r="247" spans="2:7" x14ac:dyDescent="0.25">
      <c r="B247" s="44" t="str">
        <f>IF(P_størst_k!C254=0," ",P_størst_k!B254)</f>
        <v xml:space="preserve"> </v>
      </c>
      <c r="C247" s="44"/>
      <c r="D247" s="28" t="str">
        <f>IF(P_størst_k!C254=0," ",P_størst_k!C254)</f>
        <v xml:space="preserve"> </v>
      </c>
      <c r="E247" s="32" t="str">
        <f>IF(P_størst_k!D254=0," ",P_størst_k!D254)</f>
        <v xml:space="preserve"> </v>
      </c>
      <c r="F247" s="40" t="str">
        <f>IF(P_størst_k!G254=0," ",P_størst_k!G254)</f>
        <v xml:space="preserve"> </v>
      </c>
      <c r="G247" s="29" t="str">
        <f>IF(P_størst_k!J254=0," ",P_størst_k!J254)</f>
        <v xml:space="preserve"> </v>
      </c>
    </row>
    <row r="248" spans="2:7" x14ac:dyDescent="0.25">
      <c r="B248" s="44" t="str">
        <f>IF(P_størst_k!C255=0," ",P_størst_k!B255)</f>
        <v xml:space="preserve"> </v>
      </c>
      <c r="C248" s="44"/>
      <c r="D248" s="28" t="str">
        <f>IF(P_størst_k!C255=0," ",P_størst_k!C255)</f>
        <v xml:space="preserve"> </v>
      </c>
      <c r="E248" s="32" t="str">
        <f>IF(P_størst_k!D255=0," ",P_størst_k!D255)</f>
        <v xml:space="preserve"> </v>
      </c>
      <c r="F248" s="40" t="str">
        <f>IF(P_størst_k!G255=0," ",P_størst_k!G255)</f>
        <v xml:space="preserve"> </v>
      </c>
      <c r="G248" s="29" t="str">
        <f>IF(P_størst_k!J255=0," ",P_størst_k!J255)</f>
        <v xml:space="preserve"> </v>
      </c>
    </row>
    <row r="249" spans="2:7" x14ac:dyDescent="0.25">
      <c r="B249" s="44" t="str">
        <f>IF(P_størst_k!C256=0," ",P_størst_k!B256)</f>
        <v xml:space="preserve"> </v>
      </c>
      <c r="C249" s="44"/>
      <c r="D249" s="28" t="str">
        <f>IF(P_størst_k!C256=0," ",P_størst_k!C256)</f>
        <v xml:space="preserve"> </v>
      </c>
      <c r="E249" s="32" t="str">
        <f>IF(P_størst_k!D256=0," ",P_størst_k!D256)</f>
        <v xml:space="preserve"> </v>
      </c>
      <c r="F249" s="40" t="str">
        <f>IF(P_størst_k!G256=0," ",P_størst_k!G256)</f>
        <v xml:space="preserve"> </v>
      </c>
      <c r="G249" s="29" t="str">
        <f>IF(P_størst_k!J256=0," ",P_størst_k!J256)</f>
        <v xml:space="preserve"> </v>
      </c>
    </row>
    <row r="250" spans="2:7" x14ac:dyDescent="0.25">
      <c r="B250" s="44" t="str">
        <f>IF(P_størst_k!C257=0," ",P_størst_k!B257)</f>
        <v xml:space="preserve"> </v>
      </c>
      <c r="C250" s="44"/>
      <c r="D250" s="28" t="str">
        <f>IF(P_størst_k!C257=0," ",P_størst_k!C257)</f>
        <v xml:space="preserve"> </v>
      </c>
      <c r="E250" s="32" t="str">
        <f>IF(P_størst_k!D257=0," ",P_størst_k!D257)</f>
        <v xml:space="preserve"> </v>
      </c>
      <c r="F250" s="40" t="str">
        <f>IF(P_størst_k!G257=0," ",P_størst_k!G257)</f>
        <v xml:space="preserve"> </v>
      </c>
      <c r="G250" s="29" t="str">
        <f>IF(P_størst_k!J257=0," ",P_størst_k!J257)</f>
        <v xml:space="preserve"> </v>
      </c>
    </row>
    <row r="251" spans="2:7" x14ac:dyDescent="0.25">
      <c r="B251" s="44" t="str">
        <f>IF(P_størst_k!C258=0," ",P_størst_k!B258)</f>
        <v xml:space="preserve"> </v>
      </c>
      <c r="C251" s="44"/>
      <c r="D251" s="28" t="str">
        <f>IF(P_størst_k!C258=0," ",P_størst_k!C258)</f>
        <v xml:space="preserve"> </v>
      </c>
      <c r="E251" s="32" t="str">
        <f>IF(P_størst_k!D258=0," ",P_størst_k!D258)</f>
        <v xml:space="preserve"> </v>
      </c>
      <c r="F251" s="40" t="str">
        <f>IF(P_størst_k!G258=0," ",P_størst_k!G258)</f>
        <v xml:space="preserve"> </v>
      </c>
      <c r="G251" s="29" t="str">
        <f>IF(P_størst_k!J258=0," ",P_størst_k!J258)</f>
        <v xml:space="preserve"> </v>
      </c>
    </row>
    <row r="252" spans="2:7" x14ac:dyDescent="0.25">
      <c r="B252" s="44" t="str">
        <f>IF(P_størst_k!C259=0," ",P_størst_k!B259)</f>
        <v xml:space="preserve"> </v>
      </c>
      <c r="C252" s="44"/>
      <c r="D252" s="28" t="str">
        <f>IF(P_størst_k!C259=0," ",P_størst_k!C259)</f>
        <v xml:space="preserve"> </v>
      </c>
      <c r="E252" s="32" t="str">
        <f>IF(P_størst_k!D259=0," ",P_størst_k!D259)</f>
        <v xml:space="preserve"> </v>
      </c>
      <c r="F252" s="40" t="str">
        <f>IF(P_størst_k!G259=0," ",P_størst_k!G259)</f>
        <v xml:space="preserve"> </v>
      </c>
      <c r="G252" s="29" t="str">
        <f>IF(P_størst_k!J259=0," ",P_størst_k!J259)</f>
        <v xml:space="preserve"> </v>
      </c>
    </row>
    <row r="253" spans="2:7" x14ac:dyDescent="0.25">
      <c r="B253" s="44" t="str">
        <f>IF(P_størst_k!C260=0," ",P_størst_k!B260)</f>
        <v xml:space="preserve"> </v>
      </c>
      <c r="C253" s="44"/>
      <c r="D253" s="28" t="str">
        <f>IF(P_størst_k!C260=0," ",P_størst_k!C260)</f>
        <v xml:space="preserve"> </v>
      </c>
      <c r="E253" s="32" t="str">
        <f>IF(P_størst_k!D260=0," ",P_størst_k!D260)</f>
        <v xml:space="preserve"> </v>
      </c>
      <c r="F253" s="40" t="str">
        <f>IF(P_størst_k!G260=0," ",P_størst_k!G260)</f>
        <v xml:space="preserve"> </v>
      </c>
      <c r="G253" s="29" t="str">
        <f>IF(P_størst_k!J260=0," ",P_størst_k!J260)</f>
        <v xml:space="preserve"> </v>
      </c>
    </row>
    <row r="254" spans="2:7" x14ac:dyDescent="0.25">
      <c r="B254" s="44" t="str">
        <f>IF(P_størst_k!C261=0," ",P_størst_k!B261)</f>
        <v xml:space="preserve"> </v>
      </c>
      <c r="C254" s="44"/>
      <c r="D254" s="28" t="str">
        <f>IF(P_størst_k!C261=0," ",P_størst_k!C261)</f>
        <v xml:space="preserve"> </v>
      </c>
      <c r="E254" s="32" t="str">
        <f>IF(P_størst_k!D261=0," ",P_størst_k!D261)</f>
        <v xml:space="preserve"> </v>
      </c>
      <c r="F254" s="40" t="str">
        <f>IF(P_størst_k!G261=0," ",P_størst_k!G261)</f>
        <v xml:space="preserve"> </v>
      </c>
      <c r="G254" s="29" t="str">
        <f>IF(P_størst_k!J261=0," ",P_størst_k!J261)</f>
        <v xml:space="preserve"> </v>
      </c>
    </row>
    <row r="255" spans="2:7" x14ac:dyDescent="0.25">
      <c r="B255" s="44" t="str">
        <f>IF(P_størst_k!C262=0," ",P_størst_k!B262)</f>
        <v xml:space="preserve"> </v>
      </c>
      <c r="C255" s="44"/>
      <c r="D255" s="28" t="str">
        <f>IF(P_størst_k!C262=0," ",P_størst_k!C262)</f>
        <v xml:space="preserve"> </v>
      </c>
      <c r="E255" s="32" t="str">
        <f>IF(P_størst_k!D262=0," ",P_størst_k!D262)</f>
        <v xml:space="preserve"> </v>
      </c>
      <c r="F255" s="40" t="str">
        <f>IF(P_størst_k!G262=0," ",P_størst_k!G262)</f>
        <v xml:space="preserve"> </v>
      </c>
      <c r="G255" s="29" t="str">
        <f>IF(P_størst_k!J262=0," ",P_størst_k!J262)</f>
        <v xml:space="preserve"> </v>
      </c>
    </row>
    <row r="256" spans="2:7" x14ac:dyDescent="0.25">
      <c r="B256" s="44" t="str">
        <f>IF(P_størst_k!C263=0," ",P_størst_k!B263)</f>
        <v xml:space="preserve"> </v>
      </c>
      <c r="C256" s="44"/>
      <c r="D256" s="28" t="str">
        <f>IF(P_størst_k!C263=0," ",P_størst_k!C263)</f>
        <v xml:space="preserve"> </v>
      </c>
      <c r="E256" s="32" t="str">
        <f>IF(P_størst_k!D263=0," ",P_størst_k!D263)</f>
        <v xml:space="preserve"> </v>
      </c>
      <c r="F256" s="40" t="str">
        <f>IF(P_størst_k!G263=0," ",P_størst_k!G263)</f>
        <v xml:space="preserve"> </v>
      </c>
      <c r="G256" s="29" t="str">
        <f>IF(P_størst_k!J263=0," ",P_størst_k!J263)</f>
        <v xml:space="preserve"> </v>
      </c>
    </row>
    <row r="257" spans="2:7" x14ac:dyDescent="0.25">
      <c r="B257" s="44" t="str">
        <f>IF(P_størst_k!C264=0," ",P_størst_k!B264)</f>
        <v xml:space="preserve"> </v>
      </c>
      <c r="C257" s="44"/>
      <c r="D257" s="28" t="str">
        <f>IF(P_størst_k!C264=0," ",P_størst_k!C264)</f>
        <v xml:space="preserve"> </v>
      </c>
      <c r="E257" s="32" t="str">
        <f>IF(P_størst_k!D264=0," ",P_størst_k!D264)</f>
        <v xml:space="preserve"> </v>
      </c>
      <c r="F257" s="40" t="str">
        <f>IF(P_størst_k!G264=0," ",P_størst_k!G264)</f>
        <v xml:space="preserve"> </v>
      </c>
      <c r="G257" s="29" t="str">
        <f>IF(P_størst_k!J264=0," ",P_størst_k!J264)</f>
        <v xml:space="preserve"> </v>
      </c>
    </row>
    <row r="258" spans="2:7" x14ac:dyDescent="0.25">
      <c r="B258" s="44" t="str">
        <f>IF(P_størst_k!C265=0," ",P_størst_k!B265)</f>
        <v xml:space="preserve"> </v>
      </c>
      <c r="C258" s="44"/>
      <c r="D258" s="28" t="str">
        <f>IF(P_størst_k!C265=0," ",P_størst_k!C265)</f>
        <v xml:space="preserve"> </v>
      </c>
      <c r="E258" s="32" t="str">
        <f>IF(P_størst_k!D265=0," ",P_størst_k!D265)</f>
        <v xml:space="preserve"> </v>
      </c>
      <c r="F258" s="40" t="str">
        <f>IF(P_størst_k!G265=0," ",P_størst_k!G265)</f>
        <v xml:space="preserve"> </v>
      </c>
      <c r="G258" s="29" t="str">
        <f>IF(P_størst_k!J265=0," ",P_størst_k!J265)</f>
        <v xml:space="preserve"> </v>
      </c>
    </row>
    <row r="259" spans="2:7" x14ac:dyDescent="0.25">
      <c r="B259" s="44" t="str">
        <f>IF(P_størst_k!C266=0," ",P_størst_k!B266)</f>
        <v xml:space="preserve"> </v>
      </c>
      <c r="C259" s="44"/>
      <c r="D259" s="28" t="str">
        <f>IF(P_størst_k!C266=0," ",P_størst_k!C266)</f>
        <v xml:space="preserve"> </v>
      </c>
      <c r="E259" s="32" t="str">
        <f>IF(P_størst_k!D266=0," ",P_størst_k!D266)</f>
        <v xml:space="preserve"> </v>
      </c>
      <c r="F259" s="40" t="str">
        <f>IF(P_størst_k!G266=0," ",P_størst_k!G266)</f>
        <v xml:space="preserve"> </v>
      </c>
      <c r="G259" s="29" t="str">
        <f>IF(P_størst_k!J266=0," ",P_størst_k!J266)</f>
        <v xml:space="preserve"> </v>
      </c>
    </row>
    <row r="260" spans="2:7" x14ac:dyDescent="0.25">
      <c r="B260" s="44" t="str">
        <f>IF(P_størst_k!C267=0," ",P_størst_k!B267)</f>
        <v xml:space="preserve"> </v>
      </c>
      <c r="C260" s="44"/>
      <c r="D260" s="28" t="str">
        <f>IF(P_størst_k!C267=0," ",P_størst_k!C267)</f>
        <v xml:space="preserve"> </v>
      </c>
      <c r="E260" s="32" t="str">
        <f>IF(P_størst_k!D267=0," ",P_størst_k!D267)</f>
        <v xml:space="preserve"> </v>
      </c>
      <c r="F260" s="40" t="str">
        <f>IF(P_størst_k!G267=0," ",P_størst_k!G267)</f>
        <v xml:space="preserve"> </v>
      </c>
      <c r="G260" s="29" t="str">
        <f>IF(P_størst_k!J267=0," ",P_størst_k!J267)</f>
        <v xml:space="preserve"> </v>
      </c>
    </row>
    <row r="261" spans="2:7" x14ac:dyDescent="0.25">
      <c r="B261" s="44" t="str">
        <f>IF(P_størst_k!C268=0," ",P_størst_k!B268)</f>
        <v xml:space="preserve"> </v>
      </c>
      <c r="C261" s="44"/>
      <c r="D261" s="28" t="str">
        <f>IF(P_størst_k!C268=0," ",P_størst_k!C268)</f>
        <v xml:space="preserve"> </v>
      </c>
      <c r="E261" s="32" t="str">
        <f>IF(P_størst_k!D268=0," ",P_størst_k!D268)</f>
        <v xml:space="preserve"> </v>
      </c>
      <c r="F261" s="40" t="str">
        <f>IF(P_størst_k!G268=0," ",P_størst_k!G268)</f>
        <v xml:space="preserve"> </v>
      </c>
      <c r="G261" s="29" t="str">
        <f>IF(P_størst_k!J268=0," ",P_størst_k!J268)</f>
        <v xml:space="preserve"> </v>
      </c>
    </row>
    <row r="262" spans="2:7" x14ac:dyDescent="0.25">
      <c r="B262" s="44" t="str">
        <f>IF(P_størst_k!C269=0," ",P_størst_k!B269)</f>
        <v xml:space="preserve"> </v>
      </c>
      <c r="C262" s="44"/>
      <c r="D262" s="28" t="str">
        <f>IF(P_størst_k!C269=0," ",P_størst_k!C269)</f>
        <v xml:space="preserve"> </v>
      </c>
      <c r="E262" s="32" t="str">
        <f>IF(P_størst_k!D269=0," ",P_størst_k!D269)</f>
        <v xml:space="preserve"> </v>
      </c>
      <c r="F262" s="40" t="str">
        <f>IF(P_størst_k!G269=0," ",P_størst_k!G269)</f>
        <v xml:space="preserve"> </v>
      </c>
      <c r="G262" s="29" t="str">
        <f>IF(P_størst_k!J269=0," ",P_størst_k!J269)</f>
        <v xml:space="preserve"> </v>
      </c>
    </row>
    <row r="263" spans="2:7" x14ac:dyDescent="0.25">
      <c r="B263" s="44" t="str">
        <f>IF(P_størst_k!C270=0," ",P_størst_k!B270)</f>
        <v xml:space="preserve"> </v>
      </c>
      <c r="C263" s="44"/>
      <c r="D263" s="28" t="str">
        <f>IF(P_størst_k!C270=0," ",P_størst_k!C270)</f>
        <v xml:space="preserve"> </v>
      </c>
      <c r="E263" s="32" t="str">
        <f>IF(P_størst_k!D270=0," ",P_størst_k!D270)</f>
        <v xml:space="preserve"> </v>
      </c>
      <c r="F263" s="40" t="str">
        <f>IF(P_størst_k!G270=0," ",P_størst_k!G270)</f>
        <v xml:space="preserve"> </v>
      </c>
      <c r="G263" s="29" t="str">
        <f>IF(P_størst_k!J270=0," ",P_størst_k!J270)</f>
        <v xml:space="preserve"> </v>
      </c>
    </row>
    <row r="264" spans="2:7" x14ac:dyDescent="0.25">
      <c r="B264" s="44" t="str">
        <f>IF(P_størst_k!C271=0," ",P_størst_k!B271)</f>
        <v xml:space="preserve"> </v>
      </c>
      <c r="C264" s="44"/>
      <c r="D264" s="28" t="str">
        <f>IF(P_størst_k!C271=0," ",P_størst_k!C271)</f>
        <v xml:space="preserve"> </v>
      </c>
      <c r="E264" s="32" t="str">
        <f>IF(P_størst_k!D271=0," ",P_størst_k!D271)</f>
        <v xml:space="preserve"> </v>
      </c>
      <c r="F264" s="40" t="str">
        <f>IF(P_størst_k!G271=0," ",P_størst_k!G271)</f>
        <v xml:space="preserve"> </v>
      </c>
      <c r="G264" s="29" t="str">
        <f>IF(P_størst_k!J271=0," ",P_størst_k!J271)</f>
        <v xml:space="preserve"> </v>
      </c>
    </row>
    <row r="265" spans="2:7" x14ac:dyDescent="0.25">
      <c r="B265" s="44" t="str">
        <f>IF(P_størst_k!C272=0," ",P_størst_k!B272)</f>
        <v xml:space="preserve"> </v>
      </c>
      <c r="C265" s="44"/>
      <c r="D265" s="28" t="str">
        <f>IF(P_størst_k!C272=0," ",P_størst_k!C272)</f>
        <v xml:space="preserve"> </v>
      </c>
      <c r="E265" s="32" t="str">
        <f>IF(P_størst_k!D272=0," ",P_størst_k!D272)</f>
        <v xml:space="preserve"> </v>
      </c>
      <c r="F265" s="40" t="str">
        <f>IF(P_størst_k!G272=0," ",P_størst_k!G272)</f>
        <v xml:space="preserve"> </v>
      </c>
      <c r="G265" s="29" t="str">
        <f>IF(P_størst_k!J272=0," ",P_størst_k!J272)</f>
        <v xml:space="preserve"> </v>
      </c>
    </row>
    <row r="266" spans="2:7" x14ac:dyDescent="0.25">
      <c r="B266" s="44" t="str">
        <f>IF(P_størst_k!C273=0," ",P_størst_k!B273)</f>
        <v xml:space="preserve"> </v>
      </c>
      <c r="C266" s="44"/>
      <c r="D266" s="28" t="str">
        <f>IF(P_størst_k!C273=0," ",P_størst_k!C273)</f>
        <v xml:space="preserve"> </v>
      </c>
      <c r="E266" s="32" t="str">
        <f>IF(P_størst_k!D273=0," ",P_størst_k!D273)</f>
        <v xml:space="preserve"> </v>
      </c>
      <c r="F266" s="40" t="str">
        <f>IF(P_størst_k!G273=0," ",P_størst_k!G273)</f>
        <v xml:space="preserve"> </v>
      </c>
      <c r="G266" s="29" t="str">
        <f>IF(P_størst_k!J273=0," ",P_størst_k!J273)</f>
        <v xml:space="preserve"> </v>
      </c>
    </row>
    <row r="267" spans="2:7" x14ac:dyDescent="0.25">
      <c r="B267" s="44" t="str">
        <f>IF(P_størst_k!C274=0," ",P_størst_k!B274)</f>
        <v xml:space="preserve"> </v>
      </c>
      <c r="C267" s="44"/>
      <c r="D267" s="28" t="str">
        <f>IF(P_størst_k!C274=0," ",P_størst_k!C274)</f>
        <v xml:space="preserve"> </v>
      </c>
      <c r="E267" s="32" t="str">
        <f>IF(P_størst_k!D274=0," ",P_størst_k!D274)</f>
        <v xml:space="preserve"> </v>
      </c>
      <c r="F267" s="40" t="str">
        <f>IF(P_størst_k!G274=0," ",P_størst_k!G274)</f>
        <v xml:space="preserve"> </v>
      </c>
      <c r="G267" s="29" t="str">
        <f>IF(P_størst_k!J274=0," ",P_størst_k!J274)</f>
        <v xml:space="preserve"> </v>
      </c>
    </row>
    <row r="268" spans="2:7" x14ac:dyDescent="0.25">
      <c r="B268" s="44" t="str">
        <f>IF(P_størst_k!C275=0," ",P_størst_k!B275)</f>
        <v xml:space="preserve"> </v>
      </c>
      <c r="C268" s="44"/>
      <c r="D268" s="28" t="str">
        <f>IF(P_størst_k!C275=0," ",P_størst_k!C275)</f>
        <v xml:space="preserve"> </v>
      </c>
      <c r="E268" s="32" t="str">
        <f>IF(P_størst_k!D275=0," ",P_størst_k!D275)</f>
        <v xml:space="preserve"> </v>
      </c>
      <c r="F268" s="40" t="str">
        <f>IF(P_størst_k!G275=0," ",P_størst_k!G275)</f>
        <v xml:space="preserve"> </v>
      </c>
      <c r="G268" s="29" t="str">
        <f>IF(P_størst_k!J275=0," ",P_størst_k!J275)</f>
        <v xml:space="preserve"> </v>
      </c>
    </row>
    <row r="269" spans="2:7" x14ac:dyDescent="0.25">
      <c r="B269" s="44" t="str">
        <f>IF(P_størst_k!C276=0," ",P_størst_k!B276)</f>
        <v xml:space="preserve"> </v>
      </c>
      <c r="C269" s="44"/>
      <c r="D269" s="28" t="str">
        <f>IF(P_størst_k!C276=0," ",P_størst_k!C276)</f>
        <v xml:space="preserve"> </v>
      </c>
      <c r="E269" s="32" t="str">
        <f>IF(P_størst_k!D276=0," ",P_størst_k!D276)</f>
        <v xml:space="preserve"> </v>
      </c>
      <c r="F269" s="40" t="str">
        <f>IF(P_størst_k!G276=0," ",P_størst_k!G276)</f>
        <v xml:space="preserve"> </v>
      </c>
      <c r="G269" s="29" t="str">
        <f>IF(P_størst_k!J276=0," ",P_størst_k!J276)</f>
        <v xml:space="preserve"> </v>
      </c>
    </row>
    <row r="270" spans="2:7" x14ac:dyDescent="0.25">
      <c r="B270" s="44" t="str">
        <f>IF(P_størst_k!C277=0," ",P_størst_k!B277)</f>
        <v xml:space="preserve"> </v>
      </c>
      <c r="C270" s="44"/>
      <c r="D270" s="28" t="str">
        <f>IF(P_størst_k!C277=0," ",P_størst_k!C277)</f>
        <v xml:space="preserve"> </v>
      </c>
      <c r="E270" s="32" t="str">
        <f>IF(P_størst_k!D277=0," ",P_størst_k!D277)</f>
        <v xml:space="preserve"> </v>
      </c>
      <c r="F270" s="40" t="str">
        <f>IF(P_størst_k!G277=0," ",P_størst_k!G277)</f>
        <v xml:space="preserve"> </v>
      </c>
      <c r="G270" s="29" t="str">
        <f>IF(P_størst_k!J277=0," ",P_størst_k!J277)</f>
        <v xml:space="preserve"> </v>
      </c>
    </row>
    <row r="271" spans="2:7" x14ac:dyDescent="0.25">
      <c r="B271" s="44" t="str">
        <f>IF(P_størst_k!C278=0," ",P_størst_k!B278)</f>
        <v xml:space="preserve"> </v>
      </c>
      <c r="C271" s="44"/>
      <c r="D271" s="28" t="str">
        <f>IF(P_størst_k!C278=0," ",P_størst_k!C278)</f>
        <v xml:space="preserve"> </v>
      </c>
      <c r="E271" s="32" t="str">
        <f>IF(P_størst_k!D278=0," ",P_størst_k!D278)</f>
        <v xml:space="preserve"> </v>
      </c>
      <c r="F271" s="40" t="str">
        <f>IF(P_størst_k!G278=0," ",P_størst_k!G278)</f>
        <v xml:space="preserve"> </v>
      </c>
      <c r="G271" s="29" t="str">
        <f>IF(P_størst_k!J278=0," ",P_størst_k!J278)</f>
        <v xml:space="preserve"> </v>
      </c>
    </row>
    <row r="272" spans="2:7" x14ac:dyDescent="0.25">
      <c r="B272" s="44" t="str">
        <f>IF(P_størst_k!C279=0," ",P_størst_k!B279)</f>
        <v xml:space="preserve"> </v>
      </c>
      <c r="C272" s="44"/>
      <c r="D272" s="28" t="str">
        <f>IF(P_størst_k!C279=0," ",P_størst_k!C279)</f>
        <v xml:space="preserve"> </v>
      </c>
      <c r="E272" s="32" t="str">
        <f>IF(P_størst_k!D279=0," ",P_størst_k!D279)</f>
        <v xml:space="preserve"> </v>
      </c>
      <c r="F272" s="40" t="str">
        <f>IF(P_størst_k!G279=0," ",P_størst_k!G279)</f>
        <v xml:space="preserve"> </v>
      </c>
      <c r="G272" s="29" t="str">
        <f>IF(P_størst_k!J279=0," ",P_størst_k!J279)</f>
        <v xml:space="preserve"> </v>
      </c>
    </row>
    <row r="273" spans="2:7" x14ac:dyDescent="0.25">
      <c r="B273" s="44" t="str">
        <f>IF(P_størst_k!C280=0," ",P_størst_k!B280)</f>
        <v xml:space="preserve"> </v>
      </c>
      <c r="C273" s="44"/>
      <c r="D273" s="28" t="str">
        <f>IF(P_størst_k!C280=0," ",P_størst_k!C280)</f>
        <v xml:space="preserve"> </v>
      </c>
      <c r="E273" s="32" t="str">
        <f>IF(P_størst_k!D280=0," ",P_størst_k!D280)</f>
        <v xml:space="preserve"> </v>
      </c>
      <c r="F273" s="40" t="str">
        <f>IF(P_størst_k!G280=0," ",P_størst_k!G280)</f>
        <v xml:space="preserve"> </v>
      </c>
      <c r="G273" s="29" t="str">
        <f>IF(P_størst_k!J280=0," ",P_størst_k!J280)</f>
        <v xml:space="preserve"> </v>
      </c>
    </row>
    <row r="274" spans="2:7" x14ac:dyDescent="0.25">
      <c r="B274" s="44" t="str">
        <f>IF(P_størst_k!C281=0," ",P_størst_k!B281)</f>
        <v xml:space="preserve"> </v>
      </c>
      <c r="C274" s="44"/>
      <c r="D274" s="28" t="str">
        <f>IF(P_størst_k!C281=0," ",P_størst_k!C281)</f>
        <v xml:space="preserve"> </v>
      </c>
      <c r="E274" s="32" t="str">
        <f>IF(P_størst_k!D281=0," ",P_størst_k!D281)</f>
        <v xml:space="preserve"> </v>
      </c>
      <c r="F274" s="40" t="str">
        <f>IF(P_størst_k!G281=0," ",P_størst_k!G281)</f>
        <v xml:space="preserve"> </v>
      </c>
      <c r="G274" s="29" t="str">
        <f>IF(P_størst_k!J281=0," ",P_størst_k!J281)</f>
        <v xml:space="preserve"> </v>
      </c>
    </row>
    <row r="275" spans="2:7" x14ac:dyDescent="0.25">
      <c r="B275" s="44" t="str">
        <f>IF(P_størst_k!C282=0," ",P_størst_k!B282)</f>
        <v xml:space="preserve"> </v>
      </c>
      <c r="C275" s="44"/>
      <c r="D275" s="28" t="str">
        <f>IF(P_størst_k!C282=0," ",P_størst_k!C282)</f>
        <v xml:space="preserve"> </v>
      </c>
      <c r="E275" s="32" t="str">
        <f>IF(P_størst_k!D282=0," ",P_størst_k!D282)</f>
        <v xml:space="preserve"> </v>
      </c>
      <c r="F275" s="40" t="str">
        <f>IF(P_størst_k!G282=0," ",P_størst_k!G282)</f>
        <v xml:space="preserve"> </v>
      </c>
      <c r="G275" s="29" t="str">
        <f>IF(P_størst_k!J282=0," ",P_størst_k!J282)</f>
        <v xml:space="preserve"> </v>
      </c>
    </row>
    <row r="276" spans="2:7" x14ac:dyDescent="0.25">
      <c r="B276" s="44" t="str">
        <f>IF(P_størst_k!C283=0," ",P_størst_k!B283)</f>
        <v xml:space="preserve"> </v>
      </c>
      <c r="C276" s="44"/>
      <c r="D276" s="28" t="str">
        <f>IF(P_størst_k!C283=0," ",P_størst_k!C283)</f>
        <v xml:space="preserve"> </v>
      </c>
      <c r="E276" s="32" t="str">
        <f>IF(P_størst_k!D283=0," ",P_størst_k!D283)</f>
        <v xml:space="preserve"> </v>
      </c>
      <c r="F276" s="40" t="str">
        <f>IF(P_størst_k!G283=0," ",P_størst_k!G283)</f>
        <v xml:space="preserve"> </v>
      </c>
      <c r="G276" s="29" t="str">
        <f>IF(P_størst_k!J283=0," ",P_størst_k!J283)</f>
        <v xml:space="preserve"> </v>
      </c>
    </row>
    <row r="277" spans="2:7" x14ac:dyDescent="0.25">
      <c r="B277" s="44" t="str">
        <f>IF(P_størst_k!C284=0," ",P_størst_k!B284)</f>
        <v xml:space="preserve"> </v>
      </c>
      <c r="C277" s="44"/>
      <c r="D277" s="28" t="str">
        <f>IF(P_størst_k!C284=0," ",P_størst_k!C284)</f>
        <v xml:space="preserve"> </v>
      </c>
      <c r="E277" s="32" t="str">
        <f>IF(P_størst_k!D284=0," ",P_størst_k!D284)</f>
        <v xml:space="preserve"> </v>
      </c>
      <c r="F277" s="40" t="str">
        <f>IF(P_størst_k!G284=0," ",P_størst_k!G284)</f>
        <v xml:space="preserve"> </v>
      </c>
      <c r="G277" s="29" t="str">
        <f>IF(P_størst_k!J284=0," ",P_størst_k!J284)</f>
        <v xml:space="preserve"> </v>
      </c>
    </row>
    <row r="278" spans="2:7" x14ac:dyDescent="0.25">
      <c r="B278" s="44" t="str">
        <f>IF(P_størst_k!C285=0," ",P_størst_k!B285)</f>
        <v xml:space="preserve"> </v>
      </c>
      <c r="C278" s="44"/>
      <c r="D278" s="28" t="str">
        <f>IF(P_størst_k!C285=0," ",P_størst_k!C285)</f>
        <v xml:space="preserve"> </v>
      </c>
      <c r="E278" s="32" t="str">
        <f>IF(P_størst_k!D285=0," ",P_størst_k!D285)</f>
        <v xml:space="preserve"> </v>
      </c>
      <c r="F278" s="40" t="str">
        <f>IF(P_størst_k!G285=0," ",P_størst_k!G285)</f>
        <v xml:space="preserve"> </v>
      </c>
      <c r="G278" s="29" t="str">
        <f>IF(P_størst_k!J285=0," ",P_størst_k!J285)</f>
        <v xml:space="preserve"> </v>
      </c>
    </row>
    <row r="279" spans="2:7" x14ac:dyDescent="0.25">
      <c r="B279" s="44" t="str">
        <f>IF(P_størst_k!C286=0," ",P_størst_k!B286)</f>
        <v xml:space="preserve"> </v>
      </c>
      <c r="C279" s="44"/>
      <c r="D279" s="28" t="str">
        <f>IF(P_størst_k!C286=0," ",P_størst_k!C286)</f>
        <v xml:space="preserve"> </v>
      </c>
      <c r="E279" s="32" t="str">
        <f>IF(P_størst_k!D286=0," ",P_størst_k!D286)</f>
        <v xml:space="preserve"> </v>
      </c>
      <c r="F279" s="40" t="str">
        <f>IF(P_størst_k!G286=0," ",P_størst_k!G286)</f>
        <v xml:space="preserve"> </v>
      </c>
      <c r="G279" s="29" t="str">
        <f>IF(P_størst_k!J286=0," ",P_størst_k!J286)</f>
        <v xml:space="preserve"> </v>
      </c>
    </row>
    <row r="280" spans="2:7" x14ac:dyDescent="0.25">
      <c r="B280" s="44" t="str">
        <f>IF(P_størst_k!C287=0," ",P_størst_k!B287)</f>
        <v xml:space="preserve"> </v>
      </c>
      <c r="C280" s="44"/>
      <c r="D280" s="28" t="str">
        <f>IF(P_størst_k!C287=0," ",P_størst_k!C287)</f>
        <v xml:space="preserve"> </v>
      </c>
      <c r="E280" s="32" t="str">
        <f>IF(P_størst_k!D287=0," ",P_størst_k!D287)</f>
        <v xml:space="preserve"> </v>
      </c>
      <c r="F280" s="40" t="str">
        <f>IF(P_størst_k!G287=0," ",P_størst_k!G287)</f>
        <v xml:space="preserve"> </v>
      </c>
      <c r="G280" s="29" t="str">
        <f>IF(P_størst_k!J287=0," ",P_størst_k!J287)</f>
        <v xml:space="preserve"> </v>
      </c>
    </row>
    <row r="281" spans="2:7" x14ac:dyDescent="0.25">
      <c r="B281" s="44" t="str">
        <f>IF(P_størst_k!C288=0," ",P_størst_k!B288)</f>
        <v xml:space="preserve"> </v>
      </c>
      <c r="C281" s="44"/>
      <c r="D281" s="28" t="str">
        <f>IF(P_størst_k!C288=0," ",P_størst_k!C288)</f>
        <v xml:space="preserve"> </v>
      </c>
      <c r="E281" s="32" t="str">
        <f>IF(P_størst_k!D288=0," ",P_størst_k!D288)</f>
        <v xml:space="preserve"> </v>
      </c>
      <c r="F281" s="40" t="str">
        <f>IF(P_størst_k!G288=0," ",P_størst_k!G288)</f>
        <v xml:space="preserve"> </v>
      </c>
      <c r="G281" s="29" t="str">
        <f>IF(P_størst_k!J288=0," ",P_størst_k!J288)</f>
        <v xml:space="preserve"> </v>
      </c>
    </row>
    <row r="282" spans="2:7" x14ac:dyDescent="0.25">
      <c r="B282" s="44" t="str">
        <f>IF(P_størst_k!C289=0," ",P_størst_k!B289)</f>
        <v xml:space="preserve"> </v>
      </c>
      <c r="C282" s="44"/>
      <c r="D282" s="28" t="str">
        <f>IF(P_størst_k!C289=0," ",P_størst_k!C289)</f>
        <v xml:space="preserve"> </v>
      </c>
      <c r="E282" s="32" t="str">
        <f>IF(P_størst_k!D289=0," ",P_størst_k!D289)</f>
        <v xml:space="preserve"> </v>
      </c>
      <c r="F282" s="40" t="str">
        <f>IF(P_størst_k!G289=0," ",P_størst_k!G289)</f>
        <v xml:space="preserve"> </v>
      </c>
      <c r="G282" s="29" t="str">
        <f>IF(P_størst_k!J289=0," ",P_størst_k!J289)</f>
        <v xml:space="preserve"> </v>
      </c>
    </row>
    <row r="283" spans="2:7" x14ac:dyDescent="0.25">
      <c r="B283" s="44" t="str">
        <f>IF(P_størst_k!C290=0," ",P_størst_k!B290)</f>
        <v xml:space="preserve"> </v>
      </c>
      <c r="C283" s="44"/>
      <c r="D283" s="28" t="str">
        <f>IF(P_størst_k!C290=0," ",P_størst_k!C290)</f>
        <v xml:space="preserve"> </v>
      </c>
      <c r="E283" s="32" t="str">
        <f>IF(P_størst_k!D290=0," ",P_størst_k!D290)</f>
        <v xml:space="preserve"> </v>
      </c>
      <c r="F283" s="40" t="str">
        <f>IF(P_størst_k!G290=0," ",P_størst_k!G290)</f>
        <v xml:space="preserve"> </v>
      </c>
      <c r="G283" s="29" t="str">
        <f>IF(P_størst_k!J290=0," ",P_størst_k!J290)</f>
        <v xml:space="preserve"> </v>
      </c>
    </row>
    <row r="284" spans="2:7" x14ac:dyDescent="0.25">
      <c r="B284" s="44" t="str">
        <f>IF(P_størst_k!C291=0," ",P_størst_k!B291)</f>
        <v xml:space="preserve"> </v>
      </c>
      <c r="C284" s="44"/>
      <c r="D284" s="28" t="str">
        <f>IF(P_størst_k!C291=0," ",P_størst_k!C291)</f>
        <v xml:space="preserve"> </v>
      </c>
      <c r="E284" s="32" t="str">
        <f>IF(P_størst_k!D291=0," ",P_størst_k!D291)</f>
        <v xml:space="preserve"> </v>
      </c>
      <c r="F284" s="40" t="str">
        <f>IF(P_størst_k!G291=0," ",P_størst_k!G291)</f>
        <v xml:space="preserve"> </v>
      </c>
      <c r="G284" s="29" t="str">
        <f>IF(P_størst_k!J291=0," ",P_størst_k!J291)</f>
        <v xml:space="preserve"> </v>
      </c>
    </row>
    <row r="285" spans="2:7" x14ac:dyDescent="0.25">
      <c r="B285" s="44" t="str">
        <f>IF(P_størst_k!C292=0," ",P_størst_k!B292)</f>
        <v xml:space="preserve"> </v>
      </c>
      <c r="C285" s="44"/>
      <c r="D285" s="28" t="str">
        <f>IF(P_størst_k!C292=0," ",P_størst_k!C292)</f>
        <v xml:space="preserve"> </v>
      </c>
      <c r="E285" s="32" t="str">
        <f>IF(P_størst_k!D292=0," ",P_størst_k!D292)</f>
        <v xml:space="preserve"> </v>
      </c>
      <c r="F285" s="40" t="str">
        <f>IF(P_størst_k!G292=0," ",P_størst_k!G292)</f>
        <v xml:space="preserve"> </v>
      </c>
      <c r="G285" s="29" t="str">
        <f>IF(P_størst_k!J292=0," ",P_størst_k!J292)</f>
        <v xml:space="preserve"> </v>
      </c>
    </row>
    <row r="286" spans="2:7" x14ac:dyDescent="0.25">
      <c r="B286" s="44" t="str">
        <f>IF(P_størst_k!C293=0," ",P_størst_k!B293)</f>
        <v xml:space="preserve"> </v>
      </c>
      <c r="C286" s="44"/>
      <c r="D286" s="28" t="str">
        <f>IF(P_størst_k!C293=0," ",P_størst_k!C293)</f>
        <v xml:space="preserve"> </v>
      </c>
      <c r="E286" s="32" t="str">
        <f>IF(P_størst_k!D293=0," ",P_størst_k!D293)</f>
        <v xml:space="preserve"> </v>
      </c>
      <c r="F286" s="40" t="str">
        <f>IF(P_størst_k!G293=0," ",P_størst_k!G293)</f>
        <v xml:space="preserve"> </v>
      </c>
      <c r="G286" s="29" t="str">
        <f>IF(P_størst_k!J293=0," ",P_størst_k!J293)</f>
        <v xml:space="preserve"> </v>
      </c>
    </row>
    <row r="287" spans="2:7" x14ac:dyDescent="0.25">
      <c r="B287" s="44" t="str">
        <f>IF(P_størst_k!C294=0," ",P_størst_k!B294)</f>
        <v xml:space="preserve"> </v>
      </c>
      <c r="C287" s="44"/>
      <c r="D287" s="28" t="str">
        <f>IF(P_størst_k!C294=0," ",P_størst_k!C294)</f>
        <v xml:space="preserve"> </v>
      </c>
      <c r="E287" s="32" t="str">
        <f>IF(P_størst_k!D294=0," ",P_størst_k!D294)</f>
        <v xml:space="preserve"> </v>
      </c>
      <c r="F287" s="40" t="str">
        <f>IF(P_størst_k!G294=0," ",P_størst_k!G294)</f>
        <v xml:space="preserve"> </v>
      </c>
      <c r="G287" s="29" t="str">
        <f>IF(P_størst_k!J294=0," ",P_størst_k!J294)</f>
        <v xml:space="preserve"> </v>
      </c>
    </row>
    <row r="288" spans="2:7" x14ac:dyDescent="0.25">
      <c r="B288" s="44" t="str">
        <f>IF(P_størst_k!C295=0," ",P_størst_k!B295)</f>
        <v xml:space="preserve"> </v>
      </c>
      <c r="C288" s="44"/>
      <c r="D288" s="28" t="str">
        <f>IF(P_størst_k!C295=0," ",P_størst_k!C295)</f>
        <v xml:space="preserve"> </v>
      </c>
      <c r="E288" s="32" t="str">
        <f>IF(P_størst_k!D295=0," ",P_størst_k!D295)</f>
        <v xml:space="preserve"> </v>
      </c>
      <c r="F288" s="40" t="str">
        <f>IF(P_størst_k!G295=0," ",P_størst_k!G295)</f>
        <v xml:space="preserve"> </v>
      </c>
      <c r="G288" s="29" t="str">
        <f>IF(P_størst_k!J295=0," ",P_størst_k!J295)</f>
        <v xml:space="preserve"> </v>
      </c>
    </row>
    <row r="289" spans="2:7" x14ac:dyDescent="0.25">
      <c r="B289" s="44" t="str">
        <f>IF(P_størst_k!C296=0," ",P_størst_k!B296)</f>
        <v xml:space="preserve"> </v>
      </c>
      <c r="C289" s="44"/>
      <c r="D289" s="28" t="str">
        <f>IF(P_størst_k!C296=0," ",P_størst_k!C296)</f>
        <v xml:space="preserve"> </v>
      </c>
      <c r="E289" s="32" t="str">
        <f>IF(P_størst_k!D296=0," ",P_størst_k!D296)</f>
        <v xml:space="preserve"> </v>
      </c>
      <c r="F289" s="40" t="str">
        <f>IF(P_størst_k!G296=0," ",P_størst_k!G296)</f>
        <v xml:space="preserve"> </v>
      </c>
      <c r="G289" s="29" t="str">
        <f>IF(P_størst_k!J296=0," ",P_størst_k!J296)</f>
        <v xml:space="preserve"> </v>
      </c>
    </row>
    <row r="290" spans="2:7" x14ac:dyDescent="0.25">
      <c r="B290" s="44" t="str">
        <f>IF(P_størst_k!C297=0," ",P_størst_k!B297)</f>
        <v xml:space="preserve"> </v>
      </c>
      <c r="C290" s="44"/>
      <c r="D290" s="28" t="str">
        <f>IF(P_størst_k!C297=0," ",P_størst_k!C297)</f>
        <v xml:space="preserve"> </v>
      </c>
      <c r="E290" s="32" t="str">
        <f>IF(P_størst_k!D297=0," ",P_størst_k!D297)</f>
        <v xml:space="preserve"> </v>
      </c>
      <c r="F290" s="40" t="str">
        <f>IF(P_størst_k!G297=0," ",P_størst_k!G297)</f>
        <v xml:space="preserve"> </v>
      </c>
      <c r="G290" s="29" t="str">
        <f>IF(P_størst_k!J297=0," ",P_størst_k!J297)</f>
        <v xml:space="preserve"> </v>
      </c>
    </row>
    <row r="291" spans="2:7" x14ac:dyDescent="0.25">
      <c r="B291" s="44" t="str">
        <f>IF(P_størst_k!C298=0," ",P_størst_k!B298)</f>
        <v xml:space="preserve"> </v>
      </c>
      <c r="C291" s="44"/>
      <c r="D291" s="28" t="str">
        <f>IF(P_størst_k!C298=0," ",P_størst_k!C298)</f>
        <v xml:space="preserve"> </v>
      </c>
      <c r="E291" s="32" t="str">
        <f>IF(P_størst_k!D298=0," ",P_størst_k!D298)</f>
        <v xml:space="preserve"> </v>
      </c>
      <c r="F291" s="40" t="str">
        <f>IF(P_størst_k!G298=0," ",P_størst_k!G298)</f>
        <v xml:space="preserve"> </v>
      </c>
      <c r="G291" s="29" t="str">
        <f>IF(P_størst_k!J298=0," ",P_størst_k!J298)</f>
        <v xml:space="preserve"> </v>
      </c>
    </row>
    <row r="292" spans="2:7" x14ac:dyDescent="0.25">
      <c r="B292" s="44" t="str">
        <f>IF(P_størst_k!C299=0," ",P_størst_k!B299)</f>
        <v xml:space="preserve"> </v>
      </c>
      <c r="C292" s="44"/>
      <c r="D292" s="28" t="str">
        <f>IF(P_størst_k!C299=0," ",P_størst_k!C299)</f>
        <v xml:space="preserve"> </v>
      </c>
      <c r="E292" s="32" t="str">
        <f>IF(P_størst_k!D299=0," ",P_størst_k!D299)</f>
        <v xml:space="preserve"> </v>
      </c>
      <c r="F292" s="40" t="str">
        <f>IF(P_størst_k!G299=0," ",P_størst_k!G299)</f>
        <v xml:space="preserve"> </v>
      </c>
      <c r="G292" s="29" t="str">
        <f>IF(P_størst_k!J299=0," ",P_størst_k!J299)</f>
        <v xml:space="preserve"> </v>
      </c>
    </row>
    <row r="293" spans="2:7" x14ac:dyDescent="0.25">
      <c r="B293" s="44" t="str">
        <f>IF(P_størst_k!C300=0," ",P_størst_k!B300)</f>
        <v xml:space="preserve"> </v>
      </c>
      <c r="C293" s="44"/>
      <c r="D293" s="28" t="str">
        <f>IF(P_størst_k!C300=0," ",P_størst_k!C300)</f>
        <v xml:space="preserve"> </v>
      </c>
      <c r="E293" s="32" t="str">
        <f>IF(P_størst_k!D300=0," ",P_størst_k!D300)</f>
        <v xml:space="preserve"> </v>
      </c>
      <c r="F293" s="40" t="str">
        <f>IF(P_størst_k!G300=0," ",P_størst_k!G300)</f>
        <v xml:space="preserve"> </v>
      </c>
      <c r="G293" s="29" t="str">
        <f>IF(P_størst_k!J300=0," ",P_størst_k!J300)</f>
        <v xml:space="preserve"> </v>
      </c>
    </row>
    <row r="294" spans="2:7" x14ac:dyDescent="0.25">
      <c r="B294" s="44" t="str">
        <f>IF(P_størst_k!C301=0," ",P_størst_k!B301)</f>
        <v xml:space="preserve"> </v>
      </c>
      <c r="C294" s="44"/>
      <c r="D294" s="28" t="str">
        <f>IF(P_størst_k!C301=0," ",P_størst_k!C301)</f>
        <v xml:space="preserve"> </v>
      </c>
      <c r="E294" s="32" t="str">
        <f>IF(P_størst_k!D301=0," ",P_størst_k!D301)</f>
        <v xml:space="preserve"> </v>
      </c>
      <c r="F294" s="40" t="str">
        <f>IF(P_størst_k!G301=0," ",P_størst_k!G301)</f>
        <v xml:space="preserve"> </v>
      </c>
      <c r="G294" s="29" t="str">
        <f>IF(P_størst_k!J301=0," ",P_størst_k!J301)</f>
        <v xml:space="preserve"> </v>
      </c>
    </row>
    <row r="295" spans="2:7" x14ac:dyDescent="0.25">
      <c r="B295" s="44" t="str">
        <f>IF(P_størst_k!C302=0," ",P_størst_k!B302)</f>
        <v xml:space="preserve"> </v>
      </c>
      <c r="C295" s="44"/>
      <c r="D295" s="28" t="str">
        <f>IF(P_størst_k!C302=0," ",P_størst_k!C302)</f>
        <v xml:space="preserve"> </v>
      </c>
      <c r="E295" s="32" t="str">
        <f>IF(P_størst_k!D302=0," ",P_størst_k!D302)</f>
        <v xml:space="preserve"> </v>
      </c>
      <c r="F295" s="40" t="str">
        <f>IF(P_størst_k!G302=0," ",P_størst_k!G302)</f>
        <v xml:space="preserve"> </v>
      </c>
      <c r="G295" s="29" t="str">
        <f>IF(P_størst_k!J302=0," ",P_størst_k!J302)</f>
        <v xml:space="preserve"> </v>
      </c>
    </row>
    <row r="296" spans="2:7" x14ac:dyDescent="0.25">
      <c r="B296" s="44" t="str">
        <f>IF(P_størst_k!C303=0," ",P_størst_k!B303)</f>
        <v xml:space="preserve"> </v>
      </c>
      <c r="C296" s="44"/>
      <c r="D296" s="28" t="str">
        <f>IF(P_størst_k!C303=0," ",P_størst_k!C303)</f>
        <v xml:space="preserve"> </v>
      </c>
      <c r="E296" s="32" t="str">
        <f>IF(P_størst_k!D303=0," ",P_størst_k!D303)</f>
        <v xml:space="preserve"> </v>
      </c>
      <c r="F296" s="40" t="str">
        <f>IF(P_størst_k!G303=0," ",P_størst_k!G303)</f>
        <v xml:space="preserve"> </v>
      </c>
      <c r="G296" s="29" t="str">
        <f>IF(P_størst_k!J303=0," ",P_størst_k!J303)</f>
        <v xml:space="preserve"> </v>
      </c>
    </row>
    <row r="297" spans="2:7" x14ac:dyDescent="0.25">
      <c r="B297" s="44" t="str">
        <f>IF(P_størst_k!C304=0," ",P_størst_k!B304)</f>
        <v xml:space="preserve"> </v>
      </c>
      <c r="C297" s="44"/>
      <c r="D297" s="28" t="str">
        <f>IF(P_størst_k!C304=0," ",P_størst_k!C304)</f>
        <v xml:space="preserve"> </v>
      </c>
      <c r="E297" s="32" t="str">
        <f>IF(P_størst_k!D304=0," ",P_størst_k!D304)</f>
        <v xml:space="preserve"> </v>
      </c>
      <c r="F297" s="40" t="str">
        <f>IF(P_størst_k!G304=0," ",P_størst_k!G304)</f>
        <v xml:space="preserve"> </v>
      </c>
      <c r="G297" s="29" t="str">
        <f>IF(P_størst_k!J304=0," ",P_størst_k!J304)</f>
        <v xml:space="preserve"> </v>
      </c>
    </row>
    <row r="298" spans="2:7" x14ac:dyDescent="0.25">
      <c r="B298" s="44" t="str">
        <f>IF(P_størst_k!C305=0," ",P_størst_k!B305)</f>
        <v xml:space="preserve"> </v>
      </c>
      <c r="C298" s="44"/>
      <c r="D298" s="28" t="str">
        <f>IF(P_størst_k!C305=0," ",P_størst_k!C305)</f>
        <v xml:space="preserve"> </v>
      </c>
      <c r="E298" s="32" t="str">
        <f>IF(P_størst_k!D305=0," ",P_størst_k!D305)</f>
        <v xml:space="preserve"> </v>
      </c>
      <c r="F298" s="40" t="str">
        <f>IF(P_størst_k!G305=0," ",P_størst_k!G305)</f>
        <v xml:space="preserve"> </v>
      </c>
      <c r="G298" s="29" t="str">
        <f>IF(P_størst_k!J305=0," ",P_størst_k!J305)</f>
        <v xml:space="preserve"> </v>
      </c>
    </row>
    <row r="299" spans="2:7" x14ac:dyDescent="0.25">
      <c r="B299" s="44" t="str">
        <f>IF(P_størst_k!C306=0," ",P_størst_k!B306)</f>
        <v xml:space="preserve"> </v>
      </c>
      <c r="C299" s="44"/>
      <c r="D299" s="28" t="str">
        <f>IF(P_størst_k!C306=0," ",P_størst_k!C306)</f>
        <v xml:space="preserve"> </v>
      </c>
      <c r="E299" s="32" t="str">
        <f>IF(P_størst_k!D306=0," ",P_størst_k!D306)</f>
        <v xml:space="preserve"> </v>
      </c>
      <c r="F299" s="40" t="str">
        <f>IF(P_størst_k!G306=0," ",P_størst_k!G306)</f>
        <v xml:space="preserve"> </v>
      </c>
      <c r="G299" s="29" t="str">
        <f>IF(P_størst_k!J306=0," ",P_størst_k!J306)</f>
        <v xml:space="preserve"> </v>
      </c>
    </row>
    <row r="300" spans="2:7" x14ac:dyDescent="0.25">
      <c r="B300" s="44" t="str">
        <f>IF(P_størst_k!C307=0," ",P_størst_k!B307)</f>
        <v xml:space="preserve"> </v>
      </c>
      <c r="C300" s="44"/>
      <c r="D300" s="28" t="str">
        <f>IF(P_størst_k!C307=0," ",P_størst_k!C307)</f>
        <v xml:space="preserve"> </v>
      </c>
      <c r="E300" s="32" t="str">
        <f>IF(P_størst_k!D307=0," ",P_størst_k!D307)</f>
        <v xml:space="preserve"> </v>
      </c>
      <c r="F300" s="40" t="str">
        <f>IF(P_størst_k!G307=0," ",P_størst_k!G307)</f>
        <v xml:space="preserve"> </v>
      </c>
      <c r="G300" s="29" t="str">
        <f>IF(P_størst_k!J307=0," ",P_størst_k!J307)</f>
        <v xml:space="preserve"> </v>
      </c>
    </row>
    <row r="301" spans="2:7" x14ac:dyDescent="0.25">
      <c r="B301" s="44" t="str">
        <f>IF(P_størst_k!C308=0," ",P_størst_k!B308)</f>
        <v xml:space="preserve"> </v>
      </c>
      <c r="C301" s="44"/>
      <c r="D301" s="28" t="str">
        <f>IF(P_størst_k!C308=0," ",P_størst_k!C308)</f>
        <v xml:space="preserve"> </v>
      </c>
      <c r="E301" s="32" t="str">
        <f>IF(P_størst_k!D308=0," ",P_størst_k!D308)</f>
        <v xml:space="preserve"> </v>
      </c>
      <c r="F301" s="40" t="str">
        <f>IF(P_størst_k!G308=0," ",P_størst_k!G308)</f>
        <v xml:space="preserve"> </v>
      </c>
      <c r="G301" s="29" t="str">
        <f>IF(P_størst_k!J308=0," ",P_størst_k!J308)</f>
        <v xml:space="preserve"> </v>
      </c>
    </row>
    <row r="302" spans="2:7" x14ac:dyDescent="0.25">
      <c r="B302" s="44" t="str">
        <f>IF(P_størst_k!C309=0," ",P_størst_k!B309)</f>
        <v xml:space="preserve"> </v>
      </c>
      <c r="C302" s="44"/>
      <c r="D302" s="28" t="str">
        <f>IF(P_størst_k!C309=0," ",P_størst_k!C309)</f>
        <v xml:space="preserve"> </v>
      </c>
      <c r="E302" s="32" t="str">
        <f>IF(P_størst_k!D309=0," ",P_størst_k!D309)</f>
        <v xml:space="preserve"> </v>
      </c>
      <c r="F302" s="40" t="str">
        <f>IF(P_størst_k!G309=0," ",P_størst_k!G309)</f>
        <v xml:space="preserve"> </v>
      </c>
      <c r="G302" s="29" t="str">
        <f>IF(P_størst_k!J309=0," ",P_størst_k!J309)</f>
        <v xml:space="preserve"> </v>
      </c>
    </row>
    <row r="303" spans="2:7" x14ac:dyDescent="0.25">
      <c r="B303" s="44" t="str">
        <f>IF(P_størst_k!C310=0," ",P_størst_k!B310)</f>
        <v xml:space="preserve"> </v>
      </c>
      <c r="C303" s="44"/>
      <c r="D303" s="28" t="str">
        <f>IF(P_størst_k!C310=0," ",P_størst_k!C310)</f>
        <v xml:space="preserve"> </v>
      </c>
      <c r="E303" s="32" t="str">
        <f>IF(P_størst_k!D310=0," ",P_størst_k!D310)</f>
        <v xml:space="preserve"> </v>
      </c>
      <c r="F303" s="40" t="str">
        <f>IF(P_størst_k!G310=0," ",P_størst_k!G310)</f>
        <v xml:space="preserve"> </v>
      </c>
      <c r="G303" s="29" t="str">
        <f>IF(P_størst_k!J310=0," ",P_størst_k!J310)</f>
        <v xml:space="preserve"> </v>
      </c>
    </row>
    <row r="304" spans="2:7" x14ac:dyDescent="0.25">
      <c r="B304" s="44" t="str">
        <f>IF(P_størst_k!C311=0," ",P_størst_k!B311)</f>
        <v xml:space="preserve"> </v>
      </c>
      <c r="C304" s="44"/>
      <c r="D304" s="28" t="str">
        <f>IF(P_størst_k!C311=0," ",P_størst_k!C311)</f>
        <v xml:space="preserve"> </v>
      </c>
      <c r="E304" s="32" t="str">
        <f>IF(P_størst_k!D311=0," ",P_størst_k!D311)</f>
        <v xml:space="preserve"> </v>
      </c>
      <c r="F304" s="40" t="str">
        <f>IF(P_størst_k!G311=0," ",P_størst_k!G311)</f>
        <v xml:space="preserve"> </v>
      </c>
      <c r="G304" s="29" t="str">
        <f>IF(P_størst_k!J311=0," ",P_størst_k!J311)</f>
        <v xml:space="preserve"> </v>
      </c>
    </row>
    <row r="305" spans="2:7" x14ac:dyDescent="0.25">
      <c r="B305" s="44" t="str">
        <f>IF(P_størst_k!C312=0," ",P_størst_k!B312)</f>
        <v xml:space="preserve"> </v>
      </c>
      <c r="C305" s="44"/>
      <c r="D305" s="28" t="str">
        <f>IF(P_størst_k!C312=0," ",P_størst_k!C312)</f>
        <v xml:space="preserve"> </v>
      </c>
      <c r="E305" s="32" t="str">
        <f>IF(P_størst_k!D312=0," ",P_størst_k!D312)</f>
        <v xml:space="preserve"> </v>
      </c>
      <c r="F305" s="40" t="str">
        <f>IF(P_størst_k!G312=0," ",P_størst_k!G312)</f>
        <v xml:space="preserve"> </v>
      </c>
      <c r="G305" s="29" t="str">
        <f>IF(P_størst_k!J312=0," ",P_størst_k!J312)</f>
        <v xml:space="preserve"> </v>
      </c>
    </row>
    <row r="306" spans="2:7" x14ac:dyDescent="0.25">
      <c r="B306" s="44" t="str">
        <f>IF(P_størst_k!C313=0," ",P_størst_k!B313)</f>
        <v xml:space="preserve"> </v>
      </c>
      <c r="C306" s="44"/>
      <c r="D306" s="28" t="str">
        <f>IF(P_størst_k!C313=0," ",P_størst_k!C313)</f>
        <v xml:space="preserve"> </v>
      </c>
      <c r="E306" s="32" t="str">
        <f>IF(P_størst_k!D313=0," ",P_størst_k!D313)</f>
        <v xml:space="preserve"> </v>
      </c>
      <c r="F306" s="40" t="str">
        <f>IF(P_størst_k!G313=0," ",P_størst_k!G313)</f>
        <v xml:space="preserve"> </v>
      </c>
      <c r="G306" s="29" t="str">
        <f>IF(P_størst_k!J313=0," ",P_størst_k!J313)</f>
        <v xml:space="preserve"> </v>
      </c>
    </row>
    <row r="307" spans="2:7" x14ac:dyDescent="0.25">
      <c r="B307" s="44" t="str">
        <f>IF(P_størst_k!C314=0," ",P_størst_k!B314)</f>
        <v xml:space="preserve"> </v>
      </c>
      <c r="C307" s="44"/>
      <c r="D307" s="28" t="str">
        <f>IF(P_størst_k!C314=0," ",P_størst_k!C314)</f>
        <v xml:space="preserve"> </v>
      </c>
      <c r="E307" s="32" t="str">
        <f>IF(P_størst_k!D314=0," ",P_størst_k!D314)</f>
        <v xml:space="preserve"> </v>
      </c>
      <c r="F307" s="40" t="str">
        <f>IF(P_størst_k!G314=0," ",P_størst_k!G314)</f>
        <v xml:space="preserve"> </v>
      </c>
      <c r="G307" s="29" t="str">
        <f>IF(P_størst_k!J314=0," ",P_størst_k!J314)</f>
        <v xml:space="preserve"> </v>
      </c>
    </row>
    <row r="308" spans="2:7" x14ac:dyDescent="0.25">
      <c r="B308" s="44" t="str">
        <f>IF(P_størst_k!C315=0," ",P_størst_k!B315)</f>
        <v xml:space="preserve"> </v>
      </c>
      <c r="C308" s="44"/>
      <c r="D308" s="28" t="str">
        <f>IF(P_størst_k!C315=0," ",P_størst_k!C315)</f>
        <v xml:space="preserve"> </v>
      </c>
      <c r="E308" s="32" t="str">
        <f>IF(P_størst_k!D315=0," ",P_størst_k!D315)</f>
        <v xml:space="preserve"> </v>
      </c>
      <c r="F308" s="40" t="str">
        <f>IF(P_størst_k!G315=0," ",P_størst_k!G315)</f>
        <v xml:space="preserve"> </v>
      </c>
      <c r="G308" s="29" t="str">
        <f>IF(P_størst_k!J315=0," ",P_størst_k!J315)</f>
        <v xml:space="preserve"> </v>
      </c>
    </row>
    <row r="309" spans="2:7" x14ac:dyDescent="0.25">
      <c r="B309" s="44" t="str">
        <f>IF(P_størst_k!C316=0," ",P_størst_k!B316)</f>
        <v xml:space="preserve"> </v>
      </c>
      <c r="C309" s="44"/>
      <c r="D309" s="28" t="str">
        <f>IF(P_størst_k!C316=0," ",P_størst_k!C316)</f>
        <v xml:space="preserve"> </v>
      </c>
      <c r="E309" s="32" t="str">
        <f>IF(P_størst_k!D316=0," ",P_størst_k!D316)</f>
        <v xml:space="preserve"> </v>
      </c>
      <c r="F309" s="40" t="str">
        <f>IF(P_størst_k!G316=0," ",P_størst_k!G316)</f>
        <v xml:space="preserve"> </v>
      </c>
      <c r="G309" s="29" t="str">
        <f>IF(P_størst_k!J316=0," ",P_størst_k!J316)</f>
        <v xml:space="preserve"> </v>
      </c>
    </row>
    <row r="310" spans="2:7" x14ac:dyDescent="0.25">
      <c r="B310" s="44" t="str">
        <f>IF(P_størst_k!C317=0," ",P_størst_k!B317)</f>
        <v xml:space="preserve"> </v>
      </c>
      <c r="C310" s="44"/>
      <c r="D310" s="28" t="str">
        <f>IF(P_størst_k!C317=0," ",P_størst_k!C317)</f>
        <v xml:space="preserve"> </v>
      </c>
      <c r="E310" s="32" t="str">
        <f>IF(P_størst_k!D317=0," ",P_størst_k!D317)</f>
        <v xml:space="preserve"> </v>
      </c>
      <c r="F310" s="40" t="str">
        <f>IF(P_størst_k!G317=0," ",P_størst_k!G317)</f>
        <v xml:space="preserve"> </v>
      </c>
      <c r="G310" s="29" t="str">
        <f>IF(P_størst_k!J317=0," ",P_størst_k!J317)</f>
        <v xml:space="preserve"> </v>
      </c>
    </row>
    <row r="311" spans="2:7" x14ac:dyDescent="0.25">
      <c r="B311" s="44" t="str">
        <f>IF(P_størst_k!C318=0," ",P_størst_k!B318)</f>
        <v xml:space="preserve"> </v>
      </c>
      <c r="C311" s="44"/>
      <c r="D311" s="28" t="str">
        <f>IF(P_størst_k!C318=0," ",P_størst_k!C318)</f>
        <v xml:space="preserve"> </v>
      </c>
      <c r="E311" s="32" t="str">
        <f>IF(P_størst_k!D318=0," ",P_størst_k!D318)</f>
        <v xml:space="preserve"> </v>
      </c>
      <c r="F311" s="40" t="str">
        <f>IF(P_størst_k!G318=0," ",P_størst_k!G318)</f>
        <v xml:space="preserve"> </v>
      </c>
      <c r="G311" s="29" t="str">
        <f>IF(P_størst_k!J318=0," ",P_størst_k!J318)</f>
        <v xml:space="preserve"> </v>
      </c>
    </row>
    <row r="312" spans="2:7" x14ac:dyDescent="0.25">
      <c r="B312" s="44" t="str">
        <f>IF(P_størst_k!C319=0," ",P_størst_k!B319)</f>
        <v xml:space="preserve"> </v>
      </c>
      <c r="C312" s="44"/>
      <c r="D312" s="28" t="str">
        <f>IF(P_størst_k!C319=0," ",P_størst_k!C319)</f>
        <v xml:space="preserve"> </v>
      </c>
      <c r="E312" s="32" t="str">
        <f>IF(P_størst_k!D319=0," ",P_størst_k!D319)</f>
        <v xml:space="preserve"> </v>
      </c>
      <c r="F312" s="40" t="str">
        <f>IF(P_størst_k!G319=0," ",P_størst_k!G319)</f>
        <v xml:space="preserve"> </v>
      </c>
      <c r="G312" s="29" t="str">
        <f>IF(P_størst_k!J319=0," ",P_størst_k!J319)</f>
        <v xml:space="preserve"> </v>
      </c>
    </row>
    <row r="313" spans="2:7" x14ac:dyDescent="0.25">
      <c r="B313" s="44" t="str">
        <f>IF(P_størst_k!C320=0," ",P_størst_k!B320)</f>
        <v xml:space="preserve"> </v>
      </c>
      <c r="C313" s="44"/>
      <c r="D313" s="28" t="str">
        <f>IF(P_størst_k!C320=0," ",P_størst_k!C320)</f>
        <v xml:space="preserve"> </v>
      </c>
      <c r="E313" s="32" t="str">
        <f>IF(P_størst_k!D320=0," ",P_størst_k!D320)</f>
        <v xml:space="preserve"> </v>
      </c>
      <c r="F313" s="40" t="str">
        <f>IF(P_størst_k!G320=0," ",P_størst_k!G320)</f>
        <v xml:space="preserve"> </v>
      </c>
      <c r="G313" s="29" t="str">
        <f>IF(P_størst_k!J320=0," ",P_størst_k!J320)</f>
        <v xml:space="preserve"> </v>
      </c>
    </row>
    <row r="314" spans="2:7" x14ac:dyDescent="0.25">
      <c r="B314" s="44" t="str">
        <f>IF(P_størst_k!C321=0," ",P_størst_k!B321)</f>
        <v xml:space="preserve"> </v>
      </c>
      <c r="C314" s="44"/>
      <c r="D314" s="28" t="str">
        <f>IF(P_størst_k!C321=0," ",P_størst_k!C321)</f>
        <v xml:space="preserve"> </v>
      </c>
      <c r="E314" s="32" t="str">
        <f>IF(P_størst_k!D321=0," ",P_størst_k!D321)</f>
        <v xml:space="preserve"> </v>
      </c>
      <c r="F314" s="40" t="str">
        <f>IF(P_størst_k!G321=0," ",P_størst_k!G321)</f>
        <v xml:space="preserve"> </v>
      </c>
      <c r="G314" s="29" t="str">
        <f>IF(P_størst_k!J321=0," ",P_størst_k!J321)</f>
        <v xml:space="preserve"> </v>
      </c>
    </row>
    <row r="315" spans="2:7" x14ac:dyDescent="0.25">
      <c r="B315" s="44" t="str">
        <f>IF(P_størst_k!C322=0," ",P_størst_k!B322)</f>
        <v xml:space="preserve"> </v>
      </c>
      <c r="C315" s="44"/>
      <c r="D315" s="28" t="str">
        <f>IF(P_størst_k!C322=0," ",P_størst_k!C322)</f>
        <v xml:space="preserve"> </v>
      </c>
      <c r="E315" s="32" t="str">
        <f>IF(P_størst_k!D322=0," ",P_størst_k!D322)</f>
        <v xml:space="preserve"> </v>
      </c>
      <c r="F315" s="40" t="str">
        <f>IF(P_størst_k!G322=0," ",P_størst_k!G322)</f>
        <v xml:space="preserve"> </v>
      </c>
      <c r="G315" s="29" t="str">
        <f>IF(P_størst_k!J322=0," ",P_størst_k!J322)</f>
        <v xml:space="preserve"> </v>
      </c>
    </row>
    <row r="316" spans="2:7" x14ac:dyDescent="0.25">
      <c r="B316" s="44" t="str">
        <f>IF(P_størst_k!C323=0," ",P_størst_k!B323)</f>
        <v xml:space="preserve"> </v>
      </c>
      <c r="C316" s="44"/>
      <c r="D316" s="28" t="str">
        <f>IF(P_størst_k!C323=0," ",P_størst_k!C323)</f>
        <v xml:space="preserve"> </v>
      </c>
      <c r="E316" s="32" t="str">
        <f>IF(P_størst_k!D323=0," ",P_størst_k!D323)</f>
        <v xml:space="preserve"> </v>
      </c>
      <c r="F316" s="40" t="str">
        <f>IF(P_størst_k!G323=0," ",P_størst_k!G323)</f>
        <v xml:space="preserve"> </v>
      </c>
      <c r="G316" s="29" t="str">
        <f>IF(P_størst_k!J323=0," ",P_størst_k!J323)</f>
        <v xml:space="preserve"> </v>
      </c>
    </row>
    <row r="317" spans="2:7" x14ac:dyDescent="0.25">
      <c r="B317" s="44" t="str">
        <f>IF(P_størst_k!C324=0," ",P_størst_k!B324)</f>
        <v xml:space="preserve"> </v>
      </c>
      <c r="C317" s="44"/>
      <c r="D317" s="28" t="str">
        <f>IF(P_størst_k!C324=0," ",P_størst_k!C324)</f>
        <v xml:space="preserve"> </v>
      </c>
      <c r="E317" s="32" t="str">
        <f>IF(P_størst_k!D324=0," ",P_størst_k!D324)</f>
        <v xml:space="preserve"> </v>
      </c>
      <c r="F317" s="40" t="str">
        <f>IF(P_størst_k!G324=0," ",P_størst_k!G324)</f>
        <v xml:space="preserve"> </v>
      </c>
      <c r="G317" s="29" t="str">
        <f>IF(P_størst_k!J324=0," ",P_størst_k!J324)</f>
        <v xml:space="preserve"> </v>
      </c>
    </row>
    <row r="318" spans="2:7" x14ac:dyDescent="0.25">
      <c r="B318" s="44" t="str">
        <f>IF(P_størst_k!C325=0," ",P_størst_k!B325)</f>
        <v xml:space="preserve"> </v>
      </c>
      <c r="C318" s="44"/>
      <c r="D318" s="28" t="str">
        <f>IF(P_størst_k!C325=0," ",P_størst_k!C325)</f>
        <v xml:space="preserve"> </v>
      </c>
      <c r="E318" s="32" t="str">
        <f>IF(P_størst_k!D325=0," ",P_størst_k!D325)</f>
        <v xml:space="preserve"> </v>
      </c>
      <c r="F318" s="40" t="str">
        <f>IF(P_størst_k!G325=0," ",P_størst_k!G325)</f>
        <v xml:space="preserve"> </v>
      </c>
      <c r="G318" s="29" t="str">
        <f>IF(P_størst_k!J325=0," ",P_størst_k!J325)</f>
        <v xml:space="preserve"> </v>
      </c>
    </row>
    <row r="319" spans="2:7" x14ac:dyDescent="0.25">
      <c r="B319" s="44" t="str">
        <f>IF(P_størst_k!C326=0," ",P_størst_k!B326)</f>
        <v xml:space="preserve"> </v>
      </c>
      <c r="C319" s="44"/>
      <c r="D319" s="28" t="str">
        <f>IF(P_størst_k!C326=0," ",P_størst_k!C326)</f>
        <v xml:space="preserve"> </v>
      </c>
      <c r="E319" s="32" t="str">
        <f>IF(P_størst_k!D326=0," ",P_størst_k!D326)</f>
        <v xml:space="preserve"> </v>
      </c>
      <c r="F319" s="40" t="str">
        <f>IF(P_størst_k!G326=0," ",P_størst_k!G326)</f>
        <v xml:space="preserve"> </v>
      </c>
      <c r="G319" s="29" t="str">
        <f>IF(P_størst_k!J326=0," ",P_størst_k!J326)</f>
        <v xml:space="preserve"> </v>
      </c>
    </row>
    <row r="320" spans="2:7" x14ac:dyDescent="0.25">
      <c r="B320" s="44" t="str">
        <f>IF(P_størst_k!C327=0," ",P_størst_k!B327)</f>
        <v xml:space="preserve"> </v>
      </c>
      <c r="C320" s="44"/>
      <c r="D320" s="28" t="str">
        <f>IF(P_størst_k!C327=0," ",P_størst_k!C327)</f>
        <v xml:space="preserve"> </v>
      </c>
      <c r="E320" s="32" t="str">
        <f>IF(P_størst_k!D327=0," ",P_størst_k!D327)</f>
        <v xml:space="preserve"> </v>
      </c>
      <c r="F320" s="40" t="str">
        <f>IF(P_størst_k!G327=0," ",P_størst_k!G327)</f>
        <v xml:space="preserve"> </v>
      </c>
      <c r="G320" s="29" t="str">
        <f>IF(P_størst_k!J327=0," ",P_størst_k!J327)</f>
        <v xml:space="preserve"> </v>
      </c>
    </row>
    <row r="321" spans="2:7" x14ac:dyDescent="0.25">
      <c r="B321" s="44" t="str">
        <f>IF(P_størst_k!C328=0," ",P_størst_k!B328)</f>
        <v xml:space="preserve"> </v>
      </c>
      <c r="C321" s="44"/>
      <c r="D321" s="28" t="str">
        <f>IF(P_størst_k!C328=0," ",P_størst_k!C328)</f>
        <v xml:space="preserve"> </v>
      </c>
      <c r="E321" s="32" t="str">
        <f>IF(P_størst_k!D328=0," ",P_størst_k!D328)</f>
        <v xml:space="preserve"> </v>
      </c>
      <c r="F321" s="40" t="str">
        <f>IF(P_størst_k!G328=0," ",P_størst_k!G328)</f>
        <v xml:space="preserve"> </v>
      </c>
      <c r="G321" s="29" t="str">
        <f>IF(P_størst_k!J328=0," ",P_størst_k!J328)</f>
        <v xml:space="preserve"> </v>
      </c>
    </row>
    <row r="322" spans="2:7" x14ac:dyDescent="0.25">
      <c r="B322" s="44" t="str">
        <f>IF(P_størst_k!C329=0," ",P_størst_k!B329)</f>
        <v xml:space="preserve"> </v>
      </c>
      <c r="C322" s="44"/>
      <c r="D322" s="28" t="str">
        <f>IF(P_størst_k!C329=0," ",P_størst_k!C329)</f>
        <v xml:space="preserve"> </v>
      </c>
      <c r="E322" s="32" t="str">
        <f>IF(P_størst_k!D329=0," ",P_størst_k!D329)</f>
        <v xml:space="preserve"> </v>
      </c>
      <c r="F322" s="40" t="str">
        <f>IF(P_størst_k!G329=0," ",P_størst_k!G329)</f>
        <v xml:space="preserve"> </v>
      </c>
      <c r="G322" s="29" t="str">
        <f>IF(P_størst_k!J329=0," ",P_størst_k!J329)</f>
        <v xml:space="preserve"> </v>
      </c>
    </row>
    <row r="323" spans="2:7" x14ac:dyDescent="0.25">
      <c r="B323" s="44" t="str">
        <f>IF(P_størst_k!C330=0," ",P_størst_k!B330)</f>
        <v xml:space="preserve"> </v>
      </c>
      <c r="C323" s="44"/>
      <c r="D323" s="28" t="str">
        <f>IF(P_størst_k!C330=0," ",P_størst_k!C330)</f>
        <v xml:space="preserve"> </v>
      </c>
      <c r="E323" s="32" t="str">
        <f>IF(P_størst_k!D330=0," ",P_størst_k!D330)</f>
        <v xml:space="preserve"> </v>
      </c>
      <c r="F323" s="40" t="str">
        <f>IF(P_størst_k!G330=0," ",P_størst_k!G330)</f>
        <v xml:space="preserve"> </v>
      </c>
      <c r="G323" s="29" t="str">
        <f>IF(P_størst_k!J330=0," ",P_størst_k!J330)</f>
        <v xml:space="preserve"> </v>
      </c>
    </row>
    <row r="324" spans="2:7" x14ac:dyDescent="0.25">
      <c r="B324" s="44" t="str">
        <f>IF(P_størst_k!C331=0," ",P_størst_k!B331)</f>
        <v xml:space="preserve"> </v>
      </c>
      <c r="C324" s="44"/>
      <c r="D324" s="28" t="str">
        <f>IF(P_størst_k!C331=0," ",P_størst_k!C331)</f>
        <v xml:space="preserve"> </v>
      </c>
      <c r="E324" s="32" t="str">
        <f>IF(P_størst_k!D331=0," ",P_størst_k!D331)</f>
        <v xml:space="preserve"> </v>
      </c>
      <c r="F324" s="40" t="str">
        <f>IF(P_størst_k!G331=0," ",P_størst_k!G331)</f>
        <v xml:space="preserve"> </v>
      </c>
      <c r="G324" s="29" t="str">
        <f>IF(P_størst_k!J331=0," ",P_størst_k!J331)</f>
        <v xml:space="preserve"> </v>
      </c>
    </row>
    <row r="325" spans="2:7" x14ac:dyDescent="0.25">
      <c r="B325" s="44" t="str">
        <f>IF(P_størst_k!C332=0," ",P_størst_k!B332)</f>
        <v xml:space="preserve"> </v>
      </c>
      <c r="C325" s="44"/>
      <c r="D325" s="28" t="str">
        <f>IF(P_størst_k!C332=0," ",P_størst_k!C332)</f>
        <v xml:space="preserve"> </v>
      </c>
      <c r="E325" s="32" t="str">
        <f>IF(P_størst_k!D332=0," ",P_størst_k!D332)</f>
        <v xml:space="preserve"> </v>
      </c>
      <c r="F325" s="40" t="str">
        <f>IF(P_størst_k!G332=0," ",P_størst_k!G332)</f>
        <v xml:space="preserve"> </v>
      </c>
      <c r="G325" s="29" t="str">
        <f>IF(P_størst_k!J332=0," ",P_størst_k!J332)</f>
        <v xml:space="preserve"> </v>
      </c>
    </row>
    <row r="326" spans="2:7" x14ac:dyDescent="0.25">
      <c r="B326" s="44" t="str">
        <f>IF(P_størst_k!C333=0," ",P_størst_k!B333)</f>
        <v xml:space="preserve"> </v>
      </c>
      <c r="C326" s="44"/>
      <c r="D326" s="28" t="str">
        <f>IF(P_størst_k!C333=0," ",P_størst_k!C333)</f>
        <v xml:space="preserve"> </v>
      </c>
      <c r="E326" s="32" t="str">
        <f>IF(P_størst_k!D333=0," ",P_størst_k!D333)</f>
        <v xml:space="preserve"> </v>
      </c>
      <c r="F326" s="40" t="str">
        <f>IF(P_størst_k!G333=0," ",P_størst_k!G333)</f>
        <v xml:space="preserve"> </v>
      </c>
      <c r="G326" s="29" t="str">
        <f>IF(P_størst_k!J333=0," ",P_størst_k!J333)</f>
        <v xml:space="preserve"> </v>
      </c>
    </row>
    <row r="327" spans="2:7" x14ac:dyDescent="0.25">
      <c r="B327" s="44" t="str">
        <f>IF(P_størst_k!C334=0," ",P_størst_k!B334)</f>
        <v xml:space="preserve"> </v>
      </c>
      <c r="C327" s="44"/>
      <c r="D327" s="28" t="str">
        <f>IF(P_størst_k!C334=0," ",P_størst_k!C334)</f>
        <v xml:space="preserve"> </v>
      </c>
      <c r="E327" s="32" t="str">
        <f>IF(P_størst_k!D334=0," ",P_størst_k!D334)</f>
        <v xml:space="preserve"> </v>
      </c>
      <c r="F327" s="40" t="str">
        <f>IF(P_størst_k!G334=0," ",P_størst_k!G334)</f>
        <v xml:space="preserve"> </v>
      </c>
      <c r="G327" s="29" t="str">
        <f>IF(P_størst_k!J334=0," ",P_størst_k!J334)</f>
        <v xml:space="preserve"> </v>
      </c>
    </row>
    <row r="328" spans="2:7" x14ac:dyDescent="0.25">
      <c r="B328" s="44" t="str">
        <f>IF(P_størst_k!C335=0," ",P_størst_k!B335)</f>
        <v xml:space="preserve"> </v>
      </c>
      <c r="C328" s="44"/>
      <c r="D328" s="28" t="str">
        <f>IF(P_størst_k!C335=0," ",P_størst_k!C335)</f>
        <v xml:space="preserve"> </v>
      </c>
      <c r="E328" s="32" t="str">
        <f>IF(P_størst_k!D335=0," ",P_størst_k!D335)</f>
        <v xml:space="preserve"> </v>
      </c>
      <c r="F328" s="40" t="str">
        <f>IF(P_størst_k!G335=0," ",P_størst_k!G335)</f>
        <v xml:space="preserve"> </v>
      </c>
      <c r="G328" s="29" t="str">
        <f>IF(P_størst_k!J335=0," ",P_størst_k!J335)</f>
        <v xml:space="preserve"> </v>
      </c>
    </row>
    <row r="329" spans="2:7" x14ac:dyDescent="0.25">
      <c r="B329" s="44" t="str">
        <f>IF(P_størst_k!C336=0," ",P_størst_k!B336)</f>
        <v xml:space="preserve"> </v>
      </c>
      <c r="C329" s="44"/>
      <c r="D329" s="28" t="str">
        <f>IF(P_størst_k!C336=0," ",P_størst_k!C336)</f>
        <v xml:space="preserve"> </v>
      </c>
      <c r="E329" s="32" t="str">
        <f>IF(P_størst_k!D336=0," ",P_størst_k!D336)</f>
        <v xml:space="preserve"> </v>
      </c>
      <c r="F329" s="40" t="str">
        <f>IF(P_størst_k!G336=0," ",P_størst_k!G336)</f>
        <v xml:space="preserve"> </v>
      </c>
      <c r="G329" s="29" t="str">
        <f>IF(P_størst_k!J336=0," ",P_størst_k!J336)</f>
        <v xml:space="preserve"> </v>
      </c>
    </row>
    <row r="330" spans="2:7" x14ac:dyDescent="0.25">
      <c r="B330" s="44" t="str">
        <f>IF(P_størst_k!C337=0," ",P_størst_k!B337)</f>
        <v xml:space="preserve"> </v>
      </c>
      <c r="C330" s="44"/>
      <c r="D330" s="28" t="str">
        <f>IF(P_størst_k!C337=0," ",P_størst_k!C337)</f>
        <v xml:space="preserve"> </v>
      </c>
      <c r="E330" s="32" t="str">
        <f>IF(P_størst_k!D337=0," ",P_størst_k!D337)</f>
        <v xml:space="preserve"> </v>
      </c>
      <c r="F330" s="40" t="str">
        <f>IF(P_størst_k!G337=0," ",P_størst_k!G337)</f>
        <v xml:space="preserve"> </v>
      </c>
      <c r="G330" s="29" t="str">
        <f>IF(P_størst_k!J337=0," ",P_størst_k!J337)</f>
        <v xml:space="preserve"> </v>
      </c>
    </row>
    <row r="331" spans="2:7" x14ac:dyDescent="0.25">
      <c r="B331" s="44" t="str">
        <f>IF(P_størst_k!C338=0," ",P_størst_k!B338)</f>
        <v xml:space="preserve"> </v>
      </c>
      <c r="C331" s="44"/>
      <c r="D331" s="28" t="str">
        <f>IF(P_størst_k!C338=0," ",P_størst_k!C338)</f>
        <v xml:space="preserve"> </v>
      </c>
      <c r="E331" s="32" t="str">
        <f>IF(P_størst_k!D338=0," ",P_størst_k!D338)</f>
        <v xml:space="preserve"> </v>
      </c>
      <c r="F331" s="40" t="str">
        <f>IF(P_størst_k!G338=0," ",P_størst_k!G338)</f>
        <v xml:space="preserve"> </v>
      </c>
      <c r="G331" s="29" t="str">
        <f>IF(P_størst_k!J338=0," ",P_størst_k!J338)</f>
        <v xml:space="preserve"> </v>
      </c>
    </row>
    <row r="332" spans="2:7" x14ac:dyDescent="0.25">
      <c r="B332" s="44" t="str">
        <f>IF(P_størst_k!C339=0," ",P_størst_k!B339)</f>
        <v xml:space="preserve"> </v>
      </c>
      <c r="C332" s="44"/>
      <c r="D332" s="28" t="str">
        <f>IF(P_størst_k!C339=0," ",P_størst_k!C339)</f>
        <v xml:space="preserve"> </v>
      </c>
      <c r="E332" s="32" t="str">
        <f>IF(P_størst_k!D339=0," ",P_størst_k!D339)</f>
        <v xml:space="preserve"> </v>
      </c>
      <c r="F332" s="40" t="str">
        <f>IF(P_størst_k!G339=0," ",P_størst_k!G339)</f>
        <v xml:space="preserve"> </v>
      </c>
      <c r="G332" s="29" t="str">
        <f>IF(P_størst_k!J339=0," ",P_størst_k!J339)</f>
        <v xml:space="preserve"> </v>
      </c>
    </row>
  </sheetData>
  <mergeCells count="1">
    <mergeCell ref="B2:G2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B9600-B089-4574-B9D7-039BDFB9EA66}">
  <sheetPr>
    <tabColor theme="8" tint="0.39997558519241921"/>
  </sheetPr>
  <dimension ref="C2:O335"/>
  <sheetViews>
    <sheetView showGridLines="0" showRowColHeaders="0" workbookViewId="0">
      <selection activeCell="Q8" sqref="Q8"/>
    </sheetView>
  </sheetViews>
  <sheetFormatPr baseColWidth="10" defaultRowHeight="15" x14ac:dyDescent="0.25"/>
  <cols>
    <col min="1" max="1" width="2.28515625" style="23" customWidth="1"/>
    <col min="2" max="2" width="26" style="23" customWidth="1"/>
    <col min="3" max="3" width="16" style="24" customWidth="1"/>
    <col min="4" max="12" width="12.85546875" style="62" bestFit="1" customWidth="1"/>
    <col min="13" max="13" width="15" style="62" customWidth="1"/>
    <col min="14" max="14" width="16.140625" style="62" customWidth="1"/>
    <col min="15" max="15" width="11.42578125" style="24"/>
    <col min="16" max="16384" width="11.42578125" style="23"/>
  </cols>
  <sheetData>
    <row r="2" spans="3:14" ht="28.5" customHeight="1" x14ac:dyDescent="0.25">
      <c r="C2" s="115" t="str">
        <f>P_kom_mengde!I2</f>
        <v>Melkeleveranser til meieri i Trøndelag 2013 - 2021 i tusen liter</v>
      </c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</row>
    <row r="3" spans="3:14" x14ac:dyDescent="0.25">
      <c r="C3" s="117" t="s">
        <v>918</v>
      </c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</row>
    <row r="4" spans="3:14" x14ac:dyDescent="0.25">
      <c r="C4" s="28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3:14" ht="35.25" customHeight="1" x14ac:dyDescent="0.25">
      <c r="C5" s="60"/>
      <c r="D5" s="139" t="s">
        <v>926</v>
      </c>
      <c r="E5" s="139"/>
      <c r="F5" s="139"/>
      <c r="G5" s="139"/>
      <c r="H5" s="139"/>
      <c r="I5" s="139"/>
      <c r="J5" s="139"/>
      <c r="K5" s="139"/>
      <c r="L5" s="139"/>
      <c r="M5" s="118" t="s">
        <v>1266</v>
      </c>
      <c r="N5" s="118" t="s">
        <v>1265</v>
      </c>
    </row>
    <row r="6" spans="3:14" ht="26.25" customHeight="1" x14ac:dyDescent="0.25">
      <c r="C6" s="60" t="s">
        <v>900</v>
      </c>
      <c r="D6" s="59">
        <f>IF(P_kom_mengde!W10=0," ",P_kom_mengde!W10)</f>
        <v>2013</v>
      </c>
      <c r="E6" s="59">
        <f>IF(P_kom_mengde!X10=0," ",P_kom_mengde!X10)</f>
        <v>2014</v>
      </c>
      <c r="F6" s="59">
        <f>IF(P_kom_mengde!Y10=0," ",P_kom_mengde!Y10)</f>
        <v>2015</v>
      </c>
      <c r="G6" s="59">
        <f>IF(P_kom_mengde!Z10=0," ",P_kom_mengde!Z10)</f>
        <v>2016</v>
      </c>
      <c r="H6" s="59">
        <f>IF(P_kom_mengde!AA10=0," ",P_kom_mengde!AA10)</f>
        <v>2017</v>
      </c>
      <c r="I6" s="59">
        <f>IF(P_kom_mengde!AB10=0," ",P_kom_mengde!AB10)</f>
        <v>2018</v>
      </c>
      <c r="J6" s="59">
        <f>IF(P_kom_mengde!AC10=0," ",P_kom_mengde!AC10)</f>
        <v>2019</v>
      </c>
      <c r="K6" s="59">
        <f>IF(P_kom_mengde!AD10=0," ",P_kom_mengde!AD10)</f>
        <v>2020</v>
      </c>
      <c r="L6" s="59">
        <f>IF(P_kom_mengde!AE10=0," ",P_kom_mengde!AE10)</f>
        <v>2021</v>
      </c>
      <c r="M6" s="59" t="s">
        <v>1264</v>
      </c>
      <c r="N6" s="59" t="s">
        <v>1264</v>
      </c>
    </row>
    <row r="7" spans="3:14" x14ac:dyDescent="0.25">
      <c r="C7" s="28" t="str">
        <f>IF(P_kom_mengde!V11=0," ",P_kom_mengde!V11)</f>
        <v>Flatanger</v>
      </c>
      <c r="D7" s="114">
        <f>IF(P_kom_mengde!W11=0," ",P_kom_mengde!W11)</f>
        <v>2223.4740000000002</v>
      </c>
      <c r="E7" s="114">
        <f>IF(P_kom_mengde!X11=0," ",P_kom_mengde!X11)</f>
        <v>2265.9470000000001</v>
      </c>
      <c r="F7" s="114">
        <f>IF(P_kom_mengde!Y11=0," ",P_kom_mengde!Y11)</f>
        <v>2131.009</v>
      </c>
      <c r="G7" s="114">
        <f>IF(P_kom_mengde!Z11=0," ",P_kom_mengde!Z11)</f>
        <v>1955.259</v>
      </c>
      <c r="H7" s="114">
        <f>IF(P_kom_mengde!AA11=0," ",P_kom_mengde!AA11)</f>
        <v>1925.424</v>
      </c>
      <c r="I7" s="114">
        <f>IF(P_kom_mengde!AB11=0," ",P_kom_mengde!AB11)</f>
        <v>1896.059</v>
      </c>
      <c r="J7" s="114">
        <f>IF(P_kom_mengde!AC11=0," ",P_kom_mengde!AC11)</f>
        <v>1883.184</v>
      </c>
      <c r="K7" s="114">
        <f>IF(P_kom_mengde!AD11=0," ",P_kom_mengde!AD11)</f>
        <v>1675.8430000000001</v>
      </c>
      <c r="L7" s="32">
        <f>IF(P_kom_mengde!AE11=0," ",P_kom_mengde!AE11)</f>
        <v>1822.68</v>
      </c>
      <c r="M7" s="114">
        <f>IF(P_kom_mengde!AF11=0," ",P_kom_mengde!AF11)</f>
        <v>-400.7940000000001</v>
      </c>
      <c r="N7" s="29">
        <f>IF(P_kom_mengde!AG11=0," ",P_kom_mengde!AG11)</f>
        <v>-0.18025576192930526</v>
      </c>
    </row>
    <row r="8" spans="3:14" x14ac:dyDescent="0.25">
      <c r="C8" s="28" t="str">
        <f>IF(P_kom_mengde!V12=0," ",P_kom_mengde!V12)</f>
        <v>Frosta</v>
      </c>
      <c r="D8" s="114">
        <f>IF(P_kom_mengde!W12=0," ",P_kom_mengde!W12)</f>
        <v>1366.932</v>
      </c>
      <c r="E8" s="114">
        <f>IF(P_kom_mengde!X12=0," ",P_kom_mengde!X12)</f>
        <v>1385.9739999999999</v>
      </c>
      <c r="F8" s="114">
        <f>IF(P_kom_mengde!Y12=0," ",P_kom_mengde!Y12)</f>
        <v>1517.056</v>
      </c>
      <c r="G8" s="114">
        <f>IF(P_kom_mengde!Z12=0," ",P_kom_mengde!Z12)</f>
        <v>1595.4359999999999</v>
      </c>
      <c r="H8" s="114">
        <f>IF(P_kom_mengde!AA12=0," ",P_kom_mengde!AA12)</f>
        <v>1638.7829999999999</v>
      </c>
      <c r="I8" s="114">
        <f>IF(P_kom_mengde!AB12=0," ",P_kom_mengde!AB12)</f>
        <v>1390.1579999999999</v>
      </c>
      <c r="J8" s="114">
        <f>IF(P_kom_mengde!AC12=0," ",P_kom_mengde!AC12)</f>
        <v>1257.684</v>
      </c>
      <c r="K8" s="114">
        <f>IF(P_kom_mengde!AD12=0," ",P_kom_mengde!AD12)</f>
        <v>1234.9649999999999</v>
      </c>
      <c r="L8" s="32">
        <f>IF(P_kom_mengde!AE12=0," ",P_kom_mengde!AE12)</f>
        <v>1252.6279999999999</v>
      </c>
      <c r="M8" s="114">
        <f>IF(P_kom_mengde!AF12=0," ",P_kom_mengde!AF12)</f>
        <v>-114.30400000000009</v>
      </c>
      <c r="N8" s="29">
        <f>IF(P_kom_mengde!AG12=0," ",P_kom_mengde!AG12)</f>
        <v>-8.3620838490868668E-2</v>
      </c>
    </row>
    <row r="9" spans="3:14" x14ac:dyDescent="0.25">
      <c r="C9" s="28" t="str">
        <f>IF(P_kom_mengde!V13=0," ",P_kom_mengde!V13)</f>
        <v>Frøya</v>
      </c>
      <c r="D9" s="114">
        <f>IF(P_kom_mengde!W13=0," ",P_kom_mengde!W13)</f>
        <v>515.05700000000002</v>
      </c>
      <c r="E9" s="114">
        <f>IF(P_kom_mengde!X13=0," ",P_kom_mengde!X13)</f>
        <v>518.14300000000003</v>
      </c>
      <c r="F9" s="114">
        <f>IF(P_kom_mengde!Y13=0," ",P_kom_mengde!Y13)</f>
        <v>461.27699999999999</v>
      </c>
      <c r="G9" s="114">
        <f>IF(P_kom_mengde!Z13=0," ",P_kom_mengde!Z13)</f>
        <v>508.65100000000001</v>
      </c>
      <c r="H9" s="114">
        <f>IF(P_kom_mengde!AA13=0," ",P_kom_mengde!AA13)</f>
        <v>516.76400000000001</v>
      </c>
      <c r="I9" s="114">
        <f>IF(P_kom_mengde!AB13=0," ",P_kom_mengde!AB13)</f>
        <v>523.75099999999998</v>
      </c>
      <c r="J9" s="114">
        <f>IF(P_kom_mengde!AC13=0," ",P_kom_mengde!AC13)</f>
        <v>525.89400000000001</v>
      </c>
      <c r="K9" s="114">
        <f>IF(P_kom_mengde!AD13=0," ",P_kom_mengde!AD13)</f>
        <v>535.17899999999997</v>
      </c>
      <c r="L9" s="32">
        <f>IF(P_kom_mengde!AE13=0," ",P_kom_mengde!AE13)</f>
        <v>601.28300000000002</v>
      </c>
      <c r="M9" s="114">
        <f>IF(P_kom_mengde!AF13=0," ",P_kom_mengde!AF13)</f>
        <v>86.225999999999999</v>
      </c>
      <c r="N9" s="29">
        <f>IF(P_kom_mengde!AG13=0," ",P_kom_mengde!AG13)</f>
        <v>0.16741059727369981</v>
      </c>
    </row>
    <row r="10" spans="3:14" x14ac:dyDescent="0.25">
      <c r="C10" s="28" t="str">
        <f>IF(P_kom_mengde!V14=0," ",P_kom_mengde!V14)</f>
        <v>Grong</v>
      </c>
      <c r="D10" s="114">
        <f>IF(P_kom_mengde!W14=0," ",P_kom_mengde!W14)</f>
        <v>5359.1480000000001</v>
      </c>
      <c r="E10" s="114">
        <f>IF(P_kom_mengde!X14=0," ",P_kom_mengde!X14)</f>
        <v>5600.5950000000003</v>
      </c>
      <c r="F10" s="114">
        <f>IF(P_kom_mengde!Y14=0," ",P_kom_mengde!Y14)</f>
        <v>5801.4250000000002</v>
      </c>
      <c r="G10" s="114">
        <f>IF(P_kom_mengde!Z14=0," ",P_kom_mengde!Z14)</f>
        <v>5544.7619999999997</v>
      </c>
      <c r="H10" s="114">
        <f>IF(P_kom_mengde!AA14=0," ",P_kom_mengde!AA14)</f>
        <v>5555.4369999999999</v>
      </c>
      <c r="I10" s="114">
        <f>IF(P_kom_mengde!AB14=0," ",P_kom_mengde!AB14)</f>
        <v>5746.8459999999995</v>
      </c>
      <c r="J10" s="114">
        <f>IF(P_kom_mengde!AC14=0," ",P_kom_mengde!AC14)</f>
        <v>5838.9080000000004</v>
      </c>
      <c r="K10" s="114">
        <f>IF(P_kom_mengde!AD14=0," ",P_kom_mengde!AD14)</f>
        <v>5949.7790000000005</v>
      </c>
      <c r="L10" s="32">
        <f>IF(P_kom_mengde!AE14=0," ",P_kom_mengde!AE14)</f>
        <v>6250.4620000000004</v>
      </c>
      <c r="M10" s="114">
        <f>IF(P_kom_mengde!AF14=0," ",P_kom_mengde!AF14)</f>
        <v>891.31400000000031</v>
      </c>
      <c r="N10" s="29">
        <f>IF(P_kom_mengde!AG14=0," ",P_kom_mengde!AG14)</f>
        <v>0.1663163622277273</v>
      </c>
    </row>
    <row r="11" spans="3:14" x14ac:dyDescent="0.25">
      <c r="C11" s="28" t="str">
        <f>IF(P_kom_mengde!V15=0," ",P_kom_mengde!V15)</f>
        <v>Heim</v>
      </c>
      <c r="D11" s="114">
        <f>IF(P_kom_mengde!W15=0," ",P_kom_mengde!W15)</f>
        <v>9651.5660000000007</v>
      </c>
      <c r="E11" s="114">
        <f>IF(P_kom_mengde!X15=0," ",P_kom_mengde!X15)</f>
        <v>9874.0030000000006</v>
      </c>
      <c r="F11" s="114">
        <f>IF(P_kom_mengde!Y15=0," ",P_kom_mengde!Y15)</f>
        <v>10302.589</v>
      </c>
      <c r="G11" s="114">
        <f>IF(P_kom_mengde!Z15=0," ",P_kom_mengde!Z15)</f>
        <v>10820.98</v>
      </c>
      <c r="H11" s="114">
        <f>IF(P_kom_mengde!AA15=0," ",P_kom_mengde!AA15)</f>
        <v>10650.946</v>
      </c>
      <c r="I11" s="114">
        <f>IF(P_kom_mengde!AB15=0," ",P_kom_mengde!AB15)</f>
        <v>10926.598</v>
      </c>
      <c r="J11" s="114">
        <f>IF(P_kom_mengde!AC15=0," ",P_kom_mengde!AC15)</f>
        <v>10501.355</v>
      </c>
      <c r="K11" s="114">
        <f>IF(P_kom_mengde!AD15=0," ",P_kom_mengde!AD15)</f>
        <v>11094.625</v>
      </c>
      <c r="L11" s="32">
        <f>IF(P_kom_mengde!AE15=0," ",P_kom_mengde!AE15)</f>
        <v>11279.573</v>
      </c>
      <c r="M11" s="114">
        <f>IF(P_kom_mengde!AF15=0," ",P_kom_mengde!AF15)</f>
        <v>1628.0069999999996</v>
      </c>
      <c r="N11" s="29">
        <f>IF(P_kom_mengde!AG15=0," ",P_kom_mengde!AG15)</f>
        <v>0.16867801556762907</v>
      </c>
    </row>
    <row r="12" spans="3:14" x14ac:dyDescent="0.25">
      <c r="C12" s="28" t="str">
        <f>IF(P_kom_mengde!V16=0," ",P_kom_mengde!V16)</f>
        <v>Hitra</v>
      </c>
      <c r="D12" s="114">
        <f>IF(P_kom_mengde!W16=0," ",P_kom_mengde!W16)</f>
        <v>1863.1130000000001</v>
      </c>
      <c r="E12" s="114">
        <f>IF(P_kom_mengde!X16=0," ",P_kom_mengde!X16)</f>
        <v>1714.826</v>
      </c>
      <c r="F12" s="114">
        <f>IF(P_kom_mengde!Y16=0," ",P_kom_mengde!Y16)</f>
        <v>1692.0060000000001</v>
      </c>
      <c r="G12" s="114">
        <f>IF(P_kom_mengde!Z16=0," ",P_kom_mengde!Z16)</f>
        <v>1569.252</v>
      </c>
      <c r="H12" s="114">
        <f>IF(P_kom_mengde!AA16=0," ",P_kom_mengde!AA16)</f>
        <v>1442.777</v>
      </c>
      <c r="I12" s="114">
        <f>IF(P_kom_mengde!AB16=0," ",P_kom_mengde!AB16)</f>
        <v>1444.615</v>
      </c>
      <c r="J12" s="114">
        <f>IF(P_kom_mengde!AC16=0," ",P_kom_mengde!AC16)</f>
        <v>1378.3789999999999</v>
      </c>
      <c r="K12" s="114">
        <f>IF(P_kom_mengde!AD16=0," ",P_kom_mengde!AD16)</f>
        <v>2464.681</v>
      </c>
      <c r="L12" s="32">
        <f>IF(P_kom_mengde!AE16=0," ",P_kom_mengde!AE16)</f>
        <v>2694.2139999999999</v>
      </c>
      <c r="M12" s="114">
        <f>IF(P_kom_mengde!AF16=0," ",P_kom_mengde!AF16)</f>
        <v>831.10099999999989</v>
      </c>
      <c r="N12" s="29">
        <f>IF(P_kom_mengde!AG16=0," ",P_kom_mengde!AG16)</f>
        <v>0.44608190700188333</v>
      </c>
    </row>
    <row r="13" spans="3:14" x14ac:dyDescent="0.25">
      <c r="C13" s="28" t="str">
        <f>IF(P_kom_mengde!V17=0," ",P_kom_mengde!V17)</f>
        <v>Holtålen</v>
      </c>
      <c r="D13" s="114">
        <f>IF(P_kom_mengde!W17=0," ",P_kom_mengde!W17)</f>
        <v>2255.6959999999999</v>
      </c>
      <c r="E13" s="114">
        <f>IF(P_kom_mengde!X17=0," ",P_kom_mengde!X17)</f>
        <v>2426.6309999999999</v>
      </c>
      <c r="F13" s="114">
        <f>IF(P_kom_mengde!Y17=0," ",P_kom_mengde!Y17)</f>
        <v>2390.3380000000002</v>
      </c>
      <c r="G13" s="114">
        <f>IF(P_kom_mengde!Z17=0," ",P_kom_mengde!Z17)</f>
        <v>2385.1799999999998</v>
      </c>
      <c r="H13" s="114">
        <f>IF(P_kom_mengde!AA17=0," ",P_kom_mengde!AA17)</f>
        <v>2285.9430000000002</v>
      </c>
      <c r="I13" s="114">
        <f>IF(P_kom_mengde!AB17=0," ",P_kom_mengde!AB17)</f>
        <v>2256.2910000000002</v>
      </c>
      <c r="J13" s="114">
        <f>IF(P_kom_mengde!AC17=0," ",P_kom_mengde!AC17)</f>
        <v>2085.1990000000001</v>
      </c>
      <c r="K13" s="114">
        <f>IF(P_kom_mengde!AD17=0," ",P_kom_mengde!AD17)</f>
        <v>1942.761</v>
      </c>
      <c r="L13" s="32">
        <f>IF(P_kom_mengde!AE17=0," ",P_kom_mengde!AE17)</f>
        <v>1986.356</v>
      </c>
      <c r="M13" s="114">
        <f>IF(P_kom_mengde!AF17=0," ",P_kom_mengde!AF17)</f>
        <v>-269.33999999999992</v>
      </c>
      <c r="N13" s="29">
        <f>IF(P_kom_mengde!AG17=0," ",P_kom_mengde!AG17)</f>
        <v>-0.11940438782530977</v>
      </c>
    </row>
    <row r="14" spans="3:14" x14ac:dyDescent="0.25">
      <c r="C14" s="28" t="str">
        <f>IF(P_kom_mengde!V18=0," ",P_kom_mengde!V18)</f>
        <v>Høylandet</v>
      </c>
      <c r="D14" s="114">
        <f>IF(P_kom_mengde!W18=0," ",P_kom_mengde!W18)</f>
        <v>5616.6329999999998</v>
      </c>
      <c r="E14" s="114">
        <f>IF(P_kom_mengde!X18=0," ",P_kom_mengde!X18)</f>
        <v>5530.0690000000004</v>
      </c>
      <c r="F14" s="114">
        <f>IF(P_kom_mengde!Y18=0," ",P_kom_mengde!Y18)</f>
        <v>5613.375</v>
      </c>
      <c r="G14" s="114">
        <f>IF(P_kom_mengde!Z18=0," ",P_kom_mengde!Z18)</f>
        <v>5597.64</v>
      </c>
      <c r="H14" s="114">
        <f>IF(P_kom_mengde!AA18=0," ",P_kom_mengde!AA18)</f>
        <v>5262.4530000000004</v>
      </c>
      <c r="I14" s="114">
        <f>IF(P_kom_mengde!AB18=0," ",P_kom_mengde!AB18)</f>
        <v>5373.6750000000002</v>
      </c>
      <c r="J14" s="114">
        <f>IF(P_kom_mengde!AC18=0," ",P_kom_mengde!AC18)</f>
        <v>5412.44</v>
      </c>
      <c r="K14" s="114">
        <f>IF(P_kom_mengde!AD18=0," ",P_kom_mengde!AD18)</f>
        <v>5510.299</v>
      </c>
      <c r="L14" s="32">
        <f>IF(P_kom_mengde!AE18=0," ",P_kom_mengde!AE18)</f>
        <v>5523.7780000000002</v>
      </c>
      <c r="M14" s="114">
        <f>IF(P_kom_mengde!AF18=0," ",P_kom_mengde!AF18)</f>
        <v>-92.854999999999563</v>
      </c>
      <c r="N14" s="29">
        <f>IF(P_kom_mengde!AG18=0," ",P_kom_mengde!AG18)</f>
        <v>-1.6532146572510537E-2</v>
      </c>
    </row>
    <row r="15" spans="3:14" x14ac:dyDescent="0.25">
      <c r="C15" s="28" t="str">
        <f>IF(P_kom_mengde!V19=0," ",P_kom_mengde!V19)</f>
        <v>Inderøy</v>
      </c>
      <c r="D15" s="114">
        <f>IF(P_kom_mengde!W19=0," ",P_kom_mengde!W19)</f>
        <v>11368.736999999999</v>
      </c>
      <c r="E15" s="114">
        <f>IF(P_kom_mengde!X19=0," ",P_kom_mengde!X19)</f>
        <v>11037.736999999999</v>
      </c>
      <c r="F15" s="114">
        <f>IF(P_kom_mengde!Y19=0," ",P_kom_mengde!Y19)</f>
        <v>11731.868</v>
      </c>
      <c r="G15" s="114">
        <f>IF(P_kom_mengde!Z19=0," ",P_kom_mengde!Z19)</f>
        <v>11508.27</v>
      </c>
      <c r="H15" s="114">
        <f>IF(P_kom_mengde!AA19=0," ",P_kom_mengde!AA19)</f>
        <v>11403.775</v>
      </c>
      <c r="I15" s="114">
        <f>IF(P_kom_mengde!AB19=0," ",P_kom_mengde!AB19)</f>
        <v>11278.946</v>
      </c>
      <c r="J15" s="114">
        <f>IF(P_kom_mengde!AC19=0," ",P_kom_mengde!AC19)</f>
        <v>11370.775</v>
      </c>
      <c r="K15" s="114">
        <f>IF(P_kom_mengde!AD19=0," ",P_kom_mengde!AD19)</f>
        <v>11050.699000000001</v>
      </c>
      <c r="L15" s="32">
        <f>IF(P_kom_mengde!AE19=0," ",P_kom_mengde!AE19)</f>
        <v>11941.591</v>
      </c>
      <c r="M15" s="114">
        <f>IF(P_kom_mengde!AF19=0," ",P_kom_mengde!AF19)</f>
        <v>572.85400000000118</v>
      </c>
      <c r="N15" s="29">
        <f>IF(P_kom_mengde!AG19=0," ",P_kom_mengde!AG19)</f>
        <v>5.0388534803822202E-2</v>
      </c>
    </row>
    <row r="16" spans="3:14" x14ac:dyDescent="0.25">
      <c r="C16" s="28" t="str">
        <f>IF(P_kom_mengde!V20=0," ",P_kom_mengde!V20)</f>
        <v>Indre Fosen</v>
      </c>
      <c r="D16" s="114">
        <f>IF(P_kom_mengde!W20=0," ",P_kom_mengde!W20)</f>
        <v>18273.73</v>
      </c>
      <c r="E16" s="114">
        <f>IF(P_kom_mengde!X20=0," ",P_kom_mengde!X20)</f>
        <v>17818.723000000002</v>
      </c>
      <c r="F16" s="114">
        <f>IF(P_kom_mengde!Y20=0," ",P_kom_mengde!Y20)</f>
        <v>18203.724999999999</v>
      </c>
      <c r="G16" s="114">
        <f>IF(P_kom_mengde!Z20=0," ",P_kom_mengde!Z20)</f>
        <v>18422.795999999998</v>
      </c>
      <c r="H16" s="114">
        <f>IF(P_kom_mengde!AA20=0," ",P_kom_mengde!AA20)</f>
        <v>17938.169000000002</v>
      </c>
      <c r="I16" s="114">
        <f>IF(P_kom_mengde!AB20=0," ",P_kom_mengde!AB20)</f>
        <v>18144.823</v>
      </c>
      <c r="J16" s="114">
        <f>IF(P_kom_mengde!AC20=0," ",P_kom_mengde!AC20)</f>
        <v>18028.352999999999</v>
      </c>
      <c r="K16" s="114">
        <f>IF(P_kom_mengde!AD20=0," ",P_kom_mengde!AD20)</f>
        <v>19034.780999999999</v>
      </c>
      <c r="L16" s="32">
        <f>IF(P_kom_mengde!AE20=0," ",P_kom_mengde!AE20)</f>
        <v>20077.673999999999</v>
      </c>
      <c r="M16" s="114">
        <f>IF(P_kom_mengde!AF20=0," ",P_kom_mengde!AF20)</f>
        <v>1803.9439999999995</v>
      </c>
      <c r="N16" s="29">
        <f>IF(P_kom_mengde!AG20=0," ",P_kom_mengde!AG20)</f>
        <v>9.8717886277185862E-2</v>
      </c>
    </row>
    <row r="17" spans="3:14" x14ac:dyDescent="0.25">
      <c r="C17" s="28" t="str">
        <f>IF(P_kom_mengde!V21=0," ",P_kom_mengde!V21)</f>
        <v>Leka</v>
      </c>
      <c r="D17" s="114">
        <f>IF(P_kom_mengde!W21=0," ",P_kom_mengde!W21)</f>
        <v>3844.6</v>
      </c>
      <c r="E17" s="114">
        <f>IF(P_kom_mengde!X21=0," ",P_kom_mengde!X21)</f>
        <v>3780.2959999999998</v>
      </c>
      <c r="F17" s="114">
        <f>IF(P_kom_mengde!Y21=0," ",P_kom_mengde!Y21)</f>
        <v>3746.7240000000002</v>
      </c>
      <c r="G17" s="114">
        <f>IF(P_kom_mengde!Z21=0," ",P_kom_mengde!Z21)</f>
        <v>3453.7489999999998</v>
      </c>
      <c r="H17" s="114">
        <f>IF(P_kom_mengde!AA21=0," ",P_kom_mengde!AA21)</f>
        <v>3113.1210000000001</v>
      </c>
      <c r="I17" s="114">
        <f>IF(P_kom_mengde!AB21=0," ",P_kom_mengde!AB21)</f>
        <v>3279.6570000000002</v>
      </c>
      <c r="J17" s="114">
        <f>IF(P_kom_mengde!AC21=0," ",P_kom_mengde!AC21)</f>
        <v>2884.6759999999999</v>
      </c>
      <c r="K17" s="114">
        <f>IF(P_kom_mengde!AD21=0," ",P_kom_mengde!AD21)</f>
        <v>2611.8240000000001</v>
      </c>
      <c r="L17" s="32">
        <f>IF(P_kom_mengde!AE21=0," ",P_kom_mengde!AE21)</f>
        <v>2473.0149999999999</v>
      </c>
      <c r="M17" s="114">
        <f>IF(P_kom_mengde!AF21=0," ",P_kom_mengde!AF21)</f>
        <v>-1371.585</v>
      </c>
      <c r="N17" s="29">
        <f>IF(P_kom_mengde!AG21=0," ",P_kom_mengde!AG21)</f>
        <v>-0.35675622951672475</v>
      </c>
    </row>
    <row r="18" spans="3:14" x14ac:dyDescent="0.25">
      <c r="C18" s="28" t="str">
        <f>IF(P_kom_mengde!V22=0," ",P_kom_mengde!V22)</f>
        <v>Levanger</v>
      </c>
      <c r="D18" s="114">
        <f>IF(P_kom_mengde!W22=0," ",P_kom_mengde!W22)</f>
        <v>24728.744999999999</v>
      </c>
      <c r="E18" s="114">
        <f>IF(P_kom_mengde!X22=0," ",P_kom_mengde!X22)</f>
        <v>24779.517</v>
      </c>
      <c r="F18" s="114">
        <f>IF(P_kom_mengde!Y22=0," ",P_kom_mengde!Y22)</f>
        <v>24749.205999999998</v>
      </c>
      <c r="G18" s="114">
        <f>IF(P_kom_mengde!Z22=0," ",P_kom_mengde!Z22)</f>
        <v>24167.937999999998</v>
      </c>
      <c r="H18" s="114">
        <f>IF(P_kom_mengde!AA22=0," ",P_kom_mengde!AA22)</f>
        <v>23746.984</v>
      </c>
      <c r="I18" s="114">
        <f>IF(P_kom_mengde!AB22=0," ",P_kom_mengde!AB22)</f>
        <v>24393.505000000001</v>
      </c>
      <c r="J18" s="114">
        <f>IF(P_kom_mengde!AC22=0," ",P_kom_mengde!AC22)</f>
        <v>24418.646000000001</v>
      </c>
      <c r="K18" s="114">
        <f>IF(P_kom_mengde!AD22=0," ",P_kom_mengde!AD22)</f>
        <v>24282.395</v>
      </c>
      <c r="L18" s="32">
        <f>IF(P_kom_mengde!AE22=0," ",P_kom_mengde!AE22)</f>
        <v>24702.777999999998</v>
      </c>
      <c r="M18" s="114">
        <f>IF(P_kom_mengde!AF22=0," ",P_kom_mengde!AF22)</f>
        <v>-25.967000000000553</v>
      </c>
      <c r="N18" s="29">
        <f>IF(P_kom_mengde!AG22=0," ",P_kom_mengde!AG22)</f>
        <v>-1.0500735075718785E-3</v>
      </c>
    </row>
    <row r="19" spans="3:14" x14ac:dyDescent="0.25">
      <c r="C19" s="28" t="str">
        <f>IF(P_kom_mengde!V23=0," ",P_kom_mengde!V23)</f>
        <v>Lierne</v>
      </c>
      <c r="D19" s="114">
        <f>IF(P_kom_mengde!W23=0," ",P_kom_mengde!W23)</f>
        <v>3329.201</v>
      </c>
      <c r="E19" s="114">
        <f>IF(P_kom_mengde!X23=0," ",P_kom_mengde!X23)</f>
        <v>3099.8130000000001</v>
      </c>
      <c r="F19" s="114">
        <f>IF(P_kom_mengde!Y23=0," ",P_kom_mengde!Y23)</f>
        <v>3542.3589999999999</v>
      </c>
      <c r="G19" s="114">
        <f>IF(P_kom_mengde!Z23=0," ",P_kom_mengde!Z23)</f>
        <v>3788.739</v>
      </c>
      <c r="H19" s="114">
        <f>IF(P_kom_mengde!AA23=0," ",P_kom_mengde!AA23)</f>
        <v>3909.4940000000001</v>
      </c>
      <c r="I19" s="114">
        <f>IF(P_kom_mengde!AB23=0," ",P_kom_mengde!AB23)</f>
        <v>3919.056</v>
      </c>
      <c r="J19" s="114">
        <f>IF(P_kom_mengde!AC23=0," ",P_kom_mengde!AC23)</f>
        <v>3819.4960000000001</v>
      </c>
      <c r="K19" s="114">
        <f>IF(P_kom_mengde!AD23=0," ",P_kom_mengde!AD23)</f>
        <v>3773.4670000000001</v>
      </c>
      <c r="L19" s="32">
        <f>IF(P_kom_mengde!AE23=0," ",P_kom_mengde!AE23)</f>
        <v>3495.5770000000002</v>
      </c>
      <c r="M19" s="114">
        <f>IF(P_kom_mengde!AF23=0," ",P_kom_mengde!AF23)</f>
        <v>166.3760000000002</v>
      </c>
      <c r="N19" s="29">
        <f>IF(P_kom_mengde!AG23=0," ",P_kom_mengde!AG23)</f>
        <v>4.9974753702164636E-2</v>
      </c>
    </row>
    <row r="20" spans="3:14" x14ac:dyDescent="0.25">
      <c r="C20" s="28" t="str">
        <f>IF(P_kom_mengde!V24=0," ",P_kom_mengde!V24)</f>
        <v>Malvik</v>
      </c>
      <c r="D20" s="114">
        <f>IF(P_kom_mengde!W24=0," ",P_kom_mengde!W24)</f>
        <v>1776.3920000000001</v>
      </c>
      <c r="E20" s="114">
        <f>IF(P_kom_mengde!X24=0," ",P_kom_mengde!X24)</f>
        <v>1755.556</v>
      </c>
      <c r="F20" s="114">
        <f>IF(P_kom_mengde!Y24=0," ",P_kom_mengde!Y24)</f>
        <v>1876.2</v>
      </c>
      <c r="G20" s="114">
        <f>IF(P_kom_mengde!Z24=0," ",P_kom_mengde!Z24)</f>
        <v>1924.3589999999999</v>
      </c>
      <c r="H20" s="114">
        <f>IF(P_kom_mengde!AA24=0," ",P_kom_mengde!AA24)</f>
        <v>2022.7470000000001</v>
      </c>
      <c r="I20" s="114">
        <f>IF(P_kom_mengde!AB24=0," ",P_kom_mengde!AB24)</f>
        <v>2065.7919999999999</v>
      </c>
      <c r="J20" s="114">
        <f>IF(P_kom_mengde!AC24=0," ",P_kom_mengde!AC24)</f>
        <v>2227.0479999999998</v>
      </c>
      <c r="K20" s="114">
        <f>IF(P_kom_mengde!AD24=0," ",P_kom_mengde!AD24)</f>
        <v>2372.5070000000001</v>
      </c>
      <c r="L20" s="32">
        <f>IF(P_kom_mengde!AE24=0," ",P_kom_mengde!AE24)</f>
        <v>2475.431</v>
      </c>
      <c r="M20" s="114">
        <f>IF(P_kom_mengde!AF24=0," ",P_kom_mengde!AF24)</f>
        <v>699.03899999999999</v>
      </c>
      <c r="N20" s="29">
        <f>IF(P_kom_mengde!AG24=0," ",P_kom_mengde!AG24)</f>
        <v>0.39351618336493294</v>
      </c>
    </row>
    <row r="21" spans="3:14" x14ac:dyDescent="0.25">
      <c r="C21" s="28" t="str">
        <f>IF(P_kom_mengde!V25=0," ",P_kom_mengde!V25)</f>
        <v>Melhus</v>
      </c>
      <c r="D21" s="114">
        <f>IF(P_kom_mengde!W25=0," ",P_kom_mengde!W25)</f>
        <v>7395.9260000000004</v>
      </c>
      <c r="E21" s="114">
        <f>IF(P_kom_mengde!X25=0," ",P_kom_mengde!X25)</f>
        <v>7330.1189999999997</v>
      </c>
      <c r="F21" s="114">
        <f>IF(P_kom_mengde!Y25=0," ",P_kom_mengde!Y25)</f>
        <v>7663.4470000000001</v>
      </c>
      <c r="G21" s="114">
        <f>IF(P_kom_mengde!Z25=0," ",P_kom_mengde!Z25)</f>
        <v>7927.9</v>
      </c>
      <c r="H21" s="114">
        <f>IF(P_kom_mengde!AA25=0," ",P_kom_mengde!AA25)</f>
        <v>7898.7709999999997</v>
      </c>
      <c r="I21" s="114">
        <f>IF(P_kom_mengde!AB25=0," ",P_kom_mengde!AB25)</f>
        <v>8091.0829999999996</v>
      </c>
      <c r="J21" s="114">
        <f>IF(P_kom_mengde!AC25=0," ",P_kom_mengde!AC25)</f>
        <v>8916.3649999999998</v>
      </c>
      <c r="K21" s="114">
        <f>IF(P_kom_mengde!AD25=0," ",P_kom_mengde!AD25)</f>
        <v>9340.875</v>
      </c>
      <c r="L21" s="32">
        <f>IF(P_kom_mengde!AE25=0," ",P_kom_mengde!AE25)</f>
        <v>8900.9619999999995</v>
      </c>
      <c r="M21" s="114">
        <f>IF(P_kom_mengde!AF25=0," ",P_kom_mengde!AF25)</f>
        <v>1505.0359999999991</v>
      </c>
      <c r="N21" s="29">
        <f>IF(P_kom_mengde!AG25=0," ",P_kom_mengde!AG25)</f>
        <v>0.20349527564229267</v>
      </c>
    </row>
    <row r="22" spans="3:14" x14ac:dyDescent="0.25">
      <c r="C22" s="28" t="str">
        <f>IF(P_kom_mengde!V26=0," ",P_kom_mengde!V26)</f>
        <v>Meråker</v>
      </c>
      <c r="D22" s="114">
        <f>IF(P_kom_mengde!W26=0," ",P_kom_mengde!W26)</f>
        <v>623.11</v>
      </c>
      <c r="E22" s="114">
        <f>IF(P_kom_mengde!X26=0," ",P_kom_mengde!X26)</f>
        <v>576.70399999999995</v>
      </c>
      <c r="F22" s="114">
        <f>IF(P_kom_mengde!Y26=0," ",P_kom_mengde!Y26)</f>
        <v>619.27599999999995</v>
      </c>
      <c r="G22" s="114">
        <f>IF(P_kom_mengde!Z26=0," ",P_kom_mengde!Z26)</f>
        <v>605.46199999999999</v>
      </c>
      <c r="H22" s="114">
        <f>IF(P_kom_mengde!AA26=0," ",P_kom_mengde!AA26)</f>
        <v>653.923</v>
      </c>
      <c r="I22" s="114">
        <f>IF(P_kom_mengde!AB26=0," ",P_kom_mengde!AB26)</f>
        <v>656.49300000000005</v>
      </c>
      <c r="J22" s="114">
        <f>IF(P_kom_mengde!AC26=0," ",P_kom_mengde!AC26)</f>
        <v>588.73599999999999</v>
      </c>
      <c r="K22" s="114">
        <f>IF(P_kom_mengde!AD26=0," ",P_kom_mengde!AD26)</f>
        <v>530.19500000000005</v>
      </c>
      <c r="L22" s="32">
        <f>IF(P_kom_mengde!AE26=0," ",P_kom_mengde!AE26)</f>
        <v>281.24299999999999</v>
      </c>
      <c r="M22" s="114">
        <f>IF(P_kom_mengde!AF26=0," ",P_kom_mengde!AF26)</f>
        <v>-341.86700000000002</v>
      </c>
      <c r="N22" s="29">
        <f>IF(P_kom_mengde!AG26=0," ",P_kom_mengde!AG26)</f>
        <v>-0.54864630643064627</v>
      </c>
    </row>
    <row r="23" spans="3:14" x14ac:dyDescent="0.25">
      <c r="C23" s="28" t="str">
        <f>IF(P_kom_mengde!V27=0," ",P_kom_mengde!V27)</f>
        <v>Midtre Gauldal</v>
      </c>
      <c r="D23" s="114">
        <f>IF(P_kom_mengde!W27=0," ",P_kom_mengde!W27)</f>
        <v>12965.108</v>
      </c>
      <c r="E23" s="114">
        <f>IF(P_kom_mengde!X27=0," ",P_kom_mengde!X27)</f>
        <v>12960.566999999999</v>
      </c>
      <c r="F23" s="114">
        <f>IF(P_kom_mengde!Y27=0," ",P_kom_mengde!Y27)</f>
        <v>13169.884</v>
      </c>
      <c r="G23" s="114">
        <f>IF(P_kom_mengde!Z27=0," ",P_kom_mengde!Z27)</f>
        <v>12683.833000000001</v>
      </c>
      <c r="H23" s="114">
        <f>IF(P_kom_mengde!AA27=0," ",P_kom_mengde!AA27)</f>
        <v>13122.041999999999</v>
      </c>
      <c r="I23" s="114">
        <f>IF(P_kom_mengde!AB27=0," ",P_kom_mengde!AB27)</f>
        <v>12754.313</v>
      </c>
      <c r="J23" s="114">
        <f>IF(P_kom_mengde!AC27=0," ",P_kom_mengde!AC27)</f>
        <v>11866.103999999999</v>
      </c>
      <c r="K23" s="114">
        <f>IF(P_kom_mengde!AD27=0," ",P_kom_mengde!AD27)</f>
        <v>11617.143</v>
      </c>
      <c r="L23" s="32">
        <f>IF(P_kom_mengde!AE27=0," ",P_kom_mengde!AE27)</f>
        <v>11890.357</v>
      </c>
      <c r="M23" s="114">
        <f>IF(P_kom_mengde!AF27=0," ",P_kom_mengde!AF27)</f>
        <v>-1074.7510000000002</v>
      </c>
      <c r="N23" s="29">
        <f>IF(P_kom_mengde!AG27=0," ",P_kom_mengde!AG27)</f>
        <v>-8.2895645759372014E-2</v>
      </c>
    </row>
    <row r="24" spans="3:14" x14ac:dyDescent="0.25">
      <c r="C24" s="28" t="str">
        <f>IF(P_kom_mengde!V28=0," ",P_kom_mengde!V28)</f>
        <v>Namsos</v>
      </c>
      <c r="D24" s="114">
        <f>IF(P_kom_mengde!W28=0," ",P_kom_mengde!W28)</f>
        <v>17952.649000000001</v>
      </c>
      <c r="E24" s="114">
        <f>IF(P_kom_mengde!X28=0," ",P_kom_mengde!X28)</f>
        <v>18267.944</v>
      </c>
      <c r="F24" s="114">
        <f>IF(P_kom_mengde!Y28=0," ",P_kom_mengde!Y28)</f>
        <v>19268.575000000001</v>
      </c>
      <c r="G24" s="114">
        <f>IF(P_kom_mengde!Z28=0," ",P_kom_mengde!Z28)</f>
        <v>19113.955000000002</v>
      </c>
      <c r="H24" s="114">
        <f>IF(P_kom_mengde!AA28=0," ",P_kom_mengde!AA28)</f>
        <v>18555.273000000001</v>
      </c>
      <c r="I24" s="114">
        <f>IF(P_kom_mengde!AB28=0," ",P_kom_mengde!AB28)</f>
        <v>19041.153999999999</v>
      </c>
      <c r="J24" s="114">
        <f>IF(P_kom_mengde!AC28=0," ",P_kom_mengde!AC28)</f>
        <v>19299.295999999998</v>
      </c>
      <c r="K24" s="114">
        <f>IF(P_kom_mengde!AD28=0," ",P_kom_mengde!AD28)</f>
        <v>19500.185000000001</v>
      </c>
      <c r="L24" s="32">
        <f>IF(P_kom_mengde!AE28=0," ",P_kom_mengde!AE28)</f>
        <v>19943.111000000001</v>
      </c>
      <c r="M24" s="114">
        <f>IF(P_kom_mengde!AF28=0," ",P_kom_mengde!AF28)</f>
        <v>1990.4619999999995</v>
      </c>
      <c r="N24" s="29">
        <f>IF(P_kom_mengde!AG28=0," ",P_kom_mengde!AG28)</f>
        <v>0.11087288566717922</v>
      </c>
    </row>
    <row r="25" spans="3:14" x14ac:dyDescent="0.25">
      <c r="C25" s="28" t="str">
        <f>IF(P_kom_mengde!V29=0," ",P_kom_mengde!V29)</f>
        <v>Namsskogan</v>
      </c>
      <c r="D25" s="114">
        <f>IF(P_kom_mengde!W29=0," ",P_kom_mengde!W29)</f>
        <v>1577.3620000000001</v>
      </c>
      <c r="E25" s="114">
        <f>IF(P_kom_mengde!X29=0," ",P_kom_mengde!X29)</f>
        <v>1586.499</v>
      </c>
      <c r="F25" s="114">
        <f>IF(P_kom_mengde!Y29=0," ",P_kom_mengde!Y29)</f>
        <v>1671.626</v>
      </c>
      <c r="G25" s="114">
        <f>IF(P_kom_mengde!Z29=0," ",P_kom_mengde!Z29)</f>
        <v>1797.222</v>
      </c>
      <c r="H25" s="114">
        <f>IF(P_kom_mengde!AA29=0," ",P_kom_mengde!AA29)</f>
        <v>1651.6179999999999</v>
      </c>
      <c r="I25" s="114">
        <f>IF(P_kom_mengde!AB29=0," ",P_kom_mengde!AB29)</f>
        <v>1710.704</v>
      </c>
      <c r="J25" s="114">
        <f>IF(P_kom_mengde!AC29=0," ",P_kom_mengde!AC29)</f>
        <v>1890.6780000000001</v>
      </c>
      <c r="K25" s="114">
        <f>IF(P_kom_mengde!AD29=0," ",P_kom_mengde!AD29)</f>
        <v>1950.8889999999999</v>
      </c>
      <c r="L25" s="32">
        <f>IF(P_kom_mengde!AE29=0," ",P_kom_mengde!AE29)</f>
        <v>2053.6080000000002</v>
      </c>
      <c r="M25" s="114">
        <f>IF(P_kom_mengde!AF29=0," ",P_kom_mengde!AF29)</f>
        <v>476.24600000000009</v>
      </c>
      <c r="N25" s="29">
        <f>IF(P_kom_mengde!AG29=0," ",P_kom_mengde!AG29)</f>
        <v>0.30192562011763951</v>
      </c>
    </row>
    <row r="26" spans="3:14" x14ac:dyDescent="0.25">
      <c r="C26" s="28" t="str">
        <f>IF(P_kom_mengde!V30=0," ",P_kom_mengde!V30)</f>
        <v>Nærøysund</v>
      </c>
      <c r="D26" s="114">
        <f>IF(P_kom_mengde!W30=0," ",P_kom_mengde!W30)</f>
        <v>18408.723999999998</v>
      </c>
      <c r="E26" s="114">
        <f>IF(P_kom_mengde!X30=0," ",P_kom_mengde!X30)</f>
        <v>17933.772000000001</v>
      </c>
      <c r="F26" s="114">
        <f>IF(P_kom_mengde!Y30=0," ",P_kom_mengde!Y30)</f>
        <v>18470.463</v>
      </c>
      <c r="G26" s="114">
        <f>IF(P_kom_mengde!Z30=0," ",P_kom_mengde!Z30)</f>
        <v>18558.819</v>
      </c>
      <c r="H26" s="114">
        <f>IF(P_kom_mengde!AA30=0," ",P_kom_mengde!AA30)</f>
        <v>18348.311000000002</v>
      </c>
      <c r="I26" s="114">
        <f>IF(P_kom_mengde!AB30=0," ",P_kom_mengde!AB30)</f>
        <v>18873.024000000001</v>
      </c>
      <c r="J26" s="114">
        <f>IF(P_kom_mengde!AC30=0," ",P_kom_mengde!AC30)</f>
        <v>18089.764999999999</v>
      </c>
      <c r="K26" s="114">
        <f>IF(P_kom_mengde!AD30=0," ",P_kom_mengde!AD30)</f>
        <v>18493.792000000001</v>
      </c>
      <c r="L26" s="32">
        <f>IF(P_kom_mengde!AE30=0," ",P_kom_mengde!AE30)</f>
        <v>18142.583999999999</v>
      </c>
      <c r="M26" s="114">
        <f>IF(P_kom_mengde!AF30=0," ",P_kom_mengde!AF30)</f>
        <v>-266.13999999999942</v>
      </c>
      <c r="N26" s="29">
        <f>IF(P_kom_mengde!AG30=0," ",P_kom_mengde!AG30)</f>
        <v>-1.4457275800321599E-2</v>
      </c>
    </row>
    <row r="27" spans="3:14" x14ac:dyDescent="0.25">
      <c r="C27" s="28" t="str">
        <f>IF(P_kom_mengde!V31=0," ",P_kom_mengde!V31)</f>
        <v>Oppdal</v>
      </c>
      <c r="D27" s="114">
        <f>IF(P_kom_mengde!W31=0," ",P_kom_mengde!W31)</f>
        <v>9831.1190000000006</v>
      </c>
      <c r="E27" s="114">
        <f>IF(P_kom_mengde!X31=0," ",P_kom_mengde!X31)</f>
        <v>9546.0220000000008</v>
      </c>
      <c r="F27" s="114">
        <f>IF(P_kom_mengde!Y31=0," ",P_kom_mengde!Y31)</f>
        <v>9101.4249999999993</v>
      </c>
      <c r="G27" s="114">
        <f>IF(P_kom_mengde!Z31=0," ",P_kom_mengde!Z31)</f>
        <v>8966.8739999999998</v>
      </c>
      <c r="H27" s="114">
        <f>IF(P_kom_mengde!AA31=0," ",P_kom_mengde!AA31)</f>
        <v>9048.7659999999996</v>
      </c>
      <c r="I27" s="114">
        <f>IF(P_kom_mengde!AB31=0," ",P_kom_mengde!AB31)</f>
        <v>9414.9840000000004</v>
      </c>
      <c r="J27" s="114">
        <f>IF(P_kom_mengde!AC31=0," ",P_kom_mengde!AC31)</f>
        <v>9015.8510000000006</v>
      </c>
      <c r="K27" s="114">
        <f>IF(P_kom_mengde!AD31=0," ",P_kom_mengde!AD31)</f>
        <v>8576.4629999999997</v>
      </c>
      <c r="L27" s="32">
        <f>IF(P_kom_mengde!AE31=0," ",P_kom_mengde!AE31)</f>
        <v>8507.3369999999995</v>
      </c>
      <c r="M27" s="114">
        <f>IF(P_kom_mengde!AF31=0," ",P_kom_mengde!AF31)</f>
        <v>-1323.7820000000011</v>
      </c>
      <c r="N27" s="29">
        <f>IF(P_kom_mengde!AG31=0," ",P_kom_mengde!AG31)</f>
        <v>-0.13465222015927189</v>
      </c>
    </row>
    <row r="28" spans="3:14" x14ac:dyDescent="0.25">
      <c r="C28" s="28" t="str">
        <f>IF(P_kom_mengde!V32=0," ",P_kom_mengde!V32)</f>
        <v>Orkland</v>
      </c>
      <c r="D28" s="114">
        <f>IF(P_kom_mengde!W32=0," ",P_kom_mengde!W32)</f>
        <v>29305.032999999999</v>
      </c>
      <c r="E28" s="114">
        <f>IF(P_kom_mengde!X32=0," ",P_kom_mengde!X32)</f>
        <v>28823.54</v>
      </c>
      <c r="F28" s="114">
        <f>IF(P_kom_mengde!Y32=0," ",P_kom_mengde!Y32)</f>
        <v>29992.098000000002</v>
      </c>
      <c r="G28" s="114">
        <f>IF(P_kom_mengde!Z32=0," ",P_kom_mengde!Z32)</f>
        <v>30097.704000000002</v>
      </c>
      <c r="H28" s="114">
        <f>IF(P_kom_mengde!AA32=0," ",P_kom_mengde!AA32)</f>
        <v>29613.03</v>
      </c>
      <c r="I28" s="114">
        <f>IF(P_kom_mengde!AB32=0," ",P_kom_mengde!AB32)</f>
        <v>29836.967000000001</v>
      </c>
      <c r="J28" s="114">
        <f>IF(P_kom_mengde!AC32=0," ",P_kom_mengde!AC32)</f>
        <v>27993.078000000001</v>
      </c>
      <c r="K28" s="114">
        <f>IF(P_kom_mengde!AD32=0," ",P_kom_mengde!AD32)</f>
        <v>25490.863000000001</v>
      </c>
      <c r="L28" s="32">
        <f>IF(P_kom_mengde!AE32=0," ",P_kom_mengde!AE32)</f>
        <v>26955.494999999999</v>
      </c>
      <c r="M28" s="114">
        <f>IF(P_kom_mengde!AF32=0," ",P_kom_mengde!AF32)</f>
        <v>-2349.5380000000005</v>
      </c>
      <c r="N28" s="29">
        <f>IF(P_kom_mengde!AG32=0," ",P_kom_mengde!AG32)</f>
        <v>-8.017523815789597E-2</v>
      </c>
    </row>
    <row r="29" spans="3:14" x14ac:dyDescent="0.25">
      <c r="C29" s="28" t="str">
        <f>IF(P_kom_mengde!V33=0," ",P_kom_mengde!V33)</f>
        <v>Osen</v>
      </c>
      <c r="D29" s="114">
        <f>IF(P_kom_mengde!W33=0," ",P_kom_mengde!W33)</f>
        <v>3219.3760000000002</v>
      </c>
      <c r="E29" s="114">
        <f>IF(P_kom_mengde!X33=0," ",P_kom_mengde!X33)</f>
        <v>3392.7730000000001</v>
      </c>
      <c r="F29" s="114">
        <f>IF(P_kom_mengde!Y33=0," ",P_kom_mengde!Y33)</f>
        <v>3615.1860000000001</v>
      </c>
      <c r="G29" s="114">
        <f>IF(P_kom_mengde!Z33=0," ",P_kom_mengde!Z33)</f>
        <v>3715.2779999999998</v>
      </c>
      <c r="H29" s="114">
        <f>IF(P_kom_mengde!AA33=0," ",P_kom_mengde!AA33)</f>
        <v>3527.3980000000001</v>
      </c>
      <c r="I29" s="114">
        <f>IF(P_kom_mengde!AB33=0," ",P_kom_mengde!AB33)</f>
        <v>3568.9</v>
      </c>
      <c r="J29" s="114">
        <f>IF(P_kom_mengde!AC33=0," ",P_kom_mengde!AC33)</f>
        <v>3427.973</v>
      </c>
      <c r="K29" s="114">
        <f>IF(P_kom_mengde!AD33=0," ",P_kom_mengde!AD33)</f>
        <v>3356.366</v>
      </c>
      <c r="L29" s="32">
        <f>IF(P_kom_mengde!AE33=0," ",P_kom_mengde!AE33)</f>
        <v>3491.1779999999999</v>
      </c>
      <c r="M29" s="114">
        <f>IF(P_kom_mengde!AF33=0," ",P_kom_mengde!AF33)</f>
        <v>271.80199999999968</v>
      </c>
      <c r="N29" s="29">
        <f>IF(P_kom_mengde!AG33=0," ",P_kom_mengde!AG33)</f>
        <v>8.4426919999403507E-2</v>
      </c>
    </row>
    <row r="30" spans="3:14" x14ac:dyDescent="0.25">
      <c r="C30" s="28" t="str">
        <f>IF(P_kom_mengde!V34=0," ",P_kom_mengde!V34)</f>
        <v>Overhalla</v>
      </c>
      <c r="D30" s="114">
        <f>IF(P_kom_mengde!W34=0," ",P_kom_mengde!W34)</f>
        <v>11028.22</v>
      </c>
      <c r="E30" s="114">
        <f>IF(P_kom_mengde!X34=0," ",P_kom_mengde!X34)</f>
        <v>10893.557000000001</v>
      </c>
      <c r="F30" s="114">
        <f>IF(P_kom_mengde!Y34=0," ",P_kom_mengde!Y34)</f>
        <v>11385.965</v>
      </c>
      <c r="G30" s="114">
        <f>IF(P_kom_mengde!Z34=0," ",P_kom_mengde!Z34)</f>
        <v>11028.538</v>
      </c>
      <c r="H30" s="114">
        <f>IF(P_kom_mengde!AA34=0," ",P_kom_mengde!AA34)</f>
        <v>10518.450999999999</v>
      </c>
      <c r="I30" s="114">
        <f>IF(P_kom_mengde!AB34=0," ",P_kom_mengde!AB34)</f>
        <v>10524.81</v>
      </c>
      <c r="J30" s="114">
        <f>IF(P_kom_mengde!AC34=0," ",P_kom_mengde!AC34)</f>
        <v>10601.366</v>
      </c>
      <c r="K30" s="114">
        <f>IF(P_kom_mengde!AD34=0," ",P_kom_mengde!AD34)</f>
        <v>10950.343000000001</v>
      </c>
      <c r="L30" s="32">
        <f>IF(P_kom_mengde!AE34=0," ",P_kom_mengde!AE34)</f>
        <v>10938.125</v>
      </c>
      <c r="M30" s="114">
        <f>IF(P_kom_mengde!AF34=0," ",P_kom_mengde!AF34)</f>
        <v>-90.094999999999345</v>
      </c>
      <c r="N30" s="29">
        <f>IF(P_kom_mengde!AG34=0," ",P_kom_mengde!AG34)</f>
        <v>-8.169496074615791E-3</v>
      </c>
    </row>
    <row r="31" spans="3:14" x14ac:dyDescent="0.25">
      <c r="C31" s="28" t="str">
        <f>IF(P_kom_mengde!V35=0," ",P_kom_mengde!V35)</f>
        <v>Rennebu</v>
      </c>
      <c r="D31" s="114">
        <f>IF(P_kom_mengde!W35=0," ",P_kom_mengde!W35)</f>
        <v>7911.3220000000001</v>
      </c>
      <c r="E31" s="114">
        <f>IF(P_kom_mengde!X35=0," ",P_kom_mengde!X35)</f>
        <v>7854.5739999999996</v>
      </c>
      <c r="F31" s="114">
        <f>IF(P_kom_mengde!Y35=0," ",P_kom_mengde!Y35)</f>
        <v>8137.1620000000003</v>
      </c>
      <c r="G31" s="114">
        <f>IF(P_kom_mengde!Z35=0," ",P_kom_mengde!Z35)</f>
        <v>7955.6279999999997</v>
      </c>
      <c r="H31" s="114">
        <f>IF(P_kom_mengde!AA35=0," ",P_kom_mengde!AA35)</f>
        <v>7712.549</v>
      </c>
      <c r="I31" s="114">
        <f>IF(P_kom_mengde!AB35=0," ",P_kom_mengde!AB35)</f>
        <v>7384.5720000000001</v>
      </c>
      <c r="J31" s="114">
        <f>IF(P_kom_mengde!AC35=0," ",P_kom_mengde!AC35)</f>
        <v>7249.27</v>
      </c>
      <c r="K31" s="114">
        <f>IF(P_kom_mengde!AD35=0," ",P_kom_mengde!AD35)</f>
        <v>7250.7709999999997</v>
      </c>
      <c r="L31" s="32">
        <f>IF(P_kom_mengde!AE35=0," ",P_kom_mengde!AE35)</f>
        <v>7245.7790000000005</v>
      </c>
      <c r="M31" s="114">
        <f>IF(P_kom_mengde!AF35=0," ",P_kom_mengde!AF35)</f>
        <v>-665.54299999999967</v>
      </c>
      <c r="N31" s="29">
        <f>IF(P_kom_mengde!AG35=0," ",P_kom_mengde!AG35)</f>
        <v>-8.4125383848615898E-2</v>
      </c>
    </row>
    <row r="32" spans="3:14" x14ac:dyDescent="0.25">
      <c r="C32" s="28" t="str">
        <f>IF(P_kom_mengde!V36=0," ",P_kom_mengde!V36)</f>
        <v>Rindal</v>
      </c>
      <c r="D32" s="114">
        <f>IF(P_kom_mengde!W36=0," ",P_kom_mengde!W36)</f>
        <v>9459.2180000000008</v>
      </c>
      <c r="E32" s="114">
        <f>IF(P_kom_mengde!X36=0," ",P_kom_mengde!X36)</f>
        <v>9285.9439999999995</v>
      </c>
      <c r="F32" s="114">
        <f>IF(P_kom_mengde!Y36=0," ",P_kom_mengde!Y36)</f>
        <v>9467.8449999999993</v>
      </c>
      <c r="G32" s="114">
        <f>IF(P_kom_mengde!Z36=0," ",P_kom_mengde!Z36)</f>
        <v>9970.3880000000008</v>
      </c>
      <c r="H32" s="114">
        <f>IF(P_kom_mengde!AA36=0," ",P_kom_mengde!AA36)</f>
        <v>10079.679</v>
      </c>
      <c r="I32" s="114">
        <f>IF(P_kom_mengde!AB36=0," ",P_kom_mengde!AB36)</f>
        <v>10436.85</v>
      </c>
      <c r="J32" s="114">
        <f>IF(P_kom_mengde!AC36=0," ",P_kom_mengde!AC36)</f>
        <v>10418.496999999999</v>
      </c>
      <c r="K32" s="114">
        <f>IF(P_kom_mengde!AD36=0," ",P_kom_mengde!AD36)</f>
        <v>10260.280000000001</v>
      </c>
      <c r="L32" s="32">
        <f>IF(P_kom_mengde!AE36=0," ",P_kom_mengde!AE36)</f>
        <v>10654.691999999999</v>
      </c>
      <c r="M32" s="114">
        <f>IF(P_kom_mengde!AF36=0," ",P_kom_mengde!AF36)</f>
        <v>1195.4739999999983</v>
      </c>
      <c r="N32" s="29">
        <f>IF(P_kom_mengde!AG36=0," ",P_kom_mengde!AG36)</f>
        <v>0.12638190598842297</v>
      </c>
    </row>
    <row r="33" spans="3:14" x14ac:dyDescent="0.25">
      <c r="C33" s="28" t="str">
        <f>IF(P_kom_mengde!V37=0," ",P_kom_mengde!V37)</f>
        <v>Røros</v>
      </c>
      <c r="D33" s="114">
        <f>IF(P_kom_mengde!W37=0," ",P_kom_mengde!W37)</f>
        <v>5229.4740000000002</v>
      </c>
      <c r="E33" s="114">
        <f>IF(P_kom_mengde!X37=0," ",P_kom_mengde!X37)</f>
        <v>5260.8270000000002</v>
      </c>
      <c r="F33" s="114">
        <f>IF(P_kom_mengde!Y37=0," ",P_kom_mengde!Y37)</f>
        <v>5607.9189999999999</v>
      </c>
      <c r="G33" s="114">
        <f>IF(P_kom_mengde!Z37=0," ",P_kom_mengde!Z37)</f>
        <v>5672.3639999999996</v>
      </c>
      <c r="H33" s="114">
        <f>IF(P_kom_mengde!AA37=0," ",P_kom_mengde!AA37)</f>
        <v>5680.8289999999997</v>
      </c>
      <c r="I33" s="114">
        <f>IF(P_kom_mengde!AB37=0," ",P_kom_mengde!AB37)</f>
        <v>6053.1840000000002</v>
      </c>
      <c r="J33" s="114">
        <f>IF(P_kom_mengde!AC37=0," ",P_kom_mengde!AC37)</f>
        <v>6159.3310000000001</v>
      </c>
      <c r="K33" s="114">
        <f>IF(P_kom_mengde!AD37=0," ",P_kom_mengde!AD37)</f>
        <v>6357.4790000000003</v>
      </c>
      <c r="L33" s="32">
        <f>IF(P_kom_mengde!AE37=0," ",P_kom_mengde!AE37)</f>
        <v>6413.8509999999997</v>
      </c>
      <c r="M33" s="114">
        <f>IF(P_kom_mengde!AF37=0," ",P_kom_mengde!AF37)</f>
        <v>1184.3769999999995</v>
      </c>
      <c r="N33" s="29">
        <f>IF(P_kom_mengde!AG37=0," ",P_kom_mengde!AG37)</f>
        <v>0.22648109542183392</v>
      </c>
    </row>
    <row r="34" spans="3:14" x14ac:dyDescent="0.25">
      <c r="C34" s="28" t="str">
        <f>IF(P_kom_mengde!V38=0," ",P_kom_mengde!V38)</f>
        <v>Røyrvik</v>
      </c>
      <c r="D34" s="114">
        <f>IF(P_kom_mengde!W38=0," ",P_kom_mengde!W38)</f>
        <v>543.18200000000002</v>
      </c>
      <c r="E34" s="114">
        <f>IF(P_kom_mengde!X38=0," ",P_kom_mengde!X38)</f>
        <v>504.39</v>
      </c>
      <c r="F34" s="114">
        <f>IF(P_kom_mengde!Y38=0," ",P_kom_mengde!Y38)</f>
        <v>532.38499999999999</v>
      </c>
      <c r="G34" s="114">
        <f>IF(P_kom_mengde!Z38=0," ",P_kom_mengde!Z38)</f>
        <v>487.25200000000001</v>
      </c>
      <c r="H34" s="114">
        <f>IF(P_kom_mengde!AA38=0," ",P_kom_mengde!AA38)</f>
        <v>483.45100000000002</v>
      </c>
      <c r="I34" s="114">
        <f>IF(P_kom_mengde!AB38=0," ",P_kom_mengde!AB38)</f>
        <v>407.53699999999998</v>
      </c>
      <c r="J34" s="114">
        <f>IF(P_kom_mengde!AC38=0," ",P_kom_mengde!AC38)</f>
        <v>398.339</v>
      </c>
      <c r="K34" s="114">
        <f>IF(P_kom_mengde!AD38=0," ",P_kom_mengde!AD38)</f>
        <v>371.00200000000001</v>
      </c>
      <c r="L34" s="32">
        <f>IF(P_kom_mengde!AE38=0," ",P_kom_mengde!AE38)</f>
        <v>287.245</v>
      </c>
      <c r="M34" s="114">
        <f>IF(P_kom_mengde!AF38=0," ",P_kom_mengde!AF38)</f>
        <v>-255.93700000000001</v>
      </c>
      <c r="N34" s="29">
        <f>IF(P_kom_mengde!AG38=0," ",P_kom_mengde!AG38)</f>
        <v>-0.47118093014864265</v>
      </c>
    </row>
    <row r="35" spans="3:14" x14ac:dyDescent="0.25">
      <c r="C35" s="28" t="str">
        <f>IF(P_kom_mengde!V39=0," ",P_kom_mengde!V39)</f>
        <v>Selbu</v>
      </c>
      <c r="D35" s="114">
        <f>IF(P_kom_mengde!W39=0," ",P_kom_mengde!W39)</f>
        <v>7517.6379999999999</v>
      </c>
      <c r="E35" s="114">
        <f>IF(P_kom_mengde!X39=0," ",P_kom_mengde!X39)</f>
        <v>7593.0969999999998</v>
      </c>
      <c r="F35" s="114">
        <f>IF(P_kom_mengde!Y39=0," ",P_kom_mengde!Y39)</f>
        <v>7770.991</v>
      </c>
      <c r="G35" s="114">
        <f>IF(P_kom_mengde!Z39=0," ",P_kom_mengde!Z39)</f>
        <v>8058.2510000000002</v>
      </c>
      <c r="H35" s="114">
        <f>IF(P_kom_mengde!AA39=0," ",P_kom_mengde!AA39)</f>
        <v>8183.5150000000003</v>
      </c>
      <c r="I35" s="114">
        <f>IF(P_kom_mengde!AB39=0," ",P_kom_mengde!AB39)</f>
        <v>8719.4509999999991</v>
      </c>
      <c r="J35" s="114">
        <f>IF(P_kom_mengde!AC39=0," ",P_kom_mengde!AC39)</f>
        <v>8909.2459999999992</v>
      </c>
      <c r="K35" s="114">
        <f>IF(P_kom_mengde!AD39=0," ",P_kom_mengde!AD39)</f>
        <v>9155.9840000000004</v>
      </c>
      <c r="L35" s="32">
        <f>IF(P_kom_mengde!AE39=0," ",P_kom_mengde!AE39)</f>
        <v>9257.3539999999994</v>
      </c>
      <c r="M35" s="114">
        <f>IF(P_kom_mengde!AF39=0," ",P_kom_mengde!AF39)</f>
        <v>1739.7159999999994</v>
      </c>
      <c r="N35" s="29">
        <f>IF(P_kom_mengde!AG39=0," ",P_kom_mengde!AG39)</f>
        <v>0.23141790014363547</v>
      </c>
    </row>
    <row r="36" spans="3:14" x14ac:dyDescent="0.25">
      <c r="C36" s="28" t="str">
        <f>IF(P_kom_mengde!V40=0," ",P_kom_mengde!V40)</f>
        <v>Skaun</v>
      </c>
      <c r="D36" s="114">
        <f>IF(P_kom_mengde!W40=0," ",P_kom_mengde!W40)</f>
        <v>3314.826</v>
      </c>
      <c r="E36" s="114">
        <f>IF(P_kom_mengde!X40=0," ",P_kom_mengde!X40)</f>
        <v>3199.6439999999998</v>
      </c>
      <c r="F36" s="114">
        <f>IF(P_kom_mengde!Y40=0," ",P_kom_mengde!Y40)</f>
        <v>2890.7460000000001</v>
      </c>
      <c r="G36" s="114">
        <f>IF(P_kom_mengde!Z40=0," ",P_kom_mengde!Z40)</f>
        <v>2817.873</v>
      </c>
      <c r="H36" s="114">
        <f>IF(P_kom_mengde!AA40=0," ",P_kom_mengde!AA40)</f>
        <v>2906.2269999999999</v>
      </c>
      <c r="I36" s="114">
        <f>IF(P_kom_mengde!AB40=0," ",P_kom_mengde!AB40)</f>
        <v>3065.0529999999999</v>
      </c>
      <c r="J36" s="114">
        <f>IF(P_kom_mengde!AC40=0," ",P_kom_mengde!AC40)</f>
        <v>3087.8580000000002</v>
      </c>
      <c r="K36" s="114">
        <f>IF(P_kom_mengde!AD40=0," ",P_kom_mengde!AD40)</f>
        <v>2928.8560000000002</v>
      </c>
      <c r="L36" s="32">
        <f>IF(P_kom_mengde!AE40=0," ",P_kom_mengde!AE40)</f>
        <v>2995.8510000000001</v>
      </c>
      <c r="M36" s="114">
        <f>IF(P_kom_mengde!AF40=0," ",P_kom_mengde!AF40)</f>
        <v>-318.97499999999991</v>
      </c>
      <c r="N36" s="29">
        <f>IF(P_kom_mengde!AG40=0," ",P_kom_mengde!AG40)</f>
        <v>-9.6226770273914797E-2</v>
      </c>
    </row>
    <row r="37" spans="3:14" x14ac:dyDescent="0.25">
      <c r="C37" s="28" t="str">
        <f>IF(P_kom_mengde!V41=0," ",P_kom_mengde!V41)</f>
        <v>Snåsa</v>
      </c>
      <c r="D37" s="114">
        <f>IF(P_kom_mengde!W41=0," ",P_kom_mengde!W41)</f>
        <v>8397.4609999999993</v>
      </c>
      <c r="E37" s="114">
        <f>IF(P_kom_mengde!X41=0," ",P_kom_mengde!X41)</f>
        <v>7898.0990000000002</v>
      </c>
      <c r="F37" s="114">
        <f>IF(P_kom_mengde!Y41=0," ",P_kom_mengde!Y41)</f>
        <v>8090.7169999999996</v>
      </c>
      <c r="G37" s="114">
        <f>IF(P_kom_mengde!Z41=0," ",P_kom_mengde!Z41)</f>
        <v>8055.3959999999997</v>
      </c>
      <c r="H37" s="114">
        <f>IF(P_kom_mengde!AA41=0," ",P_kom_mengde!AA41)</f>
        <v>7889.3909999999996</v>
      </c>
      <c r="I37" s="114">
        <f>IF(P_kom_mengde!AB41=0," ",P_kom_mengde!AB41)</f>
        <v>8117.1890000000003</v>
      </c>
      <c r="J37" s="114">
        <f>IF(P_kom_mengde!AC41=0," ",P_kom_mengde!AC41)</f>
        <v>8257.3919999999998</v>
      </c>
      <c r="K37" s="114">
        <f>IF(P_kom_mengde!AD41=0," ",P_kom_mengde!AD41)</f>
        <v>8024.1030000000001</v>
      </c>
      <c r="L37" s="32">
        <f>IF(P_kom_mengde!AE41=0," ",P_kom_mengde!AE41)</f>
        <v>8122.6260000000002</v>
      </c>
      <c r="M37" s="114">
        <f>IF(P_kom_mengde!AF41=0," ",P_kom_mengde!AF41)</f>
        <v>-274.83499999999913</v>
      </c>
      <c r="N37" s="29">
        <f>IF(P_kom_mengde!AG41=0," ",P_kom_mengde!AG41)</f>
        <v>-3.2728344912825336E-2</v>
      </c>
    </row>
    <row r="38" spans="3:14" x14ac:dyDescent="0.25">
      <c r="C38" s="28" t="str">
        <f>IF(P_kom_mengde!V42=0," ",P_kom_mengde!V42)</f>
        <v>Steinkjer</v>
      </c>
      <c r="D38" s="114">
        <f>IF(P_kom_mengde!W42=0," ",P_kom_mengde!W42)</f>
        <v>33987.572</v>
      </c>
      <c r="E38" s="114">
        <f>IF(P_kom_mengde!X42=0," ",P_kom_mengde!X42)</f>
        <v>32751.326000000001</v>
      </c>
      <c r="F38" s="114">
        <f>IF(P_kom_mengde!Y42=0," ",P_kom_mengde!Y42)</f>
        <v>32759.458999999999</v>
      </c>
      <c r="G38" s="114">
        <f>IF(P_kom_mengde!Z42=0," ",P_kom_mengde!Z42)</f>
        <v>32842.423000000003</v>
      </c>
      <c r="H38" s="114">
        <f>IF(P_kom_mengde!AA42=0," ",P_kom_mengde!AA42)</f>
        <v>31450.050999999999</v>
      </c>
      <c r="I38" s="114">
        <f>IF(P_kom_mengde!AB42=0," ",P_kom_mengde!AB42)</f>
        <v>32306.687000000002</v>
      </c>
      <c r="J38" s="114">
        <f>IF(P_kom_mengde!AC42=0," ",P_kom_mengde!AC42)</f>
        <v>31391.27</v>
      </c>
      <c r="K38" s="114">
        <f>IF(P_kom_mengde!AD42=0," ",P_kom_mengde!AD42)</f>
        <v>30350.847000000002</v>
      </c>
      <c r="L38" s="32">
        <f>IF(P_kom_mengde!AE42=0," ",P_kom_mengde!AE42)</f>
        <v>31255.558000000001</v>
      </c>
      <c r="M38" s="114">
        <f>IF(P_kom_mengde!AF42=0," ",P_kom_mengde!AF42)</f>
        <v>-2732.0139999999992</v>
      </c>
      <c r="N38" s="29">
        <f>IF(P_kom_mengde!AG42=0," ",P_kom_mengde!AG42)</f>
        <v>-8.0382735195088345E-2</v>
      </c>
    </row>
    <row r="39" spans="3:14" x14ac:dyDescent="0.25">
      <c r="C39" s="28" t="str">
        <f>IF(P_kom_mengde!V43=0," ",P_kom_mengde!V43)</f>
        <v>Stjørdal</v>
      </c>
      <c r="D39" s="114">
        <f>IF(P_kom_mengde!W43=0," ",P_kom_mengde!W43)</f>
        <v>7403.5010000000002</v>
      </c>
      <c r="E39" s="114">
        <f>IF(P_kom_mengde!X43=0," ",P_kom_mengde!X43)</f>
        <v>7064.1009999999997</v>
      </c>
      <c r="F39" s="114">
        <f>IF(P_kom_mengde!Y43=0," ",P_kom_mengde!Y43)</f>
        <v>6868.66</v>
      </c>
      <c r="G39" s="114">
        <f>IF(P_kom_mengde!Z43=0," ",P_kom_mengde!Z43)</f>
        <v>6699.8270000000002</v>
      </c>
      <c r="H39" s="114">
        <f>IF(P_kom_mengde!AA43=0," ",P_kom_mengde!AA43)</f>
        <v>6179.8040000000001</v>
      </c>
      <c r="I39" s="114">
        <f>IF(P_kom_mengde!AB43=0," ",P_kom_mengde!AB43)</f>
        <v>6048.3919999999998</v>
      </c>
      <c r="J39" s="114">
        <f>IF(P_kom_mengde!AC43=0," ",P_kom_mengde!AC43)</f>
        <v>5942.75</v>
      </c>
      <c r="K39" s="114">
        <f>IF(P_kom_mengde!AD43=0," ",P_kom_mengde!AD43)</f>
        <v>5916.7460000000001</v>
      </c>
      <c r="L39" s="32">
        <f>IF(P_kom_mengde!AE43=0," ",P_kom_mengde!AE43)</f>
        <v>6032.4989999999998</v>
      </c>
      <c r="M39" s="114">
        <f>IF(P_kom_mengde!AF43=0," ",P_kom_mengde!AF43)</f>
        <v>-1371.0020000000004</v>
      </c>
      <c r="N39" s="29">
        <f>IF(P_kom_mengde!AG43=0," ",P_kom_mengde!AG43)</f>
        <v>-0.18518292899534969</v>
      </c>
    </row>
    <row r="40" spans="3:14" x14ac:dyDescent="0.25">
      <c r="C40" s="28" t="str">
        <f>IF(P_kom_mengde!V44=0," ",P_kom_mengde!V44)</f>
        <v>Trondheim</v>
      </c>
      <c r="D40" s="114">
        <f>IF(P_kom_mengde!W44=0," ",P_kom_mengde!W44)</f>
        <v>5753.4279999999999</v>
      </c>
      <c r="E40" s="114">
        <f>IF(P_kom_mengde!X44=0," ",P_kom_mengde!X44)</f>
        <v>5497.5050000000001</v>
      </c>
      <c r="F40" s="114">
        <f>IF(P_kom_mengde!Y44=0," ",P_kom_mengde!Y44)</f>
        <v>5531.37</v>
      </c>
      <c r="G40" s="114">
        <f>IF(P_kom_mengde!Z44=0," ",P_kom_mengde!Z44)</f>
        <v>5503.1949999999997</v>
      </c>
      <c r="H40" s="114">
        <f>IF(P_kom_mengde!AA44=0," ",P_kom_mengde!AA44)</f>
        <v>4923.0680000000002</v>
      </c>
      <c r="I40" s="114">
        <f>IF(P_kom_mengde!AB44=0," ",P_kom_mengde!AB44)</f>
        <v>4580.3609999999999</v>
      </c>
      <c r="J40" s="114">
        <f>IF(P_kom_mengde!AC44=0," ",P_kom_mengde!AC44)</f>
        <v>4333.0590000000002</v>
      </c>
      <c r="K40" s="114">
        <f>IF(P_kom_mengde!AD44=0," ",P_kom_mengde!AD44)</f>
        <v>4166.2809999999999</v>
      </c>
      <c r="L40" s="32">
        <f>IF(P_kom_mengde!AE44=0," ",P_kom_mengde!AE44)</f>
        <v>4105.4089999999997</v>
      </c>
      <c r="M40" s="114">
        <f>IF(P_kom_mengde!AF44=0," ",P_kom_mengde!AF44)</f>
        <v>-1648.0190000000002</v>
      </c>
      <c r="N40" s="29">
        <f>IF(P_kom_mengde!AG44=0," ",P_kom_mengde!AG44)</f>
        <v>-0.28644123121033238</v>
      </c>
    </row>
    <row r="41" spans="3:14" x14ac:dyDescent="0.25">
      <c r="C41" s="28" t="str">
        <f>IF(P_kom_mengde!V45=0," ",P_kom_mengde!V45)</f>
        <v>Tydal</v>
      </c>
      <c r="D41" s="114">
        <f>IF(P_kom_mengde!W45=0," ",P_kom_mengde!W45)</f>
        <v>2178.9969999999998</v>
      </c>
      <c r="E41" s="114">
        <f>IF(P_kom_mengde!X45=0," ",P_kom_mengde!X45)</f>
        <v>2063.8710000000001</v>
      </c>
      <c r="F41" s="114">
        <f>IF(P_kom_mengde!Y45=0," ",P_kom_mengde!Y45)</f>
        <v>2151.8980000000001</v>
      </c>
      <c r="G41" s="114">
        <f>IF(P_kom_mengde!Z45=0," ",P_kom_mengde!Z45)</f>
        <v>2225.5360000000001</v>
      </c>
      <c r="H41" s="114">
        <f>IF(P_kom_mengde!AA45=0," ",P_kom_mengde!AA45)</f>
        <v>2304.58</v>
      </c>
      <c r="I41" s="114">
        <f>IF(P_kom_mengde!AB45=0," ",P_kom_mengde!AB45)</f>
        <v>2207.7959999999998</v>
      </c>
      <c r="J41" s="114">
        <f>IF(P_kom_mengde!AC45=0," ",P_kom_mengde!AC45)</f>
        <v>2488.7550000000001</v>
      </c>
      <c r="K41" s="114">
        <f>IF(P_kom_mengde!AD45=0," ",P_kom_mengde!AD45)</f>
        <v>2667.5390000000002</v>
      </c>
      <c r="L41" s="32">
        <f>IF(P_kom_mengde!AE45=0," ",P_kom_mengde!AE45)</f>
        <v>2829.527</v>
      </c>
      <c r="M41" s="114">
        <f>IF(P_kom_mengde!AF45=0," ",P_kom_mengde!AF45)</f>
        <v>650.5300000000002</v>
      </c>
      <c r="N41" s="29">
        <f>IF(P_kom_mengde!AG45=0," ",P_kom_mengde!AG45)</f>
        <v>0.29854561525325657</v>
      </c>
    </row>
    <row r="42" spans="3:14" x14ac:dyDescent="0.25">
      <c r="C42" s="28" t="str">
        <f>IF(P_kom_mengde!V46=0," ",P_kom_mengde!V46)</f>
        <v>Verdal</v>
      </c>
      <c r="D42" s="114">
        <f>IF(P_kom_mengde!W46=0," ",P_kom_mengde!W46)</f>
        <v>12492.734</v>
      </c>
      <c r="E42" s="114">
        <f>IF(P_kom_mengde!X46=0," ",P_kom_mengde!X46)</f>
        <v>12491.262000000001</v>
      </c>
      <c r="F42" s="114">
        <f>IF(P_kom_mengde!Y46=0," ",P_kom_mengde!Y46)</f>
        <v>13009.233</v>
      </c>
      <c r="G42" s="114">
        <f>IF(P_kom_mengde!Z46=0," ",P_kom_mengde!Z46)</f>
        <v>13033.710999999999</v>
      </c>
      <c r="H42" s="114">
        <f>IF(P_kom_mengde!AA46=0," ",P_kom_mengde!AA46)</f>
        <v>12916.666999999999</v>
      </c>
      <c r="I42" s="114">
        <f>IF(P_kom_mengde!AB46=0," ",P_kom_mengde!AB46)</f>
        <v>13235.398999999999</v>
      </c>
      <c r="J42" s="114">
        <f>IF(P_kom_mengde!AC46=0," ",P_kom_mengde!AC46)</f>
        <v>12989.2</v>
      </c>
      <c r="K42" s="114">
        <f>IF(P_kom_mengde!AD46=0," ",P_kom_mengde!AD46)</f>
        <v>13132.902</v>
      </c>
      <c r="L42" s="32">
        <f>IF(P_kom_mengde!AE46=0," ",P_kom_mengde!AE46)</f>
        <v>13458.721</v>
      </c>
      <c r="M42" s="114">
        <f>IF(P_kom_mengde!AF46=0," ",P_kom_mengde!AF46)</f>
        <v>965.98699999999917</v>
      </c>
      <c r="N42" s="29">
        <f>IF(P_kom_mengde!AG46=0," ",P_kom_mengde!AG46)</f>
        <v>7.732390684056821E-2</v>
      </c>
    </row>
    <row r="43" spans="3:14" x14ac:dyDescent="0.25">
      <c r="C43" s="28" t="str">
        <f>IF(P_kom_mengde!V47=0," ",P_kom_mengde!V47)</f>
        <v>Ørland</v>
      </c>
      <c r="D43" s="114">
        <f>IF(P_kom_mengde!W47=0," ",P_kom_mengde!W47)</f>
        <v>14392.843999999999</v>
      </c>
      <c r="E43" s="114">
        <f>IF(P_kom_mengde!X47=0," ",P_kom_mengde!X47)</f>
        <v>14246.156999999999</v>
      </c>
      <c r="F43" s="114">
        <f>IF(P_kom_mengde!Y47=0," ",P_kom_mengde!Y47)</f>
        <v>14499.450999999999</v>
      </c>
      <c r="G43" s="114">
        <f>IF(P_kom_mengde!Z47=0," ",P_kom_mengde!Z47)</f>
        <v>14387.159</v>
      </c>
      <c r="H43" s="114">
        <f>IF(P_kom_mengde!AA47=0," ",P_kom_mengde!AA47)</f>
        <v>13786.002</v>
      </c>
      <c r="I43" s="114">
        <f>IF(P_kom_mengde!AB47=0," ",P_kom_mengde!AB47)</f>
        <v>13517.093999999999</v>
      </c>
      <c r="J43" s="114">
        <f>IF(P_kom_mengde!AC47=0," ",P_kom_mengde!AC47)</f>
        <v>13341.535</v>
      </c>
      <c r="K43" s="114">
        <f>IF(P_kom_mengde!AD47=0," ",P_kom_mengde!AD47)</f>
        <v>13953.046</v>
      </c>
      <c r="L43" s="32">
        <f>IF(P_kom_mengde!AE47=0," ",P_kom_mengde!AE47)</f>
        <v>13659.968999999999</v>
      </c>
      <c r="M43" s="114">
        <f>IF(P_kom_mengde!AF47=0," ",P_kom_mengde!AF47)</f>
        <v>-732.875</v>
      </c>
      <c r="N43" s="29">
        <f>IF(P_kom_mengde!AG47=0," ",P_kom_mengde!AG47)</f>
        <v>-5.0919401335830505E-2</v>
      </c>
    </row>
    <row r="44" spans="3:14" x14ac:dyDescent="0.25">
      <c r="C44" s="28" t="str">
        <f>IF(P_kom_mengde!V48=0," ",P_kom_mengde!V48)</f>
        <v>Åfjord</v>
      </c>
      <c r="D44" s="114">
        <f>IF(P_kom_mengde!W48=0," ",P_kom_mengde!W48)</f>
        <v>14277.554</v>
      </c>
      <c r="E44" s="114">
        <f>IF(P_kom_mengde!X48=0," ",P_kom_mengde!X48)</f>
        <v>14182.34</v>
      </c>
      <c r="F44" s="114">
        <f>IF(P_kom_mengde!Y48=0," ",P_kom_mengde!Y48)</f>
        <v>14637.243</v>
      </c>
      <c r="G44" s="114">
        <f>IF(P_kom_mengde!Z48=0," ",P_kom_mengde!Z48)</f>
        <v>14441.076999999999</v>
      </c>
      <c r="H44" s="114">
        <f>IF(P_kom_mengde!AA48=0," ",P_kom_mengde!AA48)</f>
        <v>14311.384</v>
      </c>
      <c r="I44" s="114">
        <f>IF(P_kom_mengde!AB48=0," ",P_kom_mengde!AB48)</f>
        <v>14650.424000000001</v>
      </c>
      <c r="J44" s="114">
        <f>IF(P_kom_mengde!AC48=0," ",P_kom_mengde!AC48)</f>
        <v>14423.727000000001</v>
      </c>
      <c r="K44" s="114">
        <f>IF(P_kom_mengde!AD48=0," ",P_kom_mengde!AD48)</f>
        <v>14514.293</v>
      </c>
      <c r="L44" s="32">
        <f>IF(P_kom_mengde!AE48=0," ",P_kom_mengde!AE48)</f>
        <v>15012.419</v>
      </c>
      <c r="M44" s="114">
        <f>IF(P_kom_mengde!AF48=0," ",P_kom_mengde!AF48)</f>
        <v>734.86499999999978</v>
      </c>
      <c r="N44" s="29">
        <f>IF(P_kom_mengde!AG48=0," ",P_kom_mengde!AG48)</f>
        <v>5.1469950665218971E-2</v>
      </c>
    </row>
    <row r="45" spans="3:14" x14ac:dyDescent="0.25">
      <c r="C45" s="28" t="str">
        <f>IF(P_kom_mengde!V49=0," ",P_kom_mengde!V49)</f>
        <v>Sum kommuner</v>
      </c>
      <c r="D45" s="114">
        <f>IF(P_kom_mengde!W49=0," ",P_kom_mengde!W49)</f>
        <v>337339.402</v>
      </c>
      <c r="E45" s="114">
        <f>IF(P_kom_mengde!X49=0," ",P_kom_mengde!X49)</f>
        <v>332792.46399999998</v>
      </c>
      <c r="F45" s="114">
        <f>IF(P_kom_mengde!Y49=0," ",P_kom_mengde!Y49)</f>
        <v>340672.18099999998</v>
      </c>
      <c r="G45" s="114">
        <f>IF(P_kom_mengde!Z49=0," ",P_kom_mengde!Z49)</f>
        <v>339888.67599999998</v>
      </c>
      <c r="H45" s="114">
        <f>IF(P_kom_mengde!AA49=0," ",P_kom_mengde!AA49)</f>
        <v>333157.59700000001</v>
      </c>
      <c r="I45" s="114">
        <f>IF(P_kom_mengde!AB49=0," ",P_kom_mengde!AB49)</f>
        <v>337842.19300000003</v>
      </c>
      <c r="J45" s="114">
        <f>IF(P_kom_mengde!AC49=0," ",P_kom_mengde!AC49)</f>
        <v>332711.478</v>
      </c>
      <c r="K45" s="114">
        <f>IF(P_kom_mengde!AD49=0," ",P_kom_mengde!AD49)</f>
        <v>332391.04800000001</v>
      </c>
      <c r="L45" s="32">
        <f>IF(P_kom_mengde!AE49=0," ",P_kom_mengde!AE49)</f>
        <v>339012.54</v>
      </c>
      <c r="M45" s="114" t="str">
        <f>IF(P_kom_mengde!AF49=0," ",P_kom_mengde!AF49)</f>
        <v xml:space="preserve"> </v>
      </c>
      <c r="N45" s="29">
        <f>IF(P_kom_mengde!AG49=0," ",P_kom_mengde!AG49)</f>
        <v>4.9598060294183399E-3</v>
      </c>
    </row>
    <row r="46" spans="3:14" x14ac:dyDescent="0.25">
      <c r="C46" s="28" t="str">
        <f>IF(P_kom_mengde!V50=0," ",P_kom_mengde!V50)</f>
        <v xml:space="preserve"> </v>
      </c>
      <c r="D46" s="114" t="str">
        <f>IF(P_kom_mengde!W50=0," ",P_kom_mengde!W50)</f>
        <v xml:space="preserve"> </v>
      </c>
      <c r="E46" s="114" t="str">
        <f>IF(P_kom_mengde!X50=0," ",P_kom_mengde!X50)</f>
        <v xml:space="preserve"> </v>
      </c>
      <c r="F46" s="114" t="str">
        <f>IF(P_kom_mengde!Y50=0," ",P_kom_mengde!Y50)</f>
        <v xml:space="preserve"> </v>
      </c>
      <c r="G46" s="114" t="str">
        <f>IF(P_kom_mengde!Z50=0," ",P_kom_mengde!Z50)</f>
        <v xml:space="preserve"> </v>
      </c>
      <c r="H46" s="114" t="str">
        <f>IF(P_kom_mengde!AA50=0," ",P_kom_mengde!AA50)</f>
        <v xml:space="preserve"> </v>
      </c>
      <c r="I46" s="114" t="str">
        <f>IF(P_kom_mengde!AB50=0," ",P_kom_mengde!AB50)</f>
        <v xml:space="preserve"> </v>
      </c>
      <c r="J46" s="114" t="str">
        <f>IF(P_kom_mengde!AC50=0," ",P_kom_mengde!AC50)</f>
        <v xml:space="preserve"> </v>
      </c>
      <c r="K46" s="114" t="str">
        <f>IF(P_kom_mengde!AD50=0," ",P_kom_mengde!AD50)</f>
        <v xml:space="preserve"> </v>
      </c>
      <c r="L46" s="32" t="str">
        <f>IF(P_kom_mengde!AE50=0," ",P_kom_mengde!AE50)</f>
        <v xml:space="preserve"> </v>
      </c>
      <c r="M46" s="114" t="str">
        <f>IF(P_kom_mengde!AF50=0," ",P_kom_mengde!AF50)</f>
        <v xml:space="preserve"> </v>
      </c>
      <c r="N46" s="29" t="str">
        <f>IF(P_kom_mengde!AG50=0," ",P_kom_mengde!AG50)</f>
        <v xml:space="preserve"> </v>
      </c>
    </row>
    <row r="47" spans="3:14" x14ac:dyDescent="0.25">
      <c r="C47" s="28" t="str">
        <f>IF(P_kom_mengde!V51=0," ",P_kom_mengde!V51)</f>
        <v xml:space="preserve"> </v>
      </c>
      <c r="D47" s="114" t="str">
        <f>IF(P_kom_mengde!W51=0," ",P_kom_mengde!W51)</f>
        <v xml:space="preserve"> </v>
      </c>
      <c r="E47" s="114" t="str">
        <f>IF(P_kom_mengde!X51=0," ",P_kom_mengde!X51)</f>
        <v xml:space="preserve"> </v>
      </c>
      <c r="F47" s="114" t="str">
        <f>IF(P_kom_mengde!Y51=0," ",P_kom_mengde!Y51)</f>
        <v xml:space="preserve"> </v>
      </c>
      <c r="G47" s="114" t="str">
        <f>IF(P_kom_mengde!Z51=0," ",P_kom_mengde!Z51)</f>
        <v xml:space="preserve"> </v>
      </c>
      <c r="H47" s="114" t="str">
        <f>IF(P_kom_mengde!AA51=0," ",P_kom_mengde!AA51)</f>
        <v xml:space="preserve"> </v>
      </c>
      <c r="I47" s="114" t="str">
        <f>IF(P_kom_mengde!AB51=0," ",P_kom_mengde!AB51)</f>
        <v xml:space="preserve"> </v>
      </c>
      <c r="J47" s="114" t="str">
        <f>IF(P_kom_mengde!AC51=0," ",P_kom_mengde!AC51)</f>
        <v xml:space="preserve"> </v>
      </c>
      <c r="K47" s="114" t="str">
        <f>IF(P_kom_mengde!AD51=0," ",P_kom_mengde!AD51)</f>
        <v xml:space="preserve"> </v>
      </c>
      <c r="L47" s="32" t="str">
        <f>IF(P_kom_mengde!AE51=0," ",P_kom_mengde!AE51)</f>
        <v xml:space="preserve"> </v>
      </c>
      <c r="M47" s="114" t="str">
        <f>IF(P_kom_mengde!AF51=0," ",P_kom_mengde!AF51)</f>
        <v xml:space="preserve"> </v>
      </c>
      <c r="N47" s="29" t="str">
        <f>IF(P_kom_mengde!AG51=0," ",P_kom_mengde!AG51)</f>
        <v xml:space="preserve"> </v>
      </c>
    </row>
    <row r="48" spans="3:14" x14ac:dyDescent="0.25">
      <c r="C48" s="28" t="str">
        <f>IF(P_kom_mengde!V52=0," ",P_kom_mengde!V52)</f>
        <v xml:space="preserve"> </v>
      </c>
      <c r="D48" s="114" t="str">
        <f>IF(P_kom_mengde!W52=0," ",P_kom_mengde!W52)</f>
        <v xml:space="preserve"> </v>
      </c>
      <c r="E48" s="114" t="str">
        <f>IF(P_kom_mengde!X52=0," ",P_kom_mengde!X52)</f>
        <v xml:space="preserve"> </v>
      </c>
      <c r="F48" s="114" t="str">
        <f>IF(P_kom_mengde!Y52=0," ",P_kom_mengde!Y52)</f>
        <v xml:space="preserve"> </v>
      </c>
      <c r="G48" s="114" t="str">
        <f>IF(P_kom_mengde!Z52=0," ",P_kom_mengde!Z52)</f>
        <v xml:space="preserve"> </v>
      </c>
      <c r="H48" s="114" t="str">
        <f>IF(P_kom_mengde!AA52=0," ",P_kom_mengde!AA52)</f>
        <v xml:space="preserve"> </v>
      </c>
      <c r="I48" s="114" t="str">
        <f>IF(P_kom_mengde!AB52=0," ",P_kom_mengde!AB52)</f>
        <v xml:space="preserve"> </v>
      </c>
      <c r="J48" s="114" t="str">
        <f>IF(P_kom_mengde!AC52=0," ",P_kom_mengde!AC52)</f>
        <v xml:space="preserve"> </v>
      </c>
      <c r="K48" s="114" t="str">
        <f>IF(P_kom_mengde!AD52=0," ",P_kom_mengde!AD52)</f>
        <v xml:space="preserve"> </v>
      </c>
      <c r="L48" s="32" t="str">
        <f>IF(P_kom_mengde!AE52=0," ",P_kom_mengde!AE52)</f>
        <v xml:space="preserve"> </v>
      </c>
      <c r="M48" s="114" t="str">
        <f>IF(P_kom_mengde!AF52=0," ",P_kom_mengde!AF52)</f>
        <v xml:space="preserve"> </v>
      </c>
      <c r="N48" s="29" t="str">
        <f>IF(P_kom_mengde!AG52=0," ",P_kom_mengde!AG52)</f>
        <v xml:space="preserve"> </v>
      </c>
    </row>
    <row r="49" spans="3:14" x14ac:dyDescent="0.25">
      <c r="C49" s="28" t="str">
        <f>IF(P_kom_mengde!V53=0," ",P_kom_mengde!V53)</f>
        <v xml:space="preserve"> </v>
      </c>
      <c r="D49" s="114" t="str">
        <f>IF(P_kom_mengde!W53=0," ",P_kom_mengde!W53)</f>
        <v xml:space="preserve"> </v>
      </c>
      <c r="E49" s="114" t="str">
        <f>IF(P_kom_mengde!X53=0," ",P_kom_mengde!X53)</f>
        <v xml:space="preserve"> </v>
      </c>
      <c r="F49" s="114" t="str">
        <f>IF(P_kom_mengde!Y53=0," ",P_kom_mengde!Y53)</f>
        <v xml:space="preserve"> </v>
      </c>
      <c r="G49" s="114" t="str">
        <f>IF(P_kom_mengde!Z53=0," ",P_kom_mengde!Z53)</f>
        <v xml:space="preserve"> </v>
      </c>
      <c r="H49" s="114" t="str">
        <f>IF(P_kom_mengde!AA53=0," ",P_kom_mengde!AA53)</f>
        <v xml:space="preserve"> </v>
      </c>
      <c r="I49" s="114" t="str">
        <f>IF(P_kom_mengde!AB53=0," ",P_kom_mengde!AB53)</f>
        <v xml:space="preserve"> </v>
      </c>
      <c r="J49" s="114" t="str">
        <f>IF(P_kom_mengde!AC53=0," ",P_kom_mengde!AC53)</f>
        <v xml:space="preserve"> </v>
      </c>
      <c r="K49" s="114" t="str">
        <f>IF(P_kom_mengde!AD53=0," ",P_kom_mengde!AD53)</f>
        <v xml:space="preserve"> </v>
      </c>
      <c r="L49" s="32" t="str">
        <f>IF(P_kom_mengde!AE53=0," ",P_kom_mengde!AE53)</f>
        <v xml:space="preserve"> </v>
      </c>
      <c r="M49" s="114" t="str">
        <f>IF(P_kom_mengde!AF53=0," ",P_kom_mengde!AF53)</f>
        <v xml:space="preserve"> </v>
      </c>
      <c r="N49" s="29" t="str">
        <f>IF(P_kom_mengde!AG53=0," ",P_kom_mengde!AG53)</f>
        <v xml:space="preserve"> </v>
      </c>
    </row>
    <row r="50" spans="3:14" x14ac:dyDescent="0.25">
      <c r="C50" s="28" t="str">
        <f>IF(P_kom_mengde!V54=0," ",P_kom_mengde!V54)</f>
        <v xml:space="preserve"> </v>
      </c>
      <c r="D50" s="114" t="str">
        <f>IF(P_kom_mengde!W54=0," ",P_kom_mengde!W54)</f>
        <v xml:space="preserve"> </v>
      </c>
      <c r="E50" s="114" t="str">
        <f>IF(P_kom_mengde!X54=0," ",P_kom_mengde!X54)</f>
        <v xml:space="preserve"> </v>
      </c>
      <c r="F50" s="114" t="str">
        <f>IF(P_kom_mengde!Y54=0," ",P_kom_mengde!Y54)</f>
        <v xml:space="preserve"> </v>
      </c>
      <c r="G50" s="114" t="str">
        <f>IF(P_kom_mengde!Z54=0," ",P_kom_mengde!Z54)</f>
        <v xml:space="preserve"> </v>
      </c>
      <c r="H50" s="114" t="str">
        <f>IF(P_kom_mengde!AA54=0," ",P_kom_mengde!AA54)</f>
        <v xml:space="preserve"> </v>
      </c>
      <c r="I50" s="114" t="str">
        <f>IF(P_kom_mengde!AB54=0," ",P_kom_mengde!AB54)</f>
        <v xml:space="preserve"> </v>
      </c>
      <c r="J50" s="114" t="str">
        <f>IF(P_kom_mengde!AC54=0," ",P_kom_mengde!AC54)</f>
        <v xml:space="preserve"> </v>
      </c>
      <c r="K50" s="114" t="str">
        <f>IF(P_kom_mengde!AD54=0," ",P_kom_mengde!AD54)</f>
        <v xml:space="preserve"> </v>
      </c>
      <c r="L50" s="32" t="str">
        <f>IF(P_kom_mengde!AE54=0," ",P_kom_mengde!AE54)</f>
        <v xml:space="preserve"> </v>
      </c>
      <c r="M50" s="114" t="str">
        <f>IF(P_kom_mengde!AF54=0," ",P_kom_mengde!AF54)</f>
        <v xml:space="preserve"> </v>
      </c>
      <c r="N50" s="29" t="str">
        <f>IF(P_kom_mengde!AG54=0," ",P_kom_mengde!AG54)</f>
        <v xml:space="preserve"> </v>
      </c>
    </row>
    <row r="51" spans="3:14" x14ac:dyDescent="0.25">
      <c r="C51" s="28" t="str">
        <f>IF(P_kom_mengde!V55=0," ",P_kom_mengde!V55)</f>
        <v xml:space="preserve"> </v>
      </c>
      <c r="D51" s="114" t="str">
        <f>IF(P_kom_mengde!W55=0," ",P_kom_mengde!W55)</f>
        <v xml:space="preserve"> </v>
      </c>
      <c r="E51" s="114" t="str">
        <f>IF(P_kom_mengde!X55=0," ",P_kom_mengde!X55)</f>
        <v xml:space="preserve"> </v>
      </c>
      <c r="F51" s="114" t="str">
        <f>IF(P_kom_mengde!Y55=0," ",P_kom_mengde!Y55)</f>
        <v xml:space="preserve"> </v>
      </c>
      <c r="G51" s="114" t="str">
        <f>IF(P_kom_mengde!Z55=0," ",P_kom_mengde!Z55)</f>
        <v xml:space="preserve"> </v>
      </c>
      <c r="H51" s="114" t="str">
        <f>IF(P_kom_mengde!AA55=0," ",P_kom_mengde!AA55)</f>
        <v xml:space="preserve"> </v>
      </c>
      <c r="I51" s="114" t="str">
        <f>IF(P_kom_mengde!AB55=0," ",P_kom_mengde!AB55)</f>
        <v xml:space="preserve"> </v>
      </c>
      <c r="J51" s="114" t="str">
        <f>IF(P_kom_mengde!AC55=0," ",P_kom_mengde!AC55)</f>
        <v xml:space="preserve"> </v>
      </c>
      <c r="K51" s="114" t="str">
        <f>IF(P_kom_mengde!AD55=0," ",P_kom_mengde!AD55)</f>
        <v xml:space="preserve"> </v>
      </c>
      <c r="L51" s="32" t="str">
        <f>IF(P_kom_mengde!AE55=0," ",P_kom_mengde!AE55)</f>
        <v xml:space="preserve"> </v>
      </c>
      <c r="M51" s="114" t="str">
        <f>IF(P_kom_mengde!AF55=0," ",P_kom_mengde!AF55)</f>
        <v xml:space="preserve"> </v>
      </c>
      <c r="N51" s="29" t="str">
        <f>IF(P_kom_mengde!AG55=0," ",P_kom_mengde!AG55)</f>
        <v xml:space="preserve"> </v>
      </c>
    </row>
    <row r="52" spans="3:14" x14ac:dyDescent="0.25">
      <c r="C52" s="28" t="str">
        <f>IF(P_kom_mengde!V56=0," ",P_kom_mengde!V56)</f>
        <v xml:space="preserve"> </v>
      </c>
      <c r="D52" s="114" t="str">
        <f>IF(P_kom_mengde!W56=0," ",P_kom_mengde!W56)</f>
        <v xml:space="preserve"> </v>
      </c>
      <c r="E52" s="114" t="str">
        <f>IF(P_kom_mengde!X56=0," ",P_kom_mengde!X56)</f>
        <v xml:space="preserve"> </v>
      </c>
      <c r="F52" s="114" t="str">
        <f>IF(P_kom_mengde!Y56=0," ",P_kom_mengde!Y56)</f>
        <v xml:space="preserve"> </v>
      </c>
      <c r="G52" s="114" t="str">
        <f>IF(P_kom_mengde!Z56=0," ",P_kom_mengde!Z56)</f>
        <v xml:space="preserve"> </v>
      </c>
      <c r="H52" s="114" t="str">
        <f>IF(P_kom_mengde!AA56=0," ",P_kom_mengde!AA56)</f>
        <v xml:space="preserve"> </v>
      </c>
      <c r="I52" s="114" t="str">
        <f>IF(P_kom_mengde!AB56=0," ",P_kom_mengde!AB56)</f>
        <v xml:space="preserve"> </v>
      </c>
      <c r="J52" s="114" t="str">
        <f>IF(P_kom_mengde!AC56=0," ",P_kom_mengde!AC56)</f>
        <v xml:space="preserve"> </v>
      </c>
      <c r="K52" s="114" t="str">
        <f>IF(P_kom_mengde!AD56=0," ",P_kom_mengde!AD56)</f>
        <v xml:space="preserve"> </v>
      </c>
      <c r="L52" s="32" t="str">
        <f>IF(P_kom_mengde!AE56=0," ",P_kom_mengde!AE56)</f>
        <v xml:space="preserve"> </v>
      </c>
      <c r="M52" s="114" t="str">
        <f>IF(P_kom_mengde!AF56=0," ",P_kom_mengde!AF56)</f>
        <v xml:space="preserve"> </v>
      </c>
      <c r="N52" s="29" t="str">
        <f>IF(P_kom_mengde!AG56=0," ",P_kom_mengde!AG56)</f>
        <v xml:space="preserve"> </v>
      </c>
    </row>
    <row r="53" spans="3:14" x14ac:dyDescent="0.25">
      <c r="C53" s="28" t="str">
        <f>IF(P_kom_mengde!V57=0," ",P_kom_mengde!V57)</f>
        <v xml:space="preserve"> </v>
      </c>
      <c r="D53" s="114" t="str">
        <f>IF(P_kom_mengde!W57=0," ",P_kom_mengde!W57)</f>
        <v xml:space="preserve"> </v>
      </c>
      <c r="E53" s="114" t="str">
        <f>IF(P_kom_mengde!X57=0," ",P_kom_mengde!X57)</f>
        <v xml:space="preserve"> </v>
      </c>
      <c r="F53" s="114" t="str">
        <f>IF(P_kom_mengde!Y57=0," ",P_kom_mengde!Y57)</f>
        <v xml:space="preserve"> </v>
      </c>
      <c r="G53" s="114" t="str">
        <f>IF(P_kom_mengde!Z57=0," ",P_kom_mengde!Z57)</f>
        <v xml:space="preserve"> </v>
      </c>
      <c r="H53" s="114" t="str">
        <f>IF(P_kom_mengde!AA57=0," ",P_kom_mengde!AA57)</f>
        <v xml:space="preserve"> </v>
      </c>
      <c r="I53" s="114" t="str">
        <f>IF(P_kom_mengde!AB57=0," ",P_kom_mengde!AB57)</f>
        <v xml:space="preserve"> </v>
      </c>
      <c r="J53" s="114" t="str">
        <f>IF(P_kom_mengde!AC57=0," ",P_kom_mengde!AC57)</f>
        <v xml:space="preserve"> </v>
      </c>
      <c r="K53" s="114" t="str">
        <f>IF(P_kom_mengde!AD57=0," ",P_kom_mengde!AD57)</f>
        <v xml:space="preserve"> </v>
      </c>
      <c r="L53" s="32" t="str">
        <f>IF(P_kom_mengde!AE57=0," ",P_kom_mengde!AE57)</f>
        <v xml:space="preserve"> </v>
      </c>
      <c r="M53" s="114" t="str">
        <f>IF(P_kom_mengde!AF57=0," ",P_kom_mengde!AF57)</f>
        <v xml:space="preserve"> </v>
      </c>
      <c r="N53" s="29" t="str">
        <f>IF(P_kom_mengde!AG57=0," ",P_kom_mengde!AG57)</f>
        <v xml:space="preserve"> </v>
      </c>
    </row>
    <row r="54" spans="3:14" x14ac:dyDescent="0.25">
      <c r="C54" s="28" t="str">
        <f>IF(P_kom_mengde!V58=0," ",P_kom_mengde!V58)</f>
        <v xml:space="preserve"> </v>
      </c>
      <c r="D54" s="114" t="str">
        <f>IF(P_kom_mengde!W58=0," ",P_kom_mengde!W58)</f>
        <v xml:space="preserve"> </v>
      </c>
      <c r="E54" s="114" t="str">
        <f>IF(P_kom_mengde!X58=0," ",P_kom_mengde!X58)</f>
        <v xml:space="preserve"> </v>
      </c>
      <c r="F54" s="114" t="str">
        <f>IF(P_kom_mengde!Y58=0," ",P_kom_mengde!Y58)</f>
        <v xml:space="preserve"> </v>
      </c>
      <c r="G54" s="114" t="str">
        <f>IF(P_kom_mengde!Z58=0," ",P_kom_mengde!Z58)</f>
        <v xml:space="preserve"> </v>
      </c>
      <c r="H54" s="114" t="str">
        <f>IF(P_kom_mengde!AA58=0," ",P_kom_mengde!AA58)</f>
        <v xml:space="preserve"> </v>
      </c>
      <c r="I54" s="114" t="str">
        <f>IF(P_kom_mengde!AB58=0," ",P_kom_mengde!AB58)</f>
        <v xml:space="preserve"> </v>
      </c>
      <c r="J54" s="114" t="str">
        <f>IF(P_kom_mengde!AC58=0," ",P_kom_mengde!AC58)</f>
        <v xml:space="preserve"> </v>
      </c>
      <c r="K54" s="114" t="str">
        <f>IF(P_kom_mengde!AD58=0," ",P_kom_mengde!AD58)</f>
        <v xml:space="preserve"> </v>
      </c>
      <c r="L54" s="32" t="str">
        <f>IF(P_kom_mengde!AE58=0," ",P_kom_mengde!AE58)</f>
        <v xml:space="preserve"> </v>
      </c>
      <c r="M54" s="114" t="str">
        <f>IF(P_kom_mengde!AF58=0," ",P_kom_mengde!AF58)</f>
        <v xml:space="preserve"> </v>
      </c>
      <c r="N54" s="29" t="str">
        <f>IF(P_kom_mengde!AG58=0," ",P_kom_mengde!AG58)</f>
        <v xml:space="preserve"> </v>
      </c>
    </row>
    <row r="55" spans="3:14" x14ac:dyDescent="0.25">
      <c r="C55" s="28" t="str">
        <f>IF(P_kom_mengde!V59=0," ",P_kom_mengde!V59)</f>
        <v xml:space="preserve"> </v>
      </c>
      <c r="D55" s="114" t="str">
        <f>IF(P_kom_mengde!W59=0," ",P_kom_mengde!W59)</f>
        <v xml:space="preserve"> </v>
      </c>
      <c r="E55" s="114" t="str">
        <f>IF(P_kom_mengde!X59=0," ",P_kom_mengde!X59)</f>
        <v xml:space="preserve"> </v>
      </c>
      <c r="F55" s="114" t="str">
        <f>IF(P_kom_mengde!Y59=0," ",P_kom_mengde!Y59)</f>
        <v xml:space="preserve"> </v>
      </c>
      <c r="G55" s="114" t="str">
        <f>IF(P_kom_mengde!Z59=0," ",P_kom_mengde!Z59)</f>
        <v xml:space="preserve"> </v>
      </c>
      <c r="H55" s="114" t="str">
        <f>IF(P_kom_mengde!AA59=0," ",P_kom_mengde!AA59)</f>
        <v xml:space="preserve"> </v>
      </c>
      <c r="I55" s="114" t="str">
        <f>IF(P_kom_mengde!AB59=0," ",P_kom_mengde!AB59)</f>
        <v xml:space="preserve"> </v>
      </c>
      <c r="J55" s="114" t="str">
        <f>IF(P_kom_mengde!AC59=0," ",P_kom_mengde!AC59)</f>
        <v xml:space="preserve"> </v>
      </c>
      <c r="K55" s="114" t="str">
        <f>IF(P_kom_mengde!AD59=0," ",P_kom_mengde!AD59)</f>
        <v xml:space="preserve"> </v>
      </c>
      <c r="L55" s="32" t="str">
        <f>IF(P_kom_mengde!AE59=0," ",P_kom_mengde!AE59)</f>
        <v xml:space="preserve"> </v>
      </c>
      <c r="M55" s="114" t="str">
        <f>IF(P_kom_mengde!AF59=0," ",P_kom_mengde!AF59)</f>
        <v xml:space="preserve"> </v>
      </c>
      <c r="N55" s="29" t="str">
        <f>IF(P_kom_mengde!AG59=0," ",P_kom_mengde!AG59)</f>
        <v xml:space="preserve"> </v>
      </c>
    </row>
    <row r="56" spans="3:14" x14ac:dyDescent="0.25">
      <c r="C56" s="28" t="str">
        <f>IF(P_kom_mengde!V60=0," ",P_kom_mengde!V60)</f>
        <v xml:space="preserve"> </v>
      </c>
      <c r="D56" s="114" t="str">
        <f>IF(P_kom_mengde!W60=0," ",P_kom_mengde!W60)</f>
        <v xml:space="preserve"> </v>
      </c>
      <c r="E56" s="114" t="str">
        <f>IF(P_kom_mengde!X60=0," ",P_kom_mengde!X60)</f>
        <v xml:space="preserve"> </v>
      </c>
      <c r="F56" s="114" t="str">
        <f>IF(P_kom_mengde!Y60=0," ",P_kom_mengde!Y60)</f>
        <v xml:space="preserve"> </v>
      </c>
      <c r="G56" s="114" t="str">
        <f>IF(P_kom_mengde!Z60=0," ",P_kom_mengde!Z60)</f>
        <v xml:space="preserve"> </v>
      </c>
      <c r="H56" s="114" t="str">
        <f>IF(P_kom_mengde!AA60=0," ",P_kom_mengde!AA60)</f>
        <v xml:space="preserve"> </v>
      </c>
      <c r="I56" s="114" t="str">
        <f>IF(P_kom_mengde!AB60=0," ",P_kom_mengde!AB60)</f>
        <v xml:space="preserve"> </v>
      </c>
      <c r="J56" s="114" t="str">
        <f>IF(P_kom_mengde!AC60=0," ",P_kom_mengde!AC60)</f>
        <v xml:space="preserve"> </v>
      </c>
      <c r="K56" s="114" t="str">
        <f>IF(P_kom_mengde!AD60=0," ",P_kom_mengde!AD60)</f>
        <v xml:space="preserve"> </v>
      </c>
      <c r="L56" s="32" t="str">
        <f>IF(P_kom_mengde!AE60=0," ",P_kom_mengde!AE60)</f>
        <v xml:space="preserve"> </v>
      </c>
      <c r="M56" s="114" t="str">
        <f>IF(P_kom_mengde!AF60=0," ",P_kom_mengde!AF60)</f>
        <v xml:space="preserve"> </v>
      </c>
      <c r="N56" s="29" t="str">
        <f>IF(P_kom_mengde!AG60=0," ",P_kom_mengde!AG60)</f>
        <v xml:space="preserve"> </v>
      </c>
    </row>
    <row r="57" spans="3:14" x14ac:dyDescent="0.25">
      <c r="C57" s="28" t="str">
        <f>IF(P_kom_mengde!V61=0," ",P_kom_mengde!V61)</f>
        <v xml:space="preserve"> </v>
      </c>
      <c r="D57" s="114" t="str">
        <f>IF(P_kom_mengde!W61=0," ",P_kom_mengde!W61)</f>
        <v xml:space="preserve"> </v>
      </c>
      <c r="E57" s="114" t="str">
        <f>IF(P_kom_mengde!X61=0," ",P_kom_mengde!X61)</f>
        <v xml:space="preserve"> </v>
      </c>
      <c r="F57" s="114" t="str">
        <f>IF(P_kom_mengde!Y61=0," ",P_kom_mengde!Y61)</f>
        <v xml:space="preserve"> </v>
      </c>
      <c r="G57" s="114" t="str">
        <f>IF(P_kom_mengde!Z61=0," ",P_kom_mengde!Z61)</f>
        <v xml:space="preserve"> </v>
      </c>
      <c r="H57" s="114" t="str">
        <f>IF(P_kom_mengde!AA61=0," ",P_kom_mengde!AA61)</f>
        <v xml:space="preserve"> </v>
      </c>
      <c r="I57" s="114" t="str">
        <f>IF(P_kom_mengde!AB61=0," ",P_kom_mengde!AB61)</f>
        <v xml:space="preserve"> </v>
      </c>
      <c r="J57" s="114" t="str">
        <f>IF(P_kom_mengde!AC61=0," ",P_kom_mengde!AC61)</f>
        <v xml:space="preserve"> </v>
      </c>
      <c r="K57" s="114" t="str">
        <f>IF(P_kom_mengde!AD61=0," ",P_kom_mengde!AD61)</f>
        <v xml:space="preserve"> </v>
      </c>
      <c r="L57" s="32" t="str">
        <f>IF(P_kom_mengde!AE61=0," ",P_kom_mengde!AE61)</f>
        <v xml:space="preserve"> </v>
      </c>
      <c r="M57" s="114" t="str">
        <f>IF(P_kom_mengde!AF61=0," ",P_kom_mengde!AF61)</f>
        <v xml:space="preserve"> </v>
      </c>
      <c r="N57" s="29" t="str">
        <f>IF(P_kom_mengde!AG61=0," ",P_kom_mengde!AG61)</f>
        <v xml:space="preserve"> </v>
      </c>
    </row>
    <row r="58" spans="3:14" x14ac:dyDescent="0.25">
      <c r="C58" s="28" t="str">
        <f>IF(P_kom_mengde!V62=0," ",P_kom_mengde!V62)</f>
        <v xml:space="preserve"> </v>
      </c>
      <c r="D58" s="114" t="str">
        <f>IF(P_kom_mengde!W62=0," ",P_kom_mengde!W62)</f>
        <v xml:space="preserve"> </v>
      </c>
      <c r="E58" s="114" t="str">
        <f>IF(P_kom_mengde!X62=0," ",P_kom_mengde!X62)</f>
        <v xml:space="preserve"> </v>
      </c>
      <c r="F58" s="114" t="str">
        <f>IF(P_kom_mengde!Y62=0," ",P_kom_mengde!Y62)</f>
        <v xml:space="preserve"> </v>
      </c>
      <c r="G58" s="114" t="str">
        <f>IF(P_kom_mengde!Z62=0," ",P_kom_mengde!Z62)</f>
        <v xml:space="preserve"> </v>
      </c>
      <c r="H58" s="114" t="str">
        <f>IF(P_kom_mengde!AA62=0," ",P_kom_mengde!AA62)</f>
        <v xml:space="preserve"> </v>
      </c>
      <c r="I58" s="114" t="str">
        <f>IF(P_kom_mengde!AB62=0," ",P_kom_mengde!AB62)</f>
        <v xml:space="preserve"> </v>
      </c>
      <c r="J58" s="114" t="str">
        <f>IF(P_kom_mengde!AC62=0," ",P_kom_mengde!AC62)</f>
        <v xml:space="preserve"> </v>
      </c>
      <c r="K58" s="114" t="str">
        <f>IF(P_kom_mengde!AD62=0," ",P_kom_mengde!AD62)</f>
        <v xml:space="preserve"> </v>
      </c>
      <c r="L58" s="32" t="str">
        <f>IF(P_kom_mengde!AE62=0," ",P_kom_mengde!AE62)</f>
        <v xml:space="preserve"> </v>
      </c>
      <c r="M58" s="114" t="str">
        <f>IF(P_kom_mengde!AF62=0," ",P_kom_mengde!AF62)</f>
        <v xml:space="preserve"> </v>
      </c>
      <c r="N58" s="29" t="str">
        <f>IF(P_kom_mengde!AG62=0," ",P_kom_mengde!AG62)</f>
        <v xml:space="preserve"> </v>
      </c>
    </row>
    <row r="59" spans="3:14" x14ac:dyDescent="0.25">
      <c r="C59" s="28" t="str">
        <f>IF(P_kom_mengde!V63=0," ",P_kom_mengde!V63)</f>
        <v xml:space="preserve"> </v>
      </c>
      <c r="D59" s="114" t="str">
        <f>IF(P_kom_mengde!W63=0," ",P_kom_mengde!W63)</f>
        <v xml:space="preserve"> </v>
      </c>
      <c r="E59" s="114" t="str">
        <f>IF(P_kom_mengde!X63=0," ",P_kom_mengde!X63)</f>
        <v xml:space="preserve"> </v>
      </c>
      <c r="F59" s="114" t="str">
        <f>IF(P_kom_mengde!Y63=0," ",P_kom_mengde!Y63)</f>
        <v xml:space="preserve"> </v>
      </c>
      <c r="G59" s="114" t="str">
        <f>IF(P_kom_mengde!Z63=0," ",P_kom_mengde!Z63)</f>
        <v xml:space="preserve"> </v>
      </c>
      <c r="H59" s="114" t="str">
        <f>IF(P_kom_mengde!AA63=0," ",P_kom_mengde!AA63)</f>
        <v xml:space="preserve"> </v>
      </c>
      <c r="I59" s="114" t="str">
        <f>IF(P_kom_mengde!AB63=0," ",P_kom_mengde!AB63)</f>
        <v xml:space="preserve"> </v>
      </c>
      <c r="J59" s="114" t="str">
        <f>IF(P_kom_mengde!AC63=0," ",P_kom_mengde!AC63)</f>
        <v xml:space="preserve"> </v>
      </c>
      <c r="K59" s="114" t="str">
        <f>IF(P_kom_mengde!AD63=0," ",P_kom_mengde!AD63)</f>
        <v xml:space="preserve"> </v>
      </c>
      <c r="L59" s="32" t="str">
        <f>IF(P_kom_mengde!AE63=0," ",P_kom_mengde!AE63)</f>
        <v xml:space="preserve"> </v>
      </c>
      <c r="M59" s="114" t="str">
        <f>IF(P_kom_mengde!AF63=0," ",P_kom_mengde!AF63)</f>
        <v xml:space="preserve"> </v>
      </c>
      <c r="N59" s="29" t="str">
        <f>IF(P_kom_mengde!AG63=0," ",P_kom_mengde!AG63)</f>
        <v xml:space="preserve"> </v>
      </c>
    </row>
    <row r="60" spans="3:14" x14ac:dyDescent="0.25">
      <c r="C60" s="28" t="str">
        <f>IF(P_kom_mengde!V64=0," ",P_kom_mengde!V64)</f>
        <v xml:space="preserve"> </v>
      </c>
      <c r="D60" s="114" t="str">
        <f>IF(P_kom_mengde!W64=0," ",P_kom_mengde!W64)</f>
        <v xml:space="preserve"> </v>
      </c>
      <c r="E60" s="114" t="str">
        <f>IF(P_kom_mengde!X64=0," ",P_kom_mengde!X64)</f>
        <v xml:space="preserve"> </v>
      </c>
      <c r="F60" s="114" t="str">
        <f>IF(P_kom_mengde!Y64=0," ",P_kom_mengde!Y64)</f>
        <v xml:space="preserve"> </v>
      </c>
      <c r="G60" s="114" t="str">
        <f>IF(P_kom_mengde!Z64=0," ",P_kom_mengde!Z64)</f>
        <v xml:space="preserve"> </v>
      </c>
      <c r="H60" s="114" t="str">
        <f>IF(P_kom_mengde!AA64=0," ",P_kom_mengde!AA64)</f>
        <v xml:space="preserve"> </v>
      </c>
      <c r="I60" s="114" t="str">
        <f>IF(P_kom_mengde!AB64=0," ",P_kom_mengde!AB64)</f>
        <v xml:space="preserve"> </v>
      </c>
      <c r="J60" s="114" t="str">
        <f>IF(P_kom_mengde!AC64=0," ",P_kom_mengde!AC64)</f>
        <v xml:space="preserve"> </v>
      </c>
      <c r="K60" s="114" t="str">
        <f>IF(P_kom_mengde!AD64=0," ",P_kom_mengde!AD64)</f>
        <v xml:space="preserve"> </v>
      </c>
      <c r="L60" s="32" t="str">
        <f>IF(P_kom_mengde!AE64=0," ",P_kom_mengde!AE64)</f>
        <v xml:space="preserve"> </v>
      </c>
      <c r="M60" s="114" t="str">
        <f>IF(P_kom_mengde!AF64=0," ",P_kom_mengde!AF64)</f>
        <v xml:space="preserve"> </v>
      </c>
      <c r="N60" s="29" t="str">
        <f>IF(P_kom_mengde!AG64=0," ",P_kom_mengde!AG64)</f>
        <v xml:space="preserve"> </v>
      </c>
    </row>
    <row r="61" spans="3:14" x14ac:dyDescent="0.25">
      <c r="C61" s="28" t="str">
        <f>IF(P_kom_mengde!V65=0," ",P_kom_mengde!V65)</f>
        <v xml:space="preserve"> </v>
      </c>
      <c r="D61" s="114" t="str">
        <f>IF(P_kom_mengde!W65=0," ",P_kom_mengde!W65)</f>
        <v xml:space="preserve"> </v>
      </c>
      <c r="E61" s="114" t="str">
        <f>IF(P_kom_mengde!X65=0," ",P_kom_mengde!X65)</f>
        <v xml:space="preserve"> </v>
      </c>
      <c r="F61" s="114" t="str">
        <f>IF(P_kom_mengde!Y65=0," ",P_kom_mengde!Y65)</f>
        <v xml:space="preserve"> </v>
      </c>
      <c r="G61" s="114" t="str">
        <f>IF(P_kom_mengde!Z65=0," ",P_kom_mengde!Z65)</f>
        <v xml:space="preserve"> </v>
      </c>
      <c r="H61" s="114" t="str">
        <f>IF(P_kom_mengde!AA65=0," ",P_kom_mengde!AA65)</f>
        <v xml:space="preserve"> </v>
      </c>
      <c r="I61" s="114" t="str">
        <f>IF(P_kom_mengde!AB65=0," ",P_kom_mengde!AB65)</f>
        <v xml:space="preserve"> </v>
      </c>
      <c r="J61" s="114" t="str">
        <f>IF(P_kom_mengde!AC65=0," ",P_kom_mengde!AC65)</f>
        <v xml:space="preserve"> </v>
      </c>
      <c r="K61" s="114" t="str">
        <f>IF(P_kom_mengde!AD65=0," ",P_kom_mengde!AD65)</f>
        <v xml:space="preserve"> </v>
      </c>
      <c r="L61" s="32" t="str">
        <f>IF(P_kom_mengde!AE65=0," ",P_kom_mengde!AE65)</f>
        <v xml:space="preserve"> </v>
      </c>
      <c r="M61" s="114" t="str">
        <f>IF(P_kom_mengde!AF65=0," ",P_kom_mengde!AF65)</f>
        <v xml:space="preserve"> </v>
      </c>
      <c r="N61" s="29" t="str">
        <f>IF(P_kom_mengde!AG65=0," ",P_kom_mengde!AG65)</f>
        <v xml:space="preserve"> </v>
      </c>
    </row>
    <row r="62" spans="3:14" x14ac:dyDescent="0.25">
      <c r="C62" s="28" t="str">
        <f>IF(P_kom_mengde!V66=0," ",P_kom_mengde!V66)</f>
        <v xml:space="preserve"> </v>
      </c>
      <c r="D62" s="114" t="str">
        <f>IF(P_kom_mengde!W66=0," ",P_kom_mengde!W66)</f>
        <v xml:space="preserve"> </v>
      </c>
      <c r="E62" s="114" t="str">
        <f>IF(P_kom_mengde!X66=0," ",P_kom_mengde!X66)</f>
        <v xml:space="preserve"> </v>
      </c>
      <c r="F62" s="114" t="str">
        <f>IF(P_kom_mengde!Y66=0," ",P_kom_mengde!Y66)</f>
        <v xml:space="preserve"> </v>
      </c>
      <c r="G62" s="114" t="str">
        <f>IF(P_kom_mengde!Z66=0," ",P_kom_mengde!Z66)</f>
        <v xml:space="preserve"> </v>
      </c>
      <c r="H62" s="114" t="str">
        <f>IF(P_kom_mengde!AA66=0," ",P_kom_mengde!AA66)</f>
        <v xml:space="preserve"> </v>
      </c>
      <c r="I62" s="114" t="str">
        <f>IF(P_kom_mengde!AB66=0," ",P_kom_mengde!AB66)</f>
        <v xml:space="preserve"> </v>
      </c>
      <c r="J62" s="114" t="str">
        <f>IF(P_kom_mengde!AC66=0," ",P_kom_mengde!AC66)</f>
        <v xml:space="preserve"> </v>
      </c>
      <c r="K62" s="114" t="str">
        <f>IF(P_kom_mengde!AD66=0," ",P_kom_mengde!AD66)</f>
        <v xml:space="preserve"> </v>
      </c>
      <c r="L62" s="32" t="str">
        <f>IF(P_kom_mengde!AE66=0," ",P_kom_mengde!AE66)</f>
        <v xml:space="preserve"> </v>
      </c>
      <c r="M62" s="114" t="str">
        <f>IF(P_kom_mengde!AF66=0," ",P_kom_mengde!AF66)</f>
        <v xml:space="preserve"> </v>
      </c>
      <c r="N62" s="29" t="str">
        <f>IF(P_kom_mengde!AG66=0," ",P_kom_mengde!AG66)</f>
        <v xml:space="preserve"> </v>
      </c>
    </row>
    <row r="63" spans="3:14" x14ac:dyDescent="0.25">
      <c r="C63" s="28" t="str">
        <f>IF(P_kom_mengde!V67=0," ",P_kom_mengde!V67)</f>
        <v xml:space="preserve"> </v>
      </c>
      <c r="D63" s="114" t="str">
        <f>IF(P_kom_mengde!W67=0," ",P_kom_mengde!W67)</f>
        <v xml:space="preserve"> </v>
      </c>
      <c r="E63" s="114" t="str">
        <f>IF(P_kom_mengde!X67=0," ",P_kom_mengde!X67)</f>
        <v xml:space="preserve"> </v>
      </c>
      <c r="F63" s="114" t="str">
        <f>IF(P_kom_mengde!Y67=0," ",P_kom_mengde!Y67)</f>
        <v xml:space="preserve"> </v>
      </c>
      <c r="G63" s="114" t="str">
        <f>IF(P_kom_mengde!Z67=0," ",P_kom_mengde!Z67)</f>
        <v xml:space="preserve"> </v>
      </c>
      <c r="H63" s="114" t="str">
        <f>IF(P_kom_mengde!AA67=0," ",P_kom_mengde!AA67)</f>
        <v xml:space="preserve"> </v>
      </c>
      <c r="I63" s="114" t="str">
        <f>IF(P_kom_mengde!AB67=0," ",P_kom_mengde!AB67)</f>
        <v xml:space="preserve"> </v>
      </c>
      <c r="J63" s="114" t="str">
        <f>IF(P_kom_mengde!AC67=0," ",P_kom_mengde!AC67)</f>
        <v xml:space="preserve"> </v>
      </c>
      <c r="K63" s="114" t="str">
        <f>IF(P_kom_mengde!AD67=0," ",P_kom_mengde!AD67)</f>
        <v xml:space="preserve"> </v>
      </c>
      <c r="L63" s="32" t="str">
        <f>IF(P_kom_mengde!AE67=0," ",P_kom_mengde!AE67)</f>
        <v xml:space="preserve"> </v>
      </c>
      <c r="M63" s="114" t="str">
        <f>IF(P_kom_mengde!AF67=0," ",P_kom_mengde!AF67)</f>
        <v xml:space="preserve"> </v>
      </c>
      <c r="N63" s="29" t="str">
        <f>IF(P_kom_mengde!AG67=0," ",P_kom_mengde!AG67)</f>
        <v xml:space="preserve"> </v>
      </c>
    </row>
    <row r="64" spans="3:14" x14ac:dyDescent="0.25">
      <c r="C64" s="28" t="str">
        <f>IF(P_kom_mengde!V68=0," ",P_kom_mengde!V68)</f>
        <v xml:space="preserve"> </v>
      </c>
      <c r="D64" s="114" t="str">
        <f>IF(P_kom_mengde!W68=0," ",P_kom_mengde!W68)</f>
        <v xml:space="preserve"> </v>
      </c>
      <c r="E64" s="114" t="str">
        <f>IF(P_kom_mengde!X68=0," ",P_kom_mengde!X68)</f>
        <v xml:space="preserve"> </v>
      </c>
      <c r="F64" s="114" t="str">
        <f>IF(P_kom_mengde!Y68=0," ",P_kom_mengde!Y68)</f>
        <v xml:space="preserve"> </v>
      </c>
      <c r="G64" s="114" t="str">
        <f>IF(P_kom_mengde!Z68=0," ",P_kom_mengde!Z68)</f>
        <v xml:space="preserve"> </v>
      </c>
      <c r="H64" s="114" t="str">
        <f>IF(P_kom_mengde!AA68=0," ",P_kom_mengde!AA68)</f>
        <v xml:space="preserve"> </v>
      </c>
      <c r="I64" s="114" t="str">
        <f>IF(P_kom_mengde!AB68=0," ",P_kom_mengde!AB68)</f>
        <v xml:space="preserve"> </v>
      </c>
      <c r="J64" s="114" t="str">
        <f>IF(P_kom_mengde!AC68=0," ",P_kom_mengde!AC68)</f>
        <v xml:space="preserve"> </v>
      </c>
      <c r="K64" s="114" t="str">
        <f>IF(P_kom_mengde!AD68=0," ",P_kom_mengde!AD68)</f>
        <v xml:space="preserve"> </v>
      </c>
      <c r="L64" s="32" t="str">
        <f>IF(P_kom_mengde!AE68=0," ",P_kom_mengde!AE68)</f>
        <v xml:space="preserve"> </v>
      </c>
      <c r="M64" s="114" t="str">
        <f>IF(P_kom_mengde!AF68=0," ",P_kom_mengde!AF68)</f>
        <v xml:space="preserve"> </v>
      </c>
      <c r="N64" s="29" t="str">
        <f>IF(P_kom_mengde!AG68=0," ",P_kom_mengde!AG68)</f>
        <v xml:space="preserve"> </v>
      </c>
    </row>
    <row r="65" spans="3:14" x14ac:dyDescent="0.25">
      <c r="C65" s="28" t="str">
        <f>IF(P_kom_mengde!V69=0," ",P_kom_mengde!V69)</f>
        <v xml:space="preserve"> </v>
      </c>
      <c r="D65" s="114" t="str">
        <f>IF(P_kom_mengde!W69=0," ",P_kom_mengde!W69)</f>
        <v xml:space="preserve"> </v>
      </c>
      <c r="E65" s="114" t="str">
        <f>IF(P_kom_mengde!X69=0," ",P_kom_mengde!X69)</f>
        <v xml:space="preserve"> </v>
      </c>
      <c r="F65" s="114" t="str">
        <f>IF(P_kom_mengde!Y69=0," ",P_kom_mengde!Y69)</f>
        <v xml:space="preserve"> </v>
      </c>
      <c r="G65" s="114" t="str">
        <f>IF(P_kom_mengde!Z69=0," ",P_kom_mengde!Z69)</f>
        <v xml:space="preserve"> </v>
      </c>
      <c r="H65" s="114" t="str">
        <f>IF(P_kom_mengde!AA69=0," ",P_kom_mengde!AA69)</f>
        <v xml:space="preserve"> </v>
      </c>
      <c r="I65" s="114" t="str">
        <f>IF(P_kom_mengde!AB69=0," ",P_kom_mengde!AB69)</f>
        <v xml:space="preserve"> </v>
      </c>
      <c r="J65" s="114" t="str">
        <f>IF(P_kom_mengde!AC69=0," ",P_kom_mengde!AC69)</f>
        <v xml:space="preserve"> </v>
      </c>
      <c r="K65" s="114" t="str">
        <f>IF(P_kom_mengde!AD69=0," ",P_kom_mengde!AD69)</f>
        <v xml:space="preserve"> </v>
      </c>
      <c r="L65" s="32" t="str">
        <f>IF(P_kom_mengde!AE69=0," ",P_kom_mengde!AE69)</f>
        <v xml:space="preserve"> </v>
      </c>
      <c r="M65" s="114" t="str">
        <f>IF(P_kom_mengde!AF69=0," ",P_kom_mengde!AF69)</f>
        <v xml:space="preserve"> </v>
      </c>
      <c r="N65" s="29" t="str">
        <f>IF(P_kom_mengde!AG69=0," ",P_kom_mengde!AG69)</f>
        <v xml:space="preserve"> </v>
      </c>
    </row>
    <row r="66" spans="3:14" x14ac:dyDescent="0.25">
      <c r="C66" s="28" t="str">
        <f>IF(P_kom_mengde!V70=0," ",P_kom_mengde!V70)</f>
        <v xml:space="preserve"> </v>
      </c>
      <c r="D66" s="114" t="str">
        <f>IF(P_kom_mengde!W70=0," ",P_kom_mengde!W70)</f>
        <v xml:space="preserve"> </v>
      </c>
      <c r="E66" s="114" t="str">
        <f>IF(P_kom_mengde!X70=0," ",P_kom_mengde!X70)</f>
        <v xml:space="preserve"> </v>
      </c>
      <c r="F66" s="114" t="str">
        <f>IF(P_kom_mengde!Y70=0," ",P_kom_mengde!Y70)</f>
        <v xml:space="preserve"> </v>
      </c>
      <c r="G66" s="114" t="str">
        <f>IF(P_kom_mengde!Z70=0," ",P_kom_mengde!Z70)</f>
        <v xml:space="preserve"> </v>
      </c>
      <c r="H66" s="114" t="str">
        <f>IF(P_kom_mengde!AA70=0," ",P_kom_mengde!AA70)</f>
        <v xml:space="preserve"> </v>
      </c>
      <c r="I66" s="114" t="str">
        <f>IF(P_kom_mengde!AB70=0," ",P_kom_mengde!AB70)</f>
        <v xml:space="preserve"> </v>
      </c>
      <c r="J66" s="114" t="str">
        <f>IF(P_kom_mengde!AC70=0," ",P_kom_mengde!AC70)</f>
        <v xml:space="preserve"> </v>
      </c>
      <c r="K66" s="114" t="str">
        <f>IF(P_kom_mengde!AD70=0," ",P_kom_mengde!AD70)</f>
        <v xml:space="preserve"> </v>
      </c>
      <c r="L66" s="32" t="str">
        <f>IF(P_kom_mengde!AE70=0," ",P_kom_mengde!AE70)</f>
        <v xml:space="preserve"> </v>
      </c>
      <c r="M66" s="114" t="str">
        <f>IF(P_kom_mengde!AF70=0," ",P_kom_mengde!AF70)</f>
        <v xml:space="preserve"> </v>
      </c>
      <c r="N66" s="29" t="str">
        <f>IF(P_kom_mengde!AG70=0," ",P_kom_mengde!AG70)</f>
        <v xml:space="preserve"> </v>
      </c>
    </row>
    <row r="67" spans="3:14" x14ac:dyDescent="0.25">
      <c r="C67" s="28" t="str">
        <f>IF(P_kom_mengde!V71=0," ",P_kom_mengde!V71)</f>
        <v xml:space="preserve"> </v>
      </c>
      <c r="D67" s="114" t="str">
        <f>IF(P_kom_mengde!W71=0," ",P_kom_mengde!W71)</f>
        <v xml:space="preserve"> </v>
      </c>
      <c r="E67" s="114" t="str">
        <f>IF(P_kom_mengde!X71=0," ",P_kom_mengde!X71)</f>
        <v xml:space="preserve"> </v>
      </c>
      <c r="F67" s="114" t="str">
        <f>IF(P_kom_mengde!Y71=0," ",P_kom_mengde!Y71)</f>
        <v xml:space="preserve"> </v>
      </c>
      <c r="G67" s="114" t="str">
        <f>IF(P_kom_mengde!Z71=0," ",P_kom_mengde!Z71)</f>
        <v xml:space="preserve"> </v>
      </c>
      <c r="H67" s="114" t="str">
        <f>IF(P_kom_mengde!AA71=0," ",P_kom_mengde!AA71)</f>
        <v xml:space="preserve"> </v>
      </c>
      <c r="I67" s="114" t="str">
        <f>IF(P_kom_mengde!AB71=0," ",P_kom_mengde!AB71)</f>
        <v xml:space="preserve"> </v>
      </c>
      <c r="J67" s="114" t="str">
        <f>IF(P_kom_mengde!AC71=0," ",P_kom_mengde!AC71)</f>
        <v xml:space="preserve"> </v>
      </c>
      <c r="K67" s="114" t="str">
        <f>IF(P_kom_mengde!AD71=0," ",P_kom_mengde!AD71)</f>
        <v xml:space="preserve"> </v>
      </c>
      <c r="L67" s="32" t="str">
        <f>IF(P_kom_mengde!AE71=0," ",P_kom_mengde!AE71)</f>
        <v xml:space="preserve"> </v>
      </c>
      <c r="M67" s="114" t="str">
        <f>IF(P_kom_mengde!AF71=0," ",P_kom_mengde!AF71)</f>
        <v xml:space="preserve"> </v>
      </c>
      <c r="N67" s="29" t="str">
        <f>IF(P_kom_mengde!AG71=0," ",P_kom_mengde!AG71)</f>
        <v xml:space="preserve"> </v>
      </c>
    </row>
    <row r="68" spans="3:14" x14ac:dyDescent="0.25">
      <c r="C68" s="28" t="str">
        <f>IF(P_kom_mengde!V72=0," ",P_kom_mengde!V72)</f>
        <v xml:space="preserve"> </v>
      </c>
      <c r="D68" s="114" t="str">
        <f>IF(P_kom_mengde!W72=0," ",P_kom_mengde!W72)</f>
        <v xml:space="preserve"> </v>
      </c>
      <c r="E68" s="114" t="str">
        <f>IF(P_kom_mengde!X72=0," ",P_kom_mengde!X72)</f>
        <v xml:space="preserve"> </v>
      </c>
      <c r="F68" s="114" t="str">
        <f>IF(P_kom_mengde!Y72=0," ",P_kom_mengde!Y72)</f>
        <v xml:space="preserve"> </v>
      </c>
      <c r="G68" s="114" t="str">
        <f>IF(P_kom_mengde!Z72=0," ",P_kom_mengde!Z72)</f>
        <v xml:space="preserve"> </v>
      </c>
      <c r="H68" s="114" t="str">
        <f>IF(P_kom_mengde!AA72=0," ",P_kom_mengde!AA72)</f>
        <v xml:space="preserve"> </v>
      </c>
      <c r="I68" s="114" t="str">
        <f>IF(P_kom_mengde!AB72=0," ",P_kom_mengde!AB72)</f>
        <v xml:space="preserve"> </v>
      </c>
      <c r="J68" s="114" t="str">
        <f>IF(P_kom_mengde!AC72=0," ",P_kom_mengde!AC72)</f>
        <v xml:space="preserve"> </v>
      </c>
      <c r="K68" s="114" t="str">
        <f>IF(P_kom_mengde!AD72=0," ",P_kom_mengde!AD72)</f>
        <v xml:space="preserve"> </v>
      </c>
      <c r="L68" s="32" t="str">
        <f>IF(P_kom_mengde!AE72=0," ",P_kom_mengde!AE72)</f>
        <v xml:space="preserve"> </v>
      </c>
      <c r="M68" s="114" t="str">
        <f>IF(P_kom_mengde!AF72=0," ",P_kom_mengde!AF72)</f>
        <v xml:space="preserve"> </v>
      </c>
      <c r="N68" s="29" t="str">
        <f>IF(P_kom_mengde!AG72=0," ",P_kom_mengde!AG72)</f>
        <v xml:space="preserve"> </v>
      </c>
    </row>
    <row r="69" spans="3:14" x14ac:dyDescent="0.25">
      <c r="C69" s="28" t="str">
        <f>IF(P_kom_mengde!V73=0," ",P_kom_mengde!V73)</f>
        <v xml:space="preserve"> </v>
      </c>
      <c r="D69" s="114" t="str">
        <f>IF(P_kom_mengde!W73=0," ",P_kom_mengde!W73)</f>
        <v xml:space="preserve"> </v>
      </c>
      <c r="E69" s="114" t="str">
        <f>IF(P_kom_mengde!X73=0," ",P_kom_mengde!X73)</f>
        <v xml:space="preserve"> </v>
      </c>
      <c r="F69" s="114" t="str">
        <f>IF(P_kom_mengde!Y73=0," ",P_kom_mengde!Y73)</f>
        <v xml:space="preserve"> </v>
      </c>
      <c r="G69" s="114" t="str">
        <f>IF(P_kom_mengde!Z73=0," ",P_kom_mengde!Z73)</f>
        <v xml:space="preserve"> </v>
      </c>
      <c r="H69" s="114" t="str">
        <f>IF(P_kom_mengde!AA73=0," ",P_kom_mengde!AA73)</f>
        <v xml:space="preserve"> </v>
      </c>
      <c r="I69" s="114" t="str">
        <f>IF(P_kom_mengde!AB73=0," ",P_kom_mengde!AB73)</f>
        <v xml:space="preserve"> </v>
      </c>
      <c r="J69" s="114" t="str">
        <f>IF(P_kom_mengde!AC73=0," ",P_kom_mengde!AC73)</f>
        <v xml:space="preserve"> </v>
      </c>
      <c r="K69" s="114" t="str">
        <f>IF(P_kom_mengde!AD73=0," ",P_kom_mengde!AD73)</f>
        <v xml:space="preserve"> </v>
      </c>
      <c r="L69" s="32" t="str">
        <f>IF(P_kom_mengde!AE73=0," ",P_kom_mengde!AE73)</f>
        <v xml:space="preserve"> </v>
      </c>
      <c r="M69" s="114" t="str">
        <f>IF(P_kom_mengde!AF73=0," ",P_kom_mengde!AF73)</f>
        <v xml:space="preserve"> </v>
      </c>
      <c r="N69" s="29" t="str">
        <f>IF(P_kom_mengde!AG73=0," ",P_kom_mengde!AG73)</f>
        <v xml:space="preserve"> </v>
      </c>
    </row>
    <row r="70" spans="3:14" x14ac:dyDescent="0.25">
      <c r="C70" s="28" t="str">
        <f>IF(P_kom_mengde!V74=0," ",P_kom_mengde!V74)</f>
        <v xml:space="preserve"> </v>
      </c>
      <c r="D70" s="114" t="str">
        <f>IF(P_kom_mengde!W74=0," ",P_kom_mengde!W74)</f>
        <v xml:space="preserve"> </v>
      </c>
      <c r="E70" s="114" t="str">
        <f>IF(P_kom_mengde!X74=0," ",P_kom_mengde!X74)</f>
        <v xml:space="preserve"> </v>
      </c>
      <c r="F70" s="114" t="str">
        <f>IF(P_kom_mengde!Y74=0," ",P_kom_mengde!Y74)</f>
        <v xml:space="preserve"> </v>
      </c>
      <c r="G70" s="114" t="str">
        <f>IF(P_kom_mengde!Z74=0," ",P_kom_mengde!Z74)</f>
        <v xml:space="preserve"> </v>
      </c>
      <c r="H70" s="114" t="str">
        <f>IF(P_kom_mengde!AA74=0," ",P_kom_mengde!AA74)</f>
        <v xml:space="preserve"> </v>
      </c>
      <c r="I70" s="114" t="str">
        <f>IF(P_kom_mengde!AB74=0," ",P_kom_mengde!AB74)</f>
        <v xml:space="preserve"> </v>
      </c>
      <c r="J70" s="114" t="str">
        <f>IF(P_kom_mengde!AC74=0," ",P_kom_mengde!AC74)</f>
        <v xml:space="preserve"> </v>
      </c>
      <c r="K70" s="114" t="str">
        <f>IF(P_kom_mengde!AD74=0," ",P_kom_mengde!AD74)</f>
        <v xml:space="preserve"> </v>
      </c>
      <c r="L70" s="32" t="str">
        <f>IF(P_kom_mengde!AE74=0," ",P_kom_mengde!AE74)</f>
        <v xml:space="preserve"> </v>
      </c>
      <c r="M70" s="114" t="str">
        <f>IF(P_kom_mengde!AF74=0," ",P_kom_mengde!AF74)</f>
        <v xml:space="preserve"> </v>
      </c>
      <c r="N70" s="29" t="str">
        <f>IF(P_kom_mengde!AG74=0," ",P_kom_mengde!AG74)</f>
        <v xml:space="preserve"> </v>
      </c>
    </row>
    <row r="71" spans="3:14" x14ac:dyDescent="0.25">
      <c r="C71" s="28" t="str">
        <f>IF(P_kom_mengde!V75=0," ",P_kom_mengde!V75)</f>
        <v xml:space="preserve"> </v>
      </c>
      <c r="D71" s="114" t="str">
        <f>IF(P_kom_mengde!W75=0," ",P_kom_mengde!W75)</f>
        <v xml:space="preserve"> </v>
      </c>
      <c r="E71" s="114" t="str">
        <f>IF(P_kom_mengde!X75=0," ",P_kom_mengde!X75)</f>
        <v xml:space="preserve"> </v>
      </c>
      <c r="F71" s="114" t="str">
        <f>IF(P_kom_mengde!Y75=0," ",P_kom_mengde!Y75)</f>
        <v xml:space="preserve"> </v>
      </c>
      <c r="G71" s="114" t="str">
        <f>IF(P_kom_mengde!Z75=0," ",P_kom_mengde!Z75)</f>
        <v xml:space="preserve"> </v>
      </c>
      <c r="H71" s="114" t="str">
        <f>IF(P_kom_mengde!AA75=0," ",P_kom_mengde!AA75)</f>
        <v xml:space="preserve"> </v>
      </c>
      <c r="I71" s="114" t="str">
        <f>IF(P_kom_mengde!AB75=0," ",P_kom_mengde!AB75)</f>
        <v xml:space="preserve"> </v>
      </c>
      <c r="J71" s="114" t="str">
        <f>IF(P_kom_mengde!AC75=0," ",P_kom_mengde!AC75)</f>
        <v xml:space="preserve"> </v>
      </c>
      <c r="K71" s="114" t="str">
        <f>IF(P_kom_mengde!AD75=0," ",P_kom_mengde!AD75)</f>
        <v xml:space="preserve"> </v>
      </c>
      <c r="L71" s="32" t="str">
        <f>IF(P_kom_mengde!AE75=0," ",P_kom_mengde!AE75)</f>
        <v xml:space="preserve"> </v>
      </c>
      <c r="M71" s="114" t="str">
        <f>IF(P_kom_mengde!AF75=0," ",P_kom_mengde!AF75)</f>
        <v xml:space="preserve"> </v>
      </c>
      <c r="N71" s="29" t="str">
        <f>IF(P_kom_mengde!AG75=0," ",P_kom_mengde!AG75)</f>
        <v xml:space="preserve"> </v>
      </c>
    </row>
    <row r="72" spans="3:14" x14ac:dyDescent="0.25">
      <c r="C72" s="28" t="str">
        <f>IF(P_kom_mengde!V76=0," ",P_kom_mengde!V76)</f>
        <v xml:space="preserve"> </v>
      </c>
      <c r="D72" s="114" t="str">
        <f>IF(P_kom_mengde!W76=0," ",P_kom_mengde!W76)</f>
        <v xml:space="preserve"> </v>
      </c>
      <c r="E72" s="114" t="str">
        <f>IF(P_kom_mengde!X76=0," ",P_kom_mengde!X76)</f>
        <v xml:space="preserve"> </v>
      </c>
      <c r="F72" s="114" t="str">
        <f>IF(P_kom_mengde!Y76=0," ",P_kom_mengde!Y76)</f>
        <v xml:space="preserve"> </v>
      </c>
      <c r="G72" s="114" t="str">
        <f>IF(P_kom_mengde!Z76=0," ",P_kom_mengde!Z76)</f>
        <v xml:space="preserve"> </v>
      </c>
      <c r="H72" s="114" t="str">
        <f>IF(P_kom_mengde!AA76=0," ",P_kom_mengde!AA76)</f>
        <v xml:space="preserve"> </v>
      </c>
      <c r="I72" s="114" t="str">
        <f>IF(P_kom_mengde!AB76=0," ",P_kom_mengde!AB76)</f>
        <v xml:space="preserve"> </v>
      </c>
      <c r="J72" s="114" t="str">
        <f>IF(P_kom_mengde!AC76=0," ",P_kom_mengde!AC76)</f>
        <v xml:space="preserve"> </v>
      </c>
      <c r="K72" s="114" t="str">
        <f>IF(P_kom_mengde!AD76=0," ",P_kom_mengde!AD76)</f>
        <v xml:space="preserve"> </v>
      </c>
      <c r="L72" s="32" t="str">
        <f>IF(P_kom_mengde!AE76=0," ",P_kom_mengde!AE76)</f>
        <v xml:space="preserve"> </v>
      </c>
      <c r="M72" s="114" t="str">
        <f>IF(P_kom_mengde!AF76=0," ",P_kom_mengde!AF76)</f>
        <v xml:space="preserve"> </v>
      </c>
      <c r="N72" s="29" t="str">
        <f>IF(P_kom_mengde!AG76=0," ",P_kom_mengde!AG76)</f>
        <v xml:space="preserve"> </v>
      </c>
    </row>
    <row r="73" spans="3:14" x14ac:dyDescent="0.25">
      <c r="C73" s="28" t="str">
        <f>IF(P_kom_mengde!V77=0," ",P_kom_mengde!V77)</f>
        <v xml:space="preserve"> </v>
      </c>
      <c r="D73" s="114" t="str">
        <f>IF(P_kom_mengde!W77=0," ",P_kom_mengde!W77)</f>
        <v xml:space="preserve"> </v>
      </c>
      <c r="E73" s="114" t="str">
        <f>IF(P_kom_mengde!X77=0," ",P_kom_mengde!X77)</f>
        <v xml:space="preserve"> </v>
      </c>
      <c r="F73" s="114" t="str">
        <f>IF(P_kom_mengde!Y77=0," ",P_kom_mengde!Y77)</f>
        <v xml:space="preserve"> </v>
      </c>
      <c r="G73" s="114" t="str">
        <f>IF(P_kom_mengde!Z77=0," ",P_kom_mengde!Z77)</f>
        <v xml:space="preserve"> </v>
      </c>
      <c r="H73" s="114" t="str">
        <f>IF(P_kom_mengde!AA77=0," ",P_kom_mengde!AA77)</f>
        <v xml:space="preserve"> </v>
      </c>
      <c r="I73" s="114" t="str">
        <f>IF(P_kom_mengde!AB77=0," ",P_kom_mengde!AB77)</f>
        <v xml:space="preserve"> </v>
      </c>
      <c r="J73" s="114" t="str">
        <f>IF(P_kom_mengde!AC77=0," ",P_kom_mengde!AC77)</f>
        <v xml:space="preserve"> </v>
      </c>
      <c r="K73" s="114" t="str">
        <f>IF(P_kom_mengde!AD77=0," ",P_kom_mengde!AD77)</f>
        <v xml:space="preserve"> </v>
      </c>
      <c r="L73" s="32" t="str">
        <f>IF(P_kom_mengde!AE77=0," ",P_kom_mengde!AE77)</f>
        <v xml:space="preserve"> </v>
      </c>
      <c r="M73" s="114" t="str">
        <f>IF(P_kom_mengde!AF77=0," ",P_kom_mengde!AF77)</f>
        <v xml:space="preserve"> </v>
      </c>
      <c r="N73" s="29" t="str">
        <f>IF(P_kom_mengde!AG77=0," ",P_kom_mengde!AG77)</f>
        <v xml:space="preserve"> </v>
      </c>
    </row>
    <row r="74" spans="3:14" x14ac:dyDescent="0.25">
      <c r="C74" s="28" t="str">
        <f>IF(P_kom_mengde!V78=0," ",P_kom_mengde!V78)</f>
        <v xml:space="preserve"> </v>
      </c>
      <c r="D74" s="114" t="str">
        <f>IF(P_kom_mengde!W78=0," ",P_kom_mengde!W78)</f>
        <v xml:space="preserve"> </v>
      </c>
      <c r="E74" s="114" t="str">
        <f>IF(P_kom_mengde!X78=0," ",P_kom_mengde!X78)</f>
        <v xml:space="preserve"> </v>
      </c>
      <c r="F74" s="114" t="str">
        <f>IF(P_kom_mengde!Y78=0," ",P_kom_mengde!Y78)</f>
        <v xml:space="preserve"> </v>
      </c>
      <c r="G74" s="114" t="str">
        <f>IF(P_kom_mengde!Z78=0," ",P_kom_mengde!Z78)</f>
        <v xml:space="preserve"> </v>
      </c>
      <c r="H74" s="114" t="str">
        <f>IF(P_kom_mengde!AA78=0," ",P_kom_mengde!AA78)</f>
        <v xml:space="preserve"> </v>
      </c>
      <c r="I74" s="114" t="str">
        <f>IF(P_kom_mengde!AB78=0," ",P_kom_mengde!AB78)</f>
        <v xml:space="preserve"> </v>
      </c>
      <c r="J74" s="114" t="str">
        <f>IF(P_kom_mengde!AC78=0," ",P_kom_mengde!AC78)</f>
        <v xml:space="preserve"> </v>
      </c>
      <c r="K74" s="114" t="str">
        <f>IF(P_kom_mengde!AD78=0," ",P_kom_mengde!AD78)</f>
        <v xml:space="preserve"> </v>
      </c>
      <c r="L74" s="32" t="str">
        <f>IF(P_kom_mengde!AE78=0," ",P_kom_mengde!AE78)</f>
        <v xml:space="preserve"> </v>
      </c>
      <c r="M74" s="114" t="str">
        <f>IF(P_kom_mengde!AF78=0," ",P_kom_mengde!AF78)</f>
        <v xml:space="preserve"> </v>
      </c>
      <c r="N74" s="29" t="str">
        <f>IF(P_kom_mengde!AG78=0," ",P_kom_mengde!AG78)</f>
        <v xml:space="preserve"> </v>
      </c>
    </row>
    <row r="75" spans="3:14" x14ac:dyDescent="0.25">
      <c r="C75" s="28" t="str">
        <f>IF(P_kom_mengde!V79=0," ",P_kom_mengde!V79)</f>
        <v xml:space="preserve"> </v>
      </c>
      <c r="D75" s="114" t="str">
        <f>IF(P_kom_mengde!W79=0," ",P_kom_mengde!W79)</f>
        <v xml:space="preserve"> </v>
      </c>
      <c r="E75" s="114" t="str">
        <f>IF(P_kom_mengde!X79=0," ",P_kom_mengde!X79)</f>
        <v xml:space="preserve"> </v>
      </c>
      <c r="F75" s="114" t="str">
        <f>IF(P_kom_mengde!Y79=0," ",P_kom_mengde!Y79)</f>
        <v xml:space="preserve"> </v>
      </c>
      <c r="G75" s="114" t="str">
        <f>IF(P_kom_mengde!Z79=0," ",P_kom_mengde!Z79)</f>
        <v xml:space="preserve"> </v>
      </c>
      <c r="H75" s="114" t="str">
        <f>IF(P_kom_mengde!AA79=0," ",P_kom_mengde!AA79)</f>
        <v xml:space="preserve"> </v>
      </c>
      <c r="I75" s="114" t="str">
        <f>IF(P_kom_mengde!AB79=0," ",P_kom_mengde!AB79)</f>
        <v xml:space="preserve"> </v>
      </c>
      <c r="J75" s="114" t="str">
        <f>IF(P_kom_mengde!AC79=0," ",P_kom_mengde!AC79)</f>
        <v xml:space="preserve"> </v>
      </c>
      <c r="K75" s="114" t="str">
        <f>IF(P_kom_mengde!AD79=0," ",P_kom_mengde!AD79)</f>
        <v xml:space="preserve"> </v>
      </c>
      <c r="L75" s="32" t="str">
        <f>IF(P_kom_mengde!AE79=0," ",P_kom_mengde!AE79)</f>
        <v xml:space="preserve"> </v>
      </c>
      <c r="M75" s="114" t="str">
        <f>IF(P_kom_mengde!AF79=0," ",P_kom_mengde!AF79)</f>
        <v xml:space="preserve"> </v>
      </c>
      <c r="N75" s="29" t="str">
        <f>IF(P_kom_mengde!AG79=0," ",P_kom_mengde!AG79)</f>
        <v xml:space="preserve"> </v>
      </c>
    </row>
    <row r="76" spans="3:14" x14ac:dyDescent="0.25">
      <c r="C76" s="28" t="str">
        <f>IF(P_kom_mengde!V80=0," ",P_kom_mengde!V80)</f>
        <v xml:space="preserve"> </v>
      </c>
      <c r="D76" s="114" t="str">
        <f>IF(P_kom_mengde!W80=0," ",P_kom_mengde!W80)</f>
        <v xml:space="preserve"> </v>
      </c>
      <c r="E76" s="114" t="str">
        <f>IF(P_kom_mengde!X80=0," ",P_kom_mengde!X80)</f>
        <v xml:space="preserve"> </v>
      </c>
      <c r="F76" s="114" t="str">
        <f>IF(P_kom_mengde!Y80=0," ",P_kom_mengde!Y80)</f>
        <v xml:space="preserve"> </v>
      </c>
      <c r="G76" s="114" t="str">
        <f>IF(P_kom_mengde!Z80=0," ",P_kom_mengde!Z80)</f>
        <v xml:space="preserve"> </v>
      </c>
      <c r="H76" s="114" t="str">
        <f>IF(P_kom_mengde!AA80=0," ",P_kom_mengde!AA80)</f>
        <v xml:space="preserve"> </v>
      </c>
      <c r="I76" s="114" t="str">
        <f>IF(P_kom_mengde!AB80=0," ",P_kom_mengde!AB80)</f>
        <v xml:space="preserve"> </v>
      </c>
      <c r="J76" s="114" t="str">
        <f>IF(P_kom_mengde!AC80=0," ",P_kom_mengde!AC80)</f>
        <v xml:space="preserve"> </v>
      </c>
      <c r="K76" s="114" t="str">
        <f>IF(P_kom_mengde!AD80=0," ",P_kom_mengde!AD80)</f>
        <v xml:space="preserve"> </v>
      </c>
      <c r="L76" s="32" t="str">
        <f>IF(P_kom_mengde!AE80=0," ",P_kom_mengde!AE80)</f>
        <v xml:space="preserve"> </v>
      </c>
      <c r="M76" s="114" t="str">
        <f>IF(P_kom_mengde!AF80=0," ",P_kom_mengde!AF80)</f>
        <v xml:space="preserve"> </v>
      </c>
      <c r="N76" s="29" t="str">
        <f>IF(P_kom_mengde!AG80=0," ",P_kom_mengde!AG80)</f>
        <v xml:space="preserve"> </v>
      </c>
    </row>
    <row r="77" spans="3:14" x14ac:dyDescent="0.25">
      <c r="C77" s="28" t="str">
        <f>IF(P_kom_mengde!V81=0," ",P_kom_mengde!V81)</f>
        <v xml:space="preserve"> </v>
      </c>
      <c r="D77" s="114" t="str">
        <f>IF(P_kom_mengde!W81=0," ",P_kom_mengde!W81)</f>
        <v xml:space="preserve"> </v>
      </c>
      <c r="E77" s="114" t="str">
        <f>IF(P_kom_mengde!X81=0," ",P_kom_mengde!X81)</f>
        <v xml:space="preserve"> </v>
      </c>
      <c r="F77" s="114" t="str">
        <f>IF(P_kom_mengde!Y81=0," ",P_kom_mengde!Y81)</f>
        <v xml:space="preserve"> </v>
      </c>
      <c r="G77" s="114" t="str">
        <f>IF(P_kom_mengde!Z81=0," ",P_kom_mengde!Z81)</f>
        <v xml:space="preserve"> </v>
      </c>
      <c r="H77" s="114" t="str">
        <f>IF(P_kom_mengde!AA81=0," ",P_kom_mengde!AA81)</f>
        <v xml:space="preserve"> </v>
      </c>
      <c r="I77" s="114" t="str">
        <f>IF(P_kom_mengde!AB81=0," ",P_kom_mengde!AB81)</f>
        <v xml:space="preserve"> </v>
      </c>
      <c r="J77" s="114" t="str">
        <f>IF(P_kom_mengde!AC81=0," ",P_kom_mengde!AC81)</f>
        <v xml:space="preserve"> </v>
      </c>
      <c r="K77" s="114" t="str">
        <f>IF(P_kom_mengde!AD81=0," ",P_kom_mengde!AD81)</f>
        <v xml:space="preserve"> </v>
      </c>
      <c r="L77" s="32" t="str">
        <f>IF(P_kom_mengde!AE81=0," ",P_kom_mengde!AE81)</f>
        <v xml:space="preserve"> </v>
      </c>
      <c r="M77" s="114" t="str">
        <f>IF(P_kom_mengde!AF81=0," ",P_kom_mengde!AF81)</f>
        <v xml:space="preserve"> </v>
      </c>
      <c r="N77" s="29" t="str">
        <f>IF(P_kom_mengde!AG81=0," ",P_kom_mengde!AG81)</f>
        <v xml:space="preserve"> </v>
      </c>
    </row>
    <row r="78" spans="3:14" x14ac:dyDescent="0.25">
      <c r="C78" s="28" t="str">
        <f>IF(P_kom_mengde!V82=0," ",P_kom_mengde!V82)</f>
        <v xml:space="preserve"> </v>
      </c>
      <c r="D78" s="114" t="str">
        <f>IF(P_kom_mengde!W82=0," ",P_kom_mengde!W82)</f>
        <v xml:space="preserve"> </v>
      </c>
      <c r="E78" s="114" t="str">
        <f>IF(P_kom_mengde!X82=0," ",P_kom_mengde!X82)</f>
        <v xml:space="preserve"> </v>
      </c>
      <c r="F78" s="114" t="str">
        <f>IF(P_kom_mengde!Y82=0," ",P_kom_mengde!Y82)</f>
        <v xml:space="preserve"> </v>
      </c>
      <c r="G78" s="114" t="str">
        <f>IF(P_kom_mengde!Z82=0," ",P_kom_mengde!Z82)</f>
        <v xml:space="preserve"> </v>
      </c>
      <c r="H78" s="114" t="str">
        <f>IF(P_kom_mengde!AA82=0," ",P_kom_mengde!AA82)</f>
        <v xml:space="preserve"> </v>
      </c>
      <c r="I78" s="114" t="str">
        <f>IF(P_kom_mengde!AB82=0," ",P_kom_mengde!AB82)</f>
        <v xml:space="preserve"> </v>
      </c>
      <c r="J78" s="114" t="str">
        <f>IF(P_kom_mengde!AC82=0," ",P_kom_mengde!AC82)</f>
        <v xml:space="preserve"> </v>
      </c>
      <c r="K78" s="114" t="str">
        <f>IF(P_kom_mengde!AD82=0," ",P_kom_mengde!AD82)</f>
        <v xml:space="preserve"> </v>
      </c>
      <c r="L78" s="32" t="str">
        <f>IF(P_kom_mengde!AE82=0," ",P_kom_mengde!AE82)</f>
        <v xml:space="preserve"> </v>
      </c>
      <c r="M78" s="114" t="str">
        <f>IF(P_kom_mengde!AF82=0," ",P_kom_mengde!AF82)</f>
        <v xml:space="preserve"> </v>
      </c>
      <c r="N78" s="29" t="str">
        <f>IF(P_kom_mengde!AG82=0," ",P_kom_mengde!AG82)</f>
        <v xml:space="preserve"> </v>
      </c>
    </row>
    <row r="79" spans="3:14" x14ac:dyDescent="0.25">
      <c r="C79" s="28" t="str">
        <f>IF(P_kom_mengde!V83=0," ",P_kom_mengde!V83)</f>
        <v xml:space="preserve"> </v>
      </c>
      <c r="D79" s="114" t="str">
        <f>IF(P_kom_mengde!W83=0," ",P_kom_mengde!W83)</f>
        <v xml:space="preserve"> </v>
      </c>
      <c r="E79" s="114" t="str">
        <f>IF(P_kom_mengde!X83=0," ",P_kom_mengde!X83)</f>
        <v xml:space="preserve"> </v>
      </c>
      <c r="F79" s="114" t="str">
        <f>IF(P_kom_mengde!Y83=0," ",P_kom_mengde!Y83)</f>
        <v xml:space="preserve"> </v>
      </c>
      <c r="G79" s="114" t="str">
        <f>IF(P_kom_mengde!Z83=0," ",P_kom_mengde!Z83)</f>
        <v xml:space="preserve"> </v>
      </c>
      <c r="H79" s="114" t="str">
        <f>IF(P_kom_mengde!AA83=0," ",P_kom_mengde!AA83)</f>
        <v xml:space="preserve"> </v>
      </c>
      <c r="I79" s="114" t="str">
        <f>IF(P_kom_mengde!AB83=0," ",P_kom_mengde!AB83)</f>
        <v xml:space="preserve"> </v>
      </c>
      <c r="J79" s="114" t="str">
        <f>IF(P_kom_mengde!AC83=0," ",P_kom_mengde!AC83)</f>
        <v xml:space="preserve"> </v>
      </c>
      <c r="K79" s="114" t="str">
        <f>IF(P_kom_mengde!AD83=0," ",P_kom_mengde!AD83)</f>
        <v xml:space="preserve"> </v>
      </c>
      <c r="L79" s="32" t="str">
        <f>IF(P_kom_mengde!AE83=0," ",P_kom_mengde!AE83)</f>
        <v xml:space="preserve"> </v>
      </c>
      <c r="M79" s="114" t="str">
        <f>IF(P_kom_mengde!AF83=0," ",P_kom_mengde!AF83)</f>
        <v xml:space="preserve"> </v>
      </c>
      <c r="N79" s="29" t="str">
        <f>IF(P_kom_mengde!AG83=0," ",P_kom_mengde!AG83)</f>
        <v xml:space="preserve"> </v>
      </c>
    </row>
    <row r="80" spans="3:14" x14ac:dyDescent="0.25">
      <c r="C80" s="28" t="str">
        <f>IF(P_kom_mengde!V84=0," ",P_kom_mengde!V84)</f>
        <v xml:space="preserve"> </v>
      </c>
      <c r="D80" s="114" t="str">
        <f>IF(P_kom_mengde!W84=0," ",P_kom_mengde!W84)</f>
        <v xml:space="preserve"> </v>
      </c>
      <c r="E80" s="114" t="str">
        <f>IF(P_kom_mengde!X84=0," ",P_kom_mengde!X84)</f>
        <v xml:space="preserve"> </v>
      </c>
      <c r="F80" s="114" t="str">
        <f>IF(P_kom_mengde!Y84=0," ",P_kom_mengde!Y84)</f>
        <v xml:space="preserve"> </v>
      </c>
      <c r="G80" s="114" t="str">
        <f>IF(P_kom_mengde!Z84=0," ",P_kom_mengde!Z84)</f>
        <v xml:space="preserve"> </v>
      </c>
      <c r="H80" s="114" t="str">
        <f>IF(P_kom_mengde!AA84=0," ",P_kom_mengde!AA84)</f>
        <v xml:space="preserve"> </v>
      </c>
      <c r="I80" s="114" t="str">
        <f>IF(P_kom_mengde!AB84=0," ",P_kom_mengde!AB84)</f>
        <v xml:space="preserve"> </v>
      </c>
      <c r="J80" s="114" t="str">
        <f>IF(P_kom_mengde!AC84=0," ",P_kom_mengde!AC84)</f>
        <v xml:space="preserve"> </v>
      </c>
      <c r="K80" s="114" t="str">
        <f>IF(P_kom_mengde!AD84=0," ",P_kom_mengde!AD84)</f>
        <v xml:space="preserve"> </v>
      </c>
      <c r="L80" s="32" t="str">
        <f>IF(P_kom_mengde!AE84=0," ",P_kom_mengde!AE84)</f>
        <v xml:space="preserve"> </v>
      </c>
      <c r="M80" s="114" t="str">
        <f>IF(P_kom_mengde!AF84=0," ",P_kom_mengde!AF84)</f>
        <v xml:space="preserve"> </v>
      </c>
      <c r="N80" s="29" t="str">
        <f>IF(P_kom_mengde!AG84=0," ",P_kom_mengde!AG84)</f>
        <v xml:space="preserve"> </v>
      </c>
    </row>
    <row r="81" spans="3:14" x14ac:dyDescent="0.25">
      <c r="C81" s="28" t="str">
        <f>IF(P_kom_mengde!V85=0," ",P_kom_mengde!V85)</f>
        <v xml:space="preserve"> </v>
      </c>
      <c r="D81" s="114" t="str">
        <f>IF(P_kom_mengde!W85=0," ",P_kom_mengde!W85)</f>
        <v xml:space="preserve"> </v>
      </c>
      <c r="E81" s="114" t="str">
        <f>IF(P_kom_mengde!X85=0," ",P_kom_mengde!X85)</f>
        <v xml:space="preserve"> </v>
      </c>
      <c r="F81" s="114" t="str">
        <f>IF(P_kom_mengde!Y85=0," ",P_kom_mengde!Y85)</f>
        <v xml:space="preserve"> </v>
      </c>
      <c r="G81" s="114" t="str">
        <f>IF(P_kom_mengde!Z85=0," ",P_kom_mengde!Z85)</f>
        <v xml:space="preserve"> </v>
      </c>
      <c r="H81" s="114" t="str">
        <f>IF(P_kom_mengde!AA85=0," ",P_kom_mengde!AA85)</f>
        <v xml:space="preserve"> </v>
      </c>
      <c r="I81" s="114" t="str">
        <f>IF(P_kom_mengde!AB85=0," ",P_kom_mengde!AB85)</f>
        <v xml:space="preserve"> </v>
      </c>
      <c r="J81" s="114" t="str">
        <f>IF(P_kom_mengde!AC85=0," ",P_kom_mengde!AC85)</f>
        <v xml:space="preserve"> </v>
      </c>
      <c r="K81" s="114" t="str">
        <f>IF(P_kom_mengde!AD85=0," ",P_kom_mengde!AD85)</f>
        <v xml:space="preserve"> </v>
      </c>
      <c r="L81" s="32" t="str">
        <f>IF(P_kom_mengde!AE85=0," ",P_kom_mengde!AE85)</f>
        <v xml:space="preserve"> </v>
      </c>
      <c r="M81" s="114" t="str">
        <f>IF(P_kom_mengde!AF85=0," ",P_kom_mengde!AF85)</f>
        <v xml:space="preserve"> </v>
      </c>
      <c r="N81" s="29" t="str">
        <f>IF(P_kom_mengde!AG85=0," ",P_kom_mengde!AG85)</f>
        <v xml:space="preserve"> </v>
      </c>
    </row>
    <row r="82" spans="3:14" x14ac:dyDescent="0.25">
      <c r="C82" s="28" t="str">
        <f>IF(P_kom_mengde!V86=0," ",P_kom_mengde!V86)</f>
        <v xml:space="preserve"> </v>
      </c>
      <c r="D82" s="114" t="str">
        <f>IF(P_kom_mengde!W86=0," ",P_kom_mengde!W86)</f>
        <v xml:space="preserve"> </v>
      </c>
      <c r="E82" s="114" t="str">
        <f>IF(P_kom_mengde!X86=0," ",P_kom_mengde!X86)</f>
        <v xml:space="preserve"> </v>
      </c>
      <c r="F82" s="114" t="str">
        <f>IF(P_kom_mengde!Y86=0," ",P_kom_mengde!Y86)</f>
        <v xml:space="preserve"> </v>
      </c>
      <c r="G82" s="114" t="str">
        <f>IF(P_kom_mengde!Z86=0," ",P_kom_mengde!Z86)</f>
        <v xml:space="preserve"> </v>
      </c>
      <c r="H82" s="114" t="str">
        <f>IF(P_kom_mengde!AA86=0," ",P_kom_mengde!AA86)</f>
        <v xml:space="preserve"> </v>
      </c>
      <c r="I82" s="114" t="str">
        <f>IF(P_kom_mengde!AB86=0," ",P_kom_mengde!AB86)</f>
        <v xml:space="preserve"> </v>
      </c>
      <c r="J82" s="114" t="str">
        <f>IF(P_kom_mengde!AC86=0," ",P_kom_mengde!AC86)</f>
        <v xml:space="preserve"> </v>
      </c>
      <c r="K82" s="114" t="str">
        <f>IF(P_kom_mengde!AD86=0," ",P_kom_mengde!AD86)</f>
        <v xml:space="preserve"> </v>
      </c>
      <c r="L82" s="32" t="str">
        <f>IF(P_kom_mengde!AE86=0," ",P_kom_mengde!AE86)</f>
        <v xml:space="preserve"> </v>
      </c>
      <c r="M82" s="114" t="str">
        <f>IF(P_kom_mengde!AF86=0," ",P_kom_mengde!AF86)</f>
        <v xml:space="preserve"> </v>
      </c>
      <c r="N82" s="29" t="str">
        <f>IF(P_kom_mengde!AG86=0," ",P_kom_mengde!AG86)</f>
        <v xml:space="preserve"> </v>
      </c>
    </row>
    <row r="83" spans="3:14" x14ac:dyDescent="0.25">
      <c r="C83" s="28" t="str">
        <f>IF(P_kom_mengde!V87=0," ",P_kom_mengde!V87)</f>
        <v xml:space="preserve"> </v>
      </c>
      <c r="D83" s="114" t="str">
        <f>IF(P_kom_mengde!W87=0," ",P_kom_mengde!W87)</f>
        <v xml:space="preserve"> </v>
      </c>
      <c r="E83" s="114" t="str">
        <f>IF(P_kom_mengde!X87=0," ",P_kom_mengde!X87)</f>
        <v xml:space="preserve"> </v>
      </c>
      <c r="F83" s="114" t="str">
        <f>IF(P_kom_mengde!Y87=0," ",P_kom_mengde!Y87)</f>
        <v xml:space="preserve"> </v>
      </c>
      <c r="G83" s="114" t="str">
        <f>IF(P_kom_mengde!Z87=0," ",P_kom_mengde!Z87)</f>
        <v xml:space="preserve"> </v>
      </c>
      <c r="H83" s="114" t="str">
        <f>IF(P_kom_mengde!AA87=0," ",P_kom_mengde!AA87)</f>
        <v xml:space="preserve"> </v>
      </c>
      <c r="I83" s="114" t="str">
        <f>IF(P_kom_mengde!AB87=0," ",P_kom_mengde!AB87)</f>
        <v xml:space="preserve"> </v>
      </c>
      <c r="J83" s="114" t="str">
        <f>IF(P_kom_mengde!AC87=0," ",P_kom_mengde!AC87)</f>
        <v xml:space="preserve"> </v>
      </c>
      <c r="K83" s="114" t="str">
        <f>IF(P_kom_mengde!AD87=0," ",P_kom_mengde!AD87)</f>
        <v xml:space="preserve"> </v>
      </c>
      <c r="L83" s="32" t="str">
        <f>IF(P_kom_mengde!AE87=0," ",P_kom_mengde!AE87)</f>
        <v xml:space="preserve"> </v>
      </c>
      <c r="M83" s="114" t="str">
        <f>IF(P_kom_mengde!AF87=0," ",P_kom_mengde!AF87)</f>
        <v xml:space="preserve"> </v>
      </c>
      <c r="N83" s="29" t="str">
        <f>IF(P_kom_mengde!AG87=0," ",P_kom_mengde!AG87)</f>
        <v xml:space="preserve"> </v>
      </c>
    </row>
    <row r="84" spans="3:14" x14ac:dyDescent="0.25">
      <c r="C84" s="28" t="str">
        <f>IF(P_kom_mengde!V88=0," ",P_kom_mengde!V88)</f>
        <v xml:space="preserve"> </v>
      </c>
      <c r="D84" s="114" t="str">
        <f>IF(P_kom_mengde!W88=0," ",P_kom_mengde!W88)</f>
        <v xml:space="preserve"> </v>
      </c>
      <c r="E84" s="114" t="str">
        <f>IF(P_kom_mengde!X88=0," ",P_kom_mengde!X88)</f>
        <v xml:space="preserve"> </v>
      </c>
      <c r="F84" s="114" t="str">
        <f>IF(P_kom_mengde!Y88=0," ",P_kom_mengde!Y88)</f>
        <v xml:space="preserve"> </v>
      </c>
      <c r="G84" s="114" t="str">
        <f>IF(P_kom_mengde!Z88=0," ",P_kom_mengde!Z88)</f>
        <v xml:space="preserve"> </v>
      </c>
      <c r="H84" s="114" t="str">
        <f>IF(P_kom_mengde!AA88=0," ",P_kom_mengde!AA88)</f>
        <v xml:space="preserve"> </v>
      </c>
      <c r="I84" s="114" t="str">
        <f>IF(P_kom_mengde!AB88=0," ",P_kom_mengde!AB88)</f>
        <v xml:space="preserve"> </v>
      </c>
      <c r="J84" s="114" t="str">
        <f>IF(P_kom_mengde!AC88=0," ",P_kom_mengde!AC88)</f>
        <v xml:space="preserve"> </v>
      </c>
      <c r="K84" s="114" t="str">
        <f>IF(P_kom_mengde!AD88=0," ",P_kom_mengde!AD88)</f>
        <v xml:space="preserve"> </v>
      </c>
      <c r="L84" s="32" t="str">
        <f>IF(P_kom_mengde!AE88=0," ",P_kom_mengde!AE88)</f>
        <v xml:space="preserve"> </v>
      </c>
      <c r="M84" s="114" t="str">
        <f>IF(P_kom_mengde!AF88=0," ",P_kom_mengde!AF88)</f>
        <v xml:space="preserve"> </v>
      </c>
      <c r="N84" s="29" t="str">
        <f>IF(P_kom_mengde!AG88=0," ",P_kom_mengde!AG88)</f>
        <v xml:space="preserve"> </v>
      </c>
    </row>
    <row r="85" spans="3:14" x14ac:dyDescent="0.25">
      <c r="C85" s="28" t="str">
        <f>IF(P_kom_mengde!V89=0," ",P_kom_mengde!V89)</f>
        <v xml:space="preserve"> </v>
      </c>
      <c r="D85" s="114" t="str">
        <f>IF(P_kom_mengde!W89=0," ",P_kom_mengde!W89)</f>
        <v xml:space="preserve"> </v>
      </c>
      <c r="E85" s="114" t="str">
        <f>IF(P_kom_mengde!X89=0," ",P_kom_mengde!X89)</f>
        <v xml:space="preserve"> </v>
      </c>
      <c r="F85" s="114" t="str">
        <f>IF(P_kom_mengde!Y89=0," ",P_kom_mengde!Y89)</f>
        <v xml:space="preserve"> </v>
      </c>
      <c r="G85" s="114" t="str">
        <f>IF(P_kom_mengde!Z89=0," ",P_kom_mengde!Z89)</f>
        <v xml:space="preserve"> </v>
      </c>
      <c r="H85" s="114" t="str">
        <f>IF(P_kom_mengde!AA89=0," ",P_kom_mengde!AA89)</f>
        <v xml:space="preserve"> </v>
      </c>
      <c r="I85" s="114" t="str">
        <f>IF(P_kom_mengde!AB89=0," ",P_kom_mengde!AB89)</f>
        <v xml:space="preserve"> </v>
      </c>
      <c r="J85" s="114" t="str">
        <f>IF(P_kom_mengde!AC89=0," ",P_kom_mengde!AC89)</f>
        <v xml:space="preserve"> </v>
      </c>
      <c r="K85" s="114" t="str">
        <f>IF(P_kom_mengde!AD89=0," ",P_kom_mengde!AD89)</f>
        <v xml:space="preserve"> </v>
      </c>
      <c r="L85" s="32" t="str">
        <f>IF(P_kom_mengde!AE89=0," ",P_kom_mengde!AE89)</f>
        <v xml:space="preserve"> </v>
      </c>
      <c r="M85" s="114" t="str">
        <f>IF(P_kom_mengde!AF89=0," ",P_kom_mengde!AF89)</f>
        <v xml:space="preserve"> </v>
      </c>
      <c r="N85" s="29" t="str">
        <f>IF(P_kom_mengde!AG89=0," ",P_kom_mengde!AG89)</f>
        <v xml:space="preserve"> </v>
      </c>
    </row>
    <row r="86" spans="3:14" x14ac:dyDescent="0.25">
      <c r="C86" s="28" t="str">
        <f>IF(P_kom_mengde!V90=0," ",P_kom_mengde!V90)</f>
        <v xml:space="preserve"> </v>
      </c>
      <c r="D86" s="114" t="str">
        <f>IF(P_kom_mengde!W90=0," ",P_kom_mengde!W90)</f>
        <v xml:space="preserve"> </v>
      </c>
      <c r="E86" s="114" t="str">
        <f>IF(P_kom_mengde!X90=0," ",P_kom_mengde!X90)</f>
        <v xml:space="preserve"> </v>
      </c>
      <c r="F86" s="114" t="str">
        <f>IF(P_kom_mengde!Y90=0," ",P_kom_mengde!Y90)</f>
        <v xml:space="preserve"> </v>
      </c>
      <c r="G86" s="114" t="str">
        <f>IF(P_kom_mengde!Z90=0," ",P_kom_mengde!Z90)</f>
        <v xml:space="preserve"> </v>
      </c>
      <c r="H86" s="114" t="str">
        <f>IF(P_kom_mengde!AA90=0," ",P_kom_mengde!AA90)</f>
        <v xml:space="preserve"> </v>
      </c>
      <c r="I86" s="114" t="str">
        <f>IF(P_kom_mengde!AB90=0," ",P_kom_mengde!AB90)</f>
        <v xml:space="preserve"> </v>
      </c>
      <c r="J86" s="114" t="str">
        <f>IF(P_kom_mengde!AC90=0," ",P_kom_mengde!AC90)</f>
        <v xml:space="preserve"> </v>
      </c>
      <c r="K86" s="114" t="str">
        <f>IF(P_kom_mengde!AD90=0," ",P_kom_mengde!AD90)</f>
        <v xml:space="preserve"> </v>
      </c>
      <c r="L86" s="32" t="str">
        <f>IF(P_kom_mengde!AE90=0," ",P_kom_mengde!AE90)</f>
        <v xml:space="preserve"> </v>
      </c>
      <c r="M86" s="114" t="str">
        <f>IF(P_kom_mengde!AF90=0," ",P_kom_mengde!AF90)</f>
        <v xml:space="preserve"> </v>
      </c>
      <c r="N86" s="29" t="str">
        <f>IF(P_kom_mengde!AG90=0," ",P_kom_mengde!AG90)</f>
        <v xml:space="preserve"> </v>
      </c>
    </row>
    <row r="87" spans="3:14" x14ac:dyDescent="0.25">
      <c r="C87" s="28" t="str">
        <f>IF(P_kom_mengde!V91=0," ",P_kom_mengde!V91)</f>
        <v xml:space="preserve"> </v>
      </c>
      <c r="D87" s="114" t="str">
        <f>IF(P_kom_mengde!W91=0," ",P_kom_mengde!W91)</f>
        <v xml:space="preserve"> </v>
      </c>
      <c r="E87" s="114" t="str">
        <f>IF(P_kom_mengde!X91=0," ",P_kom_mengde!X91)</f>
        <v xml:space="preserve"> </v>
      </c>
      <c r="F87" s="114" t="str">
        <f>IF(P_kom_mengde!Y91=0," ",P_kom_mengde!Y91)</f>
        <v xml:space="preserve"> </v>
      </c>
      <c r="G87" s="114" t="str">
        <f>IF(P_kom_mengde!Z91=0," ",P_kom_mengde!Z91)</f>
        <v xml:space="preserve"> </v>
      </c>
      <c r="H87" s="114" t="str">
        <f>IF(P_kom_mengde!AA91=0," ",P_kom_mengde!AA91)</f>
        <v xml:space="preserve"> </v>
      </c>
      <c r="I87" s="114" t="str">
        <f>IF(P_kom_mengde!AB91=0," ",P_kom_mengde!AB91)</f>
        <v xml:space="preserve"> </v>
      </c>
      <c r="J87" s="114" t="str">
        <f>IF(P_kom_mengde!AC91=0," ",P_kom_mengde!AC91)</f>
        <v xml:space="preserve"> </v>
      </c>
      <c r="K87" s="114" t="str">
        <f>IF(P_kom_mengde!AD91=0," ",P_kom_mengde!AD91)</f>
        <v xml:space="preserve"> </v>
      </c>
      <c r="L87" s="32" t="str">
        <f>IF(P_kom_mengde!AE91=0," ",P_kom_mengde!AE91)</f>
        <v xml:space="preserve"> </v>
      </c>
      <c r="M87" s="114" t="str">
        <f>IF(P_kom_mengde!AF91=0," ",P_kom_mengde!AF91)</f>
        <v xml:space="preserve"> </v>
      </c>
      <c r="N87" s="29" t="str">
        <f>IF(P_kom_mengde!AG91=0," ",P_kom_mengde!AG91)</f>
        <v xml:space="preserve"> </v>
      </c>
    </row>
    <row r="88" spans="3:14" x14ac:dyDescent="0.25">
      <c r="C88" s="28" t="str">
        <f>IF(P_kom_mengde!V92=0," ",P_kom_mengde!V92)</f>
        <v xml:space="preserve"> </v>
      </c>
      <c r="D88" s="114" t="str">
        <f>IF(P_kom_mengde!W92=0," ",P_kom_mengde!W92)</f>
        <v xml:space="preserve"> </v>
      </c>
      <c r="E88" s="114" t="str">
        <f>IF(P_kom_mengde!X92=0," ",P_kom_mengde!X92)</f>
        <v xml:space="preserve"> </v>
      </c>
      <c r="F88" s="114" t="str">
        <f>IF(P_kom_mengde!Y92=0," ",P_kom_mengde!Y92)</f>
        <v xml:space="preserve"> </v>
      </c>
      <c r="G88" s="114" t="str">
        <f>IF(P_kom_mengde!Z92=0," ",P_kom_mengde!Z92)</f>
        <v xml:space="preserve"> </v>
      </c>
      <c r="H88" s="114" t="str">
        <f>IF(P_kom_mengde!AA92=0," ",P_kom_mengde!AA92)</f>
        <v xml:space="preserve"> </v>
      </c>
      <c r="I88" s="114" t="str">
        <f>IF(P_kom_mengde!AB92=0," ",P_kom_mengde!AB92)</f>
        <v xml:space="preserve"> </v>
      </c>
      <c r="J88" s="114" t="str">
        <f>IF(P_kom_mengde!AC92=0," ",P_kom_mengde!AC92)</f>
        <v xml:space="preserve"> </v>
      </c>
      <c r="K88" s="114" t="str">
        <f>IF(P_kom_mengde!AD92=0," ",P_kom_mengde!AD92)</f>
        <v xml:space="preserve"> </v>
      </c>
      <c r="L88" s="32" t="str">
        <f>IF(P_kom_mengde!AE92=0," ",P_kom_mengde!AE92)</f>
        <v xml:space="preserve"> </v>
      </c>
      <c r="M88" s="114" t="str">
        <f>IF(P_kom_mengde!AF92=0," ",P_kom_mengde!AF92)</f>
        <v xml:space="preserve"> </v>
      </c>
      <c r="N88" s="29" t="str">
        <f>IF(P_kom_mengde!AG92=0," ",P_kom_mengde!AG92)</f>
        <v xml:space="preserve"> </v>
      </c>
    </row>
    <row r="89" spans="3:14" x14ac:dyDescent="0.25">
      <c r="C89" s="28" t="str">
        <f>IF(P_kom_mengde!V93=0," ",P_kom_mengde!V93)</f>
        <v xml:space="preserve"> </v>
      </c>
      <c r="D89" s="114" t="str">
        <f>IF(P_kom_mengde!W93=0," ",P_kom_mengde!W93)</f>
        <v xml:space="preserve"> </v>
      </c>
      <c r="E89" s="114" t="str">
        <f>IF(P_kom_mengde!X93=0," ",P_kom_mengde!X93)</f>
        <v xml:space="preserve"> </v>
      </c>
      <c r="F89" s="114" t="str">
        <f>IF(P_kom_mengde!Y93=0," ",P_kom_mengde!Y93)</f>
        <v xml:space="preserve"> </v>
      </c>
      <c r="G89" s="114" t="str">
        <f>IF(P_kom_mengde!Z93=0," ",P_kom_mengde!Z93)</f>
        <v xml:space="preserve"> </v>
      </c>
      <c r="H89" s="114" t="str">
        <f>IF(P_kom_mengde!AA93=0," ",P_kom_mengde!AA93)</f>
        <v xml:space="preserve"> </v>
      </c>
      <c r="I89" s="114" t="str">
        <f>IF(P_kom_mengde!AB93=0," ",P_kom_mengde!AB93)</f>
        <v xml:space="preserve"> </v>
      </c>
      <c r="J89" s="114" t="str">
        <f>IF(P_kom_mengde!AC93=0," ",P_kom_mengde!AC93)</f>
        <v xml:space="preserve"> </v>
      </c>
      <c r="K89" s="114" t="str">
        <f>IF(P_kom_mengde!AD93=0," ",P_kom_mengde!AD93)</f>
        <v xml:space="preserve"> </v>
      </c>
      <c r="L89" s="32" t="str">
        <f>IF(P_kom_mengde!AE93=0," ",P_kom_mengde!AE93)</f>
        <v xml:space="preserve"> </v>
      </c>
      <c r="M89" s="114" t="str">
        <f>IF(P_kom_mengde!AF93=0," ",P_kom_mengde!AF93)</f>
        <v xml:space="preserve"> </v>
      </c>
      <c r="N89" s="29" t="str">
        <f>IF(P_kom_mengde!AG93=0," ",P_kom_mengde!AG93)</f>
        <v xml:space="preserve"> </v>
      </c>
    </row>
    <row r="90" spans="3:14" x14ac:dyDescent="0.25">
      <c r="C90" s="28" t="str">
        <f>IF(P_kom_mengde!V94=0," ",P_kom_mengde!V94)</f>
        <v xml:space="preserve"> </v>
      </c>
      <c r="D90" s="114" t="str">
        <f>IF(P_kom_mengde!W94=0," ",P_kom_mengde!W94)</f>
        <v xml:space="preserve"> </v>
      </c>
      <c r="E90" s="114" t="str">
        <f>IF(P_kom_mengde!X94=0," ",P_kom_mengde!X94)</f>
        <v xml:space="preserve"> </v>
      </c>
      <c r="F90" s="114" t="str">
        <f>IF(P_kom_mengde!Y94=0," ",P_kom_mengde!Y94)</f>
        <v xml:space="preserve"> </v>
      </c>
      <c r="G90" s="114" t="str">
        <f>IF(P_kom_mengde!Z94=0," ",P_kom_mengde!Z94)</f>
        <v xml:space="preserve"> </v>
      </c>
      <c r="H90" s="114" t="str">
        <f>IF(P_kom_mengde!AA94=0," ",P_kom_mengde!AA94)</f>
        <v xml:space="preserve"> </v>
      </c>
      <c r="I90" s="114" t="str">
        <f>IF(P_kom_mengde!AB94=0," ",P_kom_mengde!AB94)</f>
        <v xml:space="preserve"> </v>
      </c>
      <c r="J90" s="114" t="str">
        <f>IF(P_kom_mengde!AC94=0," ",P_kom_mengde!AC94)</f>
        <v xml:space="preserve"> </v>
      </c>
      <c r="K90" s="114" t="str">
        <f>IF(P_kom_mengde!AD94=0," ",P_kom_mengde!AD94)</f>
        <v xml:space="preserve"> </v>
      </c>
      <c r="L90" s="32" t="str">
        <f>IF(P_kom_mengde!AE94=0," ",P_kom_mengde!AE94)</f>
        <v xml:space="preserve"> </v>
      </c>
      <c r="M90" s="114" t="str">
        <f>IF(P_kom_mengde!AF94=0," ",P_kom_mengde!AF94)</f>
        <v xml:space="preserve"> </v>
      </c>
      <c r="N90" s="29" t="str">
        <f>IF(P_kom_mengde!AG94=0," ",P_kom_mengde!AG94)</f>
        <v xml:space="preserve"> </v>
      </c>
    </row>
    <row r="91" spans="3:14" x14ac:dyDescent="0.25">
      <c r="C91" s="28" t="str">
        <f>IF(P_kom_mengde!V95=0," ",P_kom_mengde!V95)</f>
        <v xml:space="preserve"> </v>
      </c>
      <c r="D91" s="114" t="str">
        <f>IF(P_kom_mengde!W95=0," ",P_kom_mengde!W95)</f>
        <v xml:space="preserve"> </v>
      </c>
      <c r="E91" s="114" t="str">
        <f>IF(P_kom_mengde!X95=0," ",P_kom_mengde!X95)</f>
        <v xml:space="preserve"> </v>
      </c>
      <c r="F91" s="114" t="str">
        <f>IF(P_kom_mengde!Y95=0," ",P_kom_mengde!Y95)</f>
        <v xml:space="preserve"> </v>
      </c>
      <c r="G91" s="114" t="str">
        <f>IF(P_kom_mengde!Z95=0," ",P_kom_mengde!Z95)</f>
        <v xml:space="preserve"> </v>
      </c>
      <c r="H91" s="114" t="str">
        <f>IF(P_kom_mengde!AA95=0," ",P_kom_mengde!AA95)</f>
        <v xml:space="preserve"> </v>
      </c>
      <c r="I91" s="114" t="str">
        <f>IF(P_kom_mengde!AB95=0," ",P_kom_mengde!AB95)</f>
        <v xml:space="preserve"> </v>
      </c>
      <c r="J91" s="114" t="str">
        <f>IF(P_kom_mengde!AC95=0," ",P_kom_mengde!AC95)</f>
        <v xml:space="preserve"> </v>
      </c>
      <c r="K91" s="114" t="str">
        <f>IF(P_kom_mengde!AD95=0," ",P_kom_mengde!AD95)</f>
        <v xml:space="preserve"> </v>
      </c>
      <c r="L91" s="32" t="str">
        <f>IF(P_kom_mengde!AE95=0," ",P_kom_mengde!AE95)</f>
        <v xml:space="preserve"> </v>
      </c>
      <c r="M91" s="114" t="str">
        <f>IF(P_kom_mengde!AF95=0," ",P_kom_mengde!AF95)</f>
        <v xml:space="preserve"> </v>
      </c>
      <c r="N91" s="29" t="str">
        <f>IF(P_kom_mengde!AG95=0," ",P_kom_mengde!AG95)</f>
        <v xml:space="preserve"> </v>
      </c>
    </row>
    <row r="92" spans="3:14" x14ac:dyDescent="0.25">
      <c r="C92" s="28" t="str">
        <f>IF(P_kom_mengde!V96=0," ",P_kom_mengde!V96)</f>
        <v xml:space="preserve"> </v>
      </c>
      <c r="D92" s="114" t="str">
        <f>IF(P_kom_mengde!W96=0," ",P_kom_mengde!W96)</f>
        <v xml:space="preserve"> </v>
      </c>
      <c r="E92" s="114" t="str">
        <f>IF(P_kom_mengde!X96=0," ",P_kom_mengde!X96)</f>
        <v xml:space="preserve"> </v>
      </c>
      <c r="F92" s="114" t="str">
        <f>IF(P_kom_mengde!Y96=0," ",P_kom_mengde!Y96)</f>
        <v xml:space="preserve"> </v>
      </c>
      <c r="G92" s="114" t="str">
        <f>IF(P_kom_mengde!Z96=0," ",P_kom_mengde!Z96)</f>
        <v xml:space="preserve"> </v>
      </c>
      <c r="H92" s="114" t="str">
        <f>IF(P_kom_mengde!AA96=0," ",P_kom_mengde!AA96)</f>
        <v xml:space="preserve"> </v>
      </c>
      <c r="I92" s="114" t="str">
        <f>IF(P_kom_mengde!AB96=0," ",P_kom_mengde!AB96)</f>
        <v xml:space="preserve"> </v>
      </c>
      <c r="J92" s="114" t="str">
        <f>IF(P_kom_mengde!AC96=0," ",P_kom_mengde!AC96)</f>
        <v xml:space="preserve"> </v>
      </c>
      <c r="K92" s="114" t="str">
        <f>IF(P_kom_mengde!AD96=0," ",P_kom_mengde!AD96)</f>
        <v xml:space="preserve"> </v>
      </c>
      <c r="L92" s="32" t="str">
        <f>IF(P_kom_mengde!AE96=0," ",P_kom_mengde!AE96)</f>
        <v xml:space="preserve"> </v>
      </c>
      <c r="M92" s="114" t="str">
        <f>IF(P_kom_mengde!AF96=0," ",P_kom_mengde!AF96)</f>
        <v xml:space="preserve"> </v>
      </c>
      <c r="N92" s="29" t="str">
        <f>IF(P_kom_mengde!AG96=0," ",P_kom_mengde!AG96)</f>
        <v xml:space="preserve"> </v>
      </c>
    </row>
    <row r="93" spans="3:14" x14ac:dyDescent="0.25">
      <c r="C93" s="28" t="str">
        <f>IF(P_kom_mengde!V97=0," ",P_kom_mengde!V97)</f>
        <v xml:space="preserve"> </v>
      </c>
      <c r="D93" s="114" t="str">
        <f>IF(P_kom_mengde!W97=0," ",P_kom_mengde!W97)</f>
        <v xml:space="preserve"> </v>
      </c>
      <c r="E93" s="114" t="str">
        <f>IF(P_kom_mengde!X97=0," ",P_kom_mengde!X97)</f>
        <v xml:space="preserve"> </v>
      </c>
      <c r="F93" s="114" t="str">
        <f>IF(P_kom_mengde!Y97=0," ",P_kom_mengde!Y97)</f>
        <v xml:space="preserve"> </v>
      </c>
      <c r="G93" s="114" t="str">
        <f>IF(P_kom_mengde!Z97=0," ",P_kom_mengde!Z97)</f>
        <v xml:space="preserve"> </v>
      </c>
      <c r="H93" s="114" t="str">
        <f>IF(P_kom_mengde!AA97=0," ",P_kom_mengde!AA97)</f>
        <v xml:space="preserve"> </v>
      </c>
      <c r="I93" s="114" t="str">
        <f>IF(P_kom_mengde!AB97=0," ",P_kom_mengde!AB97)</f>
        <v xml:space="preserve"> </v>
      </c>
      <c r="J93" s="114" t="str">
        <f>IF(P_kom_mengde!AC97=0," ",P_kom_mengde!AC97)</f>
        <v xml:space="preserve"> </v>
      </c>
      <c r="K93" s="114" t="str">
        <f>IF(P_kom_mengde!AD97=0," ",P_kom_mengde!AD97)</f>
        <v xml:space="preserve"> </v>
      </c>
      <c r="L93" s="32" t="str">
        <f>IF(P_kom_mengde!AE97=0," ",P_kom_mengde!AE97)</f>
        <v xml:space="preserve"> </v>
      </c>
      <c r="M93" s="114" t="str">
        <f>IF(P_kom_mengde!AF97=0," ",P_kom_mengde!AF97)</f>
        <v xml:space="preserve"> </v>
      </c>
      <c r="N93" s="29" t="str">
        <f>IF(P_kom_mengde!AG97=0," ",P_kom_mengde!AG97)</f>
        <v xml:space="preserve"> </v>
      </c>
    </row>
    <row r="94" spans="3:14" x14ac:dyDescent="0.25">
      <c r="C94" s="28" t="str">
        <f>IF(P_kom_mengde!V98=0," ",P_kom_mengde!V98)</f>
        <v xml:space="preserve"> </v>
      </c>
      <c r="D94" s="114" t="str">
        <f>IF(P_kom_mengde!W98=0," ",P_kom_mengde!W98)</f>
        <v xml:space="preserve"> </v>
      </c>
      <c r="E94" s="114" t="str">
        <f>IF(P_kom_mengde!X98=0," ",P_kom_mengde!X98)</f>
        <v xml:space="preserve"> </v>
      </c>
      <c r="F94" s="114" t="str">
        <f>IF(P_kom_mengde!Y98=0," ",P_kom_mengde!Y98)</f>
        <v xml:space="preserve"> </v>
      </c>
      <c r="G94" s="114" t="str">
        <f>IF(P_kom_mengde!Z98=0," ",P_kom_mengde!Z98)</f>
        <v xml:space="preserve"> </v>
      </c>
      <c r="H94" s="114" t="str">
        <f>IF(P_kom_mengde!AA98=0," ",P_kom_mengde!AA98)</f>
        <v xml:space="preserve"> </v>
      </c>
      <c r="I94" s="114" t="str">
        <f>IF(P_kom_mengde!AB98=0," ",P_kom_mengde!AB98)</f>
        <v xml:space="preserve"> </v>
      </c>
      <c r="J94" s="114" t="str">
        <f>IF(P_kom_mengde!AC98=0," ",P_kom_mengde!AC98)</f>
        <v xml:space="preserve"> </v>
      </c>
      <c r="K94" s="114" t="str">
        <f>IF(P_kom_mengde!AD98=0," ",P_kom_mengde!AD98)</f>
        <v xml:space="preserve"> </v>
      </c>
      <c r="L94" s="32" t="str">
        <f>IF(P_kom_mengde!AE98=0," ",P_kom_mengde!AE98)</f>
        <v xml:space="preserve"> </v>
      </c>
      <c r="M94" s="114" t="str">
        <f>IF(P_kom_mengde!AF98=0," ",P_kom_mengde!AF98)</f>
        <v xml:space="preserve"> </v>
      </c>
      <c r="N94" s="29" t="str">
        <f>IF(P_kom_mengde!AG98=0," ",P_kom_mengde!AG98)</f>
        <v xml:space="preserve"> </v>
      </c>
    </row>
    <row r="95" spans="3:14" x14ac:dyDescent="0.25">
      <c r="C95" s="28" t="str">
        <f>IF(P_kom_mengde!V99=0," ",P_kom_mengde!V99)</f>
        <v xml:space="preserve"> </v>
      </c>
      <c r="D95" s="114" t="str">
        <f>IF(P_kom_mengde!W99=0," ",P_kom_mengde!W99)</f>
        <v xml:space="preserve"> </v>
      </c>
      <c r="E95" s="114" t="str">
        <f>IF(P_kom_mengde!X99=0," ",P_kom_mengde!X99)</f>
        <v xml:space="preserve"> </v>
      </c>
      <c r="F95" s="114" t="str">
        <f>IF(P_kom_mengde!Y99=0," ",P_kom_mengde!Y99)</f>
        <v xml:space="preserve"> </v>
      </c>
      <c r="G95" s="114" t="str">
        <f>IF(P_kom_mengde!Z99=0," ",P_kom_mengde!Z99)</f>
        <v xml:space="preserve"> </v>
      </c>
      <c r="H95" s="114" t="str">
        <f>IF(P_kom_mengde!AA99=0," ",P_kom_mengde!AA99)</f>
        <v xml:space="preserve"> </v>
      </c>
      <c r="I95" s="114" t="str">
        <f>IF(P_kom_mengde!AB99=0," ",P_kom_mengde!AB99)</f>
        <v xml:space="preserve"> </v>
      </c>
      <c r="J95" s="114" t="str">
        <f>IF(P_kom_mengde!AC99=0," ",P_kom_mengde!AC99)</f>
        <v xml:space="preserve"> </v>
      </c>
      <c r="K95" s="114" t="str">
        <f>IF(P_kom_mengde!AD99=0," ",P_kom_mengde!AD99)</f>
        <v xml:space="preserve"> </v>
      </c>
      <c r="L95" s="32" t="str">
        <f>IF(P_kom_mengde!AE99=0," ",P_kom_mengde!AE99)</f>
        <v xml:space="preserve"> </v>
      </c>
      <c r="M95" s="114" t="str">
        <f>IF(P_kom_mengde!AF99=0," ",P_kom_mengde!AF99)</f>
        <v xml:space="preserve"> </v>
      </c>
      <c r="N95" s="29" t="str">
        <f>IF(P_kom_mengde!AG99=0," ",P_kom_mengde!AG99)</f>
        <v xml:space="preserve"> </v>
      </c>
    </row>
    <row r="96" spans="3:14" x14ac:dyDescent="0.25">
      <c r="C96" s="28" t="str">
        <f>IF(P_kom_mengde!V100=0," ",P_kom_mengde!V100)</f>
        <v xml:space="preserve"> </v>
      </c>
      <c r="D96" s="114" t="str">
        <f>IF(P_kom_mengde!W100=0," ",P_kom_mengde!W100)</f>
        <v xml:space="preserve"> </v>
      </c>
      <c r="E96" s="114" t="str">
        <f>IF(P_kom_mengde!X100=0," ",P_kom_mengde!X100)</f>
        <v xml:space="preserve"> </v>
      </c>
      <c r="F96" s="114" t="str">
        <f>IF(P_kom_mengde!Y100=0," ",P_kom_mengde!Y100)</f>
        <v xml:space="preserve"> </v>
      </c>
      <c r="G96" s="114" t="str">
        <f>IF(P_kom_mengde!Z100=0," ",P_kom_mengde!Z100)</f>
        <v xml:space="preserve"> </v>
      </c>
      <c r="H96" s="114" t="str">
        <f>IF(P_kom_mengde!AA100=0," ",P_kom_mengde!AA100)</f>
        <v xml:space="preserve"> </v>
      </c>
      <c r="I96" s="114" t="str">
        <f>IF(P_kom_mengde!AB100=0," ",P_kom_mengde!AB100)</f>
        <v xml:space="preserve"> </v>
      </c>
      <c r="J96" s="114" t="str">
        <f>IF(P_kom_mengde!AC100=0," ",P_kom_mengde!AC100)</f>
        <v xml:space="preserve"> </v>
      </c>
      <c r="K96" s="114" t="str">
        <f>IF(P_kom_mengde!AD100=0," ",P_kom_mengde!AD100)</f>
        <v xml:space="preserve"> </v>
      </c>
      <c r="L96" s="32" t="str">
        <f>IF(P_kom_mengde!AE100=0," ",P_kom_mengde!AE100)</f>
        <v xml:space="preserve"> </v>
      </c>
      <c r="M96" s="114" t="str">
        <f>IF(P_kom_mengde!AF100=0," ",P_kom_mengde!AF100)</f>
        <v xml:space="preserve"> </v>
      </c>
      <c r="N96" s="29" t="str">
        <f>IF(P_kom_mengde!AG100=0," ",P_kom_mengde!AG100)</f>
        <v xml:space="preserve"> </v>
      </c>
    </row>
    <row r="97" spans="3:14" x14ac:dyDescent="0.25">
      <c r="C97" s="28" t="str">
        <f>IF(P_kom_mengde!V101=0," ",P_kom_mengde!V101)</f>
        <v xml:space="preserve"> </v>
      </c>
      <c r="D97" s="114" t="str">
        <f>IF(P_kom_mengde!W101=0," ",P_kom_mengde!W101)</f>
        <v xml:space="preserve"> </v>
      </c>
      <c r="E97" s="114" t="str">
        <f>IF(P_kom_mengde!X101=0," ",P_kom_mengde!X101)</f>
        <v xml:space="preserve"> </v>
      </c>
      <c r="F97" s="114" t="str">
        <f>IF(P_kom_mengde!Y101=0," ",P_kom_mengde!Y101)</f>
        <v xml:space="preserve"> </v>
      </c>
      <c r="G97" s="114" t="str">
        <f>IF(P_kom_mengde!Z101=0," ",P_kom_mengde!Z101)</f>
        <v xml:space="preserve"> </v>
      </c>
      <c r="H97" s="114" t="str">
        <f>IF(P_kom_mengde!AA101=0," ",P_kom_mengde!AA101)</f>
        <v xml:space="preserve"> </v>
      </c>
      <c r="I97" s="114" t="str">
        <f>IF(P_kom_mengde!AB101=0," ",P_kom_mengde!AB101)</f>
        <v xml:space="preserve"> </v>
      </c>
      <c r="J97" s="114" t="str">
        <f>IF(P_kom_mengde!AC101=0," ",P_kom_mengde!AC101)</f>
        <v xml:space="preserve"> </v>
      </c>
      <c r="K97" s="114" t="str">
        <f>IF(P_kom_mengde!AD101=0," ",P_kom_mengde!AD101)</f>
        <v xml:space="preserve"> </v>
      </c>
      <c r="L97" s="32" t="str">
        <f>IF(P_kom_mengde!AE101=0," ",P_kom_mengde!AE101)</f>
        <v xml:space="preserve"> </v>
      </c>
      <c r="M97" s="114" t="str">
        <f>IF(P_kom_mengde!AF101=0," ",P_kom_mengde!AF101)</f>
        <v xml:space="preserve"> </v>
      </c>
      <c r="N97" s="29" t="str">
        <f>IF(P_kom_mengde!AG101=0," ",P_kom_mengde!AG101)</f>
        <v xml:space="preserve"> </v>
      </c>
    </row>
    <row r="98" spans="3:14" x14ac:dyDescent="0.25">
      <c r="C98" s="28" t="str">
        <f>IF(P_kom_mengde!V102=0," ",P_kom_mengde!V102)</f>
        <v xml:space="preserve"> </v>
      </c>
      <c r="D98" s="114" t="str">
        <f>IF(P_kom_mengde!W102=0," ",P_kom_mengde!W102)</f>
        <v xml:space="preserve"> </v>
      </c>
      <c r="E98" s="114" t="str">
        <f>IF(P_kom_mengde!X102=0," ",P_kom_mengde!X102)</f>
        <v xml:space="preserve"> </v>
      </c>
      <c r="F98" s="114" t="str">
        <f>IF(P_kom_mengde!Y102=0," ",P_kom_mengde!Y102)</f>
        <v xml:space="preserve"> </v>
      </c>
      <c r="G98" s="114" t="str">
        <f>IF(P_kom_mengde!Z102=0," ",P_kom_mengde!Z102)</f>
        <v xml:space="preserve"> </v>
      </c>
      <c r="H98" s="114" t="str">
        <f>IF(P_kom_mengde!AA102=0," ",P_kom_mengde!AA102)</f>
        <v xml:space="preserve"> </v>
      </c>
      <c r="I98" s="114" t="str">
        <f>IF(P_kom_mengde!AB102=0," ",P_kom_mengde!AB102)</f>
        <v xml:space="preserve"> </v>
      </c>
      <c r="J98" s="114" t="str">
        <f>IF(P_kom_mengde!AC102=0," ",P_kom_mengde!AC102)</f>
        <v xml:space="preserve"> </v>
      </c>
      <c r="K98" s="114" t="str">
        <f>IF(P_kom_mengde!AD102=0," ",P_kom_mengde!AD102)</f>
        <v xml:space="preserve"> </v>
      </c>
      <c r="L98" s="32" t="str">
        <f>IF(P_kom_mengde!AE102=0," ",P_kom_mengde!AE102)</f>
        <v xml:space="preserve"> </v>
      </c>
      <c r="M98" s="114" t="str">
        <f>IF(P_kom_mengde!AF102=0," ",P_kom_mengde!AF102)</f>
        <v xml:space="preserve"> </v>
      </c>
      <c r="N98" s="29" t="str">
        <f>IF(P_kom_mengde!AG102=0," ",P_kom_mengde!AG102)</f>
        <v xml:space="preserve"> </v>
      </c>
    </row>
    <row r="99" spans="3:14" x14ac:dyDescent="0.25">
      <c r="C99" s="28" t="str">
        <f>IF(P_kom_mengde!V103=0," ",P_kom_mengde!V103)</f>
        <v xml:space="preserve"> </v>
      </c>
      <c r="D99" s="114" t="str">
        <f>IF(P_kom_mengde!W103=0," ",P_kom_mengde!W103)</f>
        <v xml:space="preserve"> </v>
      </c>
      <c r="E99" s="114" t="str">
        <f>IF(P_kom_mengde!X103=0," ",P_kom_mengde!X103)</f>
        <v xml:space="preserve"> </v>
      </c>
      <c r="F99" s="114" t="str">
        <f>IF(P_kom_mengde!Y103=0," ",P_kom_mengde!Y103)</f>
        <v xml:space="preserve"> </v>
      </c>
      <c r="G99" s="114" t="str">
        <f>IF(P_kom_mengde!Z103=0," ",P_kom_mengde!Z103)</f>
        <v xml:space="preserve"> </v>
      </c>
      <c r="H99" s="114" t="str">
        <f>IF(P_kom_mengde!AA103=0," ",P_kom_mengde!AA103)</f>
        <v xml:space="preserve"> </v>
      </c>
      <c r="I99" s="114" t="str">
        <f>IF(P_kom_mengde!AB103=0," ",P_kom_mengde!AB103)</f>
        <v xml:space="preserve"> </v>
      </c>
      <c r="J99" s="114" t="str">
        <f>IF(P_kom_mengde!AC103=0," ",P_kom_mengde!AC103)</f>
        <v xml:space="preserve"> </v>
      </c>
      <c r="K99" s="114" t="str">
        <f>IF(P_kom_mengde!AD103=0," ",P_kom_mengde!AD103)</f>
        <v xml:space="preserve"> </v>
      </c>
      <c r="L99" s="32" t="str">
        <f>IF(P_kom_mengde!AE103=0," ",P_kom_mengde!AE103)</f>
        <v xml:space="preserve"> </v>
      </c>
      <c r="M99" s="114" t="str">
        <f>IF(P_kom_mengde!AF103=0," ",P_kom_mengde!AF103)</f>
        <v xml:space="preserve"> </v>
      </c>
      <c r="N99" s="29" t="str">
        <f>IF(P_kom_mengde!AG103=0," ",P_kom_mengde!AG103)</f>
        <v xml:space="preserve"> </v>
      </c>
    </row>
    <row r="100" spans="3:14" x14ac:dyDescent="0.25">
      <c r="C100" s="28" t="str">
        <f>IF(P_kom_mengde!V104=0," ",P_kom_mengde!V104)</f>
        <v xml:space="preserve"> </v>
      </c>
      <c r="D100" s="114" t="str">
        <f>IF(P_kom_mengde!W104=0," ",P_kom_mengde!W104)</f>
        <v xml:space="preserve"> </v>
      </c>
      <c r="E100" s="114" t="str">
        <f>IF(P_kom_mengde!X104=0," ",P_kom_mengde!X104)</f>
        <v xml:space="preserve"> </v>
      </c>
      <c r="F100" s="114" t="str">
        <f>IF(P_kom_mengde!Y104=0," ",P_kom_mengde!Y104)</f>
        <v xml:space="preserve"> </v>
      </c>
      <c r="G100" s="114" t="str">
        <f>IF(P_kom_mengde!Z104=0," ",P_kom_mengde!Z104)</f>
        <v xml:space="preserve"> </v>
      </c>
      <c r="H100" s="114" t="str">
        <f>IF(P_kom_mengde!AA104=0," ",P_kom_mengde!AA104)</f>
        <v xml:space="preserve"> </v>
      </c>
      <c r="I100" s="114" t="str">
        <f>IF(P_kom_mengde!AB104=0," ",P_kom_mengde!AB104)</f>
        <v xml:space="preserve"> </v>
      </c>
      <c r="J100" s="114" t="str">
        <f>IF(P_kom_mengde!AC104=0," ",P_kom_mengde!AC104)</f>
        <v xml:space="preserve"> </v>
      </c>
      <c r="K100" s="114" t="str">
        <f>IF(P_kom_mengde!AD104=0," ",P_kom_mengde!AD104)</f>
        <v xml:space="preserve"> </v>
      </c>
      <c r="L100" s="32" t="str">
        <f>IF(P_kom_mengde!AE104=0," ",P_kom_mengde!AE104)</f>
        <v xml:space="preserve"> </v>
      </c>
      <c r="M100" s="114" t="str">
        <f>IF(P_kom_mengde!AF104=0," ",P_kom_mengde!AF104)</f>
        <v xml:space="preserve"> </v>
      </c>
      <c r="N100" s="29" t="str">
        <f>IF(P_kom_mengde!AG104=0," ",P_kom_mengde!AG104)</f>
        <v xml:space="preserve"> </v>
      </c>
    </row>
    <row r="101" spans="3:14" x14ac:dyDescent="0.25">
      <c r="C101" s="28" t="str">
        <f>IF(P_kom_mengde!V105=0," ",P_kom_mengde!V105)</f>
        <v xml:space="preserve"> </v>
      </c>
      <c r="D101" s="114" t="str">
        <f>IF(P_kom_mengde!W105=0," ",P_kom_mengde!W105)</f>
        <v xml:space="preserve"> </v>
      </c>
      <c r="E101" s="114" t="str">
        <f>IF(P_kom_mengde!X105=0," ",P_kom_mengde!X105)</f>
        <v xml:space="preserve"> </v>
      </c>
      <c r="F101" s="114" t="str">
        <f>IF(P_kom_mengde!Y105=0," ",P_kom_mengde!Y105)</f>
        <v xml:space="preserve"> </v>
      </c>
      <c r="G101" s="114" t="str">
        <f>IF(P_kom_mengde!Z105=0," ",P_kom_mengde!Z105)</f>
        <v xml:space="preserve"> </v>
      </c>
      <c r="H101" s="114" t="str">
        <f>IF(P_kom_mengde!AA105=0," ",P_kom_mengde!AA105)</f>
        <v xml:space="preserve"> </v>
      </c>
      <c r="I101" s="114" t="str">
        <f>IF(P_kom_mengde!AB105=0," ",P_kom_mengde!AB105)</f>
        <v xml:space="preserve"> </v>
      </c>
      <c r="J101" s="114" t="str">
        <f>IF(P_kom_mengde!AC105=0," ",P_kom_mengde!AC105)</f>
        <v xml:space="preserve"> </v>
      </c>
      <c r="K101" s="114" t="str">
        <f>IF(P_kom_mengde!AD105=0," ",P_kom_mengde!AD105)</f>
        <v xml:space="preserve"> </v>
      </c>
      <c r="L101" s="32" t="str">
        <f>IF(P_kom_mengde!AE105=0," ",P_kom_mengde!AE105)</f>
        <v xml:space="preserve"> </v>
      </c>
      <c r="M101" s="114" t="str">
        <f>IF(P_kom_mengde!AF105=0," ",P_kom_mengde!AF105)</f>
        <v xml:space="preserve"> </v>
      </c>
      <c r="N101" s="29" t="str">
        <f>IF(P_kom_mengde!AG105=0," ",P_kom_mengde!AG105)</f>
        <v xml:space="preserve"> </v>
      </c>
    </row>
    <row r="102" spans="3:14" x14ac:dyDescent="0.25">
      <c r="C102" s="28" t="str">
        <f>IF(P_kom_mengde!V106=0," ",P_kom_mengde!V106)</f>
        <v xml:space="preserve"> </v>
      </c>
      <c r="D102" s="114" t="str">
        <f>IF(P_kom_mengde!W106=0," ",P_kom_mengde!W106)</f>
        <v xml:space="preserve"> </v>
      </c>
      <c r="E102" s="114" t="str">
        <f>IF(P_kom_mengde!X106=0," ",P_kom_mengde!X106)</f>
        <v xml:space="preserve"> </v>
      </c>
      <c r="F102" s="114" t="str">
        <f>IF(P_kom_mengde!Y106=0," ",P_kom_mengde!Y106)</f>
        <v xml:space="preserve"> </v>
      </c>
      <c r="G102" s="114" t="str">
        <f>IF(P_kom_mengde!Z106=0," ",P_kom_mengde!Z106)</f>
        <v xml:space="preserve"> </v>
      </c>
      <c r="H102" s="114" t="str">
        <f>IF(P_kom_mengde!AA106=0," ",P_kom_mengde!AA106)</f>
        <v xml:space="preserve"> </v>
      </c>
      <c r="I102" s="114" t="str">
        <f>IF(P_kom_mengde!AB106=0," ",P_kom_mengde!AB106)</f>
        <v xml:space="preserve"> </v>
      </c>
      <c r="J102" s="114" t="str">
        <f>IF(P_kom_mengde!AC106=0," ",P_kom_mengde!AC106)</f>
        <v xml:space="preserve"> </v>
      </c>
      <c r="K102" s="114" t="str">
        <f>IF(P_kom_mengde!AD106=0," ",P_kom_mengde!AD106)</f>
        <v xml:space="preserve"> </v>
      </c>
      <c r="L102" s="32" t="str">
        <f>IF(P_kom_mengde!AE106=0," ",P_kom_mengde!AE106)</f>
        <v xml:space="preserve"> </v>
      </c>
      <c r="M102" s="114" t="str">
        <f>IF(P_kom_mengde!AF106=0," ",P_kom_mengde!AF106)</f>
        <v xml:space="preserve"> </v>
      </c>
      <c r="N102" s="29" t="str">
        <f>IF(P_kom_mengde!AG106=0," ",P_kom_mengde!AG106)</f>
        <v xml:space="preserve"> </v>
      </c>
    </row>
    <row r="103" spans="3:14" x14ac:dyDescent="0.25">
      <c r="C103" s="28" t="str">
        <f>IF(P_kom_mengde!V107=0," ",P_kom_mengde!V107)</f>
        <v xml:space="preserve"> </v>
      </c>
      <c r="D103" s="114" t="str">
        <f>IF(P_kom_mengde!W107=0," ",P_kom_mengde!W107)</f>
        <v xml:space="preserve"> </v>
      </c>
      <c r="E103" s="114" t="str">
        <f>IF(P_kom_mengde!X107=0," ",P_kom_mengde!X107)</f>
        <v xml:space="preserve"> </v>
      </c>
      <c r="F103" s="114" t="str">
        <f>IF(P_kom_mengde!Y107=0," ",P_kom_mengde!Y107)</f>
        <v xml:space="preserve"> </v>
      </c>
      <c r="G103" s="114" t="str">
        <f>IF(P_kom_mengde!Z107=0," ",P_kom_mengde!Z107)</f>
        <v xml:space="preserve"> </v>
      </c>
      <c r="H103" s="114" t="str">
        <f>IF(P_kom_mengde!AA107=0," ",P_kom_mengde!AA107)</f>
        <v xml:space="preserve"> </v>
      </c>
      <c r="I103" s="114" t="str">
        <f>IF(P_kom_mengde!AB107=0," ",P_kom_mengde!AB107)</f>
        <v xml:space="preserve"> </v>
      </c>
      <c r="J103" s="114" t="str">
        <f>IF(P_kom_mengde!AC107=0," ",P_kom_mengde!AC107)</f>
        <v xml:space="preserve"> </v>
      </c>
      <c r="K103" s="114" t="str">
        <f>IF(P_kom_mengde!AD107=0," ",P_kom_mengde!AD107)</f>
        <v xml:space="preserve"> </v>
      </c>
      <c r="L103" s="32" t="str">
        <f>IF(P_kom_mengde!AE107=0," ",P_kom_mengde!AE107)</f>
        <v xml:space="preserve"> </v>
      </c>
      <c r="M103" s="114" t="str">
        <f>IF(P_kom_mengde!AF107=0," ",P_kom_mengde!AF107)</f>
        <v xml:space="preserve"> </v>
      </c>
      <c r="N103" s="29" t="str">
        <f>IF(P_kom_mengde!AG107=0," ",P_kom_mengde!AG107)</f>
        <v xml:space="preserve"> </v>
      </c>
    </row>
    <row r="104" spans="3:14" x14ac:dyDescent="0.25">
      <c r="C104" s="28" t="str">
        <f>IF(P_kom_mengde!V108=0," ",P_kom_mengde!V108)</f>
        <v xml:space="preserve"> </v>
      </c>
      <c r="D104" s="114" t="str">
        <f>IF(P_kom_mengde!W108=0," ",P_kom_mengde!W108)</f>
        <v xml:space="preserve"> </v>
      </c>
      <c r="E104" s="114" t="str">
        <f>IF(P_kom_mengde!X108=0," ",P_kom_mengde!X108)</f>
        <v xml:space="preserve"> </v>
      </c>
      <c r="F104" s="114" t="str">
        <f>IF(P_kom_mengde!Y108=0," ",P_kom_mengde!Y108)</f>
        <v xml:space="preserve"> </v>
      </c>
      <c r="G104" s="114" t="str">
        <f>IF(P_kom_mengde!Z108=0," ",P_kom_mengde!Z108)</f>
        <v xml:space="preserve"> </v>
      </c>
      <c r="H104" s="114" t="str">
        <f>IF(P_kom_mengde!AA108=0," ",P_kom_mengde!AA108)</f>
        <v xml:space="preserve"> </v>
      </c>
      <c r="I104" s="114" t="str">
        <f>IF(P_kom_mengde!AB108=0," ",P_kom_mengde!AB108)</f>
        <v xml:space="preserve"> </v>
      </c>
      <c r="J104" s="114" t="str">
        <f>IF(P_kom_mengde!AC108=0," ",P_kom_mengde!AC108)</f>
        <v xml:space="preserve"> </v>
      </c>
      <c r="K104" s="114" t="str">
        <f>IF(P_kom_mengde!AD108=0," ",P_kom_mengde!AD108)</f>
        <v xml:space="preserve"> </v>
      </c>
      <c r="L104" s="32" t="str">
        <f>IF(P_kom_mengde!AE108=0," ",P_kom_mengde!AE108)</f>
        <v xml:space="preserve"> </v>
      </c>
      <c r="M104" s="114" t="str">
        <f>IF(P_kom_mengde!AF108=0," ",P_kom_mengde!AF108)</f>
        <v xml:space="preserve"> </v>
      </c>
      <c r="N104" s="29" t="str">
        <f>IF(P_kom_mengde!AG108=0," ",P_kom_mengde!AG108)</f>
        <v xml:space="preserve"> </v>
      </c>
    </row>
    <row r="105" spans="3:14" x14ac:dyDescent="0.25">
      <c r="C105" s="28" t="str">
        <f>IF(P_kom_mengde!V109=0," ",P_kom_mengde!V109)</f>
        <v xml:space="preserve"> </v>
      </c>
      <c r="D105" s="114" t="str">
        <f>IF(P_kom_mengde!W109=0," ",P_kom_mengde!W109)</f>
        <v xml:space="preserve"> </v>
      </c>
      <c r="E105" s="114" t="str">
        <f>IF(P_kom_mengde!X109=0," ",P_kom_mengde!X109)</f>
        <v xml:space="preserve"> </v>
      </c>
      <c r="F105" s="114" t="str">
        <f>IF(P_kom_mengde!Y109=0," ",P_kom_mengde!Y109)</f>
        <v xml:space="preserve"> </v>
      </c>
      <c r="G105" s="114" t="str">
        <f>IF(P_kom_mengde!Z109=0," ",P_kom_mengde!Z109)</f>
        <v xml:space="preserve"> </v>
      </c>
      <c r="H105" s="114" t="str">
        <f>IF(P_kom_mengde!AA109=0," ",P_kom_mengde!AA109)</f>
        <v xml:space="preserve"> </v>
      </c>
      <c r="I105" s="114" t="str">
        <f>IF(P_kom_mengde!AB109=0," ",P_kom_mengde!AB109)</f>
        <v xml:space="preserve"> </v>
      </c>
      <c r="J105" s="114" t="str">
        <f>IF(P_kom_mengde!AC109=0," ",P_kom_mengde!AC109)</f>
        <v xml:space="preserve"> </v>
      </c>
      <c r="K105" s="114" t="str">
        <f>IF(P_kom_mengde!AD109=0," ",P_kom_mengde!AD109)</f>
        <v xml:space="preserve"> </v>
      </c>
      <c r="L105" s="32" t="str">
        <f>IF(P_kom_mengde!AE109=0," ",P_kom_mengde!AE109)</f>
        <v xml:space="preserve"> </v>
      </c>
      <c r="M105" s="114" t="str">
        <f>IF(P_kom_mengde!AF109=0," ",P_kom_mengde!AF109)</f>
        <v xml:space="preserve"> </v>
      </c>
      <c r="N105" s="29" t="str">
        <f>IF(P_kom_mengde!AG109=0," ",P_kom_mengde!AG109)</f>
        <v xml:space="preserve"> </v>
      </c>
    </row>
    <row r="106" spans="3:14" x14ac:dyDescent="0.25">
      <c r="C106" s="28" t="str">
        <f>IF(P_kom_mengde!V110=0," ",P_kom_mengde!V110)</f>
        <v xml:space="preserve"> </v>
      </c>
      <c r="D106" s="114" t="str">
        <f>IF(P_kom_mengde!W110=0," ",P_kom_mengde!W110)</f>
        <v xml:space="preserve"> </v>
      </c>
      <c r="E106" s="114" t="str">
        <f>IF(P_kom_mengde!X110=0," ",P_kom_mengde!X110)</f>
        <v xml:space="preserve"> </v>
      </c>
      <c r="F106" s="114" t="str">
        <f>IF(P_kom_mengde!Y110=0," ",P_kom_mengde!Y110)</f>
        <v xml:space="preserve"> </v>
      </c>
      <c r="G106" s="114" t="str">
        <f>IF(P_kom_mengde!Z110=0," ",P_kom_mengde!Z110)</f>
        <v xml:space="preserve"> </v>
      </c>
      <c r="H106" s="114" t="str">
        <f>IF(P_kom_mengde!AA110=0," ",P_kom_mengde!AA110)</f>
        <v xml:space="preserve"> </v>
      </c>
      <c r="I106" s="114" t="str">
        <f>IF(P_kom_mengde!AB110=0," ",P_kom_mengde!AB110)</f>
        <v xml:space="preserve"> </v>
      </c>
      <c r="J106" s="114" t="str">
        <f>IF(P_kom_mengde!AC110=0," ",P_kom_mengde!AC110)</f>
        <v xml:space="preserve"> </v>
      </c>
      <c r="K106" s="114" t="str">
        <f>IF(P_kom_mengde!AD110=0," ",P_kom_mengde!AD110)</f>
        <v xml:space="preserve"> </v>
      </c>
      <c r="L106" s="32" t="str">
        <f>IF(P_kom_mengde!AE110=0," ",P_kom_mengde!AE110)</f>
        <v xml:space="preserve"> </v>
      </c>
      <c r="M106" s="114" t="str">
        <f>IF(P_kom_mengde!AF110=0," ",P_kom_mengde!AF110)</f>
        <v xml:space="preserve"> </v>
      </c>
      <c r="N106" s="29" t="str">
        <f>IF(P_kom_mengde!AG110=0," ",P_kom_mengde!AG110)</f>
        <v xml:space="preserve"> </v>
      </c>
    </row>
    <row r="107" spans="3:14" x14ac:dyDescent="0.25">
      <c r="C107" s="28" t="str">
        <f>IF(P_kom_mengde!V111=0," ",P_kom_mengde!V111)</f>
        <v xml:space="preserve"> </v>
      </c>
      <c r="D107" s="114" t="str">
        <f>IF(P_kom_mengde!W111=0," ",P_kom_mengde!W111)</f>
        <v xml:space="preserve"> </v>
      </c>
      <c r="E107" s="114" t="str">
        <f>IF(P_kom_mengde!X111=0," ",P_kom_mengde!X111)</f>
        <v xml:space="preserve"> </v>
      </c>
      <c r="F107" s="114" t="str">
        <f>IF(P_kom_mengde!Y111=0," ",P_kom_mengde!Y111)</f>
        <v xml:space="preserve"> </v>
      </c>
      <c r="G107" s="114" t="str">
        <f>IF(P_kom_mengde!Z111=0," ",P_kom_mengde!Z111)</f>
        <v xml:space="preserve"> </v>
      </c>
      <c r="H107" s="114" t="str">
        <f>IF(P_kom_mengde!AA111=0," ",P_kom_mengde!AA111)</f>
        <v xml:space="preserve"> </v>
      </c>
      <c r="I107" s="114" t="str">
        <f>IF(P_kom_mengde!AB111=0," ",P_kom_mengde!AB111)</f>
        <v xml:space="preserve"> </v>
      </c>
      <c r="J107" s="114" t="str">
        <f>IF(P_kom_mengde!AC111=0," ",P_kom_mengde!AC111)</f>
        <v xml:space="preserve"> </v>
      </c>
      <c r="K107" s="114" t="str">
        <f>IF(P_kom_mengde!AD111=0," ",P_kom_mengde!AD111)</f>
        <v xml:space="preserve"> </v>
      </c>
      <c r="L107" s="32" t="str">
        <f>IF(P_kom_mengde!AE111=0," ",P_kom_mengde!AE111)</f>
        <v xml:space="preserve"> </v>
      </c>
      <c r="M107" s="114" t="str">
        <f>IF(P_kom_mengde!AF111=0," ",P_kom_mengde!AF111)</f>
        <v xml:space="preserve"> </v>
      </c>
      <c r="N107" s="29" t="str">
        <f>IF(P_kom_mengde!AG111=0," ",P_kom_mengde!AG111)</f>
        <v xml:space="preserve"> </v>
      </c>
    </row>
    <row r="108" spans="3:14" x14ac:dyDescent="0.25">
      <c r="C108" s="28" t="str">
        <f>IF(P_kom_mengde!V112=0," ",P_kom_mengde!V112)</f>
        <v xml:space="preserve"> </v>
      </c>
      <c r="D108" s="114" t="str">
        <f>IF(P_kom_mengde!W112=0," ",P_kom_mengde!W112)</f>
        <v xml:space="preserve"> </v>
      </c>
      <c r="E108" s="114" t="str">
        <f>IF(P_kom_mengde!X112=0," ",P_kom_mengde!X112)</f>
        <v xml:space="preserve"> </v>
      </c>
      <c r="F108" s="114" t="str">
        <f>IF(P_kom_mengde!Y112=0," ",P_kom_mengde!Y112)</f>
        <v xml:space="preserve"> </v>
      </c>
      <c r="G108" s="114" t="str">
        <f>IF(P_kom_mengde!Z112=0," ",P_kom_mengde!Z112)</f>
        <v xml:space="preserve"> </v>
      </c>
      <c r="H108" s="114" t="str">
        <f>IF(P_kom_mengde!AA112=0," ",P_kom_mengde!AA112)</f>
        <v xml:space="preserve"> </v>
      </c>
      <c r="I108" s="114" t="str">
        <f>IF(P_kom_mengde!AB112=0," ",P_kom_mengde!AB112)</f>
        <v xml:space="preserve"> </v>
      </c>
      <c r="J108" s="114" t="str">
        <f>IF(P_kom_mengde!AC112=0," ",P_kom_mengde!AC112)</f>
        <v xml:space="preserve"> </v>
      </c>
      <c r="K108" s="114" t="str">
        <f>IF(P_kom_mengde!AD112=0," ",P_kom_mengde!AD112)</f>
        <v xml:space="preserve"> </v>
      </c>
      <c r="L108" s="32" t="str">
        <f>IF(P_kom_mengde!AE112=0," ",P_kom_mengde!AE112)</f>
        <v xml:space="preserve"> </v>
      </c>
      <c r="M108" s="114" t="str">
        <f>IF(P_kom_mengde!AF112=0," ",P_kom_mengde!AF112)</f>
        <v xml:space="preserve"> </v>
      </c>
      <c r="N108" s="29" t="str">
        <f>IF(P_kom_mengde!AG112=0," ",P_kom_mengde!AG112)</f>
        <v xml:space="preserve"> </v>
      </c>
    </row>
    <row r="109" spans="3:14" x14ac:dyDescent="0.25">
      <c r="C109" s="28" t="str">
        <f>IF(P_kom_mengde!V113=0," ",P_kom_mengde!V113)</f>
        <v xml:space="preserve"> </v>
      </c>
      <c r="D109" s="114" t="str">
        <f>IF(P_kom_mengde!W113=0," ",P_kom_mengde!W113)</f>
        <v xml:space="preserve"> </v>
      </c>
      <c r="E109" s="114" t="str">
        <f>IF(P_kom_mengde!X113=0," ",P_kom_mengde!X113)</f>
        <v xml:space="preserve"> </v>
      </c>
      <c r="F109" s="114" t="str">
        <f>IF(P_kom_mengde!Y113=0," ",P_kom_mengde!Y113)</f>
        <v xml:space="preserve"> </v>
      </c>
      <c r="G109" s="114" t="str">
        <f>IF(P_kom_mengde!Z113=0," ",P_kom_mengde!Z113)</f>
        <v xml:space="preserve"> </v>
      </c>
      <c r="H109" s="114" t="str">
        <f>IF(P_kom_mengde!AA113=0," ",P_kom_mengde!AA113)</f>
        <v xml:space="preserve"> </v>
      </c>
      <c r="I109" s="114" t="str">
        <f>IF(P_kom_mengde!AB113=0," ",P_kom_mengde!AB113)</f>
        <v xml:space="preserve"> </v>
      </c>
      <c r="J109" s="114" t="str">
        <f>IF(P_kom_mengde!AC113=0," ",P_kom_mengde!AC113)</f>
        <v xml:space="preserve"> </v>
      </c>
      <c r="K109" s="114" t="str">
        <f>IF(P_kom_mengde!AD113=0," ",P_kom_mengde!AD113)</f>
        <v xml:space="preserve"> </v>
      </c>
      <c r="L109" s="32" t="str">
        <f>IF(P_kom_mengde!AE113=0," ",P_kom_mengde!AE113)</f>
        <v xml:space="preserve"> </v>
      </c>
      <c r="M109" s="114" t="str">
        <f>IF(P_kom_mengde!AF113=0," ",P_kom_mengde!AF113)</f>
        <v xml:space="preserve"> </v>
      </c>
      <c r="N109" s="29" t="str">
        <f>IF(P_kom_mengde!AG113=0," ",P_kom_mengde!AG113)</f>
        <v xml:space="preserve"> </v>
      </c>
    </row>
    <row r="110" spans="3:14" x14ac:dyDescent="0.25">
      <c r="C110" s="28" t="str">
        <f>IF(P_kom_mengde!V114=0," ",P_kom_mengde!V114)</f>
        <v xml:space="preserve"> </v>
      </c>
      <c r="D110" s="114" t="str">
        <f>IF(P_kom_mengde!W114=0," ",P_kom_mengde!W114)</f>
        <v xml:space="preserve"> </v>
      </c>
      <c r="E110" s="114" t="str">
        <f>IF(P_kom_mengde!X114=0," ",P_kom_mengde!X114)</f>
        <v xml:space="preserve"> </v>
      </c>
      <c r="F110" s="114" t="str">
        <f>IF(P_kom_mengde!Y114=0," ",P_kom_mengde!Y114)</f>
        <v xml:space="preserve"> </v>
      </c>
      <c r="G110" s="114" t="str">
        <f>IF(P_kom_mengde!Z114=0," ",P_kom_mengde!Z114)</f>
        <v xml:space="preserve"> </v>
      </c>
      <c r="H110" s="114" t="str">
        <f>IF(P_kom_mengde!AA114=0," ",P_kom_mengde!AA114)</f>
        <v xml:space="preserve"> </v>
      </c>
      <c r="I110" s="114" t="str">
        <f>IF(P_kom_mengde!AB114=0," ",P_kom_mengde!AB114)</f>
        <v xml:space="preserve"> </v>
      </c>
      <c r="J110" s="114" t="str">
        <f>IF(P_kom_mengde!AC114=0," ",P_kom_mengde!AC114)</f>
        <v xml:space="preserve"> </v>
      </c>
      <c r="K110" s="114" t="str">
        <f>IF(P_kom_mengde!AD114=0," ",P_kom_mengde!AD114)</f>
        <v xml:space="preserve"> </v>
      </c>
      <c r="L110" s="32" t="str">
        <f>IF(P_kom_mengde!AE114=0," ",P_kom_mengde!AE114)</f>
        <v xml:space="preserve"> </v>
      </c>
      <c r="M110" s="114" t="str">
        <f>IF(P_kom_mengde!AF114=0," ",P_kom_mengde!AF114)</f>
        <v xml:space="preserve"> </v>
      </c>
      <c r="N110" s="29" t="str">
        <f>IF(P_kom_mengde!AG114=0," ",P_kom_mengde!AG114)</f>
        <v xml:space="preserve"> </v>
      </c>
    </row>
    <row r="111" spans="3:14" x14ac:dyDescent="0.25">
      <c r="C111" s="28" t="str">
        <f>IF(P_kom_mengde!V115=0," ",P_kom_mengde!V115)</f>
        <v xml:space="preserve"> </v>
      </c>
      <c r="D111" s="114" t="str">
        <f>IF(P_kom_mengde!W115=0," ",P_kom_mengde!W115)</f>
        <v xml:space="preserve"> </v>
      </c>
      <c r="E111" s="114" t="str">
        <f>IF(P_kom_mengde!X115=0," ",P_kom_mengde!X115)</f>
        <v xml:space="preserve"> </v>
      </c>
      <c r="F111" s="114" t="str">
        <f>IF(P_kom_mengde!Y115=0," ",P_kom_mengde!Y115)</f>
        <v xml:space="preserve"> </v>
      </c>
      <c r="G111" s="114" t="str">
        <f>IF(P_kom_mengde!Z115=0," ",P_kom_mengde!Z115)</f>
        <v xml:space="preserve"> </v>
      </c>
      <c r="H111" s="114" t="str">
        <f>IF(P_kom_mengde!AA115=0," ",P_kom_mengde!AA115)</f>
        <v xml:space="preserve"> </v>
      </c>
      <c r="I111" s="114" t="str">
        <f>IF(P_kom_mengde!AB115=0," ",P_kom_mengde!AB115)</f>
        <v xml:space="preserve"> </v>
      </c>
      <c r="J111" s="114" t="str">
        <f>IF(P_kom_mengde!AC115=0," ",P_kom_mengde!AC115)</f>
        <v xml:space="preserve"> </v>
      </c>
      <c r="K111" s="114" t="str">
        <f>IF(P_kom_mengde!AD115=0," ",P_kom_mengde!AD115)</f>
        <v xml:space="preserve"> </v>
      </c>
      <c r="L111" s="32" t="str">
        <f>IF(P_kom_mengde!AE115=0," ",P_kom_mengde!AE115)</f>
        <v xml:space="preserve"> </v>
      </c>
      <c r="M111" s="114" t="str">
        <f>IF(P_kom_mengde!AF115=0," ",P_kom_mengde!AF115)</f>
        <v xml:space="preserve"> </v>
      </c>
      <c r="N111" s="29" t="str">
        <f>IF(P_kom_mengde!AG115=0," ",P_kom_mengde!AG115)</f>
        <v xml:space="preserve"> </v>
      </c>
    </row>
    <row r="112" spans="3:14" x14ac:dyDescent="0.25">
      <c r="C112" s="28" t="str">
        <f>IF(P_kom_mengde!V116=0," ",P_kom_mengde!V116)</f>
        <v xml:space="preserve"> </v>
      </c>
      <c r="D112" s="114" t="str">
        <f>IF(P_kom_mengde!W116=0," ",P_kom_mengde!W116)</f>
        <v xml:space="preserve"> </v>
      </c>
      <c r="E112" s="114" t="str">
        <f>IF(P_kom_mengde!X116=0," ",P_kom_mengde!X116)</f>
        <v xml:space="preserve"> </v>
      </c>
      <c r="F112" s="114" t="str">
        <f>IF(P_kom_mengde!Y116=0," ",P_kom_mengde!Y116)</f>
        <v xml:space="preserve"> </v>
      </c>
      <c r="G112" s="114" t="str">
        <f>IF(P_kom_mengde!Z116=0," ",P_kom_mengde!Z116)</f>
        <v xml:space="preserve"> </v>
      </c>
      <c r="H112" s="114" t="str">
        <f>IF(P_kom_mengde!AA116=0," ",P_kom_mengde!AA116)</f>
        <v xml:space="preserve"> </v>
      </c>
      <c r="I112" s="114" t="str">
        <f>IF(P_kom_mengde!AB116=0," ",P_kom_mengde!AB116)</f>
        <v xml:space="preserve"> </v>
      </c>
      <c r="J112" s="114" t="str">
        <f>IF(P_kom_mengde!AC116=0," ",P_kom_mengde!AC116)</f>
        <v xml:space="preserve"> </v>
      </c>
      <c r="K112" s="114" t="str">
        <f>IF(P_kom_mengde!AD116=0," ",P_kom_mengde!AD116)</f>
        <v xml:space="preserve"> </v>
      </c>
      <c r="L112" s="32" t="str">
        <f>IF(P_kom_mengde!AE116=0," ",P_kom_mengde!AE116)</f>
        <v xml:space="preserve"> </v>
      </c>
      <c r="M112" s="114" t="str">
        <f>IF(P_kom_mengde!AF116=0," ",P_kom_mengde!AF116)</f>
        <v xml:space="preserve"> </v>
      </c>
      <c r="N112" s="29" t="str">
        <f>IF(P_kom_mengde!AG116=0," ",P_kom_mengde!AG116)</f>
        <v xml:space="preserve"> </v>
      </c>
    </row>
    <row r="113" spans="3:14" x14ac:dyDescent="0.25">
      <c r="C113" s="28" t="str">
        <f>IF(P_kom_mengde!V117=0," ",P_kom_mengde!V117)</f>
        <v xml:space="preserve"> </v>
      </c>
      <c r="D113" s="114" t="str">
        <f>IF(P_kom_mengde!W117=0," ",P_kom_mengde!W117)</f>
        <v xml:space="preserve"> </v>
      </c>
      <c r="E113" s="114" t="str">
        <f>IF(P_kom_mengde!X117=0," ",P_kom_mengde!X117)</f>
        <v xml:space="preserve"> </v>
      </c>
      <c r="F113" s="114" t="str">
        <f>IF(P_kom_mengde!Y117=0," ",P_kom_mengde!Y117)</f>
        <v xml:space="preserve"> </v>
      </c>
      <c r="G113" s="114" t="str">
        <f>IF(P_kom_mengde!Z117=0," ",P_kom_mengde!Z117)</f>
        <v xml:space="preserve"> </v>
      </c>
      <c r="H113" s="114" t="str">
        <f>IF(P_kom_mengde!AA117=0," ",P_kom_mengde!AA117)</f>
        <v xml:space="preserve"> </v>
      </c>
      <c r="I113" s="114" t="str">
        <f>IF(P_kom_mengde!AB117=0," ",P_kom_mengde!AB117)</f>
        <v xml:space="preserve"> </v>
      </c>
      <c r="J113" s="114" t="str">
        <f>IF(P_kom_mengde!AC117=0," ",P_kom_mengde!AC117)</f>
        <v xml:space="preserve"> </v>
      </c>
      <c r="K113" s="114" t="str">
        <f>IF(P_kom_mengde!AD117=0," ",P_kom_mengde!AD117)</f>
        <v xml:space="preserve"> </v>
      </c>
      <c r="L113" s="32" t="str">
        <f>IF(P_kom_mengde!AE117=0," ",P_kom_mengde!AE117)</f>
        <v xml:space="preserve"> </v>
      </c>
      <c r="M113" s="114" t="str">
        <f>IF(P_kom_mengde!AF117=0," ",P_kom_mengde!AF117)</f>
        <v xml:space="preserve"> </v>
      </c>
      <c r="N113" s="29" t="str">
        <f>IF(P_kom_mengde!AG117=0," ",P_kom_mengde!AG117)</f>
        <v xml:space="preserve"> </v>
      </c>
    </row>
    <row r="114" spans="3:14" x14ac:dyDescent="0.25">
      <c r="C114" s="28" t="str">
        <f>IF(P_kom_mengde!V118=0," ",P_kom_mengde!V118)</f>
        <v xml:space="preserve"> </v>
      </c>
      <c r="D114" s="114" t="str">
        <f>IF(P_kom_mengde!W118=0," ",P_kom_mengde!W118)</f>
        <v xml:space="preserve"> </v>
      </c>
      <c r="E114" s="114" t="str">
        <f>IF(P_kom_mengde!X118=0," ",P_kom_mengde!X118)</f>
        <v xml:space="preserve"> </v>
      </c>
      <c r="F114" s="114" t="str">
        <f>IF(P_kom_mengde!Y118=0," ",P_kom_mengde!Y118)</f>
        <v xml:space="preserve"> </v>
      </c>
      <c r="G114" s="114" t="str">
        <f>IF(P_kom_mengde!Z118=0," ",P_kom_mengde!Z118)</f>
        <v xml:space="preserve"> </v>
      </c>
      <c r="H114" s="114" t="str">
        <f>IF(P_kom_mengde!AA118=0," ",P_kom_mengde!AA118)</f>
        <v xml:space="preserve"> </v>
      </c>
      <c r="I114" s="114" t="str">
        <f>IF(P_kom_mengde!AB118=0," ",P_kom_mengde!AB118)</f>
        <v xml:space="preserve"> </v>
      </c>
      <c r="J114" s="114" t="str">
        <f>IF(P_kom_mengde!AC118=0," ",P_kom_mengde!AC118)</f>
        <v xml:space="preserve"> </v>
      </c>
      <c r="K114" s="114" t="str">
        <f>IF(P_kom_mengde!AD118=0," ",P_kom_mengde!AD118)</f>
        <v xml:space="preserve"> </v>
      </c>
      <c r="L114" s="32" t="str">
        <f>IF(P_kom_mengde!AE118=0," ",P_kom_mengde!AE118)</f>
        <v xml:space="preserve"> </v>
      </c>
      <c r="M114" s="114" t="str">
        <f>IF(P_kom_mengde!AF118=0," ",P_kom_mengde!AF118)</f>
        <v xml:space="preserve"> </v>
      </c>
      <c r="N114" s="29" t="str">
        <f>IF(P_kom_mengde!AG118=0," ",P_kom_mengde!AG118)</f>
        <v xml:space="preserve"> </v>
      </c>
    </row>
    <row r="115" spans="3:14" x14ac:dyDescent="0.25">
      <c r="C115" s="28" t="str">
        <f>IF(P_kom_mengde!V119=0," ",P_kom_mengde!V119)</f>
        <v xml:space="preserve"> </v>
      </c>
      <c r="D115" s="114" t="str">
        <f>IF(P_kom_mengde!W119=0," ",P_kom_mengde!W119)</f>
        <v xml:space="preserve"> </v>
      </c>
      <c r="E115" s="114" t="str">
        <f>IF(P_kom_mengde!X119=0," ",P_kom_mengde!X119)</f>
        <v xml:space="preserve"> </v>
      </c>
      <c r="F115" s="114" t="str">
        <f>IF(P_kom_mengde!Y119=0," ",P_kom_mengde!Y119)</f>
        <v xml:space="preserve"> </v>
      </c>
      <c r="G115" s="114" t="str">
        <f>IF(P_kom_mengde!Z119=0," ",P_kom_mengde!Z119)</f>
        <v xml:space="preserve"> </v>
      </c>
      <c r="H115" s="114" t="str">
        <f>IF(P_kom_mengde!AA119=0," ",P_kom_mengde!AA119)</f>
        <v xml:space="preserve"> </v>
      </c>
      <c r="I115" s="114" t="str">
        <f>IF(P_kom_mengde!AB119=0," ",P_kom_mengde!AB119)</f>
        <v xml:space="preserve"> </v>
      </c>
      <c r="J115" s="114" t="str">
        <f>IF(P_kom_mengde!AC119=0," ",P_kom_mengde!AC119)</f>
        <v xml:space="preserve"> </v>
      </c>
      <c r="K115" s="114" t="str">
        <f>IF(P_kom_mengde!AD119=0," ",P_kom_mengde!AD119)</f>
        <v xml:space="preserve"> </v>
      </c>
      <c r="L115" s="32" t="str">
        <f>IF(P_kom_mengde!AE119=0," ",P_kom_mengde!AE119)</f>
        <v xml:space="preserve"> </v>
      </c>
      <c r="M115" s="114" t="str">
        <f>IF(P_kom_mengde!AF119=0," ",P_kom_mengde!AF119)</f>
        <v xml:space="preserve"> </v>
      </c>
      <c r="N115" s="29" t="str">
        <f>IF(P_kom_mengde!AG119=0," ",P_kom_mengde!AG119)</f>
        <v xml:space="preserve"> </v>
      </c>
    </row>
    <row r="116" spans="3:14" x14ac:dyDescent="0.25">
      <c r="C116" s="28" t="str">
        <f>IF(P_kom_mengde!V120=0," ",P_kom_mengde!V120)</f>
        <v xml:space="preserve"> </v>
      </c>
      <c r="D116" s="114" t="str">
        <f>IF(P_kom_mengde!W120=0," ",P_kom_mengde!W120)</f>
        <v xml:space="preserve"> </v>
      </c>
      <c r="E116" s="114" t="str">
        <f>IF(P_kom_mengde!X120=0," ",P_kom_mengde!X120)</f>
        <v xml:space="preserve"> </v>
      </c>
      <c r="F116" s="114" t="str">
        <f>IF(P_kom_mengde!Y120=0," ",P_kom_mengde!Y120)</f>
        <v xml:space="preserve"> </v>
      </c>
      <c r="G116" s="114" t="str">
        <f>IF(P_kom_mengde!Z120=0," ",P_kom_mengde!Z120)</f>
        <v xml:space="preserve"> </v>
      </c>
      <c r="H116" s="114" t="str">
        <f>IF(P_kom_mengde!AA120=0," ",P_kom_mengde!AA120)</f>
        <v xml:space="preserve"> </v>
      </c>
      <c r="I116" s="114" t="str">
        <f>IF(P_kom_mengde!AB120=0," ",P_kom_mengde!AB120)</f>
        <v xml:space="preserve"> </v>
      </c>
      <c r="J116" s="114" t="str">
        <f>IF(P_kom_mengde!AC120=0," ",P_kom_mengde!AC120)</f>
        <v xml:space="preserve"> </v>
      </c>
      <c r="K116" s="114" t="str">
        <f>IF(P_kom_mengde!AD120=0," ",P_kom_mengde!AD120)</f>
        <v xml:space="preserve"> </v>
      </c>
      <c r="L116" s="32" t="str">
        <f>IF(P_kom_mengde!AE120=0," ",P_kom_mengde!AE120)</f>
        <v xml:space="preserve"> </v>
      </c>
      <c r="M116" s="114" t="str">
        <f>IF(P_kom_mengde!AF120=0," ",P_kom_mengde!AF120)</f>
        <v xml:space="preserve"> </v>
      </c>
      <c r="N116" s="29" t="str">
        <f>IF(P_kom_mengde!AG120=0," ",P_kom_mengde!AG120)</f>
        <v xml:space="preserve"> </v>
      </c>
    </row>
    <row r="117" spans="3:14" x14ac:dyDescent="0.25">
      <c r="C117" s="28" t="str">
        <f>IF(P_kom_mengde!V121=0," ",P_kom_mengde!V121)</f>
        <v xml:space="preserve"> </v>
      </c>
      <c r="D117" s="114" t="str">
        <f>IF(P_kom_mengde!W121=0," ",P_kom_mengde!W121)</f>
        <v xml:space="preserve"> </v>
      </c>
      <c r="E117" s="114" t="str">
        <f>IF(P_kom_mengde!X121=0," ",P_kom_mengde!X121)</f>
        <v xml:space="preserve"> </v>
      </c>
      <c r="F117" s="114" t="str">
        <f>IF(P_kom_mengde!Y121=0," ",P_kom_mengde!Y121)</f>
        <v xml:space="preserve"> </v>
      </c>
      <c r="G117" s="114" t="str">
        <f>IF(P_kom_mengde!Z121=0," ",P_kom_mengde!Z121)</f>
        <v xml:space="preserve"> </v>
      </c>
      <c r="H117" s="114" t="str">
        <f>IF(P_kom_mengde!AA121=0," ",P_kom_mengde!AA121)</f>
        <v xml:space="preserve"> </v>
      </c>
      <c r="I117" s="114" t="str">
        <f>IF(P_kom_mengde!AB121=0," ",P_kom_mengde!AB121)</f>
        <v xml:space="preserve"> </v>
      </c>
      <c r="J117" s="114" t="str">
        <f>IF(P_kom_mengde!AC121=0," ",P_kom_mengde!AC121)</f>
        <v xml:space="preserve"> </v>
      </c>
      <c r="K117" s="114" t="str">
        <f>IF(P_kom_mengde!AD121=0," ",P_kom_mengde!AD121)</f>
        <v xml:space="preserve"> </v>
      </c>
      <c r="L117" s="32" t="str">
        <f>IF(P_kom_mengde!AE121=0," ",P_kom_mengde!AE121)</f>
        <v xml:space="preserve"> </v>
      </c>
      <c r="M117" s="114" t="str">
        <f>IF(P_kom_mengde!AF121=0," ",P_kom_mengde!AF121)</f>
        <v xml:space="preserve"> </v>
      </c>
      <c r="N117" s="29" t="str">
        <f>IF(P_kom_mengde!AG121=0," ",P_kom_mengde!AG121)</f>
        <v xml:space="preserve"> </v>
      </c>
    </row>
    <row r="118" spans="3:14" x14ac:dyDescent="0.25">
      <c r="C118" s="28" t="str">
        <f>IF(P_kom_mengde!V122=0," ",P_kom_mengde!V122)</f>
        <v xml:space="preserve"> </v>
      </c>
      <c r="D118" s="114" t="str">
        <f>IF(P_kom_mengde!W122=0," ",P_kom_mengde!W122)</f>
        <v xml:space="preserve"> </v>
      </c>
      <c r="E118" s="114" t="str">
        <f>IF(P_kom_mengde!X122=0," ",P_kom_mengde!X122)</f>
        <v xml:space="preserve"> </v>
      </c>
      <c r="F118" s="114" t="str">
        <f>IF(P_kom_mengde!Y122=0," ",P_kom_mengde!Y122)</f>
        <v xml:space="preserve"> </v>
      </c>
      <c r="G118" s="114" t="str">
        <f>IF(P_kom_mengde!Z122=0," ",P_kom_mengde!Z122)</f>
        <v xml:space="preserve"> </v>
      </c>
      <c r="H118" s="114" t="str">
        <f>IF(P_kom_mengde!AA122=0," ",P_kom_mengde!AA122)</f>
        <v xml:space="preserve"> </v>
      </c>
      <c r="I118" s="114" t="str">
        <f>IF(P_kom_mengde!AB122=0," ",P_kom_mengde!AB122)</f>
        <v xml:space="preserve"> </v>
      </c>
      <c r="J118" s="114" t="str">
        <f>IF(P_kom_mengde!AC122=0," ",P_kom_mengde!AC122)</f>
        <v xml:space="preserve"> </v>
      </c>
      <c r="K118" s="114" t="str">
        <f>IF(P_kom_mengde!AD122=0," ",P_kom_mengde!AD122)</f>
        <v xml:space="preserve"> </v>
      </c>
      <c r="L118" s="32" t="str">
        <f>IF(P_kom_mengde!AE122=0," ",P_kom_mengde!AE122)</f>
        <v xml:space="preserve"> </v>
      </c>
      <c r="M118" s="114" t="str">
        <f>IF(P_kom_mengde!AF122=0," ",P_kom_mengde!AF122)</f>
        <v xml:space="preserve"> </v>
      </c>
      <c r="N118" s="29" t="str">
        <f>IF(P_kom_mengde!AG122=0," ",P_kom_mengde!AG122)</f>
        <v xml:space="preserve"> </v>
      </c>
    </row>
    <row r="119" spans="3:14" x14ac:dyDescent="0.25">
      <c r="C119" s="28" t="str">
        <f>IF(P_kom_mengde!V123=0," ",P_kom_mengde!V123)</f>
        <v xml:space="preserve"> </v>
      </c>
      <c r="D119" s="114" t="str">
        <f>IF(P_kom_mengde!W123=0," ",P_kom_mengde!W123)</f>
        <v xml:space="preserve"> </v>
      </c>
      <c r="E119" s="114" t="str">
        <f>IF(P_kom_mengde!X123=0," ",P_kom_mengde!X123)</f>
        <v xml:space="preserve"> </v>
      </c>
      <c r="F119" s="114" t="str">
        <f>IF(P_kom_mengde!Y123=0," ",P_kom_mengde!Y123)</f>
        <v xml:space="preserve"> </v>
      </c>
      <c r="G119" s="114" t="str">
        <f>IF(P_kom_mengde!Z123=0," ",P_kom_mengde!Z123)</f>
        <v xml:space="preserve"> </v>
      </c>
      <c r="H119" s="114" t="str">
        <f>IF(P_kom_mengde!AA123=0," ",P_kom_mengde!AA123)</f>
        <v xml:space="preserve"> </v>
      </c>
      <c r="I119" s="114" t="str">
        <f>IF(P_kom_mengde!AB123=0," ",P_kom_mengde!AB123)</f>
        <v xml:space="preserve"> </v>
      </c>
      <c r="J119" s="114" t="str">
        <f>IF(P_kom_mengde!AC123=0," ",P_kom_mengde!AC123)</f>
        <v xml:space="preserve"> </v>
      </c>
      <c r="K119" s="114" t="str">
        <f>IF(P_kom_mengde!AD123=0," ",P_kom_mengde!AD123)</f>
        <v xml:space="preserve"> </v>
      </c>
      <c r="L119" s="32" t="str">
        <f>IF(P_kom_mengde!AE123=0," ",P_kom_mengde!AE123)</f>
        <v xml:space="preserve"> </v>
      </c>
      <c r="M119" s="114" t="str">
        <f>IF(P_kom_mengde!AF123=0," ",P_kom_mengde!AF123)</f>
        <v xml:space="preserve"> </v>
      </c>
      <c r="N119" s="29" t="str">
        <f>IF(P_kom_mengde!AG123=0," ",P_kom_mengde!AG123)</f>
        <v xml:space="preserve"> </v>
      </c>
    </row>
    <row r="120" spans="3:14" x14ac:dyDescent="0.25">
      <c r="C120" s="28" t="str">
        <f>IF(P_kom_mengde!V124=0," ",P_kom_mengde!V124)</f>
        <v xml:space="preserve"> </v>
      </c>
      <c r="D120" s="114" t="str">
        <f>IF(P_kom_mengde!W124=0," ",P_kom_mengde!W124)</f>
        <v xml:space="preserve"> </v>
      </c>
      <c r="E120" s="114" t="str">
        <f>IF(P_kom_mengde!X124=0," ",P_kom_mengde!X124)</f>
        <v xml:space="preserve"> </v>
      </c>
      <c r="F120" s="114" t="str">
        <f>IF(P_kom_mengde!Y124=0," ",P_kom_mengde!Y124)</f>
        <v xml:space="preserve"> </v>
      </c>
      <c r="G120" s="114" t="str">
        <f>IF(P_kom_mengde!Z124=0," ",P_kom_mengde!Z124)</f>
        <v xml:space="preserve"> </v>
      </c>
      <c r="H120" s="114" t="str">
        <f>IF(P_kom_mengde!AA124=0," ",P_kom_mengde!AA124)</f>
        <v xml:space="preserve"> </v>
      </c>
      <c r="I120" s="114" t="str">
        <f>IF(P_kom_mengde!AB124=0," ",P_kom_mengde!AB124)</f>
        <v xml:space="preserve"> </v>
      </c>
      <c r="J120" s="114" t="str">
        <f>IF(P_kom_mengde!AC124=0," ",P_kom_mengde!AC124)</f>
        <v xml:space="preserve"> </v>
      </c>
      <c r="K120" s="114" t="str">
        <f>IF(P_kom_mengde!AD124=0," ",P_kom_mengde!AD124)</f>
        <v xml:space="preserve"> </v>
      </c>
      <c r="L120" s="32" t="str">
        <f>IF(P_kom_mengde!AE124=0," ",P_kom_mengde!AE124)</f>
        <v xml:space="preserve"> </v>
      </c>
      <c r="M120" s="114" t="str">
        <f>IF(P_kom_mengde!AF124=0," ",P_kom_mengde!AF124)</f>
        <v xml:space="preserve"> </v>
      </c>
      <c r="N120" s="29" t="str">
        <f>IF(P_kom_mengde!AG124=0," ",P_kom_mengde!AG124)</f>
        <v xml:space="preserve"> </v>
      </c>
    </row>
    <row r="121" spans="3:14" x14ac:dyDescent="0.25">
      <c r="C121" s="28" t="str">
        <f>IF(P_kom_mengde!V125=0," ",P_kom_mengde!V125)</f>
        <v xml:space="preserve"> </v>
      </c>
      <c r="D121" s="114" t="str">
        <f>IF(P_kom_mengde!W125=0," ",P_kom_mengde!W125)</f>
        <v xml:space="preserve"> </v>
      </c>
      <c r="E121" s="114" t="str">
        <f>IF(P_kom_mengde!X125=0," ",P_kom_mengde!X125)</f>
        <v xml:space="preserve"> </v>
      </c>
      <c r="F121" s="114" t="str">
        <f>IF(P_kom_mengde!Y125=0," ",P_kom_mengde!Y125)</f>
        <v xml:space="preserve"> </v>
      </c>
      <c r="G121" s="114" t="str">
        <f>IF(P_kom_mengde!Z125=0," ",P_kom_mengde!Z125)</f>
        <v xml:space="preserve"> </v>
      </c>
      <c r="H121" s="114" t="str">
        <f>IF(P_kom_mengde!AA125=0," ",P_kom_mengde!AA125)</f>
        <v xml:space="preserve"> </v>
      </c>
      <c r="I121" s="114" t="str">
        <f>IF(P_kom_mengde!AB125=0," ",P_kom_mengde!AB125)</f>
        <v xml:space="preserve"> </v>
      </c>
      <c r="J121" s="114" t="str">
        <f>IF(P_kom_mengde!AC125=0," ",P_kom_mengde!AC125)</f>
        <v xml:space="preserve"> </v>
      </c>
      <c r="K121" s="114" t="str">
        <f>IF(P_kom_mengde!AD125=0," ",P_kom_mengde!AD125)</f>
        <v xml:space="preserve"> </v>
      </c>
      <c r="L121" s="32" t="str">
        <f>IF(P_kom_mengde!AE125=0," ",P_kom_mengde!AE125)</f>
        <v xml:space="preserve"> </v>
      </c>
      <c r="M121" s="114" t="str">
        <f>IF(P_kom_mengde!AF125=0," ",P_kom_mengde!AF125)</f>
        <v xml:space="preserve"> </v>
      </c>
      <c r="N121" s="29" t="str">
        <f>IF(P_kom_mengde!AG125=0," ",P_kom_mengde!AG125)</f>
        <v xml:space="preserve"> </v>
      </c>
    </row>
    <row r="122" spans="3:14" x14ac:dyDescent="0.25">
      <c r="C122" s="28" t="str">
        <f>IF(P_kom_mengde!V126=0," ",P_kom_mengde!V126)</f>
        <v xml:space="preserve"> </v>
      </c>
      <c r="D122" s="114" t="str">
        <f>IF(P_kom_mengde!W126=0," ",P_kom_mengde!W126)</f>
        <v xml:space="preserve"> </v>
      </c>
      <c r="E122" s="114" t="str">
        <f>IF(P_kom_mengde!X126=0," ",P_kom_mengde!X126)</f>
        <v xml:space="preserve"> </v>
      </c>
      <c r="F122" s="114" t="str">
        <f>IF(P_kom_mengde!Y126=0," ",P_kom_mengde!Y126)</f>
        <v xml:space="preserve"> </v>
      </c>
      <c r="G122" s="114" t="str">
        <f>IF(P_kom_mengde!Z126=0," ",P_kom_mengde!Z126)</f>
        <v xml:space="preserve"> </v>
      </c>
      <c r="H122" s="114" t="str">
        <f>IF(P_kom_mengde!AA126=0," ",P_kom_mengde!AA126)</f>
        <v xml:space="preserve"> </v>
      </c>
      <c r="I122" s="114" t="str">
        <f>IF(P_kom_mengde!AB126=0," ",P_kom_mengde!AB126)</f>
        <v xml:space="preserve"> </v>
      </c>
      <c r="J122" s="114" t="str">
        <f>IF(P_kom_mengde!AC126=0," ",P_kom_mengde!AC126)</f>
        <v xml:space="preserve"> </v>
      </c>
      <c r="K122" s="114" t="str">
        <f>IF(P_kom_mengde!AD126=0," ",P_kom_mengde!AD126)</f>
        <v xml:space="preserve"> </v>
      </c>
      <c r="L122" s="32" t="str">
        <f>IF(P_kom_mengde!AE126=0," ",P_kom_mengde!AE126)</f>
        <v xml:space="preserve"> </v>
      </c>
      <c r="M122" s="114" t="str">
        <f>IF(P_kom_mengde!AF126=0," ",P_kom_mengde!AF126)</f>
        <v xml:space="preserve"> </v>
      </c>
      <c r="N122" s="29" t="str">
        <f>IF(P_kom_mengde!AG126=0," ",P_kom_mengde!AG126)</f>
        <v xml:space="preserve"> </v>
      </c>
    </row>
    <row r="123" spans="3:14" x14ac:dyDescent="0.25">
      <c r="C123" s="28" t="str">
        <f>IF(P_kom_mengde!V127=0," ",P_kom_mengde!V127)</f>
        <v xml:space="preserve"> </v>
      </c>
      <c r="D123" s="114" t="str">
        <f>IF(P_kom_mengde!W127=0," ",P_kom_mengde!W127)</f>
        <v xml:space="preserve"> </v>
      </c>
      <c r="E123" s="114" t="str">
        <f>IF(P_kom_mengde!X127=0," ",P_kom_mengde!X127)</f>
        <v xml:space="preserve"> </v>
      </c>
      <c r="F123" s="114" t="str">
        <f>IF(P_kom_mengde!Y127=0," ",P_kom_mengde!Y127)</f>
        <v xml:space="preserve"> </v>
      </c>
      <c r="G123" s="114" t="str">
        <f>IF(P_kom_mengde!Z127=0," ",P_kom_mengde!Z127)</f>
        <v xml:space="preserve"> </v>
      </c>
      <c r="H123" s="114" t="str">
        <f>IF(P_kom_mengde!AA127=0," ",P_kom_mengde!AA127)</f>
        <v xml:space="preserve"> </v>
      </c>
      <c r="I123" s="114" t="str">
        <f>IF(P_kom_mengde!AB127=0," ",P_kom_mengde!AB127)</f>
        <v xml:space="preserve"> </v>
      </c>
      <c r="J123" s="114" t="str">
        <f>IF(P_kom_mengde!AC127=0," ",P_kom_mengde!AC127)</f>
        <v xml:space="preserve"> </v>
      </c>
      <c r="K123" s="114" t="str">
        <f>IF(P_kom_mengde!AD127=0," ",P_kom_mengde!AD127)</f>
        <v xml:space="preserve"> </v>
      </c>
      <c r="L123" s="32" t="str">
        <f>IF(P_kom_mengde!AE127=0," ",P_kom_mengde!AE127)</f>
        <v xml:space="preserve"> </v>
      </c>
      <c r="M123" s="114" t="str">
        <f>IF(P_kom_mengde!AF127=0," ",P_kom_mengde!AF127)</f>
        <v xml:space="preserve"> </v>
      </c>
      <c r="N123" s="29" t="str">
        <f>IF(P_kom_mengde!AG127=0," ",P_kom_mengde!AG127)</f>
        <v xml:space="preserve"> </v>
      </c>
    </row>
    <row r="124" spans="3:14" x14ac:dyDescent="0.25">
      <c r="C124" s="28" t="str">
        <f>IF(P_kom_mengde!V128=0," ",P_kom_mengde!V128)</f>
        <v xml:space="preserve"> </v>
      </c>
      <c r="D124" s="114" t="str">
        <f>IF(P_kom_mengde!W128=0," ",P_kom_mengde!W128)</f>
        <v xml:space="preserve"> </v>
      </c>
      <c r="E124" s="114" t="str">
        <f>IF(P_kom_mengde!X128=0," ",P_kom_mengde!X128)</f>
        <v xml:space="preserve"> </v>
      </c>
      <c r="F124" s="114" t="str">
        <f>IF(P_kom_mengde!Y128=0," ",P_kom_mengde!Y128)</f>
        <v xml:space="preserve"> </v>
      </c>
      <c r="G124" s="114" t="str">
        <f>IF(P_kom_mengde!Z128=0," ",P_kom_mengde!Z128)</f>
        <v xml:space="preserve"> </v>
      </c>
      <c r="H124" s="114" t="str">
        <f>IF(P_kom_mengde!AA128=0," ",P_kom_mengde!AA128)</f>
        <v xml:space="preserve"> </v>
      </c>
      <c r="I124" s="114" t="str">
        <f>IF(P_kom_mengde!AB128=0," ",P_kom_mengde!AB128)</f>
        <v xml:space="preserve"> </v>
      </c>
      <c r="J124" s="114" t="str">
        <f>IF(P_kom_mengde!AC128=0," ",P_kom_mengde!AC128)</f>
        <v xml:space="preserve"> </v>
      </c>
      <c r="K124" s="114" t="str">
        <f>IF(P_kom_mengde!AD128=0," ",P_kom_mengde!AD128)</f>
        <v xml:space="preserve"> </v>
      </c>
      <c r="L124" s="32" t="str">
        <f>IF(P_kom_mengde!AE128=0," ",P_kom_mengde!AE128)</f>
        <v xml:space="preserve"> </v>
      </c>
      <c r="M124" s="114" t="str">
        <f>IF(P_kom_mengde!AF128=0," ",P_kom_mengde!AF128)</f>
        <v xml:space="preserve"> </v>
      </c>
      <c r="N124" s="29" t="str">
        <f>IF(P_kom_mengde!AG128=0," ",P_kom_mengde!AG128)</f>
        <v xml:space="preserve"> </v>
      </c>
    </row>
    <row r="125" spans="3:14" x14ac:dyDescent="0.25">
      <c r="C125" s="28" t="str">
        <f>IF(P_kom_mengde!V129=0," ",P_kom_mengde!V129)</f>
        <v xml:space="preserve"> </v>
      </c>
      <c r="D125" s="114" t="str">
        <f>IF(P_kom_mengde!W129=0," ",P_kom_mengde!W129)</f>
        <v xml:space="preserve"> </v>
      </c>
      <c r="E125" s="114" t="str">
        <f>IF(P_kom_mengde!X129=0," ",P_kom_mengde!X129)</f>
        <v xml:space="preserve"> </v>
      </c>
      <c r="F125" s="114" t="str">
        <f>IF(P_kom_mengde!Y129=0," ",P_kom_mengde!Y129)</f>
        <v xml:space="preserve"> </v>
      </c>
      <c r="G125" s="114" t="str">
        <f>IF(P_kom_mengde!Z129=0," ",P_kom_mengde!Z129)</f>
        <v xml:space="preserve"> </v>
      </c>
      <c r="H125" s="114" t="str">
        <f>IF(P_kom_mengde!AA129=0," ",P_kom_mengde!AA129)</f>
        <v xml:space="preserve"> </v>
      </c>
      <c r="I125" s="114" t="str">
        <f>IF(P_kom_mengde!AB129=0," ",P_kom_mengde!AB129)</f>
        <v xml:space="preserve"> </v>
      </c>
      <c r="J125" s="114" t="str">
        <f>IF(P_kom_mengde!AC129=0," ",P_kom_mengde!AC129)</f>
        <v xml:space="preserve"> </v>
      </c>
      <c r="K125" s="114" t="str">
        <f>IF(P_kom_mengde!AD129=0," ",P_kom_mengde!AD129)</f>
        <v xml:space="preserve"> </v>
      </c>
      <c r="L125" s="32" t="str">
        <f>IF(P_kom_mengde!AE129=0," ",P_kom_mengde!AE129)</f>
        <v xml:space="preserve"> </v>
      </c>
      <c r="M125" s="114" t="str">
        <f>IF(P_kom_mengde!AF129=0," ",P_kom_mengde!AF129)</f>
        <v xml:space="preserve"> </v>
      </c>
      <c r="N125" s="29" t="str">
        <f>IF(P_kom_mengde!AG129=0," ",P_kom_mengde!AG129)</f>
        <v xml:space="preserve"> </v>
      </c>
    </row>
    <row r="126" spans="3:14" x14ac:dyDescent="0.25">
      <c r="C126" s="28" t="str">
        <f>IF(P_kom_mengde!V130=0," ",P_kom_mengde!V130)</f>
        <v xml:space="preserve"> </v>
      </c>
      <c r="D126" s="114" t="str">
        <f>IF(P_kom_mengde!W130=0," ",P_kom_mengde!W130)</f>
        <v xml:space="preserve"> </v>
      </c>
      <c r="E126" s="114" t="str">
        <f>IF(P_kom_mengde!X130=0," ",P_kom_mengde!X130)</f>
        <v xml:space="preserve"> </v>
      </c>
      <c r="F126" s="114" t="str">
        <f>IF(P_kom_mengde!Y130=0," ",P_kom_mengde!Y130)</f>
        <v xml:space="preserve"> </v>
      </c>
      <c r="G126" s="114" t="str">
        <f>IF(P_kom_mengde!Z130=0," ",P_kom_mengde!Z130)</f>
        <v xml:space="preserve"> </v>
      </c>
      <c r="H126" s="114" t="str">
        <f>IF(P_kom_mengde!AA130=0," ",P_kom_mengde!AA130)</f>
        <v xml:space="preserve"> </v>
      </c>
      <c r="I126" s="114" t="str">
        <f>IF(P_kom_mengde!AB130=0," ",P_kom_mengde!AB130)</f>
        <v xml:space="preserve"> </v>
      </c>
      <c r="J126" s="114" t="str">
        <f>IF(P_kom_mengde!AC130=0," ",P_kom_mengde!AC130)</f>
        <v xml:space="preserve"> </v>
      </c>
      <c r="K126" s="114" t="str">
        <f>IF(P_kom_mengde!AD130=0," ",P_kom_mengde!AD130)</f>
        <v xml:space="preserve"> </v>
      </c>
      <c r="L126" s="32" t="str">
        <f>IF(P_kom_mengde!AE130=0," ",P_kom_mengde!AE130)</f>
        <v xml:space="preserve"> </v>
      </c>
      <c r="M126" s="114" t="str">
        <f>IF(P_kom_mengde!AF130=0," ",P_kom_mengde!AF130)</f>
        <v xml:space="preserve"> </v>
      </c>
      <c r="N126" s="29" t="str">
        <f>IF(P_kom_mengde!AG130=0," ",P_kom_mengde!AG130)</f>
        <v xml:space="preserve"> </v>
      </c>
    </row>
    <row r="127" spans="3:14" x14ac:dyDescent="0.25">
      <c r="C127" s="28" t="str">
        <f>IF(P_kom_mengde!V131=0," ",P_kom_mengde!V131)</f>
        <v xml:space="preserve"> </v>
      </c>
      <c r="D127" s="114" t="str">
        <f>IF(P_kom_mengde!W131=0," ",P_kom_mengde!W131)</f>
        <v xml:space="preserve"> </v>
      </c>
      <c r="E127" s="114" t="str">
        <f>IF(P_kom_mengde!X131=0," ",P_kom_mengde!X131)</f>
        <v xml:space="preserve"> </v>
      </c>
      <c r="F127" s="114" t="str">
        <f>IF(P_kom_mengde!Y131=0," ",P_kom_mengde!Y131)</f>
        <v xml:space="preserve"> </v>
      </c>
      <c r="G127" s="114" t="str">
        <f>IF(P_kom_mengde!Z131=0," ",P_kom_mengde!Z131)</f>
        <v xml:space="preserve"> </v>
      </c>
      <c r="H127" s="114" t="str">
        <f>IF(P_kom_mengde!AA131=0," ",P_kom_mengde!AA131)</f>
        <v xml:space="preserve"> </v>
      </c>
      <c r="I127" s="114" t="str">
        <f>IF(P_kom_mengde!AB131=0," ",P_kom_mengde!AB131)</f>
        <v xml:space="preserve"> </v>
      </c>
      <c r="J127" s="114" t="str">
        <f>IF(P_kom_mengde!AC131=0," ",P_kom_mengde!AC131)</f>
        <v xml:space="preserve"> </v>
      </c>
      <c r="K127" s="114" t="str">
        <f>IF(P_kom_mengde!AD131=0," ",P_kom_mengde!AD131)</f>
        <v xml:space="preserve"> </v>
      </c>
      <c r="L127" s="32" t="str">
        <f>IF(P_kom_mengde!AE131=0," ",P_kom_mengde!AE131)</f>
        <v xml:space="preserve"> </v>
      </c>
      <c r="M127" s="114" t="str">
        <f>IF(P_kom_mengde!AF131=0," ",P_kom_mengde!AF131)</f>
        <v xml:space="preserve"> </v>
      </c>
      <c r="N127" s="29" t="str">
        <f>IF(P_kom_mengde!AG131=0," ",P_kom_mengde!AG131)</f>
        <v xml:space="preserve"> </v>
      </c>
    </row>
    <row r="128" spans="3:14" x14ac:dyDescent="0.25">
      <c r="C128" s="28" t="str">
        <f>IF(P_kom_mengde!V132=0," ",P_kom_mengde!V132)</f>
        <v xml:space="preserve"> </v>
      </c>
      <c r="D128" s="114" t="str">
        <f>IF(P_kom_mengde!W132=0," ",P_kom_mengde!W132)</f>
        <v xml:space="preserve"> </v>
      </c>
      <c r="E128" s="114" t="str">
        <f>IF(P_kom_mengde!X132=0," ",P_kom_mengde!X132)</f>
        <v xml:space="preserve"> </v>
      </c>
      <c r="F128" s="114" t="str">
        <f>IF(P_kom_mengde!Y132=0," ",P_kom_mengde!Y132)</f>
        <v xml:space="preserve"> </v>
      </c>
      <c r="G128" s="114" t="str">
        <f>IF(P_kom_mengde!Z132=0," ",P_kom_mengde!Z132)</f>
        <v xml:space="preserve"> </v>
      </c>
      <c r="H128" s="114" t="str">
        <f>IF(P_kom_mengde!AA132=0," ",P_kom_mengde!AA132)</f>
        <v xml:space="preserve"> </v>
      </c>
      <c r="I128" s="114" t="str">
        <f>IF(P_kom_mengde!AB132=0," ",P_kom_mengde!AB132)</f>
        <v xml:space="preserve"> </v>
      </c>
      <c r="J128" s="114" t="str">
        <f>IF(P_kom_mengde!AC132=0," ",P_kom_mengde!AC132)</f>
        <v xml:space="preserve"> </v>
      </c>
      <c r="K128" s="114" t="str">
        <f>IF(P_kom_mengde!AD132=0," ",P_kom_mengde!AD132)</f>
        <v xml:space="preserve"> </v>
      </c>
      <c r="L128" s="32" t="str">
        <f>IF(P_kom_mengde!AE132=0," ",P_kom_mengde!AE132)</f>
        <v xml:space="preserve"> </v>
      </c>
      <c r="M128" s="114" t="str">
        <f>IF(P_kom_mengde!AF132=0," ",P_kom_mengde!AF132)</f>
        <v xml:space="preserve"> </v>
      </c>
      <c r="N128" s="29" t="str">
        <f>IF(P_kom_mengde!AG132=0," ",P_kom_mengde!AG132)</f>
        <v xml:space="preserve"> </v>
      </c>
    </row>
    <row r="129" spans="3:14" x14ac:dyDescent="0.25">
      <c r="C129" s="28" t="str">
        <f>IF(P_kom_mengde!V133=0," ",P_kom_mengde!V133)</f>
        <v xml:space="preserve"> </v>
      </c>
      <c r="D129" s="114" t="str">
        <f>IF(P_kom_mengde!W133=0," ",P_kom_mengde!W133)</f>
        <v xml:space="preserve"> </v>
      </c>
      <c r="E129" s="114" t="str">
        <f>IF(P_kom_mengde!X133=0," ",P_kom_mengde!X133)</f>
        <v xml:space="preserve"> </v>
      </c>
      <c r="F129" s="114" t="str">
        <f>IF(P_kom_mengde!Y133=0," ",P_kom_mengde!Y133)</f>
        <v xml:space="preserve"> </v>
      </c>
      <c r="G129" s="114" t="str">
        <f>IF(P_kom_mengde!Z133=0," ",P_kom_mengde!Z133)</f>
        <v xml:space="preserve"> </v>
      </c>
      <c r="H129" s="114" t="str">
        <f>IF(P_kom_mengde!AA133=0," ",P_kom_mengde!AA133)</f>
        <v xml:space="preserve"> </v>
      </c>
      <c r="I129" s="114" t="str">
        <f>IF(P_kom_mengde!AB133=0," ",P_kom_mengde!AB133)</f>
        <v xml:space="preserve"> </v>
      </c>
      <c r="J129" s="114" t="str">
        <f>IF(P_kom_mengde!AC133=0," ",P_kom_mengde!AC133)</f>
        <v xml:space="preserve"> </v>
      </c>
      <c r="K129" s="114" t="str">
        <f>IF(P_kom_mengde!AD133=0," ",P_kom_mengde!AD133)</f>
        <v xml:space="preserve"> </v>
      </c>
      <c r="L129" s="32" t="str">
        <f>IF(P_kom_mengde!AE133=0," ",P_kom_mengde!AE133)</f>
        <v xml:space="preserve"> </v>
      </c>
      <c r="M129" s="114" t="str">
        <f>IF(P_kom_mengde!AF133=0," ",P_kom_mengde!AF133)</f>
        <v xml:space="preserve"> </v>
      </c>
      <c r="N129" s="29" t="str">
        <f>IF(P_kom_mengde!AG133=0," ",P_kom_mengde!AG133)</f>
        <v xml:space="preserve"> </v>
      </c>
    </row>
    <row r="130" spans="3:14" x14ac:dyDescent="0.25">
      <c r="C130" s="28" t="str">
        <f>IF(P_kom_mengde!V134=0," ",P_kom_mengde!V134)</f>
        <v xml:space="preserve"> </v>
      </c>
      <c r="D130" s="114" t="str">
        <f>IF(P_kom_mengde!W134=0," ",P_kom_mengde!W134)</f>
        <v xml:space="preserve"> </v>
      </c>
      <c r="E130" s="114" t="str">
        <f>IF(P_kom_mengde!X134=0," ",P_kom_mengde!X134)</f>
        <v xml:space="preserve"> </v>
      </c>
      <c r="F130" s="114" t="str">
        <f>IF(P_kom_mengde!Y134=0," ",P_kom_mengde!Y134)</f>
        <v xml:space="preserve"> </v>
      </c>
      <c r="G130" s="114" t="str">
        <f>IF(P_kom_mengde!Z134=0," ",P_kom_mengde!Z134)</f>
        <v xml:space="preserve"> </v>
      </c>
      <c r="H130" s="114" t="str">
        <f>IF(P_kom_mengde!AA134=0," ",P_kom_mengde!AA134)</f>
        <v xml:space="preserve"> </v>
      </c>
      <c r="I130" s="114" t="str">
        <f>IF(P_kom_mengde!AB134=0," ",P_kom_mengde!AB134)</f>
        <v xml:space="preserve"> </v>
      </c>
      <c r="J130" s="114" t="str">
        <f>IF(P_kom_mengde!AC134=0," ",P_kom_mengde!AC134)</f>
        <v xml:space="preserve"> </v>
      </c>
      <c r="K130" s="114" t="str">
        <f>IF(P_kom_mengde!AD134=0," ",P_kom_mengde!AD134)</f>
        <v xml:space="preserve"> </v>
      </c>
      <c r="L130" s="32" t="str">
        <f>IF(P_kom_mengde!AE134=0," ",P_kom_mengde!AE134)</f>
        <v xml:space="preserve"> </v>
      </c>
      <c r="M130" s="114" t="str">
        <f>IF(P_kom_mengde!AF134=0," ",P_kom_mengde!AF134)</f>
        <v xml:space="preserve"> </v>
      </c>
      <c r="N130" s="29" t="str">
        <f>IF(P_kom_mengde!AG134=0," ",P_kom_mengde!AG134)</f>
        <v xml:space="preserve"> </v>
      </c>
    </row>
    <row r="131" spans="3:14" x14ac:dyDescent="0.25">
      <c r="C131" s="28" t="str">
        <f>IF(P_kom_mengde!V135=0," ",P_kom_mengde!V135)</f>
        <v xml:space="preserve"> </v>
      </c>
      <c r="D131" s="114" t="str">
        <f>IF(P_kom_mengde!W135=0," ",P_kom_mengde!W135)</f>
        <v xml:space="preserve"> </v>
      </c>
      <c r="E131" s="114" t="str">
        <f>IF(P_kom_mengde!X135=0," ",P_kom_mengde!X135)</f>
        <v xml:space="preserve"> </v>
      </c>
      <c r="F131" s="114" t="str">
        <f>IF(P_kom_mengde!Y135=0," ",P_kom_mengde!Y135)</f>
        <v xml:space="preserve"> </v>
      </c>
      <c r="G131" s="114" t="str">
        <f>IF(P_kom_mengde!Z135=0," ",P_kom_mengde!Z135)</f>
        <v xml:space="preserve"> </v>
      </c>
      <c r="H131" s="114" t="str">
        <f>IF(P_kom_mengde!AA135=0," ",P_kom_mengde!AA135)</f>
        <v xml:space="preserve"> </v>
      </c>
      <c r="I131" s="114" t="str">
        <f>IF(P_kom_mengde!AB135=0," ",P_kom_mengde!AB135)</f>
        <v xml:space="preserve"> </v>
      </c>
      <c r="J131" s="114" t="str">
        <f>IF(P_kom_mengde!AC135=0," ",P_kom_mengde!AC135)</f>
        <v xml:space="preserve"> </v>
      </c>
      <c r="K131" s="114" t="str">
        <f>IF(P_kom_mengde!AD135=0," ",P_kom_mengde!AD135)</f>
        <v xml:space="preserve"> </v>
      </c>
      <c r="L131" s="32" t="str">
        <f>IF(P_kom_mengde!AE135=0," ",P_kom_mengde!AE135)</f>
        <v xml:space="preserve"> </v>
      </c>
      <c r="M131" s="114" t="str">
        <f>IF(P_kom_mengde!AF135=0," ",P_kom_mengde!AF135)</f>
        <v xml:space="preserve"> </v>
      </c>
      <c r="N131" s="29" t="str">
        <f>IF(P_kom_mengde!AG135=0," ",P_kom_mengde!AG135)</f>
        <v xml:space="preserve"> </v>
      </c>
    </row>
    <row r="132" spans="3:14" x14ac:dyDescent="0.25">
      <c r="C132" s="28" t="str">
        <f>IF(P_kom_mengde!V136=0," ",P_kom_mengde!V136)</f>
        <v xml:space="preserve"> </v>
      </c>
      <c r="D132" s="114" t="str">
        <f>IF(P_kom_mengde!W136=0," ",P_kom_mengde!W136)</f>
        <v xml:space="preserve"> </v>
      </c>
      <c r="E132" s="114" t="str">
        <f>IF(P_kom_mengde!X136=0," ",P_kom_mengde!X136)</f>
        <v xml:space="preserve"> </v>
      </c>
      <c r="F132" s="114" t="str">
        <f>IF(P_kom_mengde!Y136=0," ",P_kom_mengde!Y136)</f>
        <v xml:space="preserve"> </v>
      </c>
      <c r="G132" s="114" t="str">
        <f>IF(P_kom_mengde!Z136=0," ",P_kom_mengde!Z136)</f>
        <v xml:space="preserve"> </v>
      </c>
      <c r="H132" s="114" t="str">
        <f>IF(P_kom_mengde!AA136=0," ",P_kom_mengde!AA136)</f>
        <v xml:space="preserve"> </v>
      </c>
      <c r="I132" s="114" t="str">
        <f>IF(P_kom_mengde!AB136=0," ",P_kom_mengde!AB136)</f>
        <v xml:space="preserve"> </v>
      </c>
      <c r="J132" s="114" t="str">
        <f>IF(P_kom_mengde!AC136=0," ",P_kom_mengde!AC136)</f>
        <v xml:space="preserve"> </v>
      </c>
      <c r="K132" s="114" t="str">
        <f>IF(P_kom_mengde!AD136=0," ",P_kom_mengde!AD136)</f>
        <v xml:space="preserve"> </v>
      </c>
      <c r="L132" s="32" t="str">
        <f>IF(P_kom_mengde!AE136=0," ",P_kom_mengde!AE136)</f>
        <v xml:space="preserve"> </v>
      </c>
      <c r="M132" s="114" t="str">
        <f>IF(P_kom_mengde!AF136=0," ",P_kom_mengde!AF136)</f>
        <v xml:space="preserve"> </v>
      </c>
      <c r="N132" s="29" t="str">
        <f>IF(P_kom_mengde!AG136=0," ",P_kom_mengde!AG136)</f>
        <v xml:space="preserve"> </v>
      </c>
    </row>
    <row r="133" spans="3:14" x14ac:dyDescent="0.25">
      <c r="C133" s="28" t="str">
        <f>IF(P_kom_mengde!V137=0," ",P_kom_mengde!V137)</f>
        <v xml:space="preserve"> </v>
      </c>
      <c r="D133" s="114" t="str">
        <f>IF(P_kom_mengde!W137=0," ",P_kom_mengde!W137)</f>
        <v xml:space="preserve"> </v>
      </c>
      <c r="E133" s="114" t="str">
        <f>IF(P_kom_mengde!X137=0," ",P_kom_mengde!X137)</f>
        <v xml:space="preserve"> </v>
      </c>
      <c r="F133" s="114" t="str">
        <f>IF(P_kom_mengde!Y137=0," ",P_kom_mengde!Y137)</f>
        <v xml:space="preserve"> </v>
      </c>
      <c r="G133" s="114" t="str">
        <f>IF(P_kom_mengde!Z137=0," ",P_kom_mengde!Z137)</f>
        <v xml:space="preserve"> </v>
      </c>
      <c r="H133" s="114" t="str">
        <f>IF(P_kom_mengde!AA137=0," ",P_kom_mengde!AA137)</f>
        <v xml:space="preserve"> </v>
      </c>
      <c r="I133" s="114" t="str">
        <f>IF(P_kom_mengde!AB137=0," ",P_kom_mengde!AB137)</f>
        <v xml:space="preserve"> </v>
      </c>
      <c r="J133" s="114" t="str">
        <f>IF(P_kom_mengde!AC137=0," ",P_kom_mengde!AC137)</f>
        <v xml:space="preserve"> </v>
      </c>
      <c r="K133" s="114" t="str">
        <f>IF(P_kom_mengde!AD137=0," ",P_kom_mengde!AD137)</f>
        <v xml:space="preserve"> </v>
      </c>
      <c r="L133" s="32" t="str">
        <f>IF(P_kom_mengde!AE137=0," ",P_kom_mengde!AE137)</f>
        <v xml:space="preserve"> </v>
      </c>
      <c r="M133" s="114" t="str">
        <f>IF(P_kom_mengde!AF137=0," ",P_kom_mengde!AF137)</f>
        <v xml:space="preserve"> </v>
      </c>
      <c r="N133" s="29" t="str">
        <f>IF(P_kom_mengde!AG137=0," ",P_kom_mengde!AG137)</f>
        <v xml:space="preserve"> </v>
      </c>
    </row>
    <row r="134" spans="3:14" x14ac:dyDescent="0.25">
      <c r="C134" s="28" t="str">
        <f>IF(P_kom_mengde!V138=0," ",P_kom_mengde!V138)</f>
        <v xml:space="preserve"> </v>
      </c>
      <c r="D134" s="114" t="str">
        <f>IF(P_kom_mengde!W138=0," ",P_kom_mengde!W138)</f>
        <v xml:space="preserve"> </v>
      </c>
      <c r="E134" s="114" t="str">
        <f>IF(P_kom_mengde!X138=0," ",P_kom_mengde!X138)</f>
        <v xml:space="preserve"> </v>
      </c>
      <c r="F134" s="114" t="str">
        <f>IF(P_kom_mengde!Y138=0," ",P_kom_mengde!Y138)</f>
        <v xml:space="preserve"> </v>
      </c>
      <c r="G134" s="114" t="str">
        <f>IF(P_kom_mengde!Z138=0," ",P_kom_mengde!Z138)</f>
        <v xml:space="preserve"> </v>
      </c>
      <c r="H134" s="114" t="str">
        <f>IF(P_kom_mengde!AA138=0," ",P_kom_mengde!AA138)</f>
        <v xml:space="preserve"> </v>
      </c>
      <c r="I134" s="114" t="str">
        <f>IF(P_kom_mengde!AB138=0," ",P_kom_mengde!AB138)</f>
        <v xml:space="preserve"> </v>
      </c>
      <c r="J134" s="114" t="str">
        <f>IF(P_kom_mengde!AC138=0," ",P_kom_mengde!AC138)</f>
        <v xml:space="preserve"> </v>
      </c>
      <c r="K134" s="114" t="str">
        <f>IF(P_kom_mengde!AD138=0," ",P_kom_mengde!AD138)</f>
        <v xml:space="preserve"> </v>
      </c>
      <c r="L134" s="32" t="str">
        <f>IF(P_kom_mengde!AE138=0," ",P_kom_mengde!AE138)</f>
        <v xml:space="preserve"> </v>
      </c>
      <c r="M134" s="114" t="str">
        <f>IF(P_kom_mengde!AF138=0," ",P_kom_mengde!AF138)</f>
        <v xml:space="preserve"> </v>
      </c>
      <c r="N134" s="29" t="str">
        <f>IF(P_kom_mengde!AG138=0," ",P_kom_mengde!AG138)</f>
        <v xml:space="preserve"> </v>
      </c>
    </row>
    <row r="135" spans="3:14" x14ac:dyDescent="0.25">
      <c r="C135" s="28" t="str">
        <f>IF(P_kom_mengde!V139=0," ",P_kom_mengde!V139)</f>
        <v xml:space="preserve"> </v>
      </c>
      <c r="D135" s="114" t="str">
        <f>IF(P_kom_mengde!W139=0," ",P_kom_mengde!W139)</f>
        <v xml:space="preserve"> </v>
      </c>
      <c r="E135" s="114" t="str">
        <f>IF(P_kom_mengde!X139=0," ",P_kom_mengde!X139)</f>
        <v xml:space="preserve"> </v>
      </c>
      <c r="F135" s="114" t="str">
        <f>IF(P_kom_mengde!Y139=0," ",P_kom_mengde!Y139)</f>
        <v xml:space="preserve"> </v>
      </c>
      <c r="G135" s="114" t="str">
        <f>IF(P_kom_mengde!Z139=0," ",P_kom_mengde!Z139)</f>
        <v xml:space="preserve"> </v>
      </c>
      <c r="H135" s="114" t="str">
        <f>IF(P_kom_mengde!AA139=0," ",P_kom_mengde!AA139)</f>
        <v xml:space="preserve"> </v>
      </c>
      <c r="I135" s="114" t="str">
        <f>IF(P_kom_mengde!AB139=0," ",P_kom_mengde!AB139)</f>
        <v xml:space="preserve"> </v>
      </c>
      <c r="J135" s="114" t="str">
        <f>IF(P_kom_mengde!AC139=0," ",P_kom_mengde!AC139)</f>
        <v xml:space="preserve"> </v>
      </c>
      <c r="K135" s="114" t="str">
        <f>IF(P_kom_mengde!AD139=0," ",P_kom_mengde!AD139)</f>
        <v xml:space="preserve"> </v>
      </c>
      <c r="L135" s="32" t="str">
        <f>IF(P_kom_mengde!AE139=0," ",P_kom_mengde!AE139)</f>
        <v xml:space="preserve"> </v>
      </c>
      <c r="M135" s="114" t="str">
        <f>IF(P_kom_mengde!AF139=0," ",P_kom_mengde!AF139)</f>
        <v xml:space="preserve"> </v>
      </c>
      <c r="N135" s="29" t="str">
        <f>IF(P_kom_mengde!AG139=0," ",P_kom_mengde!AG139)</f>
        <v xml:space="preserve"> </v>
      </c>
    </row>
    <row r="136" spans="3:14" x14ac:dyDescent="0.25">
      <c r="C136" s="28" t="str">
        <f>IF(P_kom_mengde!V140=0," ",P_kom_mengde!V140)</f>
        <v xml:space="preserve"> </v>
      </c>
      <c r="D136" s="114" t="str">
        <f>IF(P_kom_mengde!W140=0," ",P_kom_mengde!W140)</f>
        <v xml:space="preserve"> </v>
      </c>
      <c r="E136" s="114" t="str">
        <f>IF(P_kom_mengde!X140=0," ",P_kom_mengde!X140)</f>
        <v xml:space="preserve"> </v>
      </c>
      <c r="F136" s="114" t="str">
        <f>IF(P_kom_mengde!Y140=0," ",P_kom_mengde!Y140)</f>
        <v xml:space="preserve"> </v>
      </c>
      <c r="G136" s="114" t="str">
        <f>IF(P_kom_mengde!Z140=0," ",P_kom_mengde!Z140)</f>
        <v xml:space="preserve"> </v>
      </c>
      <c r="H136" s="114" t="str">
        <f>IF(P_kom_mengde!AA140=0," ",P_kom_mengde!AA140)</f>
        <v xml:space="preserve"> </v>
      </c>
      <c r="I136" s="114" t="str">
        <f>IF(P_kom_mengde!AB140=0," ",P_kom_mengde!AB140)</f>
        <v xml:space="preserve"> </v>
      </c>
      <c r="J136" s="114" t="str">
        <f>IF(P_kom_mengde!AC140=0," ",P_kom_mengde!AC140)</f>
        <v xml:space="preserve"> </v>
      </c>
      <c r="K136" s="114" t="str">
        <f>IF(P_kom_mengde!AD140=0," ",P_kom_mengde!AD140)</f>
        <v xml:space="preserve"> </v>
      </c>
      <c r="L136" s="32" t="str">
        <f>IF(P_kom_mengde!AE140=0," ",P_kom_mengde!AE140)</f>
        <v xml:space="preserve"> </v>
      </c>
      <c r="M136" s="114" t="str">
        <f>IF(P_kom_mengde!AF140=0," ",P_kom_mengde!AF140)</f>
        <v xml:space="preserve"> </v>
      </c>
      <c r="N136" s="29" t="str">
        <f>IF(P_kom_mengde!AG140=0," ",P_kom_mengde!AG140)</f>
        <v xml:space="preserve"> </v>
      </c>
    </row>
    <row r="137" spans="3:14" x14ac:dyDescent="0.25">
      <c r="C137" s="28" t="str">
        <f>IF(P_kom_mengde!V141=0," ",P_kom_mengde!V141)</f>
        <v xml:space="preserve"> </v>
      </c>
      <c r="D137" s="114" t="str">
        <f>IF(P_kom_mengde!W141=0," ",P_kom_mengde!W141)</f>
        <v xml:space="preserve"> </v>
      </c>
      <c r="E137" s="114" t="str">
        <f>IF(P_kom_mengde!X141=0," ",P_kom_mengde!X141)</f>
        <v xml:space="preserve"> </v>
      </c>
      <c r="F137" s="114" t="str">
        <f>IF(P_kom_mengde!Y141=0," ",P_kom_mengde!Y141)</f>
        <v xml:space="preserve"> </v>
      </c>
      <c r="G137" s="114" t="str">
        <f>IF(P_kom_mengde!Z141=0," ",P_kom_mengde!Z141)</f>
        <v xml:space="preserve"> </v>
      </c>
      <c r="H137" s="114" t="str">
        <f>IF(P_kom_mengde!AA141=0," ",P_kom_mengde!AA141)</f>
        <v xml:space="preserve"> </v>
      </c>
      <c r="I137" s="114" t="str">
        <f>IF(P_kom_mengde!AB141=0," ",P_kom_mengde!AB141)</f>
        <v xml:space="preserve"> </v>
      </c>
      <c r="J137" s="114" t="str">
        <f>IF(P_kom_mengde!AC141=0," ",P_kom_mengde!AC141)</f>
        <v xml:space="preserve"> </v>
      </c>
      <c r="K137" s="114" t="str">
        <f>IF(P_kom_mengde!AD141=0," ",P_kom_mengde!AD141)</f>
        <v xml:space="preserve"> </v>
      </c>
      <c r="L137" s="32" t="str">
        <f>IF(P_kom_mengde!AE141=0," ",P_kom_mengde!AE141)</f>
        <v xml:space="preserve"> </v>
      </c>
      <c r="M137" s="114" t="str">
        <f>IF(P_kom_mengde!AF141=0," ",P_kom_mengde!AF141)</f>
        <v xml:space="preserve"> </v>
      </c>
      <c r="N137" s="29" t="str">
        <f>IF(P_kom_mengde!AG141=0," ",P_kom_mengde!AG141)</f>
        <v xml:space="preserve"> </v>
      </c>
    </row>
    <row r="138" spans="3:14" x14ac:dyDescent="0.25">
      <c r="C138" s="28" t="str">
        <f>IF(P_kom_mengde!V142=0," ",P_kom_mengde!V142)</f>
        <v xml:space="preserve"> </v>
      </c>
      <c r="D138" s="114" t="str">
        <f>IF(P_kom_mengde!W142=0," ",P_kom_mengde!W142)</f>
        <v xml:space="preserve"> </v>
      </c>
      <c r="E138" s="114" t="str">
        <f>IF(P_kom_mengde!X142=0," ",P_kom_mengde!X142)</f>
        <v xml:space="preserve"> </v>
      </c>
      <c r="F138" s="114" t="str">
        <f>IF(P_kom_mengde!Y142=0," ",P_kom_mengde!Y142)</f>
        <v xml:space="preserve"> </v>
      </c>
      <c r="G138" s="114" t="str">
        <f>IF(P_kom_mengde!Z142=0," ",P_kom_mengde!Z142)</f>
        <v xml:space="preserve"> </v>
      </c>
      <c r="H138" s="114" t="str">
        <f>IF(P_kom_mengde!AA142=0," ",P_kom_mengde!AA142)</f>
        <v xml:space="preserve"> </v>
      </c>
      <c r="I138" s="114" t="str">
        <f>IF(P_kom_mengde!AB142=0," ",P_kom_mengde!AB142)</f>
        <v xml:space="preserve"> </v>
      </c>
      <c r="J138" s="114" t="str">
        <f>IF(P_kom_mengde!AC142=0," ",P_kom_mengde!AC142)</f>
        <v xml:space="preserve"> </v>
      </c>
      <c r="K138" s="114" t="str">
        <f>IF(P_kom_mengde!AD142=0," ",P_kom_mengde!AD142)</f>
        <v xml:space="preserve"> </v>
      </c>
      <c r="L138" s="32" t="str">
        <f>IF(P_kom_mengde!AE142=0," ",P_kom_mengde!AE142)</f>
        <v xml:space="preserve"> </v>
      </c>
      <c r="M138" s="114" t="str">
        <f>IF(P_kom_mengde!AF142=0," ",P_kom_mengde!AF142)</f>
        <v xml:space="preserve"> </v>
      </c>
      <c r="N138" s="29" t="str">
        <f>IF(P_kom_mengde!AG142=0," ",P_kom_mengde!AG142)</f>
        <v xml:space="preserve"> </v>
      </c>
    </row>
    <row r="139" spans="3:14" x14ac:dyDescent="0.25">
      <c r="C139" s="28" t="str">
        <f>IF(P_kom_mengde!V143=0," ",P_kom_mengde!V143)</f>
        <v xml:space="preserve"> </v>
      </c>
      <c r="D139" s="114" t="str">
        <f>IF(P_kom_mengde!W143=0," ",P_kom_mengde!W143)</f>
        <v xml:space="preserve"> </v>
      </c>
      <c r="E139" s="114" t="str">
        <f>IF(P_kom_mengde!X143=0," ",P_kom_mengde!X143)</f>
        <v xml:space="preserve"> </v>
      </c>
      <c r="F139" s="114" t="str">
        <f>IF(P_kom_mengde!Y143=0," ",P_kom_mengde!Y143)</f>
        <v xml:space="preserve"> </v>
      </c>
      <c r="G139" s="114" t="str">
        <f>IF(P_kom_mengde!Z143=0," ",P_kom_mengde!Z143)</f>
        <v xml:space="preserve"> </v>
      </c>
      <c r="H139" s="114" t="str">
        <f>IF(P_kom_mengde!AA143=0," ",P_kom_mengde!AA143)</f>
        <v xml:space="preserve"> </v>
      </c>
      <c r="I139" s="114" t="str">
        <f>IF(P_kom_mengde!AB143=0," ",P_kom_mengde!AB143)</f>
        <v xml:space="preserve"> </v>
      </c>
      <c r="J139" s="114" t="str">
        <f>IF(P_kom_mengde!AC143=0," ",P_kom_mengde!AC143)</f>
        <v xml:space="preserve"> </v>
      </c>
      <c r="K139" s="114" t="str">
        <f>IF(P_kom_mengde!AD143=0," ",P_kom_mengde!AD143)</f>
        <v xml:space="preserve"> </v>
      </c>
      <c r="L139" s="32" t="str">
        <f>IF(P_kom_mengde!AE143=0," ",P_kom_mengde!AE143)</f>
        <v xml:space="preserve"> </v>
      </c>
      <c r="M139" s="114" t="str">
        <f>IF(P_kom_mengde!AF143=0," ",P_kom_mengde!AF143)</f>
        <v xml:space="preserve"> </v>
      </c>
      <c r="N139" s="29" t="str">
        <f>IF(P_kom_mengde!AG143=0," ",P_kom_mengde!AG143)</f>
        <v xml:space="preserve"> </v>
      </c>
    </row>
    <row r="140" spans="3:14" x14ac:dyDescent="0.25">
      <c r="C140" s="28" t="str">
        <f>IF(P_kom_mengde!V144=0," ",P_kom_mengde!V144)</f>
        <v xml:space="preserve"> </v>
      </c>
      <c r="D140" s="114" t="str">
        <f>IF(P_kom_mengde!W144=0," ",P_kom_mengde!W144)</f>
        <v xml:space="preserve"> </v>
      </c>
      <c r="E140" s="114" t="str">
        <f>IF(P_kom_mengde!X144=0," ",P_kom_mengde!X144)</f>
        <v xml:space="preserve"> </v>
      </c>
      <c r="F140" s="114" t="str">
        <f>IF(P_kom_mengde!Y144=0," ",P_kom_mengde!Y144)</f>
        <v xml:space="preserve"> </v>
      </c>
      <c r="G140" s="114" t="str">
        <f>IF(P_kom_mengde!Z144=0," ",P_kom_mengde!Z144)</f>
        <v xml:space="preserve"> </v>
      </c>
      <c r="H140" s="114" t="str">
        <f>IF(P_kom_mengde!AA144=0," ",P_kom_mengde!AA144)</f>
        <v xml:space="preserve"> </v>
      </c>
      <c r="I140" s="114" t="str">
        <f>IF(P_kom_mengde!AB144=0," ",P_kom_mengde!AB144)</f>
        <v xml:space="preserve"> </v>
      </c>
      <c r="J140" s="114" t="str">
        <f>IF(P_kom_mengde!AC144=0," ",P_kom_mengde!AC144)</f>
        <v xml:space="preserve"> </v>
      </c>
      <c r="K140" s="114" t="str">
        <f>IF(P_kom_mengde!AD144=0," ",P_kom_mengde!AD144)</f>
        <v xml:space="preserve"> </v>
      </c>
      <c r="L140" s="32" t="str">
        <f>IF(P_kom_mengde!AE144=0," ",P_kom_mengde!AE144)</f>
        <v xml:space="preserve"> </v>
      </c>
      <c r="M140" s="114" t="str">
        <f>IF(P_kom_mengde!AF144=0," ",P_kom_mengde!AF144)</f>
        <v xml:space="preserve"> </v>
      </c>
      <c r="N140" s="29" t="str">
        <f>IF(P_kom_mengde!AG144=0," ",P_kom_mengde!AG144)</f>
        <v xml:space="preserve"> </v>
      </c>
    </row>
    <row r="141" spans="3:14" x14ac:dyDescent="0.25">
      <c r="C141" s="28" t="str">
        <f>IF(P_kom_mengde!V145=0," ",P_kom_mengde!V145)</f>
        <v xml:space="preserve"> </v>
      </c>
      <c r="D141" s="114" t="str">
        <f>IF(P_kom_mengde!W145=0," ",P_kom_mengde!W145)</f>
        <v xml:space="preserve"> </v>
      </c>
      <c r="E141" s="114" t="str">
        <f>IF(P_kom_mengde!X145=0," ",P_kom_mengde!X145)</f>
        <v xml:space="preserve"> </v>
      </c>
      <c r="F141" s="114" t="str">
        <f>IF(P_kom_mengde!Y145=0," ",P_kom_mengde!Y145)</f>
        <v xml:space="preserve"> </v>
      </c>
      <c r="G141" s="114" t="str">
        <f>IF(P_kom_mengde!Z145=0," ",P_kom_mengde!Z145)</f>
        <v xml:space="preserve"> </v>
      </c>
      <c r="H141" s="114" t="str">
        <f>IF(P_kom_mengde!AA145=0," ",P_kom_mengde!AA145)</f>
        <v xml:space="preserve"> </v>
      </c>
      <c r="I141" s="114" t="str">
        <f>IF(P_kom_mengde!AB145=0," ",P_kom_mengde!AB145)</f>
        <v xml:space="preserve"> </v>
      </c>
      <c r="J141" s="114" t="str">
        <f>IF(P_kom_mengde!AC145=0," ",P_kom_mengde!AC145)</f>
        <v xml:space="preserve"> </v>
      </c>
      <c r="K141" s="114" t="str">
        <f>IF(P_kom_mengde!AD145=0," ",P_kom_mengde!AD145)</f>
        <v xml:space="preserve"> </v>
      </c>
      <c r="L141" s="32" t="str">
        <f>IF(P_kom_mengde!AE145=0," ",P_kom_mengde!AE145)</f>
        <v xml:space="preserve"> </v>
      </c>
      <c r="M141" s="114" t="str">
        <f>IF(P_kom_mengde!AF145=0," ",P_kom_mengde!AF145)</f>
        <v xml:space="preserve"> </v>
      </c>
      <c r="N141" s="29" t="str">
        <f>IF(P_kom_mengde!AG145=0," ",P_kom_mengde!AG145)</f>
        <v xml:space="preserve"> </v>
      </c>
    </row>
    <row r="142" spans="3:14" x14ac:dyDescent="0.25">
      <c r="C142" s="28" t="str">
        <f>IF(P_kom_mengde!V146=0," ",P_kom_mengde!V146)</f>
        <v xml:space="preserve"> </v>
      </c>
      <c r="D142" s="114" t="str">
        <f>IF(P_kom_mengde!W146=0," ",P_kom_mengde!W146)</f>
        <v xml:space="preserve"> </v>
      </c>
      <c r="E142" s="114" t="str">
        <f>IF(P_kom_mengde!X146=0," ",P_kom_mengde!X146)</f>
        <v xml:space="preserve"> </v>
      </c>
      <c r="F142" s="114" t="str">
        <f>IF(P_kom_mengde!Y146=0," ",P_kom_mengde!Y146)</f>
        <v xml:space="preserve"> </v>
      </c>
      <c r="G142" s="114" t="str">
        <f>IF(P_kom_mengde!Z146=0," ",P_kom_mengde!Z146)</f>
        <v xml:space="preserve"> </v>
      </c>
      <c r="H142" s="114" t="str">
        <f>IF(P_kom_mengde!AA146=0," ",P_kom_mengde!AA146)</f>
        <v xml:space="preserve"> </v>
      </c>
      <c r="I142" s="114" t="str">
        <f>IF(P_kom_mengde!AB146=0," ",P_kom_mengde!AB146)</f>
        <v xml:space="preserve"> </v>
      </c>
      <c r="J142" s="114" t="str">
        <f>IF(P_kom_mengde!AC146=0," ",P_kom_mengde!AC146)</f>
        <v xml:space="preserve"> </v>
      </c>
      <c r="K142" s="114" t="str">
        <f>IF(P_kom_mengde!AD146=0," ",P_kom_mengde!AD146)</f>
        <v xml:space="preserve"> </v>
      </c>
      <c r="L142" s="32" t="str">
        <f>IF(P_kom_mengde!AE146=0," ",P_kom_mengde!AE146)</f>
        <v xml:space="preserve"> </v>
      </c>
      <c r="M142" s="114" t="str">
        <f>IF(P_kom_mengde!AF146=0," ",P_kom_mengde!AF146)</f>
        <v xml:space="preserve"> </v>
      </c>
      <c r="N142" s="29" t="str">
        <f>IF(P_kom_mengde!AG146=0," ",P_kom_mengde!AG146)</f>
        <v xml:space="preserve"> </v>
      </c>
    </row>
    <row r="143" spans="3:14" x14ac:dyDescent="0.25">
      <c r="C143" s="28" t="str">
        <f>IF(P_kom_mengde!V147=0," ",P_kom_mengde!V147)</f>
        <v xml:space="preserve"> </v>
      </c>
      <c r="D143" s="114" t="str">
        <f>IF(P_kom_mengde!W147=0," ",P_kom_mengde!W147)</f>
        <v xml:space="preserve"> </v>
      </c>
      <c r="E143" s="114" t="str">
        <f>IF(P_kom_mengde!X147=0," ",P_kom_mengde!X147)</f>
        <v xml:space="preserve"> </v>
      </c>
      <c r="F143" s="114" t="str">
        <f>IF(P_kom_mengde!Y147=0," ",P_kom_mengde!Y147)</f>
        <v xml:space="preserve"> </v>
      </c>
      <c r="G143" s="114" t="str">
        <f>IF(P_kom_mengde!Z147=0," ",P_kom_mengde!Z147)</f>
        <v xml:space="preserve"> </v>
      </c>
      <c r="H143" s="114" t="str">
        <f>IF(P_kom_mengde!AA147=0," ",P_kom_mengde!AA147)</f>
        <v xml:space="preserve"> </v>
      </c>
      <c r="I143" s="114" t="str">
        <f>IF(P_kom_mengde!AB147=0," ",P_kom_mengde!AB147)</f>
        <v xml:space="preserve"> </v>
      </c>
      <c r="J143" s="114" t="str">
        <f>IF(P_kom_mengde!AC147=0," ",P_kom_mengde!AC147)</f>
        <v xml:space="preserve"> </v>
      </c>
      <c r="K143" s="114" t="str">
        <f>IF(P_kom_mengde!AD147=0," ",P_kom_mengde!AD147)</f>
        <v xml:space="preserve"> </v>
      </c>
      <c r="L143" s="32" t="str">
        <f>IF(P_kom_mengde!AE147=0," ",P_kom_mengde!AE147)</f>
        <v xml:space="preserve"> </v>
      </c>
      <c r="M143" s="114" t="str">
        <f>IF(P_kom_mengde!AF147=0," ",P_kom_mengde!AF147)</f>
        <v xml:space="preserve"> </v>
      </c>
      <c r="N143" s="29" t="str">
        <f>IF(P_kom_mengde!AG147=0," ",P_kom_mengde!AG147)</f>
        <v xml:space="preserve"> </v>
      </c>
    </row>
    <row r="144" spans="3:14" x14ac:dyDescent="0.25">
      <c r="C144" s="28" t="str">
        <f>IF(P_kom_mengde!V148=0," ",P_kom_mengde!V148)</f>
        <v xml:space="preserve"> </v>
      </c>
      <c r="D144" s="114" t="str">
        <f>IF(P_kom_mengde!W148=0," ",P_kom_mengde!W148)</f>
        <v xml:space="preserve"> </v>
      </c>
      <c r="E144" s="114" t="str">
        <f>IF(P_kom_mengde!X148=0," ",P_kom_mengde!X148)</f>
        <v xml:space="preserve"> </v>
      </c>
      <c r="F144" s="114" t="str">
        <f>IF(P_kom_mengde!Y148=0," ",P_kom_mengde!Y148)</f>
        <v xml:space="preserve"> </v>
      </c>
      <c r="G144" s="114" t="str">
        <f>IF(P_kom_mengde!Z148=0," ",P_kom_mengde!Z148)</f>
        <v xml:space="preserve"> </v>
      </c>
      <c r="H144" s="114" t="str">
        <f>IF(P_kom_mengde!AA148=0," ",P_kom_mengde!AA148)</f>
        <v xml:space="preserve"> </v>
      </c>
      <c r="I144" s="114" t="str">
        <f>IF(P_kom_mengde!AB148=0," ",P_kom_mengde!AB148)</f>
        <v xml:space="preserve"> </v>
      </c>
      <c r="J144" s="114" t="str">
        <f>IF(P_kom_mengde!AC148=0," ",P_kom_mengde!AC148)</f>
        <v xml:space="preserve"> </v>
      </c>
      <c r="K144" s="114" t="str">
        <f>IF(P_kom_mengde!AD148=0," ",P_kom_mengde!AD148)</f>
        <v xml:space="preserve"> </v>
      </c>
      <c r="L144" s="32" t="str">
        <f>IF(P_kom_mengde!AE148=0," ",P_kom_mengde!AE148)</f>
        <v xml:space="preserve"> </v>
      </c>
      <c r="M144" s="114" t="str">
        <f>IF(P_kom_mengde!AF148=0," ",P_kom_mengde!AF148)</f>
        <v xml:space="preserve"> </v>
      </c>
      <c r="N144" s="29" t="str">
        <f>IF(P_kom_mengde!AG148=0," ",P_kom_mengde!AG148)</f>
        <v xml:space="preserve"> </v>
      </c>
    </row>
    <row r="145" spans="3:14" x14ac:dyDescent="0.25">
      <c r="C145" s="28" t="str">
        <f>IF(P_kom_mengde!V149=0," ",P_kom_mengde!V149)</f>
        <v xml:space="preserve"> </v>
      </c>
      <c r="D145" s="114" t="str">
        <f>IF(P_kom_mengde!W149=0," ",P_kom_mengde!W149)</f>
        <v xml:space="preserve"> </v>
      </c>
      <c r="E145" s="114" t="str">
        <f>IF(P_kom_mengde!X149=0," ",P_kom_mengde!X149)</f>
        <v xml:space="preserve"> </v>
      </c>
      <c r="F145" s="114" t="str">
        <f>IF(P_kom_mengde!Y149=0," ",P_kom_mengde!Y149)</f>
        <v xml:space="preserve"> </v>
      </c>
      <c r="G145" s="114" t="str">
        <f>IF(P_kom_mengde!Z149=0," ",P_kom_mengde!Z149)</f>
        <v xml:space="preserve"> </v>
      </c>
      <c r="H145" s="114" t="str">
        <f>IF(P_kom_mengde!AA149=0," ",P_kom_mengde!AA149)</f>
        <v xml:space="preserve"> </v>
      </c>
      <c r="I145" s="114" t="str">
        <f>IF(P_kom_mengde!AB149=0," ",P_kom_mengde!AB149)</f>
        <v xml:space="preserve"> </v>
      </c>
      <c r="J145" s="114" t="str">
        <f>IF(P_kom_mengde!AC149=0," ",P_kom_mengde!AC149)</f>
        <v xml:space="preserve"> </v>
      </c>
      <c r="K145" s="114" t="str">
        <f>IF(P_kom_mengde!AD149=0," ",P_kom_mengde!AD149)</f>
        <v xml:space="preserve"> </v>
      </c>
      <c r="L145" s="32" t="str">
        <f>IF(P_kom_mengde!AE149=0," ",P_kom_mengde!AE149)</f>
        <v xml:space="preserve"> </v>
      </c>
      <c r="M145" s="114" t="str">
        <f>IF(P_kom_mengde!AF149=0," ",P_kom_mengde!AF149)</f>
        <v xml:space="preserve"> </v>
      </c>
      <c r="N145" s="29" t="str">
        <f>IF(P_kom_mengde!AG149=0," ",P_kom_mengde!AG149)</f>
        <v xml:space="preserve"> </v>
      </c>
    </row>
    <row r="146" spans="3:14" x14ac:dyDescent="0.25">
      <c r="C146" s="28" t="str">
        <f>IF(P_kom_mengde!V150=0," ",P_kom_mengde!V150)</f>
        <v xml:space="preserve"> </v>
      </c>
      <c r="D146" s="114" t="str">
        <f>IF(P_kom_mengde!W150=0," ",P_kom_mengde!W150)</f>
        <v xml:space="preserve"> </v>
      </c>
      <c r="E146" s="114" t="str">
        <f>IF(P_kom_mengde!X150=0," ",P_kom_mengde!X150)</f>
        <v xml:space="preserve"> </v>
      </c>
      <c r="F146" s="114" t="str">
        <f>IF(P_kom_mengde!Y150=0," ",P_kom_mengde!Y150)</f>
        <v xml:space="preserve"> </v>
      </c>
      <c r="G146" s="114" t="str">
        <f>IF(P_kom_mengde!Z150=0," ",P_kom_mengde!Z150)</f>
        <v xml:space="preserve"> </v>
      </c>
      <c r="H146" s="114" t="str">
        <f>IF(P_kom_mengde!AA150=0," ",P_kom_mengde!AA150)</f>
        <v xml:space="preserve"> </v>
      </c>
      <c r="I146" s="114" t="str">
        <f>IF(P_kom_mengde!AB150=0," ",P_kom_mengde!AB150)</f>
        <v xml:space="preserve"> </v>
      </c>
      <c r="J146" s="114" t="str">
        <f>IF(P_kom_mengde!AC150=0," ",P_kom_mengde!AC150)</f>
        <v xml:space="preserve"> </v>
      </c>
      <c r="K146" s="114" t="str">
        <f>IF(P_kom_mengde!AD150=0," ",P_kom_mengde!AD150)</f>
        <v xml:space="preserve"> </v>
      </c>
      <c r="L146" s="32" t="str">
        <f>IF(P_kom_mengde!AE150=0," ",P_kom_mengde!AE150)</f>
        <v xml:space="preserve"> </v>
      </c>
      <c r="M146" s="114" t="str">
        <f>IF(P_kom_mengde!AF150=0," ",P_kom_mengde!AF150)</f>
        <v xml:space="preserve"> </v>
      </c>
      <c r="N146" s="29" t="str">
        <f>IF(P_kom_mengde!AG150=0," ",P_kom_mengde!AG150)</f>
        <v xml:space="preserve"> </v>
      </c>
    </row>
    <row r="147" spans="3:14" x14ac:dyDescent="0.25">
      <c r="C147" s="28" t="str">
        <f>IF(P_kom_mengde!V151=0," ",P_kom_mengde!V151)</f>
        <v xml:space="preserve"> </v>
      </c>
      <c r="D147" s="114" t="str">
        <f>IF(P_kom_mengde!W151=0," ",P_kom_mengde!W151)</f>
        <v xml:space="preserve"> </v>
      </c>
      <c r="E147" s="114" t="str">
        <f>IF(P_kom_mengde!X151=0," ",P_kom_mengde!X151)</f>
        <v xml:space="preserve"> </v>
      </c>
      <c r="F147" s="114" t="str">
        <f>IF(P_kom_mengde!Y151=0," ",P_kom_mengde!Y151)</f>
        <v xml:space="preserve"> </v>
      </c>
      <c r="G147" s="114" t="str">
        <f>IF(P_kom_mengde!Z151=0," ",P_kom_mengde!Z151)</f>
        <v xml:space="preserve"> </v>
      </c>
      <c r="H147" s="114" t="str">
        <f>IF(P_kom_mengde!AA151=0," ",P_kom_mengde!AA151)</f>
        <v xml:space="preserve"> </v>
      </c>
      <c r="I147" s="114" t="str">
        <f>IF(P_kom_mengde!AB151=0," ",P_kom_mengde!AB151)</f>
        <v xml:space="preserve"> </v>
      </c>
      <c r="J147" s="114" t="str">
        <f>IF(P_kom_mengde!AC151=0," ",P_kom_mengde!AC151)</f>
        <v xml:space="preserve"> </v>
      </c>
      <c r="K147" s="114" t="str">
        <f>IF(P_kom_mengde!AD151=0," ",P_kom_mengde!AD151)</f>
        <v xml:space="preserve"> </v>
      </c>
      <c r="L147" s="32" t="str">
        <f>IF(P_kom_mengde!AE151=0," ",P_kom_mengde!AE151)</f>
        <v xml:space="preserve"> </v>
      </c>
      <c r="M147" s="114" t="str">
        <f>IF(P_kom_mengde!AF151=0," ",P_kom_mengde!AF151)</f>
        <v xml:space="preserve"> </v>
      </c>
      <c r="N147" s="29" t="str">
        <f>IF(P_kom_mengde!AG151=0," ",P_kom_mengde!AG151)</f>
        <v xml:space="preserve"> </v>
      </c>
    </row>
    <row r="148" spans="3:14" x14ac:dyDescent="0.25">
      <c r="C148" s="28" t="str">
        <f>IF(P_kom_mengde!V152=0," ",P_kom_mengde!V152)</f>
        <v xml:space="preserve"> </v>
      </c>
      <c r="D148" s="114" t="str">
        <f>IF(P_kom_mengde!W152=0," ",P_kom_mengde!W152)</f>
        <v xml:space="preserve"> </v>
      </c>
      <c r="E148" s="114" t="str">
        <f>IF(P_kom_mengde!X152=0," ",P_kom_mengde!X152)</f>
        <v xml:space="preserve"> </v>
      </c>
      <c r="F148" s="114" t="str">
        <f>IF(P_kom_mengde!Y152=0," ",P_kom_mengde!Y152)</f>
        <v xml:space="preserve"> </v>
      </c>
      <c r="G148" s="114" t="str">
        <f>IF(P_kom_mengde!Z152=0," ",P_kom_mengde!Z152)</f>
        <v xml:space="preserve"> </v>
      </c>
      <c r="H148" s="114" t="str">
        <f>IF(P_kom_mengde!AA152=0," ",P_kom_mengde!AA152)</f>
        <v xml:space="preserve"> </v>
      </c>
      <c r="I148" s="114" t="str">
        <f>IF(P_kom_mengde!AB152=0," ",P_kom_mengde!AB152)</f>
        <v xml:space="preserve"> </v>
      </c>
      <c r="J148" s="114" t="str">
        <f>IF(P_kom_mengde!AC152=0," ",P_kom_mengde!AC152)</f>
        <v xml:space="preserve"> </v>
      </c>
      <c r="K148" s="114" t="str">
        <f>IF(P_kom_mengde!AD152=0," ",P_kom_mengde!AD152)</f>
        <v xml:space="preserve"> </v>
      </c>
      <c r="L148" s="32" t="str">
        <f>IF(P_kom_mengde!AE152=0," ",P_kom_mengde!AE152)</f>
        <v xml:space="preserve"> </v>
      </c>
      <c r="M148" s="114" t="str">
        <f>IF(P_kom_mengde!AF152=0," ",P_kom_mengde!AF152)</f>
        <v xml:space="preserve"> </v>
      </c>
      <c r="N148" s="29" t="str">
        <f>IF(P_kom_mengde!AG152=0," ",P_kom_mengde!AG152)</f>
        <v xml:space="preserve"> </v>
      </c>
    </row>
    <row r="149" spans="3:14" x14ac:dyDescent="0.25">
      <c r="C149" s="28" t="str">
        <f>IF(P_kom_mengde!V153=0," ",P_kom_mengde!V153)</f>
        <v xml:space="preserve"> </v>
      </c>
      <c r="D149" s="114" t="str">
        <f>IF(P_kom_mengde!W153=0," ",P_kom_mengde!W153)</f>
        <v xml:space="preserve"> </v>
      </c>
      <c r="E149" s="114" t="str">
        <f>IF(P_kom_mengde!X153=0," ",P_kom_mengde!X153)</f>
        <v xml:space="preserve"> </v>
      </c>
      <c r="F149" s="114" t="str">
        <f>IF(P_kom_mengde!Y153=0," ",P_kom_mengde!Y153)</f>
        <v xml:space="preserve"> </v>
      </c>
      <c r="G149" s="114" t="str">
        <f>IF(P_kom_mengde!Z153=0," ",P_kom_mengde!Z153)</f>
        <v xml:space="preserve"> </v>
      </c>
      <c r="H149" s="114" t="str">
        <f>IF(P_kom_mengde!AA153=0," ",P_kom_mengde!AA153)</f>
        <v xml:space="preserve"> </v>
      </c>
      <c r="I149" s="114" t="str">
        <f>IF(P_kom_mengde!AB153=0," ",P_kom_mengde!AB153)</f>
        <v xml:space="preserve"> </v>
      </c>
      <c r="J149" s="114" t="str">
        <f>IF(P_kom_mengde!AC153=0," ",P_kom_mengde!AC153)</f>
        <v xml:space="preserve"> </v>
      </c>
      <c r="K149" s="114" t="str">
        <f>IF(P_kom_mengde!AD153=0," ",P_kom_mengde!AD153)</f>
        <v xml:space="preserve"> </v>
      </c>
      <c r="L149" s="32" t="str">
        <f>IF(P_kom_mengde!AE153=0," ",P_kom_mengde!AE153)</f>
        <v xml:space="preserve"> </v>
      </c>
      <c r="M149" s="114" t="str">
        <f>IF(P_kom_mengde!AF153=0," ",P_kom_mengde!AF153)</f>
        <v xml:space="preserve"> </v>
      </c>
      <c r="N149" s="29" t="str">
        <f>IF(P_kom_mengde!AG153=0," ",P_kom_mengde!AG153)</f>
        <v xml:space="preserve"> </v>
      </c>
    </row>
    <row r="150" spans="3:14" x14ac:dyDescent="0.25">
      <c r="C150" s="28" t="str">
        <f>IF(P_kom_mengde!V154=0," ",P_kom_mengde!V154)</f>
        <v xml:space="preserve"> </v>
      </c>
      <c r="D150" s="114" t="str">
        <f>IF(P_kom_mengde!W154=0," ",P_kom_mengde!W154)</f>
        <v xml:space="preserve"> </v>
      </c>
      <c r="E150" s="114" t="str">
        <f>IF(P_kom_mengde!X154=0," ",P_kom_mengde!X154)</f>
        <v xml:space="preserve"> </v>
      </c>
      <c r="F150" s="114" t="str">
        <f>IF(P_kom_mengde!Y154=0," ",P_kom_mengde!Y154)</f>
        <v xml:space="preserve"> </v>
      </c>
      <c r="G150" s="114" t="str">
        <f>IF(P_kom_mengde!Z154=0," ",P_kom_mengde!Z154)</f>
        <v xml:space="preserve"> </v>
      </c>
      <c r="H150" s="114" t="str">
        <f>IF(P_kom_mengde!AA154=0," ",P_kom_mengde!AA154)</f>
        <v xml:space="preserve"> </v>
      </c>
      <c r="I150" s="114" t="str">
        <f>IF(P_kom_mengde!AB154=0," ",P_kom_mengde!AB154)</f>
        <v xml:space="preserve"> </v>
      </c>
      <c r="J150" s="114" t="str">
        <f>IF(P_kom_mengde!AC154=0," ",P_kom_mengde!AC154)</f>
        <v xml:space="preserve"> </v>
      </c>
      <c r="K150" s="114" t="str">
        <f>IF(P_kom_mengde!AD154=0," ",P_kom_mengde!AD154)</f>
        <v xml:space="preserve"> </v>
      </c>
      <c r="L150" s="32" t="str">
        <f>IF(P_kom_mengde!AE154=0," ",P_kom_mengde!AE154)</f>
        <v xml:space="preserve"> </v>
      </c>
      <c r="M150" s="114" t="str">
        <f>IF(P_kom_mengde!AF154=0," ",P_kom_mengde!AF154)</f>
        <v xml:space="preserve"> </v>
      </c>
      <c r="N150" s="29" t="str">
        <f>IF(P_kom_mengde!AG154=0," ",P_kom_mengde!AG154)</f>
        <v xml:space="preserve"> </v>
      </c>
    </row>
    <row r="151" spans="3:14" x14ac:dyDescent="0.25">
      <c r="C151" s="28" t="str">
        <f>IF(P_kom_mengde!V155=0," ",P_kom_mengde!V155)</f>
        <v xml:space="preserve"> </v>
      </c>
      <c r="D151" s="114" t="str">
        <f>IF(P_kom_mengde!W155=0," ",P_kom_mengde!W155)</f>
        <v xml:space="preserve"> </v>
      </c>
      <c r="E151" s="114" t="str">
        <f>IF(P_kom_mengde!X155=0," ",P_kom_mengde!X155)</f>
        <v xml:space="preserve"> </v>
      </c>
      <c r="F151" s="114" t="str">
        <f>IF(P_kom_mengde!Y155=0," ",P_kom_mengde!Y155)</f>
        <v xml:space="preserve"> </v>
      </c>
      <c r="G151" s="114" t="str">
        <f>IF(P_kom_mengde!Z155=0," ",P_kom_mengde!Z155)</f>
        <v xml:space="preserve"> </v>
      </c>
      <c r="H151" s="114" t="str">
        <f>IF(P_kom_mengde!AA155=0," ",P_kom_mengde!AA155)</f>
        <v xml:space="preserve"> </v>
      </c>
      <c r="I151" s="114" t="str">
        <f>IF(P_kom_mengde!AB155=0," ",P_kom_mengde!AB155)</f>
        <v xml:space="preserve"> </v>
      </c>
      <c r="J151" s="114" t="str">
        <f>IF(P_kom_mengde!AC155=0," ",P_kom_mengde!AC155)</f>
        <v xml:space="preserve"> </v>
      </c>
      <c r="K151" s="114" t="str">
        <f>IF(P_kom_mengde!AD155=0," ",P_kom_mengde!AD155)</f>
        <v xml:space="preserve"> </v>
      </c>
      <c r="L151" s="32" t="str">
        <f>IF(P_kom_mengde!AE155=0," ",P_kom_mengde!AE155)</f>
        <v xml:space="preserve"> </v>
      </c>
      <c r="M151" s="114" t="str">
        <f>IF(P_kom_mengde!AF155=0," ",P_kom_mengde!AF155)</f>
        <v xml:space="preserve"> </v>
      </c>
      <c r="N151" s="29" t="str">
        <f>IF(P_kom_mengde!AG155=0," ",P_kom_mengde!AG155)</f>
        <v xml:space="preserve"> </v>
      </c>
    </row>
    <row r="152" spans="3:14" x14ac:dyDescent="0.25">
      <c r="C152" s="28" t="str">
        <f>IF(P_kom_mengde!V156=0," ",P_kom_mengde!V156)</f>
        <v xml:space="preserve"> </v>
      </c>
      <c r="D152" s="114" t="str">
        <f>IF(P_kom_mengde!W156=0," ",P_kom_mengde!W156)</f>
        <v xml:space="preserve"> </v>
      </c>
      <c r="E152" s="114" t="str">
        <f>IF(P_kom_mengde!X156=0," ",P_kom_mengde!X156)</f>
        <v xml:space="preserve"> </v>
      </c>
      <c r="F152" s="114" t="str">
        <f>IF(P_kom_mengde!Y156=0," ",P_kom_mengde!Y156)</f>
        <v xml:space="preserve"> </v>
      </c>
      <c r="G152" s="114" t="str">
        <f>IF(P_kom_mengde!Z156=0," ",P_kom_mengde!Z156)</f>
        <v xml:space="preserve"> </v>
      </c>
      <c r="H152" s="114" t="str">
        <f>IF(P_kom_mengde!AA156=0," ",P_kom_mengde!AA156)</f>
        <v xml:space="preserve"> </v>
      </c>
      <c r="I152" s="114" t="str">
        <f>IF(P_kom_mengde!AB156=0," ",P_kom_mengde!AB156)</f>
        <v xml:space="preserve"> </v>
      </c>
      <c r="J152" s="114" t="str">
        <f>IF(P_kom_mengde!AC156=0," ",P_kom_mengde!AC156)</f>
        <v xml:space="preserve"> </v>
      </c>
      <c r="K152" s="114" t="str">
        <f>IF(P_kom_mengde!AD156=0," ",P_kom_mengde!AD156)</f>
        <v xml:space="preserve"> </v>
      </c>
      <c r="L152" s="32" t="str">
        <f>IF(P_kom_mengde!AE156=0," ",P_kom_mengde!AE156)</f>
        <v xml:space="preserve"> </v>
      </c>
      <c r="M152" s="114" t="str">
        <f>IF(P_kom_mengde!AF156=0," ",P_kom_mengde!AF156)</f>
        <v xml:space="preserve"> </v>
      </c>
      <c r="N152" s="29" t="str">
        <f>IF(P_kom_mengde!AG156=0," ",P_kom_mengde!AG156)</f>
        <v xml:space="preserve"> </v>
      </c>
    </row>
    <row r="153" spans="3:14" x14ac:dyDescent="0.25">
      <c r="C153" s="28" t="str">
        <f>IF(P_kom_mengde!V157=0," ",P_kom_mengde!V157)</f>
        <v xml:space="preserve"> </v>
      </c>
      <c r="D153" s="114" t="str">
        <f>IF(P_kom_mengde!W157=0," ",P_kom_mengde!W157)</f>
        <v xml:space="preserve"> </v>
      </c>
      <c r="E153" s="114" t="str">
        <f>IF(P_kom_mengde!X157=0," ",P_kom_mengde!X157)</f>
        <v xml:space="preserve"> </v>
      </c>
      <c r="F153" s="114" t="str">
        <f>IF(P_kom_mengde!Y157=0," ",P_kom_mengde!Y157)</f>
        <v xml:space="preserve"> </v>
      </c>
      <c r="G153" s="114" t="str">
        <f>IF(P_kom_mengde!Z157=0," ",P_kom_mengde!Z157)</f>
        <v xml:space="preserve"> </v>
      </c>
      <c r="H153" s="114" t="str">
        <f>IF(P_kom_mengde!AA157=0," ",P_kom_mengde!AA157)</f>
        <v xml:space="preserve"> </v>
      </c>
      <c r="I153" s="114" t="str">
        <f>IF(P_kom_mengde!AB157=0," ",P_kom_mengde!AB157)</f>
        <v xml:space="preserve"> </v>
      </c>
      <c r="J153" s="114" t="str">
        <f>IF(P_kom_mengde!AC157=0," ",P_kom_mengde!AC157)</f>
        <v xml:space="preserve"> </v>
      </c>
      <c r="K153" s="114" t="str">
        <f>IF(P_kom_mengde!AD157=0," ",P_kom_mengde!AD157)</f>
        <v xml:space="preserve"> </v>
      </c>
      <c r="L153" s="32" t="str">
        <f>IF(P_kom_mengde!AE157=0," ",P_kom_mengde!AE157)</f>
        <v xml:space="preserve"> </v>
      </c>
      <c r="M153" s="114" t="str">
        <f>IF(P_kom_mengde!AF157=0," ",P_kom_mengde!AF157)</f>
        <v xml:space="preserve"> </v>
      </c>
      <c r="N153" s="29" t="str">
        <f>IF(P_kom_mengde!AG157=0," ",P_kom_mengde!AG157)</f>
        <v xml:space="preserve"> </v>
      </c>
    </row>
    <row r="154" spans="3:14" x14ac:dyDescent="0.25">
      <c r="C154" s="28" t="str">
        <f>IF(P_kom_mengde!V158=0," ",P_kom_mengde!V158)</f>
        <v xml:space="preserve"> </v>
      </c>
      <c r="D154" s="114" t="str">
        <f>IF(P_kom_mengde!W158=0," ",P_kom_mengde!W158)</f>
        <v xml:space="preserve"> </v>
      </c>
      <c r="E154" s="114" t="str">
        <f>IF(P_kom_mengde!X158=0," ",P_kom_mengde!X158)</f>
        <v xml:space="preserve"> </v>
      </c>
      <c r="F154" s="114" t="str">
        <f>IF(P_kom_mengde!Y158=0," ",P_kom_mengde!Y158)</f>
        <v xml:space="preserve"> </v>
      </c>
      <c r="G154" s="114" t="str">
        <f>IF(P_kom_mengde!Z158=0," ",P_kom_mengde!Z158)</f>
        <v xml:space="preserve"> </v>
      </c>
      <c r="H154" s="114" t="str">
        <f>IF(P_kom_mengde!AA158=0," ",P_kom_mengde!AA158)</f>
        <v xml:space="preserve"> </v>
      </c>
      <c r="I154" s="114" t="str">
        <f>IF(P_kom_mengde!AB158=0," ",P_kom_mengde!AB158)</f>
        <v xml:space="preserve"> </v>
      </c>
      <c r="J154" s="114" t="str">
        <f>IF(P_kom_mengde!AC158=0," ",P_kom_mengde!AC158)</f>
        <v xml:space="preserve"> </v>
      </c>
      <c r="K154" s="114" t="str">
        <f>IF(P_kom_mengde!AD158=0," ",P_kom_mengde!AD158)</f>
        <v xml:space="preserve"> </v>
      </c>
      <c r="L154" s="32" t="str">
        <f>IF(P_kom_mengde!AE158=0," ",P_kom_mengde!AE158)</f>
        <v xml:space="preserve"> </v>
      </c>
      <c r="M154" s="114" t="str">
        <f>IF(P_kom_mengde!AF158=0," ",P_kom_mengde!AF158)</f>
        <v xml:space="preserve"> </v>
      </c>
      <c r="N154" s="29" t="str">
        <f>IF(P_kom_mengde!AG158=0," ",P_kom_mengde!AG158)</f>
        <v xml:space="preserve"> </v>
      </c>
    </row>
    <row r="155" spans="3:14" x14ac:dyDescent="0.25">
      <c r="C155" s="28" t="str">
        <f>IF(P_kom_mengde!V159=0," ",P_kom_mengde!V159)</f>
        <v xml:space="preserve"> </v>
      </c>
      <c r="D155" s="114" t="str">
        <f>IF(P_kom_mengde!W159=0," ",P_kom_mengde!W159)</f>
        <v xml:space="preserve"> </v>
      </c>
      <c r="E155" s="114" t="str">
        <f>IF(P_kom_mengde!X159=0," ",P_kom_mengde!X159)</f>
        <v xml:space="preserve"> </v>
      </c>
      <c r="F155" s="114" t="str">
        <f>IF(P_kom_mengde!Y159=0," ",P_kom_mengde!Y159)</f>
        <v xml:space="preserve"> </v>
      </c>
      <c r="G155" s="114" t="str">
        <f>IF(P_kom_mengde!Z159=0," ",P_kom_mengde!Z159)</f>
        <v xml:space="preserve"> </v>
      </c>
      <c r="H155" s="114" t="str">
        <f>IF(P_kom_mengde!AA159=0," ",P_kom_mengde!AA159)</f>
        <v xml:space="preserve"> </v>
      </c>
      <c r="I155" s="114" t="str">
        <f>IF(P_kom_mengde!AB159=0," ",P_kom_mengde!AB159)</f>
        <v xml:space="preserve"> </v>
      </c>
      <c r="J155" s="114" t="str">
        <f>IF(P_kom_mengde!AC159=0," ",P_kom_mengde!AC159)</f>
        <v xml:space="preserve"> </v>
      </c>
      <c r="K155" s="114" t="str">
        <f>IF(P_kom_mengde!AD159=0," ",P_kom_mengde!AD159)</f>
        <v xml:space="preserve"> </v>
      </c>
      <c r="L155" s="32" t="str">
        <f>IF(P_kom_mengde!AE159=0," ",P_kom_mengde!AE159)</f>
        <v xml:space="preserve"> </v>
      </c>
      <c r="M155" s="114" t="str">
        <f>IF(P_kom_mengde!AF159=0," ",P_kom_mengde!AF159)</f>
        <v xml:space="preserve"> </v>
      </c>
      <c r="N155" s="29" t="str">
        <f>IF(P_kom_mengde!AG159=0," ",P_kom_mengde!AG159)</f>
        <v xml:space="preserve"> </v>
      </c>
    </row>
    <row r="156" spans="3:14" x14ac:dyDescent="0.25">
      <c r="C156" s="28" t="str">
        <f>IF(P_kom_mengde!V160=0," ",P_kom_mengde!V160)</f>
        <v xml:space="preserve"> </v>
      </c>
      <c r="D156" s="114" t="str">
        <f>IF(P_kom_mengde!W160=0," ",P_kom_mengde!W160)</f>
        <v xml:space="preserve"> </v>
      </c>
      <c r="E156" s="114" t="str">
        <f>IF(P_kom_mengde!X160=0," ",P_kom_mengde!X160)</f>
        <v xml:space="preserve"> </v>
      </c>
      <c r="F156" s="114" t="str">
        <f>IF(P_kom_mengde!Y160=0," ",P_kom_mengde!Y160)</f>
        <v xml:space="preserve"> </v>
      </c>
      <c r="G156" s="114" t="str">
        <f>IF(P_kom_mengde!Z160=0," ",P_kom_mengde!Z160)</f>
        <v xml:space="preserve"> </v>
      </c>
      <c r="H156" s="114" t="str">
        <f>IF(P_kom_mengde!AA160=0," ",P_kom_mengde!AA160)</f>
        <v xml:space="preserve"> </v>
      </c>
      <c r="I156" s="114" t="str">
        <f>IF(P_kom_mengde!AB160=0," ",P_kom_mengde!AB160)</f>
        <v xml:space="preserve"> </v>
      </c>
      <c r="J156" s="114" t="str">
        <f>IF(P_kom_mengde!AC160=0," ",P_kom_mengde!AC160)</f>
        <v xml:space="preserve"> </v>
      </c>
      <c r="K156" s="114" t="str">
        <f>IF(P_kom_mengde!AD160=0," ",P_kom_mengde!AD160)</f>
        <v xml:space="preserve"> </v>
      </c>
      <c r="L156" s="32" t="str">
        <f>IF(P_kom_mengde!AE160=0," ",P_kom_mengde!AE160)</f>
        <v xml:space="preserve"> </v>
      </c>
      <c r="M156" s="114" t="str">
        <f>IF(P_kom_mengde!AF160=0," ",P_kom_mengde!AF160)</f>
        <v xml:space="preserve"> </v>
      </c>
      <c r="N156" s="29" t="str">
        <f>IF(P_kom_mengde!AG160=0," ",P_kom_mengde!AG160)</f>
        <v xml:space="preserve"> </v>
      </c>
    </row>
    <row r="157" spans="3:14" x14ac:dyDescent="0.25">
      <c r="C157" s="28" t="str">
        <f>IF(P_kom_mengde!V161=0," ",P_kom_mengde!V161)</f>
        <v xml:space="preserve"> </v>
      </c>
      <c r="D157" s="114" t="str">
        <f>IF(P_kom_mengde!W161=0," ",P_kom_mengde!W161)</f>
        <v xml:space="preserve"> </v>
      </c>
      <c r="E157" s="114" t="str">
        <f>IF(P_kom_mengde!X161=0," ",P_kom_mengde!X161)</f>
        <v xml:space="preserve"> </v>
      </c>
      <c r="F157" s="114" t="str">
        <f>IF(P_kom_mengde!Y161=0," ",P_kom_mengde!Y161)</f>
        <v xml:space="preserve"> </v>
      </c>
      <c r="G157" s="114" t="str">
        <f>IF(P_kom_mengde!Z161=0," ",P_kom_mengde!Z161)</f>
        <v xml:space="preserve"> </v>
      </c>
      <c r="H157" s="114" t="str">
        <f>IF(P_kom_mengde!AA161=0," ",P_kom_mengde!AA161)</f>
        <v xml:space="preserve"> </v>
      </c>
      <c r="I157" s="114" t="str">
        <f>IF(P_kom_mengde!AB161=0," ",P_kom_mengde!AB161)</f>
        <v xml:space="preserve"> </v>
      </c>
      <c r="J157" s="114" t="str">
        <f>IF(P_kom_mengde!AC161=0," ",P_kom_mengde!AC161)</f>
        <v xml:space="preserve"> </v>
      </c>
      <c r="K157" s="114" t="str">
        <f>IF(P_kom_mengde!AD161=0," ",P_kom_mengde!AD161)</f>
        <v xml:space="preserve"> </v>
      </c>
      <c r="L157" s="32" t="str">
        <f>IF(P_kom_mengde!AE161=0," ",P_kom_mengde!AE161)</f>
        <v xml:space="preserve"> </v>
      </c>
      <c r="M157" s="114" t="str">
        <f>IF(P_kom_mengde!AF161=0," ",P_kom_mengde!AF161)</f>
        <v xml:space="preserve"> </v>
      </c>
      <c r="N157" s="29" t="str">
        <f>IF(P_kom_mengde!AG161=0," ",P_kom_mengde!AG161)</f>
        <v xml:space="preserve"> </v>
      </c>
    </row>
    <row r="158" spans="3:14" x14ac:dyDescent="0.25">
      <c r="C158" s="28" t="str">
        <f>IF(P_kom_mengde!V162=0," ",P_kom_mengde!V162)</f>
        <v xml:space="preserve"> </v>
      </c>
      <c r="D158" s="114" t="str">
        <f>IF(P_kom_mengde!W162=0," ",P_kom_mengde!W162)</f>
        <v xml:space="preserve"> </v>
      </c>
      <c r="E158" s="114" t="str">
        <f>IF(P_kom_mengde!X162=0," ",P_kom_mengde!X162)</f>
        <v xml:space="preserve"> </v>
      </c>
      <c r="F158" s="114" t="str">
        <f>IF(P_kom_mengde!Y162=0," ",P_kom_mengde!Y162)</f>
        <v xml:space="preserve"> </v>
      </c>
      <c r="G158" s="114" t="str">
        <f>IF(P_kom_mengde!Z162=0," ",P_kom_mengde!Z162)</f>
        <v xml:space="preserve"> </v>
      </c>
      <c r="H158" s="114" t="str">
        <f>IF(P_kom_mengde!AA162=0," ",P_kom_mengde!AA162)</f>
        <v xml:space="preserve"> </v>
      </c>
      <c r="I158" s="114" t="str">
        <f>IF(P_kom_mengde!AB162=0," ",P_kom_mengde!AB162)</f>
        <v xml:space="preserve"> </v>
      </c>
      <c r="J158" s="114" t="str">
        <f>IF(P_kom_mengde!AC162=0," ",P_kom_mengde!AC162)</f>
        <v xml:space="preserve"> </v>
      </c>
      <c r="K158" s="114" t="str">
        <f>IF(P_kom_mengde!AD162=0," ",P_kom_mengde!AD162)</f>
        <v xml:space="preserve"> </v>
      </c>
      <c r="L158" s="32" t="str">
        <f>IF(P_kom_mengde!AE162=0," ",P_kom_mengde!AE162)</f>
        <v xml:space="preserve"> </v>
      </c>
      <c r="M158" s="114" t="str">
        <f>IF(P_kom_mengde!AF162=0," ",P_kom_mengde!AF162)</f>
        <v xml:space="preserve"> </v>
      </c>
      <c r="N158" s="29" t="str">
        <f>IF(P_kom_mengde!AG162=0," ",P_kom_mengde!AG162)</f>
        <v xml:space="preserve"> </v>
      </c>
    </row>
    <row r="159" spans="3:14" x14ac:dyDescent="0.25">
      <c r="C159" s="28" t="str">
        <f>IF(P_kom_mengde!V163=0," ",P_kom_mengde!V163)</f>
        <v xml:space="preserve"> </v>
      </c>
      <c r="D159" s="114" t="str">
        <f>IF(P_kom_mengde!W163=0," ",P_kom_mengde!W163)</f>
        <v xml:space="preserve"> </v>
      </c>
      <c r="E159" s="114" t="str">
        <f>IF(P_kom_mengde!X163=0," ",P_kom_mengde!X163)</f>
        <v xml:space="preserve"> </v>
      </c>
      <c r="F159" s="114" t="str">
        <f>IF(P_kom_mengde!Y163=0," ",P_kom_mengde!Y163)</f>
        <v xml:space="preserve"> </v>
      </c>
      <c r="G159" s="114" t="str">
        <f>IF(P_kom_mengde!Z163=0," ",P_kom_mengde!Z163)</f>
        <v xml:space="preserve"> </v>
      </c>
      <c r="H159" s="114" t="str">
        <f>IF(P_kom_mengde!AA163=0," ",P_kom_mengde!AA163)</f>
        <v xml:space="preserve"> </v>
      </c>
      <c r="I159" s="114" t="str">
        <f>IF(P_kom_mengde!AB163=0," ",P_kom_mengde!AB163)</f>
        <v xml:space="preserve"> </v>
      </c>
      <c r="J159" s="114" t="str">
        <f>IF(P_kom_mengde!AC163=0," ",P_kom_mengde!AC163)</f>
        <v xml:space="preserve"> </v>
      </c>
      <c r="K159" s="114" t="str">
        <f>IF(P_kom_mengde!AD163=0," ",P_kom_mengde!AD163)</f>
        <v xml:space="preserve"> </v>
      </c>
      <c r="L159" s="32" t="str">
        <f>IF(P_kom_mengde!AE163=0," ",P_kom_mengde!AE163)</f>
        <v xml:space="preserve"> </v>
      </c>
      <c r="M159" s="114" t="str">
        <f>IF(P_kom_mengde!AF163=0," ",P_kom_mengde!AF163)</f>
        <v xml:space="preserve"> </v>
      </c>
      <c r="N159" s="29" t="str">
        <f>IF(P_kom_mengde!AG163=0," ",P_kom_mengde!AG163)</f>
        <v xml:space="preserve"> </v>
      </c>
    </row>
    <row r="160" spans="3:14" x14ac:dyDescent="0.25">
      <c r="C160" s="28" t="str">
        <f>IF(P_kom_mengde!V164=0," ",P_kom_mengde!V164)</f>
        <v xml:space="preserve"> </v>
      </c>
      <c r="D160" s="114" t="str">
        <f>IF(P_kom_mengde!W164=0," ",P_kom_mengde!W164)</f>
        <v xml:space="preserve"> </v>
      </c>
      <c r="E160" s="114" t="str">
        <f>IF(P_kom_mengde!X164=0," ",P_kom_mengde!X164)</f>
        <v xml:space="preserve"> </v>
      </c>
      <c r="F160" s="114" t="str">
        <f>IF(P_kom_mengde!Y164=0," ",P_kom_mengde!Y164)</f>
        <v xml:space="preserve"> </v>
      </c>
      <c r="G160" s="114" t="str">
        <f>IF(P_kom_mengde!Z164=0," ",P_kom_mengde!Z164)</f>
        <v xml:space="preserve"> </v>
      </c>
      <c r="H160" s="114" t="str">
        <f>IF(P_kom_mengde!AA164=0," ",P_kom_mengde!AA164)</f>
        <v xml:space="preserve"> </v>
      </c>
      <c r="I160" s="114" t="str">
        <f>IF(P_kom_mengde!AB164=0," ",P_kom_mengde!AB164)</f>
        <v xml:space="preserve"> </v>
      </c>
      <c r="J160" s="114" t="str">
        <f>IF(P_kom_mengde!AC164=0," ",P_kom_mengde!AC164)</f>
        <v xml:space="preserve"> </v>
      </c>
      <c r="K160" s="114" t="str">
        <f>IF(P_kom_mengde!AD164=0," ",P_kom_mengde!AD164)</f>
        <v xml:space="preserve"> </v>
      </c>
      <c r="L160" s="32" t="str">
        <f>IF(P_kom_mengde!AE164=0," ",P_kom_mengde!AE164)</f>
        <v xml:space="preserve"> </v>
      </c>
      <c r="M160" s="114" t="str">
        <f>IF(P_kom_mengde!AF164=0," ",P_kom_mengde!AF164)</f>
        <v xml:space="preserve"> </v>
      </c>
      <c r="N160" s="29" t="str">
        <f>IF(P_kom_mengde!AG164=0," ",P_kom_mengde!AG164)</f>
        <v xml:space="preserve"> </v>
      </c>
    </row>
    <row r="161" spans="3:14" x14ac:dyDescent="0.25">
      <c r="C161" s="28" t="str">
        <f>IF(P_kom_mengde!V165=0," ",P_kom_mengde!V165)</f>
        <v xml:space="preserve"> </v>
      </c>
      <c r="D161" s="114" t="str">
        <f>IF(P_kom_mengde!W165=0," ",P_kom_mengde!W165)</f>
        <v xml:space="preserve"> </v>
      </c>
      <c r="E161" s="114" t="str">
        <f>IF(P_kom_mengde!X165=0," ",P_kom_mengde!X165)</f>
        <v xml:space="preserve"> </v>
      </c>
      <c r="F161" s="114" t="str">
        <f>IF(P_kom_mengde!Y165=0," ",P_kom_mengde!Y165)</f>
        <v xml:space="preserve"> </v>
      </c>
      <c r="G161" s="114" t="str">
        <f>IF(P_kom_mengde!Z165=0," ",P_kom_mengde!Z165)</f>
        <v xml:space="preserve"> </v>
      </c>
      <c r="H161" s="114" t="str">
        <f>IF(P_kom_mengde!AA165=0," ",P_kom_mengde!AA165)</f>
        <v xml:space="preserve"> </v>
      </c>
      <c r="I161" s="114" t="str">
        <f>IF(P_kom_mengde!AB165=0," ",P_kom_mengde!AB165)</f>
        <v xml:space="preserve"> </v>
      </c>
      <c r="J161" s="114" t="str">
        <f>IF(P_kom_mengde!AC165=0," ",P_kom_mengde!AC165)</f>
        <v xml:space="preserve"> </v>
      </c>
      <c r="K161" s="114" t="str">
        <f>IF(P_kom_mengde!AD165=0," ",P_kom_mengde!AD165)</f>
        <v xml:space="preserve"> </v>
      </c>
      <c r="L161" s="32" t="str">
        <f>IF(P_kom_mengde!AE165=0," ",P_kom_mengde!AE165)</f>
        <v xml:space="preserve"> </v>
      </c>
      <c r="M161" s="114" t="str">
        <f>IF(P_kom_mengde!AF165=0," ",P_kom_mengde!AF165)</f>
        <v xml:space="preserve"> </v>
      </c>
      <c r="N161" s="29" t="str">
        <f>IF(P_kom_mengde!AG165=0," ",P_kom_mengde!AG165)</f>
        <v xml:space="preserve"> </v>
      </c>
    </row>
    <row r="162" spans="3:14" x14ac:dyDescent="0.25">
      <c r="C162" s="28" t="str">
        <f>IF(P_kom_mengde!V166=0," ",P_kom_mengde!V166)</f>
        <v xml:space="preserve"> </v>
      </c>
      <c r="D162" s="114" t="str">
        <f>IF(P_kom_mengde!W166=0," ",P_kom_mengde!W166)</f>
        <v xml:space="preserve"> </v>
      </c>
      <c r="E162" s="114" t="str">
        <f>IF(P_kom_mengde!X166=0," ",P_kom_mengde!X166)</f>
        <v xml:space="preserve"> </v>
      </c>
      <c r="F162" s="114" t="str">
        <f>IF(P_kom_mengde!Y166=0," ",P_kom_mengde!Y166)</f>
        <v xml:space="preserve"> </v>
      </c>
      <c r="G162" s="114" t="str">
        <f>IF(P_kom_mengde!Z166=0," ",P_kom_mengde!Z166)</f>
        <v xml:space="preserve"> </v>
      </c>
      <c r="H162" s="114" t="str">
        <f>IF(P_kom_mengde!AA166=0," ",P_kom_mengde!AA166)</f>
        <v xml:space="preserve"> </v>
      </c>
      <c r="I162" s="114" t="str">
        <f>IF(P_kom_mengde!AB166=0," ",P_kom_mengde!AB166)</f>
        <v xml:space="preserve"> </v>
      </c>
      <c r="J162" s="114" t="str">
        <f>IF(P_kom_mengde!AC166=0," ",P_kom_mengde!AC166)</f>
        <v xml:space="preserve"> </v>
      </c>
      <c r="K162" s="114" t="str">
        <f>IF(P_kom_mengde!AD166=0," ",P_kom_mengde!AD166)</f>
        <v xml:space="preserve"> </v>
      </c>
      <c r="L162" s="32" t="str">
        <f>IF(P_kom_mengde!AE166=0," ",P_kom_mengde!AE166)</f>
        <v xml:space="preserve"> </v>
      </c>
      <c r="M162" s="114" t="str">
        <f>IF(P_kom_mengde!AF166=0," ",P_kom_mengde!AF166)</f>
        <v xml:space="preserve"> </v>
      </c>
      <c r="N162" s="29" t="str">
        <f>IF(P_kom_mengde!AG166=0," ",P_kom_mengde!AG166)</f>
        <v xml:space="preserve"> </v>
      </c>
    </row>
    <row r="163" spans="3:14" x14ac:dyDescent="0.25">
      <c r="C163" s="28" t="str">
        <f>IF(P_kom_mengde!V167=0," ",P_kom_mengde!V167)</f>
        <v xml:space="preserve"> </v>
      </c>
      <c r="D163" s="114" t="str">
        <f>IF(P_kom_mengde!W167=0," ",P_kom_mengde!W167)</f>
        <v xml:space="preserve"> </v>
      </c>
      <c r="E163" s="114" t="str">
        <f>IF(P_kom_mengde!X167=0," ",P_kom_mengde!X167)</f>
        <v xml:space="preserve"> </v>
      </c>
      <c r="F163" s="114" t="str">
        <f>IF(P_kom_mengde!Y167=0," ",P_kom_mengde!Y167)</f>
        <v xml:space="preserve"> </v>
      </c>
      <c r="G163" s="114" t="str">
        <f>IF(P_kom_mengde!Z167=0," ",P_kom_mengde!Z167)</f>
        <v xml:space="preserve"> </v>
      </c>
      <c r="H163" s="114" t="str">
        <f>IF(P_kom_mengde!AA167=0," ",P_kom_mengde!AA167)</f>
        <v xml:space="preserve"> </v>
      </c>
      <c r="I163" s="114" t="str">
        <f>IF(P_kom_mengde!AB167=0," ",P_kom_mengde!AB167)</f>
        <v xml:space="preserve"> </v>
      </c>
      <c r="J163" s="114" t="str">
        <f>IF(P_kom_mengde!AC167=0," ",P_kom_mengde!AC167)</f>
        <v xml:space="preserve"> </v>
      </c>
      <c r="K163" s="114" t="str">
        <f>IF(P_kom_mengde!AD167=0," ",P_kom_mengde!AD167)</f>
        <v xml:space="preserve"> </v>
      </c>
      <c r="L163" s="32" t="str">
        <f>IF(P_kom_mengde!AE167=0," ",P_kom_mengde!AE167)</f>
        <v xml:space="preserve"> </v>
      </c>
      <c r="M163" s="114" t="str">
        <f>IF(P_kom_mengde!AF167=0," ",P_kom_mengde!AF167)</f>
        <v xml:space="preserve"> </v>
      </c>
      <c r="N163" s="29" t="str">
        <f>IF(P_kom_mengde!AG167=0," ",P_kom_mengde!AG167)</f>
        <v xml:space="preserve"> </v>
      </c>
    </row>
    <row r="164" spans="3:14" x14ac:dyDescent="0.25">
      <c r="C164" s="28" t="str">
        <f>IF(P_kom_mengde!V168=0," ",P_kom_mengde!V168)</f>
        <v xml:space="preserve"> </v>
      </c>
      <c r="D164" s="114" t="str">
        <f>IF(P_kom_mengde!W168=0," ",P_kom_mengde!W168)</f>
        <v xml:space="preserve"> </v>
      </c>
      <c r="E164" s="114" t="str">
        <f>IF(P_kom_mengde!X168=0," ",P_kom_mengde!X168)</f>
        <v xml:space="preserve"> </v>
      </c>
      <c r="F164" s="114" t="str">
        <f>IF(P_kom_mengde!Y168=0," ",P_kom_mengde!Y168)</f>
        <v xml:space="preserve"> </v>
      </c>
      <c r="G164" s="114" t="str">
        <f>IF(P_kom_mengde!Z168=0," ",P_kom_mengde!Z168)</f>
        <v xml:space="preserve"> </v>
      </c>
      <c r="H164" s="114" t="str">
        <f>IF(P_kom_mengde!AA168=0," ",P_kom_mengde!AA168)</f>
        <v xml:space="preserve"> </v>
      </c>
      <c r="I164" s="114" t="str">
        <f>IF(P_kom_mengde!AB168=0," ",P_kom_mengde!AB168)</f>
        <v xml:space="preserve"> </v>
      </c>
      <c r="J164" s="114" t="str">
        <f>IF(P_kom_mengde!AC168=0," ",P_kom_mengde!AC168)</f>
        <v xml:space="preserve"> </v>
      </c>
      <c r="K164" s="114" t="str">
        <f>IF(P_kom_mengde!AD168=0," ",P_kom_mengde!AD168)</f>
        <v xml:space="preserve"> </v>
      </c>
      <c r="L164" s="32" t="str">
        <f>IF(P_kom_mengde!AE168=0," ",P_kom_mengde!AE168)</f>
        <v xml:space="preserve"> </v>
      </c>
      <c r="M164" s="114" t="str">
        <f>IF(P_kom_mengde!AF168=0," ",P_kom_mengde!AF168)</f>
        <v xml:space="preserve"> </v>
      </c>
      <c r="N164" s="29" t="str">
        <f>IF(P_kom_mengde!AG168=0," ",P_kom_mengde!AG168)</f>
        <v xml:space="preserve"> </v>
      </c>
    </row>
    <row r="165" spans="3:14" x14ac:dyDescent="0.25">
      <c r="C165" s="28" t="str">
        <f>IF(P_kom_mengde!V169=0," ",P_kom_mengde!V169)</f>
        <v xml:space="preserve"> </v>
      </c>
      <c r="D165" s="114" t="str">
        <f>IF(P_kom_mengde!W169=0," ",P_kom_mengde!W169)</f>
        <v xml:space="preserve"> </v>
      </c>
      <c r="E165" s="114" t="str">
        <f>IF(P_kom_mengde!X169=0," ",P_kom_mengde!X169)</f>
        <v xml:space="preserve"> </v>
      </c>
      <c r="F165" s="114" t="str">
        <f>IF(P_kom_mengde!Y169=0," ",P_kom_mengde!Y169)</f>
        <v xml:space="preserve"> </v>
      </c>
      <c r="G165" s="114" t="str">
        <f>IF(P_kom_mengde!Z169=0," ",P_kom_mengde!Z169)</f>
        <v xml:space="preserve"> </v>
      </c>
      <c r="H165" s="114" t="str">
        <f>IF(P_kom_mengde!AA169=0," ",P_kom_mengde!AA169)</f>
        <v xml:space="preserve"> </v>
      </c>
      <c r="I165" s="114" t="str">
        <f>IF(P_kom_mengde!AB169=0," ",P_kom_mengde!AB169)</f>
        <v xml:space="preserve"> </v>
      </c>
      <c r="J165" s="114" t="str">
        <f>IF(P_kom_mengde!AC169=0," ",P_kom_mengde!AC169)</f>
        <v xml:space="preserve"> </v>
      </c>
      <c r="K165" s="114" t="str">
        <f>IF(P_kom_mengde!AD169=0," ",P_kom_mengde!AD169)</f>
        <v xml:space="preserve"> </v>
      </c>
      <c r="L165" s="32" t="str">
        <f>IF(P_kom_mengde!AE169=0," ",P_kom_mengde!AE169)</f>
        <v xml:space="preserve"> </v>
      </c>
      <c r="M165" s="114" t="str">
        <f>IF(P_kom_mengde!AF169=0," ",P_kom_mengde!AF169)</f>
        <v xml:space="preserve"> </v>
      </c>
      <c r="N165" s="29" t="str">
        <f>IF(P_kom_mengde!AG169=0," ",P_kom_mengde!AG169)</f>
        <v xml:space="preserve"> </v>
      </c>
    </row>
    <row r="166" spans="3:14" x14ac:dyDescent="0.25">
      <c r="C166" s="28" t="str">
        <f>IF(P_kom_mengde!V170=0," ",P_kom_mengde!V170)</f>
        <v xml:space="preserve"> </v>
      </c>
      <c r="D166" s="114" t="str">
        <f>IF(P_kom_mengde!W170=0," ",P_kom_mengde!W170)</f>
        <v xml:space="preserve"> </v>
      </c>
      <c r="E166" s="114" t="str">
        <f>IF(P_kom_mengde!X170=0," ",P_kom_mengde!X170)</f>
        <v xml:space="preserve"> </v>
      </c>
      <c r="F166" s="114" t="str">
        <f>IF(P_kom_mengde!Y170=0," ",P_kom_mengde!Y170)</f>
        <v xml:space="preserve"> </v>
      </c>
      <c r="G166" s="114" t="str">
        <f>IF(P_kom_mengde!Z170=0," ",P_kom_mengde!Z170)</f>
        <v xml:space="preserve"> </v>
      </c>
      <c r="H166" s="114" t="str">
        <f>IF(P_kom_mengde!AA170=0," ",P_kom_mengde!AA170)</f>
        <v xml:space="preserve"> </v>
      </c>
      <c r="I166" s="114" t="str">
        <f>IF(P_kom_mengde!AB170=0," ",P_kom_mengde!AB170)</f>
        <v xml:space="preserve"> </v>
      </c>
      <c r="J166" s="114" t="str">
        <f>IF(P_kom_mengde!AC170=0," ",P_kom_mengde!AC170)</f>
        <v xml:space="preserve"> </v>
      </c>
      <c r="K166" s="114" t="str">
        <f>IF(P_kom_mengde!AD170=0," ",P_kom_mengde!AD170)</f>
        <v xml:space="preserve"> </v>
      </c>
      <c r="L166" s="32" t="str">
        <f>IF(P_kom_mengde!AE170=0," ",P_kom_mengde!AE170)</f>
        <v xml:space="preserve"> </v>
      </c>
      <c r="M166" s="114" t="str">
        <f>IF(P_kom_mengde!AF170=0," ",P_kom_mengde!AF170)</f>
        <v xml:space="preserve"> </v>
      </c>
      <c r="N166" s="29" t="str">
        <f>IF(P_kom_mengde!AG170=0," ",P_kom_mengde!AG170)</f>
        <v xml:space="preserve"> </v>
      </c>
    </row>
    <row r="167" spans="3:14" x14ac:dyDescent="0.25">
      <c r="C167" s="28" t="str">
        <f>IF(P_kom_mengde!V171=0," ",P_kom_mengde!V171)</f>
        <v xml:space="preserve"> </v>
      </c>
      <c r="D167" s="114" t="str">
        <f>IF(P_kom_mengde!W171=0," ",P_kom_mengde!W171)</f>
        <v xml:space="preserve"> </v>
      </c>
      <c r="E167" s="114" t="str">
        <f>IF(P_kom_mengde!X171=0," ",P_kom_mengde!X171)</f>
        <v xml:space="preserve"> </v>
      </c>
      <c r="F167" s="114" t="str">
        <f>IF(P_kom_mengde!Y171=0," ",P_kom_mengde!Y171)</f>
        <v xml:space="preserve"> </v>
      </c>
      <c r="G167" s="114" t="str">
        <f>IF(P_kom_mengde!Z171=0," ",P_kom_mengde!Z171)</f>
        <v xml:space="preserve"> </v>
      </c>
      <c r="H167" s="114" t="str">
        <f>IF(P_kom_mengde!AA171=0," ",P_kom_mengde!AA171)</f>
        <v xml:space="preserve"> </v>
      </c>
      <c r="I167" s="114" t="str">
        <f>IF(P_kom_mengde!AB171=0," ",P_kom_mengde!AB171)</f>
        <v xml:space="preserve"> </v>
      </c>
      <c r="J167" s="114" t="str">
        <f>IF(P_kom_mengde!AC171=0," ",P_kom_mengde!AC171)</f>
        <v xml:space="preserve"> </v>
      </c>
      <c r="K167" s="114" t="str">
        <f>IF(P_kom_mengde!AD171=0," ",P_kom_mengde!AD171)</f>
        <v xml:space="preserve"> </v>
      </c>
      <c r="L167" s="32" t="str">
        <f>IF(P_kom_mengde!AE171=0," ",P_kom_mengde!AE171)</f>
        <v xml:space="preserve"> </v>
      </c>
      <c r="M167" s="114" t="str">
        <f>IF(P_kom_mengde!AF171=0," ",P_kom_mengde!AF171)</f>
        <v xml:space="preserve"> </v>
      </c>
      <c r="N167" s="29" t="str">
        <f>IF(P_kom_mengde!AG171=0," ",P_kom_mengde!AG171)</f>
        <v xml:space="preserve"> </v>
      </c>
    </row>
    <row r="168" spans="3:14" x14ac:dyDescent="0.25">
      <c r="C168" s="28" t="str">
        <f>IF(P_kom_mengde!V172=0," ",P_kom_mengde!V172)</f>
        <v xml:space="preserve"> </v>
      </c>
      <c r="D168" s="114" t="str">
        <f>IF(P_kom_mengde!W172=0," ",P_kom_mengde!W172)</f>
        <v xml:space="preserve"> </v>
      </c>
      <c r="E168" s="114" t="str">
        <f>IF(P_kom_mengde!X172=0," ",P_kom_mengde!X172)</f>
        <v xml:space="preserve"> </v>
      </c>
      <c r="F168" s="114" t="str">
        <f>IF(P_kom_mengde!Y172=0," ",P_kom_mengde!Y172)</f>
        <v xml:space="preserve"> </v>
      </c>
      <c r="G168" s="114" t="str">
        <f>IF(P_kom_mengde!Z172=0," ",P_kom_mengde!Z172)</f>
        <v xml:space="preserve"> </v>
      </c>
      <c r="H168" s="114" t="str">
        <f>IF(P_kom_mengde!AA172=0," ",P_kom_mengde!AA172)</f>
        <v xml:space="preserve"> </v>
      </c>
      <c r="I168" s="114" t="str">
        <f>IF(P_kom_mengde!AB172=0," ",P_kom_mengde!AB172)</f>
        <v xml:space="preserve"> </v>
      </c>
      <c r="J168" s="114" t="str">
        <f>IF(P_kom_mengde!AC172=0," ",P_kom_mengde!AC172)</f>
        <v xml:space="preserve"> </v>
      </c>
      <c r="K168" s="114" t="str">
        <f>IF(P_kom_mengde!AD172=0," ",P_kom_mengde!AD172)</f>
        <v xml:space="preserve"> </v>
      </c>
      <c r="L168" s="32" t="str">
        <f>IF(P_kom_mengde!AE172=0," ",P_kom_mengde!AE172)</f>
        <v xml:space="preserve"> </v>
      </c>
      <c r="M168" s="114" t="str">
        <f>IF(P_kom_mengde!AF172=0," ",P_kom_mengde!AF172)</f>
        <v xml:space="preserve"> </v>
      </c>
      <c r="N168" s="29" t="str">
        <f>IF(P_kom_mengde!AG172=0," ",P_kom_mengde!AG172)</f>
        <v xml:space="preserve"> </v>
      </c>
    </row>
    <row r="169" spans="3:14" x14ac:dyDescent="0.25">
      <c r="C169" s="28" t="str">
        <f>IF(P_kom_mengde!V173=0," ",P_kom_mengde!V173)</f>
        <v xml:space="preserve"> </v>
      </c>
      <c r="D169" s="114" t="str">
        <f>IF(P_kom_mengde!W173=0," ",P_kom_mengde!W173)</f>
        <v xml:space="preserve"> </v>
      </c>
      <c r="E169" s="114" t="str">
        <f>IF(P_kom_mengde!X173=0," ",P_kom_mengde!X173)</f>
        <v xml:space="preserve"> </v>
      </c>
      <c r="F169" s="114" t="str">
        <f>IF(P_kom_mengde!Y173=0," ",P_kom_mengde!Y173)</f>
        <v xml:space="preserve"> </v>
      </c>
      <c r="G169" s="114" t="str">
        <f>IF(P_kom_mengde!Z173=0," ",P_kom_mengde!Z173)</f>
        <v xml:space="preserve"> </v>
      </c>
      <c r="H169" s="114" t="str">
        <f>IF(P_kom_mengde!AA173=0," ",P_kom_mengde!AA173)</f>
        <v xml:space="preserve"> </v>
      </c>
      <c r="I169" s="114" t="str">
        <f>IF(P_kom_mengde!AB173=0," ",P_kom_mengde!AB173)</f>
        <v xml:space="preserve"> </v>
      </c>
      <c r="J169" s="114" t="str">
        <f>IF(P_kom_mengde!AC173=0," ",P_kom_mengde!AC173)</f>
        <v xml:space="preserve"> </v>
      </c>
      <c r="K169" s="114" t="str">
        <f>IF(P_kom_mengde!AD173=0," ",P_kom_mengde!AD173)</f>
        <v xml:space="preserve"> </v>
      </c>
      <c r="L169" s="32" t="str">
        <f>IF(P_kom_mengde!AE173=0," ",P_kom_mengde!AE173)</f>
        <v xml:space="preserve"> </v>
      </c>
      <c r="M169" s="114" t="str">
        <f>IF(P_kom_mengde!AF173=0," ",P_kom_mengde!AF173)</f>
        <v xml:space="preserve"> </v>
      </c>
      <c r="N169" s="29" t="str">
        <f>IF(P_kom_mengde!AG173=0," ",P_kom_mengde!AG173)</f>
        <v xml:space="preserve"> </v>
      </c>
    </row>
    <row r="170" spans="3:14" x14ac:dyDescent="0.25">
      <c r="C170" s="28" t="str">
        <f>IF(P_kom_mengde!V174=0," ",P_kom_mengde!V174)</f>
        <v xml:space="preserve"> </v>
      </c>
      <c r="D170" s="114" t="str">
        <f>IF(P_kom_mengde!W174=0," ",P_kom_mengde!W174)</f>
        <v xml:space="preserve"> </v>
      </c>
      <c r="E170" s="114" t="str">
        <f>IF(P_kom_mengde!X174=0," ",P_kom_mengde!X174)</f>
        <v xml:space="preserve"> </v>
      </c>
      <c r="F170" s="114" t="str">
        <f>IF(P_kom_mengde!Y174=0," ",P_kom_mengde!Y174)</f>
        <v xml:space="preserve"> </v>
      </c>
      <c r="G170" s="114" t="str">
        <f>IF(P_kom_mengde!Z174=0," ",P_kom_mengde!Z174)</f>
        <v xml:space="preserve"> </v>
      </c>
      <c r="H170" s="114" t="str">
        <f>IF(P_kom_mengde!AA174=0," ",P_kom_mengde!AA174)</f>
        <v xml:space="preserve"> </v>
      </c>
      <c r="I170" s="114" t="str">
        <f>IF(P_kom_mengde!AB174=0," ",P_kom_mengde!AB174)</f>
        <v xml:space="preserve"> </v>
      </c>
      <c r="J170" s="114" t="str">
        <f>IF(P_kom_mengde!AC174=0," ",P_kom_mengde!AC174)</f>
        <v xml:space="preserve"> </v>
      </c>
      <c r="K170" s="114" t="str">
        <f>IF(P_kom_mengde!AD174=0," ",P_kom_mengde!AD174)</f>
        <v xml:space="preserve"> </v>
      </c>
      <c r="L170" s="32" t="str">
        <f>IF(P_kom_mengde!AE174=0," ",P_kom_mengde!AE174)</f>
        <v xml:space="preserve"> </v>
      </c>
      <c r="M170" s="114" t="str">
        <f>IF(P_kom_mengde!AF174=0," ",P_kom_mengde!AF174)</f>
        <v xml:space="preserve"> </v>
      </c>
      <c r="N170" s="29" t="str">
        <f>IF(P_kom_mengde!AG174=0," ",P_kom_mengde!AG174)</f>
        <v xml:space="preserve"> </v>
      </c>
    </row>
    <row r="171" spans="3:14" x14ac:dyDescent="0.25">
      <c r="C171" s="28" t="str">
        <f>IF(P_kom_mengde!V175=0," ",P_kom_mengde!V175)</f>
        <v xml:space="preserve"> </v>
      </c>
      <c r="D171" s="114" t="str">
        <f>IF(P_kom_mengde!W175=0," ",P_kom_mengde!W175)</f>
        <v xml:space="preserve"> </v>
      </c>
      <c r="E171" s="114" t="str">
        <f>IF(P_kom_mengde!X175=0," ",P_kom_mengde!X175)</f>
        <v xml:space="preserve"> </v>
      </c>
      <c r="F171" s="114" t="str">
        <f>IF(P_kom_mengde!Y175=0," ",P_kom_mengde!Y175)</f>
        <v xml:space="preserve"> </v>
      </c>
      <c r="G171" s="114" t="str">
        <f>IF(P_kom_mengde!Z175=0," ",P_kom_mengde!Z175)</f>
        <v xml:space="preserve"> </v>
      </c>
      <c r="H171" s="114" t="str">
        <f>IF(P_kom_mengde!AA175=0," ",P_kom_mengde!AA175)</f>
        <v xml:space="preserve"> </v>
      </c>
      <c r="I171" s="114" t="str">
        <f>IF(P_kom_mengde!AB175=0," ",P_kom_mengde!AB175)</f>
        <v xml:space="preserve"> </v>
      </c>
      <c r="J171" s="114" t="str">
        <f>IF(P_kom_mengde!AC175=0," ",P_kom_mengde!AC175)</f>
        <v xml:space="preserve"> </v>
      </c>
      <c r="K171" s="114" t="str">
        <f>IF(P_kom_mengde!AD175=0," ",P_kom_mengde!AD175)</f>
        <v xml:space="preserve"> </v>
      </c>
      <c r="L171" s="32" t="str">
        <f>IF(P_kom_mengde!AE175=0," ",P_kom_mengde!AE175)</f>
        <v xml:space="preserve"> </v>
      </c>
      <c r="M171" s="114" t="str">
        <f>IF(P_kom_mengde!AF175=0," ",P_kom_mengde!AF175)</f>
        <v xml:space="preserve"> </v>
      </c>
      <c r="N171" s="29" t="str">
        <f>IF(P_kom_mengde!AG175=0," ",P_kom_mengde!AG175)</f>
        <v xml:space="preserve"> </v>
      </c>
    </row>
    <row r="172" spans="3:14" x14ac:dyDescent="0.25">
      <c r="C172" s="28" t="str">
        <f>IF(P_kom_mengde!V176=0," ",P_kom_mengde!V176)</f>
        <v xml:space="preserve"> </v>
      </c>
      <c r="D172" s="114" t="str">
        <f>IF(P_kom_mengde!W176=0," ",P_kom_mengde!W176)</f>
        <v xml:space="preserve"> </v>
      </c>
      <c r="E172" s="114" t="str">
        <f>IF(P_kom_mengde!X176=0," ",P_kom_mengde!X176)</f>
        <v xml:space="preserve"> </v>
      </c>
      <c r="F172" s="114" t="str">
        <f>IF(P_kom_mengde!Y176=0," ",P_kom_mengde!Y176)</f>
        <v xml:space="preserve"> </v>
      </c>
      <c r="G172" s="114" t="str">
        <f>IF(P_kom_mengde!Z176=0," ",P_kom_mengde!Z176)</f>
        <v xml:space="preserve"> </v>
      </c>
      <c r="H172" s="114" t="str">
        <f>IF(P_kom_mengde!AA176=0," ",P_kom_mengde!AA176)</f>
        <v xml:space="preserve"> </v>
      </c>
      <c r="I172" s="114" t="str">
        <f>IF(P_kom_mengde!AB176=0," ",P_kom_mengde!AB176)</f>
        <v xml:space="preserve"> </v>
      </c>
      <c r="J172" s="114" t="str">
        <f>IF(P_kom_mengde!AC176=0," ",P_kom_mengde!AC176)</f>
        <v xml:space="preserve"> </v>
      </c>
      <c r="K172" s="114" t="str">
        <f>IF(P_kom_mengde!AD176=0," ",P_kom_mengde!AD176)</f>
        <v xml:space="preserve"> </v>
      </c>
      <c r="L172" s="32" t="str">
        <f>IF(P_kom_mengde!AE176=0," ",P_kom_mengde!AE176)</f>
        <v xml:space="preserve"> </v>
      </c>
      <c r="M172" s="114" t="str">
        <f>IF(P_kom_mengde!AF176=0," ",P_kom_mengde!AF176)</f>
        <v xml:space="preserve"> </v>
      </c>
      <c r="N172" s="29" t="str">
        <f>IF(P_kom_mengde!AG176=0," ",P_kom_mengde!AG176)</f>
        <v xml:space="preserve"> </v>
      </c>
    </row>
    <row r="173" spans="3:14" x14ac:dyDescent="0.25">
      <c r="C173" s="28" t="str">
        <f>IF(P_kom_mengde!V177=0," ",P_kom_mengde!V177)</f>
        <v xml:space="preserve"> </v>
      </c>
      <c r="D173" s="114" t="str">
        <f>IF(P_kom_mengde!W177=0," ",P_kom_mengde!W177)</f>
        <v xml:space="preserve"> </v>
      </c>
      <c r="E173" s="114" t="str">
        <f>IF(P_kom_mengde!X177=0," ",P_kom_mengde!X177)</f>
        <v xml:space="preserve"> </v>
      </c>
      <c r="F173" s="114" t="str">
        <f>IF(P_kom_mengde!Y177=0," ",P_kom_mengde!Y177)</f>
        <v xml:space="preserve"> </v>
      </c>
      <c r="G173" s="114" t="str">
        <f>IF(P_kom_mengde!Z177=0," ",P_kom_mengde!Z177)</f>
        <v xml:space="preserve"> </v>
      </c>
      <c r="H173" s="114" t="str">
        <f>IF(P_kom_mengde!AA177=0," ",P_kom_mengde!AA177)</f>
        <v xml:space="preserve"> </v>
      </c>
      <c r="I173" s="114" t="str">
        <f>IF(P_kom_mengde!AB177=0," ",P_kom_mengde!AB177)</f>
        <v xml:space="preserve"> </v>
      </c>
      <c r="J173" s="114" t="str">
        <f>IF(P_kom_mengde!AC177=0," ",P_kom_mengde!AC177)</f>
        <v xml:space="preserve"> </v>
      </c>
      <c r="K173" s="114" t="str">
        <f>IF(P_kom_mengde!AD177=0," ",P_kom_mengde!AD177)</f>
        <v xml:space="preserve"> </v>
      </c>
      <c r="L173" s="32" t="str">
        <f>IF(P_kom_mengde!AE177=0," ",P_kom_mengde!AE177)</f>
        <v xml:space="preserve"> </v>
      </c>
      <c r="M173" s="114" t="str">
        <f>IF(P_kom_mengde!AF177=0," ",P_kom_mengde!AF177)</f>
        <v xml:space="preserve"> </v>
      </c>
      <c r="N173" s="29" t="str">
        <f>IF(P_kom_mengde!AG177=0," ",P_kom_mengde!AG177)</f>
        <v xml:space="preserve"> </v>
      </c>
    </row>
    <row r="174" spans="3:14" x14ac:dyDescent="0.25">
      <c r="C174" s="28" t="str">
        <f>IF(P_kom_mengde!V178=0," ",P_kom_mengde!V178)</f>
        <v xml:space="preserve"> </v>
      </c>
      <c r="D174" s="114" t="str">
        <f>IF(P_kom_mengde!W178=0," ",P_kom_mengde!W178)</f>
        <v xml:space="preserve"> </v>
      </c>
      <c r="E174" s="114" t="str">
        <f>IF(P_kom_mengde!X178=0," ",P_kom_mengde!X178)</f>
        <v xml:space="preserve"> </v>
      </c>
      <c r="F174" s="114" t="str">
        <f>IF(P_kom_mengde!Y178=0," ",P_kom_mengde!Y178)</f>
        <v xml:space="preserve"> </v>
      </c>
      <c r="G174" s="114" t="str">
        <f>IF(P_kom_mengde!Z178=0," ",P_kom_mengde!Z178)</f>
        <v xml:space="preserve"> </v>
      </c>
      <c r="H174" s="114" t="str">
        <f>IF(P_kom_mengde!AA178=0," ",P_kom_mengde!AA178)</f>
        <v xml:space="preserve"> </v>
      </c>
      <c r="I174" s="114" t="str">
        <f>IF(P_kom_mengde!AB178=0," ",P_kom_mengde!AB178)</f>
        <v xml:space="preserve"> </v>
      </c>
      <c r="J174" s="114" t="str">
        <f>IF(P_kom_mengde!AC178=0," ",P_kom_mengde!AC178)</f>
        <v xml:space="preserve"> </v>
      </c>
      <c r="K174" s="114" t="str">
        <f>IF(P_kom_mengde!AD178=0," ",P_kom_mengde!AD178)</f>
        <v xml:space="preserve"> </v>
      </c>
      <c r="L174" s="32" t="str">
        <f>IF(P_kom_mengde!AE178=0," ",P_kom_mengde!AE178)</f>
        <v xml:space="preserve"> </v>
      </c>
      <c r="M174" s="114" t="str">
        <f>IF(P_kom_mengde!AF178=0," ",P_kom_mengde!AF178)</f>
        <v xml:space="preserve"> </v>
      </c>
      <c r="N174" s="29" t="str">
        <f>IF(P_kom_mengde!AG178=0," ",P_kom_mengde!AG178)</f>
        <v xml:space="preserve"> </v>
      </c>
    </row>
    <row r="175" spans="3:14" x14ac:dyDescent="0.25">
      <c r="C175" s="28" t="str">
        <f>IF(P_kom_mengde!V179=0," ",P_kom_mengde!V179)</f>
        <v xml:space="preserve"> </v>
      </c>
      <c r="D175" s="114" t="str">
        <f>IF(P_kom_mengde!W179=0," ",P_kom_mengde!W179)</f>
        <v xml:space="preserve"> </v>
      </c>
      <c r="E175" s="114" t="str">
        <f>IF(P_kom_mengde!X179=0," ",P_kom_mengde!X179)</f>
        <v xml:space="preserve"> </v>
      </c>
      <c r="F175" s="114" t="str">
        <f>IF(P_kom_mengde!Y179=0," ",P_kom_mengde!Y179)</f>
        <v xml:space="preserve"> </v>
      </c>
      <c r="G175" s="114" t="str">
        <f>IF(P_kom_mengde!Z179=0," ",P_kom_mengde!Z179)</f>
        <v xml:space="preserve"> </v>
      </c>
      <c r="H175" s="114" t="str">
        <f>IF(P_kom_mengde!AA179=0," ",P_kom_mengde!AA179)</f>
        <v xml:space="preserve"> </v>
      </c>
      <c r="I175" s="114" t="str">
        <f>IF(P_kom_mengde!AB179=0," ",P_kom_mengde!AB179)</f>
        <v xml:space="preserve"> </v>
      </c>
      <c r="J175" s="114" t="str">
        <f>IF(P_kom_mengde!AC179=0," ",P_kom_mengde!AC179)</f>
        <v xml:space="preserve"> </v>
      </c>
      <c r="K175" s="114" t="str">
        <f>IF(P_kom_mengde!AD179=0," ",P_kom_mengde!AD179)</f>
        <v xml:space="preserve"> </v>
      </c>
      <c r="L175" s="32" t="str">
        <f>IF(P_kom_mengde!AE179=0," ",P_kom_mengde!AE179)</f>
        <v xml:space="preserve"> </v>
      </c>
      <c r="M175" s="114" t="str">
        <f>IF(P_kom_mengde!AF179=0," ",P_kom_mengde!AF179)</f>
        <v xml:space="preserve"> </v>
      </c>
      <c r="N175" s="29" t="str">
        <f>IF(P_kom_mengde!AG179=0," ",P_kom_mengde!AG179)</f>
        <v xml:space="preserve"> </v>
      </c>
    </row>
    <row r="176" spans="3:14" x14ac:dyDescent="0.25">
      <c r="C176" s="28" t="str">
        <f>IF(P_kom_mengde!V180=0," ",P_kom_mengde!V180)</f>
        <v xml:space="preserve"> </v>
      </c>
      <c r="D176" s="114" t="str">
        <f>IF(P_kom_mengde!W180=0," ",P_kom_mengde!W180)</f>
        <v xml:space="preserve"> </v>
      </c>
      <c r="E176" s="114" t="str">
        <f>IF(P_kom_mengde!X180=0," ",P_kom_mengde!X180)</f>
        <v xml:space="preserve"> </v>
      </c>
      <c r="F176" s="114" t="str">
        <f>IF(P_kom_mengde!Y180=0," ",P_kom_mengde!Y180)</f>
        <v xml:space="preserve"> </v>
      </c>
      <c r="G176" s="114" t="str">
        <f>IF(P_kom_mengde!Z180=0," ",P_kom_mengde!Z180)</f>
        <v xml:space="preserve"> </v>
      </c>
      <c r="H176" s="114" t="str">
        <f>IF(P_kom_mengde!AA180=0," ",P_kom_mengde!AA180)</f>
        <v xml:space="preserve"> </v>
      </c>
      <c r="I176" s="114" t="str">
        <f>IF(P_kom_mengde!AB180=0," ",P_kom_mengde!AB180)</f>
        <v xml:space="preserve"> </v>
      </c>
      <c r="J176" s="114" t="str">
        <f>IF(P_kom_mengde!AC180=0," ",P_kom_mengde!AC180)</f>
        <v xml:space="preserve"> </v>
      </c>
      <c r="K176" s="114" t="str">
        <f>IF(P_kom_mengde!AD180=0," ",P_kom_mengde!AD180)</f>
        <v xml:space="preserve"> </v>
      </c>
      <c r="L176" s="32" t="str">
        <f>IF(P_kom_mengde!AE180=0," ",P_kom_mengde!AE180)</f>
        <v xml:space="preserve"> </v>
      </c>
      <c r="M176" s="114" t="str">
        <f>IF(P_kom_mengde!AF180=0," ",P_kom_mengde!AF180)</f>
        <v xml:space="preserve"> </v>
      </c>
      <c r="N176" s="29" t="str">
        <f>IF(P_kom_mengde!AG180=0," ",P_kom_mengde!AG180)</f>
        <v xml:space="preserve"> </v>
      </c>
    </row>
    <row r="177" spans="3:14" x14ac:dyDescent="0.25">
      <c r="C177" s="28" t="str">
        <f>IF(P_kom_mengde!V181=0," ",P_kom_mengde!V181)</f>
        <v xml:space="preserve"> </v>
      </c>
      <c r="D177" s="114" t="str">
        <f>IF(P_kom_mengde!W181=0," ",P_kom_mengde!W181)</f>
        <v xml:space="preserve"> </v>
      </c>
      <c r="E177" s="114" t="str">
        <f>IF(P_kom_mengde!X181=0," ",P_kom_mengde!X181)</f>
        <v xml:space="preserve"> </v>
      </c>
      <c r="F177" s="114" t="str">
        <f>IF(P_kom_mengde!Y181=0," ",P_kom_mengde!Y181)</f>
        <v xml:space="preserve"> </v>
      </c>
      <c r="G177" s="114" t="str">
        <f>IF(P_kom_mengde!Z181=0," ",P_kom_mengde!Z181)</f>
        <v xml:space="preserve"> </v>
      </c>
      <c r="H177" s="114" t="str">
        <f>IF(P_kom_mengde!AA181=0," ",P_kom_mengde!AA181)</f>
        <v xml:space="preserve"> </v>
      </c>
      <c r="I177" s="114" t="str">
        <f>IF(P_kom_mengde!AB181=0," ",P_kom_mengde!AB181)</f>
        <v xml:space="preserve"> </v>
      </c>
      <c r="J177" s="114" t="str">
        <f>IF(P_kom_mengde!AC181=0," ",P_kom_mengde!AC181)</f>
        <v xml:space="preserve"> </v>
      </c>
      <c r="K177" s="114" t="str">
        <f>IF(P_kom_mengde!AD181=0," ",P_kom_mengde!AD181)</f>
        <v xml:space="preserve"> </v>
      </c>
      <c r="L177" s="32" t="str">
        <f>IF(P_kom_mengde!AE181=0," ",P_kom_mengde!AE181)</f>
        <v xml:space="preserve"> </v>
      </c>
      <c r="M177" s="114" t="str">
        <f>IF(P_kom_mengde!AF181=0," ",P_kom_mengde!AF181)</f>
        <v xml:space="preserve"> </v>
      </c>
      <c r="N177" s="29" t="str">
        <f>IF(P_kom_mengde!AG181=0," ",P_kom_mengde!AG181)</f>
        <v xml:space="preserve"> </v>
      </c>
    </row>
    <row r="178" spans="3:14" x14ac:dyDescent="0.25">
      <c r="C178" s="28" t="str">
        <f>IF(P_kom_mengde!V182=0," ",P_kom_mengde!V182)</f>
        <v xml:space="preserve"> </v>
      </c>
      <c r="D178" s="114" t="str">
        <f>IF(P_kom_mengde!W182=0," ",P_kom_mengde!W182)</f>
        <v xml:space="preserve"> </v>
      </c>
      <c r="E178" s="114" t="str">
        <f>IF(P_kom_mengde!X182=0," ",P_kom_mengde!X182)</f>
        <v xml:space="preserve"> </v>
      </c>
      <c r="F178" s="114" t="str">
        <f>IF(P_kom_mengde!Y182=0," ",P_kom_mengde!Y182)</f>
        <v xml:space="preserve"> </v>
      </c>
      <c r="G178" s="114" t="str">
        <f>IF(P_kom_mengde!Z182=0," ",P_kom_mengde!Z182)</f>
        <v xml:space="preserve"> </v>
      </c>
      <c r="H178" s="114" t="str">
        <f>IF(P_kom_mengde!AA182=0," ",P_kom_mengde!AA182)</f>
        <v xml:space="preserve"> </v>
      </c>
      <c r="I178" s="114" t="str">
        <f>IF(P_kom_mengde!AB182=0," ",P_kom_mengde!AB182)</f>
        <v xml:space="preserve"> </v>
      </c>
      <c r="J178" s="114" t="str">
        <f>IF(P_kom_mengde!AC182=0," ",P_kom_mengde!AC182)</f>
        <v xml:space="preserve"> </v>
      </c>
      <c r="K178" s="114" t="str">
        <f>IF(P_kom_mengde!AD182=0," ",P_kom_mengde!AD182)</f>
        <v xml:space="preserve"> </v>
      </c>
      <c r="L178" s="32" t="str">
        <f>IF(P_kom_mengde!AE182=0," ",P_kom_mengde!AE182)</f>
        <v xml:space="preserve"> </v>
      </c>
      <c r="M178" s="114" t="str">
        <f>IF(P_kom_mengde!AF182=0," ",P_kom_mengde!AF182)</f>
        <v xml:space="preserve"> </v>
      </c>
      <c r="N178" s="29" t="str">
        <f>IF(P_kom_mengde!AG182=0," ",P_kom_mengde!AG182)</f>
        <v xml:space="preserve"> </v>
      </c>
    </row>
    <row r="179" spans="3:14" x14ac:dyDescent="0.25">
      <c r="C179" s="28" t="str">
        <f>IF(P_kom_mengde!V183=0," ",P_kom_mengde!V183)</f>
        <v xml:space="preserve"> </v>
      </c>
      <c r="D179" s="114" t="str">
        <f>IF(P_kom_mengde!W183=0," ",P_kom_mengde!W183)</f>
        <v xml:space="preserve"> </v>
      </c>
      <c r="E179" s="114" t="str">
        <f>IF(P_kom_mengde!X183=0," ",P_kom_mengde!X183)</f>
        <v xml:space="preserve"> </v>
      </c>
      <c r="F179" s="114" t="str">
        <f>IF(P_kom_mengde!Y183=0," ",P_kom_mengde!Y183)</f>
        <v xml:space="preserve"> </v>
      </c>
      <c r="G179" s="114" t="str">
        <f>IF(P_kom_mengde!Z183=0," ",P_kom_mengde!Z183)</f>
        <v xml:space="preserve"> </v>
      </c>
      <c r="H179" s="114" t="str">
        <f>IF(P_kom_mengde!AA183=0," ",P_kom_mengde!AA183)</f>
        <v xml:space="preserve"> </v>
      </c>
      <c r="I179" s="114" t="str">
        <f>IF(P_kom_mengde!AB183=0," ",P_kom_mengde!AB183)</f>
        <v xml:space="preserve"> </v>
      </c>
      <c r="J179" s="114" t="str">
        <f>IF(P_kom_mengde!AC183=0," ",P_kom_mengde!AC183)</f>
        <v xml:space="preserve"> </v>
      </c>
      <c r="K179" s="114" t="str">
        <f>IF(P_kom_mengde!AD183=0," ",P_kom_mengde!AD183)</f>
        <v xml:space="preserve"> </v>
      </c>
      <c r="L179" s="32" t="str">
        <f>IF(P_kom_mengde!AE183=0," ",P_kom_mengde!AE183)</f>
        <v xml:space="preserve"> </v>
      </c>
      <c r="M179" s="114" t="str">
        <f>IF(P_kom_mengde!AF183=0," ",P_kom_mengde!AF183)</f>
        <v xml:space="preserve"> </v>
      </c>
      <c r="N179" s="29" t="str">
        <f>IF(P_kom_mengde!AG183=0," ",P_kom_mengde!AG183)</f>
        <v xml:space="preserve"> </v>
      </c>
    </row>
    <row r="180" spans="3:14" x14ac:dyDescent="0.25">
      <c r="C180" s="28" t="str">
        <f>IF(P_kom_mengde!V184=0," ",P_kom_mengde!V184)</f>
        <v xml:space="preserve"> </v>
      </c>
      <c r="D180" s="114" t="str">
        <f>IF(P_kom_mengde!W184=0," ",P_kom_mengde!W184)</f>
        <v xml:space="preserve"> </v>
      </c>
      <c r="E180" s="114" t="str">
        <f>IF(P_kom_mengde!X184=0," ",P_kom_mengde!X184)</f>
        <v xml:space="preserve"> </v>
      </c>
      <c r="F180" s="114" t="str">
        <f>IF(P_kom_mengde!Y184=0," ",P_kom_mengde!Y184)</f>
        <v xml:space="preserve"> </v>
      </c>
      <c r="G180" s="114" t="str">
        <f>IF(P_kom_mengde!Z184=0," ",P_kom_mengde!Z184)</f>
        <v xml:space="preserve"> </v>
      </c>
      <c r="H180" s="114" t="str">
        <f>IF(P_kom_mengde!AA184=0," ",P_kom_mengde!AA184)</f>
        <v xml:space="preserve"> </v>
      </c>
      <c r="I180" s="114" t="str">
        <f>IF(P_kom_mengde!AB184=0," ",P_kom_mengde!AB184)</f>
        <v xml:space="preserve"> </v>
      </c>
      <c r="J180" s="114" t="str">
        <f>IF(P_kom_mengde!AC184=0," ",P_kom_mengde!AC184)</f>
        <v xml:space="preserve"> </v>
      </c>
      <c r="K180" s="114" t="str">
        <f>IF(P_kom_mengde!AD184=0," ",P_kom_mengde!AD184)</f>
        <v xml:space="preserve"> </v>
      </c>
      <c r="L180" s="32" t="str">
        <f>IF(P_kom_mengde!AE184=0," ",P_kom_mengde!AE184)</f>
        <v xml:space="preserve"> </v>
      </c>
      <c r="M180" s="114" t="str">
        <f>IF(P_kom_mengde!AF184=0," ",P_kom_mengde!AF184)</f>
        <v xml:space="preserve"> </v>
      </c>
      <c r="N180" s="29" t="str">
        <f>IF(P_kom_mengde!AG184=0," ",P_kom_mengde!AG184)</f>
        <v xml:space="preserve"> </v>
      </c>
    </row>
    <row r="181" spans="3:14" x14ac:dyDescent="0.25">
      <c r="C181" s="28" t="str">
        <f>IF(P_kom_mengde!V185=0," ",P_kom_mengde!V185)</f>
        <v xml:space="preserve"> </v>
      </c>
      <c r="D181" s="114" t="str">
        <f>IF(P_kom_mengde!W185=0," ",P_kom_mengde!W185)</f>
        <v xml:space="preserve"> </v>
      </c>
      <c r="E181" s="114" t="str">
        <f>IF(P_kom_mengde!X185=0," ",P_kom_mengde!X185)</f>
        <v xml:space="preserve"> </v>
      </c>
      <c r="F181" s="114" t="str">
        <f>IF(P_kom_mengde!Y185=0," ",P_kom_mengde!Y185)</f>
        <v xml:space="preserve"> </v>
      </c>
      <c r="G181" s="114" t="str">
        <f>IF(P_kom_mengde!Z185=0," ",P_kom_mengde!Z185)</f>
        <v xml:space="preserve"> </v>
      </c>
      <c r="H181" s="114" t="str">
        <f>IF(P_kom_mengde!AA185=0," ",P_kom_mengde!AA185)</f>
        <v xml:space="preserve"> </v>
      </c>
      <c r="I181" s="114" t="str">
        <f>IF(P_kom_mengde!AB185=0," ",P_kom_mengde!AB185)</f>
        <v xml:space="preserve"> </v>
      </c>
      <c r="J181" s="114" t="str">
        <f>IF(P_kom_mengde!AC185=0," ",P_kom_mengde!AC185)</f>
        <v xml:space="preserve"> </v>
      </c>
      <c r="K181" s="114" t="str">
        <f>IF(P_kom_mengde!AD185=0," ",P_kom_mengde!AD185)</f>
        <v xml:space="preserve"> </v>
      </c>
      <c r="L181" s="32" t="str">
        <f>IF(P_kom_mengde!AE185=0," ",P_kom_mengde!AE185)</f>
        <v xml:space="preserve"> </v>
      </c>
      <c r="M181" s="114" t="str">
        <f>IF(P_kom_mengde!AF185=0," ",P_kom_mengde!AF185)</f>
        <v xml:space="preserve"> </v>
      </c>
      <c r="N181" s="29" t="str">
        <f>IF(P_kom_mengde!AG185=0," ",P_kom_mengde!AG185)</f>
        <v xml:space="preserve"> </v>
      </c>
    </row>
    <row r="182" spans="3:14" x14ac:dyDescent="0.25">
      <c r="C182" s="28" t="str">
        <f>IF(P_kom_mengde!V186=0," ",P_kom_mengde!V186)</f>
        <v xml:space="preserve"> </v>
      </c>
      <c r="D182" s="114" t="str">
        <f>IF(P_kom_mengde!W186=0," ",P_kom_mengde!W186)</f>
        <v xml:space="preserve"> </v>
      </c>
      <c r="E182" s="114" t="str">
        <f>IF(P_kom_mengde!X186=0," ",P_kom_mengde!X186)</f>
        <v xml:space="preserve"> </v>
      </c>
      <c r="F182" s="114" t="str">
        <f>IF(P_kom_mengde!Y186=0," ",P_kom_mengde!Y186)</f>
        <v xml:space="preserve"> </v>
      </c>
      <c r="G182" s="114" t="str">
        <f>IF(P_kom_mengde!Z186=0," ",P_kom_mengde!Z186)</f>
        <v xml:space="preserve"> </v>
      </c>
      <c r="H182" s="114" t="str">
        <f>IF(P_kom_mengde!AA186=0," ",P_kom_mengde!AA186)</f>
        <v xml:space="preserve"> </v>
      </c>
      <c r="I182" s="114" t="str">
        <f>IF(P_kom_mengde!AB186=0," ",P_kom_mengde!AB186)</f>
        <v xml:space="preserve"> </v>
      </c>
      <c r="J182" s="114" t="str">
        <f>IF(P_kom_mengde!AC186=0," ",P_kom_mengde!AC186)</f>
        <v xml:space="preserve"> </v>
      </c>
      <c r="K182" s="114" t="str">
        <f>IF(P_kom_mengde!AD186=0," ",P_kom_mengde!AD186)</f>
        <v xml:space="preserve"> </v>
      </c>
      <c r="L182" s="32" t="str">
        <f>IF(P_kom_mengde!AE186=0," ",P_kom_mengde!AE186)</f>
        <v xml:space="preserve"> </v>
      </c>
      <c r="M182" s="114" t="str">
        <f>IF(P_kom_mengde!AF186=0," ",P_kom_mengde!AF186)</f>
        <v xml:space="preserve"> </v>
      </c>
      <c r="N182" s="29" t="str">
        <f>IF(P_kom_mengde!AG186=0," ",P_kom_mengde!AG186)</f>
        <v xml:space="preserve"> </v>
      </c>
    </row>
    <row r="183" spans="3:14" x14ac:dyDescent="0.25">
      <c r="C183" s="28" t="str">
        <f>IF(P_kom_mengde!V187=0," ",P_kom_mengde!V187)</f>
        <v xml:space="preserve"> </v>
      </c>
      <c r="D183" s="114" t="str">
        <f>IF(P_kom_mengde!W187=0," ",P_kom_mengde!W187)</f>
        <v xml:space="preserve"> </v>
      </c>
      <c r="E183" s="114" t="str">
        <f>IF(P_kom_mengde!X187=0," ",P_kom_mengde!X187)</f>
        <v xml:space="preserve"> </v>
      </c>
      <c r="F183" s="114" t="str">
        <f>IF(P_kom_mengde!Y187=0," ",P_kom_mengde!Y187)</f>
        <v xml:space="preserve"> </v>
      </c>
      <c r="G183" s="114" t="str">
        <f>IF(P_kom_mengde!Z187=0," ",P_kom_mengde!Z187)</f>
        <v xml:space="preserve"> </v>
      </c>
      <c r="H183" s="114" t="str">
        <f>IF(P_kom_mengde!AA187=0," ",P_kom_mengde!AA187)</f>
        <v xml:space="preserve"> </v>
      </c>
      <c r="I183" s="114" t="str">
        <f>IF(P_kom_mengde!AB187=0," ",P_kom_mengde!AB187)</f>
        <v xml:space="preserve"> </v>
      </c>
      <c r="J183" s="114" t="str">
        <f>IF(P_kom_mengde!AC187=0," ",P_kom_mengde!AC187)</f>
        <v xml:space="preserve"> </v>
      </c>
      <c r="K183" s="114" t="str">
        <f>IF(P_kom_mengde!AD187=0," ",P_kom_mengde!AD187)</f>
        <v xml:space="preserve"> </v>
      </c>
      <c r="L183" s="32" t="str">
        <f>IF(P_kom_mengde!AE187=0," ",P_kom_mengde!AE187)</f>
        <v xml:space="preserve"> </v>
      </c>
      <c r="M183" s="114" t="str">
        <f>IF(P_kom_mengde!AF187=0," ",P_kom_mengde!AF187)</f>
        <v xml:space="preserve"> </v>
      </c>
      <c r="N183" s="29" t="str">
        <f>IF(P_kom_mengde!AG187=0," ",P_kom_mengde!AG187)</f>
        <v xml:space="preserve"> </v>
      </c>
    </row>
    <row r="184" spans="3:14" x14ac:dyDescent="0.25">
      <c r="C184" s="28" t="str">
        <f>IF(P_kom_mengde!V188=0," ",P_kom_mengde!V188)</f>
        <v xml:space="preserve"> </v>
      </c>
      <c r="D184" s="114" t="str">
        <f>IF(P_kom_mengde!W188=0," ",P_kom_mengde!W188)</f>
        <v xml:space="preserve"> </v>
      </c>
      <c r="E184" s="114" t="str">
        <f>IF(P_kom_mengde!X188=0," ",P_kom_mengde!X188)</f>
        <v xml:space="preserve"> </v>
      </c>
      <c r="F184" s="114" t="str">
        <f>IF(P_kom_mengde!Y188=0," ",P_kom_mengde!Y188)</f>
        <v xml:space="preserve"> </v>
      </c>
      <c r="G184" s="114" t="str">
        <f>IF(P_kom_mengde!Z188=0," ",P_kom_mengde!Z188)</f>
        <v xml:space="preserve"> </v>
      </c>
      <c r="H184" s="114" t="str">
        <f>IF(P_kom_mengde!AA188=0," ",P_kom_mengde!AA188)</f>
        <v xml:space="preserve"> </v>
      </c>
      <c r="I184" s="114" t="str">
        <f>IF(P_kom_mengde!AB188=0," ",P_kom_mengde!AB188)</f>
        <v xml:space="preserve"> </v>
      </c>
      <c r="J184" s="114" t="str">
        <f>IF(P_kom_mengde!AC188=0," ",P_kom_mengde!AC188)</f>
        <v xml:space="preserve"> </v>
      </c>
      <c r="K184" s="114" t="str">
        <f>IF(P_kom_mengde!AD188=0," ",P_kom_mengde!AD188)</f>
        <v xml:space="preserve"> </v>
      </c>
      <c r="L184" s="32" t="str">
        <f>IF(P_kom_mengde!AE188=0," ",P_kom_mengde!AE188)</f>
        <v xml:space="preserve"> </v>
      </c>
      <c r="M184" s="114" t="str">
        <f>IF(P_kom_mengde!AF188=0," ",P_kom_mengde!AF188)</f>
        <v xml:space="preserve"> </v>
      </c>
      <c r="N184" s="29" t="str">
        <f>IF(P_kom_mengde!AG188=0," ",P_kom_mengde!AG188)</f>
        <v xml:space="preserve"> </v>
      </c>
    </row>
    <row r="185" spans="3:14" x14ac:dyDescent="0.25">
      <c r="C185" s="28" t="str">
        <f>IF(P_kom_mengde!V189=0," ",P_kom_mengde!V189)</f>
        <v xml:space="preserve"> </v>
      </c>
      <c r="D185" s="114" t="str">
        <f>IF(P_kom_mengde!W189=0," ",P_kom_mengde!W189)</f>
        <v xml:space="preserve"> </v>
      </c>
      <c r="E185" s="114" t="str">
        <f>IF(P_kom_mengde!X189=0," ",P_kom_mengde!X189)</f>
        <v xml:space="preserve"> </v>
      </c>
      <c r="F185" s="114" t="str">
        <f>IF(P_kom_mengde!Y189=0," ",P_kom_mengde!Y189)</f>
        <v xml:space="preserve"> </v>
      </c>
      <c r="G185" s="114" t="str">
        <f>IF(P_kom_mengde!Z189=0," ",P_kom_mengde!Z189)</f>
        <v xml:space="preserve"> </v>
      </c>
      <c r="H185" s="114" t="str">
        <f>IF(P_kom_mengde!AA189=0," ",P_kom_mengde!AA189)</f>
        <v xml:space="preserve"> </v>
      </c>
      <c r="I185" s="114" t="str">
        <f>IF(P_kom_mengde!AB189=0," ",P_kom_mengde!AB189)</f>
        <v xml:space="preserve"> </v>
      </c>
      <c r="J185" s="114" t="str">
        <f>IF(P_kom_mengde!AC189=0," ",P_kom_mengde!AC189)</f>
        <v xml:space="preserve"> </v>
      </c>
      <c r="K185" s="114" t="str">
        <f>IF(P_kom_mengde!AD189=0," ",P_kom_mengde!AD189)</f>
        <v xml:space="preserve"> </v>
      </c>
      <c r="L185" s="32" t="str">
        <f>IF(P_kom_mengde!AE189=0," ",P_kom_mengde!AE189)</f>
        <v xml:space="preserve"> </v>
      </c>
      <c r="M185" s="114" t="str">
        <f>IF(P_kom_mengde!AF189=0," ",P_kom_mengde!AF189)</f>
        <v xml:space="preserve"> </v>
      </c>
      <c r="N185" s="29" t="str">
        <f>IF(P_kom_mengde!AG189=0," ",P_kom_mengde!AG189)</f>
        <v xml:space="preserve"> </v>
      </c>
    </row>
    <row r="186" spans="3:14" x14ac:dyDescent="0.25">
      <c r="C186" s="28" t="str">
        <f>IF(P_kom_mengde!V190=0," ",P_kom_mengde!V190)</f>
        <v xml:space="preserve"> </v>
      </c>
      <c r="D186" s="114" t="str">
        <f>IF(P_kom_mengde!W190=0," ",P_kom_mengde!W190)</f>
        <v xml:space="preserve"> </v>
      </c>
      <c r="E186" s="114" t="str">
        <f>IF(P_kom_mengde!X190=0," ",P_kom_mengde!X190)</f>
        <v xml:space="preserve"> </v>
      </c>
      <c r="F186" s="114" t="str">
        <f>IF(P_kom_mengde!Y190=0," ",P_kom_mengde!Y190)</f>
        <v xml:space="preserve"> </v>
      </c>
      <c r="G186" s="114" t="str">
        <f>IF(P_kom_mengde!Z190=0," ",P_kom_mengde!Z190)</f>
        <v xml:space="preserve"> </v>
      </c>
      <c r="H186" s="114" t="str">
        <f>IF(P_kom_mengde!AA190=0," ",P_kom_mengde!AA190)</f>
        <v xml:space="preserve"> </v>
      </c>
      <c r="I186" s="114" t="str">
        <f>IF(P_kom_mengde!AB190=0," ",P_kom_mengde!AB190)</f>
        <v xml:space="preserve"> </v>
      </c>
      <c r="J186" s="114" t="str">
        <f>IF(P_kom_mengde!AC190=0," ",P_kom_mengde!AC190)</f>
        <v xml:space="preserve"> </v>
      </c>
      <c r="K186" s="114" t="str">
        <f>IF(P_kom_mengde!AD190=0," ",P_kom_mengde!AD190)</f>
        <v xml:space="preserve"> </v>
      </c>
      <c r="L186" s="32" t="str">
        <f>IF(P_kom_mengde!AE190=0," ",P_kom_mengde!AE190)</f>
        <v xml:space="preserve"> </v>
      </c>
      <c r="M186" s="114" t="str">
        <f>IF(P_kom_mengde!AF190=0," ",P_kom_mengde!AF190)</f>
        <v xml:space="preserve"> </v>
      </c>
      <c r="N186" s="29" t="str">
        <f>IF(P_kom_mengde!AG190=0," ",P_kom_mengde!AG190)</f>
        <v xml:space="preserve"> </v>
      </c>
    </row>
    <row r="187" spans="3:14" x14ac:dyDescent="0.25">
      <c r="C187" s="28" t="str">
        <f>IF(P_kom_mengde!V191=0," ",P_kom_mengde!V191)</f>
        <v xml:space="preserve"> </v>
      </c>
      <c r="D187" s="114" t="str">
        <f>IF(P_kom_mengde!W191=0," ",P_kom_mengde!W191)</f>
        <v xml:space="preserve"> </v>
      </c>
      <c r="E187" s="114" t="str">
        <f>IF(P_kom_mengde!X191=0," ",P_kom_mengde!X191)</f>
        <v xml:space="preserve"> </v>
      </c>
      <c r="F187" s="114" t="str">
        <f>IF(P_kom_mengde!Y191=0," ",P_kom_mengde!Y191)</f>
        <v xml:space="preserve"> </v>
      </c>
      <c r="G187" s="114" t="str">
        <f>IF(P_kom_mengde!Z191=0," ",P_kom_mengde!Z191)</f>
        <v xml:space="preserve"> </v>
      </c>
      <c r="H187" s="114" t="str">
        <f>IF(P_kom_mengde!AA191=0," ",P_kom_mengde!AA191)</f>
        <v xml:space="preserve"> </v>
      </c>
      <c r="I187" s="114" t="str">
        <f>IF(P_kom_mengde!AB191=0," ",P_kom_mengde!AB191)</f>
        <v xml:space="preserve"> </v>
      </c>
      <c r="J187" s="114" t="str">
        <f>IF(P_kom_mengde!AC191=0," ",P_kom_mengde!AC191)</f>
        <v xml:space="preserve"> </v>
      </c>
      <c r="K187" s="114" t="str">
        <f>IF(P_kom_mengde!AD191=0," ",P_kom_mengde!AD191)</f>
        <v xml:space="preserve"> </v>
      </c>
      <c r="L187" s="32" t="str">
        <f>IF(P_kom_mengde!AE191=0," ",P_kom_mengde!AE191)</f>
        <v xml:space="preserve"> </v>
      </c>
      <c r="M187" s="114" t="str">
        <f>IF(P_kom_mengde!AF191=0," ",P_kom_mengde!AF191)</f>
        <v xml:space="preserve"> </v>
      </c>
      <c r="N187" s="29" t="str">
        <f>IF(P_kom_mengde!AG191=0," ",P_kom_mengde!AG191)</f>
        <v xml:space="preserve"> </v>
      </c>
    </row>
    <row r="188" spans="3:14" x14ac:dyDescent="0.25">
      <c r="C188" s="28" t="str">
        <f>IF(P_kom_mengde!V192=0," ",P_kom_mengde!V192)</f>
        <v xml:space="preserve"> </v>
      </c>
      <c r="D188" s="114" t="str">
        <f>IF(P_kom_mengde!W192=0," ",P_kom_mengde!W192)</f>
        <v xml:space="preserve"> </v>
      </c>
      <c r="E188" s="114" t="str">
        <f>IF(P_kom_mengde!X192=0," ",P_kom_mengde!X192)</f>
        <v xml:space="preserve"> </v>
      </c>
      <c r="F188" s="114" t="str">
        <f>IF(P_kom_mengde!Y192=0," ",P_kom_mengde!Y192)</f>
        <v xml:space="preserve"> </v>
      </c>
      <c r="G188" s="114" t="str">
        <f>IF(P_kom_mengde!Z192=0," ",P_kom_mengde!Z192)</f>
        <v xml:space="preserve"> </v>
      </c>
      <c r="H188" s="114" t="str">
        <f>IF(P_kom_mengde!AA192=0," ",P_kom_mengde!AA192)</f>
        <v xml:space="preserve"> </v>
      </c>
      <c r="I188" s="114" t="str">
        <f>IF(P_kom_mengde!AB192=0," ",P_kom_mengde!AB192)</f>
        <v xml:space="preserve"> </v>
      </c>
      <c r="J188" s="114" t="str">
        <f>IF(P_kom_mengde!AC192=0," ",P_kom_mengde!AC192)</f>
        <v xml:space="preserve"> </v>
      </c>
      <c r="K188" s="114" t="str">
        <f>IF(P_kom_mengde!AD192=0," ",P_kom_mengde!AD192)</f>
        <v xml:space="preserve"> </v>
      </c>
      <c r="L188" s="32" t="str">
        <f>IF(P_kom_mengde!AE192=0," ",P_kom_mengde!AE192)</f>
        <v xml:space="preserve"> </v>
      </c>
      <c r="M188" s="114" t="str">
        <f>IF(P_kom_mengde!AF192=0," ",P_kom_mengde!AF192)</f>
        <v xml:space="preserve"> </v>
      </c>
      <c r="N188" s="29" t="str">
        <f>IF(P_kom_mengde!AG192=0," ",P_kom_mengde!AG192)</f>
        <v xml:space="preserve"> </v>
      </c>
    </row>
    <row r="189" spans="3:14" x14ac:dyDescent="0.25">
      <c r="C189" s="28" t="str">
        <f>IF(P_kom_mengde!V193=0," ",P_kom_mengde!V193)</f>
        <v xml:space="preserve"> </v>
      </c>
      <c r="D189" s="114" t="str">
        <f>IF(P_kom_mengde!W193=0," ",P_kom_mengde!W193)</f>
        <v xml:space="preserve"> </v>
      </c>
      <c r="E189" s="114" t="str">
        <f>IF(P_kom_mengde!X193=0," ",P_kom_mengde!X193)</f>
        <v xml:space="preserve"> </v>
      </c>
      <c r="F189" s="114" t="str">
        <f>IF(P_kom_mengde!Y193=0," ",P_kom_mengde!Y193)</f>
        <v xml:space="preserve"> </v>
      </c>
      <c r="G189" s="114" t="str">
        <f>IF(P_kom_mengde!Z193=0," ",P_kom_mengde!Z193)</f>
        <v xml:space="preserve"> </v>
      </c>
      <c r="H189" s="114" t="str">
        <f>IF(P_kom_mengde!AA193=0," ",P_kom_mengde!AA193)</f>
        <v xml:space="preserve"> </v>
      </c>
      <c r="I189" s="114" t="str">
        <f>IF(P_kom_mengde!AB193=0," ",P_kom_mengde!AB193)</f>
        <v xml:space="preserve"> </v>
      </c>
      <c r="J189" s="114" t="str">
        <f>IF(P_kom_mengde!AC193=0," ",P_kom_mengde!AC193)</f>
        <v xml:space="preserve"> </v>
      </c>
      <c r="K189" s="114" t="str">
        <f>IF(P_kom_mengde!AD193=0," ",P_kom_mengde!AD193)</f>
        <v xml:space="preserve"> </v>
      </c>
      <c r="L189" s="32" t="str">
        <f>IF(P_kom_mengde!AE193=0," ",P_kom_mengde!AE193)</f>
        <v xml:space="preserve"> </v>
      </c>
      <c r="M189" s="114" t="str">
        <f>IF(P_kom_mengde!AF193=0," ",P_kom_mengde!AF193)</f>
        <v xml:space="preserve"> </v>
      </c>
      <c r="N189" s="29" t="str">
        <f>IF(P_kom_mengde!AG193=0," ",P_kom_mengde!AG193)</f>
        <v xml:space="preserve"> </v>
      </c>
    </row>
    <row r="190" spans="3:14" x14ac:dyDescent="0.25">
      <c r="C190" s="28" t="str">
        <f>IF(P_kom_mengde!V194=0," ",P_kom_mengde!V194)</f>
        <v xml:space="preserve"> </v>
      </c>
      <c r="D190" s="114" t="str">
        <f>IF(P_kom_mengde!W194=0," ",P_kom_mengde!W194)</f>
        <v xml:space="preserve"> </v>
      </c>
      <c r="E190" s="114" t="str">
        <f>IF(P_kom_mengde!X194=0," ",P_kom_mengde!X194)</f>
        <v xml:space="preserve"> </v>
      </c>
      <c r="F190" s="114" t="str">
        <f>IF(P_kom_mengde!Y194=0," ",P_kom_mengde!Y194)</f>
        <v xml:space="preserve"> </v>
      </c>
      <c r="G190" s="114" t="str">
        <f>IF(P_kom_mengde!Z194=0," ",P_kom_mengde!Z194)</f>
        <v xml:space="preserve"> </v>
      </c>
      <c r="H190" s="114" t="str">
        <f>IF(P_kom_mengde!AA194=0," ",P_kom_mengde!AA194)</f>
        <v xml:space="preserve"> </v>
      </c>
      <c r="I190" s="114" t="str">
        <f>IF(P_kom_mengde!AB194=0," ",P_kom_mengde!AB194)</f>
        <v xml:space="preserve"> </v>
      </c>
      <c r="J190" s="114" t="str">
        <f>IF(P_kom_mengde!AC194=0," ",P_kom_mengde!AC194)</f>
        <v xml:space="preserve"> </v>
      </c>
      <c r="K190" s="114" t="str">
        <f>IF(P_kom_mengde!AD194=0," ",P_kom_mengde!AD194)</f>
        <v xml:space="preserve"> </v>
      </c>
      <c r="L190" s="32" t="str">
        <f>IF(P_kom_mengde!AE194=0," ",P_kom_mengde!AE194)</f>
        <v xml:space="preserve"> </v>
      </c>
      <c r="M190" s="114" t="str">
        <f>IF(P_kom_mengde!AF194=0," ",P_kom_mengde!AF194)</f>
        <v xml:space="preserve"> </v>
      </c>
      <c r="N190" s="29" t="str">
        <f>IF(P_kom_mengde!AG194=0," ",P_kom_mengde!AG194)</f>
        <v xml:space="preserve"> </v>
      </c>
    </row>
    <row r="191" spans="3:14" x14ac:dyDescent="0.25">
      <c r="C191" s="28" t="str">
        <f>IF(P_kom_mengde!V195=0," ",P_kom_mengde!V195)</f>
        <v xml:space="preserve"> </v>
      </c>
      <c r="D191" s="114" t="str">
        <f>IF(P_kom_mengde!W195=0," ",P_kom_mengde!W195)</f>
        <v xml:space="preserve"> </v>
      </c>
      <c r="E191" s="114" t="str">
        <f>IF(P_kom_mengde!X195=0," ",P_kom_mengde!X195)</f>
        <v xml:space="preserve"> </v>
      </c>
      <c r="F191" s="114" t="str">
        <f>IF(P_kom_mengde!Y195=0," ",P_kom_mengde!Y195)</f>
        <v xml:space="preserve"> </v>
      </c>
      <c r="G191" s="114" t="str">
        <f>IF(P_kom_mengde!Z195=0," ",P_kom_mengde!Z195)</f>
        <v xml:space="preserve"> </v>
      </c>
      <c r="H191" s="114" t="str">
        <f>IF(P_kom_mengde!AA195=0," ",P_kom_mengde!AA195)</f>
        <v xml:space="preserve"> </v>
      </c>
      <c r="I191" s="114" t="str">
        <f>IF(P_kom_mengde!AB195=0," ",P_kom_mengde!AB195)</f>
        <v xml:space="preserve"> </v>
      </c>
      <c r="J191" s="114" t="str">
        <f>IF(P_kom_mengde!AC195=0," ",P_kom_mengde!AC195)</f>
        <v xml:space="preserve"> </v>
      </c>
      <c r="K191" s="114" t="str">
        <f>IF(P_kom_mengde!AD195=0," ",P_kom_mengde!AD195)</f>
        <v xml:space="preserve"> </v>
      </c>
      <c r="L191" s="32" t="str">
        <f>IF(P_kom_mengde!AE195=0," ",P_kom_mengde!AE195)</f>
        <v xml:space="preserve"> </v>
      </c>
      <c r="M191" s="114" t="str">
        <f>IF(P_kom_mengde!AF195=0," ",P_kom_mengde!AF195)</f>
        <v xml:space="preserve"> </v>
      </c>
      <c r="N191" s="29" t="str">
        <f>IF(P_kom_mengde!AG195=0," ",P_kom_mengde!AG195)</f>
        <v xml:space="preserve"> </v>
      </c>
    </row>
    <row r="192" spans="3:14" x14ac:dyDescent="0.25">
      <c r="C192" s="28" t="str">
        <f>IF(P_kom_mengde!V196=0," ",P_kom_mengde!V196)</f>
        <v xml:space="preserve"> </v>
      </c>
      <c r="D192" s="114" t="str">
        <f>IF(P_kom_mengde!W196=0," ",P_kom_mengde!W196)</f>
        <v xml:space="preserve"> </v>
      </c>
      <c r="E192" s="114" t="str">
        <f>IF(P_kom_mengde!X196=0," ",P_kom_mengde!X196)</f>
        <v xml:space="preserve"> </v>
      </c>
      <c r="F192" s="114" t="str">
        <f>IF(P_kom_mengde!Y196=0," ",P_kom_mengde!Y196)</f>
        <v xml:space="preserve"> </v>
      </c>
      <c r="G192" s="114" t="str">
        <f>IF(P_kom_mengde!Z196=0," ",P_kom_mengde!Z196)</f>
        <v xml:space="preserve"> </v>
      </c>
      <c r="H192" s="114" t="str">
        <f>IF(P_kom_mengde!AA196=0," ",P_kom_mengde!AA196)</f>
        <v xml:space="preserve"> </v>
      </c>
      <c r="I192" s="114" t="str">
        <f>IF(P_kom_mengde!AB196=0," ",P_kom_mengde!AB196)</f>
        <v xml:space="preserve"> </v>
      </c>
      <c r="J192" s="114" t="str">
        <f>IF(P_kom_mengde!AC196=0," ",P_kom_mengde!AC196)</f>
        <v xml:space="preserve"> </v>
      </c>
      <c r="K192" s="114" t="str">
        <f>IF(P_kom_mengde!AD196=0," ",P_kom_mengde!AD196)</f>
        <v xml:space="preserve"> </v>
      </c>
      <c r="L192" s="32" t="str">
        <f>IF(P_kom_mengde!AE196=0," ",P_kom_mengde!AE196)</f>
        <v xml:space="preserve"> </v>
      </c>
      <c r="M192" s="114" t="str">
        <f>IF(P_kom_mengde!AF196=0," ",P_kom_mengde!AF196)</f>
        <v xml:space="preserve"> </v>
      </c>
      <c r="N192" s="29" t="str">
        <f>IF(P_kom_mengde!AG196=0," ",P_kom_mengde!AG196)</f>
        <v xml:space="preserve"> </v>
      </c>
    </row>
    <row r="193" spans="3:14" x14ac:dyDescent="0.25">
      <c r="C193" s="28" t="str">
        <f>IF(P_kom_mengde!V197=0," ",P_kom_mengde!V197)</f>
        <v xml:space="preserve"> </v>
      </c>
      <c r="D193" s="114" t="str">
        <f>IF(P_kom_mengde!W197=0," ",P_kom_mengde!W197)</f>
        <v xml:space="preserve"> </v>
      </c>
      <c r="E193" s="114" t="str">
        <f>IF(P_kom_mengde!X197=0," ",P_kom_mengde!X197)</f>
        <v xml:space="preserve"> </v>
      </c>
      <c r="F193" s="114" t="str">
        <f>IF(P_kom_mengde!Y197=0," ",P_kom_mengde!Y197)</f>
        <v xml:space="preserve"> </v>
      </c>
      <c r="G193" s="114" t="str">
        <f>IF(P_kom_mengde!Z197=0," ",P_kom_mengde!Z197)</f>
        <v xml:space="preserve"> </v>
      </c>
      <c r="H193" s="114" t="str">
        <f>IF(P_kom_mengde!AA197=0," ",P_kom_mengde!AA197)</f>
        <v xml:space="preserve"> </v>
      </c>
      <c r="I193" s="114" t="str">
        <f>IF(P_kom_mengde!AB197=0," ",P_kom_mengde!AB197)</f>
        <v xml:space="preserve"> </v>
      </c>
      <c r="J193" s="114" t="str">
        <f>IF(P_kom_mengde!AC197=0," ",P_kom_mengde!AC197)</f>
        <v xml:space="preserve"> </v>
      </c>
      <c r="K193" s="114" t="str">
        <f>IF(P_kom_mengde!AD197=0," ",P_kom_mengde!AD197)</f>
        <v xml:space="preserve"> </v>
      </c>
      <c r="L193" s="32" t="str">
        <f>IF(P_kom_mengde!AE197=0," ",P_kom_mengde!AE197)</f>
        <v xml:space="preserve"> </v>
      </c>
      <c r="M193" s="114" t="str">
        <f>IF(P_kom_mengde!AF197=0," ",P_kom_mengde!AF197)</f>
        <v xml:space="preserve"> </v>
      </c>
      <c r="N193" s="29" t="str">
        <f>IF(P_kom_mengde!AG197=0," ",P_kom_mengde!AG197)</f>
        <v xml:space="preserve"> </v>
      </c>
    </row>
    <row r="194" spans="3:14" x14ac:dyDescent="0.25">
      <c r="C194" s="28" t="str">
        <f>IF(P_kom_mengde!V198=0," ",P_kom_mengde!V198)</f>
        <v xml:space="preserve"> </v>
      </c>
      <c r="D194" s="114" t="str">
        <f>IF(P_kom_mengde!W198=0," ",P_kom_mengde!W198)</f>
        <v xml:space="preserve"> </v>
      </c>
      <c r="E194" s="114" t="str">
        <f>IF(P_kom_mengde!X198=0," ",P_kom_mengde!X198)</f>
        <v xml:space="preserve"> </v>
      </c>
      <c r="F194" s="114" t="str">
        <f>IF(P_kom_mengde!Y198=0," ",P_kom_mengde!Y198)</f>
        <v xml:space="preserve"> </v>
      </c>
      <c r="G194" s="114" t="str">
        <f>IF(P_kom_mengde!Z198=0," ",P_kom_mengde!Z198)</f>
        <v xml:space="preserve"> </v>
      </c>
      <c r="H194" s="114" t="str">
        <f>IF(P_kom_mengde!AA198=0," ",P_kom_mengde!AA198)</f>
        <v xml:space="preserve"> </v>
      </c>
      <c r="I194" s="114" t="str">
        <f>IF(P_kom_mengde!AB198=0," ",P_kom_mengde!AB198)</f>
        <v xml:space="preserve"> </v>
      </c>
      <c r="J194" s="114" t="str">
        <f>IF(P_kom_mengde!AC198=0," ",P_kom_mengde!AC198)</f>
        <v xml:space="preserve"> </v>
      </c>
      <c r="K194" s="114" t="str">
        <f>IF(P_kom_mengde!AD198=0," ",P_kom_mengde!AD198)</f>
        <v xml:space="preserve"> </v>
      </c>
      <c r="L194" s="32" t="str">
        <f>IF(P_kom_mengde!AE198=0," ",P_kom_mengde!AE198)</f>
        <v xml:space="preserve"> </v>
      </c>
      <c r="M194" s="114" t="str">
        <f>IF(P_kom_mengde!AF198=0," ",P_kom_mengde!AF198)</f>
        <v xml:space="preserve"> </v>
      </c>
      <c r="N194" s="29" t="str">
        <f>IF(P_kom_mengde!AG198=0," ",P_kom_mengde!AG198)</f>
        <v xml:space="preserve"> </v>
      </c>
    </row>
    <row r="195" spans="3:14" x14ac:dyDescent="0.25">
      <c r="C195" s="28" t="str">
        <f>IF(P_kom_mengde!V199=0," ",P_kom_mengde!V199)</f>
        <v xml:space="preserve"> </v>
      </c>
      <c r="D195" s="114" t="str">
        <f>IF(P_kom_mengde!W199=0," ",P_kom_mengde!W199)</f>
        <v xml:space="preserve"> </v>
      </c>
      <c r="E195" s="114" t="str">
        <f>IF(P_kom_mengde!X199=0," ",P_kom_mengde!X199)</f>
        <v xml:space="preserve"> </v>
      </c>
      <c r="F195" s="114" t="str">
        <f>IF(P_kom_mengde!Y199=0," ",P_kom_mengde!Y199)</f>
        <v xml:space="preserve"> </v>
      </c>
      <c r="G195" s="114" t="str">
        <f>IF(P_kom_mengde!Z199=0," ",P_kom_mengde!Z199)</f>
        <v xml:space="preserve"> </v>
      </c>
      <c r="H195" s="114" t="str">
        <f>IF(P_kom_mengde!AA199=0," ",P_kom_mengde!AA199)</f>
        <v xml:space="preserve"> </v>
      </c>
      <c r="I195" s="114" t="str">
        <f>IF(P_kom_mengde!AB199=0," ",P_kom_mengde!AB199)</f>
        <v xml:space="preserve"> </v>
      </c>
      <c r="J195" s="114" t="str">
        <f>IF(P_kom_mengde!AC199=0," ",P_kom_mengde!AC199)</f>
        <v xml:space="preserve"> </v>
      </c>
      <c r="K195" s="114" t="str">
        <f>IF(P_kom_mengde!AD199=0," ",P_kom_mengde!AD199)</f>
        <v xml:space="preserve"> </v>
      </c>
      <c r="L195" s="32" t="str">
        <f>IF(P_kom_mengde!AE199=0," ",P_kom_mengde!AE199)</f>
        <v xml:space="preserve"> </v>
      </c>
      <c r="M195" s="114" t="str">
        <f>IF(P_kom_mengde!AF199=0," ",P_kom_mengde!AF199)</f>
        <v xml:space="preserve"> </v>
      </c>
      <c r="N195" s="29" t="str">
        <f>IF(P_kom_mengde!AG199=0," ",P_kom_mengde!AG199)</f>
        <v xml:space="preserve"> </v>
      </c>
    </row>
    <row r="196" spans="3:14" x14ac:dyDescent="0.25">
      <c r="C196" s="28" t="str">
        <f>IF(P_kom_mengde!V200=0," ",P_kom_mengde!V200)</f>
        <v xml:space="preserve"> </v>
      </c>
      <c r="D196" s="114" t="str">
        <f>IF(P_kom_mengde!W200=0," ",P_kom_mengde!W200)</f>
        <v xml:space="preserve"> </v>
      </c>
      <c r="E196" s="114" t="str">
        <f>IF(P_kom_mengde!X200=0," ",P_kom_mengde!X200)</f>
        <v xml:space="preserve"> </v>
      </c>
      <c r="F196" s="114" t="str">
        <f>IF(P_kom_mengde!Y200=0," ",P_kom_mengde!Y200)</f>
        <v xml:space="preserve"> </v>
      </c>
      <c r="G196" s="114" t="str">
        <f>IF(P_kom_mengde!Z200=0," ",P_kom_mengde!Z200)</f>
        <v xml:space="preserve"> </v>
      </c>
      <c r="H196" s="114" t="str">
        <f>IF(P_kom_mengde!AA200=0," ",P_kom_mengde!AA200)</f>
        <v xml:space="preserve"> </v>
      </c>
      <c r="I196" s="114" t="str">
        <f>IF(P_kom_mengde!AB200=0," ",P_kom_mengde!AB200)</f>
        <v xml:space="preserve"> </v>
      </c>
      <c r="J196" s="114" t="str">
        <f>IF(P_kom_mengde!AC200=0," ",P_kom_mengde!AC200)</f>
        <v xml:space="preserve"> </v>
      </c>
      <c r="K196" s="114" t="str">
        <f>IF(P_kom_mengde!AD200=0," ",P_kom_mengde!AD200)</f>
        <v xml:space="preserve"> </v>
      </c>
      <c r="L196" s="32" t="str">
        <f>IF(P_kom_mengde!AE200=0," ",P_kom_mengde!AE200)</f>
        <v xml:space="preserve"> </v>
      </c>
      <c r="M196" s="114" t="str">
        <f>IF(P_kom_mengde!AF200=0," ",P_kom_mengde!AF200)</f>
        <v xml:space="preserve"> </v>
      </c>
      <c r="N196" s="29" t="str">
        <f>IF(P_kom_mengde!AG200=0," ",P_kom_mengde!AG200)</f>
        <v xml:space="preserve"> </v>
      </c>
    </row>
    <row r="197" spans="3:14" x14ac:dyDescent="0.25">
      <c r="C197" s="28" t="str">
        <f>IF(P_kom_mengde!V201=0," ",P_kom_mengde!V201)</f>
        <v xml:space="preserve"> </v>
      </c>
      <c r="D197" s="114" t="str">
        <f>IF(P_kom_mengde!W201=0," ",P_kom_mengde!W201)</f>
        <v xml:space="preserve"> </v>
      </c>
      <c r="E197" s="114" t="str">
        <f>IF(P_kom_mengde!X201=0," ",P_kom_mengde!X201)</f>
        <v xml:space="preserve"> </v>
      </c>
      <c r="F197" s="114" t="str">
        <f>IF(P_kom_mengde!Y201=0," ",P_kom_mengde!Y201)</f>
        <v xml:space="preserve"> </v>
      </c>
      <c r="G197" s="114" t="str">
        <f>IF(P_kom_mengde!Z201=0," ",P_kom_mengde!Z201)</f>
        <v xml:space="preserve"> </v>
      </c>
      <c r="H197" s="114" t="str">
        <f>IF(P_kom_mengde!AA201=0," ",P_kom_mengde!AA201)</f>
        <v xml:space="preserve"> </v>
      </c>
      <c r="I197" s="114" t="str">
        <f>IF(P_kom_mengde!AB201=0," ",P_kom_mengde!AB201)</f>
        <v xml:space="preserve"> </v>
      </c>
      <c r="J197" s="114" t="str">
        <f>IF(P_kom_mengde!AC201=0," ",P_kom_mengde!AC201)</f>
        <v xml:space="preserve"> </v>
      </c>
      <c r="K197" s="114" t="str">
        <f>IF(P_kom_mengde!AD201=0," ",P_kom_mengde!AD201)</f>
        <v xml:space="preserve"> </v>
      </c>
      <c r="L197" s="32" t="str">
        <f>IF(P_kom_mengde!AE201=0," ",P_kom_mengde!AE201)</f>
        <v xml:space="preserve"> </v>
      </c>
      <c r="M197" s="114" t="str">
        <f>IF(P_kom_mengde!AF201=0," ",P_kom_mengde!AF201)</f>
        <v xml:space="preserve"> </v>
      </c>
      <c r="N197" s="29" t="str">
        <f>IF(P_kom_mengde!AG201=0," ",P_kom_mengde!AG201)</f>
        <v xml:space="preserve"> </v>
      </c>
    </row>
    <row r="198" spans="3:14" x14ac:dyDescent="0.25">
      <c r="C198" s="28" t="str">
        <f>IF(P_kom_mengde!V202=0," ",P_kom_mengde!V202)</f>
        <v xml:space="preserve"> </v>
      </c>
      <c r="D198" s="114" t="str">
        <f>IF(P_kom_mengde!W202=0," ",P_kom_mengde!W202)</f>
        <v xml:space="preserve"> </v>
      </c>
      <c r="E198" s="114" t="str">
        <f>IF(P_kom_mengde!X202=0," ",P_kom_mengde!X202)</f>
        <v xml:space="preserve"> </v>
      </c>
      <c r="F198" s="114" t="str">
        <f>IF(P_kom_mengde!Y202=0," ",P_kom_mengde!Y202)</f>
        <v xml:space="preserve"> </v>
      </c>
      <c r="G198" s="114" t="str">
        <f>IF(P_kom_mengde!Z202=0," ",P_kom_mengde!Z202)</f>
        <v xml:space="preserve"> </v>
      </c>
      <c r="H198" s="114" t="str">
        <f>IF(P_kom_mengde!AA202=0," ",P_kom_mengde!AA202)</f>
        <v xml:space="preserve"> </v>
      </c>
      <c r="I198" s="114" t="str">
        <f>IF(P_kom_mengde!AB202=0," ",P_kom_mengde!AB202)</f>
        <v xml:space="preserve"> </v>
      </c>
      <c r="J198" s="114" t="str">
        <f>IF(P_kom_mengde!AC202=0," ",P_kom_mengde!AC202)</f>
        <v xml:space="preserve"> </v>
      </c>
      <c r="K198" s="114" t="str">
        <f>IF(P_kom_mengde!AD202=0," ",P_kom_mengde!AD202)</f>
        <v xml:space="preserve"> </v>
      </c>
      <c r="L198" s="32" t="str">
        <f>IF(P_kom_mengde!AE202=0," ",P_kom_mengde!AE202)</f>
        <v xml:space="preserve"> </v>
      </c>
      <c r="M198" s="114" t="str">
        <f>IF(P_kom_mengde!AF202=0," ",P_kom_mengde!AF202)</f>
        <v xml:space="preserve"> </v>
      </c>
      <c r="N198" s="29" t="str">
        <f>IF(P_kom_mengde!AG202=0," ",P_kom_mengde!AG202)</f>
        <v xml:space="preserve"> </v>
      </c>
    </row>
    <row r="199" spans="3:14" x14ac:dyDescent="0.25">
      <c r="C199" s="28" t="str">
        <f>IF(P_kom_mengde!V203=0," ",P_kom_mengde!V203)</f>
        <v xml:space="preserve"> </v>
      </c>
      <c r="D199" s="114" t="str">
        <f>IF(P_kom_mengde!W203=0," ",P_kom_mengde!W203)</f>
        <v xml:space="preserve"> </v>
      </c>
      <c r="E199" s="114" t="str">
        <f>IF(P_kom_mengde!X203=0," ",P_kom_mengde!X203)</f>
        <v xml:space="preserve"> </v>
      </c>
      <c r="F199" s="114" t="str">
        <f>IF(P_kom_mengde!Y203=0," ",P_kom_mengde!Y203)</f>
        <v xml:space="preserve"> </v>
      </c>
      <c r="G199" s="114" t="str">
        <f>IF(P_kom_mengde!Z203=0," ",P_kom_mengde!Z203)</f>
        <v xml:space="preserve"> </v>
      </c>
      <c r="H199" s="114" t="str">
        <f>IF(P_kom_mengde!AA203=0," ",P_kom_mengde!AA203)</f>
        <v xml:space="preserve"> </v>
      </c>
      <c r="I199" s="114" t="str">
        <f>IF(P_kom_mengde!AB203=0," ",P_kom_mengde!AB203)</f>
        <v xml:space="preserve"> </v>
      </c>
      <c r="J199" s="114" t="str">
        <f>IF(P_kom_mengde!AC203=0," ",P_kom_mengde!AC203)</f>
        <v xml:space="preserve"> </v>
      </c>
      <c r="K199" s="114" t="str">
        <f>IF(P_kom_mengde!AD203=0," ",P_kom_mengde!AD203)</f>
        <v xml:space="preserve"> </v>
      </c>
      <c r="L199" s="32" t="str">
        <f>IF(P_kom_mengde!AE203=0," ",P_kom_mengde!AE203)</f>
        <v xml:space="preserve"> </v>
      </c>
      <c r="M199" s="114" t="str">
        <f>IF(P_kom_mengde!AF203=0," ",P_kom_mengde!AF203)</f>
        <v xml:space="preserve"> </v>
      </c>
      <c r="N199" s="29" t="str">
        <f>IF(P_kom_mengde!AG203=0," ",P_kom_mengde!AG203)</f>
        <v xml:space="preserve"> </v>
      </c>
    </row>
    <row r="200" spans="3:14" x14ac:dyDescent="0.25">
      <c r="C200" s="28" t="str">
        <f>IF(P_kom_mengde!V204=0," ",P_kom_mengde!V204)</f>
        <v xml:space="preserve"> </v>
      </c>
      <c r="D200" s="114" t="str">
        <f>IF(P_kom_mengde!W204=0," ",P_kom_mengde!W204)</f>
        <v xml:space="preserve"> </v>
      </c>
      <c r="E200" s="114" t="str">
        <f>IF(P_kom_mengde!X204=0," ",P_kom_mengde!X204)</f>
        <v xml:space="preserve"> </v>
      </c>
      <c r="F200" s="114" t="str">
        <f>IF(P_kom_mengde!Y204=0," ",P_kom_mengde!Y204)</f>
        <v xml:space="preserve"> </v>
      </c>
      <c r="G200" s="114" t="str">
        <f>IF(P_kom_mengde!Z204=0," ",P_kom_mengde!Z204)</f>
        <v xml:space="preserve"> </v>
      </c>
      <c r="H200" s="114" t="str">
        <f>IF(P_kom_mengde!AA204=0," ",P_kom_mengde!AA204)</f>
        <v xml:space="preserve"> </v>
      </c>
      <c r="I200" s="114" t="str">
        <f>IF(P_kom_mengde!AB204=0," ",P_kom_mengde!AB204)</f>
        <v xml:space="preserve"> </v>
      </c>
      <c r="J200" s="114" t="str">
        <f>IF(P_kom_mengde!AC204=0," ",P_kom_mengde!AC204)</f>
        <v xml:space="preserve"> </v>
      </c>
      <c r="K200" s="114" t="str">
        <f>IF(P_kom_mengde!AD204=0," ",P_kom_mengde!AD204)</f>
        <v xml:space="preserve"> </v>
      </c>
      <c r="L200" s="32" t="str">
        <f>IF(P_kom_mengde!AE204=0," ",P_kom_mengde!AE204)</f>
        <v xml:space="preserve"> </v>
      </c>
      <c r="M200" s="114" t="str">
        <f>IF(P_kom_mengde!AF204=0," ",P_kom_mengde!AF204)</f>
        <v xml:space="preserve"> </v>
      </c>
      <c r="N200" s="29" t="str">
        <f>IF(P_kom_mengde!AG204=0," ",P_kom_mengde!AG204)</f>
        <v xml:space="preserve"> </v>
      </c>
    </row>
    <row r="201" spans="3:14" x14ac:dyDescent="0.25">
      <c r="C201" s="28" t="str">
        <f>IF(P_kom_mengde!V205=0," ",P_kom_mengde!V205)</f>
        <v xml:space="preserve"> </v>
      </c>
      <c r="D201" s="114" t="str">
        <f>IF(P_kom_mengde!W205=0," ",P_kom_mengde!W205)</f>
        <v xml:space="preserve"> </v>
      </c>
      <c r="E201" s="114" t="str">
        <f>IF(P_kom_mengde!X205=0," ",P_kom_mengde!X205)</f>
        <v xml:space="preserve"> </v>
      </c>
      <c r="F201" s="114" t="str">
        <f>IF(P_kom_mengde!Y205=0," ",P_kom_mengde!Y205)</f>
        <v xml:space="preserve"> </v>
      </c>
      <c r="G201" s="114" t="str">
        <f>IF(P_kom_mengde!Z205=0," ",P_kom_mengde!Z205)</f>
        <v xml:space="preserve"> </v>
      </c>
      <c r="H201" s="114" t="str">
        <f>IF(P_kom_mengde!AA205=0," ",P_kom_mengde!AA205)</f>
        <v xml:space="preserve"> </v>
      </c>
      <c r="I201" s="114" t="str">
        <f>IF(P_kom_mengde!AB205=0," ",P_kom_mengde!AB205)</f>
        <v xml:space="preserve"> </v>
      </c>
      <c r="J201" s="114" t="str">
        <f>IF(P_kom_mengde!AC205=0," ",P_kom_mengde!AC205)</f>
        <v xml:space="preserve"> </v>
      </c>
      <c r="K201" s="114" t="str">
        <f>IF(P_kom_mengde!AD205=0," ",P_kom_mengde!AD205)</f>
        <v xml:space="preserve"> </v>
      </c>
      <c r="L201" s="32" t="str">
        <f>IF(P_kom_mengde!AE205=0," ",P_kom_mengde!AE205)</f>
        <v xml:space="preserve"> </v>
      </c>
      <c r="M201" s="114" t="str">
        <f>IF(P_kom_mengde!AF205=0," ",P_kom_mengde!AF205)</f>
        <v xml:space="preserve"> </v>
      </c>
      <c r="N201" s="29" t="str">
        <f>IF(P_kom_mengde!AG205=0," ",P_kom_mengde!AG205)</f>
        <v xml:space="preserve"> </v>
      </c>
    </row>
    <row r="202" spans="3:14" x14ac:dyDescent="0.25">
      <c r="C202" s="28" t="str">
        <f>IF(P_kom_mengde!V206=0," ",P_kom_mengde!V206)</f>
        <v xml:space="preserve"> </v>
      </c>
      <c r="D202" s="114" t="str">
        <f>IF(P_kom_mengde!W206=0," ",P_kom_mengde!W206)</f>
        <v xml:space="preserve"> </v>
      </c>
      <c r="E202" s="114" t="str">
        <f>IF(P_kom_mengde!X206=0," ",P_kom_mengde!X206)</f>
        <v xml:space="preserve"> </v>
      </c>
      <c r="F202" s="114" t="str">
        <f>IF(P_kom_mengde!Y206=0," ",P_kom_mengde!Y206)</f>
        <v xml:space="preserve"> </v>
      </c>
      <c r="G202" s="114" t="str">
        <f>IF(P_kom_mengde!Z206=0," ",P_kom_mengde!Z206)</f>
        <v xml:space="preserve"> </v>
      </c>
      <c r="H202" s="114" t="str">
        <f>IF(P_kom_mengde!AA206=0," ",P_kom_mengde!AA206)</f>
        <v xml:space="preserve"> </v>
      </c>
      <c r="I202" s="114" t="str">
        <f>IF(P_kom_mengde!AB206=0," ",P_kom_mengde!AB206)</f>
        <v xml:space="preserve"> </v>
      </c>
      <c r="J202" s="114" t="str">
        <f>IF(P_kom_mengde!AC206=0," ",P_kom_mengde!AC206)</f>
        <v xml:space="preserve"> </v>
      </c>
      <c r="K202" s="114" t="str">
        <f>IF(P_kom_mengde!AD206=0," ",P_kom_mengde!AD206)</f>
        <v xml:space="preserve"> </v>
      </c>
      <c r="L202" s="32" t="str">
        <f>IF(P_kom_mengde!AE206=0," ",P_kom_mengde!AE206)</f>
        <v xml:space="preserve"> </v>
      </c>
      <c r="M202" s="114" t="str">
        <f>IF(P_kom_mengde!AF206=0," ",P_kom_mengde!AF206)</f>
        <v xml:space="preserve"> </v>
      </c>
      <c r="N202" s="29" t="str">
        <f>IF(P_kom_mengde!AG206=0," ",P_kom_mengde!AG206)</f>
        <v xml:space="preserve"> </v>
      </c>
    </row>
    <row r="203" spans="3:14" x14ac:dyDescent="0.25">
      <c r="C203" s="28" t="str">
        <f>IF(P_kom_mengde!V207=0," ",P_kom_mengde!V207)</f>
        <v xml:space="preserve"> </v>
      </c>
      <c r="D203" s="114" t="str">
        <f>IF(P_kom_mengde!W207=0," ",P_kom_mengde!W207)</f>
        <v xml:space="preserve"> </v>
      </c>
      <c r="E203" s="114" t="str">
        <f>IF(P_kom_mengde!X207=0," ",P_kom_mengde!X207)</f>
        <v xml:space="preserve"> </v>
      </c>
      <c r="F203" s="114" t="str">
        <f>IF(P_kom_mengde!Y207=0," ",P_kom_mengde!Y207)</f>
        <v xml:space="preserve"> </v>
      </c>
      <c r="G203" s="114" t="str">
        <f>IF(P_kom_mengde!Z207=0," ",P_kom_mengde!Z207)</f>
        <v xml:space="preserve"> </v>
      </c>
      <c r="H203" s="114" t="str">
        <f>IF(P_kom_mengde!AA207=0," ",P_kom_mengde!AA207)</f>
        <v xml:space="preserve"> </v>
      </c>
      <c r="I203" s="114" t="str">
        <f>IF(P_kom_mengde!AB207=0," ",P_kom_mengde!AB207)</f>
        <v xml:space="preserve"> </v>
      </c>
      <c r="J203" s="114" t="str">
        <f>IF(P_kom_mengde!AC207=0," ",P_kom_mengde!AC207)</f>
        <v xml:space="preserve"> </v>
      </c>
      <c r="K203" s="114" t="str">
        <f>IF(P_kom_mengde!AD207=0," ",P_kom_mengde!AD207)</f>
        <v xml:space="preserve"> </v>
      </c>
      <c r="L203" s="32" t="str">
        <f>IF(P_kom_mengde!AE207=0," ",P_kom_mengde!AE207)</f>
        <v xml:space="preserve"> </v>
      </c>
      <c r="M203" s="114" t="str">
        <f>IF(P_kom_mengde!AF207=0," ",P_kom_mengde!AF207)</f>
        <v xml:space="preserve"> </v>
      </c>
      <c r="N203" s="29" t="str">
        <f>IF(P_kom_mengde!AG207=0," ",P_kom_mengde!AG207)</f>
        <v xml:space="preserve"> </v>
      </c>
    </row>
    <row r="204" spans="3:14" x14ac:dyDescent="0.25">
      <c r="C204" s="28" t="str">
        <f>IF(P_kom_mengde!V208=0," ",P_kom_mengde!V208)</f>
        <v xml:space="preserve"> </v>
      </c>
      <c r="D204" s="114" t="str">
        <f>IF(P_kom_mengde!W208=0," ",P_kom_mengde!W208)</f>
        <v xml:space="preserve"> </v>
      </c>
      <c r="E204" s="114" t="str">
        <f>IF(P_kom_mengde!X208=0," ",P_kom_mengde!X208)</f>
        <v xml:space="preserve"> </v>
      </c>
      <c r="F204" s="114" t="str">
        <f>IF(P_kom_mengde!Y208=0," ",P_kom_mengde!Y208)</f>
        <v xml:space="preserve"> </v>
      </c>
      <c r="G204" s="114" t="str">
        <f>IF(P_kom_mengde!Z208=0," ",P_kom_mengde!Z208)</f>
        <v xml:space="preserve"> </v>
      </c>
      <c r="H204" s="114" t="str">
        <f>IF(P_kom_mengde!AA208=0," ",P_kom_mengde!AA208)</f>
        <v xml:space="preserve"> </v>
      </c>
      <c r="I204" s="114" t="str">
        <f>IF(P_kom_mengde!AB208=0," ",P_kom_mengde!AB208)</f>
        <v xml:space="preserve"> </v>
      </c>
      <c r="J204" s="114" t="str">
        <f>IF(P_kom_mengde!AC208=0," ",P_kom_mengde!AC208)</f>
        <v xml:space="preserve"> </v>
      </c>
      <c r="K204" s="114" t="str">
        <f>IF(P_kom_mengde!AD208=0," ",P_kom_mengde!AD208)</f>
        <v xml:space="preserve"> </v>
      </c>
      <c r="L204" s="32" t="str">
        <f>IF(P_kom_mengde!AE208=0," ",P_kom_mengde!AE208)</f>
        <v xml:space="preserve"> </v>
      </c>
      <c r="M204" s="114" t="str">
        <f>IF(P_kom_mengde!AF208=0," ",P_kom_mengde!AF208)</f>
        <v xml:space="preserve"> </v>
      </c>
      <c r="N204" s="29" t="str">
        <f>IF(P_kom_mengde!AG208=0," ",P_kom_mengde!AG208)</f>
        <v xml:space="preserve"> </v>
      </c>
    </row>
    <row r="205" spans="3:14" x14ac:dyDescent="0.25">
      <c r="C205" s="28" t="str">
        <f>IF(P_kom_mengde!V209=0," ",P_kom_mengde!V209)</f>
        <v xml:space="preserve"> </v>
      </c>
      <c r="D205" s="114" t="str">
        <f>IF(P_kom_mengde!W209=0," ",P_kom_mengde!W209)</f>
        <v xml:space="preserve"> </v>
      </c>
      <c r="E205" s="114" t="str">
        <f>IF(P_kom_mengde!X209=0," ",P_kom_mengde!X209)</f>
        <v xml:space="preserve"> </v>
      </c>
      <c r="F205" s="114" t="str">
        <f>IF(P_kom_mengde!Y209=0," ",P_kom_mengde!Y209)</f>
        <v xml:space="preserve"> </v>
      </c>
      <c r="G205" s="114" t="str">
        <f>IF(P_kom_mengde!Z209=0," ",P_kom_mengde!Z209)</f>
        <v xml:space="preserve"> </v>
      </c>
      <c r="H205" s="114" t="str">
        <f>IF(P_kom_mengde!AA209=0," ",P_kom_mengde!AA209)</f>
        <v xml:space="preserve"> </v>
      </c>
      <c r="I205" s="114" t="str">
        <f>IF(P_kom_mengde!AB209=0," ",P_kom_mengde!AB209)</f>
        <v xml:space="preserve"> </v>
      </c>
      <c r="J205" s="114" t="str">
        <f>IF(P_kom_mengde!AC209=0," ",P_kom_mengde!AC209)</f>
        <v xml:space="preserve"> </v>
      </c>
      <c r="K205" s="114" t="str">
        <f>IF(P_kom_mengde!AD209=0," ",P_kom_mengde!AD209)</f>
        <v xml:space="preserve"> </v>
      </c>
      <c r="L205" s="32" t="str">
        <f>IF(P_kom_mengde!AE209=0," ",P_kom_mengde!AE209)</f>
        <v xml:space="preserve"> </v>
      </c>
      <c r="M205" s="114" t="str">
        <f>IF(P_kom_mengde!AF209=0," ",P_kom_mengde!AF209)</f>
        <v xml:space="preserve"> </v>
      </c>
      <c r="N205" s="29" t="str">
        <f>IF(P_kom_mengde!AG209=0," ",P_kom_mengde!AG209)</f>
        <v xml:space="preserve"> </v>
      </c>
    </row>
    <row r="206" spans="3:14" x14ac:dyDescent="0.25">
      <c r="C206" s="28" t="str">
        <f>IF(P_kom_mengde!V210=0," ",P_kom_mengde!V210)</f>
        <v xml:space="preserve"> </v>
      </c>
      <c r="D206" s="114" t="str">
        <f>IF(P_kom_mengde!W210=0," ",P_kom_mengde!W210)</f>
        <v xml:space="preserve"> </v>
      </c>
      <c r="E206" s="114" t="str">
        <f>IF(P_kom_mengde!X210=0," ",P_kom_mengde!X210)</f>
        <v xml:space="preserve"> </v>
      </c>
      <c r="F206" s="114" t="str">
        <f>IF(P_kom_mengde!Y210=0," ",P_kom_mengde!Y210)</f>
        <v xml:space="preserve"> </v>
      </c>
      <c r="G206" s="114" t="str">
        <f>IF(P_kom_mengde!Z210=0," ",P_kom_mengde!Z210)</f>
        <v xml:space="preserve"> </v>
      </c>
      <c r="H206" s="114" t="str">
        <f>IF(P_kom_mengde!AA210=0," ",P_kom_mengde!AA210)</f>
        <v xml:space="preserve"> </v>
      </c>
      <c r="I206" s="114" t="str">
        <f>IF(P_kom_mengde!AB210=0," ",P_kom_mengde!AB210)</f>
        <v xml:space="preserve"> </v>
      </c>
      <c r="J206" s="114" t="str">
        <f>IF(P_kom_mengde!AC210=0," ",P_kom_mengde!AC210)</f>
        <v xml:space="preserve"> </v>
      </c>
      <c r="K206" s="114" t="str">
        <f>IF(P_kom_mengde!AD210=0," ",P_kom_mengde!AD210)</f>
        <v xml:space="preserve"> </v>
      </c>
      <c r="L206" s="32" t="str">
        <f>IF(P_kom_mengde!AE210=0," ",P_kom_mengde!AE210)</f>
        <v xml:space="preserve"> </v>
      </c>
      <c r="M206" s="114" t="str">
        <f>IF(P_kom_mengde!AF210=0," ",P_kom_mengde!AF210)</f>
        <v xml:space="preserve"> </v>
      </c>
      <c r="N206" s="29" t="str">
        <f>IF(P_kom_mengde!AG210=0," ",P_kom_mengde!AG210)</f>
        <v xml:space="preserve"> </v>
      </c>
    </row>
    <row r="207" spans="3:14" x14ac:dyDescent="0.25">
      <c r="C207" s="28" t="str">
        <f>IF(P_kom_mengde!V211=0," ",P_kom_mengde!V211)</f>
        <v xml:space="preserve"> </v>
      </c>
      <c r="D207" s="114" t="str">
        <f>IF(P_kom_mengde!W211=0," ",P_kom_mengde!W211)</f>
        <v xml:space="preserve"> </v>
      </c>
      <c r="E207" s="114" t="str">
        <f>IF(P_kom_mengde!X211=0," ",P_kom_mengde!X211)</f>
        <v xml:space="preserve"> </v>
      </c>
      <c r="F207" s="114" t="str">
        <f>IF(P_kom_mengde!Y211=0," ",P_kom_mengde!Y211)</f>
        <v xml:space="preserve"> </v>
      </c>
      <c r="G207" s="114" t="str">
        <f>IF(P_kom_mengde!Z211=0," ",P_kom_mengde!Z211)</f>
        <v xml:space="preserve"> </v>
      </c>
      <c r="H207" s="114" t="str">
        <f>IF(P_kom_mengde!AA211=0," ",P_kom_mengde!AA211)</f>
        <v xml:space="preserve"> </v>
      </c>
      <c r="I207" s="114" t="str">
        <f>IF(P_kom_mengde!AB211=0," ",P_kom_mengde!AB211)</f>
        <v xml:space="preserve"> </v>
      </c>
      <c r="J207" s="114" t="str">
        <f>IF(P_kom_mengde!AC211=0," ",P_kom_mengde!AC211)</f>
        <v xml:space="preserve"> </v>
      </c>
      <c r="K207" s="114" t="str">
        <f>IF(P_kom_mengde!AD211=0," ",P_kom_mengde!AD211)</f>
        <v xml:space="preserve"> </v>
      </c>
      <c r="L207" s="32" t="str">
        <f>IF(P_kom_mengde!AE211=0," ",P_kom_mengde!AE211)</f>
        <v xml:space="preserve"> </v>
      </c>
      <c r="M207" s="114" t="str">
        <f>IF(P_kom_mengde!AF211=0," ",P_kom_mengde!AF211)</f>
        <v xml:space="preserve"> </v>
      </c>
      <c r="N207" s="29" t="str">
        <f>IF(P_kom_mengde!AG211=0," ",P_kom_mengde!AG211)</f>
        <v xml:space="preserve"> </v>
      </c>
    </row>
    <row r="208" spans="3:14" x14ac:dyDescent="0.25">
      <c r="C208" s="28" t="str">
        <f>IF(P_kom_mengde!V212=0," ",P_kom_mengde!V212)</f>
        <v xml:space="preserve"> </v>
      </c>
      <c r="D208" s="114" t="str">
        <f>IF(P_kom_mengde!W212=0," ",P_kom_mengde!W212)</f>
        <v xml:space="preserve"> </v>
      </c>
      <c r="E208" s="114" t="str">
        <f>IF(P_kom_mengde!X212=0," ",P_kom_mengde!X212)</f>
        <v xml:space="preserve"> </v>
      </c>
      <c r="F208" s="114" t="str">
        <f>IF(P_kom_mengde!Y212=0," ",P_kom_mengde!Y212)</f>
        <v xml:space="preserve"> </v>
      </c>
      <c r="G208" s="114" t="str">
        <f>IF(P_kom_mengde!Z212=0," ",P_kom_mengde!Z212)</f>
        <v xml:space="preserve"> </v>
      </c>
      <c r="H208" s="114" t="str">
        <f>IF(P_kom_mengde!AA212=0," ",P_kom_mengde!AA212)</f>
        <v xml:space="preserve"> </v>
      </c>
      <c r="I208" s="114" t="str">
        <f>IF(P_kom_mengde!AB212=0," ",P_kom_mengde!AB212)</f>
        <v xml:space="preserve"> </v>
      </c>
      <c r="J208" s="114" t="str">
        <f>IF(P_kom_mengde!AC212=0," ",P_kom_mengde!AC212)</f>
        <v xml:space="preserve"> </v>
      </c>
      <c r="K208" s="114" t="str">
        <f>IF(P_kom_mengde!AD212=0," ",P_kom_mengde!AD212)</f>
        <v xml:space="preserve"> </v>
      </c>
      <c r="L208" s="32" t="str">
        <f>IF(P_kom_mengde!AE212=0," ",P_kom_mengde!AE212)</f>
        <v xml:space="preserve"> </v>
      </c>
      <c r="M208" s="114" t="str">
        <f>IF(P_kom_mengde!AF212=0," ",P_kom_mengde!AF212)</f>
        <v xml:space="preserve"> </v>
      </c>
      <c r="N208" s="29" t="str">
        <f>IF(P_kom_mengde!AG212=0," ",P_kom_mengde!AG212)</f>
        <v xml:space="preserve"> </v>
      </c>
    </row>
    <row r="209" spans="3:14" x14ac:dyDescent="0.25">
      <c r="C209" s="28" t="str">
        <f>IF(P_kom_mengde!V213=0," ",P_kom_mengde!V213)</f>
        <v xml:space="preserve"> </v>
      </c>
      <c r="D209" s="114" t="str">
        <f>IF(P_kom_mengde!W213=0," ",P_kom_mengde!W213)</f>
        <v xml:space="preserve"> </v>
      </c>
      <c r="E209" s="114" t="str">
        <f>IF(P_kom_mengde!X213=0," ",P_kom_mengde!X213)</f>
        <v xml:space="preserve"> </v>
      </c>
      <c r="F209" s="114" t="str">
        <f>IF(P_kom_mengde!Y213=0," ",P_kom_mengde!Y213)</f>
        <v xml:space="preserve"> </v>
      </c>
      <c r="G209" s="114" t="str">
        <f>IF(P_kom_mengde!Z213=0," ",P_kom_mengde!Z213)</f>
        <v xml:space="preserve"> </v>
      </c>
      <c r="H209" s="114" t="str">
        <f>IF(P_kom_mengde!AA213=0," ",P_kom_mengde!AA213)</f>
        <v xml:space="preserve"> </v>
      </c>
      <c r="I209" s="114" t="str">
        <f>IF(P_kom_mengde!AB213=0," ",P_kom_mengde!AB213)</f>
        <v xml:space="preserve"> </v>
      </c>
      <c r="J209" s="114" t="str">
        <f>IF(P_kom_mengde!AC213=0," ",P_kom_mengde!AC213)</f>
        <v xml:space="preserve"> </v>
      </c>
      <c r="K209" s="114" t="str">
        <f>IF(P_kom_mengde!AD213=0," ",P_kom_mengde!AD213)</f>
        <v xml:space="preserve"> </v>
      </c>
      <c r="L209" s="32" t="str">
        <f>IF(P_kom_mengde!AE213=0," ",P_kom_mengde!AE213)</f>
        <v xml:space="preserve"> </v>
      </c>
      <c r="M209" s="114" t="str">
        <f>IF(P_kom_mengde!AF213=0," ",P_kom_mengde!AF213)</f>
        <v xml:space="preserve"> </v>
      </c>
      <c r="N209" s="29" t="str">
        <f>IF(P_kom_mengde!AG213=0," ",P_kom_mengde!AG213)</f>
        <v xml:space="preserve"> </v>
      </c>
    </row>
    <row r="210" spans="3:14" x14ac:dyDescent="0.25">
      <c r="C210" s="28" t="str">
        <f>IF(P_kom_mengde!V214=0," ",P_kom_mengde!V214)</f>
        <v xml:space="preserve"> </v>
      </c>
      <c r="D210" s="114" t="str">
        <f>IF(P_kom_mengde!W214=0," ",P_kom_mengde!W214)</f>
        <v xml:space="preserve"> </v>
      </c>
      <c r="E210" s="114" t="str">
        <f>IF(P_kom_mengde!X214=0," ",P_kom_mengde!X214)</f>
        <v xml:space="preserve"> </v>
      </c>
      <c r="F210" s="114" t="str">
        <f>IF(P_kom_mengde!Y214=0," ",P_kom_mengde!Y214)</f>
        <v xml:space="preserve"> </v>
      </c>
      <c r="G210" s="114" t="str">
        <f>IF(P_kom_mengde!Z214=0," ",P_kom_mengde!Z214)</f>
        <v xml:space="preserve"> </v>
      </c>
      <c r="H210" s="114" t="str">
        <f>IF(P_kom_mengde!AA214=0," ",P_kom_mengde!AA214)</f>
        <v xml:space="preserve"> </v>
      </c>
      <c r="I210" s="114" t="str">
        <f>IF(P_kom_mengde!AB214=0," ",P_kom_mengde!AB214)</f>
        <v xml:space="preserve"> </v>
      </c>
      <c r="J210" s="114" t="str">
        <f>IF(P_kom_mengde!AC214=0," ",P_kom_mengde!AC214)</f>
        <v xml:space="preserve"> </v>
      </c>
      <c r="K210" s="114" t="str">
        <f>IF(P_kom_mengde!AD214=0," ",P_kom_mengde!AD214)</f>
        <v xml:space="preserve"> </v>
      </c>
      <c r="L210" s="32" t="str">
        <f>IF(P_kom_mengde!AE214=0," ",P_kom_mengde!AE214)</f>
        <v xml:space="preserve"> </v>
      </c>
      <c r="M210" s="114" t="str">
        <f>IF(P_kom_mengde!AF214=0," ",P_kom_mengde!AF214)</f>
        <v xml:space="preserve"> </v>
      </c>
      <c r="N210" s="29" t="str">
        <f>IF(P_kom_mengde!AG214=0," ",P_kom_mengde!AG214)</f>
        <v xml:space="preserve"> </v>
      </c>
    </row>
    <row r="211" spans="3:14" x14ac:dyDescent="0.25">
      <c r="C211" s="28" t="str">
        <f>IF(P_kom_mengde!V215=0," ",P_kom_mengde!V215)</f>
        <v xml:space="preserve"> </v>
      </c>
      <c r="D211" s="114" t="str">
        <f>IF(P_kom_mengde!W215=0," ",P_kom_mengde!W215)</f>
        <v xml:space="preserve"> </v>
      </c>
      <c r="E211" s="114" t="str">
        <f>IF(P_kom_mengde!X215=0," ",P_kom_mengde!X215)</f>
        <v xml:space="preserve"> </v>
      </c>
      <c r="F211" s="114" t="str">
        <f>IF(P_kom_mengde!Y215=0," ",P_kom_mengde!Y215)</f>
        <v xml:space="preserve"> </v>
      </c>
      <c r="G211" s="114" t="str">
        <f>IF(P_kom_mengde!Z215=0," ",P_kom_mengde!Z215)</f>
        <v xml:space="preserve"> </v>
      </c>
      <c r="H211" s="114" t="str">
        <f>IF(P_kom_mengde!AA215=0," ",P_kom_mengde!AA215)</f>
        <v xml:space="preserve"> </v>
      </c>
      <c r="I211" s="114" t="str">
        <f>IF(P_kom_mengde!AB215=0," ",P_kom_mengde!AB215)</f>
        <v xml:space="preserve"> </v>
      </c>
      <c r="J211" s="114" t="str">
        <f>IF(P_kom_mengde!AC215=0," ",P_kom_mengde!AC215)</f>
        <v xml:space="preserve"> </v>
      </c>
      <c r="K211" s="114" t="str">
        <f>IF(P_kom_mengde!AD215=0," ",P_kom_mengde!AD215)</f>
        <v xml:space="preserve"> </v>
      </c>
      <c r="L211" s="32" t="str">
        <f>IF(P_kom_mengde!AE215=0," ",P_kom_mengde!AE215)</f>
        <v xml:space="preserve"> </v>
      </c>
      <c r="M211" s="114" t="str">
        <f>IF(P_kom_mengde!AF215=0," ",P_kom_mengde!AF215)</f>
        <v xml:space="preserve"> </v>
      </c>
      <c r="N211" s="29" t="str">
        <f>IF(P_kom_mengde!AG215=0," ",P_kom_mengde!AG215)</f>
        <v xml:space="preserve"> </v>
      </c>
    </row>
    <row r="212" spans="3:14" x14ac:dyDescent="0.25">
      <c r="C212" s="28" t="str">
        <f>IF(P_kom_mengde!V216=0," ",P_kom_mengde!V216)</f>
        <v xml:space="preserve"> </v>
      </c>
      <c r="D212" s="114" t="str">
        <f>IF(P_kom_mengde!W216=0," ",P_kom_mengde!W216)</f>
        <v xml:space="preserve"> </v>
      </c>
      <c r="E212" s="114" t="str">
        <f>IF(P_kom_mengde!X216=0," ",P_kom_mengde!X216)</f>
        <v xml:space="preserve"> </v>
      </c>
      <c r="F212" s="114" t="str">
        <f>IF(P_kom_mengde!Y216=0," ",P_kom_mengde!Y216)</f>
        <v xml:space="preserve"> </v>
      </c>
      <c r="G212" s="114" t="str">
        <f>IF(P_kom_mengde!Z216=0," ",P_kom_mengde!Z216)</f>
        <v xml:space="preserve"> </v>
      </c>
      <c r="H212" s="114" t="str">
        <f>IF(P_kom_mengde!AA216=0," ",P_kom_mengde!AA216)</f>
        <v xml:space="preserve"> </v>
      </c>
      <c r="I212" s="114" t="str">
        <f>IF(P_kom_mengde!AB216=0," ",P_kom_mengde!AB216)</f>
        <v xml:space="preserve"> </v>
      </c>
      <c r="J212" s="114" t="str">
        <f>IF(P_kom_mengde!AC216=0," ",P_kom_mengde!AC216)</f>
        <v xml:space="preserve"> </v>
      </c>
      <c r="K212" s="114" t="str">
        <f>IF(P_kom_mengde!AD216=0," ",P_kom_mengde!AD216)</f>
        <v xml:space="preserve"> </v>
      </c>
      <c r="L212" s="32" t="str">
        <f>IF(P_kom_mengde!AE216=0," ",P_kom_mengde!AE216)</f>
        <v xml:space="preserve"> </v>
      </c>
      <c r="M212" s="114" t="str">
        <f>IF(P_kom_mengde!AF216=0," ",P_kom_mengde!AF216)</f>
        <v xml:space="preserve"> </v>
      </c>
      <c r="N212" s="29" t="str">
        <f>IF(P_kom_mengde!AG216=0," ",P_kom_mengde!AG216)</f>
        <v xml:space="preserve"> </v>
      </c>
    </row>
    <row r="213" spans="3:14" x14ac:dyDescent="0.25">
      <c r="C213" s="28" t="str">
        <f>IF(P_kom_mengde!V217=0," ",P_kom_mengde!V217)</f>
        <v xml:space="preserve"> </v>
      </c>
      <c r="D213" s="114" t="str">
        <f>IF(P_kom_mengde!W217=0," ",P_kom_mengde!W217)</f>
        <v xml:space="preserve"> </v>
      </c>
      <c r="E213" s="114" t="str">
        <f>IF(P_kom_mengde!X217=0," ",P_kom_mengde!X217)</f>
        <v xml:space="preserve"> </v>
      </c>
      <c r="F213" s="114" t="str">
        <f>IF(P_kom_mengde!Y217=0," ",P_kom_mengde!Y217)</f>
        <v xml:space="preserve"> </v>
      </c>
      <c r="G213" s="114" t="str">
        <f>IF(P_kom_mengde!Z217=0," ",P_kom_mengde!Z217)</f>
        <v xml:space="preserve"> </v>
      </c>
      <c r="H213" s="114" t="str">
        <f>IF(P_kom_mengde!AA217=0," ",P_kom_mengde!AA217)</f>
        <v xml:space="preserve"> </v>
      </c>
      <c r="I213" s="114" t="str">
        <f>IF(P_kom_mengde!AB217=0," ",P_kom_mengde!AB217)</f>
        <v xml:space="preserve"> </v>
      </c>
      <c r="J213" s="114" t="str">
        <f>IF(P_kom_mengde!AC217=0," ",P_kom_mengde!AC217)</f>
        <v xml:space="preserve"> </v>
      </c>
      <c r="K213" s="114" t="str">
        <f>IF(P_kom_mengde!AD217=0," ",P_kom_mengde!AD217)</f>
        <v xml:space="preserve"> </v>
      </c>
      <c r="L213" s="32" t="str">
        <f>IF(P_kom_mengde!AE217=0," ",P_kom_mengde!AE217)</f>
        <v xml:space="preserve"> </v>
      </c>
      <c r="M213" s="114" t="str">
        <f>IF(P_kom_mengde!AF217=0," ",P_kom_mengde!AF217)</f>
        <v xml:space="preserve"> </v>
      </c>
      <c r="N213" s="29" t="str">
        <f>IF(P_kom_mengde!AG217=0," ",P_kom_mengde!AG217)</f>
        <v xml:space="preserve"> </v>
      </c>
    </row>
    <row r="214" spans="3:14" x14ac:dyDescent="0.25">
      <c r="C214" s="28" t="str">
        <f>IF(P_kom_mengde!V218=0," ",P_kom_mengde!V218)</f>
        <v xml:space="preserve"> </v>
      </c>
      <c r="D214" s="114" t="str">
        <f>IF(P_kom_mengde!W218=0," ",P_kom_mengde!W218)</f>
        <v xml:space="preserve"> </v>
      </c>
      <c r="E214" s="114" t="str">
        <f>IF(P_kom_mengde!X218=0," ",P_kom_mengde!X218)</f>
        <v xml:space="preserve"> </v>
      </c>
      <c r="F214" s="114" t="str">
        <f>IF(P_kom_mengde!Y218=0," ",P_kom_mengde!Y218)</f>
        <v xml:space="preserve"> </v>
      </c>
      <c r="G214" s="114" t="str">
        <f>IF(P_kom_mengde!Z218=0," ",P_kom_mengde!Z218)</f>
        <v xml:space="preserve"> </v>
      </c>
      <c r="H214" s="114" t="str">
        <f>IF(P_kom_mengde!AA218=0," ",P_kom_mengde!AA218)</f>
        <v xml:space="preserve"> </v>
      </c>
      <c r="I214" s="114" t="str">
        <f>IF(P_kom_mengde!AB218=0," ",P_kom_mengde!AB218)</f>
        <v xml:space="preserve"> </v>
      </c>
      <c r="J214" s="114" t="str">
        <f>IF(P_kom_mengde!AC218=0," ",P_kom_mengde!AC218)</f>
        <v xml:space="preserve"> </v>
      </c>
      <c r="K214" s="114" t="str">
        <f>IF(P_kom_mengde!AD218=0," ",P_kom_mengde!AD218)</f>
        <v xml:space="preserve"> </v>
      </c>
      <c r="L214" s="32" t="str">
        <f>IF(P_kom_mengde!AE218=0," ",P_kom_mengde!AE218)</f>
        <v xml:space="preserve"> </v>
      </c>
      <c r="M214" s="114" t="str">
        <f>IF(P_kom_mengde!AF218=0," ",P_kom_mengde!AF218)</f>
        <v xml:space="preserve"> </v>
      </c>
      <c r="N214" s="29" t="str">
        <f>IF(P_kom_mengde!AG218=0," ",P_kom_mengde!AG218)</f>
        <v xml:space="preserve"> </v>
      </c>
    </row>
    <row r="215" spans="3:14" x14ac:dyDescent="0.25">
      <c r="C215" s="28" t="str">
        <f>IF(P_kom_mengde!V219=0," ",P_kom_mengde!V219)</f>
        <v xml:space="preserve"> </v>
      </c>
      <c r="D215" s="114" t="str">
        <f>IF(P_kom_mengde!W219=0," ",P_kom_mengde!W219)</f>
        <v xml:space="preserve"> </v>
      </c>
      <c r="E215" s="114" t="str">
        <f>IF(P_kom_mengde!X219=0," ",P_kom_mengde!X219)</f>
        <v xml:space="preserve"> </v>
      </c>
      <c r="F215" s="114" t="str">
        <f>IF(P_kom_mengde!Y219=0," ",P_kom_mengde!Y219)</f>
        <v xml:space="preserve"> </v>
      </c>
      <c r="G215" s="114" t="str">
        <f>IF(P_kom_mengde!Z219=0," ",P_kom_mengde!Z219)</f>
        <v xml:space="preserve"> </v>
      </c>
      <c r="H215" s="114" t="str">
        <f>IF(P_kom_mengde!AA219=0," ",P_kom_mengde!AA219)</f>
        <v xml:space="preserve"> </v>
      </c>
      <c r="I215" s="114" t="str">
        <f>IF(P_kom_mengde!AB219=0," ",P_kom_mengde!AB219)</f>
        <v xml:space="preserve"> </v>
      </c>
      <c r="J215" s="114" t="str">
        <f>IF(P_kom_mengde!AC219=0," ",P_kom_mengde!AC219)</f>
        <v xml:space="preserve"> </v>
      </c>
      <c r="K215" s="114" t="str">
        <f>IF(P_kom_mengde!AD219=0," ",P_kom_mengde!AD219)</f>
        <v xml:space="preserve"> </v>
      </c>
      <c r="L215" s="32" t="str">
        <f>IF(P_kom_mengde!AE219=0," ",P_kom_mengde!AE219)</f>
        <v xml:space="preserve"> </v>
      </c>
      <c r="M215" s="114" t="str">
        <f>IF(P_kom_mengde!AF219=0," ",P_kom_mengde!AF219)</f>
        <v xml:space="preserve"> </v>
      </c>
      <c r="N215" s="29" t="str">
        <f>IF(P_kom_mengde!AG219=0," ",P_kom_mengde!AG219)</f>
        <v xml:space="preserve"> </v>
      </c>
    </row>
    <row r="216" spans="3:14" x14ac:dyDescent="0.25">
      <c r="C216" s="28" t="str">
        <f>IF(P_kom_mengde!V220=0," ",P_kom_mengde!V220)</f>
        <v xml:space="preserve"> </v>
      </c>
      <c r="D216" s="114" t="str">
        <f>IF(P_kom_mengde!W220=0," ",P_kom_mengde!W220)</f>
        <v xml:space="preserve"> </v>
      </c>
      <c r="E216" s="114" t="str">
        <f>IF(P_kom_mengde!X220=0," ",P_kom_mengde!X220)</f>
        <v xml:space="preserve"> </v>
      </c>
      <c r="F216" s="114" t="str">
        <f>IF(P_kom_mengde!Y220=0," ",P_kom_mengde!Y220)</f>
        <v xml:space="preserve"> </v>
      </c>
      <c r="G216" s="114" t="str">
        <f>IF(P_kom_mengde!Z220=0," ",P_kom_mengde!Z220)</f>
        <v xml:space="preserve"> </v>
      </c>
      <c r="H216" s="114" t="str">
        <f>IF(P_kom_mengde!AA220=0," ",P_kom_mengde!AA220)</f>
        <v xml:space="preserve"> </v>
      </c>
      <c r="I216" s="114" t="str">
        <f>IF(P_kom_mengde!AB220=0," ",P_kom_mengde!AB220)</f>
        <v xml:space="preserve"> </v>
      </c>
      <c r="J216" s="114" t="str">
        <f>IF(P_kom_mengde!AC220=0," ",P_kom_mengde!AC220)</f>
        <v xml:space="preserve"> </v>
      </c>
      <c r="K216" s="114" t="str">
        <f>IF(P_kom_mengde!AD220=0," ",P_kom_mengde!AD220)</f>
        <v xml:space="preserve"> </v>
      </c>
      <c r="L216" s="32" t="str">
        <f>IF(P_kom_mengde!AE220=0," ",P_kom_mengde!AE220)</f>
        <v xml:space="preserve"> </v>
      </c>
      <c r="M216" s="114" t="str">
        <f>IF(P_kom_mengde!AF220=0," ",P_kom_mengde!AF220)</f>
        <v xml:space="preserve"> </v>
      </c>
      <c r="N216" s="29" t="str">
        <f>IF(P_kom_mengde!AG220=0," ",P_kom_mengde!AG220)</f>
        <v xml:space="preserve"> </v>
      </c>
    </row>
    <row r="217" spans="3:14" x14ac:dyDescent="0.25">
      <c r="C217" s="28" t="str">
        <f>IF(P_kom_mengde!V221=0," ",P_kom_mengde!V221)</f>
        <v xml:space="preserve"> </v>
      </c>
      <c r="D217" s="114" t="str">
        <f>IF(P_kom_mengde!W221=0," ",P_kom_mengde!W221)</f>
        <v xml:space="preserve"> </v>
      </c>
      <c r="E217" s="114" t="str">
        <f>IF(P_kom_mengde!X221=0," ",P_kom_mengde!X221)</f>
        <v xml:space="preserve"> </v>
      </c>
      <c r="F217" s="114" t="str">
        <f>IF(P_kom_mengde!Y221=0," ",P_kom_mengde!Y221)</f>
        <v xml:space="preserve"> </v>
      </c>
      <c r="G217" s="114" t="str">
        <f>IF(P_kom_mengde!Z221=0," ",P_kom_mengde!Z221)</f>
        <v xml:space="preserve"> </v>
      </c>
      <c r="H217" s="114" t="str">
        <f>IF(P_kom_mengde!AA221=0," ",P_kom_mengde!AA221)</f>
        <v xml:space="preserve"> </v>
      </c>
      <c r="I217" s="114" t="str">
        <f>IF(P_kom_mengde!AB221=0," ",P_kom_mengde!AB221)</f>
        <v xml:space="preserve"> </v>
      </c>
      <c r="J217" s="114" t="str">
        <f>IF(P_kom_mengde!AC221=0," ",P_kom_mengde!AC221)</f>
        <v xml:space="preserve"> </v>
      </c>
      <c r="K217" s="114" t="str">
        <f>IF(P_kom_mengde!AD221=0," ",P_kom_mengde!AD221)</f>
        <v xml:space="preserve"> </v>
      </c>
      <c r="L217" s="32" t="str">
        <f>IF(P_kom_mengde!AE221=0," ",P_kom_mengde!AE221)</f>
        <v xml:space="preserve"> </v>
      </c>
      <c r="M217" s="114" t="str">
        <f>IF(P_kom_mengde!AF221=0," ",P_kom_mengde!AF221)</f>
        <v xml:space="preserve"> </v>
      </c>
      <c r="N217" s="29" t="str">
        <f>IF(P_kom_mengde!AG221=0," ",P_kom_mengde!AG221)</f>
        <v xml:space="preserve"> </v>
      </c>
    </row>
    <row r="218" spans="3:14" x14ac:dyDescent="0.25">
      <c r="C218" s="28" t="str">
        <f>IF(P_kom_mengde!V222=0," ",P_kom_mengde!V222)</f>
        <v xml:space="preserve"> </v>
      </c>
      <c r="D218" s="114" t="str">
        <f>IF(P_kom_mengde!W222=0," ",P_kom_mengde!W222)</f>
        <v xml:space="preserve"> </v>
      </c>
      <c r="E218" s="114" t="str">
        <f>IF(P_kom_mengde!X222=0," ",P_kom_mengde!X222)</f>
        <v xml:space="preserve"> </v>
      </c>
      <c r="F218" s="114" t="str">
        <f>IF(P_kom_mengde!Y222=0," ",P_kom_mengde!Y222)</f>
        <v xml:space="preserve"> </v>
      </c>
      <c r="G218" s="114" t="str">
        <f>IF(P_kom_mengde!Z222=0," ",P_kom_mengde!Z222)</f>
        <v xml:space="preserve"> </v>
      </c>
      <c r="H218" s="114" t="str">
        <f>IF(P_kom_mengde!AA222=0," ",P_kom_mengde!AA222)</f>
        <v xml:space="preserve"> </v>
      </c>
      <c r="I218" s="114" t="str">
        <f>IF(P_kom_mengde!AB222=0," ",P_kom_mengde!AB222)</f>
        <v xml:space="preserve"> </v>
      </c>
      <c r="J218" s="114" t="str">
        <f>IF(P_kom_mengde!AC222=0," ",P_kom_mengde!AC222)</f>
        <v xml:space="preserve"> </v>
      </c>
      <c r="K218" s="114" t="str">
        <f>IF(P_kom_mengde!AD222=0," ",P_kom_mengde!AD222)</f>
        <v xml:space="preserve"> </v>
      </c>
      <c r="L218" s="32" t="str">
        <f>IF(P_kom_mengde!AE222=0," ",P_kom_mengde!AE222)</f>
        <v xml:space="preserve"> </v>
      </c>
      <c r="M218" s="114" t="str">
        <f>IF(P_kom_mengde!AF222=0," ",P_kom_mengde!AF222)</f>
        <v xml:space="preserve"> </v>
      </c>
      <c r="N218" s="29" t="str">
        <f>IF(P_kom_mengde!AG222=0," ",P_kom_mengde!AG222)</f>
        <v xml:space="preserve"> </v>
      </c>
    </row>
    <row r="219" spans="3:14" x14ac:dyDescent="0.25">
      <c r="C219" s="28" t="str">
        <f>IF(P_kom_mengde!V223=0," ",P_kom_mengde!V223)</f>
        <v xml:space="preserve"> </v>
      </c>
      <c r="D219" s="114" t="str">
        <f>IF(P_kom_mengde!W223=0," ",P_kom_mengde!W223)</f>
        <v xml:space="preserve"> </v>
      </c>
      <c r="E219" s="114" t="str">
        <f>IF(P_kom_mengde!X223=0," ",P_kom_mengde!X223)</f>
        <v xml:space="preserve"> </v>
      </c>
      <c r="F219" s="114" t="str">
        <f>IF(P_kom_mengde!Y223=0," ",P_kom_mengde!Y223)</f>
        <v xml:space="preserve"> </v>
      </c>
      <c r="G219" s="114" t="str">
        <f>IF(P_kom_mengde!Z223=0," ",P_kom_mengde!Z223)</f>
        <v xml:space="preserve"> </v>
      </c>
      <c r="H219" s="114" t="str">
        <f>IF(P_kom_mengde!AA223=0," ",P_kom_mengde!AA223)</f>
        <v xml:space="preserve"> </v>
      </c>
      <c r="I219" s="114" t="str">
        <f>IF(P_kom_mengde!AB223=0," ",P_kom_mengde!AB223)</f>
        <v xml:space="preserve"> </v>
      </c>
      <c r="J219" s="114" t="str">
        <f>IF(P_kom_mengde!AC223=0," ",P_kom_mengde!AC223)</f>
        <v xml:space="preserve"> </v>
      </c>
      <c r="K219" s="114" t="str">
        <f>IF(P_kom_mengde!AD223=0," ",P_kom_mengde!AD223)</f>
        <v xml:space="preserve"> </v>
      </c>
      <c r="L219" s="32" t="str">
        <f>IF(P_kom_mengde!AE223=0," ",P_kom_mengde!AE223)</f>
        <v xml:space="preserve"> </v>
      </c>
      <c r="M219" s="114" t="str">
        <f>IF(P_kom_mengde!AF223=0," ",P_kom_mengde!AF223)</f>
        <v xml:space="preserve"> </v>
      </c>
      <c r="N219" s="29" t="str">
        <f>IF(P_kom_mengde!AG223=0," ",P_kom_mengde!AG223)</f>
        <v xml:space="preserve"> </v>
      </c>
    </row>
    <row r="220" spans="3:14" x14ac:dyDescent="0.25">
      <c r="C220" s="28" t="str">
        <f>IF(P_kom_mengde!V224=0," ",P_kom_mengde!V224)</f>
        <v xml:space="preserve"> </v>
      </c>
      <c r="D220" s="114" t="str">
        <f>IF(P_kom_mengde!W224=0," ",P_kom_mengde!W224)</f>
        <v xml:space="preserve"> </v>
      </c>
      <c r="E220" s="114" t="str">
        <f>IF(P_kom_mengde!X224=0," ",P_kom_mengde!X224)</f>
        <v xml:space="preserve"> </v>
      </c>
      <c r="F220" s="114" t="str">
        <f>IF(P_kom_mengde!Y224=0," ",P_kom_mengde!Y224)</f>
        <v xml:space="preserve"> </v>
      </c>
      <c r="G220" s="114" t="str">
        <f>IF(P_kom_mengde!Z224=0," ",P_kom_mengde!Z224)</f>
        <v xml:space="preserve"> </v>
      </c>
      <c r="H220" s="114" t="str">
        <f>IF(P_kom_mengde!AA224=0," ",P_kom_mengde!AA224)</f>
        <v xml:space="preserve"> </v>
      </c>
      <c r="I220" s="114" t="str">
        <f>IF(P_kom_mengde!AB224=0," ",P_kom_mengde!AB224)</f>
        <v xml:space="preserve"> </v>
      </c>
      <c r="J220" s="114" t="str">
        <f>IF(P_kom_mengde!AC224=0," ",P_kom_mengde!AC224)</f>
        <v xml:space="preserve"> </v>
      </c>
      <c r="K220" s="114" t="str">
        <f>IF(P_kom_mengde!AD224=0," ",P_kom_mengde!AD224)</f>
        <v xml:space="preserve"> </v>
      </c>
      <c r="L220" s="32" t="str">
        <f>IF(P_kom_mengde!AE224=0," ",P_kom_mengde!AE224)</f>
        <v xml:space="preserve"> </v>
      </c>
      <c r="M220" s="114" t="str">
        <f>IF(P_kom_mengde!AF224=0," ",P_kom_mengde!AF224)</f>
        <v xml:space="preserve"> </v>
      </c>
      <c r="N220" s="29" t="str">
        <f>IF(P_kom_mengde!AG224=0," ",P_kom_mengde!AG224)</f>
        <v xml:space="preserve"> </v>
      </c>
    </row>
    <row r="221" spans="3:14" x14ac:dyDescent="0.25">
      <c r="C221" s="28" t="str">
        <f>IF(P_kom_mengde!V225=0," ",P_kom_mengde!V225)</f>
        <v xml:space="preserve"> </v>
      </c>
      <c r="D221" s="114" t="str">
        <f>IF(P_kom_mengde!W225=0," ",P_kom_mengde!W225)</f>
        <v xml:space="preserve"> </v>
      </c>
      <c r="E221" s="114" t="str">
        <f>IF(P_kom_mengde!X225=0," ",P_kom_mengde!X225)</f>
        <v xml:space="preserve"> </v>
      </c>
      <c r="F221" s="114" t="str">
        <f>IF(P_kom_mengde!Y225=0," ",P_kom_mengde!Y225)</f>
        <v xml:space="preserve"> </v>
      </c>
      <c r="G221" s="114" t="str">
        <f>IF(P_kom_mengde!Z225=0," ",P_kom_mengde!Z225)</f>
        <v xml:space="preserve"> </v>
      </c>
      <c r="H221" s="114" t="str">
        <f>IF(P_kom_mengde!AA225=0," ",P_kom_mengde!AA225)</f>
        <v xml:space="preserve"> </v>
      </c>
      <c r="I221" s="114" t="str">
        <f>IF(P_kom_mengde!AB225=0," ",P_kom_mengde!AB225)</f>
        <v xml:space="preserve"> </v>
      </c>
      <c r="J221" s="114" t="str">
        <f>IF(P_kom_mengde!AC225=0," ",P_kom_mengde!AC225)</f>
        <v xml:space="preserve"> </v>
      </c>
      <c r="K221" s="114" t="str">
        <f>IF(P_kom_mengde!AD225=0," ",P_kom_mengde!AD225)</f>
        <v xml:space="preserve"> </v>
      </c>
      <c r="L221" s="32" t="str">
        <f>IF(P_kom_mengde!AE225=0," ",P_kom_mengde!AE225)</f>
        <v xml:space="preserve"> </v>
      </c>
      <c r="M221" s="114" t="str">
        <f>IF(P_kom_mengde!AF225=0," ",P_kom_mengde!AF225)</f>
        <v xml:space="preserve"> </v>
      </c>
      <c r="N221" s="29" t="str">
        <f>IF(P_kom_mengde!AG225=0," ",P_kom_mengde!AG225)</f>
        <v xml:space="preserve"> </v>
      </c>
    </row>
    <row r="222" spans="3:14" x14ac:dyDescent="0.25">
      <c r="C222" s="28" t="str">
        <f>IF(P_kom_mengde!V226=0," ",P_kom_mengde!V226)</f>
        <v xml:space="preserve"> </v>
      </c>
      <c r="D222" s="114" t="str">
        <f>IF(P_kom_mengde!W226=0," ",P_kom_mengde!W226)</f>
        <v xml:space="preserve"> </v>
      </c>
      <c r="E222" s="114" t="str">
        <f>IF(P_kom_mengde!X226=0," ",P_kom_mengde!X226)</f>
        <v xml:space="preserve"> </v>
      </c>
      <c r="F222" s="114" t="str">
        <f>IF(P_kom_mengde!Y226=0," ",P_kom_mengde!Y226)</f>
        <v xml:space="preserve"> </v>
      </c>
      <c r="G222" s="114" t="str">
        <f>IF(P_kom_mengde!Z226=0," ",P_kom_mengde!Z226)</f>
        <v xml:space="preserve"> </v>
      </c>
      <c r="H222" s="114" t="str">
        <f>IF(P_kom_mengde!AA226=0," ",P_kom_mengde!AA226)</f>
        <v xml:space="preserve"> </v>
      </c>
      <c r="I222" s="114" t="str">
        <f>IF(P_kom_mengde!AB226=0," ",P_kom_mengde!AB226)</f>
        <v xml:space="preserve"> </v>
      </c>
      <c r="J222" s="114" t="str">
        <f>IF(P_kom_mengde!AC226=0," ",P_kom_mengde!AC226)</f>
        <v xml:space="preserve"> </v>
      </c>
      <c r="K222" s="114" t="str">
        <f>IF(P_kom_mengde!AD226=0," ",P_kom_mengde!AD226)</f>
        <v xml:space="preserve"> </v>
      </c>
      <c r="L222" s="32" t="str">
        <f>IF(P_kom_mengde!AE226=0," ",P_kom_mengde!AE226)</f>
        <v xml:space="preserve"> </v>
      </c>
      <c r="M222" s="114" t="str">
        <f>IF(P_kom_mengde!AF226=0," ",P_kom_mengde!AF226)</f>
        <v xml:space="preserve"> </v>
      </c>
      <c r="N222" s="29" t="str">
        <f>IF(P_kom_mengde!AG226=0," ",P_kom_mengde!AG226)</f>
        <v xml:space="preserve"> </v>
      </c>
    </row>
    <row r="223" spans="3:14" x14ac:dyDescent="0.25">
      <c r="C223" s="28" t="str">
        <f>IF(P_kom_mengde!V227=0," ",P_kom_mengde!V227)</f>
        <v xml:space="preserve"> </v>
      </c>
      <c r="D223" s="114" t="str">
        <f>IF(P_kom_mengde!W227=0," ",P_kom_mengde!W227)</f>
        <v xml:space="preserve"> </v>
      </c>
      <c r="E223" s="114" t="str">
        <f>IF(P_kom_mengde!X227=0," ",P_kom_mengde!X227)</f>
        <v xml:space="preserve"> </v>
      </c>
      <c r="F223" s="114" t="str">
        <f>IF(P_kom_mengde!Y227=0," ",P_kom_mengde!Y227)</f>
        <v xml:space="preserve"> </v>
      </c>
      <c r="G223" s="114" t="str">
        <f>IF(P_kom_mengde!Z227=0," ",P_kom_mengde!Z227)</f>
        <v xml:space="preserve"> </v>
      </c>
      <c r="H223" s="114" t="str">
        <f>IF(P_kom_mengde!AA227=0," ",P_kom_mengde!AA227)</f>
        <v xml:space="preserve"> </v>
      </c>
      <c r="I223" s="114" t="str">
        <f>IF(P_kom_mengde!AB227=0," ",P_kom_mengde!AB227)</f>
        <v xml:space="preserve"> </v>
      </c>
      <c r="J223" s="114" t="str">
        <f>IF(P_kom_mengde!AC227=0," ",P_kom_mengde!AC227)</f>
        <v xml:space="preserve"> </v>
      </c>
      <c r="K223" s="114" t="str">
        <f>IF(P_kom_mengde!AD227=0," ",P_kom_mengde!AD227)</f>
        <v xml:space="preserve"> </v>
      </c>
      <c r="L223" s="32" t="str">
        <f>IF(P_kom_mengde!AE227=0," ",P_kom_mengde!AE227)</f>
        <v xml:space="preserve"> </v>
      </c>
      <c r="M223" s="114" t="str">
        <f>IF(P_kom_mengde!AF227=0," ",P_kom_mengde!AF227)</f>
        <v xml:space="preserve"> </v>
      </c>
      <c r="N223" s="29" t="str">
        <f>IF(P_kom_mengde!AG227=0," ",P_kom_mengde!AG227)</f>
        <v xml:space="preserve"> </v>
      </c>
    </row>
    <row r="224" spans="3:14" x14ac:dyDescent="0.25">
      <c r="C224" s="28" t="str">
        <f>IF(P_kom_mengde!V228=0," ",P_kom_mengde!V228)</f>
        <v xml:space="preserve"> </v>
      </c>
      <c r="D224" s="114" t="str">
        <f>IF(P_kom_mengde!W228=0," ",P_kom_mengde!W228)</f>
        <v xml:space="preserve"> </v>
      </c>
      <c r="E224" s="114" t="str">
        <f>IF(P_kom_mengde!X228=0," ",P_kom_mengde!X228)</f>
        <v xml:space="preserve"> </v>
      </c>
      <c r="F224" s="114" t="str">
        <f>IF(P_kom_mengde!Y228=0," ",P_kom_mengde!Y228)</f>
        <v xml:space="preserve"> </v>
      </c>
      <c r="G224" s="114" t="str">
        <f>IF(P_kom_mengde!Z228=0," ",P_kom_mengde!Z228)</f>
        <v xml:space="preserve"> </v>
      </c>
      <c r="H224" s="114" t="str">
        <f>IF(P_kom_mengde!AA228=0," ",P_kom_mengde!AA228)</f>
        <v xml:space="preserve"> </v>
      </c>
      <c r="I224" s="114" t="str">
        <f>IF(P_kom_mengde!AB228=0," ",P_kom_mengde!AB228)</f>
        <v xml:space="preserve"> </v>
      </c>
      <c r="J224" s="114" t="str">
        <f>IF(P_kom_mengde!AC228=0," ",P_kom_mengde!AC228)</f>
        <v xml:space="preserve"> </v>
      </c>
      <c r="K224" s="114" t="str">
        <f>IF(P_kom_mengde!AD228=0," ",P_kom_mengde!AD228)</f>
        <v xml:space="preserve"> </v>
      </c>
      <c r="L224" s="32" t="str">
        <f>IF(P_kom_mengde!AE228=0," ",P_kom_mengde!AE228)</f>
        <v xml:space="preserve"> </v>
      </c>
      <c r="M224" s="114" t="str">
        <f>IF(P_kom_mengde!AF228=0," ",P_kom_mengde!AF228)</f>
        <v xml:space="preserve"> </v>
      </c>
      <c r="N224" s="29" t="str">
        <f>IF(P_kom_mengde!AG228=0," ",P_kom_mengde!AG228)</f>
        <v xml:space="preserve"> </v>
      </c>
    </row>
    <row r="225" spans="3:14" x14ac:dyDescent="0.25">
      <c r="C225" s="28" t="str">
        <f>IF(P_kom_mengde!V229=0," ",P_kom_mengde!V229)</f>
        <v xml:space="preserve"> </v>
      </c>
      <c r="D225" s="114" t="str">
        <f>IF(P_kom_mengde!W229=0," ",P_kom_mengde!W229)</f>
        <v xml:space="preserve"> </v>
      </c>
      <c r="E225" s="114" t="str">
        <f>IF(P_kom_mengde!X229=0," ",P_kom_mengde!X229)</f>
        <v xml:space="preserve"> </v>
      </c>
      <c r="F225" s="114" t="str">
        <f>IF(P_kom_mengde!Y229=0," ",P_kom_mengde!Y229)</f>
        <v xml:space="preserve"> </v>
      </c>
      <c r="G225" s="114" t="str">
        <f>IF(P_kom_mengde!Z229=0," ",P_kom_mengde!Z229)</f>
        <v xml:space="preserve"> </v>
      </c>
      <c r="H225" s="114" t="str">
        <f>IF(P_kom_mengde!AA229=0," ",P_kom_mengde!AA229)</f>
        <v xml:space="preserve"> </v>
      </c>
      <c r="I225" s="114" t="str">
        <f>IF(P_kom_mengde!AB229=0," ",P_kom_mengde!AB229)</f>
        <v xml:space="preserve"> </v>
      </c>
      <c r="J225" s="114" t="str">
        <f>IF(P_kom_mengde!AC229=0," ",P_kom_mengde!AC229)</f>
        <v xml:space="preserve"> </v>
      </c>
      <c r="K225" s="114" t="str">
        <f>IF(P_kom_mengde!AD229=0," ",P_kom_mengde!AD229)</f>
        <v xml:space="preserve"> </v>
      </c>
      <c r="L225" s="32" t="str">
        <f>IF(P_kom_mengde!AE229=0," ",P_kom_mengde!AE229)</f>
        <v xml:space="preserve"> </v>
      </c>
      <c r="M225" s="114" t="str">
        <f>IF(P_kom_mengde!AF229=0," ",P_kom_mengde!AF229)</f>
        <v xml:space="preserve"> </v>
      </c>
      <c r="N225" s="29" t="str">
        <f>IF(P_kom_mengde!AG229=0," ",P_kom_mengde!AG229)</f>
        <v xml:space="preserve"> </v>
      </c>
    </row>
    <row r="226" spans="3:14" x14ac:dyDescent="0.25">
      <c r="C226" s="28" t="str">
        <f>IF(P_kom_mengde!V230=0," ",P_kom_mengde!V230)</f>
        <v xml:space="preserve"> </v>
      </c>
      <c r="D226" s="114" t="str">
        <f>IF(P_kom_mengde!W230=0," ",P_kom_mengde!W230)</f>
        <v xml:space="preserve"> </v>
      </c>
      <c r="E226" s="114" t="str">
        <f>IF(P_kom_mengde!X230=0," ",P_kom_mengde!X230)</f>
        <v xml:space="preserve"> </v>
      </c>
      <c r="F226" s="114" t="str">
        <f>IF(P_kom_mengde!Y230=0," ",P_kom_mengde!Y230)</f>
        <v xml:space="preserve"> </v>
      </c>
      <c r="G226" s="114" t="str">
        <f>IF(P_kom_mengde!Z230=0," ",P_kom_mengde!Z230)</f>
        <v xml:space="preserve"> </v>
      </c>
      <c r="H226" s="114" t="str">
        <f>IF(P_kom_mengde!AA230=0," ",P_kom_mengde!AA230)</f>
        <v xml:space="preserve"> </v>
      </c>
      <c r="I226" s="114" t="str">
        <f>IF(P_kom_mengde!AB230=0," ",P_kom_mengde!AB230)</f>
        <v xml:space="preserve"> </v>
      </c>
      <c r="J226" s="114" t="str">
        <f>IF(P_kom_mengde!AC230=0," ",P_kom_mengde!AC230)</f>
        <v xml:space="preserve"> </v>
      </c>
      <c r="K226" s="114" t="str">
        <f>IF(P_kom_mengde!AD230=0," ",P_kom_mengde!AD230)</f>
        <v xml:space="preserve"> </v>
      </c>
      <c r="L226" s="32" t="str">
        <f>IF(P_kom_mengde!AE230=0," ",P_kom_mengde!AE230)</f>
        <v xml:space="preserve"> </v>
      </c>
      <c r="M226" s="114" t="str">
        <f>IF(P_kom_mengde!AF230=0," ",P_kom_mengde!AF230)</f>
        <v xml:space="preserve"> </v>
      </c>
      <c r="N226" s="29" t="str">
        <f>IF(P_kom_mengde!AG230=0," ",P_kom_mengde!AG230)</f>
        <v xml:space="preserve"> </v>
      </c>
    </row>
    <row r="227" spans="3:14" x14ac:dyDescent="0.25">
      <c r="C227" s="28" t="str">
        <f>IF(P_kom_mengde!V231=0," ",P_kom_mengde!V231)</f>
        <v xml:space="preserve"> </v>
      </c>
      <c r="D227" s="114" t="str">
        <f>IF(P_kom_mengde!W231=0," ",P_kom_mengde!W231)</f>
        <v xml:space="preserve"> </v>
      </c>
      <c r="E227" s="114" t="str">
        <f>IF(P_kom_mengde!X231=0," ",P_kom_mengde!X231)</f>
        <v xml:space="preserve"> </v>
      </c>
      <c r="F227" s="114" t="str">
        <f>IF(P_kom_mengde!Y231=0," ",P_kom_mengde!Y231)</f>
        <v xml:space="preserve"> </v>
      </c>
      <c r="G227" s="114" t="str">
        <f>IF(P_kom_mengde!Z231=0," ",P_kom_mengde!Z231)</f>
        <v xml:space="preserve"> </v>
      </c>
      <c r="H227" s="114" t="str">
        <f>IF(P_kom_mengde!AA231=0," ",P_kom_mengde!AA231)</f>
        <v xml:space="preserve"> </v>
      </c>
      <c r="I227" s="114" t="str">
        <f>IF(P_kom_mengde!AB231=0," ",P_kom_mengde!AB231)</f>
        <v xml:space="preserve"> </v>
      </c>
      <c r="J227" s="114" t="str">
        <f>IF(P_kom_mengde!AC231=0," ",P_kom_mengde!AC231)</f>
        <v xml:space="preserve"> </v>
      </c>
      <c r="K227" s="114" t="str">
        <f>IF(P_kom_mengde!AD231=0," ",P_kom_mengde!AD231)</f>
        <v xml:space="preserve"> </v>
      </c>
      <c r="L227" s="32" t="str">
        <f>IF(P_kom_mengde!AE231=0," ",P_kom_mengde!AE231)</f>
        <v xml:space="preserve"> </v>
      </c>
      <c r="M227" s="114" t="str">
        <f>IF(P_kom_mengde!AF231=0," ",P_kom_mengde!AF231)</f>
        <v xml:space="preserve"> </v>
      </c>
      <c r="N227" s="29" t="str">
        <f>IF(P_kom_mengde!AG231=0," ",P_kom_mengde!AG231)</f>
        <v xml:space="preserve"> </v>
      </c>
    </row>
    <row r="228" spans="3:14" x14ac:dyDescent="0.25">
      <c r="C228" s="28" t="str">
        <f>IF(P_kom_mengde!V232=0," ",P_kom_mengde!V232)</f>
        <v xml:space="preserve"> </v>
      </c>
      <c r="D228" s="114" t="str">
        <f>IF(P_kom_mengde!W232=0," ",P_kom_mengde!W232)</f>
        <v xml:space="preserve"> </v>
      </c>
      <c r="E228" s="114" t="str">
        <f>IF(P_kom_mengde!X232=0," ",P_kom_mengde!X232)</f>
        <v xml:space="preserve"> </v>
      </c>
      <c r="F228" s="114" t="str">
        <f>IF(P_kom_mengde!Y232=0," ",P_kom_mengde!Y232)</f>
        <v xml:space="preserve"> </v>
      </c>
      <c r="G228" s="114" t="str">
        <f>IF(P_kom_mengde!Z232=0," ",P_kom_mengde!Z232)</f>
        <v xml:space="preserve"> </v>
      </c>
      <c r="H228" s="114" t="str">
        <f>IF(P_kom_mengde!AA232=0," ",P_kom_mengde!AA232)</f>
        <v xml:space="preserve"> </v>
      </c>
      <c r="I228" s="114" t="str">
        <f>IF(P_kom_mengde!AB232=0," ",P_kom_mengde!AB232)</f>
        <v xml:space="preserve"> </v>
      </c>
      <c r="J228" s="114" t="str">
        <f>IF(P_kom_mengde!AC232=0," ",P_kom_mengde!AC232)</f>
        <v xml:space="preserve"> </v>
      </c>
      <c r="K228" s="114" t="str">
        <f>IF(P_kom_mengde!AD232=0," ",P_kom_mengde!AD232)</f>
        <v xml:space="preserve"> </v>
      </c>
      <c r="L228" s="32" t="str">
        <f>IF(P_kom_mengde!AE232=0," ",P_kom_mengde!AE232)</f>
        <v xml:space="preserve"> </v>
      </c>
      <c r="M228" s="114" t="str">
        <f>IF(P_kom_mengde!AF232=0," ",P_kom_mengde!AF232)</f>
        <v xml:space="preserve"> </v>
      </c>
      <c r="N228" s="29" t="str">
        <f>IF(P_kom_mengde!AG232=0," ",P_kom_mengde!AG232)</f>
        <v xml:space="preserve"> </v>
      </c>
    </row>
    <row r="229" spans="3:14" x14ac:dyDescent="0.25">
      <c r="C229" s="28" t="str">
        <f>IF(P_kom_mengde!V233=0," ",P_kom_mengde!V233)</f>
        <v xml:space="preserve"> </v>
      </c>
      <c r="D229" s="114" t="str">
        <f>IF(P_kom_mengde!W233=0," ",P_kom_mengde!W233)</f>
        <v xml:space="preserve"> </v>
      </c>
      <c r="E229" s="114" t="str">
        <f>IF(P_kom_mengde!X233=0," ",P_kom_mengde!X233)</f>
        <v xml:space="preserve"> </v>
      </c>
      <c r="F229" s="114" t="str">
        <f>IF(P_kom_mengde!Y233=0," ",P_kom_mengde!Y233)</f>
        <v xml:space="preserve"> </v>
      </c>
      <c r="G229" s="114" t="str">
        <f>IF(P_kom_mengde!Z233=0," ",P_kom_mengde!Z233)</f>
        <v xml:space="preserve"> </v>
      </c>
      <c r="H229" s="114" t="str">
        <f>IF(P_kom_mengde!AA233=0," ",P_kom_mengde!AA233)</f>
        <v xml:space="preserve"> </v>
      </c>
      <c r="I229" s="114" t="str">
        <f>IF(P_kom_mengde!AB233=0," ",P_kom_mengde!AB233)</f>
        <v xml:space="preserve"> </v>
      </c>
      <c r="J229" s="114" t="str">
        <f>IF(P_kom_mengde!AC233=0," ",P_kom_mengde!AC233)</f>
        <v xml:space="preserve"> </v>
      </c>
      <c r="K229" s="114" t="str">
        <f>IF(P_kom_mengde!AD233=0," ",P_kom_mengde!AD233)</f>
        <v xml:space="preserve"> </v>
      </c>
      <c r="L229" s="32" t="str">
        <f>IF(P_kom_mengde!AE233=0," ",P_kom_mengde!AE233)</f>
        <v xml:space="preserve"> </v>
      </c>
      <c r="M229" s="114" t="str">
        <f>IF(P_kom_mengde!AF233=0," ",P_kom_mengde!AF233)</f>
        <v xml:space="preserve"> </v>
      </c>
      <c r="N229" s="29" t="str">
        <f>IF(P_kom_mengde!AG233=0," ",P_kom_mengde!AG233)</f>
        <v xml:space="preserve"> </v>
      </c>
    </row>
    <row r="230" spans="3:14" x14ac:dyDescent="0.25">
      <c r="C230" s="28" t="str">
        <f>IF(P_kom_mengde!V234=0," ",P_kom_mengde!V234)</f>
        <v xml:space="preserve"> </v>
      </c>
      <c r="D230" s="114" t="str">
        <f>IF(P_kom_mengde!W234=0," ",P_kom_mengde!W234)</f>
        <v xml:space="preserve"> </v>
      </c>
      <c r="E230" s="114" t="str">
        <f>IF(P_kom_mengde!X234=0," ",P_kom_mengde!X234)</f>
        <v xml:space="preserve"> </v>
      </c>
      <c r="F230" s="114" t="str">
        <f>IF(P_kom_mengde!Y234=0," ",P_kom_mengde!Y234)</f>
        <v xml:space="preserve"> </v>
      </c>
      <c r="G230" s="114" t="str">
        <f>IF(P_kom_mengde!Z234=0," ",P_kom_mengde!Z234)</f>
        <v xml:space="preserve"> </v>
      </c>
      <c r="H230" s="114" t="str">
        <f>IF(P_kom_mengde!AA234=0," ",P_kom_mengde!AA234)</f>
        <v xml:space="preserve"> </v>
      </c>
      <c r="I230" s="114" t="str">
        <f>IF(P_kom_mengde!AB234=0," ",P_kom_mengde!AB234)</f>
        <v xml:space="preserve"> </v>
      </c>
      <c r="J230" s="114" t="str">
        <f>IF(P_kom_mengde!AC234=0," ",P_kom_mengde!AC234)</f>
        <v xml:space="preserve"> </v>
      </c>
      <c r="K230" s="114" t="str">
        <f>IF(P_kom_mengde!AD234=0," ",P_kom_mengde!AD234)</f>
        <v xml:space="preserve"> </v>
      </c>
      <c r="L230" s="32" t="str">
        <f>IF(P_kom_mengde!AE234=0," ",P_kom_mengde!AE234)</f>
        <v xml:space="preserve"> </v>
      </c>
      <c r="M230" s="114" t="str">
        <f>IF(P_kom_mengde!AF234=0," ",P_kom_mengde!AF234)</f>
        <v xml:space="preserve"> </v>
      </c>
      <c r="N230" s="29" t="str">
        <f>IF(P_kom_mengde!AG234=0," ",P_kom_mengde!AG234)</f>
        <v xml:space="preserve"> </v>
      </c>
    </row>
    <row r="231" spans="3:14" x14ac:dyDescent="0.25">
      <c r="C231" s="28" t="str">
        <f>IF(P_kom_mengde!V235=0," ",P_kom_mengde!V235)</f>
        <v xml:space="preserve"> </v>
      </c>
      <c r="D231" s="114" t="str">
        <f>IF(P_kom_mengde!W235=0," ",P_kom_mengde!W235)</f>
        <v xml:space="preserve"> </v>
      </c>
      <c r="E231" s="114" t="str">
        <f>IF(P_kom_mengde!X235=0," ",P_kom_mengde!X235)</f>
        <v xml:space="preserve"> </v>
      </c>
      <c r="F231" s="114" t="str">
        <f>IF(P_kom_mengde!Y235=0," ",P_kom_mengde!Y235)</f>
        <v xml:space="preserve"> </v>
      </c>
      <c r="G231" s="114" t="str">
        <f>IF(P_kom_mengde!Z235=0," ",P_kom_mengde!Z235)</f>
        <v xml:space="preserve"> </v>
      </c>
      <c r="H231" s="114" t="str">
        <f>IF(P_kom_mengde!AA235=0," ",P_kom_mengde!AA235)</f>
        <v xml:space="preserve"> </v>
      </c>
      <c r="I231" s="114" t="str">
        <f>IF(P_kom_mengde!AB235=0," ",P_kom_mengde!AB235)</f>
        <v xml:space="preserve"> </v>
      </c>
      <c r="J231" s="114" t="str">
        <f>IF(P_kom_mengde!AC235=0," ",P_kom_mengde!AC235)</f>
        <v xml:space="preserve"> </v>
      </c>
      <c r="K231" s="114" t="str">
        <f>IF(P_kom_mengde!AD235=0," ",P_kom_mengde!AD235)</f>
        <v xml:space="preserve"> </v>
      </c>
      <c r="L231" s="32" t="str">
        <f>IF(P_kom_mengde!AE235=0," ",P_kom_mengde!AE235)</f>
        <v xml:space="preserve"> </v>
      </c>
      <c r="M231" s="114" t="str">
        <f>IF(P_kom_mengde!AF235=0," ",P_kom_mengde!AF235)</f>
        <v xml:space="preserve"> </v>
      </c>
      <c r="N231" s="29" t="str">
        <f>IF(P_kom_mengde!AG235=0," ",P_kom_mengde!AG235)</f>
        <v xml:space="preserve"> </v>
      </c>
    </row>
    <row r="232" spans="3:14" x14ac:dyDescent="0.25">
      <c r="C232" s="28" t="str">
        <f>IF(P_kom_mengde!V236=0," ",P_kom_mengde!V236)</f>
        <v xml:space="preserve"> </v>
      </c>
      <c r="D232" s="114" t="str">
        <f>IF(P_kom_mengde!W236=0," ",P_kom_mengde!W236)</f>
        <v xml:space="preserve"> </v>
      </c>
      <c r="E232" s="114" t="str">
        <f>IF(P_kom_mengde!X236=0," ",P_kom_mengde!X236)</f>
        <v xml:space="preserve"> </v>
      </c>
      <c r="F232" s="114" t="str">
        <f>IF(P_kom_mengde!Y236=0," ",P_kom_mengde!Y236)</f>
        <v xml:space="preserve"> </v>
      </c>
      <c r="G232" s="114" t="str">
        <f>IF(P_kom_mengde!Z236=0," ",P_kom_mengde!Z236)</f>
        <v xml:space="preserve"> </v>
      </c>
      <c r="H232" s="114" t="str">
        <f>IF(P_kom_mengde!AA236=0," ",P_kom_mengde!AA236)</f>
        <v xml:space="preserve"> </v>
      </c>
      <c r="I232" s="114" t="str">
        <f>IF(P_kom_mengde!AB236=0," ",P_kom_mengde!AB236)</f>
        <v xml:space="preserve"> </v>
      </c>
      <c r="J232" s="114" t="str">
        <f>IF(P_kom_mengde!AC236=0," ",P_kom_mengde!AC236)</f>
        <v xml:space="preserve"> </v>
      </c>
      <c r="K232" s="114" t="str">
        <f>IF(P_kom_mengde!AD236=0," ",P_kom_mengde!AD236)</f>
        <v xml:space="preserve"> </v>
      </c>
      <c r="L232" s="32" t="str">
        <f>IF(P_kom_mengde!AE236=0," ",P_kom_mengde!AE236)</f>
        <v xml:space="preserve"> </v>
      </c>
      <c r="M232" s="114" t="str">
        <f>IF(P_kom_mengde!AF236=0," ",P_kom_mengde!AF236)</f>
        <v xml:space="preserve"> </v>
      </c>
      <c r="N232" s="29" t="str">
        <f>IF(P_kom_mengde!AG236=0," ",P_kom_mengde!AG236)</f>
        <v xml:space="preserve"> </v>
      </c>
    </row>
    <row r="233" spans="3:14" x14ac:dyDescent="0.25">
      <c r="C233" s="28" t="str">
        <f>IF(P_kom_mengde!V237=0," ",P_kom_mengde!V237)</f>
        <v xml:space="preserve"> </v>
      </c>
      <c r="D233" s="114" t="str">
        <f>IF(P_kom_mengde!W237=0," ",P_kom_mengde!W237)</f>
        <v xml:space="preserve"> </v>
      </c>
      <c r="E233" s="114" t="str">
        <f>IF(P_kom_mengde!X237=0," ",P_kom_mengde!X237)</f>
        <v xml:space="preserve"> </v>
      </c>
      <c r="F233" s="114" t="str">
        <f>IF(P_kom_mengde!Y237=0," ",P_kom_mengde!Y237)</f>
        <v xml:space="preserve"> </v>
      </c>
      <c r="G233" s="114" t="str">
        <f>IF(P_kom_mengde!Z237=0," ",P_kom_mengde!Z237)</f>
        <v xml:space="preserve"> </v>
      </c>
      <c r="H233" s="114" t="str">
        <f>IF(P_kom_mengde!AA237=0," ",P_kom_mengde!AA237)</f>
        <v xml:space="preserve"> </v>
      </c>
      <c r="I233" s="114" t="str">
        <f>IF(P_kom_mengde!AB237=0," ",P_kom_mengde!AB237)</f>
        <v xml:space="preserve"> </v>
      </c>
      <c r="J233" s="114" t="str">
        <f>IF(P_kom_mengde!AC237=0," ",P_kom_mengde!AC237)</f>
        <v xml:space="preserve"> </v>
      </c>
      <c r="K233" s="114" t="str">
        <f>IF(P_kom_mengde!AD237=0," ",P_kom_mengde!AD237)</f>
        <v xml:space="preserve"> </v>
      </c>
      <c r="L233" s="32" t="str">
        <f>IF(P_kom_mengde!AE237=0," ",P_kom_mengde!AE237)</f>
        <v xml:space="preserve"> </v>
      </c>
      <c r="M233" s="114" t="str">
        <f>IF(P_kom_mengde!AF237=0," ",P_kom_mengde!AF237)</f>
        <v xml:space="preserve"> </v>
      </c>
      <c r="N233" s="29" t="str">
        <f>IF(P_kom_mengde!AG237=0," ",P_kom_mengde!AG237)</f>
        <v xml:space="preserve"> </v>
      </c>
    </row>
    <row r="234" spans="3:14" x14ac:dyDescent="0.25">
      <c r="C234" s="28" t="str">
        <f>IF(P_kom_mengde!V238=0," ",P_kom_mengde!V238)</f>
        <v xml:space="preserve"> </v>
      </c>
      <c r="D234" s="114" t="str">
        <f>IF(P_kom_mengde!W238=0," ",P_kom_mengde!W238)</f>
        <v xml:space="preserve"> </v>
      </c>
      <c r="E234" s="114" t="str">
        <f>IF(P_kom_mengde!X238=0," ",P_kom_mengde!X238)</f>
        <v xml:space="preserve"> </v>
      </c>
      <c r="F234" s="114" t="str">
        <f>IF(P_kom_mengde!Y238=0," ",P_kom_mengde!Y238)</f>
        <v xml:space="preserve"> </v>
      </c>
      <c r="G234" s="114" t="str">
        <f>IF(P_kom_mengde!Z238=0," ",P_kom_mengde!Z238)</f>
        <v xml:space="preserve"> </v>
      </c>
      <c r="H234" s="114" t="str">
        <f>IF(P_kom_mengde!AA238=0," ",P_kom_mengde!AA238)</f>
        <v xml:space="preserve"> </v>
      </c>
      <c r="I234" s="114" t="str">
        <f>IF(P_kom_mengde!AB238=0," ",P_kom_mengde!AB238)</f>
        <v xml:space="preserve"> </v>
      </c>
      <c r="J234" s="114" t="str">
        <f>IF(P_kom_mengde!AC238=0," ",P_kom_mengde!AC238)</f>
        <v xml:space="preserve"> </v>
      </c>
      <c r="K234" s="114" t="str">
        <f>IF(P_kom_mengde!AD238=0," ",P_kom_mengde!AD238)</f>
        <v xml:space="preserve"> </v>
      </c>
      <c r="L234" s="32" t="str">
        <f>IF(P_kom_mengde!AE238=0," ",P_kom_mengde!AE238)</f>
        <v xml:space="preserve"> </v>
      </c>
      <c r="M234" s="114" t="str">
        <f>IF(P_kom_mengde!AF238=0," ",P_kom_mengde!AF238)</f>
        <v xml:space="preserve"> </v>
      </c>
      <c r="N234" s="29" t="str">
        <f>IF(P_kom_mengde!AG238=0," ",P_kom_mengde!AG238)</f>
        <v xml:space="preserve"> </v>
      </c>
    </row>
    <row r="235" spans="3:14" x14ac:dyDescent="0.25">
      <c r="C235" s="28" t="str">
        <f>IF(P_kom_mengde!V239=0," ",P_kom_mengde!V239)</f>
        <v xml:space="preserve"> </v>
      </c>
      <c r="D235" s="114" t="str">
        <f>IF(P_kom_mengde!W239=0," ",P_kom_mengde!W239)</f>
        <v xml:space="preserve"> </v>
      </c>
      <c r="E235" s="114" t="str">
        <f>IF(P_kom_mengde!X239=0," ",P_kom_mengde!X239)</f>
        <v xml:space="preserve"> </v>
      </c>
      <c r="F235" s="114" t="str">
        <f>IF(P_kom_mengde!Y239=0," ",P_kom_mengde!Y239)</f>
        <v xml:space="preserve"> </v>
      </c>
      <c r="G235" s="114" t="str">
        <f>IF(P_kom_mengde!Z239=0," ",P_kom_mengde!Z239)</f>
        <v xml:space="preserve"> </v>
      </c>
      <c r="H235" s="114" t="str">
        <f>IF(P_kom_mengde!AA239=0," ",P_kom_mengde!AA239)</f>
        <v xml:space="preserve"> </v>
      </c>
      <c r="I235" s="114" t="str">
        <f>IF(P_kom_mengde!AB239=0," ",P_kom_mengde!AB239)</f>
        <v xml:space="preserve"> </v>
      </c>
      <c r="J235" s="114" t="str">
        <f>IF(P_kom_mengde!AC239=0," ",P_kom_mengde!AC239)</f>
        <v xml:space="preserve"> </v>
      </c>
      <c r="K235" s="114" t="str">
        <f>IF(P_kom_mengde!AD239=0," ",P_kom_mengde!AD239)</f>
        <v xml:space="preserve"> </v>
      </c>
      <c r="L235" s="32" t="str">
        <f>IF(P_kom_mengde!AE239=0," ",P_kom_mengde!AE239)</f>
        <v xml:space="preserve"> </v>
      </c>
      <c r="M235" s="114" t="str">
        <f>IF(P_kom_mengde!AF239=0," ",P_kom_mengde!AF239)</f>
        <v xml:space="preserve"> </v>
      </c>
      <c r="N235" s="29" t="str">
        <f>IF(P_kom_mengde!AG239=0," ",P_kom_mengde!AG239)</f>
        <v xml:space="preserve"> </v>
      </c>
    </row>
    <row r="236" spans="3:14" x14ac:dyDescent="0.25">
      <c r="C236" s="28" t="str">
        <f>IF(P_kom_mengde!V240=0," ",P_kom_mengde!V240)</f>
        <v xml:space="preserve"> </v>
      </c>
      <c r="D236" s="114" t="str">
        <f>IF(P_kom_mengde!W240=0," ",P_kom_mengde!W240)</f>
        <v xml:space="preserve"> </v>
      </c>
      <c r="E236" s="114" t="str">
        <f>IF(P_kom_mengde!X240=0," ",P_kom_mengde!X240)</f>
        <v xml:space="preserve"> </v>
      </c>
      <c r="F236" s="114" t="str">
        <f>IF(P_kom_mengde!Y240=0," ",P_kom_mengde!Y240)</f>
        <v xml:space="preserve"> </v>
      </c>
      <c r="G236" s="114" t="str">
        <f>IF(P_kom_mengde!Z240=0," ",P_kom_mengde!Z240)</f>
        <v xml:space="preserve"> </v>
      </c>
      <c r="H236" s="114" t="str">
        <f>IF(P_kom_mengde!AA240=0," ",P_kom_mengde!AA240)</f>
        <v xml:space="preserve"> </v>
      </c>
      <c r="I236" s="114" t="str">
        <f>IF(P_kom_mengde!AB240=0," ",P_kom_mengde!AB240)</f>
        <v xml:space="preserve"> </v>
      </c>
      <c r="J236" s="114" t="str">
        <f>IF(P_kom_mengde!AC240=0," ",P_kom_mengde!AC240)</f>
        <v xml:space="preserve"> </v>
      </c>
      <c r="K236" s="114" t="str">
        <f>IF(P_kom_mengde!AD240=0," ",P_kom_mengde!AD240)</f>
        <v xml:space="preserve"> </v>
      </c>
      <c r="L236" s="32" t="str">
        <f>IF(P_kom_mengde!AE240=0," ",P_kom_mengde!AE240)</f>
        <v xml:space="preserve"> </v>
      </c>
      <c r="M236" s="114" t="str">
        <f>IF(P_kom_mengde!AF240=0," ",P_kom_mengde!AF240)</f>
        <v xml:space="preserve"> </v>
      </c>
      <c r="N236" s="29" t="str">
        <f>IF(P_kom_mengde!AG240=0," ",P_kom_mengde!AG240)</f>
        <v xml:space="preserve"> </v>
      </c>
    </row>
    <row r="237" spans="3:14" x14ac:dyDescent="0.25">
      <c r="C237" s="28" t="str">
        <f>IF(P_kom_mengde!V241=0," ",P_kom_mengde!V241)</f>
        <v xml:space="preserve"> </v>
      </c>
      <c r="D237" s="114" t="str">
        <f>IF(P_kom_mengde!W241=0," ",P_kom_mengde!W241)</f>
        <v xml:space="preserve"> </v>
      </c>
      <c r="E237" s="114" t="str">
        <f>IF(P_kom_mengde!X241=0," ",P_kom_mengde!X241)</f>
        <v xml:space="preserve"> </v>
      </c>
      <c r="F237" s="114" t="str">
        <f>IF(P_kom_mengde!Y241=0," ",P_kom_mengde!Y241)</f>
        <v xml:space="preserve"> </v>
      </c>
      <c r="G237" s="114" t="str">
        <f>IF(P_kom_mengde!Z241=0," ",P_kom_mengde!Z241)</f>
        <v xml:space="preserve"> </v>
      </c>
      <c r="H237" s="114" t="str">
        <f>IF(P_kom_mengde!AA241=0," ",P_kom_mengde!AA241)</f>
        <v xml:space="preserve"> </v>
      </c>
      <c r="I237" s="114" t="str">
        <f>IF(P_kom_mengde!AB241=0," ",P_kom_mengde!AB241)</f>
        <v xml:space="preserve"> </v>
      </c>
      <c r="J237" s="114" t="str">
        <f>IF(P_kom_mengde!AC241=0," ",P_kom_mengde!AC241)</f>
        <v xml:space="preserve"> </v>
      </c>
      <c r="K237" s="114" t="str">
        <f>IF(P_kom_mengde!AD241=0," ",P_kom_mengde!AD241)</f>
        <v xml:space="preserve"> </v>
      </c>
      <c r="L237" s="32" t="str">
        <f>IF(P_kom_mengde!AE241=0," ",P_kom_mengde!AE241)</f>
        <v xml:space="preserve"> </v>
      </c>
      <c r="M237" s="114" t="str">
        <f>IF(P_kom_mengde!AF241=0," ",P_kom_mengde!AF241)</f>
        <v xml:space="preserve"> </v>
      </c>
      <c r="N237" s="29" t="str">
        <f>IF(P_kom_mengde!AG241=0," ",P_kom_mengde!AG241)</f>
        <v xml:space="preserve"> </v>
      </c>
    </row>
    <row r="238" spans="3:14" x14ac:dyDescent="0.25">
      <c r="C238" s="28" t="str">
        <f>IF(P_kom_mengde!V242=0," ",P_kom_mengde!V242)</f>
        <v xml:space="preserve"> </v>
      </c>
      <c r="D238" s="114" t="str">
        <f>IF(P_kom_mengde!W242=0," ",P_kom_mengde!W242)</f>
        <v xml:space="preserve"> </v>
      </c>
      <c r="E238" s="114" t="str">
        <f>IF(P_kom_mengde!X242=0," ",P_kom_mengde!X242)</f>
        <v xml:space="preserve"> </v>
      </c>
      <c r="F238" s="114" t="str">
        <f>IF(P_kom_mengde!Y242=0," ",P_kom_mengde!Y242)</f>
        <v xml:space="preserve"> </v>
      </c>
      <c r="G238" s="114" t="str">
        <f>IF(P_kom_mengde!Z242=0," ",P_kom_mengde!Z242)</f>
        <v xml:space="preserve"> </v>
      </c>
      <c r="H238" s="114" t="str">
        <f>IF(P_kom_mengde!AA242=0," ",P_kom_mengde!AA242)</f>
        <v xml:space="preserve"> </v>
      </c>
      <c r="I238" s="114" t="str">
        <f>IF(P_kom_mengde!AB242=0," ",P_kom_mengde!AB242)</f>
        <v xml:space="preserve"> </v>
      </c>
      <c r="J238" s="114" t="str">
        <f>IF(P_kom_mengde!AC242=0," ",P_kom_mengde!AC242)</f>
        <v xml:space="preserve"> </v>
      </c>
      <c r="K238" s="114" t="str">
        <f>IF(P_kom_mengde!AD242=0," ",P_kom_mengde!AD242)</f>
        <v xml:space="preserve"> </v>
      </c>
      <c r="L238" s="32" t="str">
        <f>IF(P_kom_mengde!AE242=0," ",P_kom_mengde!AE242)</f>
        <v xml:space="preserve"> </v>
      </c>
      <c r="M238" s="114" t="str">
        <f>IF(P_kom_mengde!AF242=0," ",P_kom_mengde!AF242)</f>
        <v xml:space="preserve"> </v>
      </c>
      <c r="N238" s="29" t="str">
        <f>IF(P_kom_mengde!AG242=0," ",P_kom_mengde!AG242)</f>
        <v xml:space="preserve"> </v>
      </c>
    </row>
    <row r="239" spans="3:14" x14ac:dyDescent="0.25">
      <c r="C239" s="28" t="str">
        <f>IF(P_kom_mengde!V243=0," ",P_kom_mengde!V243)</f>
        <v xml:space="preserve"> </v>
      </c>
      <c r="D239" s="114" t="str">
        <f>IF(P_kom_mengde!W243=0," ",P_kom_mengde!W243)</f>
        <v xml:space="preserve"> </v>
      </c>
      <c r="E239" s="114" t="str">
        <f>IF(P_kom_mengde!X243=0," ",P_kom_mengde!X243)</f>
        <v xml:space="preserve"> </v>
      </c>
      <c r="F239" s="114" t="str">
        <f>IF(P_kom_mengde!Y243=0," ",P_kom_mengde!Y243)</f>
        <v xml:space="preserve"> </v>
      </c>
      <c r="G239" s="114" t="str">
        <f>IF(P_kom_mengde!Z243=0," ",P_kom_mengde!Z243)</f>
        <v xml:space="preserve"> </v>
      </c>
      <c r="H239" s="114" t="str">
        <f>IF(P_kom_mengde!AA243=0," ",P_kom_mengde!AA243)</f>
        <v xml:space="preserve"> </v>
      </c>
      <c r="I239" s="114" t="str">
        <f>IF(P_kom_mengde!AB243=0," ",P_kom_mengde!AB243)</f>
        <v xml:space="preserve"> </v>
      </c>
      <c r="J239" s="114" t="str">
        <f>IF(P_kom_mengde!AC243=0," ",P_kom_mengde!AC243)</f>
        <v xml:space="preserve"> </v>
      </c>
      <c r="K239" s="114" t="str">
        <f>IF(P_kom_mengde!AD243=0," ",P_kom_mengde!AD243)</f>
        <v xml:space="preserve"> </v>
      </c>
      <c r="L239" s="32" t="str">
        <f>IF(P_kom_mengde!AE243=0," ",P_kom_mengde!AE243)</f>
        <v xml:space="preserve"> </v>
      </c>
      <c r="M239" s="114" t="str">
        <f>IF(P_kom_mengde!AF243=0," ",P_kom_mengde!AF243)</f>
        <v xml:space="preserve"> </v>
      </c>
      <c r="N239" s="29" t="str">
        <f>IF(P_kom_mengde!AG243=0," ",P_kom_mengde!AG243)</f>
        <v xml:space="preserve"> </v>
      </c>
    </row>
    <row r="240" spans="3:14" x14ac:dyDescent="0.25">
      <c r="C240" s="28" t="str">
        <f>IF(P_kom_mengde!V244=0," ",P_kom_mengde!V244)</f>
        <v xml:space="preserve"> </v>
      </c>
      <c r="D240" s="114" t="str">
        <f>IF(P_kom_mengde!W244=0," ",P_kom_mengde!W244)</f>
        <v xml:space="preserve"> </v>
      </c>
      <c r="E240" s="114" t="str">
        <f>IF(P_kom_mengde!X244=0," ",P_kom_mengde!X244)</f>
        <v xml:space="preserve"> </v>
      </c>
      <c r="F240" s="114" t="str">
        <f>IF(P_kom_mengde!Y244=0," ",P_kom_mengde!Y244)</f>
        <v xml:space="preserve"> </v>
      </c>
      <c r="G240" s="114" t="str">
        <f>IF(P_kom_mengde!Z244=0," ",P_kom_mengde!Z244)</f>
        <v xml:space="preserve"> </v>
      </c>
      <c r="H240" s="114" t="str">
        <f>IF(P_kom_mengde!AA244=0," ",P_kom_mengde!AA244)</f>
        <v xml:space="preserve"> </v>
      </c>
      <c r="I240" s="114" t="str">
        <f>IF(P_kom_mengde!AB244=0," ",P_kom_mengde!AB244)</f>
        <v xml:space="preserve"> </v>
      </c>
      <c r="J240" s="114" t="str">
        <f>IF(P_kom_mengde!AC244=0," ",P_kom_mengde!AC244)</f>
        <v xml:space="preserve"> </v>
      </c>
      <c r="K240" s="114" t="str">
        <f>IF(P_kom_mengde!AD244=0," ",P_kom_mengde!AD244)</f>
        <v xml:space="preserve"> </v>
      </c>
      <c r="L240" s="32" t="str">
        <f>IF(P_kom_mengde!AE244=0," ",P_kom_mengde!AE244)</f>
        <v xml:space="preserve"> </v>
      </c>
      <c r="M240" s="114" t="str">
        <f>IF(P_kom_mengde!AF244=0," ",P_kom_mengde!AF244)</f>
        <v xml:space="preserve"> </v>
      </c>
      <c r="N240" s="29" t="str">
        <f>IF(P_kom_mengde!AG244=0," ",P_kom_mengde!AG244)</f>
        <v xml:space="preserve"> </v>
      </c>
    </row>
    <row r="241" spans="3:14" x14ac:dyDescent="0.25">
      <c r="C241" s="28" t="str">
        <f>IF(P_kom_mengde!V245=0," ",P_kom_mengde!V245)</f>
        <v xml:space="preserve"> </v>
      </c>
      <c r="D241" s="114" t="str">
        <f>IF(P_kom_mengde!W245=0," ",P_kom_mengde!W245)</f>
        <v xml:space="preserve"> </v>
      </c>
      <c r="E241" s="114" t="str">
        <f>IF(P_kom_mengde!X245=0," ",P_kom_mengde!X245)</f>
        <v xml:space="preserve"> </v>
      </c>
      <c r="F241" s="114" t="str">
        <f>IF(P_kom_mengde!Y245=0," ",P_kom_mengde!Y245)</f>
        <v xml:space="preserve"> </v>
      </c>
      <c r="G241" s="114" t="str">
        <f>IF(P_kom_mengde!Z245=0," ",P_kom_mengde!Z245)</f>
        <v xml:space="preserve"> </v>
      </c>
      <c r="H241" s="114" t="str">
        <f>IF(P_kom_mengde!AA245=0," ",P_kom_mengde!AA245)</f>
        <v xml:space="preserve"> </v>
      </c>
      <c r="I241" s="114" t="str">
        <f>IF(P_kom_mengde!AB245=0," ",P_kom_mengde!AB245)</f>
        <v xml:space="preserve"> </v>
      </c>
      <c r="J241" s="114" t="str">
        <f>IF(P_kom_mengde!AC245=0," ",P_kom_mengde!AC245)</f>
        <v xml:space="preserve"> </v>
      </c>
      <c r="K241" s="114" t="str">
        <f>IF(P_kom_mengde!AD245=0," ",P_kom_mengde!AD245)</f>
        <v xml:space="preserve"> </v>
      </c>
      <c r="L241" s="32" t="str">
        <f>IF(P_kom_mengde!AE245=0," ",P_kom_mengde!AE245)</f>
        <v xml:space="preserve"> </v>
      </c>
      <c r="M241" s="114" t="str">
        <f>IF(P_kom_mengde!AF245=0," ",P_kom_mengde!AF245)</f>
        <v xml:space="preserve"> </v>
      </c>
      <c r="N241" s="29" t="str">
        <f>IF(P_kom_mengde!AG245=0," ",P_kom_mengde!AG245)</f>
        <v xml:space="preserve"> </v>
      </c>
    </row>
    <row r="242" spans="3:14" x14ac:dyDescent="0.25">
      <c r="C242" s="28" t="str">
        <f>IF(P_kom_mengde!V246=0," ",P_kom_mengde!V246)</f>
        <v xml:space="preserve"> </v>
      </c>
      <c r="D242" s="114" t="str">
        <f>IF(P_kom_mengde!W246=0," ",P_kom_mengde!W246)</f>
        <v xml:space="preserve"> </v>
      </c>
      <c r="E242" s="114" t="str">
        <f>IF(P_kom_mengde!X246=0," ",P_kom_mengde!X246)</f>
        <v xml:space="preserve"> </v>
      </c>
      <c r="F242" s="114" t="str">
        <f>IF(P_kom_mengde!Y246=0," ",P_kom_mengde!Y246)</f>
        <v xml:space="preserve"> </v>
      </c>
      <c r="G242" s="114" t="str">
        <f>IF(P_kom_mengde!Z246=0," ",P_kom_mengde!Z246)</f>
        <v xml:space="preserve"> </v>
      </c>
      <c r="H242" s="114" t="str">
        <f>IF(P_kom_mengde!AA246=0," ",P_kom_mengde!AA246)</f>
        <v xml:space="preserve"> </v>
      </c>
      <c r="I242" s="114" t="str">
        <f>IF(P_kom_mengde!AB246=0," ",P_kom_mengde!AB246)</f>
        <v xml:space="preserve"> </v>
      </c>
      <c r="J242" s="114" t="str">
        <f>IF(P_kom_mengde!AC246=0," ",P_kom_mengde!AC246)</f>
        <v xml:space="preserve"> </v>
      </c>
      <c r="K242" s="114" t="str">
        <f>IF(P_kom_mengde!AD246=0," ",P_kom_mengde!AD246)</f>
        <v xml:space="preserve"> </v>
      </c>
      <c r="L242" s="32" t="str">
        <f>IF(P_kom_mengde!AE246=0," ",P_kom_mengde!AE246)</f>
        <v xml:space="preserve"> </v>
      </c>
      <c r="M242" s="114" t="str">
        <f>IF(P_kom_mengde!AF246=0," ",P_kom_mengde!AF246)</f>
        <v xml:space="preserve"> </v>
      </c>
      <c r="N242" s="29" t="str">
        <f>IF(P_kom_mengde!AG246=0," ",P_kom_mengde!AG246)</f>
        <v xml:space="preserve"> </v>
      </c>
    </row>
    <row r="243" spans="3:14" x14ac:dyDescent="0.25">
      <c r="C243" s="28" t="str">
        <f>IF(P_kom_mengde!V247=0," ",P_kom_mengde!V247)</f>
        <v xml:space="preserve"> </v>
      </c>
      <c r="D243" s="114" t="str">
        <f>IF(P_kom_mengde!W247=0," ",P_kom_mengde!W247)</f>
        <v xml:space="preserve"> </v>
      </c>
      <c r="E243" s="114" t="str">
        <f>IF(P_kom_mengde!X247=0," ",P_kom_mengde!X247)</f>
        <v xml:space="preserve"> </v>
      </c>
      <c r="F243" s="114" t="str">
        <f>IF(P_kom_mengde!Y247=0," ",P_kom_mengde!Y247)</f>
        <v xml:space="preserve"> </v>
      </c>
      <c r="G243" s="114" t="str">
        <f>IF(P_kom_mengde!Z247=0," ",P_kom_mengde!Z247)</f>
        <v xml:space="preserve"> </v>
      </c>
      <c r="H243" s="114" t="str">
        <f>IF(P_kom_mengde!AA247=0," ",P_kom_mengde!AA247)</f>
        <v xml:space="preserve"> </v>
      </c>
      <c r="I243" s="114" t="str">
        <f>IF(P_kom_mengde!AB247=0," ",P_kom_mengde!AB247)</f>
        <v xml:space="preserve"> </v>
      </c>
      <c r="J243" s="114" t="str">
        <f>IF(P_kom_mengde!AC247=0," ",P_kom_mengde!AC247)</f>
        <v xml:space="preserve"> </v>
      </c>
      <c r="K243" s="114" t="str">
        <f>IF(P_kom_mengde!AD247=0," ",P_kom_mengde!AD247)</f>
        <v xml:space="preserve"> </v>
      </c>
      <c r="L243" s="32" t="str">
        <f>IF(P_kom_mengde!AE247=0," ",P_kom_mengde!AE247)</f>
        <v xml:space="preserve"> </v>
      </c>
      <c r="M243" s="114" t="str">
        <f>IF(P_kom_mengde!AF247=0," ",P_kom_mengde!AF247)</f>
        <v xml:space="preserve"> </v>
      </c>
      <c r="N243" s="29" t="str">
        <f>IF(P_kom_mengde!AG247=0," ",P_kom_mengde!AG247)</f>
        <v xml:space="preserve"> </v>
      </c>
    </row>
    <row r="244" spans="3:14" x14ac:dyDescent="0.25">
      <c r="C244" s="28" t="str">
        <f>IF(P_kom_mengde!V248=0," ",P_kom_mengde!V248)</f>
        <v xml:space="preserve"> </v>
      </c>
      <c r="D244" s="114" t="str">
        <f>IF(P_kom_mengde!W248=0," ",P_kom_mengde!W248)</f>
        <v xml:space="preserve"> </v>
      </c>
      <c r="E244" s="114" t="str">
        <f>IF(P_kom_mengde!X248=0," ",P_kom_mengde!X248)</f>
        <v xml:space="preserve"> </v>
      </c>
      <c r="F244" s="114" t="str">
        <f>IF(P_kom_mengde!Y248=0," ",P_kom_mengde!Y248)</f>
        <v xml:space="preserve"> </v>
      </c>
      <c r="G244" s="114" t="str">
        <f>IF(P_kom_mengde!Z248=0," ",P_kom_mengde!Z248)</f>
        <v xml:space="preserve"> </v>
      </c>
      <c r="H244" s="114" t="str">
        <f>IF(P_kom_mengde!AA248=0," ",P_kom_mengde!AA248)</f>
        <v xml:space="preserve"> </v>
      </c>
      <c r="I244" s="114" t="str">
        <f>IF(P_kom_mengde!AB248=0," ",P_kom_mengde!AB248)</f>
        <v xml:space="preserve"> </v>
      </c>
      <c r="J244" s="114" t="str">
        <f>IF(P_kom_mengde!AC248=0," ",P_kom_mengde!AC248)</f>
        <v xml:space="preserve"> </v>
      </c>
      <c r="K244" s="114" t="str">
        <f>IF(P_kom_mengde!AD248=0," ",P_kom_mengde!AD248)</f>
        <v xml:space="preserve"> </v>
      </c>
      <c r="L244" s="32" t="str">
        <f>IF(P_kom_mengde!AE248=0," ",P_kom_mengde!AE248)</f>
        <v xml:space="preserve"> </v>
      </c>
      <c r="M244" s="114" t="str">
        <f>IF(P_kom_mengde!AF248=0," ",P_kom_mengde!AF248)</f>
        <v xml:space="preserve"> </v>
      </c>
      <c r="N244" s="29" t="str">
        <f>IF(P_kom_mengde!AG248=0," ",P_kom_mengde!AG248)</f>
        <v xml:space="preserve"> </v>
      </c>
    </row>
    <row r="245" spans="3:14" x14ac:dyDescent="0.25">
      <c r="C245" s="28" t="str">
        <f>IF(P_kom_mengde!V249=0," ",P_kom_mengde!V249)</f>
        <v xml:space="preserve"> </v>
      </c>
      <c r="D245" s="114" t="str">
        <f>IF(P_kom_mengde!W249=0," ",P_kom_mengde!W249)</f>
        <v xml:space="preserve"> </v>
      </c>
      <c r="E245" s="114" t="str">
        <f>IF(P_kom_mengde!X249=0," ",P_kom_mengde!X249)</f>
        <v xml:space="preserve"> </v>
      </c>
      <c r="F245" s="114" t="str">
        <f>IF(P_kom_mengde!Y249=0," ",P_kom_mengde!Y249)</f>
        <v xml:space="preserve"> </v>
      </c>
      <c r="G245" s="114" t="str">
        <f>IF(P_kom_mengde!Z249=0," ",P_kom_mengde!Z249)</f>
        <v xml:space="preserve"> </v>
      </c>
      <c r="H245" s="114" t="str">
        <f>IF(P_kom_mengde!AA249=0," ",P_kom_mengde!AA249)</f>
        <v xml:space="preserve"> </v>
      </c>
      <c r="I245" s="114" t="str">
        <f>IF(P_kom_mengde!AB249=0," ",P_kom_mengde!AB249)</f>
        <v xml:space="preserve"> </v>
      </c>
      <c r="J245" s="114" t="str">
        <f>IF(P_kom_mengde!AC249=0," ",P_kom_mengde!AC249)</f>
        <v xml:space="preserve"> </v>
      </c>
      <c r="K245" s="114" t="str">
        <f>IF(P_kom_mengde!AD249=0," ",P_kom_mengde!AD249)</f>
        <v xml:space="preserve"> </v>
      </c>
      <c r="L245" s="32" t="str">
        <f>IF(P_kom_mengde!AE249=0," ",P_kom_mengde!AE249)</f>
        <v xml:space="preserve"> </v>
      </c>
      <c r="M245" s="114" t="str">
        <f>IF(P_kom_mengde!AF249=0," ",P_kom_mengde!AF249)</f>
        <v xml:space="preserve"> </v>
      </c>
      <c r="N245" s="29" t="str">
        <f>IF(P_kom_mengde!AG249=0," ",P_kom_mengde!AG249)</f>
        <v xml:space="preserve"> </v>
      </c>
    </row>
    <row r="246" spans="3:14" x14ac:dyDescent="0.25">
      <c r="C246" s="28" t="str">
        <f>IF(P_kom_mengde!V250=0," ",P_kom_mengde!V250)</f>
        <v xml:space="preserve"> </v>
      </c>
      <c r="D246" s="114" t="str">
        <f>IF(P_kom_mengde!W250=0," ",P_kom_mengde!W250)</f>
        <v xml:space="preserve"> </v>
      </c>
      <c r="E246" s="114" t="str">
        <f>IF(P_kom_mengde!X250=0," ",P_kom_mengde!X250)</f>
        <v xml:space="preserve"> </v>
      </c>
      <c r="F246" s="114" t="str">
        <f>IF(P_kom_mengde!Y250=0," ",P_kom_mengde!Y250)</f>
        <v xml:space="preserve"> </v>
      </c>
      <c r="G246" s="114" t="str">
        <f>IF(P_kom_mengde!Z250=0," ",P_kom_mengde!Z250)</f>
        <v xml:space="preserve"> </v>
      </c>
      <c r="H246" s="114" t="str">
        <f>IF(P_kom_mengde!AA250=0," ",P_kom_mengde!AA250)</f>
        <v xml:space="preserve"> </v>
      </c>
      <c r="I246" s="114" t="str">
        <f>IF(P_kom_mengde!AB250=0," ",P_kom_mengde!AB250)</f>
        <v xml:space="preserve"> </v>
      </c>
      <c r="J246" s="114" t="str">
        <f>IF(P_kom_mengde!AC250=0," ",P_kom_mengde!AC250)</f>
        <v xml:space="preserve"> </v>
      </c>
      <c r="K246" s="114" t="str">
        <f>IF(P_kom_mengde!AD250=0," ",P_kom_mengde!AD250)</f>
        <v xml:space="preserve"> </v>
      </c>
      <c r="L246" s="32" t="str">
        <f>IF(P_kom_mengde!AE250=0," ",P_kom_mengde!AE250)</f>
        <v xml:space="preserve"> </v>
      </c>
      <c r="M246" s="114" t="str">
        <f>IF(P_kom_mengde!AF250=0," ",P_kom_mengde!AF250)</f>
        <v xml:space="preserve"> </v>
      </c>
      <c r="N246" s="29" t="str">
        <f>IF(P_kom_mengde!AG250=0," ",P_kom_mengde!AG250)</f>
        <v xml:space="preserve"> </v>
      </c>
    </row>
    <row r="247" spans="3:14" x14ac:dyDescent="0.25">
      <c r="C247" s="28" t="str">
        <f>IF(P_kom_mengde!V251=0," ",P_kom_mengde!V251)</f>
        <v xml:space="preserve"> </v>
      </c>
      <c r="D247" s="114" t="str">
        <f>IF(P_kom_mengde!W251=0," ",P_kom_mengde!W251)</f>
        <v xml:space="preserve"> </v>
      </c>
      <c r="E247" s="114" t="str">
        <f>IF(P_kom_mengde!X251=0," ",P_kom_mengde!X251)</f>
        <v xml:space="preserve"> </v>
      </c>
      <c r="F247" s="114" t="str">
        <f>IF(P_kom_mengde!Y251=0," ",P_kom_mengde!Y251)</f>
        <v xml:space="preserve"> </v>
      </c>
      <c r="G247" s="114" t="str">
        <f>IF(P_kom_mengde!Z251=0," ",P_kom_mengde!Z251)</f>
        <v xml:space="preserve"> </v>
      </c>
      <c r="H247" s="114" t="str">
        <f>IF(P_kom_mengde!AA251=0," ",P_kom_mengde!AA251)</f>
        <v xml:space="preserve"> </v>
      </c>
      <c r="I247" s="114" t="str">
        <f>IF(P_kom_mengde!AB251=0," ",P_kom_mengde!AB251)</f>
        <v xml:space="preserve"> </v>
      </c>
      <c r="J247" s="114" t="str">
        <f>IF(P_kom_mengde!AC251=0," ",P_kom_mengde!AC251)</f>
        <v xml:space="preserve"> </v>
      </c>
      <c r="K247" s="114" t="str">
        <f>IF(P_kom_mengde!AD251=0," ",P_kom_mengde!AD251)</f>
        <v xml:space="preserve"> </v>
      </c>
      <c r="L247" s="32" t="str">
        <f>IF(P_kom_mengde!AE251=0," ",P_kom_mengde!AE251)</f>
        <v xml:space="preserve"> </v>
      </c>
      <c r="M247" s="114" t="str">
        <f>IF(P_kom_mengde!AF251=0," ",P_kom_mengde!AF251)</f>
        <v xml:space="preserve"> </v>
      </c>
      <c r="N247" s="29" t="str">
        <f>IF(P_kom_mengde!AG251=0," ",P_kom_mengde!AG251)</f>
        <v xml:space="preserve"> </v>
      </c>
    </row>
    <row r="248" spans="3:14" x14ac:dyDescent="0.25">
      <c r="C248" s="28" t="str">
        <f>IF(P_kom_mengde!V252=0," ",P_kom_mengde!V252)</f>
        <v xml:space="preserve"> </v>
      </c>
      <c r="D248" s="114" t="str">
        <f>IF(P_kom_mengde!W252=0," ",P_kom_mengde!W252)</f>
        <v xml:space="preserve"> </v>
      </c>
      <c r="E248" s="114" t="str">
        <f>IF(P_kom_mengde!X252=0," ",P_kom_mengde!X252)</f>
        <v xml:space="preserve"> </v>
      </c>
      <c r="F248" s="114" t="str">
        <f>IF(P_kom_mengde!Y252=0," ",P_kom_mengde!Y252)</f>
        <v xml:space="preserve"> </v>
      </c>
      <c r="G248" s="114" t="str">
        <f>IF(P_kom_mengde!Z252=0," ",P_kom_mengde!Z252)</f>
        <v xml:space="preserve"> </v>
      </c>
      <c r="H248" s="114" t="str">
        <f>IF(P_kom_mengde!AA252=0," ",P_kom_mengde!AA252)</f>
        <v xml:space="preserve"> </v>
      </c>
      <c r="I248" s="114" t="str">
        <f>IF(P_kom_mengde!AB252=0," ",P_kom_mengde!AB252)</f>
        <v xml:space="preserve"> </v>
      </c>
      <c r="J248" s="114" t="str">
        <f>IF(P_kom_mengde!AC252=0," ",P_kom_mengde!AC252)</f>
        <v xml:space="preserve"> </v>
      </c>
      <c r="K248" s="114" t="str">
        <f>IF(P_kom_mengde!AD252=0," ",P_kom_mengde!AD252)</f>
        <v xml:space="preserve"> </v>
      </c>
      <c r="L248" s="32" t="str">
        <f>IF(P_kom_mengde!AE252=0," ",P_kom_mengde!AE252)</f>
        <v xml:space="preserve"> </v>
      </c>
      <c r="M248" s="114" t="str">
        <f>IF(P_kom_mengde!AF252=0," ",P_kom_mengde!AF252)</f>
        <v xml:space="preserve"> </v>
      </c>
      <c r="N248" s="29" t="str">
        <f>IF(P_kom_mengde!AG252=0," ",P_kom_mengde!AG252)</f>
        <v xml:space="preserve"> </v>
      </c>
    </row>
    <row r="249" spans="3:14" x14ac:dyDescent="0.25">
      <c r="C249" s="28" t="str">
        <f>IF(P_kom_mengde!V253=0," ",P_kom_mengde!V253)</f>
        <v xml:space="preserve"> </v>
      </c>
      <c r="D249" s="114" t="str">
        <f>IF(P_kom_mengde!W253=0," ",P_kom_mengde!W253)</f>
        <v xml:space="preserve"> </v>
      </c>
      <c r="E249" s="114" t="str">
        <f>IF(P_kom_mengde!X253=0," ",P_kom_mengde!X253)</f>
        <v xml:space="preserve"> </v>
      </c>
      <c r="F249" s="114" t="str">
        <f>IF(P_kom_mengde!Y253=0," ",P_kom_mengde!Y253)</f>
        <v xml:space="preserve"> </v>
      </c>
      <c r="G249" s="114" t="str">
        <f>IF(P_kom_mengde!Z253=0," ",P_kom_mengde!Z253)</f>
        <v xml:space="preserve"> </v>
      </c>
      <c r="H249" s="114" t="str">
        <f>IF(P_kom_mengde!AA253=0," ",P_kom_mengde!AA253)</f>
        <v xml:space="preserve"> </v>
      </c>
      <c r="I249" s="114" t="str">
        <f>IF(P_kom_mengde!AB253=0," ",P_kom_mengde!AB253)</f>
        <v xml:space="preserve"> </v>
      </c>
      <c r="J249" s="114" t="str">
        <f>IF(P_kom_mengde!AC253=0," ",P_kom_mengde!AC253)</f>
        <v xml:space="preserve"> </v>
      </c>
      <c r="K249" s="114" t="str">
        <f>IF(P_kom_mengde!AD253=0," ",P_kom_mengde!AD253)</f>
        <v xml:space="preserve"> </v>
      </c>
      <c r="L249" s="32" t="str">
        <f>IF(P_kom_mengde!AE253=0," ",P_kom_mengde!AE253)</f>
        <v xml:space="preserve"> </v>
      </c>
      <c r="M249" s="114" t="str">
        <f>IF(P_kom_mengde!AF253=0," ",P_kom_mengde!AF253)</f>
        <v xml:space="preserve"> </v>
      </c>
      <c r="N249" s="29" t="str">
        <f>IF(P_kom_mengde!AG253=0," ",P_kom_mengde!AG253)</f>
        <v xml:space="preserve"> </v>
      </c>
    </row>
    <row r="250" spans="3:14" x14ac:dyDescent="0.25">
      <c r="C250" s="28" t="str">
        <f>IF(P_kom_mengde!V254=0," ",P_kom_mengde!V254)</f>
        <v xml:space="preserve"> </v>
      </c>
      <c r="D250" s="114" t="str">
        <f>IF(P_kom_mengde!W254=0," ",P_kom_mengde!W254)</f>
        <v xml:space="preserve"> </v>
      </c>
      <c r="E250" s="114" t="str">
        <f>IF(P_kom_mengde!X254=0," ",P_kom_mengde!X254)</f>
        <v xml:space="preserve"> </v>
      </c>
      <c r="F250" s="114" t="str">
        <f>IF(P_kom_mengde!Y254=0," ",P_kom_mengde!Y254)</f>
        <v xml:space="preserve"> </v>
      </c>
      <c r="G250" s="114" t="str">
        <f>IF(P_kom_mengde!Z254=0," ",P_kom_mengde!Z254)</f>
        <v xml:space="preserve"> </v>
      </c>
      <c r="H250" s="114" t="str">
        <f>IF(P_kom_mengde!AA254=0," ",P_kom_mengde!AA254)</f>
        <v xml:space="preserve"> </v>
      </c>
      <c r="I250" s="114" t="str">
        <f>IF(P_kom_mengde!AB254=0," ",P_kom_mengde!AB254)</f>
        <v xml:space="preserve"> </v>
      </c>
      <c r="J250" s="114" t="str">
        <f>IF(P_kom_mengde!AC254=0," ",P_kom_mengde!AC254)</f>
        <v xml:space="preserve"> </v>
      </c>
      <c r="K250" s="114" t="str">
        <f>IF(P_kom_mengde!AD254=0," ",P_kom_mengde!AD254)</f>
        <v xml:space="preserve"> </v>
      </c>
      <c r="L250" s="32" t="str">
        <f>IF(P_kom_mengde!AE254=0," ",P_kom_mengde!AE254)</f>
        <v xml:space="preserve"> </v>
      </c>
      <c r="M250" s="114" t="str">
        <f>IF(P_kom_mengde!AF254=0," ",P_kom_mengde!AF254)</f>
        <v xml:space="preserve"> </v>
      </c>
      <c r="N250" s="29" t="str">
        <f>IF(P_kom_mengde!AG254=0," ",P_kom_mengde!AG254)</f>
        <v xml:space="preserve"> </v>
      </c>
    </row>
    <row r="251" spans="3:14" x14ac:dyDescent="0.25">
      <c r="C251" s="28" t="str">
        <f>IF(P_kom_mengde!V255=0," ",P_kom_mengde!V255)</f>
        <v xml:space="preserve"> </v>
      </c>
      <c r="D251" s="114" t="str">
        <f>IF(P_kom_mengde!W255=0," ",P_kom_mengde!W255)</f>
        <v xml:space="preserve"> </v>
      </c>
      <c r="E251" s="114" t="str">
        <f>IF(P_kom_mengde!X255=0," ",P_kom_mengde!X255)</f>
        <v xml:space="preserve"> </v>
      </c>
      <c r="F251" s="114" t="str">
        <f>IF(P_kom_mengde!Y255=0," ",P_kom_mengde!Y255)</f>
        <v xml:space="preserve"> </v>
      </c>
      <c r="G251" s="114" t="str">
        <f>IF(P_kom_mengde!Z255=0," ",P_kom_mengde!Z255)</f>
        <v xml:space="preserve"> </v>
      </c>
      <c r="H251" s="114" t="str">
        <f>IF(P_kom_mengde!AA255=0," ",P_kom_mengde!AA255)</f>
        <v xml:space="preserve"> </v>
      </c>
      <c r="I251" s="114" t="str">
        <f>IF(P_kom_mengde!AB255=0," ",P_kom_mengde!AB255)</f>
        <v xml:space="preserve"> </v>
      </c>
      <c r="J251" s="114" t="str">
        <f>IF(P_kom_mengde!AC255=0," ",P_kom_mengde!AC255)</f>
        <v xml:space="preserve"> </v>
      </c>
      <c r="K251" s="114" t="str">
        <f>IF(P_kom_mengde!AD255=0," ",P_kom_mengde!AD255)</f>
        <v xml:space="preserve"> </v>
      </c>
      <c r="L251" s="32" t="str">
        <f>IF(P_kom_mengde!AE255=0," ",P_kom_mengde!AE255)</f>
        <v xml:space="preserve"> </v>
      </c>
      <c r="M251" s="114" t="str">
        <f>IF(P_kom_mengde!AF255=0," ",P_kom_mengde!AF255)</f>
        <v xml:space="preserve"> </v>
      </c>
      <c r="N251" s="29" t="str">
        <f>IF(P_kom_mengde!AG255=0," ",P_kom_mengde!AG255)</f>
        <v xml:space="preserve"> </v>
      </c>
    </row>
    <row r="252" spans="3:14" x14ac:dyDescent="0.25">
      <c r="C252" s="28" t="str">
        <f>IF(P_kom_mengde!V256=0," ",P_kom_mengde!V256)</f>
        <v xml:space="preserve"> </v>
      </c>
      <c r="D252" s="114" t="str">
        <f>IF(P_kom_mengde!W256=0," ",P_kom_mengde!W256)</f>
        <v xml:space="preserve"> </v>
      </c>
      <c r="E252" s="114" t="str">
        <f>IF(P_kom_mengde!X256=0," ",P_kom_mengde!X256)</f>
        <v xml:space="preserve"> </v>
      </c>
      <c r="F252" s="114" t="str">
        <f>IF(P_kom_mengde!Y256=0," ",P_kom_mengde!Y256)</f>
        <v xml:space="preserve"> </v>
      </c>
      <c r="G252" s="114" t="str">
        <f>IF(P_kom_mengde!Z256=0," ",P_kom_mengde!Z256)</f>
        <v xml:space="preserve"> </v>
      </c>
      <c r="H252" s="114" t="str">
        <f>IF(P_kom_mengde!AA256=0," ",P_kom_mengde!AA256)</f>
        <v xml:space="preserve"> </v>
      </c>
      <c r="I252" s="114" t="str">
        <f>IF(P_kom_mengde!AB256=0," ",P_kom_mengde!AB256)</f>
        <v xml:space="preserve"> </v>
      </c>
      <c r="J252" s="114" t="str">
        <f>IF(P_kom_mengde!AC256=0," ",P_kom_mengde!AC256)</f>
        <v xml:space="preserve"> </v>
      </c>
      <c r="K252" s="114" t="str">
        <f>IF(P_kom_mengde!AD256=0," ",P_kom_mengde!AD256)</f>
        <v xml:space="preserve"> </v>
      </c>
      <c r="L252" s="32" t="str">
        <f>IF(P_kom_mengde!AE256=0," ",P_kom_mengde!AE256)</f>
        <v xml:space="preserve"> </v>
      </c>
      <c r="M252" s="114" t="str">
        <f>IF(P_kom_mengde!AF256=0," ",P_kom_mengde!AF256)</f>
        <v xml:space="preserve"> </v>
      </c>
      <c r="N252" s="29" t="str">
        <f>IF(P_kom_mengde!AG256=0," ",P_kom_mengde!AG256)</f>
        <v xml:space="preserve"> </v>
      </c>
    </row>
    <row r="253" spans="3:14" x14ac:dyDescent="0.25">
      <c r="C253" s="28" t="str">
        <f>IF(P_kom_mengde!V257=0," ",P_kom_mengde!V257)</f>
        <v xml:space="preserve"> </v>
      </c>
      <c r="D253" s="114" t="str">
        <f>IF(P_kom_mengde!W257=0," ",P_kom_mengde!W257)</f>
        <v xml:space="preserve"> </v>
      </c>
      <c r="E253" s="114" t="str">
        <f>IF(P_kom_mengde!X257=0," ",P_kom_mengde!X257)</f>
        <v xml:space="preserve"> </v>
      </c>
      <c r="F253" s="114" t="str">
        <f>IF(P_kom_mengde!Y257=0," ",P_kom_mengde!Y257)</f>
        <v xml:space="preserve"> </v>
      </c>
      <c r="G253" s="114" t="str">
        <f>IF(P_kom_mengde!Z257=0," ",P_kom_mengde!Z257)</f>
        <v xml:space="preserve"> </v>
      </c>
      <c r="H253" s="114" t="str">
        <f>IF(P_kom_mengde!AA257=0," ",P_kom_mengde!AA257)</f>
        <v xml:space="preserve"> </v>
      </c>
      <c r="I253" s="114" t="str">
        <f>IF(P_kom_mengde!AB257=0," ",P_kom_mengde!AB257)</f>
        <v xml:space="preserve"> </v>
      </c>
      <c r="J253" s="114" t="str">
        <f>IF(P_kom_mengde!AC257=0," ",P_kom_mengde!AC257)</f>
        <v xml:space="preserve"> </v>
      </c>
      <c r="K253" s="114" t="str">
        <f>IF(P_kom_mengde!AD257=0," ",P_kom_mengde!AD257)</f>
        <v xml:space="preserve"> </v>
      </c>
      <c r="L253" s="32" t="str">
        <f>IF(P_kom_mengde!AE257=0," ",P_kom_mengde!AE257)</f>
        <v xml:space="preserve"> </v>
      </c>
      <c r="M253" s="114" t="str">
        <f>IF(P_kom_mengde!AF257=0," ",P_kom_mengde!AF257)</f>
        <v xml:space="preserve"> </v>
      </c>
      <c r="N253" s="29" t="str">
        <f>IF(P_kom_mengde!AG257=0," ",P_kom_mengde!AG257)</f>
        <v xml:space="preserve"> </v>
      </c>
    </row>
    <row r="254" spans="3:14" x14ac:dyDescent="0.25">
      <c r="C254" s="28" t="str">
        <f>IF(P_kom_mengde!V258=0," ",P_kom_mengde!V258)</f>
        <v xml:space="preserve"> </v>
      </c>
      <c r="D254" s="114" t="str">
        <f>IF(P_kom_mengde!W258=0," ",P_kom_mengde!W258)</f>
        <v xml:space="preserve"> </v>
      </c>
      <c r="E254" s="114" t="str">
        <f>IF(P_kom_mengde!X258=0," ",P_kom_mengde!X258)</f>
        <v xml:space="preserve"> </v>
      </c>
      <c r="F254" s="114" t="str">
        <f>IF(P_kom_mengde!Y258=0," ",P_kom_mengde!Y258)</f>
        <v xml:space="preserve"> </v>
      </c>
      <c r="G254" s="114" t="str">
        <f>IF(P_kom_mengde!Z258=0," ",P_kom_mengde!Z258)</f>
        <v xml:space="preserve"> </v>
      </c>
      <c r="H254" s="114" t="str">
        <f>IF(P_kom_mengde!AA258=0," ",P_kom_mengde!AA258)</f>
        <v xml:space="preserve"> </v>
      </c>
      <c r="I254" s="114" t="str">
        <f>IF(P_kom_mengde!AB258=0," ",P_kom_mengde!AB258)</f>
        <v xml:space="preserve"> </v>
      </c>
      <c r="J254" s="114" t="str">
        <f>IF(P_kom_mengde!AC258=0," ",P_kom_mengde!AC258)</f>
        <v xml:space="preserve"> </v>
      </c>
      <c r="K254" s="114" t="str">
        <f>IF(P_kom_mengde!AD258=0," ",P_kom_mengde!AD258)</f>
        <v xml:space="preserve"> </v>
      </c>
      <c r="L254" s="32" t="str">
        <f>IF(P_kom_mengde!AE258=0," ",P_kom_mengde!AE258)</f>
        <v xml:space="preserve"> </v>
      </c>
      <c r="M254" s="114" t="str">
        <f>IF(P_kom_mengde!AF258=0," ",P_kom_mengde!AF258)</f>
        <v xml:space="preserve"> </v>
      </c>
      <c r="N254" s="29" t="str">
        <f>IF(P_kom_mengde!AG258=0," ",P_kom_mengde!AG258)</f>
        <v xml:space="preserve"> </v>
      </c>
    </row>
    <row r="255" spans="3:14" x14ac:dyDescent="0.25">
      <c r="C255" s="28" t="str">
        <f>IF(P_kom_mengde!V259=0," ",P_kom_mengde!V259)</f>
        <v xml:space="preserve"> </v>
      </c>
      <c r="D255" s="114" t="str">
        <f>IF(P_kom_mengde!W259=0," ",P_kom_mengde!W259)</f>
        <v xml:space="preserve"> </v>
      </c>
      <c r="E255" s="114" t="str">
        <f>IF(P_kom_mengde!X259=0," ",P_kom_mengde!X259)</f>
        <v xml:space="preserve"> </v>
      </c>
      <c r="F255" s="114" t="str">
        <f>IF(P_kom_mengde!Y259=0," ",P_kom_mengde!Y259)</f>
        <v xml:space="preserve"> </v>
      </c>
      <c r="G255" s="114" t="str">
        <f>IF(P_kom_mengde!Z259=0," ",P_kom_mengde!Z259)</f>
        <v xml:space="preserve"> </v>
      </c>
      <c r="H255" s="114" t="str">
        <f>IF(P_kom_mengde!AA259=0," ",P_kom_mengde!AA259)</f>
        <v xml:space="preserve"> </v>
      </c>
      <c r="I255" s="114" t="str">
        <f>IF(P_kom_mengde!AB259=0," ",P_kom_mengde!AB259)</f>
        <v xml:space="preserve"> </v>
      </c>
      <c r="J255" s="114" t="str">
        <f>IF(P_kom_mengde!AC259=0," ",P_kom_mengde!AC259)</f>
        <v xml:space="preserve"> </v>
      </c>
      <c r="K255" s="114" t="str">
        <f>IF(P_kom_mengde!AD259=0," ",P_kom_mengde!AD259)</f>
        <v xml:space="preserve"> </v>
      </c>
      <c r="L255" s="32" t="str">
        <f>IF(P_kom_mengde!AE259=0," ",P_kom_mengde!AE259)</f>
        <v xml:space="preserve"> </v>
      </c>
      <c r="M255" s="114" t="str">
        <f>IF(P_kom_mengde!AF259=0," ",P_kom_mengde!AF259)</f>
        <v xml:space="preserve"> </v>
      </c>
      <c r="N255" s="29" t="str">
        <f>IF(P_kom_mengde!AG259=0," ",P_kom_mengde!AG259)</f>
        <v xml:space="preserve"> </v>
      </c>
    </row>
    <row r="256" spans="3:14" x14ac:dyDescent="0.25">
      <c r="C256" s="28" t="str">
        <f>IF(P_kom_mengde!V260=0," ",P_kom_mengde!V260)</f>
        <v xml:space="preserve"> </v>
      </c>
      <c r="D256" s="114" t="str">
        <f>IF(P_kom_mengde!W260=0," ",P_kom_mengde!W260)</f>
        <v xml:space="preserve"> </v>
      </c>
      <c r="E256" s="114" t="str">
        <f>IF(P_kom_mengde!X260=0," ",P_kom_mengde!X260)</f>
        <v xml:space="preserve"> </v>
      </c>
      <c r="F256" s="114" t="str">
        <f>IF(P_kom_mengde!Y260=0," ",P_kom_mengde!Y260)</f>
        <v xml:space="preserve"> </v>
      </c>
      <c r="G256" s="114" t="str">
        <f>IF(P_kom_mengde!Z260=0," ",P_kom_mengde!Z260)</f>
        <v xml:space="preserve"> </v>
      </c>
      <c r="H256" s="114" t="str">
        <f>IF(P_kom_mengde!AA260=0," ",P_kom_mengde!AA260)</f>
        <v xml:space="preserve"> </v>
      </c>
      <c r="I256" s="114" t="str">
        <f>IF(P_kom_mengde!AB260=0," ",P_kom_mengde!AB260)</f>
        <v xml:space="preserve"> </v>
      </c>
      <c r="J256" s="114" t="str">
        <f>IF(P_kom_mengde!AC260=0," ",P_kom_mengde!AC260)</f>
        <v xml:space="preserve"> </v>
      </c>
      <c r="K256" s="114" t="str">
        <f>IF(P_kom_mengde!AD260=0," ",P_kom_mengde!AD260)</f>
        <v xml:space="preserve"> </v>
      </c>
      <c r="L256" s="32" t="str">
        <f>IF(P_kom_mengde!AE260=0," ",P_kom_mengde!AE260)</f>
        <v xml:space="preserve"> </v>
      </c>
      <c r="M256" s="114" t="str">
        <f>IF(P_kom_mengde!AF260=0," ",P_kom_mengde!AF260)</f>
        <v xml:space="preserve"> </v>
      </c>
      <c r="N256" s="29" t="str">
        <f>IF(P_kom_mengde!AG260=0," ",P_kom_mengde!AG260)</f>
        <v xml:space="preserve"> </v>
      </c>
    </row>
    <row r="257" spans="3:14" x14ac:dyDescent="0.25">
      <c r="C257" s="28" t="str">
        <f>IF(P_kom_mengde!V261=0," ",P_kom_mengde!V261)</f>
        <v xml:space="preserve"> </v>
      </c>
      <c r="D257" s="114" t="str">
        <f>IF(P_kom_mengde!W261=0," ",P_kom_mengde!W261)</f>
        <v xml:space="preserve"> </v>
      </c>
      <c r="E257" s="114" t="str">
        <f>IF(P_kom_mengde!X261=0," ",P_kom_mengde!X261)</f>
        <v xml:space="preserve"> </v>
      </c>
      <c r="F257" s="114" t="str">
        <f>IF(P_kom_mengde!Y261=0," ",P_kom_mengde!Y261)</f>
        <v xml:space="preserve"> </v>
      </c>
      <c r="G257" s="114" t="str">
        <f>IF(P_kom_mengde!Z261=0," ",P_kom_mengde!Z261)</f>
        <v xml:space="preserve"> </v>
      </c>
      <c r="H257" s="114" t="str">
        <f>IF(P_kom_mengde!AA261=0," ",P_kom_mengde!AA261)</f>
        <v xml:space="preserve"> </v>
      </c>
      <c r="I257" s="114" t="str">
        <f>IF(P_kom_mengde!AB261=0," ",P_kom_mengde!AB261)</f>
        <v xml:space="preserve"> </v>
      </c>
      <c r="J257" s="114" t="str">
        <f>IF(P_kom_mengde!AC261=0," ",P_kom_mengde!AC261)</f>
        <v xml:space="preserve"> </v>
      </c>
      <c r="K257" s="114" t="str">
        <f>IF(P_kom_mengde!AD261=0," ",P_kom_mengde!AD261)</f>
        <v xml:space="preserve"> </v>
      </c>
      <c r="L257" s="32" t="str">
        <f>IF(P_kom_mengde!AE261=0," ",P_kom_mengde!AE261)</f>
        <v xml:space="preserve"> </v>
      </c>
      <c r="M257" s="114" t="str">
        <f>IF(P_kom_mengde!AF261=0," ",P_kom_mengde!AF261)</f>
        <v xml:space="preserve"> </v>
      </c>
      <c r="N257" s="29" t="str">
        <f>IF(P_kom_mengde!AG261=0," ",P_kom_mengde!AG261)</f>
        <v xml:space="preserve"> </v>
      </c>
    </row>
    <row r="258" spans="3:14" x14ac:dyDescent="0.25">
      <c r="C258" s="28" t="str">
        <f>IF(P_kom_mengde!V262=0," ",P_kom_mengde!V262)</f>
        <v xml:space="preserve"> </v>
      </c>
      <c r="D258" s="114" t="str">
        <f>IF(P_kom_mengde!W262=0," ",P_kom_mengde!W262)</f>
        <v xml:space="preserve"> </v>
      </c>
      <c r="E258" s="114" t="str">
        <f>IF(P_kom_mengde!X262=0," ",P_kom_mengde!X262)</f>
        <v xml:space="preserve"> </v>
      </c>
      <c r="F258" s="114" t="str">
        <f>IF(P_kom_mengde!Y262=0," ",P_kom_mengde!Y262)</f>
        <v xml:space="preserve"> </v>
      </c>
      <c r="G258" s="114" t="str">
        <f>IF(P_kom_mengde!Z262=0," ",P_kom_mengde!Z262)</f>
        <v xml:space="preserve"> </v>
      </c>
      <c r="H258" s="114" t="str">
        <f>IF(P_kom_mengde!AA262=0," ",P_kom_mengde!AA262)</f>
        <v xml:space="preserve"> </v>
      </c>
      <c r="I258" s="114" t="str">
        <f>IF(P_kom_mengde!AB262=0," ",P_kom_mengde!AB262)</f>
        <v xml:space="preserve"> </v>
      </c>
      <c r="J258" s="114" t="str">
        <f>IF(P_kom_mengde!AC262=0," ",P_kom_mengde!AC262)</f>
        <v xml:space="preserve"> </v>
      </c>
      <c r="K258" s="114" t="str">
        <f>IF(P_kom_mengde!AD262=0," ",P_kom_mengde!AD262)</f>
        <v xml:space="preserve"> </v>
      </c>
      <c r="L258" s="32" t="str">
        <f>IF(P_kom_mengde!AE262=0," ",P_kom_mengde!AE262)</f>
        <v xml:space="preserve"> </v>
      </c>
      <c r="M258" s="114" t="str">
        <f>IF(P_kom_mengde!AF262=0," ",P_kom_mengde!AF262)</f>
        <v xml:space="preserve"> </v>
      </c>
      <c r="N258" s="29" t="str">
        <f>IF(P_kom_mengde!AG262=0," ",P_kom_mengde!AG262)</f>
        <v xml:space="preserve"> </v>
      </c>
    </row>
    <row r="259" spans="3:14" x14ac:dyDescent="0.25">
      <c r="C259" s="28" t="str">
        <f>IF(P_kom_mengde!V263=0," ",P_kom_mengde!V263)</f>
        <v xml:space="preserve"> </v>
      </c>
      <c r="D259" s="114" t="str">
        <f>IF(P_kom_mengde!W263=0," ",P_kom_mengde!W263)</f>
        <v xml:space="preserve"> </v>
      </c>
      <c r="E259" s="114" t="str">
        <f>IF(P_kom_mengde!X263=0," ",P_kom_mengde!X263)</f>
        <v xml:space="preserve"> </v>
      </c>
      <c r="F259" s="114" t="str">
        <f>IF(P_kom_mengde!Y263=0," ",P_kom_mengde!Y263)</f>
        <v xml:space="preserve"> </v>
      </c>
      <c r="G259" s="114" t="str">
        <f>IF(P_kom_mengde!Z263=0," ",P_kom_mengde!Z263)</f>
        <v xml:space="preserve"> </v>
      </c>
      <c r="H259" s="114" t="str">
        <f>IF(P_kom_mengde!AA263=0," ",P_kom_mengde!AA263)</f>
        <v xml:space="preserve"> </v>
      </c>
      <c r="I259" s="114" t="str">
        <f>IF(P_kom_mengde!AB263=0," ",P_kom_mengde!AB263)</f>
        <v xml:space="preserve"> </v>
      </c>
      <c r="J259" s="114" t="str">
        <f>IF(P_kom_mengde!AC263=0," ",P_kom_mengde!AC263)</f>
        <v xml:space="preserve"> </v>
      </c>
      <c r="K259" s="114" t="str">
        <f>IF(P_kom_mengde!AD263=0," ",P_kom_mengde!AD263)</f>
        <v xml:space="preserve"> </v>
      </c>
      <c r="L259" s="32" t="str">
        <f>IF(P_kom_mengde!AE263=0," ",P_kom_mengde!AE263)</f>
        <v xml:space="preserve"> </v>
      </c>
      <c r="M259" s="114" t="str">
        <f>IF(P_kom_mengde!AF263=0," ",P_kom_mengde!AF263)</f>
        <v xml:space="preserve"> </v>
      </c>
      <c r="N259" s="29" t="str">
        <f>IF(P_kom_mengde!AG263=0," ",P_kom_mengde!AG263)</f>
        <v xml:space="preserve"> </v>
      </c>
    </row>
    <row r="260" spans="3:14" x14ac:dyDescent="0.25">
      <c r="C260" s="28" t="str">
        <f>IF(P_kom_mengde!V264=0," ",P_kom_mengde!V264)</f>
        <v xml:space="preserve"> </v>
      </c>
      <c r="D260" s="114" t="str">
        <f>IF(P_kom_mengde!W264=0," ",P_kom_mengde!W264)</f>
        <v xml:space="preserve"> </v>
      </c>
      <c r="E260" s="114" t="str">
        <f>IF(P_kom_mengde!X264=0," ",P_kom_mengde!X264)</f>
        <v xml:space="preserve"> </v>
      </c>
      <c r="F260" s="114" t="str">
        <f>IF(P_kom_mengde!Y264=0," ",P_kom_mengde!Y264)</f>
        <v xml:space="preserve"> </v>
      </c>
      <c r="G260" s="114" t="str">
        <f>IF(P_kom_mengde!Z264=0," ",P_kom_mengde!Z264)</f>
        <v xml:space="preserve"> </v>
      </c>
      <c r="H260" s="114" t="str">
        <f>IF(P_kom_mengde!AA264=0," ",P_kom_mengde!AA264)</f>
        <v xml:space="preserve"> </v>
      </c>
      <c r="I260" s="114" t="str">
        <f>IF(P_kom_mengde!AB264=0," ",P_kom_mengde!AB264)</f>
        <v xml:space="preserve"> </v>
      </c>
      <c r="J260" s="114" t="str">
        <f>IF(P_kom_mengde!AC264=0," ",P_kom_mengde!AC264)</f>
        <v xml:space="preserve"> </v>
      </c>
      <c r="K260" s="114" t="str">
        <f>IF(P_kom_mengde!AD264=0," ",P_kom_mengde!AD264)</f>
        <v xml:space="preserve"> </v>
      </c>
      <c r="L260" s="32" t="str">
        <f>IF(P_kom_mengde!AE264=0," ",P_kom_mengde!AE264)</f>
        <v xml:space="preserve"> </v>
      </c>
      <c r="M260" s="114" t="str">
        <f>IF(P_kom_mengde!AF264=0," ",P_kom_mengde!AF264)</f>
        <v xml:space="preserve"> </v>
      </c>
      <c r="N260" s="29" t="str">
        <f>IF(P_kom_mengde!AG264=0," ",P_kom_mengde!AG264)</f>
        <v xml:space="preserve"> </v>
      </c>
    </row>
    <row r="261" spans="3:14" x14ac:dyDescent="0.25">
      <c r="C261" s="28" t="str">
        <f>IF(P_kom_mengde!V265=0," ",P_kom_mengde!V265)</f>
        <v xml:space="preserve"> </v>
      </c>
      <c r="D261" s="114" t="str">
        <f>IF(P_kom_mengde!W265=0," ",P_kom_mengde!W265)</f>
        <v xml:space="preserve"> </v>
      </c>
      <c r="E261" s="114" t="str">
        <f>IF(P_kom_mengde!X265=0," ",P_kom_mengde!X265)</f>
        <v xml:space="preserve"> </v>
      </c>
      <c r="F261" s="114" t="str">
        <f>IF(P_kom_mengde!Y265=0," ",P_kom_mengde!Y265)</f>
        <v xml:space="preserve"> </v>
      </c>
      <c r="G261" s="114" t="str">
        <f>IF(P_kom_mengde!Z265=0," ",P_kom_mengde!Z265)</f>
        <v xml:space="preserve"> </v>
      </c>
      <c r="H261" s="114" t="str">
        <f>IF(P_kom_mengde!AA265=0," ",P_kom_mengde!AA265)</f>
        <v xml:space="preserve"> </v>
      </c>
      <c r="I261" s="114" t="str">
        <f>IF(P_kom_mengde!AB265=0," ",P_kom_mengde!AB265)</f>
        <v xml:space="preserve"> </v>
      </c>
      <c r="J261" s="114" t="str">
        <f>IF(P_kom_mengde!AC265=0," ",P_kom_mengde!AC265)</f>
        <v xml:space="preserve"> </v>
      </c>
      <c r="K261" s="114" t="str">
        <f>IF(P_kom_mengde!AD265=0," ",P_kom_mengde!AD265)</f>
        <v xml:space="preserve"> </v>
      </c>
      <c r="L261" s="32" t="str">
        <f>IF(P_kom_mengde!AE265=0," ",P_kom_mengde!AE265)</f>
        <v xml:space="preserve"> </v>
      </c>
      <c r="M261" s="114" t="str">
        <f>IF(P_kom_mengde!AF265=0," ",P_kom_mengde!AF265)</f>
        <v xml:space="preserve"> </v>
      </c>
      <c r="N261" s="29" t="str">
        <f>IF(P_kom_mengde!AG265=0," ",P_kom_mengde!AG265)</f>
        <v xml:space="preserve"> </v>
      </c>
    </row>
    <row r="262" spans="3:14" x14ac:dyDescent="0.25">
      <c r="C262" s="28" t="str">
        <f>IF(P_kom_mengde!V266=0," ",P_kom_mengde!V266)</f>
        <v xml:space="preserve"> </v>
      </c>
      <c r="D262" s="114" t="str">
        <f>IF(P_kom_mengde!W266=0," ",P_kom_mengde!W266)</f>
        <v xml:space="preserve"> </v>
      </c>
      <c r="E262" s="114" t="str">
        <f>IF(P_kom_mengde!X266=0," ",P_kom_mengde!X266)</f>
        <v xml:space="preserve"> </v>
      </c>
      <c r="F262" s="114" t="str">
        <f>IF(P_kom_mengde!Y266=0," ",P_kom_mengde!Y266)</f>
        <v xml:space="preserve"> </v>
      </c>
      <c r="G262" s="114" t="str">
        <f>IF(P_kom_mengde!Z266=0," ",P_kom_mengde!Z266)</f>
        <v xml:space="preserve"> </v>
      </c>
      <c r="H262" s="114" t="str">
        <f>IF(P_kom_mengde!AA266=0," ",P_kom_mengde!AA266)</f>
        <v xml:space="preserve"> </v>
      </c>
      <c r="I262" s="114" t="str">
        <f>IF(P_kom_mengde!AB266=0," ",P_kom_mengde!AB266)</f>
        <v xml:space="preserve"> </v>
      </c>
      <c r="J262" s="114" t="str">
        <f>IF(P_kom_mengde!AC266=0," ",P_kom_mengde!AC266)</f>
        <v xml:space="preserve"> </v>
      </c>
      <c r="K262" s="114" t="str">
        <f>IF(P_kom_mengde!AD266=0," ",P_kom_mengde!AD266)</f>
        <v xml:space="preserve"> </v>
      </c>
      <c r="L262" s="32" t="str">
        <f>IF(P_kom_mengde!AE266=0," ",P_kom_mengde!AE266)</f>
        <v xml:space="preserve"> </v>
      </c>
      <c r="M262" s="114" t="str">
        <f>IF(P_kom_mengde!AF266=0," ",P_kom_mengde!AF266)</f>
        <v xml:space="preserve"> </v>
      </c>
      <c r="N262" s="29" t="str">
        <f>IF(P_kom_mengde!AG266=0," ",P_kom_mengde!AG266)</f>
        <v xml:space="preserve"> </v>
      </c>
    </row>
    <row r="263" spans="3:14" x14ac:dyDescent="0.25">
      <c r="C263" s="28" t="str">
        <f>IF(P_kom_mengde!V267=0," ",P_kom_mengde!V267)</f>
        <v xml:space="preserve"> </v>
      </c>
      <c r="D263" s="114" t="str">
        <f>IF(P_kom_mengde!W267=0," ",P_kom_mengde!W267)</f>
        <v xml:space="preserve"> </v>
      </c>
      <c r="E263" s="114" t="str">
        <f>IF(P_kom_mengde!X267=0," ",P_kom_mengde!X267)</f>
        <v xml:space="preserve"> </v>
      </c>
      <c r="F263" s="114" t="str">
        <f>IF(P_kom_mengde!Y267=0," ",P_kom_mengde!Y267)</f>
        <v xml:space="preserve"> </v>
      </c>
      <c r="G263" s="114" t="str">
        <f>IF(P_kom_mengde!Z267=0," ",P_kom_mengde!Z267)</f>
        <v xml:space="preserve"> </v>
      </c>
      <c r="H263" s="114" t="str">
        <f>IF(P_kom_mengde!AA267=0," ",P_kom_mengde!AA267)</f>
        <v xml:space="preserve"> </v>
      </c>
      <c r="I263" s="114" t="str">
        <f>IF(P_kom_mengde!AB267=0," ",P_kom_mengde!AB267)</f>
        <v xml:space="preserve"> </v>
      </c>
      <c r="J263" s="114" t="str">
        <f>IF(P_kom_mengde!AC267=0," ",P_kom_mengde!AC267)</f>
        <v xml:space="preserve"> </v>
      </c>
      <c r="K263" s="114" t="str">
        <f>IF(P_kom_mengde!AD267=0," ",P_kom_mengde!AD267)</f>
        <v xml:space="preserve"> </v>
      </c>
      <c r="L263" s="32" t="str">
        <f>IF(P_kom_mengde!AE267=0," ",P_kom_mengde!AE267)</f>
        <v xml:space="preserve"> </v>
      </c>
      <c r="M263" s="114" t="str">
        <f>IF(P_kom_mengde!AF267=0," ",P_kom_mengde!AF267)</f>
        <v xml:space="preserve"> </v>
      </c>
      <c r="N263" s="29" t="str">
        <f>IF(P_kom_mengde!AG267=0," ",P_kom_mengde!AG267)</f>
        <v xml:space="preserve"> </v>
      </c>
    </row>
    <row r="264" spans="3:14" x14ac:dyDescent="0.25">
      <c r="C264" s="28" t="str">
        <f>IF(P_kom_mengde!V268=0," ",P_kom_mengde!V268)</f>
        <v xml:space="preserve"> </v>
      </c>
      <c r="D264" s="114" t="str">
        <f>IF(P_kom_mengde!W268=0," ",P_kom_mengde!W268)</f>
        <v xml:space="preserve"> </v>
      </c>
      <c r="E264" s="114" t="str">
        <f>IF(P_kom_mengde!X268=0," ",P_kom_mengde!X268)</f>
        <v xml:space="preserve"> </v>
      </c>
      <c r="F264" s="114" t="str">
        <f>IF(P_kom_mengde!Y268=0," ",P_kom_mengde!Y268)</f>
        <v xml:space="preserve"> </v>
      </c>
      <c r="G264" s="114" t="str">
        <f>IF(P_kom_mengde!Z268=0," ",P_kom_mengde!Z268)</f>
        <v xml:space="preserve"> </v>
      </c>
      <c r="H264" s="114" t="str">
        <f>IF(P_kom_mengde!AA268=0," ",P_kom_mengde!AA268)</f>
        <v xml:space="preserve"> </v>
      </c>
      <c r="I264" s="114" t="str">
        <f>IF(P_kom_mengde!AB268=0," ",P_kom_mengde!AB268)</f>
        <v xml:space="preserve"> </v>
      </c>
      <c r="J264" s="114" t="str">
        <f>IF(P_kom_mengde!AC268=0," ",P_kom_mengde!AC268)</f>
        <v xml:space="preserve"> </v>
      </c>
      <c r="K264" s="114" t="str">
        <f>IF(P_kom_mengde!AD268=0," ",P_kom_mengde!AD268)</f>
        <v xml:space="preserve"> </v>
      </c>
      <c r="L264" s="32" t="str">
        <f>IF(P_kom_mengde!AE268=0," ",P_kom_mengde!AE268)</f>
        <v xml:space="preserve"> </v>
      </c>
      <c r="M264" s="114" t="str">
        <f>IF(P_kom_mengde!AF268=0," ",P_kom_mengde!AF268)</f>
        <v xml:space="preserve"> </v>
      </c>
      <c r="N264" s="29" t="str">
        <f>IF(P_kom_mengde!AG268=0," ",P_kom_mengde!AG268)</f>
        <v xml:space="preserve"> </v>
      </c>
    </row>
    <row r="265" spans="3:14" x14ac:dyDescent="0.25">
      <c r="C265" s="28" t="str">
        <f>IF(P_kom_mengde!V269=0," ",P_kom_mengde!V269)</f>
        <v xml:space="preserve"> </v>
      </c>
      <c r="D265" s="114" t="str">
        <f>IF(P_kom_mengde!W269=0," ",P_kom_mengde!W269)</f>
        <v xml:space="preserve"> </v>
      </c>
      <c r="E265" s="114" t="str">
        <f>IF(P_kom_mengde!X269=0," ",P_kom_mengde!X269)</f>
        <v xml:space="preserve"> </v>
      </c>
      <c r="F265" s="114" t="str">
        <f>IF(P_kom_mengde!Y269=0," ",P_kom_mengde!Y269)</f>
        <v xml:space="preserve"> </v>
      </c>
      <c r="G265" s="114" t="str">
        <f>IF(P_kom_mengde!Z269=0," ",P_kom_mengde!Z269)</f>
        <v xml:space="preserve"> </v>
      </c>
      <c r="H265" s="114" t="str">
        <f>IF(P_kom_mengde!AA269=0," ",P_kom_mengde!AA269)</f>
        <v xml:space="preserve"> </v>
      </c>
      <c r="I265" s="114" t="str">
        <f>IF(P_kom_mengde!AB269=0," ",P_kom_mengde!AB269)</f>
        <v xml:space="preserve"> </v>
      </c>
      <c r="J265" s="114" t="str">
        <f>IF(P_kom_mengde!AC269=0," ",P_kom_mengde!AC269)</f>
        <v xml:space="preserve"> </v>
      </c>
      <c r="K265" s="114" t="str">
        <f>IF(P_kom_mengde!AD269=0," ",P_kom_mengde!AD269)</f>
        <v xml:space="preserve"> </v>
      </c>
      <c r="L265" s="32" t="str">
        <f>IF(P_kom_mengde!AE269=0," ",P_kom_mengde!AE269)</f>
        <v xml:space="preserve"> </v>
      </c>
      <c r="M265" s="114" t="str">
        <f>IF(P_kom_mengde!AF269=0," ",P_kom_mengde!AF269)</f>
        <v xml:space="preserve"> </v>
      </c>
      <c r="N265" s="29" t="str">
        <f>IF(P_kom_mengde!AG269=0," ",P_kom_mengde!AG269)</f>
        <v xml:space="preserve"> </v>
      </c>
    </row>
    <row r="266" spans="3:14" x14ac:dyDescent="0.25">
      <c r="C266" s="28" t="str">
        <f>IF(P_kom_mengde!V270=0," ",P_kom_mengde!V270)</f>
        <v xml:space="preserve"> </v>
      </c>
      <c r="D266" s="114" t="str">
        <f>IF(P_kom_mengde!W270=0," ",P_kom_mengde!W270)</f>
        <v xml:space="preserve"> </v>
      </c>
      <c r="E266" s="114" t="str">
        <f>IF(P_kom_mengde!X270=0," ",P_kom_mengde!X270)</f>
        <v xml:space="preserve"> </v>
      </c>
      <c r="F266" s="114" t="str">
        <f>IF(P_kom_mengde!Y270=0," ",P_kom_mengde!Y270)</f>
        <v xml:space="preserve"> </v>
      </c>
      <c r="G266" s="114" t="str">
        <f>IF(P_kom_mengde!Z270=0," ",P_kom_mengde!Z270)</f>
        <v xml:space="preserve"> </v>
      </c>
      <c r="H266" s="114" t="str">
        <f>IF(P_kom_mengde!AA270=0," ",P_kom_mengde!AA270)</f>
        <v xml:space="preserve"> </v>
      </c>
      <c r="I266" s="114" t="str">
        <f>IF(P_kom_mengde!AB270=0," ",P_kom_mengde!AB270)</f>
        <v xml:space="preserve"> </v>
      </c>
      <c r="J266" s="114" t="str">
        <f>IF(P_kom_mengde!AC270=0," ",P_kom_mengde!AC270)</f>
        <v xml:space="preserve"> </v>
      </c>
      <c r="K266" s="114" t="str">
        <f>IF(P_kom_mengde!AD270=0," ",P_kom_mengde!AD270)</f>
        <v xml:space="preserve"> </v>
      </c>
      <c r="L266" s="32" t="str">
        <f>IF(P_kom_mengde!AE270=0," ",P_kom_mengde!AE270)</f>
        <v xml:space="preserve"> </v>
      </c>
      <c r="M266" s="114" t="str">
        <f>IF(P_kom_mengde!AF270=0," ",P_kom_mengde!AF270)</f>
        <v xml:space="preserve"> </v>
      </c>
      <c r="N266" s="29" t="str">
        <f>IF(P_kom_mengde!AG270=0," ",P_kom_mengde!AG270)</f>
        <v xml:space="preserve"> </v>
      </c>
    </row>
    <row r="267" spans="3:14" x14ac:dyDescent="0.25">
      <c r="C267" s="28" t="str">
        <f>IF(P_kom_mengde!V271=0," ",P_kom_mengde!V271)</f>
        <v xml:space="preserve"> </v>
      </c>
      <c r="D267" s="114" t="str">
        <f>IF(P_kom_mengde!W271=0," ",P_kom_mengde!W271)</f>
        <v xml:space="preserve"> </v>
      </c>
      <c r="E267" s="114" t="str">
        <f>IF(P_kom_mengde!X271=0," ",P_kom_mengde!X271)</f>
        <v xml:space="preserve"> </v>
      </c>
      <c r="F267" s="114" t="str">
        <f>IF(P_kom_mengde!Y271=0," ",P_kom_mengde!Y271)</f>
        <v xml:space="preserve"> </v>
      </c>
      <c r="G267" s="114" t="str">
        <f>IF(P_kom_mengde!Z271=0," ",P_kom_mengde!Z271)</f>
        <v xml:space="preserve"> </v>
      </c>
      <c r="H267" s="114" t="str">
        <f>IF(P_kom_mengde!AA271=0," ",P_kom_mengde!AA271)</f>
        <v xml:space="preserve"> </v>
      </c>
      <c r="I267" s="114" t="str">
        <f>IF(P_kom_mengde!AB271=0," ",P_kom_mengde!AB271)</f>
        <v xml:space="preserve"> </v>
      </c>
      <c r="J267" s="114" t="str">
        <f>IF(P_kom_mengde!AC271=0," ",P_kom_mengde!AC271)</f>
        <v xml:space="preserve"> </v>
      </c>
      <c r="K267" s="114" t="str">
        <f>IF(P_kom_mengde!AD271=0," ",P_kom_mengde!AD271)</f>
        <v xml:space="preserve"> </v>
      </c>
      <c r="L267" s="32" t="str">
        <f>IF(P_kom_mengde!AE271=0," ",P_kom_mengde!AE271)</f>
        <v xml:space="preserve"> </v>
      </c>
      <c r="M267" s="114" t="str">
        <f>IF(P_kom_mengde!AF271=0," ",P_kom_mengde!AF271)</f>
        <v xml:space="preserve"> </v>
      </c>
      <c r="N267" s="29" t="str">
        <f>IF(P_kom_mengde!AG271=0," ",P_kom_mengde!AG271)</f>
        <v xml:space="preserve"> </v>
      </c>
    </row>
    <row r="268" spans="3:14" x14ac:dyDescent="0.25">
      <c r="C268" s="28" t="str">
        <f>IF(P_kom_mengde!V272=0," ",P_kom_mengde!V272)</f>
        <v xml:space="preserve"> </v>
      </c>
      <c r="D268" s="114" t="str">
        <f>IF(P_kom_mengde!W272=0," ",P_kom_mengde!W272)</f>
        <v xml:space="preserve"> </v>
      </c>
      <c r="E268" s="114" t="str">
        <f>IF(P_kom_mengde!X272=0," ",P_kom_mengde!X272)</f>
        <v xml:space="preserve"> </v>
      </c>
      <c r="F268" s="114" t="str">
        <f>IF(P_kom_mengde!Y272=0," ",P_kom_mengde!Y272)</f>
        <v xml:space="preserve"> </v>
      </c>
      <c r="G268" s="114" t="str">
        <f>IF(P_kom_mengde!Z272=0," ",P_kom_mengde!Z272)</f>
        <v xml:space="preserve"> </v>
      </c>
      <c r="H268" s="114" t="str">
        <f>IF(P_kom_mengde!AA272=0," ",P_kom_mengde!AA272)</f>
        <v xml:space="preserve"> </v>
      </c>
      <c r="I268" s="114" t="str">
        <f>IF(P_kom_mengde!AB272=0," ",P_kom_mengde!AB272)</f>
        <v xml:space="preserve"> </v>
      </c>
      <c r="J268" s="114" t="str">
        <f>IF(P_kom_mengde!AC272=0," ",P_kom_mengde!AC272)</f>
        <v xml:space="preserve"> </v>
      </c>
      <c r="K268" s="114" t="str">
        <f>IF(P_kom_mengde!AD272=0," ",P_kom_mengde!AD272)</f>
        <v xml:space="preserve"> </v>
      </c>
      <c r="L268" s="32" t="str">
        <f>IF(P_kom_mengde!AE272=0," ",P_kom_mengde!AE272)</f>
        <v xml:space="preserve"> </v>
      </c>
      <c r="M268" s="114" t="str">
        <f>IF(P_kom_mengde!AF272=0," ",P_kom_mengde!AF272)</f>
        <v xml:space="preserve"> </v>
      </c>
      <c r="N268" s="29" t="str">
        <f>IF(P_kom_mengde!AG272=0," ",P_kom_mengde!AG272)</f>
        <v xml:space="preserve"> </v>
      </c>
    </row>
    <row r="269" spans="3:14" x14ac:dyDescent="0.25">
      <c r="C269" s="28" t="str">
        <f>IF(P_kom_mengde!V273=0," ",P_kom_mengde!V273)</f>
        <v xml:space="preserve"> </v>
      </c>
      <c r="D269" s="114" t="str">
        <f>IF(P_kom_mengde!W273=0," ",P_kom_mengde!W273)</f>
        <v xml:space="preserve"> </v>
      </c>
      <c r="E269" s="114" t="str">
        <f>IF(P_kom_mengde!X273=0," ",P_kom_mengde!X273)</f>
        <v xml:space="preserve"> </v>
      </c>
      <c r="F269" s="114" t="str">
        <f>IF(P_kom_mengde!Y273=0," ",P_kom_mengde!Y273)</f>
        <v xml:space="preserve"> </v>
      </c>
      <c r="G269" s="114" t="str">
        <f>IF(P_kom_mengde!Z273=0," ",P_kom_mengde!Z273)</f>
        <v xml:space="preserve"> </v>
      </c>
      <c r="H269" s="114" t="str">
        <f>IF(P_kom_mengde!AA273=0," ",P_kom_mengde!AA273)</f>
        <v xml:space="preserve"> </v>
      </c>
      <c r="I269" s="114" t="str">
        <f>IF(P_kom_mengde!AB273=0," ",P_kom_mengde!AB273)</f>
        <v xml:space="preserve"> </v>
      </c>
      <c r="J269" s="114" t="str">
        <f>IF(P_kom_mengde!AC273=0," ",P_kom_mengde!AC273)</f>
        <v xml:space="preserve"> </v>
      </c>
      <c r="K269" s="114" t="str">
        <f>IF(P_kom_mengde!AD273=0," ",P_kom_mengde!AD273)</f>
        <v xml:space="preserve"> </v>
      </c>
      <c r="L269" s="32" t="str">
        <f>IF(P_kom_mengde!AE273=0," ",P_kom_mengde!AE273)</f>
        <v xml:space="preserve"> </v>
      </c>
      <c r="M269" s="114" t="str">
        <f>IF(P_kom_mengde!AF273=0," ",P_kom_mengde!AF273)</f>
        <v xml:space="preserve"> </v>
      </c>
      <c r="N269" s="29" t="str">
        <f>IF(P_kom_mengde!AG273=0," ",P_kom_mengde!AG273)</f>
        <v xml:space="preserve"> </v>
      </c>
    </row>
    <row r="270" spans="3:14" x14ac:dyDescent="0.25">
      <c r="C270" s="28" t="str">
        <f>IF(P_kom_mengde!V274=0," ",P_kom_mengde!V274)</f>
        <v xml:space="preserve"> </v>
      </c>
      <c r="D270" s="114" t="str">
        <f>IF(P_kom_mengde!W274=0," ",P_kom_mengde!W274)</f>
        <v xml:space="preserve"> </v>
      </c>
      <c r="E270" s="114" t="str">
        <f>IF(P_kom_mengde!X274=0," ",P_kom_mengde!X274)</f>
        <v xml:space="preserve"> </v>
      </c>
      <c r="F270" s="114" t="str">
        <f>IF(P_kom_mengde!Y274=0," ",P_kom_mengde!Y274)</f>
        <v xml:space="preserve"> </v>
      </c>
      <c r="G270" s="114" t="str">
        <f>IF(P_kom_mengde!Z274=0," ",P_kom_mengde!Z274)</f>
        <v xml:space="preserve"> </v>
      </c>
      <c r="H270" s="114" t="str">
        <f>IF(P_kom_mengde!AA274=0," ",P_kom_mengde!AA274)</f>
        <v xml:space="preserve"> </v>
      </c>
      <c r="I270" s="114" t="str">
        <f>IF(P_kom_mengde!AB274=0," ",P_kom_mengde!AB274)</f>
        <v xml:space="preserve"> </v>
      </c>
      <c r="J270" s="114" t="str">
        <f>IF(P_kom_mengde!AC274=0," ",P_kom_mengde!AC274)</f>
        <v xml:space="preserve"> </v>
      </c>
      <c r="K270" s="114" t="str">
        <f>IF(P_kom_mengde!AD274=0," ",P_kom_mengde!AD274)</f>
        <v xml:space="preserve"> </v>
      </c>
      <c r="L270" s="32" t="str">
        <f>IF(P_kom_mengde!AE274=0," ",P_kom_mengde!AE274)</f>
        <v xml:space="preserve"> </v>
      </c>
      <c r="M270" s="114" t="str">
        <f>IF(P_kom_mengde!AF274=0," ",P_kom_mengde!AF274)</f>
        <v xml:space="preserve"> </v>
      </c>
      <c r="N270" s="29" t="str">
        <f>IF(P_kom_mengde!AG274=0," ",P_kom_mengde!AG274)</f>
        <v xml:space="preserve"> </v>
      </c>
    </row>
    <row r="271" spans="3:14" x14ac:dyDescent="0.25">
      <c r="C271" s="28" t="str">
        <f>IF(P_kom_mengde!V275=0," ",P_kom_mengde!V275)</f>
        <v xml:space="preserve"> </v>
      </c>
      <c r="D271" s="114" t="str">
        <f>IF(P_kom_mengde!W275=0," ",P_kom_mengde!W275)</f>
        <v xml:space="preserve"> </v>
      </c>
      <c r="E271" s="114" t="str">
        <f>IF(P_kom_mengde!X275=0," ",P_kom_mengde!X275)</f>
        <v xml:space="preserve"> </v>
      </c>
      <c r="F271" s="114" t="str">
        <f>IF(P_kom_mengde!Y275=0," ",P_kom_mengde!Y275)</f>
        <v xml:space="preserve"> </v>
      </c>
      <c r="G271" s="114" t="str">
        <f>IF(P_kom_mengde!Z275=0," ",P_kom_mengde!Z275)</f>
        <v xml:space="preserve"> </v>
      </c>
      <c r="H271" s="114" t="str">
        <f>IF(P_kom_mengde!AA275=0," ",P_kom_mengde!AA275)</f>
        <v xml:space="preserve"> </v>
      </c>
      <c r="I271" s="114" t="str">
        <f>IF(P_kom_mengde!AB275=0," ",P_kom_mengde!AB275)</f>
        <v xml:space="preserve"> </v>
      </c>
      <c r="J271" s="114" t="str">
        <f>IF(P_kom_mengde!AC275=0," ",P_kom_mengde!AC275)</f>
        <v xml:space="preserve"> </v>
      </c>
      <c r="K271" s="114" t="str">
        <f>IF(P_kom_mengde!AD275=0," ",P_kom_mengde!AD275)</f>
        <v xml:space="preserve"> </v>
      </c>
      <c r="L271" s="32" t="str">
        <f>IF(P_kom_mengde!AE275=0," ",P_kom_mengde!AE275)</f>
        <v xml:space="preserve"> </v>
      </c>
      <c r="M271" s="114" t="str">
        <f>IF(P_kom_mengde!AF275=0," ",P_kom_mengde!AF275)</f>
        <v xml:space="preserve"> </v>
      </c>
      <c r="N271" s="29" t="str">
        <f>IF(P_kom_mengde!AG275=0," ",P_kom_mengde!AG275)</f>
        <v xml:space="preserve"> </v>
      </c>
    </row>
    <row r="272" spans="3:14" x14ac:dyDescent="0.25">
      <c r="C272" s="28" t="str">
        <f>IF(P_kom_mengde!V276=0," ",P_kom_mengde!V276)</f>
        <v xml:space="preserve"> </v>
      </c>
      <c r="D272" s="114" t="str">
        <f>IF(P_kom_mengde!W276=0," ",P_kom_mengde!W276)</f>
        <v xml:space="preserve"> </v>
      </c>
      <c r="E272" s="114" t="str">
        <f>IF(P_kom_mengde!X276=0," ",P_kom_mengde!X276)</f>
        <v xml:space="preserve"> </v>
      </c>
      <c r="F272" s="114" t="str">
        <f>IF(P_kom_mengde!Y276=0," ",P_kom_mengde!Y276)</f>
        <v xml:space="preserve"> </v>
      </c>
      <c r="G272" s="114" t="str">
        <f>IF(P_kom_mengde!Z276=0," ",P_kom_mengde!Z276)</f>
        <v xml:space="preserve"> </v>
      </c>
      <c r="H272" s="114" t="str">
        <f>IF(P_kom_mengde!AA276=0," ",P_kom_mengde!AA276)</f>
        <v xml:space="preserve"> </v>
      </c>
      <c r="I272" s="114" t="str">
        <f>IF(P_kom_mengde!AB276=0," ",P_kom_mengde!AB276)</f>
        <v xml:space="preserve"> </v>
      </c>
      <c r="J272" s="114" t="str">
        <f>IF(P_kom_mengde!AC276=0," ",P_kom_mengde!AC276)</f>
        <v xml:space="preserve"> </v>
      </c>
      <c r="K272" s="114" t="str">
        <f>IF(P_kom_mengde!AD276=0," ",P_kom_mengde!AD276)</f>
        <v xml:space="preserve"> </v>
      </c>
      <c r="L272" s="32" t="str">
        <f>IF(P_kom_mengde!AE276=0," ",P_kom_mengde!AE276)</f>
        <v xml:space="preserve"> </v>
      </c>
      <c r="M272" s="114" t="str">
        <f>IF(P_kom_mengde!AF276=0," ",P_kom_mengde!AF276)</f>
        <v xml:space="preserve"> </v>
      </c>
      <c r="N272" s="29" t="str">
        <f>IF(P_kom_mengde!AG276=0," ",P_kom_mengde!AG276)</f>
        <v xml:space="preserve"> </v>
      </c>
    </row>
    <row r="273" spans="3:14" x14ac:dyDescent="0.25">
      <c r="C273" s="28" t="str">
        <f>IF(P_kom_mengde!V277=0," ",P_kom_mengde!V277)</f>
        <v xml:space="preserve"> </v>
      </c>
      <c r="D273" s="114" t="str">
        <f>IF(P_kom_mengde!W277=0," ",P_kom_mengde!W277)</f>
        <v xml:space="preserve"> </v>
      </c>
      <c r="E273" s="114" t="str">
        <f>IF(P_kom_mengde!X277=0," ",P_kom_mengde!X277)</f>
        <v xml:space="preserve"> </v>
      </c>
      <c r="F273" s="114" t="str">
        <f>IF(P_kom_mengde!Y277=0," ",P_kom_mengde!Y277)</f>
        <v xml:space="preserve"> </v>
      </c>
      <c r="G273" s="114" t="str">
        <f>IF(P_kom_mengde!Z277=0," ",P_kom_mengde!Z277)</f>
        <v xml:space="preserve"> </v>
      </c>
      <c r="H273" s="114" t="str">
        <f>IF(P_kom_mengde!AA277=0," ",P_kom_mengde!AA277)</f>
        <v xml:space="preserve"> </v>
      </c>
      <c r="I273" s="114" t="str">
        <f>IF(P_kom_mengde!AB277=0," ",P_kom_mengde!AB277)</f>
        <v xml:space="preserve"> </v>
      </c>
      <c r="J273" s="114" t="str">
        <f>IF(P_kom_mengde!AC277=0," ",P_kom_mengde!AC277)</f>
        <v xml:space="preserve"> </v>
      </c>
      <c r="K273" s="114" t="str">
        <f>IF(P_kom_mengde!AD277=0," ",P_kom_mengde!AD277)</f>
        <v xml:space="preserve"> </v>
      </c>
      <c r="L273" s="32" t="str">
        <f>IF(P_kom_mengde!AE277=0," ",P_kom_mengde!AE277)</f>
        <v xml:space="preserve"> </v>
      </c>
      <c r="M273" s="114" t="str">
        <f>IF(P_kom_mengde!AF277=0," ",P_kom_mengde!AF277)</f>
        <v xml:space="preserve"> </v>
      </c>
      <c r="N273" s="29" t="str">
        <f>IF(P_kom_mengde!AG277=0," ",P_kom_mengde!AG277)</f>
        <v xml:space="preserve"> </v>
      </c>
    </row>
    <row r="274" spans="3:14" x14ac:dyDescent="0.25">
      <c r="C274" s="28" t="str">
        <f>IF(P_kom_mengde!V278=0," ",P_kom_mengde!V278)</f>
        <v xml:space="preserve"> </v>
      </c>
      <c r="D274" s="114" t="str">
        <f>IF(P_kom_mengde!W278=0," ",P_kom_mengde!W278)</f>
        <v xml:space="preserve"> </v>
      </c>
      <c r="E274" s="114" t="str">
        <f>IF(P_kom_mengde!X278=0," ",P_kom_mengde!X278)</f>
        <v xml:space="preserve"> </v>
      </c>
      <c r="F274" s="114" t="str">
        <f>IF(P_kom_mengde!Y278=0," ",P_kom_mengde!Y278)</f>
        <v xml:space="preserve"> </v>
      </c>
      <c r="G274" s="114" t="str">
        <f>IF(P_kom_mengde!Z278=0," ",P_kom_mengde!Z278)</f>
        <v xml:space="preserve"> </v>
      </c>
      <c r="H274" s="114" t="str">
        <f>IF(P_kom_mengde!AA278=0," ",P_kom_mengde!AA278)</f>
        <v xml:space="preserve"> </v>
      </c>
      <c r="I274" s="114" t="str">
        <f>IF(P_kom_mengde!AB278=0," ",P_kom_mengde!AB278)</f>
        <v xml:space="preserve"> </v>
      </c>
      <c r="J274" s="114" t="str">
        <f>IF(P_kom_mengde!AC278=0," ",P_kom_mengde!AC278)</f>
        <v xml:space="preserve"> </v>
      </c>
      <c r="K274" s="114" t="str">
        <f>IF(P_kom_mengde!AD278=0," ",P_kom_mengde!AD278)</f>
        <v xml:space="preserve"> </v>
      </c>
      <c r="L274" s="32" t="str">
        <f>IF(P_kom_mengde!AE278=0," ",P_kom_mengde!AE278)</f>
        <v xml:space="preserve"> </v>
      </c>
      <c r="M274" s="114" t="str">
        <f>IF(P_kom_mengde!AF278=0," ",P_kom_mengde!AF278)</f>
        <v xml:space="preserve"> </v>
      </c>
      <c r="N274" s="29" t="str">
        <f>IF(P_kom_mengde!AG278=0," ",P_kom_mengde!AG278)</f>
        <v xml:space="preserve"> </v>
      </c>
    </row>
    <row r="275" spans="3:14" x14ac:dyDescent="0.25">
      <c r="C275" s="28" t="str">
        <f>IF(P_kom_mengde!V279=0," ",P_kom_mengde!V279)</f>
        <v xml:space="preserve"> </v>
      </c>
      <c r="D275" s="114" t="str">
        <f>IF(P_kom_mengde!W279=0," ",P_kom_mengde!W279)</f>
        <v xml:space="preserve"> </v>
      </c>
      <c r="E275" s="114" t="str">
        <f>IF(P_kom_mengde!X279=0," ",P_kom_mengde!X279)</f>
        <v xml:space="preserve"> </v>
      </c>
      <c r="F275" s="114" t="str">
        <f>IF(P_kom_mengde!Y279=0," ",P_kom_mengde!Y279)</f>
        <v xml:space="preserve"> </v>
      </c>
      <c r="G275" s="114" t="str">
        <f>IF(P_kom_mengde!Z279=0," ",P_kom_mengde!Z279)</f>
        <v xml:space="preserve"> </v>
      </c>
      <c r="H275" s="114" t="str">
        <f>IF(P_kom_mengde!AA279=0," ",P_kom_mengde!AA279)</f>
        <v xml:space="preserve"> </v>
      </c>
      <c r="I275" s="114" t="str">
        <f>IF(P_kom_mengde!AB279=0," ",P_kom_mengde!AB279)</f>
        <v xml:space="preserve"> </v>
      </c>
      <c r="J275" s="114" t="str">
        <f>IF(P_kom_mengde!AC279=0," ",P_kom_mengde!AC279)</f>
        <v xml:space="preserve"> </v>
      </c>
      <c r="K275" s="114" t="str">
        <f>IF(P_kom_mengde!AD279=0," ",P_kom_mengde!AD279)</f>
        <v xml:space="preserve"> </v>
      </c>
      <c r="L275" s="32" t="str">
        <f>IF(P_kom_mengde!AE279=0," ",P_kom_mengde!AE279)</f>
        <v xml:space="preserve"> </v>
      </c>
      <c r="M275" s="114" t="str">
        <f>IF(P_kom_mengde!AF279=0," ",P_kom_mengde!AF279)</f>
        <v xml:space="preserve"> </v>
      </c>
      <c r="N275" s="29" t="str">
        <f>IF(P_kom_mengde!AG279=0," ",P_kom_mengde!AG279)</f>
        <v xml:space="preserve"> </v>
      </c>
    </row>
    <row r="276" spans="3:14" x14ac:dyDescent="0.25">
      <c r="C276" s="28" t="str">
        <f>IF(P_kom_mengde!V280=0," ",P_kom_mengde!V280)</f>
        <v xml:space="preserve"> </v>
      </c>
      <c r="D276" s="114" t="str">
        <f>IF(P_kom_mengde!W280=0," ",P_kom_mengde!W280)</f>
        <v xml:space="preserve"> </v>
      </c>
      <c r="E276" s="114" t="str">
        <f>IF(P_kom_mengde!X280=0," ",P_kom_mengde!X280)</f>
        <v xml:space="preserve"> </v>
      </c>
      <c r="F276" s="114" t="str">
        <f>IF(P_kom_mengde!Y280=0," ",P_kom_mengde!Y280)</f>
        <v xml:space="preserve"> </v>
      </c>
      <c r="G276" s="114" t="str">
        <f>IF(P_kom_mengde!Z280=0," ",P_kom_mengde!Z280)</f>
        <v xml:space="preserve"> </v>
      </c>
      <c r="H276" s="114" t="str">
        <f>IF(P_kom_mengde!AA280=0," ",P_kom_mengde!AA280)</f>
        <v xml:space="preserve"> </v>
      </c>
      <c r="I276" s="114" t="str">
        <f>IF(P_kom_mengde!AB280=0," ",P_kom_mengde!AB280)</f>
        <v xml:space="preserve"> </v>
      </c>
      <c r="J276" s="114" t="str">
        <f>IF(P_kom_mengde!AC280=0," ",P_kom_mengde!AC280)</f>
        <v xml:space="preserve"> </v>
      </c>
      <c r="K276" s="114" t="str">
        <f>IF(P_kom_mengde!AD280=0," ",P_kom_mengde!AD280)</f>
        <v xml:space="preserve"> </v>
      </c>
      <c r="L276" s="32" t="str">
        <f>IF(P_kom_mengde!AE280=0," ",P_kom_mengde!AE280)</f>
        <v xml:space="preserve"> </v>
      </c>
      <c r="M276" s="114" t="str">
        <f>IF(P_kom_mengde!AF280=0," ",P_kom_mengde!AF280)</f>
        <v xml:space="preserve"> </v>
      </c>
      <c r="N276" s="29" t="str">
        <f>IF(P_kom_mengde!AG280=0," ",P_kom_mengde!AG280)</f>
        <v xml:space="preserve"> </v>
      </c>
    </row>
    <row r="277" spans="3:14" x14ac:dyDescent="0.25">
      <c r="C277" s="28" t="str">
        <f>IF(P_kom_mengde!V281=0," ",P_kom_mengde!V281)</f>
        <v xml:space="preserve"> </v>
      </c>
      <c r="D277" s="114" t="str">
        <f>IF(P_kom_mengde!W281=0," ",P_kom_mengde!W281)</f>
        <v xml:space="preserve"> </v>
      </c>
      <c r="E277" s="114" t="str">
        <f>IF(P_kom_mengde!X281=0," ",P_kom_mengde!X281)</f>
        <v xml:space="preserve"> </v>
      </c>
      <c r="F277" s="114" t="str">
        <f>IF(P_kom_mengde!Y281=0," ",P_kom_mengde!Y281)</f>
        <v xml:space="preserve"> </v>
      </c>
      <c r="G277" s="114" t="str">
        <f>IF(P_kom_mengde!Z281=0," ",P_kom_mengde!Z281)</f>
        <v xml:space="preserve"> </v>
      </c>
      <c r="H277" s="114" t="str">
        <f>IF(P_kom_mengde!AA281=0," ",P_kom_mengde!AA281)</f>
        <v xml:space="preserve"> </v>
      </c>
      <c r="I277" s="114" t="str">
        <f>IF(P_kom_mengde!AB281=0," ",P_kom_mengde!AB281)</f>
        <v xml:space="preserve"> </v>
      </c>
      <c r="J277" s="114" t="str">
        <f>IF(P_kom_mengde!AC281=0," ",P_kom_mengde!AC281)</f>
        <v xml:space="preserve"> </v>
      </c>
      <c r="K277" s="114" t="str">
        <f>IF(P_kom_mengde!AD281=0," ",P_kom_mengde!AD281)</f>
        <v xml:space="preserve"> </v>
      </c>
      <c r="L277" s="32" t="str">
        <f>IF(P_kom_mengde!AE281=0," ",P_kom_mengde!AE281)</f>
        <v xml:space="preserve"> </v>
      </c>
      <c r="M277" s="114" t="str">
        <f>IF(P_kom_mengde!AF281=0," ",P_kom_mengde!AF281)</f>
        <v xml:space="preserve"> </v>
      </c>
      <c r="N277" s="29" t="str">
        <f>IF(P_kom_mengde!AG281=0," ",P_kom_mengde!AG281)</f>
        <v xml:space="preserve"> </v>
      </c>
    </row>
    <row r="278" spans="3:14" x14ac:dyDescent="0.25">
      <c r="C278" s="28" t="str">
        <f>IF(P_kom_mengde!V282=0," ",P_kom_mengde!V282)</f>
        <v xml:space="preserve"> </v>
      </c>
      <c r="D278" s="114" t="str">
        <f>IF(P_kom_mengde!W282=0," ",P_kom_mengde!W282)</f>
        <v xml:space="preserve"> </v>
      </c>
      <c r="E278" s="114" t="str">
        <f>IF(P_kom_mengde!X282=0," ",P_kom_mengde!X282)</f>
        <v xml:space="preserve"> </v>
      </c>
      <c r="F278" s="114" t="str">
        <f>IF(P_kom_mengde!Y282=0," ",P_kom_mengde!Y282)</f>
        <v xml:space="preserve"> </v>
      </c>
      <c r="G278" s="114" t="str">
        <f>IF(P_kom_mengde!Z282=0," ",P_kom_mengde!Z282)</f>
        <v xml:space="preserve"> </v>
      </c>
      <c r="H278" s="114" t="str">
        <f>IF(P_kom_mengde!AA282=0," ",P_kom_mengde!AA282)</f>
        <v xml:space="preserve"> </v>
      </c>
      <c r="I278" s="114" t="str">
        <f>IF(P_kom_mengde!AB282=0," ",P_kom_mengde!AB282)</f>
        <v xml:space="preserve"> </v>
      </c>
      <c r="J278" s="114" t="str">
        <f>IF(P_kom_mengde!AC282=0," ",P_kom_mengde!AC282)</f>
        <v xml:space="preserve"> </v>
      </c>
      <c r="K278" s="114" t="str">
        <f>IF(P_kom_mengde!AD282=0," ",P_kom_mengde!AD282)</f>
        <v xml:space="preserve"> </v>
      </c>
      <c r="L278" s="32" t="str">
        <f>IF(P_kom_mengde!AE282=0," ",P_kom_mengde!AE282)</f>
        <v xml:space="preserve"> </v>
      </c>
      <c r="M278" s="114" t="str">
        <f>IF(P_kom_mengde!AF282=0," ",P_kom_mengde!AF282)</f>
        <v xml:space="preserve"> </v>
      </c>
      <c r="N278" s="29" t="str">
        <f>IF(P_kom_mengde!AG282=0," ",P_kom_mengde!AG282)</f>
        <v xml:space="preserve"> </v>
      </c>
    </row>
    <row r="279" spans="3:14" x14ac:dyDescent="0.25">
      <c r="C279" s="28" t="str">
        <f>IF(P_kom_mengde!V283=0," ",P_kom_mengde!V283)</f>
        <v xml:space="preserve"> </v>
      </c>
      <c r="D279" s="114" t="str">
        <f>IF(P_kom_mengde!W283=0," ",P_kom_mengde!W283)</f>
        <v xml:space="preserve"> </v>
      </c>
      <c r="E279" s="114" t="str">
        <f>IF(P_kom_mengde!X283=0," ",P_kom_mengde!X283)</f>
        <v xml:space="preserve"> </v>
      </c>
      <c r="F279" s="114" t="str">
        <f>IF(P_kom_mengde!Y283=0," ",P_kom_mengde!Y283)</f>
        <v xml:space="preserve"> </v>
      </c>
      <c r="G279" s="114" t="str">
        <f>IF(P_kom_mengde!Z283=0," ",P_kom_mengde!Z283)</f>
        <v xml:space="preserve"> </v>
      </c>
      <c r="H279" s="114" t="str">
        <f>IF(P_kom_mengde!AA283=0," ",P_kom_mengde!AA283)</f>
        <v xml:space="preserve"> </v>
      </c>
      <c r="I279" s="114" t="str">
        <f>IF(P_kom_mengde!AB283=0," ",P_kom_mengde!AB283)</f>
        <v xml:space="preserve"> </v>
      </c>
      <c r="J279" s="114" t="str">
        <f>IF(P_kom_mengde!AC283=0," ",P_kom_mengde!AC283)</f>
        <v xml:space="preserve"> </v>
      </c>
      <c r="K279" s="114" t="str">
        <f>IF(P_kom_mengde!AD283=0," ",P_kom_mengde!AD283)</f>
        <v xml:space="preserve"> </v>
      </c>
      <c r="L279" s="32" t="str">
        <f>IF(P_kom_mengde!AE283=0," ",P_kom_mengde!AE283)</f>
        <v xml:space="preserve"> </v>
      </c>
      <c r="M279" s="114" t="str">
        <f>IF(P_kom_mengde!AF283=0," ",P_kom_mengde!AF283)</f>
        <v xml:space="preserve"> </v>
      </c>
      <c r="N279" s="29" t="str">
        <f>IF(P_kom_mengde!AG283=0," ",P_kom_mengde!AG283)</f>
        <v xml:space="preserve"> </v>
      </c>
    </row>
    <row r="280" spans="3:14" x14ac:dyDescent="0.25">
      <c r="C280" s="28" t="str">
        <f>IF(P_kom_mengde!V284=0," ",P_kom_mengde!V284)</f>
        <v xml:space="preserve"> </v>
      </c>
      <c r="D280" s="114" t="str">
        <f>IF(P_kom_mengde!W284=0," ",P_kom_mengde!W284)</f>
        <v xml:space="preserve"> </v>
      </c>
      <c r="E280" s="114" t="str">
        <f>IF(P_kom_mengde!X284=0," ",P_kom_mengde!X284)</f>
        <v xml:space="preserve"> </v>
      </c>
      <c r="F280" s="114" t="str">
        <f>IF(P_kom_mengde!Y284=0," ",P_kom_mengde!Y284)</f>
        <v xml:space="preserve"> </v>
      </c>
      <c r="G280" s="114" t="str">
        <f>IF(P_kom_mengde!Z284=0," ",P_kom_mengde!Z284)</f>
        <v xml:space="preserve"> </v>
      </c>
      <c r="H280" s="114" t="str">
        <f>IF(P_kom_mengde!AA284=0," ",P_kom_mengde!AA284)</f>
        <v xml:space="preserve"> </v>
      </c>
      <c r="I280" s="114" t="str">
        <f>IF(P_kom_mengde!AB284=0," ",P_kom_mengde!AB284)</f>
        <v xml:space="preserve"> </v>
      </c>
      <c r="J280" s="114" t="str">
        <f>IF(P_kom_mengde!AC284=0," ",P_kom_mengde!AC284)</f>
        <v xml:space="preserve"> </v>
      </c>
      <c r="K280" s="114" t="str">
        <f>IF(P_kom_mengde!AD284=0," ",P_kom_mengde!AD284)</f>
        <v xml:space="preserve"> </v>
      </c>
      <c r="L280" s="32" t="str">
        <f>IF(P_kom_mengde!AE284=0," ",P_kom_mengde!AE284)</f>
        <v xml:space="preserve"> </v>
      </c>
      <c r="M280" s="114" t="str">
        <f>IF(P_kom_mengde!AF284=0," ",P_kom_mengde!AF284)</f>
        <v xml:space="preserve"> </v>
      </c>
      <c r="N280" s="29" t="str">
        <f>IF(P_kom_mengde!AG284=0," ",P_kom_mengde!AG284)</f>
        <v xml:space="preserve"> </v>
      </c>
    </row>
    <row r="281" spans="3:14" x14ac:dyDescent="0.25">
      <c r="C281" s="28" t="str">
        <f>IF(P_kom_mengde!V285=0," ",P_kom_mengde!V285)</f>
        <v xml:space="preserve"> </v>
      </c>
      <c r="D281" s="114" t="str">
        <f>IF(P_kom_mengde!W285=0," ",P_kom_mengde!W285)</f>
        <v xml:space="preserve"> </v>
      </c>
      <c r="E281" s="114" t="str">
        <f>IF(P_kom_mengde!X285=0," ",P_kom_mengde!X285)</f>
        <v xml:space="preserve"> </v>
      </c>
      <c r="F281" s="114" t="str">
        <f>IF(P_kom_mengde!Y285=0," ",P_kom_mengde!Y285)</f>
        <v xml:space="preserve"> </v>
      </c>
      <c r="G281" s="114" t="str">
        <f>IF(P_kom_mengde!Z285=0," ",P_kom_mengde!Z285)</f>
        <v xml:space="preserve"> </v>
      </c>
      <c r="H281" s="114" t="str">
        <f>IF(P_kom_mengde!AA285=0," ",P_kom_mengde!AA285)</f>
        <v xml:space="preserve"> </v>
      </c>
      <c r="I281" s="114" t="str">
        <f>IF(P_kom_mengde!AB285=0," ",P_kom_mengde!AB285)</f>
        <v xml:space="preserve"> </v>
      </c>
      <c r="J281" s="114" t="str">
        <f>IF(P_kom_mengde!AC285=0," ",P_kom_mengde!AC285)</f>
        <v xml:space="preserve"> </v>
      </c>
      <c r="K281" s="114" t="str">
        <f>IF(P_kom_mengde!AD285=0," ",P_kom_mengde!AD285)</f>
        <v xml:space="preserve"> </v>
      </c>
      <c r="L281" s="32" t="str">
        <f>IF(P_kom_mengde!AE285=0," ",P_kom_mengde!AE285)</f>
        <v xml:space="preserve"> </v>
      </c>
      <c r="M281" s="114" t="str">
        <f>IF(P_kom_mengde!AF285=0," ",P_kom_mengde!AF285)</f>
        <v xml:space="preserve"> </v>
      </c>
      <c r="N281" s="29" t="str">
        <f>IF(P_kom_mengde!AG285=0," ",P_kom_mengde!AG285)</f>
        <v xml:space="preserve"> </v>
      </c>
    </row>
    <row r="282" spans="3:14" x14ac:dyDescent="0.25">
      <c r="C282" s="28" t="str">
        <f>IF(P_kom_mengde!V286=0," ",P_kom_mengde!V286)</f>
        <v xml:space="preserve"> </v>
      </c>
      <c r="D282" s="114" t="str">
        <f>IF(P_kom_mengde!W286=0," ",P_kom_mengde!W286)</f>
        <v xml:space="preserve"> </v>
      </c>
      <c r="E282" s="114" t="str">
        <f>IF(P_kom_mengde!X286=0," ",P_kom_mengde!X286)</f>
        <v xml:space="preserve"> </v>
      </c>
      <c r="F282" s="114" t="str">
        <f>IF(P_kom_mengde!Y286=0," ",P_kom_mengde!Y286)</f>
        <v xml:space="preserve"> </v>
      </c>
      <c r="G282" s="114" t="str">
        <f>IF(P_kom_mengde!Z286=0," ",P_kom_mengde!Z286)</f>
        <v xml:space="preserve"> </v>
      </c>
      <c r="H282" s="114" t="str">
        <f>IF(P_kom_mengde!AA286=0," ",P_kom_mengde!AA286)</f>
        <v xml:space="preserve"> </v>
      </c>
      <c r="I282" s="114" t="str">
        <f>IF(P_kom_mengde!AB286=0," ",P_kom_mengde!AB286)</f>
        <v xml:space="preserve"> </v>
      </c>
      <c r="J282" s="114" t="str">
        <f>IF(P_kom_mengde!AC286=0," ",P_kom_mengde!AC286)</f>
        <v xml:space="preserve"> </v>
      </c>
      <c r="K282" s="114" t="str">
        <f>IF(P_kom_mengde!AD286=0," ",P_kom_mengde!AD286)</f>
        <v xml:space="preserve"> </v>
      </c>
      <c r="L282" s="32" t="str">
        <f>IF(P_kom_mengde!AE286=0," ",P_kom_mengde!AE286)</f>
        <v xml:space="preserve"> </v>
      </c>
      <c r="M282" s="114" t="str">
        <f>IF(P_kom_mengde!AF286=0," ",P_kom_mengde!AF286)</f>
        <v xml:space="preserve"> </v>
      </c>
      <c r="N282" s="29" t="str">
        <f>IF(P_kom_mengde!AG286=0," ",P_kom_mengde!AG286)</f>
        <v xml:space="preserve"> </v>
      </c>
    </row>
    <row r="283" spans="3:14" x14ac:dyDescent="0.25">
      <c r="C283" s="28" t="str">
        <f>IF(P_kom_mengde!V287=0," ",P_kom_mengde!V287)</f>
        <v xml:space="preserve"> </v>
      </c>
      <c r="D283" s="114" t="str">
        <f>IF(P_kom_mengde!W287=0," ",P_kom_mengde!W287)</f>
        <v xml:space="preserve"> </v>
      </c>
      <c r="E283" s="114" t="str">
        <f>IF(P_kom_mengde!X287=0," ",P_kom_mengde!X287)</f>
        <v xml:space="preserve"> </v>
      </c>
      <c r="F283" s="114" t="str">
        <f>IF(P_kom_mengde!Y287=0," ",P_kom_mengde!Y287)</f>
        <v xml:space="preserve"> </v>
      </c>
      <c r="G283" s="114" t="str">
        <f>IF(P_kom_mengde!Z287=0," ",P_kom_mengde!Z287)</f>
        <v xml:space="preserve"> </v>
      </c>
      <c r="H283" s="114" t="str">
        <f>IF(P_kom_mengde!AA287=0," ",P_kom_mengde!AA287)</f>
        <v xml:space="preserve"> </v>
      </c>
      <c r="I283" s="114" t="str">
        <f>IF(P_kom_mengde!AB287=0," ",P_kom_mengde!AB287)</f>
        <v xml:space="preserve"> </v>
      </c>
      <c r="J283" s="114" t="str">
        <f>IF(P_kom_mengde!AC287=0," ",P_kom_mengde!AC287)</f>
        <v xml:space="preserve"> </v>
      </c>
      <c r="K283" s="114" t="str">
        <f>IF(P_kom_mengde!AD287=0," ",P_kom_mengde!AD287)</f>
        <v xml:space="preserve"> </v>
      </c>
      <c r="L283" s="32" t="str">
        <f>IF(P_kom_mengde!AE287=0," ",P_kom_mengde!AE287)</f>
        <v xml:space="preserve"> </v>
      </c>
      <c r="M283" s="114" t="str">
        <f>IF(P_kom_mengde!AF287=0," ",P_kom_mengde!AF287)</f>
        <v xml:space="preserve"> </v>
      </c>
      <c r="N283" s="29" t="str">
        <f>IF(P_kom_mengde!AG287=0," ",P_kom_mengde!AG287)</f>
        <v xml:space="preserve"> </v>
      </c>
    </row>
    <row r="284" spans="3:14" x14ac:dyDescent="0.25">
      <c r="C284" s="28" t="str">
        <f>IF(P_kom_mengde!V288=0," ",P_kom_mengde!V288)</f>
        <v xml:space="preserve"> </v>
      </c>
      <c r="D284" s="114" t="str">
        <f>IF(P_kom_mengde!W288=0," ",P_kom_mengde!W288)</f>
        <v xml:space="preserve"> </v>
      </c>
      <c r="E284" s="114" t="str">
        <f>IF(P_kom_mengde!X288=0," ",P_kom_mengde!X288)</f>
        <v xml:space="preserve"> </v>
      </c>
      <c r="F284" s="114" t="str">
        <f>IF(P_kom_mengde!Y288=0," ",P_kom_mengde!Y288)</f>
        <v xml:space="preserve"> </v>
      </c>
      <c r="G284" s="114" t="str">
        <f>IF(P_kom_mengde!Z288=0," ",P_kom_mengde!Z288)</f>
        <v xml:space="preserve"> </v>
      </c>
      <c r="H284" s="114" t="str">
        <f>IF(P_kom_mengde!AA288=0," ",P_kom_mengde!AA288)</f>
        <v xml:space="preserve"> </v>
      </c>
      <c r="I284" s="114" t="str">
        <f>IF(P_kom_mengde!AB288=0," ",P_kom_mengde!AB288)</f>
        <v xml:space="preserve"> </v>
      </c>
      <c r="J284" s="114" t="str">
        <f>IF(P_kom_mengde!AC288=0," ",P_kom_mengde!AC288)</f>
        <v xml:space="preserve"> </v>
      </c>
      <c r="K284" s="114" t="str">
        <f>IF(P_kom_mengde!AD288=0," ",P_kom_mengde!AD288)</f>
        <v xml:space="preserve"> </v>
      </c>
      <c r="L284" s="32" t="str">
        <f>IF(P_kom_mengde!AE288=0," ",P_kom_mengde!AE288)</f>
        <v xml:space="preserve"> </v>
      </c>
      <c r="M284" s="114" t="str">
        <f>IF(P_kom_mengde!AF288=0," ",P_kom_mengde!AF288)</f>
        <v xml:space="preserve"> </v>
      </c>
      <c r="N284" s="29" t="str">
        <f>IF(P_kom_mengde!AG288=0," ",P_kom_mengde!AG288)</f>
        <v xml:space="preserve"> </v>
      </c>
    </row>
    <row r="285" spans="3:14" x14ac:dyDescent="0.25">
      <c r="C285" s="28" t="str">
        <f>IF(P_kom_mengde!V289=0," ",P_kom_mengde!V289)</f>
        <v xml:space="preserve"> </v>
      </c>
      <c r="D285" s="114" t="str">
        <f>IF(P_kom_mengde!W289=0," ",P_kom_mengde!W289)</f>
        <v xml:space="preserve"> </v>
      </c>
      <c r="E285" s="114" t="str">
        <f>IF(P_kom_mengde!X289=0," ",P_kom_mengde!X289)</f>
        <v xml:space="preserve"> </v>
      </c>
      <c r="F285" s="114" t="str">
        <f>IF(P_kom_mengde!Y289=0," ",P_kom_mengde!Y289)</f>
        <v xml:space="preserve"> </v>
      </c>
      <c r="G285" s="114" t="str">
        <f>IF(P_kom_mengde!Z289=0," ",P_kom_mengde!Z289)</f>
        <v xml:space="preserve"> </v>
      </c>
      <c r="H285" s="114" t="str">
        <f>IF(P_kom_mengde!AA289=0," ",P_kom_mengde!AA289)</f>
        <v xml:space="preserve"> </v>
      </c>
      <c r="I285" s="114" t="str">
        <f>IF(P_kom_mengde!AB289=0," ",P_kom_mengde!AB289)</f>
        <v xml:space="preserve"> </v>
      </c>
      <c r="J285" s="114" t="str">
        <f>IF(P_kom_mengde!AC289=0," ",P_kom_mengde!AC289)</f>
        <v xml:space="preserve"> </v>
      </c>
      <c r="K285" s="114" t="str">
        <f>IF(P_kom_mengde!AD289=0," ",P_kom_mengde!AD289)</f>
        <v xml:space="preserve"> </v>
      </c>
      <c r="L285" s="32" t="str">
        <f>IF(P_kom_mengde!AE289=0," ",P_kom_mengde!AE289)</f>
        <v xml:space="preserve"> </v>
      </c>
      <c r="M285" s="114" t="str">
        <f>IF(P_kom_mengde!AF289=0," ",P_kom_mengde!AF289)</f>
        <v xml:space="preserve"> </v>
      </c>
      <c r="N285" s="29" t="str">
        <f>IF(P_kom_mengde!AG289=0," ",P_kom_mengde!AG289)</f>
        <v xml:space="preserve"> </v>
      </c>
    </row>
    <row r="286" spans="3:14" x14ac:dyDescent="0.25">
      <c r="C286" s="28" t="str">
        <f>IF(P_kom_mengde!V290=0," ",P_kom_mengde!V290)</f>
        <v xml:space="preserve"> </v>
      </c>
      <c r="D286" s="114" t="str">
        <f>IF(P_kom_mengde!W290=0," ",P_kom_mengde!W290)</f>
        <v xml:space="preserve"> </v>
      </c>
      <c r="E286" s="114" t="str">
        <f>IF(P_kom_mengde!X290=0," ",P_kom_mengde!X290)</f>
        <v xml:space="preserve"> </v>
      </c>
      <c r="F286" s="114" t="str">
        <f>IF(P_kom_mengde!Y290=0," ",P_kom_mengde!Y290)</f>
        <v xml:space="preserve"> </v>
      </c>
      <c r="G286" s="114" t="str">
        <f>IF(P_kom_mengde!Z290=0," ",P_kom_mengde!Z290)</f>
        <v xml:space="preserve"> </v>
      </c>
      <c r="H286" s="114" t="str">
        <f>IF(P_kom_mengde!AA290=0," ",P_kom_mengde!AA290)</f>
        <v xml:space="preserve"> </v>
      </c>
      <c r="I286" s="114" t="str">
        <f>IF(P_kom_mengde!AB290=0," ",P_kom_mengde!AB290)</f>
        <v xml:space="preserve"> </v>
      </c>
      <c r="J286" s="114" t="str">
        <f>IF(P_kom_mengde!AC290=0," ",P_kom_mengde!AC290)</f>
        <v xml:space="preserve"> </v>
      </c>
      <c r="K286" s="114" t="str">
        <f>IF(P_kom_mengde!AD290=0," ",P_kom_mengde!AD290)</f>
        <v xml:space="preserve"> </v>
      </c>
      <c r="L286" s="32" t="str">
        <f>IF(P_kom_mengde!AE290=0," ",P_kom_mengde!AE290)</f>
        <v xml:space="preserve"> </v>
      </c>
      <c r="M286" s="114" t="str">
        <f>IF(P_kom_mengde!AF290=0," ",P_kom_mengde!AF290)</f>
        <v xml:space="preserve"> </v>
      </c>
      <c r="N286" s="29" t="str">
        <f>IF(P_kom_mengde!AG290=0," ",P_kom_mengde!AG290)</f>
        <v xml:space="preserve"> </v>
      </c>
    </row>
    <row r="287" spans="3:14" x14ac:dyDescent="0.25">
      <c r="C287" s="28" t="str">
        <f>IF(P_kom_mengde!V291=0," ",P_kom_mengde!V291)</f>
        <v xml:space="preserve"> </v>
      </c>
      <c r="D287" s="114" t="str">
        <f>IF(P_kom_mengde!W291=0," ",P_kom_mengde!W291)</f>
        <v xml:space="preserve"> </v>
      </c>
      <c r="E287" s="114" t="str">
        <f>IF(P_kom_mengde!X291=0," ",P_kom_mengde!X291)</f>
        <v xml:space="preserve"> </v>
      </c>
      <c r="F287" s="114" t="str">
        <f>IF(P_kom_mengde!Y291=0," ",P_kom_mengde!Y291)</f>
        <v xml:space="preserve"> </v>
      </c>
      <c r="G287" s="114" t="str">
        <f>IF(P_kom_mengde!Z291=0," ",P_kom_mengde!Z291)</f>
        <v xml:space="preserve"> </v>
      </c>
      <c r="H287" s="114" t="str">
        <f>IF(P_kom_mengde!AA291=0," ",P_kom_mengde!AA291)</f>
        <v xml:space="preserve"> </v>
      </c>
      <c r="I287" s="114" t="str">
        <f>IF(P_kom_mengde!AB291=0," ",P_kom_mengde!AB291)</f>
        <v xml:space="preserve"> </v>
      </c>
      <c r="J287" s="114" t="str">
        <f>IF(P_kom_mengde!AC291=0," ",P_kom_mengde!AC291)</f>
        <v xml:space="preserve"> </v>
      </c>
      <c r="K287" s="114" t="str">
        <f>IF(P_kom_mengde!AD291=0," ",P_kom_mengde!AD291)</f>
        <v xml:space="preserve"> </v>
      </c>
      <c r="L287" s="32" t="str">
        <f>IF(P_kom_mengde!AE291=0," ",P_kom_mengde!AE291)</f>
        <v xml:space="preserve"> </v>
      </c>
      <c r="M287" s="114" t="str">
        <f>IF(P_kom_mengde!AF291=0," ",P_kom_mengde!AF291)</f>
        <v xml:space="preserve"> </v>
      </c>
      <c r="N287" s="29" t="str">
        <f>IF(P_kom_mengde!AG291=0," ",P_kom_mengde!AG291)</f>
        <v xml:space="preserve"> </v>
      </c>
    </row>
    <row r="288" spans="3:14" x14ac:dyDescent="0.25">
      <c r="C288" s="28" t="str">
        <f>IF(P_kom_mengde!V292=0," ",P_kom_mengde!V292)</f>
        <v xml:space="preserve"> </v>
      </c>
      <c r="D288" s="114" t="str">
        <f>IF(P_kom_mengde!W292=0," ",P_kom_mengde!W292)</f>
        <v xml:space="preserve"> </v>
      </c>
      <c r="E288" s="114" t="str">
        <f>IF(P_kom_mengde!X292=0," ",P_kom_mengde!X292)</f>
        <v xml:space="preserve"> </v>
      </c>
      <c r="F288" s="114" t="str">
        <f>IF(P_kom_mengde!Y292=0," ",P_kom_mengde!Y292)</f>
        <v xml:space="preserve"> </v>
      </c>
      <c r="G288" s="114" t="str">
        <f>IF(P_kom_mengde!Z292=0," ",P_kom_mengde!Z292)</f>
        <v xml:space="preserve"> </v>
      </c>
      <c r="H288" s="114" t="str">
        <f>IF(P_kom_mengde!AA292=0," ",P_kom_mengde!AA292)</f>
        <v xml:space="preserve"> </v>
      </c>
      <c r="I288" s="114" t="str">
        <f>IF(P_kom_mengde!AB292=0," ",P_kom_mengde!AB292)</f>
        <v xml:space="preserve"> </v>
      </c>
      <c r="J288" s="114" t="str">
        <f>IF(P_kom_mengde!AC292=0," ",P_kom_mengde!AC292)</f>
        <v xml:space="preserve"> </v>
      </c>
      <c r="K288" s="114" t="str">
        <f>IF(P_kom_mengde!AD292=0," ",P_kom_mengde!AD292)</f>
        <v xml:space="preserve"> </v>
      </c>
      <c r="L288" s="32" t="str">
        <f>IF(P_kom_mengde!AE292=0," ",P_kom_mengde!AE292)</f>
        <v xml:space="preserve"> </v>
      </c>
      <c r="M288" s="114" t="str">
        <f>IF(P_kom_mengde!AF292=0," ",P_kom_mengde!AF292)</f>
        <v xml:space="preserve"> </v>
      </c>
      <c r="N288" s="29" t="str">
        <f>IF(P_kom_mengde!AG292=0," ",P_kom_mengde!AG292)</f>
        <v xml:space="preserve"> </v>
      </c>
    </row>
    <row r="289" spans="3:14" x14ac:dyDescent="0.25">
      <c r="C289" s="28" t="str">
        <f>IF(P_kom_mengde!V293=0," ",P_kom_mengde!V293)</f>
        <v xml:space="preserve"> </v>
      </c>
      <c r="D289" s="114" t="str">
        <f>IF(P_kom_mengde!W293=0," ",P_kom_mengde!W293)</f>
        <v xml:space="preserve"> </v>
      </c>
      <c r="E289" s="114" t="str">
        <f>IF(P_kom_mengde!X293=0," ",P_kom_mengde!X293)</f>
        <v xml:space="preserve"> </v>
      </c>
      <c r="F289" s="114" t="str">
        <f>IF(P_kom_mengde!Y293=0," ",P_kom_mengde!Y293)</f>
        <v xml:space="preserve"> </v>
      </c>
      <c r="G289" s="114" t="str">
        <f>IF(P_kom_mengde!Z293=0," ",P_kom_mengde!Z293)</f>
        <v xml:space="preserve"> </v>
      </c>
      <c r="H289" s="114" t="str">
        <f>IF(P_kom_mengde!AA293=0," ",P_kom_mengde!AA293)</f>
        <v xml:space="preserve"> </v>
      </c>
      <c r="I289" s="114" t="str">
        <f>IF(P_kom_mengde!AB293=0," ",P_kom_mengde!AB293)</f>
        <v xml:space="preserve"> </v>
      </c>
      <c r="J289" s="114" t="str">
        <f>IF(P_kom_mengde!AC293=0," ",P_kom_mengde!AC293)</f>
        <v xml:space="preserve"> </v>
      </c>
      <c r="K289" s="114" t="str">
        <f>IF(P_kom_mengde!AD293=0," ",P_kom_mengde!AD293)</f>
        <v xml:space="preserve"> </v>
      </c>
      <c r="L289" s="32" t="str">
        <f>IF(P_kom_mengde!AE293=0," ",P_kom_mengde!AE293)</f>
        <v xml:space="preserve"> </v>
      </c>
      <c r="M289" s="114" t="str">
        <f>IF(P_kom_mengde!AF293=0," ",P_kom_mengde!AF293)</f>
        <v xml:space="preserve"> </v>
      </c>
      <c r="N289" s="29" t="str">
        <f>IF(P_kom_mengde!AG293=0," ",P_kom_mengde!AG293)</f>
        <v xml:space="preserve"> </v>
      </c>
    </row>
    <row r="290" spans="3:14" x14ac:dyDescent="0.25">
      <c r="C290" s="28" t="str">
        <f>IF(P_kom_mengde!V294=0," ",P_kom_mengde!V294)</f>
        <v xml:space="preserve"> </v>
      </c>
      <c r="D290" s="114" t="str">
        <f>IF(P_kom_mengde!W294=0," ",P_kom_mengde!W294)</f>
        <v xml:space="preserve"> </v>
      </c>
      <c r="E290" s="114" t="str">
        <f>IF(P_kom_mengde!X294=0," ",P_kom_mengde!X294)</f>
        <v xml:space="preserve"> </v>
      </c>
      <c r="F290" s="114" t="str">
        <f>IF(P_kom_mengde!Y294=0," ",P_kom_mengde!Y294)</f>
        <v xml:space="preserve"> </v>
      </c>
      <c r="G290" s="114" t="str">
        <f>IF(P_kom_mengde!Z294=0," ",P_kom_mengde!Z294)</f>
        <v xml:space="preserve"> </v>
      </c>
      <c r="H290" s="114" t="str">
        <f>IF(P_kom_mengde!AA294=0," ",P_kom_mengde!AA294)</f>
        <v xml:space="preserve"> </v>
      </c>
      <c r="I290" s="114" t="str">
        <f>IF(P_kom_mengde!AB294=0," ",P_kom_mengde!AB294)</f>
        <v xml:space="preserve"> </v>
      </c>
      <c r="J290" s="114" t="str">
        <f>IF(P_kom_mengde!AC294=0," ",P_kom_mengde!AC294)</f>
        <v xml:space="preserve"> </v>
      </c>
      <c r="K290" s="114" t="str">
        <f>IF(P_kom_mengde!AD294=0," ",P_kom_mengde!AD294)</f>
        <v xml:space="preserve"> </v>
      </c>
      <c r="L290" s="32" t="str">
        <f>IF(P_kom_mengde!AE294=0," ",P_kom_mengde!AE294)</f>
        <v xml:space="preserve"> </v>
      </c>
      <c r="M290" s="114" t="str">
        <f>IF(P_kom_mengde!AF294=0," ",P_kom_mengde!AF294)</f>
        <v xml:space="preserve"> </v>
      </c>
      <c r="N290" s="29" t="str">
        <f>IF(P_kom_mengde!AG294=0," ",P_kom_mengde!AG294)</f>
        <v xml:space="preserve"> </v>
      </c>
    </row>
    <row r="291" spans="3:14" x14ac:dyDescent="0.25">
      <c r="C291" s="28" t="str">
        <f>IF(P_kom_mengde!V295=0," ",P_kom_mengde!V295)</f>
        <v xml:space="preserve"> </v>
      </c>
      <c r="D291" s="114" t="str">
        <f>IF(P_kom_mengde!W295=0," ",P_kom_mengde!W295)</f>
        <v xml:space="preserve"> </v>
      </c>
      <c r="E291" s="114" t="str">
        <f>IF(P_kom_mengde!X295=0," ",P_kom_mengde!X295)</f>
        <v xml:space="preserve"> </v>
      </c>
      <c r="F291" s="114" t="str">
        <f>IF(P_kom_mengde!Y295=0," ",P_kom_mengde!Y295)</f>
        <v xml:space="preserve"> </v>
      </c>
      <c r="G291" s="114" t="str">
        <f>IF(P_kom_mengde!Z295=0," ",P_kom_mengde!Z295)</f>
        <v xml:space="preserve"> </v>
      </c>
      <c r="H291" s="114" t="str">
        <f>IF(P_kom_mengde!AA295=0," ",P_kom_mengde!AA295)</f>
        <v xml:space="preserve"> </v>
      </c>
      <c r="I291" s="114" t="str">
        <f>IF(P_kom_mengde!AB295=0," ",P_kom_mengde!AB295)</f>
        <v xml:space="preserve"> </v>
      </c>
      <c r="J291" s="114" t="str">
        <f>IF(P_kom_mengde!AC295=0," ",P_kom_mengde!AC295)</f>
        <v xml:space="preserve"> </v>
      </c>
      <c r="K291" s="114" t="str">
        <f>IF(P_kom_mengde!AD295=0," ",P_kom_mengde!AD295)</f>
        <v xml:space="preserve"> </v>
      </c>
      <c r="L291" s="32" t="str">
        <f>IF(P_kom_mengde!AE295=0," ",P_kom_mengde!AE295)</f>
        <v xml:space="preserve"> </v>
      </c>
      <c r="M291" s="114" t="str">
        <f>IF(P_kom_mengde!AF295=0," ",P_kom_mengde!AF295)</f>
        <v xml:space="preserve"> </v>
      </c>
      <c r="N291" s="29" t="str">
        <f>IF(P_kom_mengde!AG295=0," ",P_kom_mengde!AG295)</f>
        <v xml:space="preserve"> </v>
      </c>
    </row>
    <row r="292" spans="3:14" x14ac:dyDescent="0.25">
      <c r="C292" s="28" t="str">
        <f>IF(P_kom_mengde!V296=0," ",P_kom_mengde!V296)</f>
        <v xml:space="preserve"> </v>
      </c>
      <c r="D292" s="114" t="str">
        <f>IF(P_kom_mengde!W296=0," ",P_kom_mengde!W296)</f>
        <v xml:space="preserve"> </v>
      </c>
      <c r="E292" s="114" t="str">
        <f>IF(P_kom_mengde!X296=0," ",P_kom_mengde!X296)</f>
        <v xml:space="preserve"> </v>
      </c>
      <c r="F292" s="114" t="str">
        <f>IF(P_kom_mengde!Y296=0," ",P_kom_mengde!Y296)</f>
        <v xml:space="preserve"> </v>
      </c>
      <c r="G292" s="114" t="str">
        <f>IF(P_kom_mengde!Z296=0," ",P_kom_mengde!Z296)</f>
        <v xml:space="preserve"> </v>
      </c>
      <c r="H292" s="114" t="str">
        <f>IF(P_kom_mengde!AA296=0," ",P_kom_mengde!AA296)</f>
        <v xml:space="preserve"> </v>
      </c>
      <c r="I292" s="114" t="str">
        <f>IF(P_kom_mengde!AB296=0," ",P_kom_mengde!AB296)</f>
        <v xml:space="preserve"> </v>
      </c>
      <c r="J292" s="114" t="str">
        <f>IF(P_kom_mengde!AC296=0," ",P_kom_mengde!AC296)</f>
        <v xml:space="preserve"> </v>
      </c>
      <c r="K292" s="114" t="str">
        <f>IF(P_kom_mengde!AD296=0," ",P_kom_mengde!AD296)</f>
        <v xml:space="preserve"> </v>
      </c>
      <c r="L292" s="32" t="str">
        <f>IF(P_kom_mengde!AE296=0," ",P_kom_mengde!AE296)</f>
        <v xml:space="preserve"> </v>
      </c>
      <c r="M292" s="114" t="str">
        <f>IF(P_kom_mengde!AF296=0," ",P_kom_mengde!AF296)</f>
        <v xml:space="preserve"> </v>
      </c>
      <c r="N292" s="29" t="str">
        <f>IF(P_kom_mengde!AG296=0," ",P_kom_mengde!AG296)</f>
        <v xml:space="preserve"> </v>
      </c>
    </row>
    <row r="293" spans="3:14" x14ac:dyDescent="0.25">
      <c r="C293" s="28" t="str">
        <f>IF(P_kom_mengde!V297=0," ",P_kom_mengde!V297)</f>
        <v xml:space="preserve"> </v>
      </c>
      <c r="D293" s="114" t="str">
        <f>IF(P_kom_mengde!W297=0," ",P_kom_mengde!W297)</f>
        <v xml:space="preserve"> </v>
      </c>
      <c r="E293" s="114" t="str">
        <f>IF(P_kom_mengde!X297=0," ",P_kom_mengde!X297)</f>
        <v xml:space="preserve"> </v>
      </c>
      <c r="F293" s="114" t="str">
        <f>IF(P_kom_mengde!Y297=0," ",P_kom_mengde!Y297)</f>
        <v xml:space="preserve"> </v>
      </c>
      <c r="G293" s="114" t="str">
        <f>IF(P_kom_mengde!Z297=0," ",P_kom_mengde!Z297)</f>
        <v xml:space="preserve"> </v>
      </c>
      <c r="H293" s="114" t="str">
        <f>IF(P_kom_mengde!AA297=0," ",P_kom_mengde!AA297)</f>
        <v xml:space="preserve"> </v>
      </c>
      <c r="I293" s="114" t="str">
        <f>IF(P_kom_mengde!AB297=0," ",P_kom_mengde!AB297)</f>
        <v xml:space="preserve"> </v>
      </c>
      <c r="J293" s="114" t="str">
        <f>IF(P_kom_mengde!AC297=0," ",P_kom_mengde!AC297)</f>
        <v xml:space="preserve"> </v>
      </c>
      <c r="K293" s="114" t="str">
        <f>IF(P_kom_mengde!AD297=0," ",P_kom_mengde!AD297)</f>
        <v xml:space="preserve"> </v>
      </c>
      <c r="L293" s="32" t="str">
        <f>IF(P_kom_mengde!AE297=0," ",P_kom_mengde!AE297)</f>
        <v xml:space="preserve"> </v>
      </c>
      <c r="M293" s="114" t="str">
        <f>IF(P_kom_mengde!AF297=0," ",P_kom_mengde!AF297)</f>
        <v xml:space="preserve"> </v>
      </c>
      <c r="N293" s="29" t="str">
        <f>IF(P_kom_mengde!AG297=0," ",P_kom_mengde!AG297)</f>
        <v xml:space="preserve"> </v>
      </c>
    </row>
    <row r="294" spans="3:14" x14ac:dyDescent="0.25">
      <c r="C294" s="28" t="str">
        <f>IF(P_kom_mengde!V298=0," ",P_kom_mengde!V298)</f>
        <v xml:space="preserve"> </v>
      </c>
      <c r="D294" s="114" t="str">
        <f>IF(P_kom_mengde!W298=0," ",P_kom_mengde!W298)</f>
        <v xml:space="preserve"> </v>
      </c>
      <c r="E294" s="114" t="str">
        <f>IF(P_kom_mengde!X298=0," ",P_kom_mengde!X298)</f>
        <v xml:space="preserve"> </v>
      </c>
      <c r="F294" s="114" t="str">
        <f>IF(P_kom_mengde!Y298=0," ",P_kom_mengde!Y298)</f>
        <v xml:space="preserve"> </v>
      </c>
      <c r="G294" s="114" t="str">
        <f>IF(P_kom_mengde!Z298=0," ",P_kom_mengde!Z298)</f>
        <v xml:space="preserve"> </v>
      </c>
      <c r="H294" s="114" t="str">
        <f>IF(P_kom_mengde!AA298=0," ",P_kom_mengde!AA298)</f>
        <v xml:space="preserve"> </v>
      </c>
      <c r="I294" s="114" t="str">
        <f>IF(P_kom_mengde!AB298=0," ",P_kom_mengde!AB298)</f>
        <v xml:space="preserve"> </v>
      </c>
      <c r="J294" s="114" t="str">
        <f>IF(P_kom_mengde!AC298=0," ",P_kom_mengde!AC298)</f>
        <v xml:space="preserve"> </v>
      </c>
      <c r="K294" s="114" t="str">
        <f>IF(P_kom_mengde!AD298=0," ",P_kom_mengde!AD298)</f>
        <v xml:space="preserve"> </v>
      </c>
      <c r="L294" s="32" t="str">
        <f>IF(P_kom_mengde!AE298=0," ",P_kom_mengde!AE298)</f>
        <v xml:space="preserve"> </v>
      </c>
      <c r="M294" s="114" t="str">
        <f>IF(P_kom_mengde!AF298=0," ",P_kom_mengde!AF298)</f>
        <v xml:space="preserve"> </v>
      </c>
      <c r="N294" s="29" t="str">
        <f>IF(P_kom_mengde!AG298=0," ",P_kom_mengde!AG298)</f>
        <v xml:space="preserve"> </v>
      </c>
    </row>
    <row r="295" spans="3:14" x14ac:dyDescent="0.25">
      <c r="C295" s="28" t="str">
        <f>IF(P_kom_mengde!V299=0," ",P_kom_mengde!V299)</f>
        <v xml:space="preserve"> </v>
      </c>
      <c r="D295" s="114" t="str">
        <f>IF(P_kom_mengde!W299=0," ",P_kom_mengde!W299)</f>
        <v xml:space="preserve"> </v>
      </c>
      <c r="E295" s="114" t="str">
        <f>IF(P_kom_mengde!X299=0," ",P_kom_mengde!X299)</f>
        <v xml:space="preserve"> </v>
      </c>
      <c r="F295" s="114" t="str">
        <f>IF(P_kom_mengde!Y299=0," ",P_kom_mengde!Y299)</f>
        <v xml:space="preserve"> </v>
      </c>
      <c r="G295" s="114" t="str">
        <f>IF(P_kom_mengde!Z299=0," ",P_kom_mengde!Z299)</f>
        <v xml:space="preserve"> </v>
      </c>
      <c r="H295" s="114" t="str">
        <f>IF(P_kom_mengde!AA299=0," ",P_kom_mengde!AA299)</f>
        <v xml:space="preserve"> </v>
      </c>
      <c r="I295" s="114" t="str">
        <f>IF(P_kom_mengde!AB299=0," ",P_kom_mengde!AB299)</f>
        <v xml:space="preserve"> </v>
      </c>
      <c r="J295" s="114" t="str">
        <f>IF(P_kom_mengde!AC299=0," ",P_kom_mengde!AC299)</f>
        <v xml:space="preserve"> </v>
      </c>
      <c r="K295" s="114" t="str">
        <f>IF(P_kom_mengde!AD299=0," ",P_kom_mengde!AD299)</f>
        <v xml:space="preserve"> </v>
      </c>
      <c r="L295" s="32" t="str">
        <f>IF(P_kom_mengde!AE299=0," ",P_kom_mengde!AE299)</f>
        <v xml:space="preserve"> </v>
      </c>
      <c r="M295" s="114" t="str">
        <f>IF(P_kom_mengde!AF299=0," ",P_kom_mengde!AF299)</f>
        <v xml:space="preserve"> </v>
      </c>
      <c r="N295" s="29" t="str">
        <f>IF(P_kom_mengde!AG299=0," ",P_kom_mengde!AG299)</f>
        <v xml:space="preserve"> </v>
      </c>
    </row>
    <row r="296" spans="3:14" x14ac:dyDescent="0.25">
      <c r="C296" s="28" t="str">
        <f>IF(P_kom_mengde!V300=0," ",P_kom_mengde!V300)</f>
        <v xml:space="preserve"> </v>
      </c>
      <c r="D296" s="114" t="str">
        <f>IF(P_kom_mengde!W300=0," ",P_kom_mengde!W300)</f>
        <v xml:space="preserve"> </v>
      </c>
      <c r="E296" s="114" t="str">
        <f>IF(P_kom_mengde!X300=0," ",P_kom_mengde!X300)</f>
        <v xml:space="preserve"> </v>
      </c>
      <c r="F296" s="114" t="str">
        <f>IF(P_kom_mengde!Y300=0," ",P_kom_mengde!Y300)</f>
        <v xml:space="preserve"> </v>
      </c>
      <c r="G296" s="114" t="str">
        <f>IF(P_kom_mengde!Z300=0," ",P_kom_mengde!Z300)</f>
        <v xml:space="preserve"> </v>
      </c>
      <c r="H296" s="114" t="str">
        <f>IF(P_kom_mengde!AA300=0," ",P_kom_mengde!AA300)</f>
        <v xml:space="preserve"> </v>
      </c>
      <c r="I296" s="114" t="str">
        <f>IF(P_kom_mengde!AB300=0," ",P_kom_mengde!AB300)</f>
        <v xml:space="preserve"> </v>
      </c>
      <c r="J296" s="114" t="str">
        <f>IF(P_kom_mengde!AC300=0," ",P_kom_mengde!AC300)</f>
        <v xml:space="preserve"> </v>
      </c>
      <c r="K296" s="114" t="str">
        <f>IF(P_kom_mengde!AD300=0," ",P_kom_mengde!AD300)</f>
        <v xml:space="preserve"> </v>
      </c>
      <c r="L296" s="32" t="str">
        <f>IF(P_kom_mengde!AE300=0," ",P_kom_mengde!AE300)</f>
        <v xml:space="preserve"> </v>
      </c>
      <c r="M296" s="114" t="str">
        <f>IF(P_kom_mengde!AF300=0," ",P_kom_mengde!AF300)</f>
        <v xml:space="preserve"> </v>
      </c>
      <c r="N296" s="29" t="str">
        <f>IF(P_kom_mengde!AG300=0," ",P_kom_mengde!AG300)</f>
        <v xml:space="preserve"> </v>
      </c>
    </row>
    <row r="297" spans="3:14" x14ac:dyDescent="0.25">
      <c r="C297" s="28" t="str">
        <f>IF(P_kom_mengde!V301=0," ",P_kom_mengde!V301)</f>
        <v xml:space="preserve"> </v>
      </c>
      <c r="D297" s="114" t="str">
        <f>IF(P_kom_mengde!W301=0," ",P_kom_mengde!W301)</f>
        <v xml:space="preserve"> </v>
      </c>
      <c r="E297" s="114" t="str">
        <f>IF(P_kom_mengde!X301=0," ",P_kom_mengde!X301)</f>
        <v xml:space="preserve"> </v>
      </c>
      <c r="F297" s="114" t="str">
        <f>IF(P_kom_mengde!Y301=0," ",P_kom_mengde!Y301)</f>
        <v xml:space="preserve"> </v>
      </c>
      <c r="G297" s="114" t="str">
        <f>IF(P_kom_mengde!Z301=0," ",P_kom_mengde!Z301)</f>
        <v xml:space="preserve"> </v>
      </c>
      <c r="H297" s="114" t="str">
        <f>IF(P_kom_mengde!AA301=0," ",P_kom_mengde!AA301)</f>
        <v xml:space="preserve"> </v>
      </c>
      <c r="I297" s="114" t="str">
        <f>IF(P_kom_mengde!AB301=0," ",P_kom_mengde!AB301)</f>
        <v xml:space="preserve"> </v>
      </c>
      <c r="J297" s="114" t="str">
        <f>IF(P_kom_mengde!AC301=0," ",P_kom_mengde!AC301)</f>
        <v xml:space="preserve"> </v>
      </c>
      <c r="K297" s="114" t="str">
        <f>IF(P_kom_mengde!AD301=0," ",P_kom_mengde!AD301)</f>
        <v xml:space="preserve"> </v>
      </c>
      <c r="L297" s="32" t="str">
        <f>IF(P_kom_mengde!AE301=0," ",P_kom_mengde!AE301)</f>
        <v xml:space="preserve"> </v>
      </c>
      <c r="M297" s="114" t="str">
        <f>IF(P_kom_mengde!AF301=0," ",P_kom_mengde!AF301)</f>
        <v xml:space="preserve"> </v>
      </c>
      <c r="N297" s="29" t="str">
        <f>IF(P_kom_mengde!AG301=0," ",P_kom_mengde!AG301)</f>
        <v xml:space="preserve"> </v>
      </c>
    </row>
    <row r="298" spans="3:14" x14ac:dyDescent="0.25">
      <c r="C298" s="28" t="str">
        <f>IF(P_kom_mengde!V302=0," ",P_kom_mengde!V302)</f>
        <v xml:space="preserve"> </v>
      </c>
      <c r="D298" s="114" t="str">
        <f>IF(P_kom_mengde!W302=0," ",P_kom_mengde!W302)</f>
        <v xml:space="preserve"> </v>
      </c>
      <c r="E298" s="114" t="str">
        <f>IF(P_kom_mengde!X302=0," ",P_kom_mengde!X302)</f>
        <v xml:space="preserve"> </v>
      </c>
      <c r="F298" s="114" t="str">
        <f>IF(P_kom_mengde!Y302=0," ",P_kom_mengde!Y302)</f>
        <v xml:space="preserve"> </v>
      </c>
      <c r="G298" s="114" t="str">
        <f>IF(P_kom_mengde!Z302=0," ",P_kom_mengde!Z302)</f>
        <v xml:space="preserve"> </v>
      </c>
      <c r="H298" s="114" t="str">
        <f>IF(P_kom_mengde!AA302=0," ",P_kom_mengde!AA302)</f>
        <v xml:space="preserve"> </v>
      </c>
      <c r="I298" s="114" t="str">
        <f>IF(P_kom_mengde!AB302=0," ",P_kom_mengde!AB302)</f>
        <v xml:space="preserve"> </v>
      </c>
      <c r="J298" s="114" t="str">
        <f>IF(P_kom_mengde!AC302=0," ",P_kom_mengde!AC302)</f>
        <v xml:space="preserve"> </v>
      </c>
      <c r="K298" s="114" t="str">
        <f>IF(P_kom_mengde!AD302=0," ",P_kom_mengde!AD302)</f>
        <v xml:space="preserve"> </v>
      </c>
      <c r="L298" s="32" t="str">
        <f>IF(P_kom_mengde!AE302=0," ",P_kom_mengde!AE302)</f>
        <v xml:space="preserve"> </v>
      </c>
      <c r="M298" s="114" t="str">
        <f>IF(P_kom_mengde!AF302=0," ",P_kom_mengde!AF302)</f>
        <v xml:space="preserve"> </v>
      </c>
      <c r="N298" s="29" t="str">
        <f>IF(P_kom_mengde!AG302=0," ",P_kom_mengde!AG302)</f>
        <v xml:space="preserve"> </v>
      </c>
    </row>
    <row r="299" spans="3:14" x14ac:dyDescent="0.25">
      <c r="C299" s="28" t="str">
        <f>IF(P_kom_mengde!V303=0," ",P_kom_mengde!V303)</f>
        <v xml:space="preserve"> </v>
      </c>
      <c r="D299" s="114" t="str">
        <f>IF(P_kom_mengde!W303=0," ",P_kom_mengde!W303)</f>
        <v xml:space="preserve"> </v>
      </c>
      <c r="E299" s="114" t="str">
        <f>IF(P_kom_mengde!X303=0," ",P_kom_mengde!X303)</f>
        <v xml:space="preserve"> </v>
      </c>
      <c r="F299" s="114" t="str">
        <f>IF(P_kom_mengde!Y303=0," ",P_kom_mengde!Y303)</f>
        <v xml:space="preserve"> </v>
      </c>
      <c r="G299" s="114" t="str">
        <f>IF(P_kom_mengde!Z303=0," ",P_kom_mengde!Z303)</f>
        <v xml:space="preserve"> </v>
      </c>
      <c r="H299" s="114" t="str">
        <f>IF(P_kom_mengde!AA303=0," ",P_kom_mengde!AA303)</f>
        <v xml:space="preserve"> </v>
      </c>
      <c r="I299" s="114" t="str">
        <f>IF(P_kom_mengde!AB303=0," ",P_kom_mengde!AB303)</f>
        <v xml:space="preserve"> </v>
      </c>
      <c r="J299" s="114" t="str">
        <f>IF(P_kom_mengde!AC303=0," ",P_kom_mengde!AC303)</f>
        <v xml:space="preserve"> </v>
      </c>
      <c r="K299" s="114" t="str">
        <f>IF(P_kom_mengde!AD303=0," ",P_kom_mengde!AD303)</f>
        <v xml:space="preserve"> </v>
      </c>
      <c r="L299" s="32" t="str">
        <f>IF(P_kom_mengde!AE303=0," ",P_kom_mengde!AE303)</f>
        <v xml:space="preserve"> </v>
      </c>
      <c r="M299" s="114" t="str">
        <f>IF(P_kom_mengde!AF303=0," ",P_kom_mengde!AF303)</f>
        <v xml:space="preserve"> </v>
      </c>
      <c r="N299" s="29" t="str">
        <f>IF(P_kom_mengde!AG303=0," ",P_kom_mengde!AG303)</f>
        <v xml:space="preserve"> </v>
      </c>
    </row>
    <row r="300" spans="3:14" x14ac:dyDescent="0.25">
      <c r="C300" s="28" t="str">
        <f>IF(P_kom_mengde!V304=0," ",P_kom_mengde!V304)</f>
        <v xml:space="preserve"> </v>
      </c>
      <c r="D300" s="114" t="str">
        <f>IF(P_kom_mengde!W304=0," ",P_kom_mengde!W304)</f>
        <v xml:space="preserve"> </v>
      </c>
      <c r="E300" s="114" t="str">
        <f>IF(P_kom_mengde!X304=0," ",P_kom_mengde!X304)</f>
        <v xml:space="preserve"> </v>
      </c>
      <c r="F300" s="114" t="str">
        <f>IF(P_kom_mengde!Y304=0," ",P_kom_mengde!Y304)</f>
        <v xml:space="preserve"> </v>
      </c>
      <c r="G300" s="114" t="str">
        <f>IF(P_kom_mengde!Z304=0," ",P_kom_mengde!Z304)</f>
        <v xml:space="preserve"> </v>
      </c>
      <c r="H300" s="114" t="str">
        <f>IF(P_kom_mengde!AA304=0," ",P_kom_mengde!AA304)</f>
        <v xml:space="preserve"> </v>
      </c>
      <c r="I300" s="114" t="str">
        <f>IF(P_kom_mengde!AB304=0," ",P_kom_mengde!AB304)</f>
        <v xml:space="preserve"> </v>
      </c>
      <c r="J300" s="114" t="str">
        <f>IF(P_kom_mengde!AC304=0," ",P_kom_mengde!AC304)</f>
        <v xml:space="preserve"> </v>
      </c>
      <c r="K300" s="114" t="str">
        <f>IF(P_kom_mengde!AD304=0," ",P_kom_mengde!AD304)</f>
        <v xml:space="preserve"> </v>
      </c>
      <c r="L300" s="32" t="str">
        <f>IF(P_kom_mengde!AE304=0," ",P_kom_mengde!AE304)</f>
        <v xml:space="preserve"> </v>
      </c>
      <c r="M300" s="114" t="str">
        <f>IF(P_kom_mengde!AF304=0," ",P_kom_mengde!AF304)</f>
        <v xml:space="preserve"> </v>
      </c>
      <c r="N300" s="29" t="str">
        <f>IF(P_kom_mengde!AG304=0," ",P_kom_mengde!AG304)</f>
        <v xml:space="preserve"> </v>
      </c>
    </row>
    <row r="301" spans="3:14" x14ac:dyDescent="0.25">
      <c r="C301" s="28" t="str">
        <f>IF(P_kom_mengde!V305=0," ",P_kom_mengde!V305)</f>
        <v xml:space="preserve"> </v>
      </c>
      <c r="D301" s="114" t="str">
        <f>IF(P_kom_mengde!W305=0," ",P_kom_mengde!W305)</f>
        <v xml:space="preserve"> </v>
      </c>
      <c r="E301" s="114" t="str">
        <f>IF(P_kom_mengde!X305=0," ",P_kom_mengde!X305)</f>
        <v xml:space="preserve"> </v>
      </c>
      <c r="F301" s="114" t="str">
        <f>IF(P_kom_mengde!Y305=0," ",P_kom_mengde!Y305)</f>
        <v xml:space="preserve"> </v>
      </c>
      <c r="G301" s="114" t="str">
        <f>IF(P_kom_mengde!Z305=0," ",P_kom_mengde!Z305)</f>
        <v xml:space="preserve"> </v>
      </c>
      <c r="H301" s="114" t="str">
        <f>IF(P_kom_mengde!AA305=0," ",P_kom_mengde!AA305)</f>
        <v xml:space="preserve"> </v>
      </c>
      <c r="I301" s="114" t="str">
        <f>IF(P_kom_mengde!AB305=0," ",P_kom_mengde!AB305)</f>
        <v xml:space="preserve"> </v>
      </c>
      <c r="J301" s="114" t="str">
        <f>IF(P_kom_mengde!AC305=0," ",P_kom_mengde!AC305)</f>
        <v xml:space="preserve"> </v>
      </c>
      <c r="K301" s="114" t="str">
        <f>IF(P_kom_mengde!AD305=0," ",P_kom_mengde!AD305)</f>
        <v xml:space="preserve"> </v>
      </c>
      <c r="L301" s="32" t="str">
        <f>IF(P_kom_mengde!AE305=0," ",P_kom_mengde!AE305)</f>
        <v xml:space="preserve"> </v>
      </c>
      <c r="M301" s="114" t="str">
        <f>IF(P_kom_mengde!AF305=0," ",P_kom_mengde!AF305)</f>
        <v xml:space="preserve"> </v>
      </c>
      <c r="N301" s="29" t="str">
        <f>IF(P_kom_mengde!AG305=0," ",P_kom_mengde!AG305)</f>
        <v xml:space="preserve"> </v>
      </c>
    </row>
    <row r="302" spans="3:14" x14ac:dyDescent="0.25">
      <c r="C302" s="28" t="str">
        <f>IF(P_kom_mengde!V306=0," ",P_kom_mengde!V306)</f>
        <v xml:space="preserve"> </v>
      </c>
      <c r="D302" s="114" t="str">
        <f>IF(P_kom_mengde!W306=0," ",P_kom_mengde!W306)</f>
        <v xml:space="preserve"> </v>
      </c>
      <c r="E302" s="114" t="str">
        <f>IF(P_kom_mengde!X306=0," ",P_kom_mengde!X306)</f>
        <v xml:space="preserve"> </v>
      </c>
      <c r="F302" s="114" t="str">
        <f>IF(P_kom_mengde!Y306=0," ",P_kom_mengde!Y306)</f>
        <v xml:space="preserve"> </v>
      </c>
      <c r="G302" s="114" t="str">
        <f>IF(P_kom_mengde!Z306=0," ",P_kom_mengde!Z306)</f>
        <v xml:space="preserve"> </v>
      </c>
      <c r="H302" s="114" t="str">
        <f>IF(P_kom_mengde!AA306=0," ",P_kom_mengde!AA306)</f>
        <v xml:space="preserve"> </v>
      </c>
      <c r="I302" s="114" t="str">
        <f>IF(P_kom_mengde!AB306=0," ",P_kom_mengde!AB306)</f>
        <v xml:space="preserve"> </v>
      </c>
      <c r="J302" s="114" t="str">
        <f>IF(P_kom_mengde!AC306=0," ",P_kom_mengde!AC306)</f>
        <v xml:space="preserve"> </v>
      </c>
      <c r="K302" s="114" t="str">
        <f>IF(P_kom_mengde!AD306=0," ",P_kom_mengde!AD306)</f>
        <v xml:space="preserve"> </v>
      </c>
      <c r="L302" s="32" t="str">
        <f>IF(P_kom_mengde!AE306=0," ",P_kom_mengde!AE306)</f>
        <v xml:space="preserve"> </v>
      </c>
      <c r="M302" s="114" t="str">
        <f>IF(P_kom_mengde!AF306=0," ",P_kom_mengde!AF306)</f>
        <v xml:space="preserve"> </v>
      </c>
      <c r="N302" s="29" t="str">
        <f>IF(P_kom_mengde!AG306=0," ",P_kom_mengde!AG306)</f>
        <v xml:space="preserve"> </v>
      </c>
    </row>
    <row r="303" spans="3:14" x14ac:dyDescent="0.25">
      <c r="C303" s="28" t="str">
        <f>IF(P_kom_mengde!V307=0," ",P_kom_mengde!V307)</f>
        <v xml:space="preserve"> </v>
      </c>
      <c r="D303" s="114" t="str">
        <f>IF(P_kom_mengde!W307=0," ",P_kom_mengde!W307)</f>
        <v xml:space="preserve"> </v>
      </c>
      <c r="E303" s="114" t="str">
        <f>IF(P_kom_mengde!X307=0," ",P_kom_mengde!X307)</f>
        <v xml:space="preserve"> </v>
      </c>
      <c r="F303" s="114" t="str">
        <f>IF(P_kom_mengde!Y307=0," ",P_kom_mengde!Y307)</f>
        <v xml:space="preserve"> </v>
      </c>
      <c r="G303" s="114" t="str">
        <f>IF(P_kom_mengde!Z307=0," ",P_kom_mengde!Z307)</f>
        <v xml:space="preserve"> </v>
      </c>
      <c r="H303" s="114" t="str">
        <f>IF(P_kom_mengde!AA307=0," ",P_kom_mengde!AA307)</f>
        <v xml:space="preserve"> </v>
      </c>
      <c r="I303" s="114" t="str">
        <f>IF(P_kom_mengde!AB307=0," ",P_kom_mengde!AB307)</f>
        <v xml:space="preserve"> </v>
      </c>
      <c r="J303" s="114" t="str">
        <f>IF(P_kom_mengde!AC307=0," ",P_kom_mengde!AC307)</f>
        <v xml:space="preserve"> </v>
      </c>
      <c r="K303" s="114" t="str">
        <f>IF(P_kom_mengde!AD307=0," ",P_kom_mengde!AD307)</f>
        <v xml:space="preserve"> </v>
      </c>
      <c r="L303" s="32" t="str">
        <f>IF(P_kom_mengde!AE307=0," ",P_kom_mengde!AE307)</f>
        <v xml:space="preserve"> </v>
      </c>
      <c r="M303" s="114" t="str">
        <f>IF(P_kom_mengde!AF307=0," ",P_kom_mengde!AF307)</f>
        <v xml:space="preserve"> </v>
      </c>
      <c r="N303" s="29" t="str">
        <f>IF(P_kom_mengde!AG307=0," ",P_kom_mengde!AG307)</f>
        <v xml:space="preserve"> </v>
      </c>
    </row>
    <row r="304" spans="3:14" x14ac:dyDescent="0.25">
      <c r="C304" s="28" t="str">
        <f>IF(P_kom_mengde!V308=0," ",P_kom_mengde!V308)</f>
        <v xml:space="preserve"> </v>
      </c>
      <c r="D304" s="114" t="str">
        <f>IF(P_kom_mengde!W308=0," ",P_kom_mengde!W308)</f>
        <v xml:space="preserve"> </v>
      </c>
      <c r="E304" s="114" t="str">
        <f>IF(P_kom_mengde!X308=0," ",P_kom_mengde!X308)</f>
        <v xml:space="preserve"> </v>
      </c>
      <c r="F304" s="114" t="str">
        <f>IF(P_kom_mengde!Y308=0," ",P_kom_mengde!Y308)</f>
        <v xml:space="preserve"> </v>
      </c>
      <c r="G304" s="114" t="str">
        <f>IF(P_kom_mengde!Z308=0," ",P_kom_mengde!Z308)</f>
        <v xml:space="preserve"> </v>
      </c>
      <c r="H304" s="114" t="str">
        <f>IF(P_kom_mengde!AA308=0," ",P_kom_mengde!AA308)</f>
        <v xml:space="preserve"> </v>
      </c>
      <c r="I304" s="114" t="str">
        <f>IF(P_kom_mengde!AB308=0," ",P_kom_mengde!AB308)</f>
        <v xml:space="preserve"> </v>
      </c>
      <c r="J304" s="114" t="str">
        <f>IF(P_kom_mengde!AC308=0," ",P_kom_mengde!AC308)</f>
        <v xml:space="preserve"> </v>
      </c>
      <c r="K304" s="114" t="str">
        <f>IF(P_kom_mengde!AD308=0," ",P_kom_mengde!AD308)</f>
        <v xml:space="preserve"> </v>
      </c>
      <c r="L304" s="32" t="str">
        <f>IF(P_kom_mengde!AE308=0," ",P_kom_mengde!AE308)</f>
        <v xml:space="preserve"> </v>
      </c>
      <c r="M304" s="114" t="str">
        <f>IF(P_kom_mengde!AF308=0," ",P_kom_mengde!AF308)</f>
        <v xml:space="preserve"> </v>
      </c>
      <c r="N304" s="29" t="str">
        <f>IF(P_kom_mengde!AG308=0," ",P_kom_mengde!AG308)</f>
        <v xml:space="preserve"> </v>
      </c>
    </row>
    <row r="305" spans="3:14" x14ac:dyDescent="0.25">
      <c r="C305" s="28" t="str">
        <f>IF(P_kom_mengde!V309=0," ",P_kom_mengde!V309)</f>
        <v xml:space="preserve"> </v>
      </c>
      <c r="D305" s="114" t="str">
        <f>IF(P_kom_mengde!W309=0," ",P_kom_mengde!W309)</f>
        <v xml:space="preserve"> </v>
      </c>
      <c r="E305" s="114" t="str">
        <f>IF(P_kom_mengde!X309=0," ",P_kom_mengde!X309)</f>
        <v xml:space="preserve"> </v>
      </c>
      <c r="F305" s="114" t="str">
        <f>IF(P_kom_mengde!Y309=0," ",P_kom_mengde!Y309)</f>
        <v xml:space="preserve"> </v>
      </c>
      <c r="G305" s="114" t="str">
        <f>IF(P_kom_mengde!Z309=0," ",P_kom_mengde!Z309)</f>
        <v xml:space="preserve"> </v>
      </c>
      <c r="H305" s="114" t="str">
        <f>IF(P_kom_mengde!AA309=0," ",P_kom_mengde!AA309)</f>
        <v xml:space="preserve"> </v>
      </c>
      <c r="I305" s="114" t="str">
        <f>IF(P_kom_mengde!AB309=0," ",P_kom_mengde!AB309)</f>
        <v xml:space="preserve"> </v>
      </c>
      <c r="J305" s="114" t="str">
        <f>IF(P_kom_mengde!AC309=0," ",P_kom_mengde!AC309)</f>
        <v xml:space="preserve"> </v>
      </c>
      <c r="K305" s="114" t="str">
        <f>IF(P_kom_mengde!AD309=0," ",P_kom_mengde!AD309)</f>
        <v xml:space="preserve"> </v>
      </c>
      <c r="L305" s="32" t="str">
        <f>IF(P_kom_mengde!AE309=0," ",P_kom_mengde!AE309)</f>
        <v xml:space="preserve"> </v>
      </c>
      <c r="M305" s="114" t="str">
        <f>IF(P_kom_mengde!AF309=0," ",P_kom_mengde!AF309)</f>
        <v xml:space="preserve"> </v>
      </c>
      <c r="N305" s="29" t="str">
        <f>IF(P_kom_mengde!AG309=0," ",P_kom_mengde!AG309)</f>
        <v xml:space="preserve"> </v>
      </c>
    </row>
    <row r="306" spans="3:14" x14ac:dyDescent="0.25">
      <c r="C306" s="28" t="str">
        <f>IF(P_kom_mengde!V310=0," ",P_kom_mengde!V310)</f>
        <v xml:space="preserve"> </v>
      </c>
      <c r="D306" s="114" t="str">
        <f>IF(P_kom_mengde!W310=0," ",P_kom_mengde!W310)</f>
        <v xml:space="preserve"> </v>
      </c>
      <c r="E306" s="114" t="str">
        <f>IF(P_kom_mengde!X310=0," ",P_kom_mengde!X310)</f>
        <v xml:space="preserve"> </v>
      </c>
      <c r="F306" s="114" t="str">
        <f>IF(P_kom_mengde!Y310=0," ",P_kom_mengde!Y310)</f>
        <v xml:space="preserve"> </v>
      </c>
      <c r="G306" s="114" t="str">
        <f>IF(P_kom_mengde!Z310=0," ",P_kom_mengde!Z310)</f>
        <v xml:space="preserve"> </v>
      </c>
      <c r="H306" s="114" t="str">
        <f>IF(P_kom_mengde!AA310=0," ",P_kom_mengde!AA310)</f>
        <v xml:space="preserve"> </v>
      </c>
      <c r="I306" s="114" t="str">
        <f>IF(P_kom_mengde!AB310=0," ",P_kom_mengde!AB310)</f>
        <v xml:space="preserve"> </v>
      </c>
      <c r="J306" s="114" t="str">
        <f>IF(P_kom_mengde!AC310=0," ",P_kom_mengde!AC310)</f>
        <v xml:space="preserve"> </v>
      </c>
      <c r="K306" s="114" t="str">
        <f>IF(P_kom_mengde!AD310=0," ",P_kom_mengde!AD310)</f>
        <v xml:space="preserve"> </v>
      </c>
      <c r="L306" s="32" t="str">
        <f>IF(P_kom_mengde!AE310=0," ",P_kom_mengde!AE310)</f>
        <v xml:space="preserve"> </v>
      </c>
      <c r="M306" s="114" t="str">
        <f>IF(P_kom_mengde!AF310=0," ",P_kom_mengde!AF310)</f>
        <v xml:space="preserve"> </v>
      </c>
      <c r="N306" s="29" t="str">
        <f>IF(P_kom_mengde!AG310=0," ",P_kom_mengde!AG310)</f>
        <v xml:space="preserve"> </v>
      </c>
    </row>
    <row r="307" spans="3:14" x14ac:dyDescent="0.25">
      <c r="C307" s="28" t="str">
        <f>IF(P_kom_mengde!V311=0," ",P_kom_mengde!V311)</f>
        <v xml:space="preserve"> </v>
      </c>
      <c r="D307" s="114" t="str">
        <f>IF(P_kom_mengde!W311=0," ",P_kom_mengde!W311)</f>
        <v xml:space="preserve"> </v>
      </c>
      <c r="E307" s="114" t="str">
        <f>IF(P_kom_mengde!X311=0," ",P_kom_mengde!X311)</f>
        <v xml:space="preserve"> </v>
      </c>
      <c r="F307" s="114" t="str">
        <f>IF(P_kom_mengde!Y311=0," ",P_kom_mengde!Y311)</f>
        <v xml:space="preserve"> </v>
      </c>
      <c r="G307" s="114" t="str">
        <f>IF(P_kom_mengde!Z311=0," ",P_kom_mengde!Z311)</f>
        <v xml:space="preserve"> </v>
      </c>
      <c r="H307" s="114" t="str">
        <f>IF(P_kom_mengde!AA311=0," ",P_kom_mengde!AA311)</f>
        <v xml:space="preserve"> </v>
      </c>
      <c r="I307" s="114" t="str">
        <f>IF(P_kom_mengde!AB311=0," ",P_kom_mengde!AB311)</f>
        <v xml:space="preserve"> </v>
      </c>
      <c r="J307" s="114" t="str">
        <f>IF(P_kom_mengde!AC311=0," ",P_kom_mengde!AC311)</f>
        <v xml:space="preserve"> </v>
      </c>
      <c r="K307" s="114" t="str">
        <f>IF(P_kom_mengde!AD311=0," ",P_kom_mengde!AD311)</f>
        <v xml:space="preserve"> </v>
      </c>
      <c r="L307" s="32" t="str">
        <f>IF(P_kom_mengde!AE311=0," ",P_kom_mengde!AE311)</f>
        <v xml:space="preserve"> </v>
      </c>
      <c r="M307" s="114" t="str">
        <f>IF(P_kom_mengde!AF311=0," ",P_kom_mengde!AF311)</f>
        <v xml:space="preserve"> </v>
      </c>
      <c r="N307" s="29" t="str">
        <f>IF(P_kom_mengde!AG311=0," ",P_kom_mengde!AG311)</f>
        <v xml:space="preserve"> </v>
      </c>
    </row>
    <row r="308" spans="3:14" x14ac:dyDescent="0.25">
      <c r="C308" s="28" t="str">
        <f>IF(P_kom_mengde!V312=0," ",P_kom_mengde!V312)</f>
        <v xml:space="preserve"> </v>
      </c>
      <c r="D308" s="114" t="str">
        <f>IF(P_kom_mengde!W312=0," ",P_kom_mengde!W312)</f>
        <v xml:space="preserve"> </v>
      </c>
      <c r="E308" s="114" t="str">
        <f>IF(P_kom_mengde!X312=0," ",P_kom_mengde!X312)</f>
        <v xml:space="preserve"> </v>
      </c>
      <c r="F308" s="114" t="str">
        <f>IF(P_kom_mengde!Y312=0," ",P_kom_mengde!Y312)</f>
        <v xml:space="preserve"> </v>
      </c>
      <c r="G308" s="114" t="str">
        <f>IF(P_kom_mengde!Z312=0," ",P_kom_mengde!Z312)</f>
        <v xml:space="preserve"> </v>
      </c>
      <c r="H308" s="114" t="str">
        <f>IF(P_kom_mengde!AA312=0," ",P_kom_mengde!AA312)</f>
        <v xml:space="preserve"> </v>
      </c>
      <c r="I308" s="114" t="str">
        <f>IF(P_kom_mengde!AB312=0," ",P_kom_mengde!AB312)</f>
        <v xml:space="preserve"> </v>
      </c>
      <c r="J308" s="114" t="str">
        <f>IF(P_kom_mengde!AC312=0," ",P_kom_mengde!AC312)</f>
        <v xml:space="preserve"> </v>
      </c>
      <c r="K308" s="114" t="str">
        <f>IF(P_kom_mengde!AD312=0," ",P_kom_mengde!AD312)</f>
        <v xml:space="preserve"> </v>
      </c>
      <c r="L308" s="32" t="str">
        <f>IF(P_kom_mengde!AE312=0," ",P_kom_mengde!AE312)</f>
        <v xml:space="preserve"> </v>
      </c>
      <c r="M308" s="114" t="str">
        <f>IF(P_kom_mengde!AF312=0," ",P_kom_mengde!AF312)</f>
        <v xml:space="preserve"> </v>
      </c>
      <c r="N308" s="29" t="str">
        <f>IF(P_kom_mengde!AG312=0," ",P_kom_mengde!AG312)</f>
        <v xml:space="preserve"> </v>
      </c>
    </row>
    <row r="309" spans="3:14" x14ac:dyDescent="0.25">
      <c r="C309" s="28" t="str">
        <f>IF(P_kom_mengde!V313=0," ",P_kom_mengde!V313)</f>
        <v xml:space="preserve"> </v>
      </c>
      <c r="D309" s="114" t="str">
        <f>IF(P_kom_mengde!W313=0," ",P_kom_mengde!W313)</f>
        <v xml:space="preserve"> </v>
      </c>
      <c r="E309" s="114" t="str">
        <f>IF(P_kom_mengde!X313=0," ",P_kom_mengde!X313)</f>
        <v xml:space="preserve"> </v>
      </c>
      <c r="F309" s="114" t="str">
        <f>IF(P_kom_mengde!Y313=0," ",P_kom_mengde!Y313)</f>
        <v xml:space="preserve"> </v>
      </c>
      <c r="G309" s="114" t="str">
        <f>IF(P_kom_mengde!Z313=0," ",P_kom_mengde!Z313)</f>
        <v xml:space="preserve"> </v>
      </c>
      <c r="H309" s="114" t="str">
        <f>IF(P_kom_mengde!AA313=0," ",P_kom_mengde!AA313)</f>
        <v xml:space="preserve"> </v>
      </c>
      <c r="I309" s="114" t="str">
        <f>IF(P_kom_mengde!AB313=0," ",P_kom_mengde!AB313)</f>
        <v xml:space="preserve"> </v>
      </c>
      <c r="J309" s="114" t="str">
        <f>IF(P_kom_mengde!AC313=0," ",P_kom_mengde!AC313)</f>
        <v xml:space="preserve"> </v>
      </c>
      <c r="K309" s="114" t="str">
        <f>IF(P_kom_mengde!AD313=0," ",P_kom_mengde!AD313)</f>
        <v xml:space="preserve"> </v>
      </c>
      <c r="L309" s="32" t="str">
        <f>IF(P_kom_mengde!AE313=0," ",P_kom_mengde!AE313)</f>
        <v xml:space="preserve"> </v>
      </c>
      <c r="M309" s="114" t="str">
        <f>IF(P_kom_mengde!AF313=0," ",P_kom_mengde!AF313)</f>
        <v xml:space="preserve"> </v>
      </c>
      <c r="N309" s="29" t="str">
        <f>IF(P_kom_mengde!AG313=0," ",P_kom_mengde!AG313)</f>
        <v xml:space="preserve"> </v>
      </c>
    </row>
    <row r="310" spans="3:14" x14ac:dyDescent="0.25">
      <c r="C310" s="28" t="str">
        <f>IF(P_kom_mengde!V314=0," ",P_kom_mengde!V314)</f>
        <v xml:space="preserve"> </v>
      </c>
      <c r="D310" s="114" t="str">
        <f>IF(P_kom_mengde!W314=0," ",P_kom_mengde!W314)</f>
        <v xml:space="preserve"> </v>
      </c>
      <c r="E310" s="114" t="str">
        <f>IF(P_kom_mengde!X314=0," ",P_kom_mengde!X314)</f>
        <v xml:space="preserve"> </v>
      </c>
      <c r="F310" s="114" t="str">
        <f>IF(P_kom_mengde!Y314=0," ",P_kom_mengde!Y314)</f>
        <v xml:space="preserve"> </v>
      </c>
      <c r="G310" s="114" t="str">
        <f>IF(P_kom_mengde!Z314=0," ",P_kom_mengde!Z314)</f>
        <v xml:space="preserve"> </v>
      </c>
      <c r="H310" s="114" t="str">
        <f>IF(P_kom_mengde!AA314=0," ",P_kom_mengde!AA314)</f>
        <v xml:space="preserve"> </v>
      </c>
      <c r="I310" s="114" t="str">
        <f>IF(P_kom_mengde!AB314=0," ",P_kom_mengde!AB314)</f>
        <v xml:space="preserve"> </v>
      </c>
      <c r="J310" s="114" t="str">
        <f>IF(P_kom_mengde!AC314=0," ",P_kom_mengde!AC314)</f>
        <v xml:space="preserve"> </v>
      </c>
      <c r="K310" s="114" t="str">
        <f>IF(P_kom_mengde!AD314=0," ",P_kom_mengde!AD314)</f>
        <v xml:space="preserve"> </v>
      </c>
      <c r="L310" s="32" t="str">
        <f>IF(P_kom_mengde!AE314=0," ",P_kom_mengde!AE314)</f>
        <v xml:space="preserve"> </v>
      </c>
      <c r="M310" s="114" t="str">
        <f>IF(P_kom_mengde!AF314=0," ",P_kom_mengde!AF314)</f>
        <v xml:space="preserve"> </v>
      </c>
      <c r="N310" s="29" t="str">
        <f>IF(P_kom_mengde!AG314=0," ",P_kom_mengde!AG314)</f>
        <v xml:space="preserve"> </v>
      </c>
    </row>
    <row r="311" spans="3:14" x14ac:dyDescent="0.25">
      <c r="C311" s="28" t="str">
        <f>IF(P_kom_mengde!V315=0," ",P_kom_mengde!V315)</f>
        <v xml:space="preserve"> </v>
      </c>
      <c r="D311" s="114" t="str">
        <f>IF(P_kom_mengde!W315=0," ",P_kom_mengde!W315)</f>
        <v xml:space="preserve"> </v>
      </c>
      <c r="E311" s="114" t="str">
        <f>IF(P_kom_mengde!X315=0," ",P_kom_mengde!X315)</f>
        <v xml:space="preserve"> </v>
      </c>
      <c r="F311" s="114" t="str">
        <f>IF(P_kom_mengde!Y315=0," ",P_kom_mengde!Y315)</f>
        <v xml:space="preserve"> </v>
      </c>
      <c r="G311" s="114" t="str">
        <f>IF(P_kom_mengde!Z315=0," ",P_kom_mengde!Z315)</f>
        <v xml:space="preserve"> </v>
      </c>
      <c r="H311" s="114" t="str">
        <f>IF(P_kom_mengde!AA315=0," ",P_kom_mengde!AA315)</f>
        <v xml:space="preserve"> </v>
      </c>
      <c r="I311" s="114" t="str">
        <f>IF(P_kom_mengde!AB315=0," ",P_kom_mengde!AB315)</f>
        <v xml:space="preserve"> </v>
      </c>
      <c r="J311" s="114" t="str">
        <f>IF(P_kom_mengde!AC315=0," ",P_kom_mengde!AC315)</f>
        <v xml:space="preserve"> </v>
      </c>
      <c r="K311" s="114" t="str">
        <f>IF(P_kom_mengde!AD315=0," ",P_kom_mengde!AD315)</f>
        <v xml:space="preserve"> </v>
      </c>
      <c r="L311" s="32" t="str">
        <f>IF(P_kom_mengde!AE315=0," ",P_kom_mengde!AE315)</f>
        <v xml:space="preserve"> </v>
      </c>
      <c r="M311" s="114" t="str">
        <f>IF(P_kom_mengde!AF315=0," ",P_kom_mengde!AF315)</f>
        <v xml:space="preserve"> </v>
      </c>
      <c r="N311" s="29" t="str">
        <f>IF(P_kom_mengde!AG315=0," ",P_kom_mengde!AG315)</f>
        <v xml:space="preserve"> </v>
      </c>
    </row>
    <row r="312" spans="3:14" x14ac:dyDescent="0.25">
      <c r="C312" s="28" t="str">
        <f>IF(P_kom_mengde!V316=0," ",P_kom_mengde!V316)</f>
        <v xml:space="preserve"> </v>
      </c>
      <c r="D312" s="114" t="str">
        <f>IF(P_kom_mengde!W316=0," ",P_kom_mengde!W316)</f>
        <v xml:space="preserve"> </v>
      </c>
      <c r="E312" s="114" t="str">
        <f>IF(P_kom_mengde!X316=0," ",P_kom_mengde!X316)</f>
        <v xml:space="preserve"> </v>
      </c>
      <c r="F312" s="114" t="str">
        <f>IF(P_kom_mengde!Y316=0," ",P_kom_mengde!Y316)</f>
        <v xml:space="preserve"> </v>
      </c>
      <c r="G312" s="114" t="str">
        <f>IF(P_kom_mengde!Z316=0," ",P_kom_mengde!Z316)</f>
        <v xml:space="preserve"> </v>
      </c>
      <c r="H312" s="114" t="str">
        <f>IF(P_kom_mengde!AA316=0," ",P_kom_mengde!AA316)</f>
        <v xml:space="preserve"> </v>
      </c>
      <c r="I312" s="114" t="str">
        <f>IF(P_kom_mengde!AB316=0," ",P_kom_mengde!AB316)</f>
        <v xml:space="preserve"> </v>
      </c>
      <c r="J312" s="114" t="str">
        <f>IF(P_kom_mengde!AC316=0," ",P_kom_mengde!AC316)</f>
        <v xml:space="preserve"> </v>
      </c>
      <c r="K312" s="114" t="str">
        <f>IF(P_kom_mengde!AD316=0," ",P_kom_mengde!AD316)</f>
        <v xml:space="preserve"> </v>
      </c>
      <c r="L312" s="32" t="str">
        <f>IF(P_kom_mengde!AE316=0," ",P_kom_mengde!AE316)</f>
        <v xml:space="preserve"> </v>
      </c>
      <c r="M312" s="114" t="str">
        <f>IF(P_kom_mengde!AF316=0," ",P_kom_mengde!AF316)</f>
        <v xml:space="preserve"> </v>
      </c>
      <c r="N312" s="29" t="str">
        <f>IF(P_kom_mengde!AG316=0," ",P_kom_mengde!AG316)</f>
        <v xml:space="preserve"> </v>
      </c>
    </row>
    <row r="313" spans="3:14" x14ac:dyDescent="0.25">
      <c r="C313" s="28" t="str">
        <f>IF(P_kom_mengde!V317=0," ",P_kom_mengde!V317)</f>
        <v xml:space="preserve"> </v>
      </c>
      <c r="D313" s="114" t="str">
        <f>IF(P_kom_mengde!W317=0," ",P_kom_mengde!W317)</f>
        <v xml:space="preserve"> </v>
      </c>
      <c r="E313" s="114" t="str">
        <f>IF(P_kom_mengde!X317=0," ",P_kom_mengde!X317)</f>
        <v xml:space="preserve"> </v>
      </c>
      <c r="F313" s="114" t="str">
        <f>IF(P_kom_mengde!Y317=0," ",P_kom_mengde!Y317)</f>
        <v xml:space="preserve"> </v>
      </c>
      <c r="G313" s="114" t="str">
        <f>IF(P_kom_mengde!Z317=0," ",P_kom_mengde!Z317)</f>
        <v xml:space="preserve"> </v>
      </c>
      <c r="H313" s="114" t="str">
        <f>IF(P_kom_mengde!AA317=0," ",P_kom_mengde!AA317)</f>
        <v xml:space="preserve"> </v>
      </c>
      <c r="I313" s="114" t="str">
        <f>IF(P_kom_mengde!AB317=0," ",P_kom_mengde!AB317)</f>
        <v xml:space="preserve"> </v>
      </c>
      <c r="J313" s="114" t="str">
        <f>IF(P_kom_mengde!AC317=0," ",P_kom_mengde!AC317)</f>
        <v xml:space="preserve"> </v>
      </c>
      <c r="K313" s="114" t="str">
        <f>IF(P_kom_mengde!AD317=0," ",P_kom_mengde!AD317)</f>
        <v xml:space="preserve"> </v>
      </c>
      <c r="L313" s="32" t="str">
        <f>IF(P_kom_mengde!AE317=0," ",P_kom_mengde!AE317)</f>
        <v xml:space="preserve"> </v>
      </c>
      <c r="M313" s="114" t="str">
        <f>IF(P_kom_mengde!AF317=0," ",P_kom_mengde!AF317)</f>
        <v xml:space="preserve"> </v>
      </c>
      <c r="N313" s="29" t="str">
        <f>IF(P_kom_mengde!AG317=0," ",P_kom_mengde!AG317)</f>
        <v xml:space="preserve"> </v>
      </c>
    </row>
    <row r="314" spans="3:14" x14ac:dyDescent="0.25">
      <c r="C314" s="28" t="str">
        <f>IF(P_kom_mengde!V318=0," ",P_kom_mengde!V318)</f>
        <v xml:space="preserve"> </v>
      </c>
      <c r="D314" s="114" t="str">
        <f>IF(P_kom_mengde!W318=0," ",P_kom_mengde!W318)</f>
        <v xml:space="preserve"> </v>
      </c>
      <c r="E314" s="114" t="str">
        <f>IF(P_kom_mengde!X318=0," ",P_kom_mengde!X318)</f>
        <v xml:space="preserve"> </v>
      </c>
      <c r="F314" s="114" t="str">
        <f>IF(P_kom_mengde!Y318=0," ",P_kom_mengde!Y318)</f>
        <v xml:space="preserve"> </v>
      </c>
      <c r="G314" s="114" t="str">
        <f>IF(P_kom_mengde!Z318=0," ",P_kom_mengde!Z318)</f>
        <v xml:space="preserve"> </v>
      </c>
      <c r="H314" s="114" t="str">
        <f>IF(P_kom_mengde!AA318=0," ",P_kom_mengde!AA318)</f>
        <v xml:space="preserve"> </v>
      </c>
      <c r="I314" s="114" t="str">
        <f>IF(P_kom_mengde!AB318=0," ",P_kom_mengde!AB318)</f>
        <v xml:space="preserve"> </v>
      </c>
      <c r="J314" s="114" t="str">
        <f>IF(P_kom_mengde!AC318=0," ",P_kom_mengde!AC318)</f>
        <v xml:space="preserve"> </v>
      </c>
      <c r="K314" s="114" t="str">
        <f>IF(P_kom_mengde!AD318=0," ",P_kom_mengde!AD318)</f>
        <v xml:space="preserve"> </v>
      </c>
      <c r="L314" s="32" t="str">
        <f>IF(P_kom_mengde!AE318=0," ",P_kom_mengde!AE318)</f>
        <v xml:space="preserve"> </v>
      </c>
      <c r="M314" s="114" t="str">
        <f>IF(P_kom_mengde!AF318=0," ",P_kom_mengde!AF318)</f>
        <v xml:space="preserve"> </v>
      </c>
      <c r="N314" s="29" t="str">
        <f>IF(P_kom_mengde!AG318=0," ",P_kom_mengde!AG318)</f>
        <v xml:space="preserve"> </v>
      </c>
    </row>
    <row r="315" spans="3:14" x14ac:dyDescent="0.25">
      <c r="C315" s="28" t="str">
        <f>IF(P_kom_mengde!V319=0," ",P_kom_mengde!V319)</f>
        <v xml:space="preserve"> </v>
      </c>
      <c r="D315" s="114" t="str">
        <f>IF(P_kom_mengde!W319=0," ",P_kom_mengde!W319)</f>
        <v xml:space="preserve"> </v>
      </c>
      <c r="E315" s="114" t="str">
        <f>IF(P_kom_mengde!X319=0," ",P_kom_mengde!X319)</f>
        <v xml:space="preserve"> </v>
      </c>
      <c r="F315" s="114" t="str">
        <f>IF(P_kom_mengde!Y319=0," ",P_kom_mengde!Y319)</f>
        <v xml:space="preserve"> </v>
      </c>
      <c r="G315" s="114" t="str">
        <f>IF(P_kom_mengde!Z319=0," ",P_kom_mengde!Z319)</f>
        <v xml:space="preserve"> </v>
      </c>
      <c r="H315" s="114" t="str">
        <f>IF(P_kom_mengde!AA319=0," ",P_kom_mengde!AA319)</f>
        <v xml:space="preserve"> </v>
      </c>
      <c r="I315" s="114" t="str">
        <f>IF(P_kom_mengde!AB319=0," ",P_kom_mengde!AB319)</f>
        <v xml:space="preserve"> </v>
      </c>
      <c r="J315" s="114" t="str">
        <f>IF(P_kom_mengde!AC319=0," ",P_kom_mengde!AC319)</f>
        <v xml:space="preserve"> </v>
      </c>
      <c r="K315" s="114" t="str">
        <f>IF(P_kom_mengde!AD319=0," ",P_kom_mengde!AD319)</f>
        <v xml:space="preserve"> </v>
      </c>
      <c r="L315" s="32" t="str">
        <f>IF(P_kom_mengde!AE319=0," ",P_kom_mengde!AE319)</f>
        <v xml:space="preserve"> </v>
      </c>
      <c r="M315" s="114" t="str">
        <f>IF(P_kom_mengde!AF319=0," ",P_kom_mengde!AF319)</f>
        <v xml:space="preserve"> </v>
      </c>
      <c r="N315" s="29" t="str">
        <f>IF(P_kom_mengde!AG319=0," ",P_kom_mengde!AG319)</f>
        <v xml:space="preserve"> </v>
      </c>
    </row>
    <row r="316" spans="3:14" x14ac:dyDescent="0.25">
      <c r="C316" s="28" t="str">
        <f>IF(P_kom_mengde!V320=0," ",P_kom_mengde!V320)</f>
        <v xml:space="preserve"> </v>
      </c>
      <c r="D316" s="114" t="str">
        <f>IF(P_kom_mengde!W320=0," ",P_kom_mengde!W320)</f>
        <v xml:space="preserve"> </v>
      </c>
      <c r="E316" s="114" t="str">
        <f>IF(P_kom_mengde!X320=0," ",P_kom_mengde!X320)</f>
        <v xml:space="preserve"> </v>
      </c>
      <c r="F316" s="114" t="str">
        <f>IF(P_kom_mengde!Y320=0," ",P_kom_mengde!Y320)</f>
        <v xml:space="preserve"> </v>
      </c>
      <c r="G316" s="114" t="str">
        <f>IF(P_kom_mengde!Z320=0," ",P_kom_mengde!Z320)</f>
        <v xml:space="preserve"> </v>
      </c>
      <c r="H316" s="114" t="str">
        <f>IF(P_kom_mengde!AA320=0," ",P_kom_mengde!AA320)</f>
        <v xml:space="preserve"> </v>
      </c>
      <c r="I316" s="114" t="str">
        <f>IF(P_kom_mengde!AB320=0," ",P_kom_mengde!AB320)</f>
        <v xml:space="preserve"> </v>
      </c>
      <c r="J316" s="114" t="str">
        <f>IF(P_kom_mengde!AC320=0," ",P_kom_mengde!AC320)</f>
        <v xml:space="preserve"> </v>
      </c>
      <c r="K316" s="114" t="str">
        <f>IF(P_kom_mengde!AD320=0," ",P_kom_mengde!AD320)</f>
        <v xml:space="preserve"> </v>
      </c>
      <c r="L316" s="32" t="str">
        <f>IF(P_kom_mengde!AE320=0," ",P_kom_mengde!AE320)</f>
        <v xml:space="preserve"> </v>
      </c>
      <c r="M316" s="114" t="str">
        <f>IF(P_kom_mengde!AF320=0," ",P_kom_mengde!AF320)</f>
        <v xml:space="preserve"> </v>
      </c>
      <c r="N316" s="29" t="str">
        <f>IF(P_kom_mengde!AG320=0," ",P_kom_mengde!AG320)</f>
        <v xml:space="preserve"> </v>
      </c>
    </row>
    <row r="317" spans="3:14" x14ac:dyDescent="0.25">
      <c r="C317" s="28" t="str">
        <f>IF(P_kom_mengde!V321=0," ",P_kom_mengde!V321)</f>
        <v xml:space="preserve"> </v>
      </c>
      <c r="D317" s="114" t="str">
        <f>IF(P_kom_mengde!W321=0," ",P_kom_mengde!W321)</f>
        <v xml:space="preserve"> </v>
      </c>
      <c r="E317" s="114" t="str">
        <f>IF(P_kom_mengde!X321=0," ",P_kom_mengde!X321)</f>
        <v xml:space="preserve"> </v>
      </c>
      <c r="F317" s="114" t="str">
        <f>IF(P_kom_mengde!Y321=0," ",P_kom_mengde!Y321)</f>
        <v xml:space="preserve"> </v>
      </c>
      <c r="G317" s="114" t="str">
        <f>IF(P_kom_mengde!Z321=0," ",P_kom_mengde!Z321)</f>
        <v xml:space="preserve"> </v>
      </c>
      <c r="H317" s="114" t="str">
        <f>IF(P_kom_mengde!AA321=0," ",P_kom_mengde!AA321)</f>
        <v xml:space="preserve"> </v>
      </c>
      <c r="I317" s="114" t="str">
        <f>IF(P_kom_mengde!AB321=0," ",P_kom_mengde!AB321)</f>
        <v xml:space="preserve"> </v>
      </c>
      <c r="J317" s="114" t="str">
        <f>IF(P_kom_mengde!AC321=0," ",P_kom_mengde!AC321)</f>
        <v xml:space="preserve"> </v>
      </c>
      <c r="K317" s="114" t="str">
        <f>IF(P_kom_mengde!AD321=0," ",P_kom_mengde!AD321)</f>
        <v xml:space="preserve"> </v>
      </c>
      <c r="L317" s="32" t="str">
        <f>IF(P_kom_mengde!AE321=0," ",P_kom_mengde!AE321)</f>
        <v xml:space="preserve"> </v>
      </c>
      <c r="M317" s="114" t="str">
        <f>IF(P_kom_mengde!AF321=0," ",P_kom_mengde!AF321)</f>
        <v xml:space="preserve"> </v>
      </c>
      <c r="N317" s="29" t="str">
        <f>IF(P_kom_mengde!AG321=0," ",P_kom_mengde!AG321)</f>
        <v xml:space="preserve"> </v>
      </c>
    </row>
    <row r="318" spans="3:14" x14ac:dyDescent="0.25">
      <c r="C318" s="28" t="str">
        <f>IF(P_kom_mengde!V322=0," ",P_kom_mengde!V322)</f>
        <v xml:space="preserve"> </v>
      </c>
      <c r="D318" s="114" t="str">
        <f>IF(P_kom_mengde!W322=0," ",P_kom_mengde!W322)</f>
        <v xml:space="preserve"> </v>
      </c>
      <c r="E318" s="114" t="str">
        <f>IF(P_kom_mengde!X322=0," ",P_kom_mengde!X322)</f>
        <v xml:space="preserve"> </v>
      </c>
      <c r="F318" s="114" t="str">
        <f>IF(P_kom_mengde!Y322=0," ",P_kom_mengde!Y322)</f>
        <v xml:space="preserve"> </v>
      </c>
      <c r="G318" s="114" t="str">
        <f>IF(P_kom_mengde!Z322=0," ",P_kom_mengde!Z322)</f>
        <v xml:space="preserve"> </v>
      </c>
      <c r="H318" s="114" t="str">
        <f>IF(P_kom_mengde!AA322=0," ",P_kom_mengde!AA322)</f>
        <v xml:space="preserve"> </v>
      </c>
      <c r="I318" s="114" t="str">
        <f>IF(P_kom_mengde!AB322=0," ",P_kom_mengde!AB322)</f>
        <v xml:space="preserve"> </v>
      </c>
      <c r="J318" s="114" t="str">
        <f>IF(P_kom_mengde!AC322=0," ",P_kom_mengde!AC322)</f>
        <v xml:space="preserve"> </v>
      </c>
      <c r="K318" s="114" t="str">
        <f>IF(P_kom_mengde!AD322=0," ",P_kom_mengde!AD322)</f>
        <v xml:space="preserve"> </v>
      </c>
      <c r="L318" s="32" t="str">
        <f>IF(P_kom_mengde!AE322=0," ",P_kom_mengde!AE322)</f>
        <v xml:space="preserve"> </v>
      </c>
      <c r="M318" s="114" t="str">
        <f>IF(P_kom_mengde!AF322=0," ",P_kom_mengde!AF322)</f>
        <v xml:space="preserve"> </v>
      </c>
      <c r="N318" s="29" t="str">
        <f>IF(P_kom_mengde!AG322=0," ",P_kom_mengde!AG322)</f>
        <v xml:space="preserve"> </v>
      </c>
    </row>
    <row r="319" spans="3:14" x14ac:dyDescent="0.25">
      <c r="C319" s="28" t="str">
        <f>IF(P_kom_mengde!V323=0," ",P_kom_mengde!V323)</f>
        <v xml:space="preserve"> </v>
      </c>
      <c r="D319" s="114" t="str">
        <f>IF(P_kom_mengde!W323=0," ",P_kom_mengde!W323)</f>
        <v xml:space="preserve"> </v>
      </c>
      <c r="E319" s="114" t="str">
        <f>IF(P_kom_mengde!X323=0," ",P_kom_mengde!X323)</f>
        <v xml:space="preserve"> </v>
      </c>
      <c r="F319" s="114" t="str">
        <f>IF(P_kom_mengde!Y323=0," ",P_kom_mengde!Y323)</f>
        <v xml:space="preserve"> </v>
      </c>
      <c r="G319" s="114" t="str">
        <f>IF(P_kom_mengde!Z323=0," ",P_kom_mengde!Z323)</f>
        <v xml:space="preserve"> </v>
      </c>
      <c r="H319" s="114" t="str">
        <f>IF(P_kom_mengde!AA323=0," ",P_kom_mengde!AA323)</f>
        <v xml:space="preserve"> </v>
      </c>
      <c r="I319" s="114" t="str">
        <f>IF(P_kom_mengde!AB323=0," ",P_kom_mengde!AB323)</f>
        <v xml:space="preserve"> </v>
      </c>
      <c r="J319" s="114" t="str">
        <f>IF(P_kom_mengde!AC323=0," ",P_kom_mengde!AC323)</f>
        <v xml:space="preserve"> </v>
      </c>
      <c r="K319" s="114" t="str">
        <f>IF(P_kom_mengde!AD323=0," ",P_kom_mengde!AD323)</f>
        <v xml:space="preserve"> </v>
      </c>
      <c r="L319" s="32" t="str">
        <f>IF(P_kom_mengde!AE323=0," ",P_kom_mengde!AE323)</f>
        <v xml:space="preserve"> </v>
      </c>
      <c r="M319" s="114" t="str">
        <f>IF(P_kom_mengde!AF323=0," ",P_kom_mengde!AF323)</f>
        <v xml:space="preserve"> </v>
      </c>
      <c r="N319" s="29" t="str">
        <f>IF(P_kom_mengde!AG323=0," ",P_kom_mengde!AG323)</f>
        <v xml:space="preserve"> </v>
      </c>
    </row>
    <row r="320" spans="3:14" x14ac:dyDescent="0.25">
      <c r="C320" s="28" t="str">
        <f>IF(P_kom_mengde!V324=0," ",P_kom_mengde!V324)</f>
        <v xml:space="preserve"> </v>
      </c>
      <c r="D320" s="114" t="str">
        <f>IF(P_kom_mengde!W324=0," ",P_kom_mengde!W324)</f>
        <v xml:space="preserve"> </v>
      </c>
      <c r="E320" s="114" t="str">
        <f>IF(P_kom_mengde!X324=0," ",P_kom_mengde!X324)</f>
        <v xml:space="preserve"> </v>
      </c>
      <c r="F320" s="114" t="str">
        <f>IF(P_kom_mengde!Y324=0," ",P_kom_mengde!Y324)</f>
        <v xml:space="preserve"> </v>
      </c>
      <c r="G320" s="114" t="str">
        <f>IF(P_kom_mengde!Z324=0," ",P_kom_mengde!Z324)</f>
        <v xml:space="preserve"> </v>
      </c>
      <c r="H320" s="114" t="str">
        <f>IF(P_kom_mengde!AA324=0," ",P_kom_mengde!AA324)</f>
        <v xml:space="preserve"> </v>
      </c>
      <c r="I320" s="114" t="str">
        <f>IF(P_kom_mengde!AB324=0," ",P_kom_mengde!AB324)</f>
        <v xml:space="preserve"> </v>
      </c>
      <c r="J320" s="114" t="str">
        <f>IF(P_kom_mengde!AC324=0," ",P_kom_mengde!AC324)</f>
        <v xml:space="preserve"> </v>
      </c>
      <c r="K320" s="114" t="str">
        <f>IF(P_kom_mengde!AD324=0," ",P_kom_mengde!AD324)</f>
        <v xml:space="preserve"> </v>
      </c>
      <c r="L320" s="32" t="str">
        <f>IF(P_kom_mengde!AE324=0," ",P_kom_mengde!AE324)</f>
        <v xml:space="preserve"> </v>
      </c>
      <c r="M320" s="114" t="str">
        <f>IF(P_kom_mengde!AF324=0," ",P_kom_mengde!AF324)</f>
        <v xml:space="preserve"> </v>
      </c>
      <c r="N320" s="29" t="str">
        <f>IF(P_kom_mengde!AG324=0," ",P_kom_mengde!AG324)</f>
        <v xml:space="preserve"> </v>
      </c>
    </row>
    <row r="321" spans="3:14" x14ac:dyDescent="0.25">
      <c r="C321" s="28" t="str">
        <f>IF(P_kom_mengde!V325=0," ",P_kom_mengde!V325)</f>
        <v xml:space="preserve"> </v>
      </c>
      <c r="D321" s="114" t="str">
        <f>IF(P_kom_mengde!W325=0," ",P_kom_mengde!W325)</f>
        <v xml:space="preserve"> </v>
      </c>
      <c r="E321" s="114" t="str">
        <f>IF(P_kom_mengde!X325=0," ",P_kom_mengde!X325)</f>
        <v xml:space="preserve"> </v>
      </c>
      <c r="F321" s="114" t="str">
        <f>IF(P_kom_mengde!Y325=0," ",P_kom_mengde!Y325)</f>
        <v xml:space="preserve"> </v>
      </c>
      <c r="G321" s="114" t="str">
        <f>IF(P_kom_mengde!Z325=0," ",P_kom_mengde!Z325)</f>
        <v xml:space="preserve"> </v>
      </c>
      <c r="H321" s="114" t="str">
        <f>IF(P_kom_mengde!AA325=0," ",P_kom_mengde!AA325)</f>
        <v xml:space="preserve"> </v>
      </c>
      <c r="I321" s="114" t="str">
        <f>IF(P_kom_mengde!AB325=0," ",P_kom_mengde!AB325)</f>
        <v xml:space="preserve"> </v>
      </c>
      <c r="J321" s="114" t="str">
        <f>IF(P_kom_mengde!AC325=0," ",P_kom_mengde!AC325)</f>
        <v xml:space="preserve"> </v>
      </c>
      <c r="K321" s="114" t="str">
        <f>IF(P_kom_mengde!AD325=0," ",P_kom_mengde!AD325)</f>
        <v xml:space="preserve"> </v>
      </c>
      <c r="L321" s="32" t="str">
        <f>IF(P_kom_mengde!AE325=0," ",P_kom_mengde!AE325)</f>
        <v xml:space="preserve"> </v>
      </c>
      <c r="M321" s="114" t="str">
        <f>IF(P_kom_mengde!AF325=0," ",P_kom_mengde!AF325)</f>
        <v xml:space="preserve"> </v>
      </c>
      <c r="N321" s="29" t="str">
        <f>IF(P_kom_mengde!AG325=0," ",P_kom_mengde!AG325)</f>
        <v xml:space="preserve"> </v>
      </c>
    </row>
    <row r="322" spans="3:14" x14ac:dyDescent="0.25">
      <c r="C322" s="28" t="str">
        <f>IF(P_kom_mengde!V326=0," ",P_kom_mengde!V326)</f>
        <v xml:space="preserve"> </v>
      </c>
      <c r="D322" s="114" t="str">
        <f>IF(P_kom_mengde!W326=0," ",P_kom_mengde!W326)</f>
        <v xml:space="preserve"> </v>
      </c>
      <c r="E322" s="114" t="str">
        <f>IF(P_kom_mengde!X326=0," ",P_kom_mengde!X326)</f>
        <v xml:space="preserve"> </v>
      </c>
      <c r="F322" s="114" t="str">
        <f>IF(P_kom_mengde!Y326=0," ",P_kom_mengde!Y326)</f>
        <v xml:space="preserve"> </v>
      </c>
      <c r="G322" s="114" t="str">
        <f>IF(P_kom_mengde!Z326=0," ",P_kom_mengde!Z326)</f>
        <v xml:space="preserve"> </v>
      </c>
      <c r="H322" s="114" t="str">
        <f>IF(P_kom_mengde!AA326=0," ",P_kom_mengde!AA326)</f>
        <v xml:space="preserve"> </v>
      </c>
      <c r="I322" s="114" t="str">
        <f>IF(P_kom_mengde!AB326=0," ",P_kom_mengde!AB326)</f>
        <v xml:space="preserve"> </v>
      </c>
      <c r="J322" s="114" t="str">
        <f>IF(P_kom_mengde!AC326=0," ",P_kom_mengde!AC326)</f>
        <v xml:space="preserve"> </v>
      </c>
      <c r="K322" s="114" t="str">
        <f>IF(P_kom_mengde!AD326=0," ",P_kom_mengde!AD326)</f>
        <v xml:space="preserve"> </v>
      </c>
      <c r="L322" s="32" t="str">
        <f>IF(P_kom_mengde!AE326=0," ",P_kom_mengde!AE326)</f>
        <v xml:space="preserve"> </v>
      </c>
      <c r="M322" s="114" t="str">
        <f>IF(P_kom_mengde!AF326=0," ",P_kom_mengde!AF326)</f>
        <v xml:space="preserve"> </v>
      </c>
      <c r="N322" s="29" t="str">
        <f>IF(P_kom_mengde!AG326=0," ",P_kom_mengde!AG326)</f>
        <v xml:space="preserve"> </v>
      </c>
    </row>
    <row r="323" spans="3:14" x14ac:dyDescent="0.25">
      <c r="C323" s="28" t="str">
        <f>IF(P_kom_mengde!V327=0," ",P_kom_mengde!V327)</f>
        <v xml:space="preserve"> </v>
      </c>
      <c r="D323" s="114" t="str">
        <f>IF(P_kom_mengde!W327=0," ",P_kom_mengde!W327)</f>
        <v xml:space="preserve"> </v>
      </c>
      <c r="E323" s="114" t="str">
        <f>IF(P_kom_mengde!X327=0," ",P_kom_mengde!X327)</f>
        <v xml:space="preserve"> </v>
      </c>
      <c r="F323" s="114" t="str">
        <f>IF(P_kom_mengde!Y327=0," ",P_kom_mengde!Y327)</f>
        <v xml:space="preserve"> </v>
      </c>
      <c r="G323" s="114" t="str">
        <f>IF(P_kom_mengde!Z327=0," ",P_kom_mengde!Z327)</f>
        <v xml:space="preserve"> </v>
      </c>
      <c r="H323" s="114" t="str">
        <f>IF(P_kom_mengde!AA327=0," ",P_kom_mengde!AA327)</f>
        <v xml:space="preserve"> </v>
      </c>
      <c r="I323" s="114" t="str">
        <f>IF(P_kom_mengde!AB327=0," ",P_kom_mengde!AB327)</f>
        <v xml:space="preserve"> </v>
      </c>
      <c r="J323" s="114" t="str">
        <f>IF(P_kom_mengde!AC327=0," ",P_kom_mengde!AC327)</f>
        <v xml:space="preserve"> </v>
      </c>
      <c r="K323" s="114" t="str">
        <f>IF(P_kom_mengde!AD327=0," ",P_kom_mengde!AD327)</f>
        <v xml:space="preserve"> </v>
      </c>
      <c r="L323" s="32" t="str">
        <f>IF(P_kom_mengde!AE327=0," ",P_kom_mengde!AE327)</f>
        <v xml:space="preserve"> </v>
      </c>
      <c r="M323" s="114" t="str">
        <f>IF(P_kom_mengde!AF327=0," ",P_kom_mengde!AF327)</f>
        <v xml:space="preserve"> </v>
      </c>
      <c r="N323" s="29" t="str">
        <f>IF(P_kom_mengde!AG327=0," ",P_kom_mengde!AG327)</f>
        <v xml:space="preserve"> </v>
      </c>
    </row>
    <row r="324" spans="3:14" x14ac:dyDescent="0.25">
      <c r="C324" s="28" t="str">
        <f>IF(P_kom_mengde!V328=0," ",P_kom_mengde!V328)</f>
        <v xml:space="preserve"> </v>
      </c>
      <c r="D324" s="114" t="str">
        <f>IF(P_kom_mengde!W328=0," ",P_kom_mengde!W328)</f>
        <v xml:space="preserve"> </v>
      </c>
      <c r="E324" s="114" t="str">
        <f>IF(P_kom_mengde!X328=0," ",P_kom_mengde!X328)</f>
        <v xml:space="preserve"> </v>
      </c>
      <c r="F324" s="114" t="str">
        <f>IF(P_kom_mengde!Y328=0," ",P_kom_mengde!Y328)</f>
        <v xml:space="preserve"> </v>
      </c>
      <c r="G324" s="114" t="str">
        <f>IF(P_kom_mengde!Z328=0," ",P_kom_mengde!Z328)</f>
        <v xml:space="preserve"> </v>
      </c>
      <c r="H324" s="114" t="str">
        <f>IF(P_kom_mengde!AA328=0," ",P_kom_mengde!AA328)</f>
        <v xml:space="preserve"> </v>
      </c>
      <c r="I324" s="114" t="str">
        <f>IF(P_kom_mengde!AB328=0," ",P_kom_mengde!AB328)</f>
        <v xml:space="preserve"> </v>
      </c>
      <c r="J324" s="114" t="str">
        <f>IF(P_kom_mengde!AC328=0," ",P_kom_mengde!AC328)</f>
        <v xml:space="preserve"> </v>
      </c>
      <c r="K324" s="114" t="str">
        <f>IF(P_kom_mengde!AD328=0," ",P_kom_mengde!AD328)</f>
        <v xml:space="preserve"> </v>
      </c>
      <c r="L324" s="32" t="str">
        <f>IF(P_kom_mengde!AE328=0," ",P_kom_mengde!AE328)</f>
        <v xml:space="preserve"> </v>
      </c>
      <c r="M324" s="114" t="str">
        <f>IF(P_kom_mengde!AF328=0," ",P_kom_mengde!AF328)</f>
        <v xml:space="preserve"> </v>
      </c>
      <c r="N324" s="29" t="str">
        <f>IF(P_kom_mengde!AG328=0," ",P_kom_mengde!AG328)</f>
        <v xml:space="preserve"> </v>
      </c>
    </row>
    <row r="325" spans="3:14" x14ac:dyDescent="0.25">
      <c r="C325" s="28" t="str">
        <f>IF(P_kom_mengde!V329=0," ",P_kom_mengde!V329)</f>
        <v xml:space="preserve"> </v>
      </c>
      <c r="D325" s="114" t="str">
        <f>IF(P_kom_mengde!W329=0," ",P_kom_mengde!W329)</f>
        <v xml:space="preserve"> </v>
      </c>
      <c r="E325" s="114" t="str">
        <f>IF(P_kom_mengde!X329=0," ",P_kom_mengde!X329)</f>
        <v xml:space="preserve"> </v>
      </c>
      <c r="F325" s="114" t="str">
        <f>IF(P_kom_mengde!Y329=0," ",P_kom_mengde!Y329)</f>
        <v xml:space="preserve"> </v>
      </c>
      <c r="G325" s="114" t="str">
        <f>IF(P_kom_mengde!Z329=0," ",P_kom_mengde!Z329)</f>
        <v xml:space="preserve"> </v>
      </c>
      <c r="H325" s="114" t="str">
        <f>IF(P_kom_mengde!AA329=0," ",P_kom_mengde!AA329)</f>
        <v xml:space="preserve"> </v>
      </c>
      <c r="I325" s="114" t="str">
        <f>IF(P_kom_mengde!AB329=0," ",P_kom_mengde!AB329)</f>
        <v xml:space="preserve"> </v>
      </c>
      <c r="J325" s="114" t="str">
        <f>IF(P_kom_mengde!AC329=0," ",P_kom_mengde!AC329)</f>
        <v xml:space="preserve"> </v>
      </c>
      <c r="K325" s="114" t="str">
        <f>IF(P_kom_mengde!AD329=0," ",P_kom_mengde!AD329)</f>
        <v xml:space="preserve"> </v>
      </c>
      <c r="L325" s="32" t="str">
        <f>IF(P_kom_mengde!AE329=0," ",P_kom_mengde!AE329)</f>
        <v xml:space="preserve"> </v>
      </c>
      <c r="M325" s="114" t="str">
        <f>IF(P_kom_mengde!AF329=0," ",P_kom_mengde!AF329)</f>
        <v xml:space="preserve"> </v>
      </c>
      <c r="N325" s="29" t="str">
        <f>IF(P_kom_mengde!AG329=0," ",P_kom_mengde!AG329)</f>
        <v xml:space="preserve"> </v>
      </c>
    </row>
    <row r="326" spans="3:14" x14ac:dyDescent="0.25">
      <c r="C326" s="28" t="str">
        <f>IF(P_kom_mengde!V330=0," ",P_kom_mengde!V330)</f>
        <v xml:space="preserve"> </v>
      </c>
      <c r="D326" s="114" t="str">
        <f>IF(P_kom_mengde!W330=0," ",P_kom_mengde!W330)</f>
        <v xml:space="preserve"> </v>
      </c>
      <c r="E326" s="114" t="str">
        <f>IF(P_kom_mengde!X330=0," ",P_kom_mengde!X330)</f>
        <v xml:space="preserve"> </v>
      </c>
      <c r="F326" s="114" t="str">
        <f>IF(P_kom_mengde!Y330=0," ",P_kom_mengde!Y330)</f>
        <v xml:space="preserve"> </v>
      </c>
      <c r="G326" s="114" t="str">
        <f>IF(P_kom_mengde!Z330=0," ",P_kom_mengde!Z330)</f>
        <v xml:space="preserve"> </v>
      </c>
      <c r="H326" s="114" t="str">
        <f>IF(P_kom_mengde!AA330=0," ",P_kom_mengde!AA330)</f>
        <v xml:space="preserve"> </v>
      </c>
      <c r="I326" s="114" t="str">
        <f>IF(P_kom_mengde!AB330=0," ",P_kom_mengde!AB330)</f>
        <v xml:space="preserve"> </v>
      </c>
      <c r="J326" s="114" t="str">
        <f>IF(P_kom_mengde!AC330=0," ",P_kom_mengde!AC330)</f>
        <v xml:space="preserve"> </v>
      </c>
      <c r="K326" s="114" t="str">
        <f>IF(P_kom_mengde!AD330=0," ",P_kom_mengde!AD330)</f>
        <v xml:space="preserve"> </v>
      </c>
      <c r="L326" s="32" t="str">
        <f>IF(P_kom_mengde!AE330=0," ",P_kom_mengde!AE330)</f>
        <v xml:space="preserve"> </v>
      </c>
      <c r="M326" s="114" t="str">
        <f>IF(P_kom_mengde!AF330=0," ",P_kom_mengde!AF330)</f>
        <v xml:space="preserve"> </v>
      </c>
      <c r="N326" s="29" t="str">
        <f>IF(P_kom_mengde!AG330=0," ",P_kom_mengde!AG330)</f>
        <v xml:space="preserve"> </v>
      </c>
    </row>
    <row r="327" spans="3:14" x14ac:dyDescent="0.25">
      <c r="C327" s="28" t="str">
        <f>IF(P_kom_mengde!V331=0," ",P_kom_mengde!V331)</f>
        <v xml:space="preserve"> </v>
      </c>
      <c r="D327" s="114" t="str">
        <f>IF(P_kom_mengde!W331=0," ",P_kom_mengde!W331)</f>
        <v xml:space="preserve"> </v>
      </c>
      <c r="E327" s="114" t="str">
        <f>IF(P_kom_mengde!X331=0," ",P_kom_mengde!X331)</f>
        <v xml:space="preserve"> </v>
      </c>
      <c r="F327" s="114" t="str">
        <f>IF(P_kom_mengde!Y331=0," ",P_kom_mengde!Y331)</f>
        <v xml:space="preserve"> </v>
      </c>
      <c r="G327" s="114" t="str">
        <f>IF(P_kom_mengde!Z331=0," ",P_kom_mengde!Z331)</f>
        <v xml:space="preserve"> </v>
      </c>
      <c r="H327" s="114" t="str">
        <f>IF(P_kom_mengde!AA331=0," ",P_kom_mengde!AA331)</f>
        <v xml:space="preserve"> </v>
      </c>
      <c r="I327" s="114" t="str">
        <f>IF(P_kom_mengde!AB331=0," ",P_kom_mengde!AB331)</f>
        <v xml:space="preserve"> </v>
      </c>
      <c r="J327" s="114" t="str">
        <f>IF(P_kom_mengde!AC331=0," ",P_kom_mengde!AC331)</f>
        <v xml:space="preserve"> </v>
      </c>
      <c r="K327" s="114" t="str">
        <f>IF(P_kom_mengde!AD331=0," ",P_kom_mengde!AD331)</f>
        <v xml:space="preserve"> </v>
      </c>
      <c r="L327" s="32" t="str">
        <f>IF(P_kom_mengde!AE331=0," ",P_kom_mengde!AE331)</f>
        <v xml:space="preserve"> </v>
      </c>
      <c r="M327" s="114" t="str">
        <f>IF(P_kom_mengde!AF331=0," ",P_kom_mengde!AF331)</f>
        <v xml:space="preserve"> </v>
      </c>
      <c r="N327" s="29" t="str">
        <f>IF(P_kom_mengde!AG331=0," ",P_kom_mengde!AG331)</f>
        <v xml:space="preserve"> </v>
      </c>
    </row>
    <row r="328" spans="3:14" x14ac:dyDescent="0.25">
      <c r="C328" s="28" t="str">
        <f>IF(P_kom_mengde!V332=0," ",P_kom_mengde!V332)</f>
        <v xml:space="preserve"> </v>
      </c>
      <c r="D328" s="114" t="str">
        <f>IF(P_kom_mengde!W332=0," ",P_kom_mengde!W332)</f>
        <v xml:space="preserve"> </v>
      </c>
      <c r="E328" s="114" t="str">
        <f>IF(P_kom_mengde!X332=0," ",P_kom_mengde!X332)</f>
        <v xml:space="preserve"> </v>
      </c>
      <c r="F328" s="114" t="str">
        <f>IF(P_kom_mengde!Y332=0," ",P_kom_mengde!Y332)</f>
        <v xml:space="preserve"> </v>
      </c>
      <c r="G328" s="114" t="str">
        <f>IF(P_kom_mengde!Z332=0," ",P_kom_mengde!Z332)</f>
        <v xml:space="preserve"> </v>
      </c>
      <c r="H328" s="114" t="str">
        <f>IF(P_kom_mengde!AA332=0," ",P_kom_mengde!AA332)</f>
        <v xml:space="preserve"> </v>
      </c>
      <c r="I328" s="114" t="str">
        <f>IF(P_kom_mengde!AB332=0," ",P_kom_mengde!AB332)</f>
        <v xml:space="preserve"> </v>
      </c>
      <c r="J328" s="114" t="str">
        <f>IF(P_kom_mengde!AC332=0," ",P_kom_mengde!AC332)</f>
        <v xml:space="preserve"> </v>
      </c>
      <c r="K328" s="114" t="str">
        <f>IF(P_kom_mengde!AD332=0," ",P_kom_mengde!AD332)</f>
        <v xml:space="preserve"> </v>
      </c>
      <c r="L328" s="32" t="str">
        <f>IF(P_kom_mengde!AE332=0," ",P_kom_mengde!AE332)</f>
        <v xml:space="preserve"> </v>
      </c>
      <c r="M328" s="114" t="str">
        <f>IF(P_kom_mengde!AF332=0," ",P_kom_mengde!AF332)</f>
        <v xml:space="preserve"> </v>
      </c>
      <c r="N328" s="29" t="str">
        <f>IF(P_kom_mengde!AG332=0," ",P_kom_mengde!AG332)</f>
        <v xml:space="preserve"> </v>
      </c>
    </row>
    <row r="329" spans="3:14" x14ac:dyDescent="0.25">
      <c r="C329" s="28" t="str">
        <f>IF(P_kom_mengde!V333=0," ",P_kom_mengde!V333)</f>
        <v xml:space="preserve"> </v>
      </c>
      <c r="D329" s="114" t="str">
        <f>IF(P_kom_mengde!W333=0," ",P_kom_mengde!W333)</f>
        <v xml:space="preserve"> </v>
      </c>
      <c r="E329" s="114" t="str">
        <f>IF(P_kom_mengde!X333=0," ",P_kom_mengde!X333)</f>
        <v xml:space="preserve"> </v>
      </c>
      <c r="F329" s="114" t="str">
        <f>IF(P_kom_mengde!Y333=0," ",P_kom_mengde!Y333)</f>
        <v xml:space="preserve"> </v>
      </c>
      <c r="G329" s="114" t="str">
        <f>IF(P_kom_mengde!Z333=0," ",P_kom_mengde!Z333)</f>
        <v xml:space="preserve"> </v>
      </c>
      <c r="H329" s="114" t="str">
        <f>IF(P_kom_mengde!AA333=0," ",P_kom_mengde!AA333)</f>
        <v xml:space="preserve"> </v>
      </c>
      <c r="I329" s="114" t="str">
        <f>IF(P_kom_mengde!AB333=0," ",P_kom_mengde!AB333)</f>
        <v xml:space="preserve"> </v>
      </c>
      <c r="J329" s="114" t="str">
        <f>IF(P_kom_mengde!AC333=0," ",P_kom_mengde!AC333)</f>
        <v xml:space="preserve"> </v>
      </c>
      <c r="K329" s="114" t="str">
        <f>IF(P_kom_mengde!AD333=0," ",P_kom_mengde!AD333)</f>
        <v xml:space="preserve"> </v>
      </c>
      <c r="L329" s="32" t="str">
        <f>IF(P_kom_mengde!AE333=0," ",P_kom_mengde!AE333)</f>
        <v xml:space="preserve"> </v>
      </c>
      <c r="M329" s="114" t="str">
        <f>IF(P_kom_mengde!AF333=0," ",P_kom_mengde!AF333)</f>
        <v xml:space="preserve"> </v>
      </c>
      <c r="N329" s="29" t="str">
        <f>IF(P_kom_mengde!AG333=0," ",P_kom_mengde!AG333)</f>
        <v xml:space="preserve"> </v>
      </c>
    </row>
    <row r="330" spans="3:14" x14ac:dyDescent="0.25">
      <c r="C330" s="28" t="str">
        <f>IF(P_kom_mengde!V334=0," ",P_kom_mengde!V334)</f>
        <v xml:space="preserve"> </v>
      </c>
      <c r="D330" s="114" t="str">
        <f>IF(P_kom_mengde!W334=0," ",P_kom_mengde!W334)</f>
        <v xml:space="preserve"> </v>
      </c>
      <c r="E330" s="114" t="str">
        <f>IF(P_kom_mengde!X334=0," ",P_kom_mengde!X334)</f>
        <v xml:space="preserve"> </v>
      </c>
      <c r="F330" s="114" t="str">
        <f>IF(P_kom_mengde!Y334=0," ",P_kom_mengde!Y334)</f>
        <v xml:space="preserve"> </v>
      </c>
      <c r="G330" s="114" t="str">
        <f>IF(P_kom_mengde!Z334=0," ",P_kom_mengde!Z334)</f>
        <v xml:space="preserve"> </v>
      </c>
      <c r="H330" s="114" t="str">
        <f>IF(P_kom_mengde!AA334=0," ",P_kom_mengde!AA334)</f>
        <v xml:space="preserve"> </v>
      </c>
      <c r="I330" s="114" t="str">
        <f>IF(P_kom_mengde!AB334=0," ",P_kom_mengde!AB334)</f>
        <v xml:space="preserve"> </v>
      </c>
      <c r="J330" s="114" t="str">
        <f>IF(P_kom_mengde!AC334=0," ",P_kom_mengde!AC334)</f>
        <v xml:space="preserve"> </v>
      </c>
      <c r="K330" s="114" t="str">
        <f>IF(P_kom_mengde!AD334=0," ",P_kom_mengde!AD334)</f>
        <v xml:space="preserve"> </v>
      </c>
      <c r="L330" s="32" t="str">
        <f>IF(P_kom_mengde!AE334=0," ",P_kom_mengde!AE334)</f>
        <v xml:space="preserve"> </v>
      </c>
      <c r="M330" s="114" t="str">
        <f>IF(P_kom_mengde!AF334=0," ",P_kom_mengde!AF334)</f>
        <v xml:space="preserve"> </v>
      </c>
      <c r="N330" s="29" t="str">
        <f>IF(P_kom_mengde!AG334=0," ",P_kom_mengde!AG334)</f>
        <v xml:space="preserve"> </v>
      </c>
    </row>
    <row r="331" spans="3:14" x14ac:dyDescent="0.25">
      <c r="C331" s="28" t="str">
        <f>IF(P_kom_mengde!V335=0," ",P_kom_mengde!V335)</f>
        <v xml:space="preserve"> </v>
      </c>
      <c r="D331" s="114" t="str">
        <f>IF(P_kom_mengde!W335=0," ",P_kom_mengde!W335)</f>
        <v xml:space="preserve"> </v>
      </c>
      <c r="E331" s="114" t="str">
        <f>IF(P_kom_mengde!X335=0," ",P_kom_mengde!X335)</f>
        <v xml:space="preserve"> </v>
      </c>
      <c r="F331" s="114" t="str">
        <f>IF(P_kom_mengde!Y335=0," ",P_kom_mengde!Y335)</f>
        <v xml:space="preserve"> </v>
      </c>
      <c r="G331" s="114" t="str">
        <f>IF(P_kom_mengde!Z335=0," ",P_kom_mengde!Z335)</f>
        <v xml:space="preserve"> </v>
      </c>
      <c r="H331" s="114" t="str">
        <f>IF(P_kom_mengde!AA335=0," ",P_kom_mengde!AA335)</f>
        <v xml:space="preserve"> </v>
      </c>
      <c r="I331" s="114" t="str">
        <f>IF(P_kom_mengde!AB335=0," ",P_kom_mengde!AB335)</f>
        <v xml:space="preserve"> </v>
      </c>
      <c r="J331" s="114" t="str">
        <f>IF(P_kom_mengde!AC335=0," ",P_kom_mengde!AC335)</f>
        <v xml:space="preserve"> </v>
      </c>
      <c r="K331" s="114" t="str">
        <f>IF(P_kom_mengde!AD335=0," ",P_kom_mengde!AD335)</f>
        <v xml:space="preserve"> </v>
      </c>
      <c r="L331" s="32" t="str">
        <f>IF(P_kom_mengde!AE335=0," ",P_kom_mengde!AE335)</f>
        <v xml:space="preserve"> </v>
      </c>
      <c r="M331" s="114" t="str">
        <f>IF(P_kom_mengde!AF335=0," ",P_kom_mengde!AF335)</f>
        <v xml:space="preserve"> </v>
      </c>
      <c r="N331" s="29" t="str">
        <f>IF(P_kom_mengde!AG335=0," ",P_kom_mengde!AG335)</f>
        <v xml:space="preserve"> </v>
      </c>
    </row>
    <row r="332" spans="3:14" x14ac:dyDescent="0.25">
      <c r="C332" s="28" t="str">
        <f>IF(P_kom_mengde!V336=0," ",P_kom_mengde!V336)</f>
        <v xml:space="preserve"> </v>
      </c>
      <c r="D332" s="114" t="str">
        <f>IF(P_kom_mengde!W336=0," ",P_kom_mengde!W336)</f>
        <v xml:space="preserve"> </v>
      </c>
      <c r="E332" s="114" t="str">
        <f>IF(P_kom_mengde!X336=0," ",P_kom_mengde!X336)</f>
        <v xml:space="preserve"> </v>
      </c>
      <c r="F332" s="114" t="str">
        <f>IF(P_kom_mengde!Y336=0," ",P_kom_mengde!Y336)</f>
        <v xml:space="preserve"> </v>
      </c>
      <c r="G332" s="114" t="str">
        <f>IF(P_kom_mengde!Z336=0," ",P_kom_mengde!Z336)</f>
        <v xml:space="preserve"> </v>
      </c>
      <c r="H332" s="114" t="str">
        <f>IF(P_kom_mengde!AA336=0," ",P_kom_mengde!AA336)</f>
        <v xml:space="preserve"> </v>
      </c>
      <c r="I332" s="114" t="str">
        <f>IF(P_kom_mengde!AB336=0," ",P_kom_mengde!AB336)</f>
        <v xml:space="preserve"> </v>
      </c>
      <c r="J332" s="114" t="str">
        <f>IF(P_kom_mengde!AC336=0," ",P_kom_mengde!AC336)</f>
        <v xml:space="preserve"> </v>
      </c>
      <c r="K332" s="114" t="str">
        <f>IF(P_kom_mengde!AD336=0," ",P_kom_mengde!AD336)</f>
        <v xml:space="preserve"> </v>
      </c>
      <c r="L332" s="32" t="str">
        <f>IF(P_kom_mengde!AE336=0," ",P_kom_mengde!AE336)</f>
        <v xml:space="preserve"> </v>
      </c>
      <c r="M332" s="114" t="str">
        <f>IF(P_kom_mengde!AF336=0," ",P_kom_mengde!AF336)</f>
        <v xml:space="preserve"> </v>
      </c>
      <c r="N332" s="29" t="str">
        <f>IF(P_kom_mengde!AG336=0," ",P_kom_mengde!AG336)</f>
        <v xml:space="preserve"> </v>
      </c>
    </row>
    <row r="333" spans="3:14" x14ac:dyDescent="0.25">
      <c r="C333" s="28" t="str">
        <f>IF(P_kom_mengde!V337=0," ",P_kom_mengde!V337)</f>
        <v xml:space="preserve"> </v>
      </c>
      <c r="D333" s="114" t="str">
        <f>IF(P_kom_mengde!W337=0," ",P_kom_mengde!W337)</f>
        <v xml:space="preserve"> </v>
      </c>
      <c r="E333" s="114" t="str">
        <f>IF(P_kom_mengde!X337=0," ",P_kom_mengde!X337)</f>
        <v xml:space="preserve"> </v>
      </c>
      <c r="F333" s="114" t="str">
        <f>IF(P_kom_mengde!Y337=0," ",P_kom_mengde!Y337)</f>
        <v xml:space="preserve"> </v>
      </c>
      <c r="G333" s="114" t="str">
        <f>IF(P_kom_mengde!Z337=0," ",P_kom_mengde!Z337)</f>
        <v xml:space="preserve"> </v>
      </c>
      <c r="H333" s="114" t="str">
        <f>IF(P_kom_mengde!AA337=0," ",P_kom_mengde!AA337)</f>
        <v xml:space="preserve"> </v>
      </c>
      <c r="I333" s="114" t="str">
        <f>IF(P_kom_mengde!AB337=0," ",P_kom_mengde!AB337)</f>
        <v xml:space="preserve"> </v>
      </c>
      <c r="J333" s="114" t="str">
        <f>IF(P_kom_mengde!AC337=0," ",P_kom_mengde!AC337)</f>
        <v xml:space="preserve"> </v>
      </c>
      <c r="K333" s="114" t="str">
        <f>IF(P_kom_mengde!AD337=0," ",P_kom_mengde!AD337)</f>
        <v xml:space="preserve"> </v>
      </c>
      <c r="L333" s="32" t="str">
        <f>IF(P_kom_mengde!AE337=0," ",P_kom_mengde!AE337)</f>
        <v xml:space="preserve"> </v>
      </c>
      <c r="M333" s="114" t="str">
        <f>IF(P_kom_mengde!AF337=0," ",P_kom_mengde!AF337)</f>
        <v xml:space="preserve"> </v>
      </c>
      <c r="N333" s="29" t="str">
        <f>IF(P_kom_mengde!AG337=0," ",P_kom_mengde!AG337)</f>
        <v xml:space="preserve"> </v>
      </c>
    </row>
    <row r="334" spans="3:14" x14ac:dyDescent="0.25">
      <c r="C334" s="28" t="str">
        <f>IF(P_kom_mengde!V338=0," ",P_kom_mengde!V338)</f>
        <v xml:space="preserve"> </v>
      </c>
      <c r="D334" s="114" t="str">
        <f>IF(P_kom_mengde!W338=0," ",P_kom_mengde!W338)</f>
        <v xml:space="preserve"> </v>
      </c>
      <c r="E334" s="114" t="str">
        <f>IF(P_kom_mengde!X338=0," ",P_kom_mengde!X338)</f>
        <v xml:space="preserve"> </v>
      </c>
      <c r="F334" s="114" t="str">
        <f>IF(P_kom_mengde!Y338=0," ",P_kom_mengde!Y338)</f>
        <v xml:space="preserve"> </v>
      </c>
      <c r="G334" s="114" t="str">
        <f>IF(P_kom_mengde!Z338=0," ",P_kom_mengde!Z338)</f>
        <v xml:space="preserve"> </v>
      </c>
      <c r="H334" s="114" t="str">
        <f>IF(P_kom_mengde!AA338=0," ",P_kom_mengde!AA338)</f>
        <v xml:space="preserve"> </v>
      </c>
      <c r="I334" s="114" t="str">
        <f>IF(P_kom_mengde!AB338=0," ",P_kom_mengde!AB338)</f>
        <v xml:space="preserve"> </v>
      </c>
      <c r="J334" s="114" t="str">
        <f>IF(P_kom_mengde!AC338=0," ",P_kom_mengde!AC338)</f>
        <v xml:space="preserve"> </v>
      </c>
      <c r="K334" s="114" t="str">
        <f>IF(P_kom_mengde!AD338=0," ",P_kom_mengde!AD338)</f>
        <v xml:space="preserve"> </v>
      </c>
      <c r="L334" s="32" t="str">
        <f>IF(P_kom_mengde!AE338=0," ",P_kom_mengde!AE338)</f>
        <v xml:space="preserve"> </v>
      </c>
      <c r="M334" s="114" t="str">
        <f>IF(P_kom_mengde!AF338=0," ",P_kom_mengde!AF338)</f>
        <v xml:space="preserve"> </v>
      </c>
      <c r="N334" s="29" t="str">
        <f>IF(P_kom_mengde!AG338=0," ",P_kom_mengde!AG338)</f>
        <v xml:space="preserve"> </v>
      </c>
    </row>
    <row r="335" spans="3:14" x14ac:dyDescent="0.25">
      <c r="C335" s="28" t="str">
        <f>IF(P_kom_mengde!V339=0," ",P_kom_mengde!V339)</f>
        <v xml:space="preserve"> </v>
      </c>
      <c r="D335" s="114" t="str">
        <f>IF(P_kom_mengde!W339=0," ",P_kom_mengde!W339)</f>
        <v xml:space="preserve"> </v>
      </c>
      <c r="E335" s="114" t="str">
        <f>IF(P_kom_mengde!X339=0," ",P_kom_mengde!X339)</f>
        <v xml:space="preserve"> </v>
      </c>
      <c r="F335" s="114" t="str">
        <f>IF(P_kom_mengde!Y339=0," ",P_kom_mengde!Y339)</f>
        <v xml:space="preserve"> </v>
      </c>
      <c r="G335" s="114" t="str">
        <f>IF(P_kom_mengde!Z339=0," ",P_kom_mengde!Z339)</f>
        <v xml:space="preserve"> </v>
      </c>
      <c r="H335" s="114" t="str">
        <f>IF(P_kom_mengde!AA339=0," ",P_kom_mengde!AA339)</f>
        <v xml:space="preserve"> </v>
      </c>
      <c r="I335" s="114" t="str">
        <f>IF(P_kom_mengde!AB339=0," ",P_kom_mengde!AB339)</f>
        <v xml:space="preserve"> </v>
      </c>
      <c r="J335" s="114" t="str">
        <f>IF(P_kom_mengde!AC339=0," ",P_kom_mengde!AC339)</f>
        <v xml:space="preserve"> </v>
      </c>
      <c r="K335" s="114" t="str">
        <f>IF(P_kom_mengde!AD339=0," ",P_kom_mengde!AD339)</f>
        <v xml:space="preserve"> </v>
      </c>
      <c r="L335" s="32" t="str">
        <f>IF(P_kom_mengde!AE339=0," ",P_kom_mengde!AE339)</f>
        <v xml:space="preserve"> </v>
      </c>
      <c r="M335" s="114" t="str">
        <f>IF(P_kom_mengde!AF339=0," ",P_kom_mengde!AF339)</f>
        <v xml:space="preserve"> </v>
      </c>
      <c r="N335" s="29" t="str">
        <f>IF(P_kom_mengde!AG339=0," ",P_kom_mengde!AG339)</f>
        <v xml:space="preserve"> </v>
      </c>
    </row>
  </sheetData>
  <mergeCells count="1">
    <mergeCell ref="D5:L5"/>
  </mergeCells>
  <conditionalFormatting sqref="M7:M335">
    <cfRule type="colorScale" priority="2">
      <colorScale>
        <cfvo type="min"/>
        <cfvo type="num" val="0"/>
        <cfvo type="max"/>
        <color theme="5"/>
        <color rgb="FFFCFCFF"/>
        <color theme="9"/>
      </colorScale>
    </cfRule>
  </conditionalFormatting>
  <conditionalFormatting sqref="N7:N335">
    <cfRule type="colorScale" priority="1">
      <colorScale>
        <cfvo type="min"/>
        <cfvo type="percentile" val="50"/>
        <cfvo type="max"/>
        <color theme="5"/>
        <color rgb="FFFCFCFF"/>
        <color theme="9"/>
      </colorScale>
    </cfRule>
  </conditionalFormatting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8AB92-BF4D-4F29-9D11-8B71ED704F4B}">
  <sheetPr>
    <tabColor theme="9" tint="0.59999389629810485"/>
  </sheetPr>
  <dimension ref="B1:R343"/>
  <sheetViews>
    <sheetView workbookViewId="0">
      <selection activeCell="Q16" sqref="Q16"/>
    </sheetView>
  </sheetViews>
  <sheetFormatPr baseColWidth="10" defaultRowHeight="15" x14ac:dyDescent="0.25"/>
  <cols>
    <col min="1" max="1" width="6" customWidth="1"/>
    <col min="3" max="3" width="14.42578125" bestFit="1" customWidth="1"/>
    <col min="4" max="4" width="19.28515625" bestFit="1" customWidth="1"/>
    <col min="5" max="5" width="6.28515625" customWidth="1"/>
    <col min="6" max="6" width="14.42578125" bestFit="1" customWidth="1"/>
    <col min="7" max="7" width="19.28515625" style="97" bestFit="1" customWidth="1"/>
    <col min="8" max="8" width="7.42578125" customWidth="1"/>
    <col min="9" max="9" width="14.42578125" bestFit="1" customWidth="1"/>
    <col min="10" max="10" width="19.28515625" style="20" bestFit="1" customWidth="1"/>
    <col min="11" max="11" width="6.5703125" customWidth="1"/>
    <col min="14" max="14" width="14.42578125" bestFit="1" customWidth="1"/>
    <col min="15" max="15" width="19.28515625" bestFit="1" customWidth="1"/>
    <col min="17" max="17" width="14.42578125" bestFit="1" customWidth="1"/>
    <col min="18" max="18" width="19.28515625" style="97" bestFit="1" customWidth="1"/>
  </cols>
  <sheetData>
    <row r="1" spans="2:18" x14ac:dyDescent="0.25">
      <c r="C1" t="str">
        <f>_xlfn.CONCAT("Løpende sum av alle foretakene kommunevis i ",L9," i ",L18)</f>
        <v>Løpende sum av alle foretakene kommunevis i flere fylker i 2020</v>
      </c>
    </row>
    <row r="2" spans="2:18" x14ac:dyDescent="0.25">
      <c r="C2" t="str">
        <f>_xlfn.CONCAT("Løpende sum av 50 av kommunene med flest foretak i ",L18," i % ")</f>
        <v xml:space="preserve">Løpende sum av 50 av kommunene med flest foretak i 2020 i % </v>
      </c>
    </row>
    <row r="3" spans="2:18" x14ac:dyDescent="0.25">
      <c r="C3" t="str">
        <f>_xlfn.CONCAT("Antall melkeforetak kommunevis i ",L9," 
i ",L18,
)</f>
        <v>Antall melkeforetak kommunevis i flere fylker 
i 2020</v>
      </c>
    </row>
    <row r="4" spans="2:18" x14ac:dyDescent="0.25">
      <c r="C4" t="str">
        <f>_xlfn.CONCAT("Andel av melkeforetak kommunevis i ",L9," i ",L18," i prosent")</f>
        <v>Andel av melkeforetak kommunevis i flere fylker i 2020 i prosent</v>
      </c>
    </row>
    <row r="6" spans="2:18" x14ac:dyDescent="0.25">
      <c r="C6" t="str">
        <f>_xlfn.CONCAT("Melkeforetak kommunevis i ",L18," i antall, andel av landet og løpende sum av andel i prosent")</f>
        <v>Melkeforetak kommunevis i 2020 i antall, andel av landet og løpende sum av andel i prosent</v>
      </c>
    </row>
    <row r="9" spans="2:18" x14ac:dyDescent="0.25">
      <c r="C9" t="str">
        <f>_xlfn.CONCAT("Antall melkeforetak, andel melkeforetak og andel i løpende sum kommunevis i ",L18,)</f>
        <v>Antall melkeforetak, andel melkeforetak og andel i løpende sum kommunevis i 2020</v>
      </c>
      <c r="L9" s="22" t="str">
        <f>IF(J12=L12,"flere fylker",IF(J12=L13," landet",J12))</f>
        <v>flere fylker</v>
      </c>
    </row>
    <row r="11" spans="2:18" x14ac:dyDescent="0.25">
      <c r="C11" s="1" t="s">
        <v>903</v>
      </c>
      <c r="D11" t="s" vm="5">
        <v>996</v>
      </c>
      <c r="F11" s="1" t="s">
        <v>903</v>
      </c>
      <c r="G11" s="18" t="s" vm="5">
        <v>996</v>
      </c>
      <c r="I11" s="1" t="s">
        <v>903</v>
      </c>
      <c r="J11" s="4" t="s" vm="5">
        <v>996</v>
      </c>
      <c r="N11" s="1" t="s">
        <v>903</v>
      </c>
      <c r="O11" t="s" vm="5">
        <v>996</v>
      </c>
      <c r="Q11" s="1" t="s">
        <v>903</v>
      </c>
      <c r="R11" s="18" t="s" vm="5">
        <v>996</v>
      </c>
    </row>
    <row r="12" spans="2:18" x14ac:dyDescent="0.25">
      <c r="C12" s="1" t="s">
        <v>901</v>
      </c>
      <c r="D12" t="s" vm="6">
        <v>910</v>
      </c>
      <c r="F12" s="1" t="s">
        <v>901</v>
      </c>
      <c r="G12" t="s" vm="6">
        <v>910</v>
      </c>
      <c r="I12" s="1" t="s">
        <v>901</v>
      </c>
      <c r="J12" t="s" vm="6">
        <v>910</v>
      </c>
      <c r="L12" t="s">
        <v>910</v>
      </c>
      <c r="N12" s="1" t="s">
        <v>901</v>
      </c>
      <c r="O12" t="s" vm="6">
        <v>910</v>
      </c>
      <c r="Q12" s="1" t="s">
        <v>901</v>
      </c>
      <c r="R12" t="s" vm="6">
        <v>910</v>
      </c>
    </row>
    <row r="13" spans="2:18" x14ac:dyDescent="0.25">
      <c r="L13" t="s">
        <v>2</v>
      </c>
    </row>
    <row r="14" spans="2:18" x14ac:dyDescent="0.25">
      <c r="C14" s="1" t="s">
        <v>0</v>
      </c>
      <c r="D14" t="s">
        <v>5</v>
      </c>
      <c r="F14" s="1" t="s">
        <v>0</v>
      </c>
      <c r="G14" s="18" t="s">
        <v>5</v>
      </c>
      <c r="I14" s="1" t="s">
        <v>0</v>
      </c>
      <c r="J14" s="4" t="s">
        <v>5</v>
      </c>
      <c r="N14" s="1" t="s">
        <v>0</v>
      </c>
      <c r="O14" t="s">
        <v>5</v>
      </c>
      <c r="Q14" s="1" t="s">
        <v>0</v>
      </c>
      <c r="R14" s="18" t="s">
        <v>5</v>
      </c>
    </row>
    <row r="15" spans="2:18" x14ac:dyDescent="0.25">
      <c r="B15">
        <v>1</v>
      </c>
      <c r="C15" s="2" t="s">
        <v>321</v>
      </c>
      <c r="D15" s="4">
        <v>125</v>
      </c>
      <c r="E15" s="4"/>
      <c r="F15" s="2" t="s">
        <v>321</v>
      </c>
      <c r="G15" s="18">
        <v>5.9467174119885821E-2</v>
      </c>
      <c r="H15" s="4"/>
      <c r="I15" s="2" t="s">
        <v>321</v>
      </c>
      <c r="J15" s="18">
        <v>5.9467174119885821E-2</v>
      </c>
      <c r="K15" s="18"/>
      <c r="L15" t="s">
        <v>911</v>
      </c>
      <c r="N15" s="2" t="s">
        <v>321</v>
      </c>
      <c r="O15" s="4">
        <v>125</v>
      </c>
      <c r="Q15" s="2" t="s">
        <v>321</v>
      </c>
      <c r="R15" s="18">
        <v>6.5963060686015831E-2</v>
      </c>
    </row>
    <row r="16" spans="2:18" x14ac:dyDescent="0.25">
      <c r="B16">
        <v>2</v>
      </c>
      <c r="C16" s="2" t="s">
        <v>891</v>
      </c>
      <c r="D16" s="4">
        <v>103</v>
      </c>
      <c r="E16" s="4"/>
      <c r="F16" s="2" t="s">
        <v>891</v>
      </c>
      <c r="G16" s="18">
        <v>4.900095147478592E-2</v>
      </c>
      <c r="H16" s="4"/>
      <c r="I16" s="2" t="s">
        <v>891</v>
      </c>
      <c r="J16" s="18">
        <v>0.10846812559467174</v>
      </c>
      <c r="K16" s="18"/>
      <c r="L16" t="s">
        <v>912</v>
      </c>
      <c r="N16" s="2" t="s">
        <v>891</v>
      </c>
      <c r="O16" s="4">
        <v>103</v>
      </c>
      <c r="Q16" s="2" t="s">
        <v>891</v>
      </c>
      <c r="R16" s="18">
        <v>5.4353562005277044E-2</v>
      </c>
    </row>
    <row r="17" spans="2:18" x14ac:dyDescent="0.25">
      <c r="B17">
        <v>3</v>
      </c>
      <c r="C17" s="2" t="s">
        <v>889</v>
      </c>
      <c r="D17" s="4">
        <v>96</v>
      </c>
      <c r="E17" s="4"/>
      <c r="F17" s="2" t="s">
        <v>889</v>
      </c>
      <c r="G17" s="18">
        <v>4.5670789724072312E-2</v>
      </c>
      <c r="H17" s="4"/>
      <c r="I17" s="2" t="s">
        <v>889</v>
      </c>
      <c r="J17" s="18">
        <v>0.15413891531874405</v>
      </c>
      <c r="K17" s="18"/>
      <c r="N17" s="2" t="s">
        <v>889</v>
      </c>
      <c r="O17" s="4">
        <v>96</v>
      </c>
      <c r="Q17" s="2" t="s">
        <v>889</v>
      </c>
      <c r="R17" s="18">
        <v>5.0659630606860157E-2</v>
      </c>
    </row>
    <row r="18" spans="2:18" x14ac:dyDescent="0.25">
      <c r="B18">
        <v>4</v>
      </c>
      <c r="C18" s="2" t="s">
        <v>332</v>
      </c>
      <c r="D18" s="4">
        <v>81</v>
      </c>
      <c r="E18" s="4"/>
      <c r="F18" s="2" t="s">
        <v>332</v>
      </c>
      <c r="G18" s="18">
        <v>3.8534728829686012E-2</v>
      </c>
      <c r="H18" s="4"/>
      <c r="I18" s="2" t="s">
        <v>332</v>
      </c>
      <c r="J18" s="18">
        <v>0.19267364414843008</v>
      </c>
      <c r="K18" s="18"/>
      <c r="L18" s="22" t="str" vm="5">
        <f>IF(J11=L12,L15,IF(J11=L13,L16,J11))</f>
        <v>2020</v>
      </c>
      <c r="N18" s="2" t="s">
        <v>332</v>
      </c>
      <c r="O18" s="4">
        <v>81</v>
      </c>
      <c r="Q18" s="2" t="s">
        <v>332</v>
      </c>
      <c r="R18" s="18">
        <v>4.2744063324538256E-2</v>
      </c>
    </row>
    <row r="19" spans="2:18" x14ac:dyDescent="0.25">
      <c r="B19">
        <v>5</v>
      </c>
      <c r="C19" s="2" t="s">
        <v>286</v>
      </c>
      <c r="D19" s="4">
        <v>81</v>
      </c>
      <c r="E19" s="4"/>
      <c r="F19" s="2" t="s">
        <v>286</v>
      </c>
      <c r="G19" s="18">
        <v>3.8534728829686012E-2</v>
      </c>
      <c r="H19" s="4"/>
      <c r="I19" s="2" t="s">
        <v>286</v>
      </c>
      <c r="J19" s="18">
        <v>0.23120837297811608</v>
      </c>
      <c r="K19" s="18"/>
      <c r="N19" s="2" t="s">
        <v>286</v>
      </c>
      <c r="O19" s="4">
        <v>81</v>
      </c>
      <c r="Q19" s="2" t="s">
        <v>286</v>
      </c>
      <c r="R19" s="18">
        <v>4.2744063324538256E-2</v>
      </c>
    </row>
    <row r="20" spans="2:18" x14ac:dyDescent="0.25">
      <c r="B20">
        <v>6</v>
      </c>
      <c r="C20" s="2" t="s">
        <v>894</v>
      </c>
      <c r="D20" s="4">
        <v>74</v>
      </c>
      <c r="E20" s="4"/>
      <c r="F20" s="2" t="s">
        <v>894</v>
      </c>
      <c r="G20" s="18">
        <v>3.5204567078972404E-2</v>
      </c>
      <c r="H20" s="4"/>
      <c r="I20" s="2" t="s">
        <v>894</v>
      </c>
      <c r="J20" s="18">
        <v>0.26641294005708849</v>
      </c>
      <c r="K20" s="18"/>
      <c r="N20" s="2" t="s">
        <v>894</v>
      </c>
      <c r="O20" s="4">
        <v>74</v>
      </c>
      <c r="Q20" s="2" t="s">
        <v>894</v>
      </c>
      <c r="R20" s="18">
        <v>3.9050131926121369E-2</v>
      </c>
    </row>
    <row r="21" spans="2:18" x14ac:dyDescent="0.25">
      <c r="B21">
        <v>7</v>
      </c>
      <c r="C21" s="2" t="s">
        <v>323</v>
      </c>
      <c r="D21" s="4">
        <v>73</v>
      </c>
      <c r="E21" s="4"/>
      <c r="F21" s="2" t="s">
        <v>323</v>
      </c>
      <c r="G21" s="18">
        <v>3.4728829686013318E-2</v>
      </c>
      <c r="H21" s="4"/>
      <c r="I21" s="2" t="s">
        <v>323</v>
      </c>
      <c r="J21" s="18">
        <v>0.30114176974310181</v>
      </c>
      <c r="K21" s="18"/>
      <c r="N21" s="2" t="s">
        <v>323</v>
      </c>
      <c r="O21" s="4">
        <v>73</v>
      </c>
      <c r="Q21" s="2" t="s">
        <v>323</v>
      </c>
      <c r="R21" s="18">
        <v>3.8522427440633243E-2</v>
      </c>
    </row>
    <row r="22" spans="2:18" x14ac:dyDescent="0.25">
      <c r="B22">
        <v>8</v>
      </c>
      <c r="C22" s="2" t="s">
        <v>892</v>
      </c>
      <c r="D22" s="4">
        <v>72</v>
      </c>
      <c r="E22" s="4"/>
      <c r="F22" s="2" t="s">
        <v>892</v>
      </c>
      <c r="G22" s="18">
        <v>3.4253092293054233E-2</v>
      </c>
      <c r="H22" s="4"/>
      <c r="I22" s="2" t="s">
        <v>892</v>
      </c>
      <c r="J22" s="18">
        <v>0.33539486203615604</v>
      </c>
      <c r="K22" s="18"/>
      <c r="N22" s="2" t="s">
        <v>892</v>
      </c>
      <c r="O22" s="4">
        <v>72</v>
      </c>
      <c r="Q22" s="2" t="s">
        <v>892</v>
      </c>
      <c r="R22" s="18">
        <v>3.7994722955145117E-2</v>
      </c>
    </row>
    <row r="23" spans="2:18" x14ac:dyDescent="0.25">
      <c r="B23">
        <v>9</v>
      </c>
      <c r="C23" s="2" t="s">
        <v>242</v>
      </c>
      <c r="D23" s="4">
        <v>55</v>
      </c>
      <c r="E23" s="4"/>
      <c r="F23" s="2" t="s">
        <v>242</v>
      </c>
      <c r="G23" s="18">
        <v>2.6165556612749764E-2</v>
      </c>
      <c r="H23" s="4"/>
      <c r="I23" s="2" t="s">
        <v>242</v>
      </c>
      <c r="J23" s="18">
        <v>0.36156041864890581</v>
      </c>
      <c r="K23" s="18"/>
      <c r="N23" s="2" t="s">
        <v>242</v>
      </c>
      <c r="O23" s="4">
        <v>55</v>
      </c>
      <c r="Q23" s="2" t="s">
        <v>242</v>
      </c>
      <c r="R23" s="18">
        <v>2.9023746701846966E-2</v>
      </c>
    </row>
    <row r="24" spans="2:18" x14ac:dyDescent="0.25">
      <c r="B24">
        <v>10</v>
      </c>
      <c r="C24" s="2" t="s">
        <v>334</v>
      </c>
      <c r="D24" s="4">
        <v>54</v>
      </c>
      <c r="E24" s="4"/>
      <c r="F24" s="2" t="s">
        <v>334</v>
      </c>
      <c r="G24" s="18">
        <v>2.5689819219790674E-2</v>
      </c>
      <c r="H24" s="4"/>
      <c r="I24" s="2" t="s">
        <v>334</v>
      </c>
      <c r="J24" s="18">
        <v>0.3872502378686965</v>
      </c>
      <c r="K24" s="18"/>
      <c r="N24" s="2" t="s">
        <v>334</v>
      </c>
      <c r="O24" s="4">
        <v>54</v>
      </c>
      <c r="Q24" s="2" t="s">
        <v>334</v>
      </c>
      <c r="R24" s="18">
        <v>2.849604221635884E-2</v>
      </c>
    </row>
    <row r="25" spans="2:18" x14ac:dyDescent="0.25">
      <c r="B25">
        <v>11</v>
      </c>
      <c r="C25" s="2" t="s">
        <v>243</v>
      </c>
      <c r="D25" s="4">
        <v>53</v>
      </c>
      <c r="E25" s="4"/>
      <c r="F25" s="2" t="s">
        <v>243</v>
      </c>
      <c r="G25" s="18">
        <v>2.5214081826831589E-2</v>
      </c>
      <c r="H25" s="4"/>
      <c r="I25" s="2" t="s">
        <v>243</v>
      </c>
      <c r="J25" s="18">
        <v>0.41246431969552805</v>
      </c>
      <c r="K25" s="18"/>
      <c r="N25" s="2" t="s">
        <v>243</v>
      </c>
      <c r="O25" s="4">
        <v>53</v>
      </c>
      <c r="Q25" s="2" t="s">
        <v>243</v>
      </c>
      <c r="R25" s="18">
        <v>2.7968337730870714E-2</v>
      </c>
    </row>
    <row r="26" spans="2:18" x14ac:dyDescent="0.25">
      <c r="B26">
        <v>12</v>
      </c>
      <c r="C26" s="2" t="s">
        <v>290</v>
      </c>
      <c r="D26" s="4">
        <v>51</v>
      </c>
      <c r="E26" s="4"/>
      <c r="F26" s="2" t="s">
        <v>290</v>
      </c>
      <c r="G26" s="18">
        <v>2.4262607040913417E-2</v>
      </c>
      <c r="H26" s="4"/>
      <c r="I26" s="2" t="s">
        <v>290</v>
      </c>
      <c r="J26" s="18">
        <v>0.43672692673644148</v>
      </c>
      <c r="K26" s="18"/>
      <c r="N26" s="2" t="s">
        <v>290</v>
      </c>
      <c r="O26" s="4">
        <v>51</v>
      </c>
      <c r="Q26" s="2" t="s">
        <v>290</v>
      </c>
      <c r="R26" s="18">
        <v>2.6912928759894459E-2</v>
      </c>
    </row>
    <row r="27" spans="2:18" x14ac:dyDescent="0.25">
      <c r="B27">
        <v>13</v>
      </c>
      <c r="C27" s="2" t="s">
        <v>282</v>
      </c>
      <c r="D27" s="4">
        <v>50</v>
      </c>
      <c r="E27" s="4"/>
      <c r="F27" s="2" t="s">
        <v>282</v>
      </c>
      <c r="G27" s="18">
        <v>2.3786869647954328E-2</v>
      </c>
      <c r="H27" s="4"/>
      <c r="I27" s="2" t="s">
        <v>282</v>
      </c>
      <c r="J27" s="18">
        <v>0.46051379638439582</v>
      </c>
      <c r="K27" s="18"/>
      <c r="N27" s="2" t="s">
        <v>282</v>
      </c>
      <c r="O27" s="4">
        <v>50</v>
      </c>
      <c r="Q27" s="2" t="s">
        <v>282</v>
      </c>
      <c r="R27" s="18">
        <v>2.6385224274406333E-2</v>
      </c>
    </row>
    <row r="28" spans="2:18" x14ac:dyDescent="0.25">
      <c r="B28">
        <v>14</v>
      </c>
      <c r="C28" s="2" t="s">
        <v>363</v>
      </c>
      <c r="D28" s="4">
        <v>50</v>
      </c>
      <c r="E28" s="4"/>
      <c r="F28" s="2" t="s">
        <v>363</v>
      </c>
      <c r="G28" s="18">
        <v>2.3786869647954328E-2</v>
      </c>
      <c r="H28" s="4"/>
      <c r="I28" s="2" t="s">
        <v>363</v>
      </c>
      <c r="J28" s="18">
        <v>0.48430066603235017</v>
      </c>
      <c r="K28" s="18"/>
      <c r="N28" s="2" t="s">
        <v>363</v>
      </c>
      <c r="O28" s="4">
        <v>50</v>
      </c>
      <c r="Q28" s="2" t="s">
        <v>363</v>
      </c>
      <c r="R28" s="18">
        <v>2.6385224274406333E-2</v>
      </c>
    </row>
    <row r="29" spans="2:18" x14ac:dyDescent="0.25">
      <c r="B29">
        <v>15</v>
      </c>
      <c r="C29" s="2" t="s">
        <v>890</v>
      </c>
      <c r="D29" s="4">
        <v>48</v>
      </c>
      <c r="E29" s="4"/>
      <c r="F29" s="2" t="s">
        <v>890</v>
      </c>
      <c r="G29" s="18">
        <v>2.2835394862036156E-2</v>
      </c>
      <c r="H29" s="4"/>
      <c r="I29" s="2" t="s">
        <v>890</v>
      </c>
      <c r="J29" s="18">
        <v>0.50713606089438634</v>
      </c>
      <c r="K29" s="18"/>
      <c r="N29" s="2" t="s">
        <v>296</v>
      </c>
      <c r="O29" s="4">
        <v>48</v>
      </c>
      <c r="Q29" s="2" t="s">
        <v>296</v>
      </c>
      <c r="R29" s="18">
        <v>2.5329815303430078E-2</v>
      </c>
    </row>
    <row r="30" spans="2:18" x14ac:dyDescent="0.25">
      <c r="B30">
        <v>16</v>
      </c>
      <c r="C30" s="2" t="s">
        <v>296</v>
      </c>
      <c r="D30" s="4">
        <v>48</v>
      </c>
      <c r="E30" s="4"/>
      <c r="F30" s="2" t="s">
        <v>296</v>
      </c>
      <c r="G30" s="18">
        <v>2.2835394862036156E-2</v>
      </c>
      <c r="H30" s="4"/>
      <c r="I30" s="2" t="s">
        <v>296</v>
      </c>
      <c r="J30" s="18">
        <v>0.52997145575642246</v>
      </c>
      <c r="K30" s="18"/>
      <c r="N30" s="2" t="s">
        <v>890</v>
      </c>
      <c r="O30" s="4">
        <v>48</v>
      </c>
      <c r="Q30" s="2" t="s">
        <v>890</v>
      </c>
      <c r="R30" s="18">
        <v>2.5329815303430078E-2</v>
      </c>
    </row>
    <row r="31" spans="2:18" x14ac:dyDescent="0.25">
      <c r="B31">
        <v>17</v>
      </c>
      <c r="C31" s="2" t="s">
        <v>265</v>
      </c>
      <c r="D31" s="4">
        <v>46</v>
      </c>
      <c r="E31" s="4"/>
      <c r="F31" s="2" t="s">
        <v>265</v>
      </c>
      <c r="G31" s="18">
        <v>2.1883920076117985E-2</v>
      </c>
      <c r="H31" s="4"/>
      <c r="I31" s="2" t="s">
        <v>265</v>
      </c>
      <c r="J31" s="18">
        <v>0.55185537583254041</v>
      </c>
      <c r="K31" s="18"/>
      <c r="N31" s="2" t="s">
        <v>265</v>
      </c>
      <c r="O31" s="4">
        <v>46</v>
      </c>
      <c r="Q31" s="2" t="s">
        <v>265</v>
      </c>
      <c r="R31" s="18">
        <v>2.4274406332453827E-2</v>
      </c>
    </row>
    <row r="32" spans="2:18" x14ac:dyDescent="0.25">
      <c r="B32">
        <v>18</v>
      </c>
      <c r="C32" s="2" t="s">
        <v>351</v>
      </c>
      <c r="D32" s="4">
        <v>45</v>
      </c>
      <c r="E32" s="4"/>
      <c r="F32" s="2" t="s">
        <v>351</v>
      </c>
      <c r="G32" s="18">
        <v>2.1408182683158895E-2</v>
      </c>
      <c r="H32" s="4"/>
      <c r="I32" s="2" t="s">
        <v>351</v>
      </c>
      <c r="J32" s="18">
        <v>0.57326355851569932</v>
      </c>
      <c r="K32" s="18"/>
      <c r="N32" s="2" t="s">
        <v>309</v>
      </c>
      <c r="O32" s="4">
        <v>45</v>
      </c>
      <c r="Q32" s="2" t="s">
        <v>309</v>
      </c>
      <c r="R32" s="18">
        <v>2.3746701846965697E-2</v>
      </c>
    </row>
    <row r="33" spans="2:18" x14ac:dyDescent="0.25">
      <c r="B33">
        <v>19</v>
      </c>
      <c r="C33" s="2" t="s">
        <v>309</v>
      </c>
      <c r="D33" s="4">
        <v>45</v>
      </c>
      <c r="E33" s="4"/>
      <c r="F33" s="2" t="s">
        <v>309</v>
      </c>
      <c r="G33" s="18">
        <v>2.1408182683158895E-2</v>
      </c>
      <c r="H33" s="4"/>
      <c r="I33" s="2" t="s">
        <v>309</v>
      </c>
      <c r="J33" s="18">
        <v>0.59467174119885824</v>
      </c>
      <c r="K33" s="18"/>
      <c r="N33" s="2" t="s">
        <v>351</v>
      </c>
      <c r="O33" s="4">
        <v>45</v>
      </c>
      <c r="Q33" s="2" t="s">
        <v>351</v>
      </c>
      <c r="R33" s="18">
        <v>2.3746701846965697E-2</v>
      </c>
    </row>
    <row r="34" spans="2:18" x14ac:dyDescent="0.25">
      <c r="B34">
        <v>20</v>
      </c>
      <c r="C34" s="2" t="s">
        <v>266</v>
      </c>
      <c r="D34" s="4">
        <v>44</v>
      </c>
      <c r="E34" s="4"/>
      <c r="F34" s="2" t="s">
        <v>266</v>
      </c>
      <c r="G34" s="18">
        <v>2.093244529019981E-2</v>
      </c>
      <c r="H34" s="4"/>
      <c r="I34" s="2" t="s">
        <v>266</v>
      </c>
      <c r="J34" s="18">
        <v>0.61560418648905801</v>
      </c>
      <c r="K34" s="18"/>
      <c r="N34" s="2" t="s">
        <v>266</v>
      </c>
      <c r="O34" s="4">
        <v>44</v>
      </c>
      <c r="Q34" s="2" t="s">
        <v>266</v>
      </c>
      <c r="R34" s="18">
        <v>2.3218997361477572E-2</v>
      </c>
    </row>
    <row r="35" spans="2:18" x14ac:dyDescent="0.25">
      <c r="B35">
        <v>21</v>
      </c>
      <c r="C35" s="2" t="s">
        <v>235</v>
      </c>
      <c r="D35" s="4">
        <v>42</v>
      </c>
      <c r="E35" s="4"/>
      <c r="F35" s="2" t="s">
        <v>235</v>
      </c>
      <c r="G35" s="18">
        <v>1.9980970504281638E-2</v>
      </c>
      <c r="H35" s="4"/>
      <c r="I35" s="2" t="s">
        <v>235</v>
      </c>
      <c r="J35" s="18">
        <v>0.63558515699333973</v>
      </c>
      <c r="K35" s="18"/>
      <c r="N35" s="2" t="s">
        <v>235</v>
      </c>
      <c r="O35" s="4">
        <v>42</v>
      </c>
      <c r="Q35" s="2" t="s">
        <v>235</v>
      </c>
      <c r="R35" s="18">
        <v>2.216358839050132E-2</v>
      </c>
    </row>
    <row r="36" spans="2:18" x14ac:dyDescent="0.25">
      <c r="B36">
        <v>22</v>
      </c>
      <c r="C36" s="2" t="s">
        <v>298</v>
      </c>
      <c r="D36" s="4">
        <v>42</v>
      </c>
      <c r="E36" s="4"/>
      <c r="F36" s="2" t="s">
        <v>298</v>
      </c>
      <c r="G36" s="18">
        <v>1.9980970504281638E-2</v>
      </c>
      <c r="H36" s="4"/>
      <c r="I36" s="2" t="s">
        <v>298</v>
      </c>
      <c r="J36" s="18">
        <v>0.65556612749762133</v>
      </c>
      <c r="K36" s="18"/>
      <c r="N36" s="2" t="s">
        <v>298</v>
      </c>
      <c r="O36" s="4">
        <v>42</v>
      </c>
      <c r="Q36" s="2" t="s">
        <v>298</v>
      </c>
      <c r="R36" s="18">
        <v>2.216358839050132E-2</v>
      </c>
    </row>
    <row r="37" spans="2:18" x14ac:dyDescent="0.25">
      <c r="B37">
        <v>23</v>
      </c>
      <c r="C37" s="2" t="s">
        <v>254</v>
      </c>
      <c r="D37" s="4">
        <v>40</v>
      </c>
      <c r="E37" s="4"/>
      <c r="F37" s="2" t="s">
        <v>254</v>
      </c>
      <c r="G37" s="18">
        <v>1.9029495718363463E-2</v>
      </c>
      <c r="H37" s="4"/>
      <c r="I37" s="2" t="s">
        <v>254</v>
      </c>
      <c r="J37" s="18">
        <v>0.67459562321598476</v>
      </c>
      <c r="K37" s="18"/>
      <c r="N37" s="2" t="s">
        <v>254</v>
      </c>
      <c r="O37" s="4">
        <v>40</v>
      </c>
      <c r="Q37" s="2" t="s">
        <v>254</v>
      </c>
      <c r="R37" s="18">
        <v>2.1108179419525065E-2</v>
      </c>
    </row>
    <row r="38" spans="2:18" x14ac:dyDescent="0.25">
      <c r="B38">
        <v>24</v>
      </c>
      <c r="C38" s="2" t="s">
        <v>893</v>
      </c>
      <c r="D38" s="4">
        <v>39</v>
      </c>
      <c r="E38" s="4"/>
      <c r="F38" s="2" t="s">
        <v>893</v>
      </c>
      <c r="G38" s="18">
        <v>1.8553758325404377E-2</v>
      </c>
      <c r="H38" s="4"/>
      <c r="I38" s="2" t="s">
        <v>893</v>
      </c>
      <c r="J38" s="18">
        <v>0.69314938154138916</v>
      </c>
      <c r="K38" s="18"/>
      <c r="N38" s="2" t="s">
        <v>893</v>
      </c>
      <c r="O38" s="4">
        <v>39</v>
      </c>
      <c r="Q38" s="2" t="s">
        <v>893</v>
      </c>
      <c r="R38" s="18">
        <v>2.0580474934036939E-2</v>
      </c>
    </row>
    <row r="39" spans="2:18" x14ac:dyDescent="0.25">
      <c r="B39">
        <v>25</v>
      </c>
      <c r="C39" s="2" t="s">
        <v>327</v>
      </c>
      <c r="D39" s="4">
        <v>36</v>
      </c>
      <c r="E39" s="4"/>
      <c r="F39" s="2" t="s">
        <v>327</v>
      </c>
      <c r="G39" s="18">
        <v>1.7126546146527116E-2</v>
      </c>
      <c r="H39" s="4"/>
      <c r="I39" s="2" t="s">
        <v>327</v>
      </c>
      <c r="J39" s="18">
        <v>0.71027592768791625</v>
      </c>
      <c r="K39" s="18"/>
      <c r="N39" s="2" t="s">
        <v>327</v>
      </c>
      <c r="O39" s="4">
        <v>36</v>
      </c>
      <c r="Q39" s="2" t="s">
        <v>327</v>
      </c>
      <c r="R39" s="18">
        <v>1.8997361477572559E-2</v>
      </c>
    </row>
    <row r="40" spans="2:18" x14ac:dyDescent="0.25">
      <c r="B40">
        <v>26</v>
      </c>
      <c r="C40" s="2" t="s">
        <v>237</v>
      </c>
      <c r="D40" s="4">
        <v>36</v>
      </c>
      <c r="E40" s="4"/>
      <c r="F40" s="2" t="s">
        <v>237</v>
      </c>
      <c r="G40" s="18">
        <v>1.7126546146527116E-2</v>
      </c>
      <c r="H40" s="4"/>
      <c r="I40" s="2" t="s">
        <v>237</v>
      </c>
      <c r="J40" s="18">
        <v>0.72740247383444334</v>
      </c>
      <c r="K40" s="18"/>
      <c r="N40" s="2" t="s">
        <v>237</v>
      </c>
      <c r="O40" s="4">
        <v>36</v>
      </c>
      <c r="Q40" s="2" t="s">
        <v>237</v>
      </c>
      <c r="R40" s="18">
        <v>1.8997361477572559E-2</v>
      </c>
    </row>
    <row r="41" spans="2:18" x14ac:dyDescent="0.25">
      <c r="B41">
        <v>27</v>
      </c>
      <c r="C41" s="2" t="s">
        <v>262</v>
      </c>
      <c r="D41" s="4">
        <v>34</v>
      </c>
      <c r="E41" s="4"/>
      <c r="F41" s="2" t="s">
        <v>262</v>
      </c>
      <c r="G41" s="18">
        <v>1.6175071360608945E-2</v>
      </c>
      <c r="H41" s="4"/>
      <c r="I41" s="2" t="s">
        <v>262</v>
      </c>
      <c r="J41" s="18">
        <v>0.74357754519505237</v>
      </c>
      <c r="K41" s="18"/>
      <c r="N41" s="2" t="s">
        <v>269</v>
      </c>
      <c r="O41" s="4">
        <v>34</v>
      </c>
      <c r="Q41" s="2" t="s">
        <v>269</v>
      </c>
      <c r="R41" s="18">
        <v>1.7941952506596307E-2</v>
      </c>
    </row>
    <row r="42" spans="2:18" x14ac:dyDescent="0.25">
      <c r="B42">
        <v>28</v>
      </c>
      <c r="C42" s="2" t="s">
        <v>317</v>
      </c>
      <c r="D42" s="4">
        <v>34</v>
      </c>
      <c r="E42" s="4"/>
      <c r="F42" s="2" t="s">
        <v>317</v>
      </c>
      <c r="G42" s="18">
        <v>1.6175071360608945E-2</v>
      </c>
      <c r="H42" s="4"/>
      <c r="I42" s="2" t="s">
        <v>317</v>
      </c>
      <c r="J42" s="18">
        <v>0.75975261655566129</v>
      </c>
      <c r="K42" s="18"/>
      <c r="N42" s="2" t="s">
        <v>317</v>
      </c>
      <c r="O42" s="4">
        <v>34</v>
      </c>
      <c r="Q42" s="2" t="s">
        <v>317</v>
      </c>
      <c r="R42" s="18">
        <v>1.7941952506596307E-2</v>
      </c>
    </row>
    <row r="43" spans="2:18" x14ac:dyDescent="0.25">
      <c r="B43">
        <v>29</v>
      </c>
      <c r="C43" s="2" t="s">
        <v>304</v>
      </c>
      <c r="D43" s="4">
        <v>34</v>
      </c>
      <c r="E43" s="4"/>
      <c r="F43" s="2" t="s">
        <v>304</v>
      </c>
      <c r="G43" s="18">
        <v>1.6175071360608945E-2</v>
      </c>
      <c r="H43" s="4"/>
      <c r="I43" s="2" t="s">
        <v>304</v>
      </c>
      <c r="J43" s="18">
        <v>0.7759276879162702</v>
      </c>
      <c r="K43" s="18"/>
      <c r="N43" s="2" t="s">
        <v>304</v>
      </c>
      <c r="O43" s="4">
        <v>34</v>
      </c>
      <c r="Q43" s="2" t="s">
        <v>304</v>
      </c>
      <c r="R43" s="18">
        <v>1.7941952506596307E-2</v>
      </c>
    </row>
    <row r="44" spans="2:18" x14ac:dyDescent="0.25">
      <c r="B44">
        <v>30</v>
      </c>
      <c r="C44" s="2" t="s">
        <v>269</v>
      </c>
      <c r="D44" s="4">
        <v>34</v>
      </c>
      <c r="E44" s="4"/>
      <c r="F44" s="2" t="s">
        <v>269</v>
      </c>
      <c r="G44" s="18">
        <v>1.6175071360608945E-2</v>
      </c>
      <c r="H44" s="4"/>
      <c r="I44" s="2" t="s">
        <v>269</v>
      </c>
      <c r="J44" s="18">
        <v>0.79210275927687912</v>
      </c>
      <c r="K44" s="18"/>
      <c r="N44" s="2" t="s">
        <v>262</v>
      </c>
      <c r="O44" s="4">
        <v>34</v>
      </c>
      <c r="Q44" s="2" t="s">
        <v>262</v>
      </c>
      <c r="R44" s="18">
        <v>1.7941952506596307E-2</v>
      </c>
    </row>
    <row r="45" spans="2:18" x14ac:dyDescent="0.25">
      <c r="B45">
        <v>31</v>
      </c>
      <c r="C45" s="2" t="s">
        <v>246</v>
      </c>
      <c r="D45" s="4">
        <v>31</v>
      </c>
      <c r="E45" s="4"/>
      <c r="F45" s="2" t="s">
        <v>246</v>
      </c>
      <c r="G45" s="18">
        <v>1.4747859181731684E-2</v>
      </c>
      <c r="H45" s="4"/>
      <c r="I45" s="2" t="s">
        <v>246</v>
      </c>
      <c r="J45" s="18">
        <v>0.80685061845861084</v>
      </c>
      <c r="K45" s="18"/>
      <c r="N45" s="2" t="s">
        <v>246</v>
      </c>
      <c r="O45" s="4">
        <v>31</v>
      </c>
      <c r="Q45" s="2" t="s">
        <v>246</v>
      </c>
      <c r="R45" s="18">
        <v>1.6358839050131926E-2</v>
      </c>
    </row>
    <row r="46" spans="2:18" x14ac:dyDescent="0.25">
      <c r="B46">
        <v>32</v>
      </c>
      <c r="C46" s="2" t="s">
        <v>349</v>
      </c>
      <c r="D46" s="4">
        <v>28</v>
      </c>
      <c r="E46" s="4"/>
      <c r="F46" s="2" t="s">
        <v>349</v>
      </c>
      <c r="G46" s="18">
        <v>1.3320647002854425E-2</v>
      </c>
      <c r="H46" s="4"/>
      <c r="I46" s="2" t="s">
        <v>349</v>
      </c>
      <c r="J46" s="18">
        <v>0.82017126546146524</v>
      </c>
      <c r="K46" s="18"/>
      <c r="N46" s="2" t="s">
        <v>349</v>
      </c>
      <c r="O46" s="4">
        <v>28</v>
      </c>
      <c r="Q46" s="2" t="s">
        <v>349</v>
      </c>
      <c r="R46" s="18">
        <v>1.4775725593667546E-2</v>
      </c>
    </row>
    <row r="47" spans="2:18" x14ac:dyDescent="0.25">
      <c r="B47">
        <v>33</v>
      </c>
      <c r="C47" s="2" t="s">
        <v>272</v>
      </c>
      <c r="D47" s="4">
        <v>25</v>
      </c>
      <c r="E47" s="4"/>
      <c r="F47" s="2" t="s">
        <v>272</v>
      </c>
      <c r="G47" s="18">
        <v>1.1893434823977164E-2</v>
      </c>
      <c r="H47" s="4"/>
      <c r="I47" s="2" t="s">
        <v>272</v>
      </c>
      <c r="J47" s="18">
        <v>0.83206470028544244</v>
      </c>
      <c r="K47" s="18"/>
      <c r="N47" s="2" t="s">
        <v>272</v>
      </c>
      <c r="O47" s="4">
        <v>25</v>
      </c>
      <c r="Q47" s="2" t="s">
        <v>272</v>
      </c>
      <c r="R47" s="18">
        <v>1.3192612137203167E-2</v>
      </c>
    </row>
    <row r="48" spans="2:18" x14ac:dyDescent="0.25">
      <c r="B48">
        <v>34</v>
      </c>
      <c r="C48" s="2" t="s">
        <v>253</v>
      </c>
      <c r="D48" s="4">
        <v>24</v>
      </c>
      <c r="E48" s="4"/>
      <c r="F48" s="2" t="s">
        <v>253</v>
      </c>
      <c r="G48" s="18">
        <v>1.1417697431018078E-2</v>
      </c>
      <c r="H48" s="4"/>
      <c r="I48" s="2" t="s">
        <v>253</v>
      </c>
      <c r="J48" s="18">
        <v>0.8434823977164605</v>
      </c>
      <c r="K48" s="18"/>
      <c r="N48" s="2" t="s">
        <v>253</v>
      </c>
      <c r="O48" s="4">
        <v>24</v>
      </c>
      <c r="Q48" s="2" t="s">
        <v>253</v>
      </c>
      <c r="R48" s="18">
        <v>1.2664907651715039E-2</v>
      </c>
    </row>
    <row r="49" spans="2:18" x14ac:dyDescent="0.25">
      <c r="B49">
        <v>35</v>
      </c>
      <c r="C49" s="2" t="s">
        <v>263</v>
      </c>
      <c r="D49" s="4">
        <v>23</v>
      </c>
      <c r="E49" s="4"/>
      <c r="F49" s="2" t="s">
        <v>263</v>
      </c>
      <c r="G49" s="18">
        <v>1.0941960038058992E-2</v>
      </c>
      <c r="H49" s="4"/>
      <c r="I49" s="2" t="s">
        <v>263</v>
      </c>
      <c r="J49" s="18">
        <v>0.85442435775451953</v>
      </c>
      <c r="K49" s="18"/>
      <c r="N49" s="2" t="s">
        <v>261</v>
      </c>
      <c r="O49" s="4">
        <v>23</v>
      </c>
      <c r="Q49" s="2" t="s">
        <v>261</v>
      </c>
      <c r="R49" s="18">
        <v>1.2137203166226913E-2</v>
      </c>
    </row>
    <row r="50" spans="2:18" x14ac:dyDescent="0.25">
      <c r="B50">
        <v>36</v>
      </c>
      <c r="C50" s="2" t="s">
        <v>261</v>
      </c>
      <c r="D50" s="4">
        <v>23</v>
      </c>
      <c r="E50" s="4"/>
      <c r="F50" s="2" t="s">
        <v>261</v>
      </c>
      <c r="G50" s="18">
        <v>1.0941960038058992E-2</v>
      </c>
      <c r="H50" s="4"/>
      <c r="I50" s="2" t="s">
        <v>261</v>
      </c>
      <c r="J50" s="18">
        <v>0.86536631779257844</v>
      </c>
      <c r="K50" s="18"/>
      <c r="N50" s="2" t="s">
        <v>263</v>
      </c>
      <c r="O50" s="4">
        <v>23</v>
      </c>
      <c r="Q50" s="2" t="s">
        <v>263</v>
      </c>
      <c r="R50" s="18">
        <v>1.2137203166226913E-2</v>
      </c>
    </row>
    <row r="51" spans="2:18" x14ac:dyDescent="0.25">
      <c r="B51">
        <v>37</v>
      </c>
      <c r="C51" s="2" t="s">
        <v>239</v>
      </c>
      <c r="D51" s="4">
        <v>21</v>
      </c>
      <c r="E51" s="4"/>
      <c r="F51" s="2" t="s">
        <v>239</v>
      </c>
      <c r="G51" s="18">
        <v>9.990485252140819E-3</v>
      </c>
      <c r="H51" s="4"/>
      <c r="I51" s="2" t="s">
        <v>239</v>
      </c>
      <c r="J51" s="18">
        <v>0.8753568030447193</v>
      </c>
      <c r="K51" s="18"/>
      <c r="N51" s="2" t="s">
        <v>239</v>
      </c>
      <c r="O51" s="4">
        <v>21</v>
      </c>
      <c r="Q51" s="2" t="s">
        <v>239</v>
      </c>
      <c r="R51" s="18">
        <v>1.108179419525066E-2</v>
      </c>
    </row>
    <row r="52" spans="2:18" x14ac:dyDescent="0.25">
      <c r="B52">
        <v>38</v>
      </c>
      <c r="C52" s="2" t="s">
        <v>264</v>
      </c>
      <c r="D52" s="4">
        <v>21</v>
      </c>
      <c r="E52" s="4"/>
      <c r="F52" s="2" t="s">
        <v>264</v>
      </c>
      <c r="G52" s="18">
        <v>9.990485252140819E-3</v>
      </c>
      <c r="H52" s="4"/>
      <c r="I52" s="2" t="s">
        <v>264</v>
      </c>
      <c r="J52" s="18">
        <v>0.88534728829686016</v>
      </c>
      <c r="K52" s="18"/>
      <c r="N52" s="2" t="s">
        <v>264</v>
      </c>
      <c r="O52" s="4">
        <v>21</v>
      </c>
      <c r="Q52" s="2" t="s">
        <v>264</v>
      </c>
      <c r="R52" s="18">
        <v>1.108179419525066E-2</v>
      </c>
    </row>
    <row r="53" spans="2:18" x14ac:dyDescent="0.25">
      <c r="B53">
        <v>39</v>
      </c>
      <c r="C53" s="2" t="s">
        <v>888</v>
      </c>
      <c r="D53" s="4">
        <v>18</v>
      </c>
      <c r="E53" s="4"/>
      <c r="F53" s="2" t="s">
        <v>888</v>
      </c>
      <c r="G53" s="18">
        <v>8.5632730732635581E-3</v>
      </c>
      <c r="H53" s="4"/>
      <c r="I53" s="2" t="s">
        <v>888</v>
      </c>
      <c r="J53" s="18">
        <v>0.8939105613701237</v>
      </c>
      <c r="K53" s="18"/>
      <c r="N53" s="2" t="s">
        <v>888</v>
      </c>
      <c r="O53" s="4">
        <v>18</v>
      </c>
      <c r="Q53" s="2" t="s">
        <v>888</v>
      </c>
      <c r="R53" s="18">
        <v>9.4986807387862793E-3</v>
      </c>
    </row>
    <row r="54" spans="2:18" x14ac:dyDescent="0.25">
      <c r="B54">
        <v>40</v>
      </c>
      <c r="C54" s="2" t="s">
        <v>361</v>
      </c>
      <c r="D54" s="4">
        <v>18</v>
      </c>
      <c r="E54" s="4"/>
      <c r="F54" s="2" t="s">
        <v>361</v>
      </c>
      <c r="G54" s="18">
        <v>8.5632730732635581E-3</v>
      </c>
      <c r="H54" s="4"/>
      <c r="I54" s="2" t="s">
        <v>361</v>
      </c>
      <c r="J54" s="18">
        <v>0.90247383444338725</v>
      </c>
      <c r="K54" s="18"/>
      <c r="N54" s="2" t="s">
        <v>361</v>
      </c>
      <c r="O54" s="4">
        <v>18</v>
      </c>
      <c r="Q54" s="2" t="s">
        <v>361</v>
      </c>
      <c r="R54" s="18">
        <v>9.4986807387862793E-3</v>
      </c>
    </row>
    <row r="55" spans="2:18" x14ac:dyDescent="0.25">
      <c r="B55">
        <v>41</v>
      </c>
      <c r="C55" s="2" t="s">
        <v>248</v>
      </c>
      <c r="D55" s="4">
        <v>17</v>
      </c>
      <c r="E55" s="4"/>
      <c r="F55" s="2" t="s">
        <v>248</v>
      </c>
      <c r="G55" s="18">
        <v>8.0875356803044723E-3</v>
      </c>
      <c r="H55" s="4"/>
      <c r="I55" s="2" t="s">
        <v>248</v>
      </c>
      <c r="J55" s="18">
        <v>0.91056137012369176</v>
      </c>
      <c r="K55" s="18"/>
      <c r="R55"/>
    </row>
    <row r="56" spans="2:18" x14ac:dyDescent="0.25">
      <c r="B56">
        <v>42</v>
      </c>
      <c r="C56" s="2" t="s">
        <v>306</v>
      </c>
      <c r="D56" s="4">
        <v>17</v>
      </c>
      <c r="E56" s="4"/>
      <c r="F56" s="2" t="s">
        <v>306</v>
      </c>
      <c r="G56" s="18">
        <v>8.0875356803044723E-3</v>
      </c>
      <c r="H56" s="4"/>
      <c r="I56" s="2" t="s">
        <v>306</v>
      </c>
      <c r="J56" s="18">
        <v>0.91864890580399616</v>
      </c>
      <c r="K56" s="18"/>
      <c r="R56"/>
    </row>
    <row r="57" spans="2:18" x14ac:dyDescent="0.25">
      <c r="B57">
        <v>43</v>
      </c>
      <c r="C57" s="2" t="s">
        <v>347</v>
      </c>
      <c r="D57" s="4">
        <v>17</v>
      </c>
      <c r="E57" s="4"/>
      <c r="F57" s="2" t="s">
        <v>347</v>
      </c>
      <c r="G57" s="18">
        <v>8.0875356803044723E-3</v>
      </c>
      <c r="H57" s="4"/>
      <c r="I57" s="2" t="s">
        <v>347</v>
      </c>
      <c r="J57" s="18">
        <v>0.92673644148430068</v>
      </c>
      <c r="K57" s="18"/>
      <c r="R57"/>
    </row>
    <row r="58" spans="2:18" x14ac:dyDescent="0.25">
      <c r="B58">
        <v>44</v>
      </c>
      <c r="C58" s="2" t="s">
        <v>278</v>
      </c>
      <c r="D58" s="4">
        <v>16</v>
      </c>
      <c r="E58" s="4"/>
      <c r="F58" s="2" t="s">
        <v>278</v>
      </c>
      <c r="G58" s="18">
        <v>7.6117982873453857E-3</v>
      </c>
      <c r="H58" s="4"/>
      <c r="I58" s="2" t="s">
        <v>278</v>
      </c>
      <c r="J58" s="18">
        <v>0.93434823977164605</v>
      </c>
      <c r="K58" s="18"/>
      <c r="R58"/>
    </row>
    <row r="59" spans="2:18" x14ac:dyDescent="0.25">
      <c r="B59">
        <v>45</v>
      </c>
      <c r="C59" s="2" t="s">
        <v>341</v>
      </c>
      <c r="D59" s="4">
        <v>16</v>
      </c>
      <c r="E59" s="4"/>
      <c r="F59" s="2" t="s">
        <v>341</v>
      </c>
      <c r="G59" s="18">
        <v>7.6117982873453857E-3</v>
      </c>
      <c r="H59" s="4"/>
      <c r="I59" s="2" t="s">
        <v>341</v>
      </c>
      <c r="J59" s="18">
        <v>0.94196003805899142</v>
      </c>
      <c r="K59" s="18"/>
      <c r="R59"/>
    </row>
    <row r="60" spans="2:18" x14ac:dyDescent="0.25">
      <c r="B60">
        <v>46</v>
      </c>
      <c r="C60" s="2" t="s">
        <v>294</v>
      </c>
      <c r="D60" s="4">
        <v>13</v>
      </c>
      <c r="E60" s="4"/>
      <c r="F60" s="2" t="s">
        <v>294</v>
      </c>
      <c r="G60" s="18">
        <v>6.1845861084681257E-3</v>
      </c>
      <c r="H60" s="4"/>
      <c r="I60" s="2" t="s">
        <v>294</v>
      </c>
      <c r="J60" s="18">
        <v>0.94814462416745959</v>
      </c>
      <c r="K60" s="18"/>
      <c r="R60"/>
    </row>
    <row r="61" spans="2:18" x14ac:dyDescent="0.25">
      <c r="B61">
        <v>47</v>
      </c>
      <c r="C61" s="2" t="s">
        <v>319</v>
      </c>
      <c r="D61" s="4">
        <v>13</v>
      </c>
      <c r="E61" s="4"/>
      <c r="F61" s="2" t="s">
        <v>319</v>
      </c>
      <c r="G61" s="18">
        <v>6.1845861084681257E-3</v>
      </c>
      <c r="H61" s="4"/>
      <c r="I61" s="2" t="s">
        <v>319</v>
      </c>
      <c r="J61" s="18">
        <v>0.95432921027592765</v>
      </c>
      <c r="K61" s="18"/>
      <c r="R61"/>
    </row>
    <row r="62" spans="2:18" x14ac:dyDescent="0.25">
      <c r="B62">
        <v>48</v>
      </c>
      <c r="C62" s="2" t="s">
        <v>311</v>
      </c>
      <c r="D62" s="4">
        <v>13</v>
      </c>
      <c r="E62" s="4"/>
      <c r="F62" s="2" t="s">
        <v>311</v>
      </c>
      <c r="G62" s="18">
        <v>6.1845861084681257E-3</v>
      </c>
      <c r="H62" s="4"/>
      <c r="I62" s="2" t="s">
        <v>311</v>
      </c>
      <c r="J62" s="18">
        <v>0.96051379638439582</v>
      </c>
      <c r="K62" s="18"/>
      <c r="R62"/>
    </row>
    <row r="63" spans="2:18" x14ac:dyDescent="0.25">
      <c r="B63">
        <v>49</v>
      </c>
      <c r="C63" s="2" t="s">
        <v>251</v>
      </c>
      <c r="D63" s="4">
        <v>12</v>
      </c>
      <c r="E63" s="4"/>
      <c r="F63" s="2" t="s">
        <v>251</v>
      </c>
      <c r="G63" s="18">
        <v>5.708848715509039E-3</v>
      </c>
      <c r="H63" s="4"/>
      <c r="I63" s="2" t="s">
        <v>251</v>
      </c>
      <c r="J63" s="18">
        <v>0.96622264509990485</v>
      </c>
      <c r="K63" s="18"/>
      <c r="R63"/>
    </row>
    <row r="64" spans="2:18" x14ac:dyDescent="0.25">
      <c r="B64">
        <v>50</v>
      </c>
      <c r="C64" s="2" t="s">
        <v>315</v>
      </c>
      <c r="D64" s="4">
        <v>12</v>
      </c>
      <c r="E64" s="4"/>
      <c r="F64" s="2" t="s">
        <v>315</v>
      </c>
      <c r="G64" s="18">
        <v>5.708848715509039E-3</v>
      </c>
      <c r="H64" s="4"/>
      <c r="I64" s="2" t="s">
        <v>315</v>
      </c>
      <c r="J64" s="18">
        <v>0.97193149381541388</v>
      </c>
      <c r="K64" s="18"/>
      <c r="R64"/>
    </row>
    <row r="65" spans="2:18" x14ac:dyDescent="0.25">
      <c r="B65">
        <v>51</v>
      </c>
      <c r="C65" s="2" t="s">
        <v>345</v>
      </c>
      <c r="D65" s="4">
        <v>8</v>
      </c>
      <c r="E65" s="4"/>
      <c r="F65" s="2" t="s">
        <v>345</v>
      </c>
      <c r="G65" s="18">
        <v>3.8058991436726928E-3</v>
      </c>
      <c r="H65" s="4"/>
      <c r="I65" s="2" t="s">
        <v>345</v>
      </c>
      <c r="J65" s="18">
        <v>0.97573739295908657</v>
      </c>
      <c r="K65" s="18"/>
      <c r="R65"/>
    </row>
    <row r="66" spans="2:18" x14ac:dyDescent="0.25">
      <c r="B66">
        <v>52</v>
      </c>
      <c r="C66" s="2" t="s">
        <v>240</v>
      </c>
      <c r="D66" s="4">
        <v>8</v>
      </c>
      <c r="E66" s="4"/>
      <c r="F66" s="2" t="s">
        <v>240</v>
      </c>
      <c r="G66" s="18">
        <v>3.8058991436726928E-3</v>
      </c>
      <c r="H66" s="4"/>
      <c r="I66" s="2" t="s">
        <v>240</v>
      </c>
      <c r="J66" s="18">
        <v>0.97954329210275926</v>
      </c>
      <c r="K66" s="18"/>
      <c r="R66"/>
    </row>
    <row r="67" spans="2:18" x14ac:dyDescent="0.25">
      <c r="B67">
        <v>53</v>
      </c>
      <c r="C67" s="2" t="s">
        <v>872</v>
      </c>
      <c r="D67" s="4">
        <v>7</v>
      </c>
      <c r="E67" s="4"/>
      <c r="F67" s="2" t="s">
        <v>872</v>
      </c>
      <c r="G67" s="18">
        <v>3.3301617507136062E-3</v>
      </c>
      <c r="H67" s="4"/>
      <c r="I67" s="2" t="s">
        <v>872</v>
      </c>
      <c r="J67" s="18">
        <v>0.98287345385347291</v>
      </c>
      <c r="K67" s="18"/>
      <c r="R67"/>
    </row>
    <row r="68" spans="2:18" x14ac:dyDescent="0.25">
      <c r="B68">
        <v>54</v>
      </c>
      <c r="C68" s="2" t="s">
        <v>329</v>
      </c>
      <c r="D68" s="4">
        <v>7</v>
      </c>
      <c r="E68" s="4"/>
      <c r="F68" s="2" t="s">
        <v>329</v>
      </c>
      <c r="G68" s="18">
        <v>3.3301617507136062E-3</v>
      </c>
      <c r="H68" s="4"/>
      <c r="I68" s="2" t="s">
        <v>329</v>
      </c>
      <c r="J68" s="18">
        <v>0.98620361560418646</v>
      </c>
      <c r="K68" s="18"/>
      <c r="R68"/>
    </row>
    <row r="69" spans="2:18" x14ac:dyDescent="0.25">
      <c r="B69">
        <v>55</v>
      </c>
      <c r="C69" s="2" t="s">
        <v>355</v>
      </c>
      <c r="D69" s="4">
        <v>7</v>
      </c>
      <c r="E69" s="4"/>
      <c r="F69" s="2" t="s">
        <v>355</v>
      </c>
      <c r="G69" s="18">
        <v>3.3301617507136062E-3</v>
      </c>
      <c r="H69" s="4"/>
      <c r="I69" s="2" t="s">
        <v>355</v>
      </c>
      <c r="J69" s="18">
        <v>0.98953377735490011</v>
      </c>
      <c r="K69" s="18"/>
      <c r="R69"/>
    </row>
    <row r="70" spans="2:18" x14ac:dyDescent="0.25">
      <c r="B70">
        <v>56</v>
      </c>
      <c r="C70" s="2" t="s">
        <v>258</v>
      </c>
      <c r="D70" s="4">
        <v>5</v>
      </c>
      <c r="E70" s="4"/>
      <c r="F70" s="2" t="s">
        <v>258</v>
      </c>
      <c r="G70" s="18">
        <v>2.3786869647954329E-3</v>
      </c>
      <c r="H70" s="4"/>
      <c r="I70" s="2" t="s">
        <v>258</v>
      </c>
      <c r="J70" s="18">
        <v>0.99191246431969549</v>
      </c>
      <c r="K70" s="18"/>
      <c r="R70"/>
    </row>
    <row r="71" spans="2:18" x14ac:dyDescent="0.25">
      <c r="B71">
        <v>57</v>
      </c>
      <c r="C71" s="2" t="s">
        <v>268</v>
      </c>
      <c r="D71" s="4">
        <v>5</v>
      </c>
      <c r="E71" s="4"/>
      <c r="F71" s="2" t="s">
        <v>268</v>
      </c>
      <c r="G71" s="18">
        <v>2.3786869647954329E-3</v>
      </c>
      <c r="H71" s="4"/>
      <c r="I71" s="2" t="s">
        <v>268</v>
      </c>
      <c r="J71" s="18">
        <v>0.99429115128449097</v>
      </c>
      <c r="K71" s="18"/>
      <c r="R71"/>
    </row>
    <row r="72" spans="2:18" x14ac:dyDescent="0.25">
      <c r="B72">
        <v>58</v>
      </c>
      <c r="C72" s="2" t="s">
        <v>280</v>
      </c>
      <c r="D72" s="4">
        <v>3</v>
      </c>
      <c r="E72" s="4"/>
      <c r="F72" s="2" t="s">
        <v>280</v>
      </c>
      <c r="G72" s="18">
        <v>1.4272121788772598E-3</v>
      </c>
      <c r="H72" s="4"/>
      <c r="I72" s="2" t="s">
        <v>280</v>
      </c>
      <c r="J72" s="18">
        <v>0.99571836346336817</v>
      </c>
      <c r="K72" s="18"/>
      <c r="R72"/>
    </row>
    <row r="73" spans="2:18" x14ac:dyDescent="0.25">
      <c r="B73">
        <v>59</v>
      </c>
      <c r="C73" s="2" t="s">
        <v>887</v>
      </c>
      <c r="D73" s="4">
        <v>3</v>
      </c>
      <c r="E73" s="4"/>
      <c r="F73" s="2" t="s">
        <v>887</v>
      </c>
      <c r="G73" s="18">
        <v>1.4272121788772598E-3</v>
      </c>
      <c r="H73" s="4"/>
      <c r="I73" s="2" t="s">
        <v>887</v>
      </c>
      <c r="J73" s="18">
        <v>0.99714557564224549</v>
      </c>
      <c r="K73" s="18"/>
      <c r="R73"/>
    </row>
    <row r="74" spans="2:18" x14ac:dyDescent="0.25">
      <c r="B74">
        <v>60</v>
      </c>
      <c r="C74" s="2" t="s">
        <v>343</v>
      </c>
      <c r="D74" s="4">
        <v>3</v>
      </c>
      <c r="E74" s="4"/>
      <c r="F74" s="2" t="s">
        <v>343</v>
      </c>
      <c r="G74" s="18">
        <v>1.4272121788772598E-3</v>
      </c>
      <c r="H74" s="4"/>
      <c r="I74" s="2" t="s">
        <v>343</v>
      </c>
      <c r="J74" s="18">
        <v>0.99857278782112269</v>
      </c>
      <c r="K74" s="18"/>
      <c r="R74"/>
    </row>
    <row r="75" spans="2:18" x14ac:dyDescent="0.25">
      <c r="B75">
        <v>61</v>
      </c>
      <c r="C75" s="2" t="s">
        <v>325</v>
      </c>
      <c r="D75" s="4">
        <v>2</v>
      </c>
      <c r="E75" s="4"/>
      <c r="F75" s="2" t="s">
        <v>325</v>
      </c>
      <c r="G75" s="18">
        <v>9.5147478591817321E-4</v>
      </c>
      <c r="H75" s="4"/>
      <c r="I75" s="2" t="s">
        <v>325</v>
      </c>
      <c r="J75" s="18">
        <v>0.99952426260704086</v>
      </c>
      <c r="K75" s="18"/>
      <c r="R75"/>
    </row>
    <row r="76" spans="2:18" x14ac:dyDescent="0.25">
      <c r="B76">
        <v>62</v>
      </c>
      <c r="C76" s="2" t="s">
        <v>238</v>
      </c>
      <c r="D76" s="4">
        <v>1</v>
      </c>
      <c r="E76" s="4"/>
      <c r="F76" s="2" t="s">
        <v>238</v>
      </c>
      <c r="G76" s="18">
        <v>4.7573739295908661E-4</v>
      </c>
      <c r="H76" s="4"/>
      <c r="I76" s="2" t="s">
        <v>238</v>
      </c>
      <c r="J76" s="18">
        <v>1</v>
      </c>
      <c r="K76" s="18"/>
      <c r="R76"/>
    </row>
    <row r="77" spans="2:18" x14ac:dyDescent="0.25">
      <c r="B77">
        <v>63</v>
      </c>
      <c r="C77" s="2" t="s">
        <v>250</v>
      </c>
      <c r="D77" s="4">
        <v>1</v>
      </c>
      <c r="E77" s="4"/>
      <c r="F77" s="2" t="s">
        <v>250</v>
      </c>
      <c r="G77" s="18">
        <v>4.7573739295908661E-4</v>
      </c>
      <c r="H77" s="4"/>
      <c r="I77" s="2" t="s">
        <v>250</v>
      </c>
      <c r="J77" s="18">
        <v>1.0004757373929591</v>
      </c>
      <c r="K77" s="18"/>
      <c r="R77"/>
    </row>
    <row r="78" spans="2:18" x14ac:dyDescent="0.25">
      <c r="B78">
        <v>64</v>
      </c>
      <c r="C78" s="2" t="s">
        <v>241</v>
      </c>
      <c r="D78" s="4">
        <v>1</v>
      </c>
      <c r="E78" s="4"/>
      <c r="F78" s="2" t="s">
        <v>241</v>
      </c>
      <c r="G78" s="18">
        <v>4.7573739295908661E-4</v>
      </c>
      <c r="H78" s="4"/>
      <c r="I78" s="2" t="s">
        <v>241</v>
      </c>
      <c r="J78" s="18">
        <v>1.0009514747859183</v>
      </c>
      <c r="K78" s="18"/>
      <c r="R78"/>
    </row>
    <row r="79" spans="2:18" x14ac:dyDescent="0.25">
      <c r="B79">
        <v>65</v>
      </c>
      <c r="E79" s="4"/>
      <c r="G79"/>
      <c r="H79" s="4"/>
      <c r="J79"/>
      <c r="K79" s="18"/>
      <c r="R79"/>
    </row>
    <row r="80" spans="2:18" x14ac:dyDescent="0.25">
      <c r="B80">
        <v>66</v>
      </c>
      <c r="E80" s="4"/>
      <c r="G80"/>
      <c r="H80" s="4"/>
      <c r="J80"/>
      <c r="K80" s="18"/>
      <c r="R80"/>
    </row>
    <row r="81" spans="2:18" x14ac:dyDescent="0.25">
      <c r="B81">
        <v>67</v>
      </c>
      <c r="E81" s="4"/>
      <c r="G81"/>
      <c r="H81" s="4"/>
      <c r="J81"/>
      <c r="K81" s="18"/>
      <c r="R81"/>
    </row>
    <row r="82" spans="2:18" x14ac:dyDescent="0.25">
      <c r="B82">
        <v>68</v>
      </c>
      <c r="E82" s="4"/>
      <c r="G82"/>
      <c r="H82" s="4"/>
      <c r="J82"/>
      <c r="K82" s="18"/>
      <c r="R82"/>
    </row>
    <row r="83" spans="2:18" x14ac:dyDescent="0.25">
      <c r="B83">
        <v>69</v>
      </c>
      <c r="E83" s="4"/>
      <c r="G83"/>
      <c r="H83" s="4"/>
      <c r="J83"/>
      <c r="K83" s="18"/>
      <c r="R83"/>
    </row>
    <row r="84" spans="2:18" x14ac:dyDescent="0.25">
      <c r="B84">
        <v>70</v>
      </c>
      <c r="E84" s="4"/>
      <c r="G84"/>
      <c r="H84" s="4"/>
      <c r="J84"/>
      <c r="K84" s="18"/>
      <c r="R84"/>
    </row>
    <row r="85" spans="2:18" x14ac:dyDescent="0.25">
      <c r="B85">
        <v>71</v>
      </c>
      <c r="E85" s="4"/>
      <c r="G85"/>
      <c r="H85" s="4"/>
      <c r="J85"/>
      <c r="K85" s="18"/>
      <c r="R85"/>
    </row>
    <row r="86" spans="2:18" x14ac:dyDescent="0.25">
      <c r="B86">
        <v>72</v>
      </c>
      <c r="E86" s="4"/>
      <c r="G86"/>
      <c r="H86" s="4"/>
      <c r="J86"/>
      <c r="K86" s="18"/>
      <c r="R86"/>
    </row>
    <row r="87" spans="2:18" x14ac:dyDescent="0.25">
      <c r="B87">
        <v>73</v>
      </c>
      <c r="E87" s="4"/>
      <c r="G87"/>
      <c r="H87" s="4"/>
      <c r="J87"/>
      <c r="K87" s="18"/>
      <c r="R87"/>
    </row>
    <row r="88" spans="2:18" x14ac:dyDescent="0.25">
      <c r="B88">
        <v>74</v>
      </c>
      <c r="E88" s="4"/>
      <c r="G88"/>
      <c r="H88" s="4"/>
      <c r="J88"/>
      <c r="K88" s="18"/>
      <c r="R88"/>
    </row>
    <row r="89" spans="2:18" x14ac:dyDescent="0.25">
      <c r="B89">
        <v>75</v>
      </c>
      <c r="E89" s="4"/>
      <c r="G89"/>
      <c r="H89" s="4"/>
      <c r="J89"/>
      <c r="K89" s="18"/>
      <c r="R89"/>
    </row>
    <row r="90" spans="2:18" x14ac:dyDescent="0.25">
      <c r="B90">
        <v>76</v>
      </c>
      <c r="E90" s="4"/>
      <c r="G90"/>
      <c r="H90" s="4"/>
      <c r="J90"/>
      <c r="K90" s="18"/>
      <c r="R90"/>
    </row>
    <row r="91" spans="2:18" x14ac:dyDescent="0.25">
      <c r="B91">
        <v>77</v>
      </c>
      <c r="E91" s="4"/>
      <c r="G91"/>
      <c r="H91" s="4"/>
      <c r="J91"/>
      <c r="K91" s="18"/>
      <c r="R91"/>
    </row>
    <row r="92" spans="2:18" x14ac:dyDescent="0.25">
      <c r="B92">
        <v>78</v>
      </c>
      <c r="E92" s="4"/>
      <c r="G92"/>
      <c r="H92" s="4"/>
      <c r="J92"/>
      <c r="K92" s="18"/>
      <c r="R92"/>
    </row>
    <row r="93" spans="2:18" x14ac:dyDescent="0.25">
      <c r="B93">
        <v>79</v>
      </c>
      <c r="E93" s="4"/>
      <c r="G93"/>
      <c r="H93" s="4"/>
      <c r="J93"/>
      <c r="K93" s="18"/>
      <c r="R93"/>
    </row>
    <row r="94" spans="2:18" x14ac:dyDescent="0.25">
      <c r="B94">
        <v>80</v>
      </c>
      <c r="E94" s="4"/>
      <c r="G94"/>
      <c r="H94" s="4"/>
      <c r="J94"/>
      <c r="K94" s="18"/>
      <c r="R94"/>
    </row>
    <row r="95" spans="2:18" x14ac:dyDescent="0.25">
      <c r="B95">
        <v>81</v>
      </c>
      <c r="E95" s="4"/>
      <c r="G95"/>
      <c r="H95" s="4"/>
      <c r="J95"/>
      <c r="K95" s="18"/>
      <c r="R95"/>
    </row>
    <row r="96" spans="2:18" x14ac:dyDescent="0.25">
      <c r="B96">
        <v>82</v>
      </c>
      <c r="E96" s="4"/>
      <c r="G96"/>
      <c r="H96" s="4"/>
      <c r="J96"/>
      <c r="K96" s="18"/>
      <c r="R96"/>
    </row>
    <row r="97" spans="2:18" x14ac:dyDescent="0.25">
      <c r="B97">
        <v>83</v>
      </c>
      <c r="E97" s="4"/>
      <c r="G97"/>
      <c r="H97" s="4"/>
      <c r="J97"/>
      <c r="K97" s="18"/>
      <c r="R97"/>
    </row>
    <row r="98" spans="2:18" x14ac:dyDescent="0.25">
      <c r="B98">
        <v>84</v>
      </c>
      <c r="E98" s="4"/>
      <c r="G98"/>
      <c r="H98" s="4"/>
      <c r="J98"/>
      <c r="K98" s="18"/>
      <c r="R98"/>
    </row>
    <row r="99" spans="2:18" x14ac:dyDescent="0.25">
      <c r="B99">
        <v>85</v>
      </c>
      <c r="E99" s="4"/>
      <c r="G99"/>
      <c r="H99" s="4"/>
      <c r="J99"/>
      <c r="K99" s="18"/>
      <c r="R99"/>
    </row>
    <row r="100" spans="2:18" x14ac:dyDescent="0.25">
      <c r="B100">
        <v>86</v>
      </c>
      <c r="E100" s="4"/>
      <c r="G100"/>
      <c r="H100" s="4"/>
      <c r="J100"/>
      <c r="K100" s="18"/>
      <c r="R100"/>
    </row>
    <row r="101" spans="2:18" x14ac:dyDescent="0.25">
      <c r="B101">
        <v>87</v>
      </c>
      <c r="E101" s="4"/>
      <c r="G101"/>
      <c r="H101" s="4"/>
      <c r="J101"/>
      <c r="K101" s="18"/>
      <c r="R101"/>
    </row>
    <row r="102" spans="2:18" x14ac:dyDescent="0.25">
      <c r="B102">
        <v>88</v>
      </c>
      <c r="E102" s="4"/>
      <c r="G102"/>
      <c r="H102" s="4"/>
      <c r="J102"/>
      <c r="K102" s="18"/>
      <c r="R102"/>
    </row>
    <row r="103" spans="2:18" x14ac:dyDescent="0.25">
      <c r="B103">
        <v>89</v>
      </c>
      <c r="E103" s="4"/>
      <c r="G103"/>
      <c r="H103" s="4"/>
      <c r="J103"/>
      <c r="K103" s="18"/>
      <c r="R103"/>
    </row>
    <row r="104" spans="2:18" x14ac:dyDescent="0.25">
      <c r="B104">
        <v>90</v>
      </c>
      <c r="E104" s="4"/>
      <c r="G104"/>
      <c r="H104" s="4"/>
      <c r="J104"/>
      <c r="K104" s="18"/>
      <c r="R104"/>
    </row>
    <row r="105" spans="2:18" x14ac:dyDescent="0.25">
      <c r="B105">
        <v>91</v>
      </c>
      <c r="E105" s="4"/>
      <c r="G105"/>
      <c r="H105" s="4"/>
      <c r="J105"/>
      <c r="K105" s="18"/>
      <c r="R105"/>
    </row>
    <row r="106" spans="2:18" x14ac:dyDescent="0.25">
      <c r="B106">
        <v>92</v>
      </c>
      <c r="E106" s="4"/>
      <c r="G106"/>
      <c r="H106" s="4"/>
      <c r="J106"/>
      <c r="K106" s="18"/>
      <c r="R106"/>
    </row>
    <row r="107" spans="2:18" x14ac:dyDescent="0.25">
      <c r="B107">
        <v>93</v>
      </c>
      <c r="E107" s="4"/>
      <c r="G107"/>
      <c r="H107" s="4"/>
      <c r="J107"/>
      <c r="K107" s="18"/>
      <c r="R107"/>
    </row>
    <row r="108" spans="2:18" x14ac:dyDescent="0.25">
      <c r="B108">
        <v>94</v>
      </c>
      <c r="E108" s="4"/>
      <c r="G108"/>
      <c r="H108" s="4"/>
      <c r="J108"/>
      <c r="K108" s="18"/>
      <c r="R108"/>
    </row>
    <row r="109" spans="2:18" x14ac:dyDescent="0.25">
      <c r="B109">
        <v>95</v>
      </c>
      <c r="E109" s="4"/>
      <c r="G109"/>
      <c r="H109" s="4"/>
      <c r="J109"/>
      <c r="K109" s="18"/>
      <c r="R109"/>
    </row>
    <row r="110" spans="2:18" x14ac:dyDescent="0.25">
      <c r="B110">
        <v>96</v>
      </c>
      <c r="E110" s="4"/>
      <c r="G110"/>
      <c r="H110" s="4"/>
      <c r="J110"/>
      <c r="K110" s="18"/>
      <c r="R110"/>
    </row>
    <row r="111" spans="2:18" x14ac:dyDescent="0.25">
      <c r="B111">
        <v>97</v>
      </c>
      <c r="E111" s="4"/>
      <c r="G111"/>
      <c r="H111" s="4"/>
      <c r="J111"/>
      <c r="K111" s="18"/>
      <c r="R111"/>
    </row>
    <row r="112" spans="2:18" x14ac:dyDescent="0.25">
      <c r="B112">
        <v>98</v>
      </c>
      <c r="E112" s="4"/>
      <c r="G112"/>
      <c r="H112" s="4"/>
      <c r="J112"/>
      <c r="K112" s="18"/>
      <c r="R112"/>
    </row>
    <row r="113" spans="2:18" x14ac:dyDescent="0.25">
      <c r="B113">
        <v>99</v>
      </c>
      <c r="E113" s="4"/>
      <c r="G113"/>
      <c r="H113" s="4"/>
      <c r="J113"/>
      <c r="K113" s="18"/>
      <c r="R113"/>
    </row>
    <row r="114" spans="2:18" x14ac:dyDescent="0.25">
      <c r="B114">
        <v>100</v>
      </c>
      <c r="E114" s="4"/>
      <c r="G114"/>
      <c r="H114" s="4"/>
      <c r="J114"/>
      <c r="K114" s="18"/>
      <c r="R114"/>
    </row>
    <row r="115" spans="2:18" x14ac:dyDescent="0.25">
      <c r="B115">
        <v>101</v>
      </c>
      <c r="E115" s="4"/>
      <c r="G115"/>
      <c r="H115" s="4"/>
      <c r="J115"/>
      <c r="K115" s="18"/>
      <c r="R115"/>
    </row>
    <row r="116" spans="2:18" x14ac:dyDescent="0.25">
      <c r="B116">
        <v>102</v>
      </c>
      <c r="E116" s="4"/>
      <c r="G116"/>
      <c r="H116" s="4"/>
      <c r="J116"/>
      <c r="K116" s="18"/>
      <c r="R116"/>
    </row>
    <row r="117" spans="2:18" x14ac:dyDescent="0.25">
      <c r="B117">
        <v>103</v>
      </c>
      <c r="E117" s="4"/>
      <c r="G117"/>
      <c r="H117" s="4"/>
      <c r="J117"/>
      <c r="K117" s="18"/>
      <c r="R117"/>
    </row>
    <row r="118" spans="2:18" x14ac:dyDescent="0.25">
      <c r="B118">
        <v>104</v>
      </c>
      <c r="E118" s="4"/>
      <c r="G118"/>
      <c r="H118" s="4"/>
      <c r="J118"/>
      <c r="K118" s="18"/>
      <c r="R118"/>
    </row>
    <row r="119" spans="2:18" x14ac:dyDescent="0.25">
      <c r="B119">
        <v>105</v>
      </c>
      <c r="E119" s="4"/>
      <c r="G119"/>
      <c r="H119" s="4"/>
      <c r="J119"/>
      <c r="K119" s="18"/>
      <c r="R119"/>
    </row>
    <row r="120" spans="2:18" x14ac:dyDescent="0.25">
      <c r="B120">
        <v>106</v>
      </c>
      <c r="E120" s="4"/>
      <c r="G120"/>
      <c r="H120" s="4"/>
      <c r="J120"/>
      <c r="K120" s="18"/>
      <c r="R120"/>
    </row>
    <row r="121" spans="2:18" x14ac:dyDescent="0.25">
      <c r="B121">
        <v>107</v>
      </c>
      <c r="E121" s="4"/>
      <c r="G121"/>
      <c r="H121" s="4"/>
      <c r="J121"/>
      <c r="K121" s="18"/>
      <c r="R121"/>
    </row>
    <row r="122" spans="2:18" x14ac:dyDescent="0.25">
      <c r="B122">
        <v>108</v>
      </c>
      <c r="E122" s="4"/>
      <c r="G122"/>
      <c r="H122" s="4"/>
      <c r="J122"/>
      <c r="K122" s="18"/>
      <c r="R122"/>
    </row>
    <row r="123" spans="2:18" x14ac:dyDescent="0.25">
      <c r="B123">
        <v>109</v>
      </c>
      <c r="E123" s="4"/>
      <c r="G123"/>
      <c r="H123" s="4"/>
      <c r="J123"/>
      <c r="K123" s="18"/>
      <c r="R123"/>
    </row>
    <row r="124" spans="2:18" x14ac:dyDescent="0.25">
      <c r="B124">
        <v>110</v>
      </c>
      <c r="E124" s="4"/>
      <c r="G124"/>
      <c r="H124" s="4"/>
      <c r="J124"/>
      <c r="K124" s="18"/>
      <c r="R124"/>
    </row>
    <row r="125" spans="2:18" x14ac:dyDescent="0.25">
      <c r="B125">
        <v>111</v>
      </c>
      <c r="E125" s="4"/>
      <c r="G125"/>
      <c r="H125" s="4"/>
      <c r="J125"/>
      <c r="K125" s="18"/>
      <c r="R125"/>
    </row>
    <row r="126" spans="2:18" x14ac:dyDescent="0.25">
      <c r="B126">
        <v>112</v>
      </c>
      <c r="E126" s="4"/>
      <c r="G126"/>
      <c r="H126" s="4"/>
      <c r="J126"/>
      <c r="K126" s="18"/>
      <c r="R126"/>
    </row>
    <row r="127" spans="2:18" x14ac:dyDescent="0.25">
      <c r="B127">
        <v>113</v>
      </c>
      <c r="E127" s="4"/>
      <c r="G127"/>
      <c r="H127" s="4"/>
      <c r="J127"/>
      <c r="K127" s="18"/>
      <c r="R127"/>
    </row>
    <row r="128" spans="2:18" x14ac:dyDescent="0.25">
      <c r="B128">
        <v>114</v>
      </c>
      <c r="E128" s="4"/>
      <c r="G128"/>
      <c r="H128" s="4"/>
      <c r="J128"/>
      <c r="K128" s="18"/>
      <c r="R128"/>
    </row>
    <row r="129" spans="2:18" x14ac:dyDescent="0.25">
      <c r="B129">
        <v>115</v>
      </c>
      <c r="E129" s="4"/>
      <c r="G129"/>
      <c r="H129" s="4"/>
      <c r="J129"/>
      <c r="K129" s="18"/>
      <c r="R129"/>
    </row>
    <row r="130" spans="2:18" x14ac:dyDescent="0.25">
      <c r="B130">
        <v>116</v>
      </c>
      <c r="E130" s="4"/>
      <c r="G130"/>
      <c r="H130" s="4"/>
      <c r="J130"/>
      <c r="K130" s="18"/>
      <c r="R130"/>
    </row>
    <row r="131" spans="2:18" x14ac:dyDescent="0.25">
      <c r="B131">
        <v>117</v>
      </c>
      <c r="E131" s="4"/>
      <c r="G131"/>
      <c r="H131" s="4"/>
      <c r="J131"/>
      <c r="K131" s="18"/>
      <c r="R131"/>
    </row>
    <row r="132" spans="2:18" x14ac:dyDescent="0.25">
      <c r="B132">
        <v>118</v>
      </c>
      <c r="E132" s="4"/>
      <c r="G132"/>
      <c r="H132" s="4"/>
      <c r="J132"/>
      <c r="K132" s="18"/>
      <c r="R132"/>
    </row>
    <row r="133" spans="2:18" x14ac:dyDescent="0.25">
      <c r="B133">
        <v>119</v>
      </c>
      <c r="E133" s="4"/>
      <c r="G133"/>
      <c r="H133" s="4"/>
      <c r="J133"/>
      <c r="K133" s="18"/>
      <c r="R133"/>
    </row>
    <row r="134" spans="2:18" x14ac:dyDescent="0.25">
      <c r="B134">
        <v>120</v>
      </c>
      <c r="E134" s="4"/>
      <c r="G134"/>
      <c r="H134" s="4"/>
      <c r="J134"/>
      <c r="K134" s="18"/>
      <c r="R134"/>
    </row>
    <row r="135" spans="2:18" x14ac:dyDescent="0.25">
      <c r="B135">
        <v>121</v>
      </c>
      <c r="E135" s="4"/>
      <c r="G135"/>
      <c r="H135" s="4"/>
      <c r="J135"/>
      <c r="K135" s="18"/>
      <c r="R135"/>
    </row>
    <row r="136" spans="2:18" x14ac:dyDescent="0.25">
      <c r="B136">
        <v>122</v>
      </c>
      <c r="E136" s="4"/>
      <c r="G136"/>
      <c r="H136" s="4"/>
      <c r="J136"/>
      <c r="K136" s="18"/>
      <c r="R136"/>
    </row>
    <row r="137" spans="2:18" x14ac:dyDescent="0.25">
      <c r="B137">
        <v>123</v>
      </c>
      <c r="E137" s="4"/>
      <c r="G137"/>
      <c r="H137" s="4"/>
      <c r="J137"/>
      <c r="K137" s="18"/>
      <c r="R137"/>
    </row>
    <row r="138" spans="2:18" x14ac:dyDescent="0.25">
      <c r="B138">
        <v>124</v>
      </c>
      <c r="E138" s="4"/>
      <c r="G138"/>
      <c r="H138" s="4"/>
      <c r="J138"/>
      <c r="K138" s="18"/>
      <c r="R138"/>
    </row>
    <row r="139" spans="2:18" x14ac:dyDescent="0.25">
      <c r="B139">
        <v>125</v>
      </c>
      <c r="E139" s="4"/>
      <c r="G139"/>
      <c r="H139" s="4"/>
      <c r="J139"/>
      <c r="K139" s="18"/>
      <c r="R139"/>
    </row>
    <row r="140" spans="2:18" x14ac:dyDescent="0.25">
      <c r="B140">
        <v>126</v>
      </c>
      <c r="E140" s="4"/>
      <c r="G140"/>
      <c r="H140" s="4"/>
      <c r="J140"/>
      <c r="K140" s="18"/>
      <c r="R140"/>
    </row>
    <row r="141" spans="2:18" x14ac:dyDescent="0.25">
      <c r="B141">
        <v>127</v>
      </c>
      <c r="E141" s="4"/>
      <c r="G141"/>
      <c r="H141" s="4"/>
      <c r="J141"/>
      <c r="K141" s="18"/>
      <c r="R141"/>
    </row>
    <row r="142" spans="2:18" x14ac:dyDescent="0.25">
      <c r="B142">
        <v>128</v>
      </c>
      <c r="E142" s="4"/>
      <c r="G142"/>
      <c r="H142" s="4"/>
      <c r="J142"/>
      <c r="K142" s="18"/>
      <c r="R142"/>
    </row>
    <row r="143" spans="2:18" x14ac:dyDescent="0.25">
      <c r="B143">
        <v>129</v>
      </c>
      <c r="E143" s="4"/>
      <c r="G143"/>
      <c r="H143" s="4"/>
      <c r="J143"/>
      <c r="K143" s="18"/>
      <c r="R143"/>
    </row>
    <row r="144" spans="2:18" x14ac:dyDescent="0.25">
      <c r="B144">
        <v>130</v>
      </c>
      <c r="E144" s="4"/>
      <c r="G144"/>
      <c r="H144" s="4"/>
      <c r="J144"/>
      <c r="K144" s="18"/>
      <c r="R144"/>
    </row>
    <row r="145" spans="2:18" x14ac:dyDescent="0.25">
      <c r="B145">
        <v>131</v>
      </c>
      <c r="E145" s="4"/>
      <c r="G145"/>
      <c r="H145" s="4"/>
      <c r="J145"/>
      <c r="K145" s="18"/>
      <c r="R145"/>
    </row>
    <row r="146" spans="2:18" x14ac:dyDescent="0.25">
      <c r="B146">
        <v>132</v>
      </c>
      <c r="E146" s="4"/>
      <c r="G146"/>
      <c r="H146" s="4"/>
      <c r="J146"/>
      <c r="K146" s="18"/>
      <c r="R146"/>
    </row>
    <row r="147" spans="2:18" x14ac:dyDescent="0.25">
      <c r="B147">
        <v>133</v>
      </c>
      <c r="E147" s="4"/>
      <c r="G147"/>
      <c r="H147" s="4"/>
      <c r="J147"/>
      <c r="K147" s="18"/>
      <c r="R147"/>
    </row>
    <row r="148" spans="2:18" x14ac:dyDescent="0.25">
      <c r="B148">
        <v>134</v>
      </c>
      <c r="E148" s="4"/>
      <c r="G148"/>
      <c r="H148" s="4"/>
      <c r="J148"/>
      <c r="K148" s="18"/>
      <c r="R148"/>
    </row>
    <row r="149" spans="2:18" x14ac:dyDescent="0.25">
      <c r="B149">
        <v>135</v>
      </c>
      <c r="E149" s="4"/>
      <c r="G149"/>
      <c r="H149" s="4"/>
      <c r="J149"/>
      <c r="K149" s="18"/>
      <c r="R149"/>
    </row>
    <row r="150" spans="2:18" x14ac:dyDescent="0.25">
      <c r="B150">
        <v>136</v>
      </c>
      <c r="E150" s="4"/>
      <c r="G150"/>
      <c r="H150" s="4"/>
      <c r="J150"/>
      <c r="K150" s="18"/>
      <c r="R150"/>
    </row>
    <row r="151" spans="2:18" x14ac:dyDescent="0.25">
      <c r="B151">
        <v>137</v>
      </c>
      <c r="E151" s="4"/>
      <c r="G151"/>
      <c r="H151" s="4"/>
      <c r="J151"/>
      <c r="K151" s="18"/>
      <c r="R151"/>
    </row>
    <row r="152" spans="2:18" x14ac:dyDescent="0.25">
      <c r="B152">
        <v>138</v>
      </c>
      <c r="E152" s="4"/>
      <c r="G152"/>
      <c r="H152" s="4"/>
      <c r="J152"/>
      <c r="K152" s="18"/>
      <c r="R152"/>
    </row>
    <row r="153" spans="2:18" x14ac:dyDescent="0.25">
      <c r="B153">
        <v>139</v>
      </c>
      <c r="E153" s="4"/>
      <c r="G153"/>
      <c r="H153" s="4"/>
      <c r="J153"/>
      <c r="K153" s="18"/>
      <c r="R153"/>
    </row>
    <row r="154" spans="2:18" x14ac:dyDescent="0.25">
      <c r="B154">
        <v>140</v>
      </c>
      <c r="E154" s="4"/>
      <c r="G154"/>
      <c r="H154" s="4"/>
      <c r="J154"/>
      <c r="K154" s="18"/>
      <c r="R154"/>
    </row>
    <row r="155" spans="2:18" x14ac:dyDescent="0.25">
      <c r="B155">
        <v>141</v>
      </c>
      <c r="E155" s="4"/>
      <c r="G155"/>
      <c r="H155" s="4"/>
      <c r="J155"/>
      <c r="K155" s="18"/>
      <c r="R155"/>
    </row>
    <row r="156" spans="2:18" x14ac:dyDescent="0.25">
      <c r="B156">
        <v>142</v>
      </c>
      <c r="E156" s="4"/>
      <c r="G156"/>
      <c r="H156" s="4"/>
      <c r="J156"/>
      <c r="K156" s="18"/>
      <c r="R156"/>
    </row>
    <row r="157" spans="2:18" x14ac:dyDescent="0.25">
      <c r="B157">
        <v>143</v>
      </c>
      <c r="E157" s="4"/>
      <c r="G157"/>
      <c r="H157" s="4"/>
      <c r="J157"/>
      <c r="K157" s="18"/>
      <c r="R157"/>
    </row>
    <row r="158" spans="2:18" x14ac:dyDescent="0.25">
      <c r="B158">
        <v>144</v>
      </c>
      <c r="E158" s="4"/>
      <c r="G158"/>
      <c r="H158" s="4"/>
      <c r="J158"/>
      <c r="K158" s="18"/>
      <c r="R158"/>
    </row>
    <row r="159" spans="2:18" x14ac:dyDescent="0.25">
      <c r="B159">
        <v>145</v>
      </c>
      <c r="E159" s="4"/>
      <c r="G159"/>
      <c r="H159" s="4"/>
      <c r="J159"/>
      <c r="K159" s="18"/>
      <c r="R159"/>
    </row>
    <row r="160" spans="2:18" x14ac:dyDescent="0.25">
      <c r="B160">
        <v>146</v>
      </c>
      <c r="E160" s="4"/>
      <c r="G160"/>
      <c r="H160" s="4"/>
      <c r="J160"/>
      <c r="K160" s="18"/>
      <c r="R160"/>
    </row>
    <row r="161" spans="2:18" x14ac:dyDescent="0.25">
      <c r="B161">
        <v>147</v>
      </c>
      <c r="E161" s="4"/>
      <c r="G161"/>
      <c r="H161" s="4"/>
      <c r="J161"/>
      <c r="K161" s="18"/>
      <c r="R161"/>
    </row>
    <row r="162" spans="2:18" x14ac:dyDescent="0.25">
      <c r="B162">
        <v>148</v>
      </c>
      <c r="E162" s="4"/>
      <c r="G162"/>
      <c r="H162" s="4"/>
      <c r="J162"/>
      <c r="K162" s="18"/>
      <c r="R162"/>
    </row>
    <row r="163" spans="2:18" x14ac:dyDescent="0.25">
      <c r="B163">
        <v>149</v>
      </c>
      <c r="E163" s="4"/>
      <c r="G163"/>
      <c r="H163" s="4"/>
      <c r="J163"/>
      <c r="K163" s="18"/>
      <c r="R163"/>
    </row>
    <row r="164" spans="2:18" x14ac:dyDescent="0.25">
      <c r="B164">
        <v>150</v>
      </c>
      <c r="E164" s="4"/>
      <c r="G164"/>
      <c r="H164" s="4"/>
      <c r="J164"/>
      <c r="K164" s="18"/>
      <c r="R164"/>
    </row>
    <row r="165" spans="2:18" x14ac:dyDescent="0.25">
      <c r="B165">
        <v>151</v>
      </c>
      <c r="E165" s="4"/>
      <c r="G165"/>
      <c r="H165" s="4"/>
      <c r="J165"/>
      <c r="K165" s="18"/>
      <c r="R165"/>
    </row>
    <row r="166" spans="2:18" x14ac:dyDescent="0.25">
      <c r="B166">
        <v>152</v>
      </c>
      <c r="E166" s="4"/>
      <c r="G166"/>
      <c r="H166" s="4"/>
      <c r="J166"/>
      <c r="K166" s="18"/>
      <c r="R166"/>
    </row>
    <row r="167" spans="2:18" x14ac:dyDescent="0.25">
      <c r="B167">
        <v>153</v>
      </c>
      <c r="E167" s="4"/>
      <c r="G167"/>
      <c r="H167" s="4"/>
      <c r="J167"/>
      <c r="K167" s="18"/>
      <c r="R167"/>
    </row>
    <row r="168" spans="2:18" x14ac:dyDescent="0.25">
      <c r="B168">
        <v>154</v>
      </c>
      <c r="E168" s="4"/>
      <c r="G168"/>
      <c r="H168" s="4"/>
      <c r="J168"/>
      <c r="K168" s="18"/>
      <c r="R168"/>
    </row>
    <row r="169" spans="2:18" x14ac:dyDescent="0.25">
      <c r="B169">
        <v>155</v>
      </c>
      <c r="E169" s="4"/>
      <c r="G169"/>
      <c r="H169" s="4"/>
      <c r="J169"/>
      <c r="K169" s="18"/>
      <c r="R169"/>
    </row>
    <row r="170" spans="2:18" x14ac:dyDescent="0.25">
      <c r="B170">
        <v>156</v>
      </c>
      <c r="E170" s="4"/>
      <c r="G170"/>
      <c r="H170" s="4"/>
      <c r="J170"/>
      <c r="K170" s="18"/>
      <c r="R170"/>
    </row>
    <row r="171" spans="2:18" x14ac:dyDescent="0.25">
      <c r="B171">
        <v>157</v>
      </c>
      <c r="E171" s="4"/>
      <c r="G171"/>
      <c r="H171" s="4"/>
      <c r="J171"/>
      <c r="K171" s="18"/>
      <c r="R171"/>
    </row>
    <row r="172" spans="2:18" x14ac:dyDescent="0.25">
      <c r="B172">
        <v>158</v>
      </c>
      <c r="E172" s="4"/>
      <c r="G172"/>
      <c r="H172" s="4"/>
      <c r="J172"/>
      <c r="K172" s="18"/>
      <c r="R172"/>
    </row>
    <row r="173" spans="2:18" x14ac:dyDescent="0.25">
      <c r="B173">
        <v>159</v>
      </c>
      <c r="E173" s="4"/>
      <c r="G173"/>
      <c r="H173" s="4"/>
      <c r="J173"/>
      <c r="K173" s="18"/>
      <c r="R173"/>
    </row>
    <row r="174" spans="2:18" x14ac:dyDescent="0.25">
      <c r="B174">
        <v>160</v>
      </c>
      <c r="E174" s="4"/>
      <c r="G174"/>
      <c r="H174" s="4"/>
      <c r="J174"/>
      <c r="K174" s="18"/>
      <c r="R174"/>
    </row>
    <row r="175" spans="2:18" x14ac:dyDescent="0.25">
      <c r="B175">
        <v>161</v>
      </c>
      <c r="E175" s="4"/>
      <c r="G175"/>
      <c r="H175" s="4"/>
      <c r="J175"/>
      <c r="K175" s="18"/>
      <c r="R175"/>
    </row>
    <row r="176" spans="2:18" x14ac:dyDescent="0.25">
      <c r="B176">
        <v>162</v>
      </c>
      <c r="E176" s="4"/>
      <c r="G176"/>
      <c r="H176" s="4"/>
      <c r="J176"/>
      <c r="K176" s="18"/>
      <c r="R176"/>
    </row>
    <row r="177" spans="2:18" x14ac:dyDescent="0.25">
      <c r="B177">
        <v>163</v>
      </c>
      <c r="E177" s="4"/>
      <c r="G177"/>
      <c r="H177" s="4"/>
      <c r="J177"/>
      <c r="K177" s="18"/>
      <c r="R177"/>
    </row>
    <row r="178" spans="2:18" x14ac:dyDescent="0.25">
      <c r="B178">
        <v>164</v>
      </c>
      <c r="E178" s="4"/>
      <c r="G178"/>
      <c r="H178" s="4"/>
      <c r="J178"/>
      <c r="K178" s="18"/>
      <c r="R178"/>
    </row>
    <row r="179" spans="2:18" x14ac:dyDescent="0.25">
      <c r="B179">
        <v>165</v>
      </c>
      <c r="E179" s="4"/>
      <c r="G179"/>
      <c r="H179" s="4"/>
      <c r="J179"/>
      <c r="K179" s="18"/>
      <c r="R179"/>
    </row>
    <row r="180" spans="2:18" x14ac:dyDescent="0.25">
      <c r="B180">
        <v>166</v>
      </c>
      <c r="E180" s="4"/>
      <c r="G180"/>
      <c r="H180" s="4"/>
      <c r="J180"/>
      <c r="K180" s="18"/>
      <c r="R180"/>
    </row>
    <row r="181" spans="2:18" x14ac:dyDescent="0.25">
      <c r="B181">
        <v>167</v>
      </c>
      <c r="E181" s="4"/>
      <c r="G181"/>
      <c r="H181" s="4"/>
      <c r="J181"/>
      <c r="K181" s="18"/>
      <c r="R181"/>
    </row>
    <row r="182" spans="2:18" x14ac:dyDescent="0.25">
      <c r="B182">
        <v>168</v>
      </c>
      <c r="E182" s="4"/>
      <c r="G182"/>
      <c r="H182" s="4"/>
      <c r="J182"/>
      <c r="K182" s="18"/>
      <c r="R182"/>
    </row>
    <row r="183" spans="2:18" x14ac:dyDescent="0.25">
      <c r="B183">
        <v>169</v>
      </c>
      <c r="E183" s="4"/>
      <c r="G183"/>
      <c r="H183" s="4"/>
      <c r="J183"/>
      <c r="K183" s="18"/>
      <c r="R183"/>
    </row>
    <row r="184" spans="2:18" x14ac:dyDescent="0.25">
      <c r="B184">
        <v>170</v>
      </c>
      <c r="E184" s="4"/>
      <c r="G184"/>
      <c r="H184" s="4"/>
      <c r="J184"/>
      <c r="K184" s="18"/>
      <c r="R184"/>
    </row>
    <row r="185" spans="2:18" x14ac:dyDescent="0.25">
      <c r="B185">
        <v>171</v>
      </c>
      <c r="E185" s="4"/>
      <c r="G185"/>
      <c r="H185" s="4"/>
      <c r="J185"/>
      <c r="K185" s="18"/>
      <c r="R185"/>
    </row>
    <row r="186" spans="2:18" x14ac:dyDescent="0.25">
      <c r="B186">
        <v>172</v>
      </c>
      <c r="E186" s="4"/>
      <c r="G186"/>
      <c r="H186" s="4"/>
      <c r="J186"/>
      <c r="K186" s="18"/>
      <c r="R186"/>
    </row>
    <row r="187" spans="2:18" x14ac:dyDescent="0.25">
      <c r="B187">
        <v>173</v>
      </c>
      <c r="E187" s="4"/>
      <c r="G187"/>
      <c r="H187" s="4"/>
      <c r="J187"/>
      <c r="K187" s="18"/>
      <c r="R187"/>
    </row>
    <row r="188" spans="2:18" x14ac:dyDescent="0.25">
      <c r="B188">
        <v>174</v>
      </c>
      <c r="E188" s="4"/>
      <c r="G188"/>
      <c r="H188" s="4"/>
      <c r="J188"/>
      <c r="K188" s="18"/>
      <c r="R188"/>
    </row>
    <row r="189" spans="2:18" x14ac:dyDescent="0.25">
      <c r="B189">
        <v>175</v>
      </c>
      <c r="E189" s="4"/>
      <c r="G189"/>
      <c r="H189" s="4"/>
      <c r="J189"/>
      <c r="K189" s="18"/>
      <c r="R189"/>
    </row>
    <row r="190" spans="2:18" x14ac:dyDescent="0.25">
      <c r="B190">
        <v>176</v>
      </c>
      <c r="E190" s="4"/>
      <c r="G190"/>
      <c r="H190" s="4"/>
      <c r="J190"/>
      <c r="K190" s="18"/>
      <c r="R190"/>
    </row>
    <row r="191" spans="2:18" x14ac:dyDescent="0.25">
      <c r="B191">
        <v>177</v>
      </c>
      <c r="E191" s="4"/>
      <c r="G191"/>
      <c r="H191" s="4"/>
      <c r="J191"/>
      <c r="K191" s="18"/>
      <c r="R191"/>
    </row>
    <row r="192" spans="2:18" x14ac:dyDescent="0.25">
      <c r="B192">
        <v>178</v>
      </c>
      <c r="E192" s="4"/>
      <c r="G192"/>
      <c r="H192" s="4"/>
      <c r="J192"/>
      <c r="K192" s="18"/>
      <c r="R192"/>
    </row>
    <row r="193" spans="2:18" x14ac:dyDescent="0.25">
      <c r="B193">
        <v>179</v>
      </c>
      <c r="E193" s="4"/>
      <c r="G193"/>
      <c r="H193" s="4"/>
      <c r="J193"/>
      <c r="K193" s="18"/>
      <c r="R193"/>
    </row>
    <row r="194" spans="2:18" x14ac:dyDescent="0.25">
      <c r="B194">
        <v>180</v>
      </c>
      <c r="E194" s="4"/>
      <c r="G194"/>
      <c r="H194" s="4"/>
      <c r="J194"/>
      <c r="K194" s="18"/>
      <c r="R194"/>
    </row>
    <row r="195" spans="2:18" x14ac:dyDescent="0.25">
      <c r="B195">
        <v>181</v>
      </c>
      <c r="E195" s="4"/>
      <c r="G195"/>
      <c r="H195" s="4"/>
      <c r="J195"/>
      <c r="K195" s="18"/>
      <c r="R195"/>
    </row>
    <row r="196" spans="2:18" x14ac:dyDescent="0.25">
      <c r="B196">
        <v>182</v>
      </c>
      <c r="E196" s="4"/>
      <c r="G196"/>
      <c r="H196" s="4"/>
      <c r="J196"/>
      <c r="K196" s="18"/>
      <c r="R196"/>
    </row>
    <row r="197" spans="2:18" x14ac:dyDescent="0.25">
      <c r="B197">
        <v>183</v>
      </c>
      <c r="E197" s="4"/>
      <c r="G197"/>
      <c r="H197" s="4"/>
      <c r="J197"/>
      <c r="K197" s="18"/>
      <c r="R197"/>
    </row>
    <row r="198" spans="2:18" x14ac:dyDescent="0.25">
      <c r="B198">
        <v>184</v>
      </c>
      <c r="E198" s="4"/>
      <c r="G198"/>
      <c r="H198" s="4"/>
      <c r="J198"/>
      <c r="K198" s="18"/>
      <c r="R198"/>
    </row>
    <row r="199" spans="2:18" x14ac:dyDescent="0.25">
      <c r="B199">
        <v>185</v>
      </c>
      <c r="E199" s="4"/>
      <c r="G199"/>
      <c r="H199" s="4"/>
      <c r="J199"/>
      <c r="K199" s="18"/>
      <c r="R199"/>
    </row>
    <row r="200" spans="2:18" x14ac:dyDescent="0.25">
      <c r="B200">
        <v>186</v>
      </c>
      <c r="E200" s="4"/>
      <c r="G200"/>
      <c r="H200" s="4"/>
      <c r="J200"/>
      <c r="K200" s="18"/>
      <c r="R200"/>
    </row>
    <row r="201" spans="2:18" x14ac:dyDescent="0.25">
      <c r="B201">
        <v>187</v>
      </c>
      <c r="E201" s="4"/>
      <c r="G201"/>
      <c r="H201" s="4"/>
      <c r="J201"/>
      <c r="K201" s="18"/>
      <c r="R201"/>
    </row>
    <row r="202" spans="2:18" x14ac:dyDescent="0.25">
      <c r="B202">
        <v>188</v>
      </c>
      <c r="E202" s="4"/>
      <c r="G202"/>
      <c r="H202" s="4"/>
      <c r="J202"/>
      <c r="K202" s="18"/>
      <c r="R202"/>
    </row>
    <row r="203" spans="2:18" x14ac:dyDescent="0.25">
      <c r="B203">
        <v>189</v>
      </c>
      <c r="E203" s="4"/>
      <c r="G203"/>
      <c r="H203" s="4"/>
      <c r="J203"/>
      <c r="K203" s="18"/>
      <c r="R203"/>
    </row>
    <row r="204" spans="2:18" x14ac:dyDescent="0.25">
      <c r="B204">
        <v>190</v>
      </c>
      <c r="E204" s="4"/>
      <c r="G204"/>
      <c r="H204" s="4"/>
      <c r="J204"/>
      <c r="K204" s="18"/>
      <c r="R204"/>
    </row>
    <row r="205" spans="2:18" x14ac:dyDescent="0.25">
      <c r="B205">
        <v>191</v>
      </c>
      <c r="E205" s="4"/>
      <c r="G205"/>
      <c r="H205" s="4"/>
      <c r="J205"/>
      <c r="K205" s="18"/>
      <c r="R205"/>
    </row>
    <row r="206" spans="2:18" x14ac:dyDescent="0.25">
      <c r="B206">
        <v>192</v>
      </c>
      <c r="E206" s="4"/>
      <c r="G206"/>
      <c r="H206" s="4"/>
      <c r="J206"/>
      <c r="K206" s="18"/>
      <c r="R206"/>
    </row>
    <row r="207" spans="2:18" x14ac:dyDescent="0.25">
      <c r="B207">
        <v>193</v>
      </c>
      <c r="E207" s="4"/>
      <c r="G207"/>
      <c r="H207" s="4"/>
      <c r="J207"/>
      <c r="K207" s="18"/>
      <c r="R207"/>
    </row>
    <row r="208" spans="2:18" x14ac:dyDescent="0.25">
      <c r="B208">
        <v>194</v>
      </c>
      <c r="E208" s="4"/>
      <c r="G208"/>
      <c r="H208" s="4"/>
      <c r="J208"/>
      <c r="K208" s="18"/>
      <c r="R208"/>
    </row>
    <row r="209" spans="2:18" x14ac:dyDescent="0.25">
      <c r="B209">
        <v>195</v>
      </c>
      <c r="E209" s="4"/>
      <c r="G209"/>
      <c r="H209" s="4"/>
      <c r="J209"/>
      <c r="K209" s="18"/>
      <c r="R209"/>
    </row>
    <row r="210" spans="2:18" x14ac:dyDescent="0.25">
      <c r="B210">
        <v>196</v>
      </c>
      <c r="E210" s="4"/>
      <c r="G210"/>
      <c r="H210" s="4"/>
      <c r="J210"/>
      <c r="K210" s="18"/>
      <c r="R210"/>
    </row>
    <row r="211" spans="2:18" x14ac:dyDescent="0.25">
      <c r="B211">
        <v>197</v>
      </c>
      <c r="E211" s="4"/>
      <c r="G211"/>
      <c r="H211" s="4"/>
      <c r="J211"/>
      <c r="K211" s="18"/>
      <c r="R211"/>
    </row>
    <row r="212" spans="2:18" x14ac:dyDescent="0.25">
      <c r="B212">
        <v>198</v>
      </c>
      <c r="E212" s="4"/>
      <c r="G212"/>
      <c r="H212" s="4"/>
      <c r="J212"/>
      <c r="K212" s="18"/>
      <c r="R212"/>
    </row>
    <row r="213" spans="2:18" x14ac:dyDescent="0.25">
      <c r="B213">
        <v>199</v>
      </c>
      <c r="E213" s="4"/>
      <c r="G213"/>
      <c r="H213" s="4"/>
      <c r="J213"/>
      <c r="K213" s="18"/>
      <c r="R213"/>
    </row>
    <row r="214" spans="2:18" x14ac:dyDescent="0.25">
      <c r="B214">
        <v>200</v>
      </c>
      <c r="E214" s="4"/>
      <c r="G214"/>
      <c r="H214" s="4"/>
      <c r="J214"/>
      <c r="K214" s="18"/>
      <c r="R214"/>
    </row>
    <row r="215" spans="2:18" x14ac:dyDescent="0.25">
      <c r="B215">
        <v>201</v>
      </c>
      <c r="E215" s="4"/>
      <c r="G215"/>
      <c r="H215" s="4"/>
      <c r="J215"/>
      <c r="K215" s="18"/>
      <c r="R215"/>
    </row>
    <row r="216" spans="2:18" x14ac:dyDescent="0.25">
      <c r="B216">
        <v>202</v>
      </c>
      <c r="E216" s="4"/>
      <c r="G216"/>
      <c r="H216" s="4"/>
      <c r="J216"/>
      <c r="K216" s="18"/>
      <c r="R216"/>
    </row>
    <row r="217" spans="2:18" x14ac:dyDescent="0.25">
      <c r="B217">
        <v>203</v>
      </c>
      <c r="E217" s="4"/>
      <c r="G217"/>
      <c r="H217" s="4"/>
      <c r="J217"/>
      <c r="K217" s="18"/>
      <c r="R217"/>
    </row>
    <row r="218" spans="2:18" x14ac:dyDescent="0.25">
      <c r="B218">
        <v>204</v>
      </c>
      <c r="E218" s="4"/>
      <c r="G218"/>
      <c r="H218" s="4"/>
      <c r="J218"/>
      <c r="K218" s="18"/>
      <c r="R218"/>
    </row>
    <row r="219" spans="2:18" x14ac:dyDescent="0.25">
      <c r="B219">
        <v>205</v>
      </c>
      <c r="E219" s="4"/>
      <c r="G219"/>
      <c r="H219" s="4"/>
      <c r="J219"/>
      <c r="K219" s="18"/>
      <c r="R219"/>
    </row>
    <row r="220" spans="2:18" x14ac:dyDescent="0.25">
      <c r="B220">
        <v>206</v>
      </c>
      <c r="E220" s="4"/>
      <c r="G220"/>
      <c r="H220" s="4"/>
      <c r="J220"/>
      <c r="K220" s="18"/>
      <c r="R220"/>
    </row>
    <row r="221" spans="2:18" x14ac:dyDescent="0.25">
      <c r="B221">
        <v>207</v>
      </c>
      <c r="E221" s="4"/>
      <c r="G221"/>
      <c r="H221" s="4"/>
      <c r="J221"/>
      <c r="K221" s="18"/>
      <c r="R221"/>
    </row>
    <row r="222" spans="2:18" x14ac:dyDescent="0.25">
      <c r="B222">
        <v>208</v>
      </c>
      <c r="E222" s="4"/>
      <c r="G222"/>
      <c r="H222" s="4"/>
      <c r="J222"/>
      <c r="K222" s="18"/>
      <c r="R222"/>
    </row>
    <row r="223" spans="2:18" x14ac:dyDescent="0.25">
      <c r="B223">
        <v>209</v>
      </c>
      <c r="E223" s="4"/>
      <c r="G223"/>
      <c r="H223" s="4"/>
      <c r="J223"/>
      <c r="K223" s="18"/>
      <c r="R223"/>
    </row>
    <row r="224" spans="2:18" x14ac:dyDescent="0.25">
      <c r="B224">
        <v>210</v>
      </c>
      <c r="E224" s="4"/>
      <c r="G224"/>
      <c r="H224" s="4"/>
      <c r="J224"/>
      <c r="K224" s="18"/>
      <c r="R224"/>
    </row>
    <row r="225" spans="2:18" x14ac:dyDescent="0.25">
      <c r="B225">
        <v>211</v>
      </c>
      <c r="E225" s="4"/>
      <c r="G225"/>
      <c r="H225" s="4"/>
      <c r="J225"/>
      <c r="K225" s="18"/>
      <c r="R225"/>
    </row>
    <row r="226" spans="2:18" x14ac:dyDescent="0.25">
      <c r="B226">
        <v>212</v>
      </c>
      <c r="E226" s="4"/>
      <c r="G226"/>
      <c r="H226" s="4"/>
      <c r="J226"/>
      <c r="K226" s="18"/>
      <c r="R226"/>
    </row>
    <row r="227" spans="2:18" x14ac:dyDescent="0.25">
      <c r="B227">
        <v>213</v>
      </c>
      <c r="E227" s="4"/>
      <c r="G227"/>
      <c r="H227" s="4"/>
      <c r="J227"/>
      <c r="K227" s="18"/>
      <c r="R227"/>
    </row>
    <row r="228" spans="2:18" x14ac:dyDescent="0.25">
      <c r="B228">
        <v>214</v>
      </c>
      <c r="E228" s="4"/>
      <c r="G228"/>
      <c r="H228" s="4"/>
      <c r="J228"/>
      <c r="K228" s="18"/>
      <c r="R228"/>
    </row>
    <row r="229" spans="2:18" x14ac:dyDescent="0.25">
      <c r="B229">
        <v>215</v>
      </c>
      <c r="E229" s="4"/>
      <c r="G229"/>
      <c r="H229" s="4"/>
      <c r="J229"/>
      <c r="K229" s="18"/>
      <c r="R229"/>
    </row>
    <row r="230" spans="2:18" x14ac:dyDescent="0.25">
      <c r="B230">
        <v>216</v>
      </c>
      <c r="E230" s="4"/>
      <c r="G230"/>
      <c r="H230" s="4"/>
      <c r="J230"/>
      <c r="K230" s="18"/>
      <c r="R230"/>
    </row>
    <row r="231" spans="2:18" x14ac:dyDescent="0.25">
      <c r="B231">
        <v>217</v>
      </c>
      <c r="E231" s="4"/>
      <c r="G231"/>
      <c r="H231" s="4"/>
      <c r="J231"/>
      <c r="K231" s="18"/>
      <c r="R231"/>
    </row>
    <row r="232" spans="2:18" x14ac:dyDescent="0.25">
      <c r="B232">
        <v>218</v>
      </c>
      <c r="E232" s="4"/>
      <c r="G232"/>
      <c r="H232" s="4"/>
      <c r="J232"/>
      <c r="K232" s="18"/>
      <c r="R232"/>
    </row>
    <row r="233" spans="2:18" x14ac:dyDescent="0.25">
      <c r="B233">
        <v>219</v>
      </c>
      <c r="E233" s="4"/>
      <c r="G233"/>
      <c r="H233" s="4"/>
      <c r="J233"/>
      <c r="K233" s="18"/>
      <c r="R233"/>
    </row>
    <row r="234" spans="2:18" x14ac:dyDescent="0.25">
      <c r="B234">
        <v>220</v>
      </c>
      <c r="E234" s="4"/>
      <c r="G234"/>
      <c r="H234" s="4"/>
      <c r="J234"/>
      <c r="K234" s="18"/>
      <c r="R234"/>
    </row>
    <row r="235" spans="2:18" x14ac:dyDescent="0.25">
      <c r="B235">
        <v>221</v>
      </c>
      <c r="E235" s="4"/>
      <c r="G235"/>
      <c r="H235" s="4"/>
      <c r="J235"/>
      <c r="K235" s="18"/>
      <c r="R235"/>
    </row>
    <row r="236" spans="2:18" x14ac:dyDescent="0.25">
      <c r="B236">
        <v>222</v>
      </c>
      <c r="E236" s="4"/>
      <c r="G236"/>
      <c r="H236" s="4"/>
      <c r="J236"/>
      <c r="K236" s="18"/>
      <c r="R236"/>
    </row>
    <row r="237" spans="2:18" x14ac:dyDescent="0.25">
      <c r="B237">
        <v>223</v>
      </c>
      <c r="E237" s="4"/>
      <c r="G237"/>
      <c r="H237" s="4"/>
      <c r="J237"/>
      <c r="K237" s="18"/>
      <c r="R237"/>
    </row>
    <row r="238" spans="2:18" x14ac:dyDescent="0.25">
      <c r="B238">
        <v>224</v>
      </c>
      <c r="E238" s="4"/>
      <c r="G238"/>
      <c r="H238" s="4"/>
      <c r="J238"/>
      <c r="K238" s="18"/>
      <c r="R238"/>
    </row>
    <row r="239" spans="2:18" x14ac:dyDescent="0.25">
      <c r="B239">
        <v>225</v>
      </c>
      <c r="E239" s="4"/>
      <c r="G239"/>
      <c r="H239" s="4"/>
      <c r="J239"/>
      <c r="K239" s="18"/>
      <c r="R239"/>
    </row>
    <row r="240" spans="2:18" x14ac:dyDescent="0.25">
      <c r="B240">
        <v>226</v>
      </c>
      <c r="E240" s="4"/>
      <c r="G240"/>
      <c r="H240" s="4"/>
      <c r="J240"/>
      <c r="K240" s="18"/>
      <c r="R240"/>
    </row>
    <row r="241" spans="2:18" x14ac:dyDescent="0.25">
      <c r="B241">
        <v>227</v>
      </c>
      <c r="E241" s="4"/>
      <c r="G241"/>
      <c r="H241" s="4"/>
      <c r="J241"/>
      <c r="K241" s="18"/>
      <c r="R241"/>
    </row>
    <row r="242" spans="2:18" x14ac:dyDescent="0.25">
      <c r="B242">
        <v>228</v>
      </c>
      <c r="E242" s="4"/>
      <c r="G242"/>
      <c r="H242" s="4"/>
      <c r="J242"/>
      <c r="K242" s="18"/>
      <c r="R242"/>
    </row>
    <row r="243" spans="2:18" x14ac:dyDescent="0.25">
      <c r="B243">
        <v>229</v>
      </c>
      <c r="E243" s="4"/>
      <c r="G243"/>
      <c r="H243" s="4"/>
      <c r="J243"/>
      <c r="K243" s="18"/>
      <c r="R243"/>
    </row>
    <row r="244" spans="2:18" x14ac:dyDescent="0.25">
      <c r="B244">
        <v>230</v>
      </c>
      <c r="E244" s="4"/>
      <c r="G244"/>
      <c r="H244" s="4"/>
      <c r="J244"/>
      <c r="K244" s="18"/>
      <c r="R244"/>
    </row>
    <row r="245" spans="2:18" x14ac:dyDescent="0.25">
      <c r="B245">
        <v>231</v>
      </c>
      <c r="E245" s="4"/>
      <c r="G245"/>
      <c r="H245" s="4"/>
      <c r="J245"/>
      <c r="K245" s="18"/>
      <c r="R245"/>
    </row>
    <row r="246" spans="2:18" x14ac:dyDescent="0.25">
      <c r="B246">
        <v>232</v>
      </c>
      <c r="E246" s="4"/>
      <c r="G246"/>
      <c r="H246" s="4"/>
      <c r="J246"/>
      <c r="K246" s="18"/>
      <c r="R246"/>
    </row>
    <row r="247" spans="2:18" x14ac:dyDescent="0.25">
      <c r="B247">
        <v>233</v>
      </c>
      <c r="E247" s="4"/>
      <c r="G247"/>
      <c r="H247" s="4"/>
      <c r="J247"/>
      <c r="K247" s="18"/>
      <c r="R247"/>
    </row>
    <row r="248" spans="2:18" x14ac:dyDescent="0.25">
      <c r="B248">
        <v>234</v>
      </c>
      <c r="E248" s="4"/>
      <c r="G248"/>
      <c r="H248" s="4"/>
      <c r="J248"/>
      <c r="K248" s="18"/>
      <c r="R248"/>
    </row>
    <row r="249" spans="2:18" x14ac:dyDescent="0.25">
      <c r="B249">
        <v>235</v>
      </c>
      <c r="E249" s="4"/>
      <c r="G249"/>
      <c r="H249" s="4"/>
      <c r="J249"/>
      <c r="K249" s="18"/>
      <c r="R249"/>
    </row>
    <row r="250" spans="2:18" x14ac:dyDescent="0.25">
      <c r="B250">
        <v>236</v>
      </c>
      <c r="E250" s="4"/>
      <c r="G250"/>
      <c r="H250" s="4"/>
      <c r="J250"/>
      <c r="K250" s="18"/>
      <c r="R250"/>
    </row>
    <row r="251" spans="2:18" x14ac:dyDescent="0.25">
      <c r="B251">
        <v>237</v>
      </c>
      <c r="E251" s="4"/>
      <c r="G251"/>
      <c r="H251" s="4"/>
      <c r="J251"/>
      <c r="K251" s="18"/>
      <c r="R251"/>
    </row>
    <row r="252" spans="2:18" x14ac:dyDescent="0.25">
      <c r="B252">
        <v>238</v>
      </c>
      <c r="E252" s="4"/>
      <c r="G252"/>
      <c r="H252" s="4"/>
      <c r="J252"/>
      <c r="K252" s="18"/>
      <c r="R252"/>
    </row>
    <row r="253" spans="2:18" x14ac:dyDescent="0.25">
      <c r="B253">
        <v>239</v>
      </c>
      <c r="E253" s="4"/>
      <c r="G253"/>
      <c r="H253" s="4"/>
      <c r="J253"/>
      <c r="K253" s="18"/>
      <c r="R253"/>
    </row>
    <row r="254" spans="2:18" x14ac:dyDescent="0.25">
      <c r="B254">
        <v>240</v>
      </c>
      <c r="E254" s="4"/>
      <c r="G254"/>
      <c r="H254" s="4"/>
      <c r="J254"/>
      <c r="K254" s="18"/>
      <c r="R254"/>
    </row>
    <row r="255" spans="2:18" x14ac:dyDescent="0.25">
      <c r="B255">
        <v>241</v>
      </c>
      <c r="E255" s="4"/>
      <c r="G255"/>
      <c r="H255" s="4"/>
      <c r="J255"/>
      <c r="K255" s="18"/>
      <c r="R255"/>
    </row>
    <row r="256" spans="2:18" x14ac:dyDescent="0.25">
      <c r="B256">
        <v>242</v>
      </c>
      <c r="E256" s="4"/>
      <c r="G256"/>
      <c r="H256" s="4"/>
      <c r="J256"/>
      <c r="K256" s="18"/>
      <c r="R256"/>
    </row>
    <row r="257" spans="2:18" x14ac:dyDescent="0.25">
      <c r="B257">
        <v>243</v>
      </c>
      <c r="E257" s="4"/>
      <c r="G257"/>
      <c r="H257" s="4"/>
      <c r="J257"/>
      <c r="K257" s="18"/>
      <c r="R257"/>
    </row>
    <row r="258" spans="2:18" x14ac:dyDescent="0.25">
      <c r="B258">
        <v>244</v>
      </c>
      <c r="E258" s="4"/>
      <c r="G258"/>
      <c r="H258" s="4"/>
      <c r="J258"/>
      <c r="K258" s="18"/>
      <c r="R258"/>
    </row>
    <row r="259" spans="2:18" x14ac:dyDescent="0.25">
      <c r="B259">
        <v>245</v>
      </c>
      <c r="E259" s="4"/>
      <c r="G259"/>
      <c r="H259" s="4"/>
      <c r="J259"/>
      <c r="K259" s="18"/>
      <c r="R259"/>
    </row>
    <row r="260" spans="2:18" x14ac:dyDescent="0.25">
      <c r="B260">
        <v>246</v>
      </c>
      <c r="E260" s="4"/>
      <c r="G260"/>
      <c r="H260" s="4"/>
      <c r="J260"/>
      <c r="K260" s="18"/>
      <c r="R260"/>
    </row>
    <row r="261" spans="2:18" x14ac:dyDescent="0.25">
      <c r="B261">
        <v>247</v>
      </c>
      <c r="E261" s="4"/>
      <c r="G261"/>
      <c r="H261" s="4"/>
      <c r="J261"/>
      <c r="K261" s="18"/>
      <c r="R261"/>
    </row>
    <row r="262" spans="2:18" x14ac:dyDescent="0.25">
      <c r="B262">
        <v>248</v>
      </c>
      <c r="E262" s="4"/>
      <c r="G262"/>
      <c r="H262" s="4"/>
      <c r="J262"/>
      <c r="K262" s="18"/>
      <c r="R262"/>
    </row>
    <row r="263" spans="2:18" x14ac:dyDescent="0.25">
      <c r="B263">
        <v>249</v>
      </c>
      <c r="E263" s="4"/>
      <c r="G263"/>
      <c r="H263" s="4"/>
      <c r="J263"/>
      <c r="K263" s="18"/>
      <c r="R263"/>
    </row>
    <row r="264" spans="2:18" x14ac:dyDescent="0.25">
      <c r="B264">
        <v>250</v>
      </c>
      <c r="E264" s="4"/>
      <c r="G264"/>
      <c r="H264" s="4"/>
      <c r="J264"/>
      <c r="K264" s="18"/>
      <c r="R264"/>
    </row>
    <row r="265" spans="2:18" x14ac:dyDescent="0.25">
      <c r="B265">
        <v>251</v>
      </c>
      <c r="E265" s="4"/>
      <c r="G265"/>
      <c r="H265" s="4"/>
      <c r="J265"/>
      <c r="K265" s="18"/>
      <c r="R265"/>
    </row>
    <row r="266" spans="2:18" x14ac:dyDescent="0.25">
      <c r="B266">
        <v>252</v>
      </c>
      <c r="E266" s="4"/>
      <c r="G266"/>
      <c r="H266" s="4"/>
      <c r="J266"/>
      <c r="K266" s="18"/>
      <c r="R266"/>
    </row>
    <row r="267" spans="2:18" x14ac:dyDescent="0.25">
      <c r="B267">
        <v>253</v>
      </c>
      <c r="E267" s="4"/>
      <c r="G267"/>
      <c r="H267" s="4"/>
      <c r="J267"/>
      <c r="K267" s="18"/>
      <c r="R267"/>
    </row>
    <row r="268" spans="2:18" x14ac:dyDescent="0.25">
      <c r="B268">
        <v>254</v>
      </c>
      <c r="E268" s="4"/>
      <c r="G268"/>
      <c r="H268" s="4"/>
      <c r="J268"/>
      <c r="K268" s="18"/>
      <c r="R268"/>
    </row>
    <row r="269" spans="2:18" x14ac:dyDescent="0.25">
      <c r="B269">
        <v>255</v>
      </c>
      <c r="E269" s="4"/>
      <c r="G269"/>
      <c r="H269" s="4"/>
      <c r="J269"/>
      <c r="K269" s="18"/>
      <c r="R269"/>
    </row>
    <row r="270" spans="2:18" x14ac:dyDescent="0.25">
      <c r="B270">
        <v>256</v>
      </c>
      <c r="E270" s="4"/>
      <c r="G270"/>
      <c r="H270" s="4"/>
      <c r="J270"/>
      <c r="K270" s="18"/>
      <c r="R270"/>
    </row>
    <row r="271" spans="2:18" x14ac:dyDescent="0.25">
      <c r="B271">
        <v>257</v>
      </c>
      <c r="E271" s="4"/>
      <c r="G271"/>
      <c r="H271" s="4"/>
      <c r="J271"/>
      <c r="K271" s="18"/>
      <c r="R271"/>
    </row>
    <row r="272" spans="2:18" x14ac:dyDescent="0.25">
      <c r="B272">
        <v>258</v>
      </c>
      <c r="E272" s="4"/>
      <c r="G272"/>
      <c r="H272" s="4"/>
      <c r="J272"/>
      <c r="K272" s="18"/>
      <c r="R272"/>
    </row>
    <row r="273" spans="2:18" x14ac:dyDescent="0.25">
      <c r="B273">
        <v>259</v>
      </c>
      <c r="E273" s="4"/>
      <c r="G273"/>
      <c r="H273" s="4"/>
      <c r="J273"/>
      <c r="K273" s="18"/>
      <c r="R273"/>
    </row>
    <row r="274" spans="2:18" x14ac:dyDescent="0.25">
      <c r="B274">
        <v>260</v>
      </c>
      <c r="E274" s="4"/>
      <c r="G274"/>
      <c r="H274" s="4"/>
      <c r="J274"/>
      <c r="K274" s="18"/>
      <c r="R274"/>
    </row>
    <row r="275" spans="2:18" x14ac:dyDescent="0.25">
      <c r="B275">
        <v>261</v>
      </c>
      <c r="E275" s="4"/>
      <c r="G275"/>
      <c r="H275" s="4"/>
      <c r="J275"/>
      <c r="K275" s="18"/>
      <c r="R275"/>
    </row>
    <row r="276" spans="2:18" x14ac:dyDescent="0.25">
      <c r="B276">
        <v>262</v>
      </c>
      <c r="E276" s="4"/>
      <c r="G276"/>
      <c r="H276" s="4"/>
      <c r="J276"/>
      <c r="K276" s="18"/>
      <c r="R276"/>
    </row>
    <row r="277" spans="2:18" x14ac:dyDescent="0.25">
      <c r="B277">
        <v>263</v>
      </c>
      <c r="E277" s="4"/>
      <c r="G277"/>
      <c r="H277" s="4"/>
      <c r="J277"/>
      <c r="K277" s="18"/>
      <c r="R277"/>
    </row>
    <row r="278" spans="2:18" x14ac:dyDescent="0.25">
      <c r="B278">
        <v>264</v>
      </c>
      <c r="E278" s="4"/>
      <c r="G278"/>
      <c r="H278" s="4"/>
      <c r="J278"/>
      <c r="K278" s="18"/>
      <c r="R278"/>
    </row>
    <row r="279" spans="2:18" x14ac:dyDescent="0.25">
      <c r="B279">
        <v>265</v>
      </c>
      <c r="E279" s="4"/>
      <c r="G279"/>
      <c r="H279" s="4"/>
      <c r="J279"/>
      <c r="K279" s="18"/>
      <c r="R279"/>
    </row>
    <row r="280" spans="2:18" x14ac:dyDescent="0.25">
      <c r="B280">
        <v>266</v>
      </c>
      <c r="E280" s="4"/>
      <c r="G280"/>
      <c r="H280" s="4"/>
      <c r="J280"/>
      <c r="K280" s="18"/>
      <c r="R280"/>
    </row>
    <row r="281" spans="2:18" x14ac:dyDescent="0.25">
      <c r="B281">
        <v>267</v>
      </c>
      <c r="E281" s="4"/>
      <c r="G281"/>
      <c r="H281" s="4"/>
      <c r="J281"/>
      <c r="K281" s="18"/>
      <c r="R281"/>
    </row>
    <row r="282" spans="2:18" x14ac:dyDescent="0.25">
      <c r="B282">
        <v>268</v>
      </c>
      <c r="E282" s="4"/>
      <c r="G282"/>
      <c r="H282" s="4"/>
      <c r="J282"/>
      <c r="K282" s="18"/>
      <c r="R282"/>
    </row>
    <row r="283" spans="2:18" x14ac:dyDescent="0.25">
      <c r="B283">
        <v>269</v>
      </c>
      <c r="E283" s="4"/>
      <c r="G283"/>
      <c r="H283" s="4"/>
      <c r="J283"/>
      <c r="K283" s="18"/>
      <c r="R283"/>
    </row>
    <row r="284" spans="2:18" x14ac:dyDescent="0.25">
      <c r="B284">
        <v>270</v>
      </c>
      <c r="E284" s="4"/>
      <c r="G284"/>
      <c r="H284" s="4"/>
      <c r="J284"/>
      <c r="K284" s="18"/>
      <c r="R284"/>
    </row>
    <row r="285" spans="2:18" x14ac:dyDescent="0.25">
      <c r="B285">
        <v>271</v>
      </c>
      <c r="E285" s="4"/>
      <c r="G285"/>
      <c r="H285" s="4"/>
      <c r="J285"/>
      <c r="K285" s="18"/>
      <c r="R285"/>
    </row>
    <row r="286" spans="2:18" x14ac:dyDescent="0.25">
      <c r="B286">
        <v>272</v>
      </c>
      <c r="E286" s="4"/>
      <c r="G286"/>
      <c r="H286" s="4"/>
      <c r="J286"/>
      <c r="K286" s="18"/>
      <c r="R286"/>
    </row>
    <row r="287" spans="2:18" x14ac:dyDescent="0.25">
      <c r="B287">
        <v>273</v>
      </c>
      <c r="E287" s="4"/>
      <c r="G287"/>
      <c r="H287" s="4"/>
      <c r="J287"/>
      <c r="K287" s="18"/>
      <c r="R287"/>
    </row>
    <row r="288" spans="2:18" x14ac:dyDescent="0.25">
      <c r="B288">
        <v>274</v>
      </c>
      <c r="E288" s="4"/>
      <c r="G288"/>
      <c r="H288" s="4"/>
      <c r="J288"/>
      <c r="K288" s="18"/>
      <c r="R288"/>
    </row>
    <row r="289" spans="2:18" x14ac:dyDescent="0.25">
      <c r="B289">
        <v>275</v>
      </c>
      <c r="E289" s="4"/>
      <c r="G289"/>
      <c r="H289" s="4"/>
      <c r="J289"/>
      <c r="K289" s="18"/>
      <c r="R289"/>
    </row>
    <row r="290" spans="2:18" x14ac:dyDescent="0.25">
      <c r="B290">
        <v>276</v>
      </c>
      <c r="E290" s="4"/>
      <c r="G290"/>
      <c r="H290" s="4"/>
      <c r="J290"/>
      <c r="K290" s="18"/>
      <c r="R290"/>
    </row>
    <row r="291" spans="2:18" x14ac:dyDescent="0.25">
      <c r="B291">
        <v>277</v>
      </c>
      <c r="E291" s="4"/>
      <c r="G291"/>
      <c r="H291" s="4"/>
      <c r="J291"/>
      <c r="K291" s="18"/>
      <c r="R291"/>
    </row>
    <row r="292" spans="2:18" x14ac:dyDescent="0.25">
      <c r="B292">
        <v>278</v>
      </c>
      <c r="E292" s="4"/>
      <c r="G292"/>
      <c r="H292" s="4"/>
      <c r="J292"/>
      <c r="K292" s="18"/>
      <c r="R292"/>
    </row>
    <row r="293" spans="2:18" x14ac:dyDescent="0.25">
      <c r="B293">
        <v>279</v>
      </c>
      <c r="E293" s="4"/>
      <c r="G293"/>
      <c r="H293" s="4"/>
      <c r="J293"/>
      <c r="K293" s="18"/>
      <c r="R293"/>
    </row>
    <row r="294" spans="2:18" x14ac:dyDescent="0.25">
      <c r="B294">
        <v>280</v>
      </c>
      <c r="E294" s="4"/>
      <c r="G294"/>
      <c r="H294" s="4"/>
      <c r="J294"/>
      <c r="K294" s="18"/>
      <c r="R294"/>
    </row>
    <row r="295" spans="2:18" x14ac:dyDescent="0.25">
      <c r="B295">
        <v>281</v>
      </c>
      <c r="E295" s="4"/>
      <c r="G295"/>
      <c r="H295" s="4"/>
      <c r="J295"/>
      <c r="K295" s="18"/>
      <c r="R295"/>
    </row>
    <row r="296" spans="2:18" x14ac:dyDescent="0.25">
      <c r="B296">
        <v>282</v>
      </c>
      <c r="E296" s="4"/>
      <c r="G296"/>
      <c r="H296" s="4"/>
      <c r="J296"/>
      <c r="K296" s="18"/>
      <c r="R296"/>
    </row>
    <row r="297" spans="2:18" x14ac:dyDescent="0.25">
      <c r="B297">
        <v>283</v>
      </c>
      <c r="E297" s="4"/>
      <c r="G297"/>
      <c r="H297" s="4"/>
      <c r="J297"/>
      <c r="K297" s="18"/>
      <c r="R297"/>
    </row>
    <row r="298" spans="2:18" x14ac:dyDescent="0.25">
      <c r="B298">
        <v>284</v>
      </c>
      <c r="E298" s="4"/>
      <c r="G298"/>
      <c r="H298" s="4"/>
      <c r="J298"/>
      <c r="K298" s="18"/>
      <c r="R298"/>
    </row>
    <row r="299" spans="2:18" x14ac:dyDescent="0.25">
      <c r="B299">
        <v>285</v>
      </c>
      <c r="E299" s="4"/>
      <c r="G299"/>
      <c r="H299" s="4"/>
      <c r="J299"/>
      <c r="K299" s="18"/>
      <c r="R299"/>
    </row>
    <row r="300" spans="2:18" x14ac:dyDescent="0.25">
      <c r="B300">
        <v>286</v>
      </c>
      <c r="E300" s="4"/>
      <c r="G300"/>
      <c r="H300" s="4"/>
      <c r="J300"/>
      <c r="K300" s="18"/>
      <c r="R300"/>
    </row>
    <row r="301" spans="2:18" x14ac:dyDescent="0.25">
      <c r="B301">
        <v>287</v>
      </c>
      <c r="E301" s="4"/>
      <c r="G301"/>
      <c r="H301" s="4"/>
      <c r="J301"/>
      <c r="K301" s="18"/>
      <c r="R301"/>
    </row>
    <row r="302" spans="2:18" x14ac:dyDescent="0.25">
      <c r="B302">
        <v>288</v>
      </c>
      <c r="E302" s="4"/>
      <c r="G302"/>
      <c r="H302" s="4"/>
      <c r="J302"/>
      <c r="K302" s="18"/>
      <c r="R302"/>
    </row>
    <row r="303" spans="2:18" x14ac:dyDescent="0.25">
      <c r="B303">
        <v>289</v>
      </c>
      <c r="E303" s="4"/>
      <c r="G303"/>
      <c r="H303" s="4"/>
      <c r="J303"/>
      <c r="K303" s="18"/>
      <c r="R303"/>
    </row>
    <row r="304" spans="2:18" x14ac:dyDescent="0.25">
      <c r="B304">
        <v>290</v>
      </c>
      <c r="E304" s="4"/>
      <c r="G304"/>
      <c r="H304" s="4"/>
      <c r="J304"/>
      <c r="K304" s="18"/>
      <c r="R304"/>
    </row>
    <row r="305" spans="2:18" x14ac:dyDescent="0.25">
      <c r="B305">
        <v>291</v>
      </c>
      <c r="E305" s="4"/>
      <c r="G305"/>
      <c r="H305" s="4"/>
      <c r="J305"/>
      <c r="K305" s="18"/>
      <c r="R305"/>
    </row>
    <row r="306" spans="2:18" x14ac:dyDescent="0.25">
      <c r="B306">
        <v>292</v>
      </c>
      <c r="E306" s="4"/>
      <c r="G306"/>
      <c r="H306" s="4"/>
      <c r="J306"/>
      <c r="K306" s="18"/>
      <c r="R306"/>
    </row>
    <row r="307" spans="2:18" x14ac:dyDescent="0.25">
      <c r="B307">
        <v>293</v>
      </c>
      <c r="E307" s="4"/>
      <c r="G307"/>
      <c r="H307" s="4"/>
      <c r="J307"/>
      <c r="K307" s="18"/>
      <c r="R307"/>
    </row>
    <row r="308" spans="2:18" x14ac:dyDescent="0.25">
      <c r="B308">
        <v>294</v>
      </c>
      <c r="E308" s="4"/>
      <c r="G308"/>
      <c r="H308" s="4"/>
      <c r="J308"/>
      <c r="K308" s="18"/>
      <c r="R308"/>
    </row>
    <row r="309" spans="2:18" x14ac:dyDescent="0.25">
      <c r="B309">
        <v>295</v>
      </c>
      <c r="E309" s="4"/>
      <c r="G309"/>
      <c r="H309" s="4"/>
      <c r="J309"/>
      <c r="K309" s="18"/>
      <c r="R309"/>
    </row>
    <row r="310" spans="2:18" x14ac:dyDescent="0.25">
      <c r="B310">
        <v>296</v>
      </c>
      <c r="E310" s="4"/>
      <c r="G310"/>
      <c r="H310" s="4"/>
      <c r="J310"/>
      <c r="K310" s="18"/>
      <c r="R310"/>
    </row>
    <row r="311" spans="2:18" x14ac:dyDescent="0.25">
      <c r="B311">
        <v>297</v>
      </c>
      <c r="E311" s="4"/>
      <c r="G311"/>
      <c r="H311" s="4"/>
      <c r="J311"/>
      <c r="K311" s="18"/>
      <c r="R311"/>
    </row>
    <row r="312" spans="2:18" x14ac:dyDescent="0.25">
      <c r="B312">
        <v>298</v>
      </c>
      <c r="E312" s="4"/>
      <c r="G312"/>
      <c r="H312" s="4"/>
      <c r="J312"/>
      <c r="K312" s="18"/>
      <c r="R312"/>
    </row>
    <row r="313" spans="2:18" x14ac:dyDescent="0.25">
      <c r="B313">
        <v>299</v>
      </c>
      <c r="E313" s="4"/>
      <c r="G313"/>
      <c r="H313" s="4"/>
      <c r="J313"/>
      <c r="K313" s="18"/>
      <c r="R313"/>
    </row>
    <row r="314" spans="2:18" x14ac:dyDescent="0.25">
      <c r="B314">
        <v>300</v>
      </c>
      <c r="E314" s="4"/>
      <c r="G314"/>
      <c r="H314" s="4"/>
      <c r="J314"/>
      <c r="K314" s="18"/>
      <c r="R314"/>
    </row>
    <row r="315" spans="2:18" x14ac:dyDescent="0.25">
      <c r="B315">
        <v>301</v>
      </c>
      <c r="E315" s="4"/>
      <c r="G315"/>
      <c r="H315" s="4"/>
      <c r="J315"/>
      <c r="K315" s="18"/>
      <c r="R315"/>
    </row>
    <row r="316" spans="2:18" x14ac:dyDescent="0.25">
      <c r="B316">
        <v>302</v>
      </c>
      <c r="E316" s="4"/>
      <c r="G316"/>
      <c r="H316" s="4"/>
      <c r="J316"/>
      <c r="K316" s="18"/>
      <c r="R316"/>
    </row>
    <row r="317" spans="2:18" x14ac:dyDescent="0.25">
      <c r="B317">
        <v>303</v>
      </c>
      <c r="E317" s="4"/>
      <c r="G317"/>
      <c r="H317" s="4"/>
      <c r="J317"/>
      <c r="K317" s="18"/>
      <c r="R317"/>
    </row>
    <row r="318" spans="2:18" x14ac:dyDescent="0.25">
      <c r="B318">
        <v>304</v>
      </c>
      <c r="E318" s="4"/>
      <c r="G318"/>
      <c r="H318" s="4"/>
      <c r="J318"/>
      <c r="K318" s="18"/>
      <c r="R318"/>
    </row>
    <row r="319" spans="2:18" x14ac:dyDescent="0.25">
      <c r="B319">
        <v>305</v>
      </c>
      <c r="E319" s="4"/>
      <c r="G319"/>
      <c r="H319" s="4"/>
      <c r="J319"/>
      <c r="K319" s="18"/>
      <c r="R319"/>
    </row>
    <row r="320" spans="2:18" x14ac:dyDescent="0.25">
      <c r="B320">
        <v>306</v>
      </c>
      <c r="E320" s="4"/>
      <c r="G320"/>
      <c r="H320" s="4"/>
      <c r="J320"/>
      <c r="K320" s="18"/>
      <c r="R320"/>
    </row>
    <row r="321" spans="2:18" x14ac:dyDescent="0.25">
      <c r="B321">
        <v>307</v>
      </c>
      <c r="E321" s="4"/>
      <c r="G321"/>
      <c r="H321" s="4"/>
      <c r="J321"/>
      <c r="K321" s="18"/>
      <c r="R321"/>
    </row>
    <row r="322" spans="2:18" x14ac:dyDescent="0.25">
      <c r="B322">
        <v>308</v>
      </c>
      <c r="E322" s="4"/>
      <c r="G322"/>
      <c r="H322" s="4"/>
      <c r="J322"/>
      <c r="K322" s="18"/>
      <c r="R322"/>
    </row>
    <row r="323" spans="2:18" x14ac:dyDescent="0.25">
      <c r="B323">
        <v>309</v>
      </c>
      <c r="E323" s="4"/>
      <c r="G323"/>
      <c r="H323" s="4"/>
      <c r="J323"/>
      <c r="K323" s="18"/>
      <c r="R323"/>
    </row>
    <row r="324" spans="2:18" x14ac:dyDescent="0.25">
      <c r="B324">
        <v>310</v>
      </c>
      <c r="E324" s="4"/>
      <c r="G324"/>
      <c r="H324" s="4"/>
      <c r="J324"/>
      <c r="K324" s="18"/>
      <c r="R324"/>
    </row>
    <row r="325" spans="2:18" x14ac:dyDescent="0.25">
      <c r="B325">
        <v>311</v>
      </c>
      <c r="E325" s="4"/>
      <c r="G325"/>
      <c r="H325" s="4"/>
      <c r="J325"/>
      <c r="K325" s="18"/>
      <c r="R325"/>
    </row>
    <row r="326" spans="2:18" x14ac:dyDescent="0.25">
      <c r="B326">
        <v>312</v>
      </c>
      <c r="E326" s="4"/>
      <c r="G326"/>
      <c r="H326" s="4"/>
      <c r="J326"/>
      <c r="K326" s="18"/>
      <c r="R326"/>
    </row>
    <row r="327" spans="2:18" x14ac:dyDescent="0.25">
      <c r="B327">
        <v>313</v>
      </c>
      <c r="E327" s="4"/>
      <c r="G327"/>
      <c r="H327" s="4"/>
      <c r="J327"/>
      <c r="K327" s="18"/>
      <c r="R327"/>
    </row>
    <row r="328" spans="2:18" x14ac:dyDescent="0.25">
      <c r="B328">
        <v>314</v>
      </c>
      <c r="E328" s="4"/>
      <c r="G328"/>
      <c r="H328" s="4"/>
      <c r="J328"/>
      <c r="K328" s="18"/>
      <c r="R328"/>
    </row>
    <row r="329" spans="2:18" x14ac:dyDescent="0.25">
      <c r="B329">
        <v>315</v>
      </c>
      <c r="E329" s="4"/>
      <c r="G329"/>
      <c r="H329" s="4"/>
      <c r="J329"/>
      <c r="K329" s="18"/>
      <c r="R329"/>
    </row>
    <row r="330" spans="2:18" x14ac:dyDescent="0.25">
      <c r="B330">
        <v>316</v>
      </c>
      <c r="E330" s="4"/>
      <c r="G330"/>
      <c r="H330" s="4"/>
      <c r="J330"/>
      <c r="K330" s="18"/>
      <c r="R330"/>
    </row>
    <row r="331" spans="2:18" x14ac:dyDescent="0.25">
      <c r="B331">
        <v>317</v>
      </c>
      <c r="E331" s="4"/>
      <c r="G331"/>
      <c r="H331" s="4"/>
      <c r="J331"/>
      <c r="K331" s="18"/>
      <c r="R331"/>
    </row>
    <row r="332" spans="2:18" x14ac:dyDescent="0.25">
      <c r="B332">
        <v>318</v>
      </c>
      <c r="E332" s="4"/>
      <c r="G332"/>
      <c r="H332" s="4"/>
      <c r="J332"/>
      <c r="K332" s="18"/>
      <c r="R332"/>
    </row>
    <row r="333" spans="2:18" x14ac:dyDescent="0.25">
      <c r="B333">
        <v>319</v>
      </c>
      <c r="E333" s="4"/>
      <c r="G333"/>
      <c r="H333" s="4"/>
      <c r="J333"/>
      <c r="K333" s="18"/>
      <c r="R333"/>
    </row>
    <row r="334" spans="2:18" x14ac:dyDescent="0.25">
      <c r="B334">
        <v>320</v>
      </c>
      <c r="E334" s="4"/>
      <c r="G334"/>
      <c r="H334" s="4"/>
      <c r="J334"/>
      <c r="K334" s="18"/>
      <c r="R334"/>
    </row>
    <row r="335" spans="2:18" x14ac:dyDescent="0.25">
      <c r="B335">
        <v>321</v>
      </c>
      <c r="E335" s="4"/>
      <c r="G335"/>
      <c r="H335" s="4"/>
      <c r="J335"/>
      <c r="K335" s="18"/>
      <c r="R335"/>
    </row>
    <row r="336" spans="2:18" x14ac:dyDescent="0.25">
      <c r="B336">
        <v>322</v>
      </c>
      <c r="E336" s="4"/>
      <c r="G336"/>
      <c r="H336" s="4"/>
      <c r="J336"/>
      <c r="K336" s="18"/>
      <c r="R336"/>
    </row>
    <row r="337" spans="2:18" x14ac:dyDescent="0.25">
      <c r="B337">
        <v>323</v>
      </c>
      <c r="E337" s="4"/>
      <c r="G337"/>
      <c r="H337" s="4"/>
      <c r="J337"/>
      <c r="K337" s="18"/>
      <c r="R337"/>
    </row>
    <row r="338" spans="2:18" x14ac:dyDescent="0.25">
      <c r="B338">
        <v>324</v>
      </c>
      <c r="E338" s="4"/>
      <c r="G338"/>
      <c r="H338" s="4"/>
      <c r="J338"/>
      <c r="R338"/>
    </row>
    <row r="339" spans="2:18" x14ac:dyDescent="0.25">
      <c r="B339">
        <v>325</v>
      </c>
      <c r="E339" s="4"/>
      <c r="G339"/>
      <c r="H339" s="4"/>
      <c r="J339"/>
      <c r="R339"/>
    </row>
    <row r="340" spans="2:18" x14ac:dyDescent="0.25">
      <c r="B340">
        <v>326</v>
      </c>
      <c r="E340" s="4"/>
      <c r="G340"/>
      <c r="H340" s="4"/>
      <c r="J340"/>
      <c r="R340"/>
    </row>
    <row r="341" spans="2:18" x14ac:dyDescent="0.25">
      <c r="B341">
        <v>327</v>
      </c>
      <c r="E341" s="4"/>
      <c r="G341"/>
      <c r="H341" s="4"/>
      <c r="J341"/>
      <c r="R341"/>
    </row>
    <row r="342" spans="2:18" x14ac:dyDescent="0.25">
      <c r="B342">
        <v>328</v>
      </c>
      <c r="E342" s="4"/>
      <c r="G342"/>
      <c r="H342" s="4"/>
      <c r="J342"/>
      <c r="R342"/>
    </row>
    <row r="343" spans="2:18" x14ac:dyDescent="0.25">
      <c r="E343" s="4"/>
      <c r="H343" s="4"/>
    </row>
  </sheetData>
  <pageMargins left="0.7" right="0.7" top="0.75" bottom="0.75" header="0.3" footer="0.3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F341F-7FEF-4E83-B7EA-E5E479E42808}">
  <sheetPr>
    <tabColor theme="9" tint="0.59999389629810485"/>
  </sheetPr>
  <dimension ref="A1:P31"/>
  <sheetViews>
    <sheetView workbookViewId="0">
      <selection activeCell="P8" sqref="P8"/>
    </sheetView>
  </sheetViews>
  <sheetFormatPr baseColWidth="10" defaultRowHeight="15" x14ac:dyDescent="0.25"/>
  <cols>
    <col min="1" max="1" width="22.140625" customWidth="1"/>
    <col min="2" max="5" width="18.85546875" customWidth="1"/>
    <col min="6" max="6" width="11" bestFit="1" customWidth="1"/>
    <col min="7" max="7" width="15.85546875" customWidth="1"/>
    <col min="8" max="10" width="11" bestFit="1" customWidth="1"/>
    <col min="11" max="11" width="12" bestFit="1" customWidth="1"/>
  </cols>
  <sheetData>
    <row r="1" spans="1:16" x14ac:dyDescent="0.25">
      <c r="A1" s="1" t="s">
        <v>903</v>
      </c>
      <c r="B1" t="s" vm="11">
        <v>1321</v>
      </c>
      <c r="D1" s="1" t="s">
        <v>903</v>
      </c>
      <c r="E1" t="s" vm="11">
        <v>1321</v>
      </c>
      <c r="G1" s="1" t="s">
        <v>903</v>
      </c>
      <c r="H1" t="s" vm="11">
        <v>1321</v>
      </c>
      <c r="J1" s="1" t="s">
        <v>903</v>
      </c>
      <c r="K1" t="s" vm="11">
        <v>1321</v>
      </c>
    </row>
    <row r="2" spans="1:16" x14ac:dyDescent="0.25">
      <c r="M2" t="s">
        <v>910</v>
      </c>
      <c r="P2" t="str">
        <f>_xlfn.CONCAT("Melkeleveranser til meieri i ",M8," i mill. liter")</f>
        <v>Melkeleveranser til meieri i 2018 i mill. liter</v>
      </c>
    </row>
    <row r="3" spans="1:16" x14ac:dyDescent="0.25">
      <c r="A3" s="1" t="s">
        <v>0</v>
      </c>
      <c r="B3" t="s">
        <v>913</v>
      </c>
      <c r="D3" s="1" t="s">
        <v>0</v>
      </c>
      <c r="E3" t="s">
        <v>902</v>
      </c>
      <c r="G3" s="1" t="s">
        <v>0</v>
      </c>
      <c r="H3" t="s">
        <v>5</v>
      </c>
      <c r="J3" s="1" t="s">
        <v>0</v>
      </c>
      <c r="K3" t="s">
        <v>5</v>
      </c>
      <c r="M3" t="s">
        <v>2</v>
      </c>
      <c r="P3" t="str">
        <f>_xlfn.CONCAT("Fordeling av melkeleveransene fylkesvis i ",M8," i prosent")</f>
        <v>Fordeling av melkeleveransene fylkesvis i 2018 i prosent</v>
      </c>
    </row>
    <row r="4" spans="1:16" x14ac:dyDescent="0.25">
      <c r="A4" s="21" t="s">
        <v>855</v>
      </c>
      <c r="B4" s="4">
        <v>30.556695000000001</v>
      </c>
      <c r="D4" s="21" t="s">
        <v>855</v>
      </c>
      <c r="E4" s="19">
        <v>2.0162496776860061E-2</v>
      </c>
      <c r="G4" s="21" t="s">
        <v>855</v>
      </c>
      <c r="H4" s="4">
        <v>150</v>
      </c>
      <c r="J4" s="21" t="s">
        <v>855</v>
      </c>
      <c r="K4" s="19">
        <v>1.8617351371478217E-2</v>
      </c>
      <c r="P4" t="str">
        <f>_xlfn.CONCAT("Antall melkeleverandører fylkesvis i ",M8,)</f>
        <v>Antall melkeleverandører fylkesvis i 2018</v>
      </c>
    </row>
    <row r="5" spans="1:16" x14ac:dyDescent="0.25">
      <c r="A5" s="21" t="s">
        <v>857</v>
      </c>
      <c r="B5" s="4">
        <v>46.750512999999998</v>
      </c>
      <c r="D5" s="21" t="s">
        <v>857</v>
      </c>
      <c r="E5" s="19">
        <v>3.0847808235774658E-2</v>
      </c>
      <c r="G5" s="21" t="s">
        <v>864</v>
      </c>
      <c r="H5" s="4">
        <v>298</v>
      </c>
      <c r="J5" s="21" t="s">
        <v>864</v>
      </c>
      <c r="K5" s="19">
        <v>3.6986471391336727E-2</v>
      </c>
      <c r="M5" t="s">
        <v>911</v>
      </c>
      <c r="P5" t="str">
        <f>_xlfn.CONCAT("Andel melkeleverandører fylkesvis i ",M8," i prosent")</f>
        <v>Andel melkeleverandører fylkesvis i 2018 i prosent</v>
      </c>
    </row>
    <row r="6" spans="1:16" x14ac:dyDescent="0.25">
      <c r="A6" s="21" t="s">
        <v>864</v>
      </c>
      <c r="B6" s="4">
        <v>51.841804000000003</v>
      </c>
      <c r="D6" s="21" t="s">
        <v>864</v>
      </c>
      <c r="E6" s="19">
        <v>3.4207240215494865E-2</v>
      </c>
      <c r="G6" s="21" t="s">
        <v>857</v>
      </c>
      <c r="H6" s="4">
        <v>310</v>
      </c>
      <c r="J6" s="21" t="s">
        <v>857</v>
      </c>
      <c r="K6" s="19">
        <v>3.8475859501054983E-2</v>
      </c>
      <c r="M6" t="s">
        <v>912</v>
      </c>
    </row>
    <row r="7" spans="1:16" x14ac:dyDescent="0.25">
      <c r="A7" s="21" t="s">
        <v>843</v>
      </c>
      <c r="B7" s="4">
        <v>95.960616999999999</v>
      </c>
      <c r="D7" s="21" t="s">
        <v>843</v>
      </c>
      <c r="E7" s="19">
        <v>6.3318550352647843E-2</v>
      </c>
      <c r="G7" s="21" t="s">
        <v>843</v>
      </c>
      <c r="H7" s="4">
        <v>451</v>
      </c>
      <c r="J7" s="21" t="s">
        <v>843</v>
      </c>
      <c r="K7" s="19">
        <v>5.5976169790244508E-2</v>
      </c>
      <c r="P7" t="str">
        <f>_xlfn.CONCAT("Melkeleveranser fylkesvis i ",M8,)</f>
        <v>Melkeleveranser fylkesvis i 2018</v>
      </c>
    </row>
    <row r="8" spans="1:16" x14ac:dyDescent="0.25">
      <c r="A8" s="21" t="s">
        <v>365</v>
      </c>
      <c r="B8" s="4">
        <v>101.363164</v>
      </c>
      <c r="D8" s="21" t="s">
        <v>365</v>
      </c>
      <c r="E8" s="19">
        <v>6.6883361156772278E-2</v>
      </c>
      <c r="G8" s="21" t="s">
        <v>365</v>
      </c>
      <c r="H8" s="4">
        <v>543</v>
      </c>
      <c r="J8" s="21" t="s">
        <v>365</v>
      </c>
      <c r="K8" s="19">
        <v>6.7394811964751153E-2</v>
      </c>
      <c r="M8" s="22" t="str" vm="11">
        <f>IF(K1=M2,M5,IF(K1=M3,M6,K1))</f>
        <v>2018</v>
      </c>
    </row>
    <row r="9" spans="1:16" x14ac:dyDescent="0.25">
      <c r="A9" s="21" t="s">
        <v>236</v>
      </c>
      <c r="B9" s="4">
        <v>139.240037</v>
      </c>
      <c r="D9" s="21" t="s">
        <v>236</v>
      </c>
      <c r="E9" s="19">
        <v>9.1875996315124248E-2</v>
      </c>
      <c r="G9" s="21" t="s">
        <v>236</v>
      </c>
      <c r="H9" s="4">
        <v>727</v>
      </c>
      <c r="J9" s="21" t="s">
        <v>236</v>
      </c>
      <c r="K9" s="19">
        <v>9.0232096313764429E-2</v>
      </c>
    </row>
    <row r="10" spans="1:16" x14ac:dyDescent="0.25">
      <c r="A10" s="21" t="s">
        <v>858</v>
      </c>
      <c r="B10" s="4">
        <v>174.296943</v>
      </c>
      <c r="D10" s="21" t="s">
        <v>858</v>
      </c>
      <c r="E10" s="19">
        <v>0.11500790747998307</v>
      </c>
      <c r="G10" s="21" t="s">
        <v>154</v>
      </c>
      <c r="H10" s="4">
        <v>1191</v>
      </c>
      <c r="J10" s="21" t="s">
        <v>154</v>
      </c>
      <c r="K10" s="19">
        <v>0.14782176988953705</v>
      </c>
    </row>
    <row r="11" spans="1:16" x14ac:dyDescent="0.25">
      <c r="A11" s="21" t="s">
        <v>852</v>
      </c>
      <c r="B11" s="4">
        <v>253.428123</v>
      </c>
      <c r="D11" s="21" t="s">
        <v>852</v>
      </c>
      <c r="E11" s="19">
        <v>0.16722174021611941</v>
      </c>
      <c r="G11" s="21" t="s">
        <v>858</v>
      </c>
      <c r="H11" s="4">
        <v>1259</v>
      </c>
      <c r="J11" s="21" t="s">
        <v>858</v>
      </c>
      <c r="K11" s="19">
        <v>0.15626163584460717</v>
      </c>
    </row>
    <row r="12" spans="1:16" x14ac:dyDescent="0.25">
      <c r="A12" s="21" t="s">
        <v>154</v>
      </c>
      <c r="B12" s="4">
        <v>284.24129399999998</v>
      </c>
      <c r="D12" s="21" t="s">
        <v>154</v>
      </c>
      <c r="E12" s="19">
        <v>0.18755346984107846</v>
      </c>
      <c r="G12" s="21" t="s">
        <v>852</v>
      </c>
      <c r="H12" s="4">
        <v>1518</v>
      </c>
      <c r="J12" s="21" t="s">
        <v>852</v>
      </c>
      <c r="K12" s="19">
        <v>0.18840759587935957</v>
      </c>
    </row>
    <row r="13" spans="1:16" x14ac:dyDescent="0.25">
      <c r="A13" s="21" t="s">
        <v>271</v>
      </c>
      <c r="B13" s="4">
        <v>337.84219300000001</v>
      </c>
      <c r="D13" s="21" t="s">
        <v>271</v>
      </c>
      <c r="E13" s="19">
        <v>0.22292142941014512</v>
      </c>
      <c r="G13" s="21" t="s">
        <v>271</v>
      </c>
      <c r="H13" s="4">
        <v>1611</v>
      </c>
      <c r="J13" s="21" t="s">
        <v>271</v>
      </c>
      <c r="K13" s="19">
        <v>0.19995035372967607</v>
      </c>
    </row>
    <row r="14" spans="1:16" x14ac:dyDescent="0.25">
      <c r="A14" s="21" t="s">
        <v>1</v>
      </c>
      <c r="B14" s="4">
        <v>1515.521383</v>
      </c>
      <c r="D14" s="21" t="s">
        <v>1</v>
      </c>
      <c r="E14" s="19">
        <v>1</v>
      </c>
      <c r="G14" s="21" t="s">
        <v>1</v>
      </c>
      <c r="H14" s="4">
        <v>8057</v>
      </c>
      <c r="J14" s="21" t="s">
        <v>1</v>
      </c>
      <c r="K14" s="19">
        <v>1</v>
      </c>
    </row>
    <row r="18" spans="1:11" x14ac:dyDescent="0.25">
      <c r="A18" s="1" t="s">
        <v>903</v>
      </c>
      <c r="B18" t="s" vm="11">
        <v>1321</v>
      </c>
      <c r="D18" s="1" t="s">
        <v>903</v>
      </c>
      <c r="E18" t="s" vm="11">
        <v>1321</v>
      </c>
      <c r="G18" s="1" t="s">
        <v>903</v>
      </c>
      <c r="H18" t="s" vm="11">
        <v>1321</v>
      </c>
      <c r="J18" s="1" t="s">
        <v>903</v>
      </c>
      <c r="K18" t="s" vm="11">
        <v>1321</v>
      </c>
    </row>
    <row r="20" spans="1:11" x14ac:dyDescent="0.25">
      <c r="B20" t="s">
        <v>913</v>
      </c>
      <c r="E20" t="s">
        <v>902</v>
      </c>
      <c r="H20" t="s">
        <v>5</v>
      </c>
      <c r="K20" t="s">
        <v>5</v>
      </c>
    </row>
    <row r="21" spans="1:11" x14ac:dyDescent="0.25">
      <c r="A21" s="21" t="s">
        <v>271</v>
      </c>
      <c r="B21" s="4">
        <v>337.84219300000001</v>
      </c>
      <c r="D21" s="21" t="s">
        <v>271</v>
      </c>
      <c r="E21" s="19">
        <v>0.22292142941014512</v>
      </c>
      <c r="G21" s="21" t="s">
        <v>271</v>
      </c>
      <c r="H21" s="4">
        <v>1611</v>
      </c>
      <c r="J21" s="21" t="s">
        <v>271</v>
      </c>
      <c r="K21" s="19">
        <v>0.19995035372967607</v>
      </c>
    </row>
    <row r="22" spans="1:11" x14ac:dyDescent="0.25">
      <c r="A22" s="21" t="s">
        <v>154</v>
      </c>
      <c r="B22" s="4">
        <v>284.24129399999998</v>
      </c>
      <c r="D22" s="21" t="s">
        <v>154</v>
      </c>
      <c r="E22" s="19">
        <v>0.18755346984107846</v>
      </c>
      <c r="G22" s="21" t="s">
        <v>852</v>
      </c>
      <c r="H22" s="4">
        <v>1518</v>
      </c>
      <c r="J22" s="21" t="s">
        <v>852</v>
      </c>
      <c r="K22" s="19">
        <v>0.18840759587935957</v>
      </c>
    </row>
    <row r="23" spans="1:11" x14ac:dyDescent="0.25">
      <c r="A23" s="21" t="s">
        <v>852</v>
      </c>
      <c r="B23" s="4">
        <v>253.428123</v>
      </c>
      <c r="D23" s="21" t="s">
        <v>852</v>
      </c>
      <c r="E23" s="19">
        <v>0.16722174021611941</v>
      </c>
      <c r="G23" s="21" t="s">
        <v>858</v>
      </c>
      <c r="H23" s="4">
        <v>1259</v>
      </c>
      <c r="J23" s="21" t="s">
        <v>858</v>
      </c>
      <c r="K23" s="19">
        <v>0.15626163584460717</v>
      </c>
    </row>
    <row r="24" spans="1:11" x14ac:dyDescent="0.25">
      <c r="A24" s="21" t="s">
        <v>858</v>
      </c>
      <c r="B24" s="4">
        <v>174.296943</v>
      </c>
      <c r="D24" s="21" t="s">
        <v>858</v>
      </c>
      <c r="E24" s="19">
        <v>0.11500790747998307</v>
      </c>
      <c r="G24" s="21" t="s">
        <v>154</v>
      </c>
      <c r="H24" s="4">
        <v>1191</v>
      </c>
      <c r="J24" s="21" t="s">
        <v>154</v>
      </c>
      <c r="K24" s="19">
        <v>0.14782176988953705</v>
      </c>
    </row>
    <row r="25" spans="1:11" x14ac:dyDescent="0.25">
      <c r="A25" s="21" t="s">
        <v>236</v>
      </c>
      <c r="B25" s="4">
        <v>139.240037</v>
      </c>
      <c r="D25" s="21" t="s">
        <v>236</v>
      </c>
      <c r="E25" s="19">
        <v>9.1875996315124248E-2</v>
      </c>
      <c r="G25" s="21" t="s">
        <v>236</v>
      </c>
      <c r="H25" s="4">
        <v>727</v>
      </c>
      <c r="J25" s="21" t="s">
        <v>236</v>
      </c>
      <c r="K25" s="19">
        <v>9.0232096313764429E-2</v>
      </c>
    </row>
    <row r="26" spans="1:11" x14ac:dyDescent="0.25">
      <c r="A26" s="21" t="s">
        <v>365</v>
      </c>
      <c r="B26" s="4">
        <v>101.363164</v>
      </c>
      <c r="D26" s="21" t="s">
        <v>365</v>
      </c>
      <c r="E26" s="19">
        <v>6.6883361156772278E-2</v>
      </c>
      <c r="G26" s="21" t="s">
        <v>365</v>
      </c>
      <c r="H26" s="4">
        <v>543</v>
      </c>
      <c r="J26" s="21" t="s">
        <v>365</v>
      </c>
      <c r="K26" s="19">
        <v>6.7394811964751153E-2</v>
      </c>
    </row>
    <row r="27" spans="1:11" x14ac:dyDescent="0.25">
      <c r="A27" s="21" t="s">
        <v>843</v>
      </c>
      <c r="B27" s="4">
        <v>95.960616999999999</v>
      </c>
      <c r="D27" s="21" t="s">
        <v>843</v>
      </c>
      <c r="E27" s="19">
        <v>6.3318550352647843E-2</v>
      </c>
      <c r="G27" s="21" t="s">
        <v>843</v>
      </c>
      <c r="H27" s="4">
        <v>451</v>
      </c>
      <c r="J27" s="21" t="s">
        <v>843</v>
      </c>
      <c r="K27" s="19">
        <v>5.5976169790244508E-2</v>
      </c>
    </row>
    <row r="28" spans="1:11" x14ac:dyDescent="0.25">
      <c r="A28" s="21" t="s">
        <v>864</v>
      </c>
      <c r="B28" s="4">
        <v>51.841804000000003</v>
      </c>
      <c r="D28" s="21" t="s">
        <v>864</v>
      </c>
      <c r="E28" s="19">
        <v>3.4207240215494865E-2</v>
      </c>
      <c r="G28" s="21" t="s">
        <v>857</v>
      </c>
      <c r="H28" s="4">
        <v>310</v>
      </c>
      <c r="J28" s="21" t="s">
        <v>857</v>
      </c>
      <c r="K28" s="19">
        <v>3.8475859501054983E-2</v>
      </c>
    </row>
    <row r="29" spans="1:11" x14ac:dyDescent="0.25">
      <c r="A29" s="21" t="s">
        <v>857</v>
      </c>
      <c r="B29" s="4">
        <v>46.750512999999998</v>
      </c>
      <c r="D29" s="21" t="s">
        <v>857</v>
      </c>
      <c r="E29" s="19">
        <v>3.0847808235774658E-2</v>
      </c>
      <c r="G29" s="21" t="s">
        <v>864</v>
      </c>
      <c r="H29" s="4">
        <v>298</v>
      </c>
      <c r="J29" s="21" t="s">
        <v>864</v>
      </c>
      <c r="K29" s="19">
        <v>3.6986471391336727E-2</v>
      </c>
    </row>
    <row r="30" spans="1:11" x14ac:dyDescent="0.25">
      <c r="A30" s="21" t="s">
        <v>855</v>
      </c>
      <c r="B30" s="4">
        <v>30.556695000000001</v>
      </c>
      <c r="D30" s="21" t="s">
        <v>855</v>
      </c>
      <c r="E30" s="19">
        <v>2.0162496776860061E-2</v>
      </c>
      <c r="G30" s="21" t="s">
        <v>855</v>
      </c>
      <c r="H30" s="4">
        <v>150</v>
      </c>
      <c r="J30" s="21" t="s">
        <v>855</v>
      </c>
      <c r="K30" s="19">
        <v>1.8617351371478217E-2</v>
      </c>
    </row>
    <row r="31" spans="1:11" x14ac:dyDescent="0.25">
      <c r="A31" s="21" t="s">
        <v>920</v>
      </c>
      <c r="B31" s="4">
        <v>1515.521383</v>
      </c>
      <c r="D31" s="21" t="s">
        <v>1</v>
      </c>
      <c r="E31" s="19">
        <v>1</v>
      </c>
      <c r="G31" s="21" t="s">
        <v>921</v>
      </c>
      <c r="H31" s="4">
        <v>8057</v>
      </c>
      <c r="J31" s="21" t="s">
        <v>1</v>
      </c>
      <c r="K31" s="19">
        <v>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7 8 2 c 3 6 2 f - 6 6 a 2 - 4 b 0 5 - 8 6 2 5 - 6 d 4 5 1 c a 1 7 9 d e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M e l k e l e v _ o r g _ n r _ 2 4 9 2 5 c b f - 7 5 9 c - 4 9 e 1 - 9 9 3 d - 1 1 7 8 a 8 3 3 7 2 c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 a a r < / s t r i n g > < / k e y > < v a l u e > < i n t > 5 5 < / i n t > < / v a l u e > < / i t e m > < i t e m > < k e y > < s t r i n g > o r g n r < / s t r i n g > < / k e y > < v a l u e > < i n t > 6 9 < / i n t > < / v a l u e > < / i t e m > < i t e m > < k e y > < s t r i n g > k o m n r < / s t r i n g > < / k e y > < v a l u e > < i n t > 7 5 < / i n t > < / v a l u e > < / i t e m > < i t e m > < k e y > < s t r i n g > k u m e l k _ l i t e r < / s t r i n g > < / k e y > < v a l u e > < i n t > 3 1 9 < / i n t > < / v a l u e > < / i t e m > < i t e m > < k e y > < s t r i n g > k u m e l k _ t u s e n _ l i t e r < / s t r i n g > < / k e y > < v a l u e > < i n t > 1 6 2 < / i n t > < / v a l u e > < / i t e m > < / C o l u m n W i d t h s > < C o l u m n D i s p l a y I n d e x > < i t e m > < k e y > < s t r i n g > a a r < / s t r i n g > < / k e y > < v a l u e > < i n t > 0 < / i n t > < / v a l u e > < / i t e m > < i t e m > < k e y > < s t r i n g > o r g n r < / s t r i n g > < / k e y > < v a l u e > < i n t > 1 < / i n t > < / v a l u e > < / i t e m > < i t e m > < k e y > < s t r i n g > k o m n r < / s t r i n g > < / k e y > < v a l u e > < i n t > 2 < / i n t > < / v a l u e > < / i t e m > < i t e m > < k e y > < s t r i n g > k u m e l k _ l i t e r < / s t r i n g > < / k e y > < v a l u e > < i n t > 3 < / i n t > < / v a l u e > < / i t e m > < i t e m > < k e y > < s t r i n g > k u m e l k _ t u s e n _ l i t e r 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M e l k e l e v e r a n s e r _ b c b e f 2 3 c - 8 a 7 7 - 4 4 7 1 - a d 1 e - 4 7 5 4 4 8 8 2 a 8 f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 a a r < / s t r i n g > < / k e y > < v a l u e > < i n t > 1 6 9 < / i n t > < / v a l u e > < / i t e m > < i t e m > < k e y > < s t r i n g > o r g n r < / s t r i n g > < / k e y > < v a l u e > < i n t > 2 0 0 < / i n t > < / v a l u e > < / i t e m > < i t e m > < k e y > < s t r i n g > n a v n < / s t r i n g > < / k e y > < v a l u e > < i n t > 8 6 < / i n t > < / v a l u e > < / i t e m > < i t e m > < k e y > < s t r i n g > k o m n r < / s t r i n g > < / k e y > < v a l u e > < i n t > 7 5 < / i n t > < / v a l u e > < / i t e m > < i t e m > < k e y > < s t r i n g > k u m e l k _ l i t e r < / s t r i n g > < / k e y > < v a l u e > < i n t > 3 3 7 < / i n t > < / v a l u e > < / i t e m > < i t e m > < k e y > < s t r i n g > t u s e n _ l i t e r < / s t r i n g > < / k e y > < v a l u e > < i n t > 1 6 2 < / i n t > < / v a l u e > < / i t e m > < i t e m > < k e y > < s t r i n g > m i l l _ l i t e r < / s t r i n g > < / k e y > < v a l u e > < i n t > 1 6 2 < / i n t > < / v a l u e > < / i t e m > < / C o l u m n W i d t h s > < C o l u m n D i s p l a y I n d e x > < i t e m > < k e y > < s t r i n g > a a r < / s t r i n g > < / k e y > < v a l u e > < i n t > 0 < / i n t > < / v a l u e > < / i t e m > < i t e m > < k e y > < s t r i n g > o r g n r < / s t r i n g > < / k e y > < v a l u e > < i n t > 1 < / i n t > < / v a l u e > < / i t e m > < i t e m > < k e y > < s t r i n g > n a v n < / s t r i n g > < / k e y > < v a l u e > < i n t > 2 < / i n t > < / v a l u e > < / i t e m > < i t e m > < k e y > < s t r i n g > k o m n r < / s t r i n g > < / k e y > < v a l u e > < i n t > 3 < / i n t > < / v a l u e > < / i t e m > < i t e m > < k e y > < s t r i n g > k u m e l k _ l i t e r < / s t r i n g > < / k e y > < v a l u e > < i n t > 4 < / i n t > < / v a l u e > < / i t e m > < i t e m > < k e y > < s t r i n g > t u s e n _ l i t e r < / s t r i n g > < / k e y > < v a l u e > < i n t > 5 < / i n t > < / v a l u e > < / i t e m > < i t e m > < k e y > < s t r i n g > m i l l _ l i t e r 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1 b f b 0 8 e d - 7 4 5 8 - 4 e 7 a - b 5 d e - e c 6 3 0 0 5 1 8 5 f f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b d c 8 9 d e 5 - 1 9 c 0 - 4 b f d - 9 d 9 d - e 8 d 0 8 d 3 a 7 d d 2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e 9 6 2 3 d c 6 - 7 d 4 6 - 4 0 e 2 - 9 7 c e - a 9 5 2 8 0 1 8 8 f d 9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a a b 5 8 b 0 b - b 9 d 6 - 4 8 1 1 - b b 7 7 - b 7 9 7 6 e 0 c 5 0 7 2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b f e 3 3 7 e e - 4 0 7 a - 4 d e 1 - 8 8 4 c - 3 3 d c a 6 b 8 7 6 c 4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C l i e n t W i n d o w X M L " > < C u s t o m C o n t e n t > < ! [ C D A T A [ M e l k e l e v e r a n s e r _ b c b e f 2 3 c - 8 a 7 7 - 4 4 7 1 - a d 1 e - 4 7 5 4 4 8 8 2 a 8 f 1 ] ] > < / C u s t o m C o n t e n t > < / G e m i n i > 
</file>

<file path=customXml/item18.xml>��< ? x m l   v e r s i o n = " 1 . 0 "   e n c o d i n g = " U T F - 1 6 " ? > < G e m i n i   x m l n s = " h t t p : / / g e m i n i / p i v o t c u s t o m i z a t i o n / a 6 1 3 b a f 9 - 5 4 d b - 4 7 6 8 - 9 1 3 d - f a a 6 b d f c e 9 5 4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 M e l k e l e v _ o r g _ n r 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 M e l k e l e v _ o r g _ n r 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 M e a s u r e s \ D i s t i n c t   C o u n t   o f   o r g n r < / K e y > < / D i a g r a m O b j e c t K e y > < D i a g r a m O b j e c t K e y > < K e y > M e a s u r e s \ D i s t i n c t   C o u n t   o f   o r g n r \ T a g I n f o \ F o r m u l a < / K e y > < / D i a g r a m O b j e c t K e y > < D i a g r a m O b j e c t K e y > < K e y > M e a s u r e s \ D i s t i n c t   C o u n t   o f   o r g n r \ T a g I n f o \ V a l u e < / K e y > < / D i a g r a m O b j e c t K e y > < D i a g r a m O b j e c t K e y > < K e y > M e a s u r e s \ S u m   o f   k u m e l k _ l i t e r   2 < / K e y > < / D i a g r a m O b j e c t K e y > < D i a g r a m O b j e c t K e y > < K e y > M e a s u r e s \ S u m   o f   k u m e l k _ l i t e r   2 \ T a g I n f o \ F o r m u l a < / K e y > < / D i a g r a m O b j e c t K e y > < D i a g r a m O b j e c t K e y > < K e y > M e a s u r e s \ S u m   o f   k u m e l k _ l i t e r   2 \ T a g I n f o \ V a l u e < / K e y > < / D i a g r a m O b j e c t K e y > < D i a g r a m O b j e c t K e y > < K e y > M e a s u r e s \ A v e r a g e   o f   k u m e l k _ l i t e r   2 < / K e y > < / D i a g r a m O b j e c t K e y > < D i a g r a m O b j e c t K e y > < K e y > M e a s u r e s \ A v e r a g e   o f   k u m e l k _ l i t e r   2 \ T a g I n f o \ F o r m u l a < / K e y > < / D i a g r a m O b j e c t K e y > < D i a g r a m O b j e c t K e y > < K e y > M e a s u r e s \ A v e r a g e   o f   k u m e l k _ l i t e r   2 \ T a g I n f o \ V a l u e < / K e y > < / D i a g r a m O b j e c t K e y > < D i a g r a m O b j e c t K e y > < K e y > M e a s u r e s \ S u m _ t u s e n _ l < / K e y > < / D i a g r a m O b j e c t K e y > < D i a g r a m O b j e c t K e y > < K e y > M e a s u r e s \ S u m _ t u s e n _ l \ T a g I n f o \ F o r m u l a < / K e y > < / D i a g r a m O b j e c t K e y > < D i a g r a m O b j e c t K e y > < K e y > M e a s u r e s \ S u m _ t u s e n _ l \ T a g I n f o \ V a l u e < / K e y > < / D i a g r a m O b j e c t K e y > < D i a g r a m O b j e c t K e y > < K e y > C o l u m n s \ a a r < / K e y > < / D i a g r a m O b j e c t K e y > < D i a g r a m O b j e c t K e y > < K e y > C o l u m n s \ o r g n r < / K e y > < / D i a g r a m O b j e c t K e y > < D i a g r a m O b j e c t K e y > < K e y > C o l u m n s \ k o m n r < / K e y > < / D i a g r a m O b j e c t K e y > < D i a g r a m O b j e c t K e y > < K e y > C o l u m n s \ k u m e l k _ l i t e r < / K e y > < / D i a g r a m O b j e c t K e y > < D i a g r a m O b j e c t K e y > < K e y > C o l u m n s \ k u m e l k _ t u s e n _ l i t e r 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 M e a s u r e s \ D i s t i n c t   C o u n t   o f   o r g n r 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 M e a s u r e s \ D i s t i n c t   C o u n t   o f   o r g n r \ T a g I n f o \ F o r m u l a 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 M e a s u r e s \ D i s t i n c t   C o u n t   o f   o r g n r \ T a g I n f o \ V a l u e 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 k u m e l k _ l i t e r   2 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  o f   k u m e l k _ l i t e r 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 k u m e l k _ l i t e r 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  o f   k u m e l k _ l i t e r   2 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 M e a s u r e s \ A v e r a g e   o f   k u m e l k _ l i t e r 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  o f   k u m e l k _ l i t e r 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 M e a s u r e s \ S u m _ t u s e n _ l 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 M e a s u r e s \ S u m _ t u s e n _ l \ T a g I n f o \ F o r m u l a 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 M e a s u r e s \ S u m _ t u s e n _ l \ T a g I n f o \ V a l u e 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 C o l u m n s \ a a r 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 C o l u m n s \ o r g n r 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 C o l u m n s \ k o m n r 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 C o l u m n s \ k u m e l k _ l i t e r 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 C o l u m n s \ k u m e l k _ t u s e n _ l i t e r 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 M e l k e l e v e r a n s e r 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 M e l k e l e v e r a n s e r 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 k u m e l k _ l i t e r < / K e y > < / D i a g r a m O b j e c t K e y > < D i a g r a m O b j e c t K e y > < K e y > M e a s u r e s \ S u m   o f   k u m e l k _ l i t e r \ T a g I n f o \ F o r m u l a < / K e y > < / D i a g r a m O b j e c t K e y > < D i a g r a m O b j e c t K e y > < K e y > M e a s u r e s \ S u m   o f   k u m e l k _ l i t e r \ T a g I n f o \ V a l u e < / K e y > < / D i a g r a m O b j e c t K e y > < D i a g r a m O b j e c t K e y > < K e y > M e a s u r e s \ a n t   o r g n r < / K e y > < / D i a g r a m O b j e c t K e y > < D i a g r a m O b j e c t K e y > < K e y > M e a s u r e s \ a n t   o r g n r \ T a g I n f o \ F o r m u l a < / K e y > < / D i a g r a m O b j e c t K e y > < D i a g r a m O b j e c t K e y > < K e y > M e a s u r e s \ a n t   o r g n r \ T a g I n f o \ V a l u e < / K e y > < / D i a g r a m O b j e c t K e y > < D i a g r a m O b j e c t K e y > < K e y > M e a s u r e s \ D i s t   o r g n r < / K e y > < / D i a g r a m O b j e c t K e y > < D i a g r a m O b j e c t K e y > < K e y > M e a s u r e s \ D i s t   o r g n r \ T a g I n f o \ F o r m u l a < / K e y > < / D i a g r a m O b j e c t K e y > < D i a g r a m O b j e c t K e y > < K e y > M e a s u r e s \ D i s t   o r g n r \ T a g I n f o \ V a l u e < / K e y > < / D i a g r a m O b j e c t K e y > < D i a g r a m O b j e c t K e y > < K e y > M e a s u r e s \ S u m _ t u s e n _ l i t e r < / K e y > < / D i a g r a m O b j e c t K e y > < D i a g r a m O b j e c t K e y > < K e y > M e a s u r e s \ S u m _ t u s e n _ l i t e r \ T a g I n f o \ F o r m u l a < / K e y > < / D i a g r a m O b j e c t K e y > < D i a g r a m O b j e c t K e y > < K e y > M e a s u r e s \ S u m _ t u s e n _ l i t e r \ T a g I n f o \ V a l u e < / K e y > < / D i a g r a m O b j e c t K e y > < D i a g r a m O b j e c t K e y > < K e y > M e a s u r e s \ S u m _ m i l l _ l i t e r < / K e y > < / D i a g r a m O b j e c t K e y > < D i a g r a m O b j e c t K e y > < K e y > M e a s u r e s \ S u m _ m i l l _ l i t e r \ T a g I n f o \ F o r m u l a < / K e y > < / D i a g r a m O b j e c t K e y > < D i a g r a m O b j e c t K e y > < K e y > M e a s u r e s \ S u m _ m i l l _ l i t e r \ T a g I n f o \ V a l u e < / K e y > < / D i a g r a m O b j e c t K e y > < D i a g r a m O b j e c t K e y > < K e y > M e a s u r e s \ S u m   a v   k u m e l k _ l i t e r < / K e y > < / D i a g r a m O b j e c t K e y > < D i a g r a m O b j e c t K e y > < K e y > M e a s u r e s \ S u m   a v   k u m e l k _ l i t e r \ T a g I n f o \ F o r m u l a < / K e y > < / D i a g r a m O b j e c t K e y > < D i a g r a m O b j e c t K e y > < K e y > M e a s u r e s \ S u m   a v   k u m e l k _ l i t e r \ T a g I n f o \ V a l u e < / K e y > < / D i a g r a m O b j e c t K e y > < D i a g r a m O b j e c t K e y > < K e y > M e a s u r e s \ A n t a l l   a v   k u m e l k _ l i t e r < / K e y > < / D i a g r a m O b j e c t K e y > < D i a g r a m O b j e c t K e y > < K e y > M e a s u r e s \ A n t a l l   a v   k u m e l k _ l i t e r \ T a g I n f o \ F o r m u l a < / K e y > < / D i a g r a m O b j e c t K e y > < D i a g r a m O b j e c t K e y > < K e y > M e a s u r e s \ A n t a l l   a v   k u m e l k _ l i t e r \ T a g I n f o \ V a l u e < / K e y > < / D i a g r a m O b j e c t K e y > < D i a g r a m O b j e c t K e y > < K e y > C o l u m n s \ a a r < / K e y > < / D i a g r a m O b j e c t K e y > < D i a g r a m O b j e c t K e y > < K e y > C o l u m n s \ o r g n r < / K e y > < / D i a g r a m O b j e c t K e y > < D i a g r a m O b j e c t K e y > < K e y > C o l u m n s \ n a v n < / K e y > < / D i a g r a m O b j e c t K e y > < D i a g r a m O b j e c t K e y > < K e y > C o l u m n s \ k o m n r < / K e y > < / D i a g r a m O b j e c t K e y > < D i a g r a m O b j e c t K e y > < K e y > C o l u m n s \ k u m e l k _ l i t e r < / K e y > < / D i a g r a m O b j e c t K e y > < D i a g r a m O b j e c t K e y > < K e y > C o l u m n s \ t u s e n _ l i t e r < / K e y > < / D i a g r a m O b j e c t K e y > < D i a g r a m O b j e c t K e y > < K e y > C o l u m n s \ m i l l _ l i t e r < / K e y > < / D i a g r a m O b j e c t K e y > < D i a g r a m O b j e c t K e y > < K e y > L i n k s \ & l t ; C o l u m n s \ S u m   a v   k u m e l k _ l i t e r & g t ; - & l t ; M e a s u r e s \ k u m e l k _ l i t e r & g t ; < / K e y > < / D i a g r a m O b j e c t K e y > < D i a g r a m O b j e c t K e y > < K e y > L i n k s \ & l t ; C o l u m n s \ S u m   a v   k u m e l k _ l i t e r & g t ; - & l t ; M e a s u r e s \ k u m e l k _ l i t e r & g t ; \ C O L U M N < / K e y > < / D i a g r a m O b j e c t K e y > < D i a g r a m O b j e c t K e y > < K e y > L i n k s \ & l t ; C o l u m n s \ S u m   a v   k u m e l k _ l i t e r & g t ; - & l t ; M e a s u r e s \ k u m e l k _ l i t e r & g t ; \ M E A S U R E < / K e y > < / D i a g r a m O b j e c t K e y > < D i a g r a m O b j e c t K e y > < K e y > L i n k s \ & l t ; C o l u m n s \ A n t a l l   a v   k u m e l k _ l i t e r & g t ; - & l t ; M e a s u r e s \ k u m e l k _ l i t e r & g t ; < / K e y > < / D i a g r a m O b j e c t K e y > < D i a g r a m O b j e c t K e y > < K e y > L i n k s \ & l t ; C o l u m n s \ A n t a l l   a v   k u m e l k _ l i t e r & g t ; - & l t ; M e a s u r e s \ k u m e l k _ l i t e r & g t ; \ C O L U M N < / K e y > < / D i a g r a m O b j e c t K e y > < D i a g r a m O b j e c t K e y > < K e y > L i n k s \ & l t ; C o l u m n s \ A n t a l l   a v   k u m e l k _ l i t e r & g t ; - & l t ; M e a s u r e s \ k u m e l k _ l i t e r & g t ; \ M E A S U R E 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> < M e a s u r e G r i d T e x t > < C o l u m n > 5 < / C o l u m n > < L a y e d O u t > t r u e < / L a y e d O u t > < / M e a s u r e G r i d T e x t > < / T e x t s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 k u m e l k _ l i t e r 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  o f   k u m e l k _ l i t e r \ T a g I n f o \ F o r m u l a 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 k u m e l k _ l i t e r \ T a g I n f o \ V a l u e 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 M e a s u r e s \ a n t   o r g n r 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 M e a s u r e s \ a n t   o r g n r \ T a g I n f o \ F o r m u l a 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 M e a s u r e s \ a n t   o r g n r \ T a g I n f o \ V a l u e 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 M e a s u r e s \ D i s t   o r g n r 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 M e a s u r e s \ D i s t   o r g n r \ T a g I n f o \ F o r m u l a 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 M e a s u r e s \ D i s t   o r g n r \ T a g I n f o \ V a l u e 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 M e a s u r e s \ S u m _ t u s e n _ l i t e r < / K e y > < / a : K e y > < a : V a l u e   i : t y p e = " M e a s u r e G r i d N o d e V i e w S t a t e " > < C o l u m n > 5 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 M e a s u r e s \ S u m _ t u s e n _ l i t e r \ T a g I n f o \ F o r m u l a 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 M e a s u r e s \ S u m _ t u s e n _ l i t e r \ T a g I n f o \ V a l u e 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 M e a s u r e s \ S u m _ m i l l _ l i t e r 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 M e a s u r e s \ S u m _ m i l l _ l i t e r \ T a g I n f o \ F o r m u l a 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 M e a s u r e s \ S u m _ m i l l _ l i t e r \ T a g I n f o \ V a l u e 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 k u m e l k _ l i t e r 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 a v   k u m e l k _ l i t e r \ T a g I n f o \ F o r m u l a 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 k u m e l k _ l i t e r \ T a g I n f o \ V a l u e 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 M e a s u r e s \ A n t a l l   a v   k u m e l k _ l i t e r < / K e y > < / a : K e y > < a : V a l u e   i : t y p e = " M e a s u r e G r i d N o d e V i e w S t a t e " > < C o l u m n > 4 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 M e a s u r e s \ A n t a l l   a v   k u m e l k _ l i t e r \ T a g I n f o \ F o r m u l a 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 M e a s u r e s \ A n t a l l   a v   k u m e l k _ l i t e r \ T a g I n f o \ V a l u e 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 C o l u m n s \ a a r 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 C o l u m n s \ o r g n r 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 C o l u m n s \ n a v n 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 C o l u m n s \ k o m n r 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 C o l u m n s \ k u m e l k _ l i t e r 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 C o l u m n s \ t u s e n _ l i t e r 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 C o l u m n s \ m i l l _ l i t e r 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 a v   k u m e l k _ l i t e r & g t ; - & l t ; M e a s u r e s \ k u m e l k _ l i t e r & g t ; 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 a v   k u m e l k _ l i t e r & g t ; - & l t ; M e a s u r e s \ k u m e l k _ l i t e r & g t ; \ C O L U M N 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 a v   k u m e l k _ l i t e r & g t ; - & l t ; M e a s u r e s \ k u m e l k _ l i t e r & g t ; \ M E A S U R E 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 L i n k s \ & l t ; C o l u m n s \ A n t a l l   a v   k u m e l k _ l i t e r & g t ; - & l t ; M e a s u r e s \ k u m e l k _ l i t e r & g t ; 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 L i n k s \ & l t ; C o l u m n s \ A n t a l l   a v   k u m e l k _ l i t e r & g t ; - & l t ; M e a s u r e s \ k u m e l k _ l i t e r & g t ; \ C O L U M N 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 L i n k s \ & l t ; C o l u m n s \ A n t a l l   a v   k u m e l k _ l i t e r & g t ; - & l t ; M e a s u r e s \ k u m e l k _ l i t e r & g t ; \ M E A S U R E 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 T a g s \ T a b l e s \ & l t ; T a b l e s \ M e l k e l e v e r a n s e r & g t ; < / K e y > < / D i a g r a m O b j e c t K e y > < D i a g r a m O b j e c t K e y > < K e y > D y n a m i c   T a g s \ T a b l e s \ & l t ; T a b l e s \ T _ k o m m u n e & g t ; < / K e y > < / D i a g r a m O b j e c t K e y > < D i a g r a m O b j e c t K e y > < K e y > D y n a m i c   T a g s \ T a b l e s \ & l t ; T a b l e s \ M e l k e l e v _ o r g _ n r     2 & g t ; < / K e y > < / D i a g r a m O b j e c t K e y > < D i a g r a m O b j e c t K e y > < K e y > T a b l e s \ M e l k e l e v e r a n s e r < / K e y > < / D i a g r a m O b j e c t K e y > < D i a g r a m O b j e c t K e y > < K e y > T a b l e s \ M e l k e l e v e r a n s e r \ C o l u m n s \ a a r < / K e y > < / D i a g r a m O b j e c t K e y > < D i a g r a m O b j e c t K e y > < K e y > T a b l e s \ M e l k e l e v e r a n s e r \ C o l u m n s \ o r g n r < / K e y > < / D i a g r a m O b j e c t K e y > < D i a g r a m O b j e c t K e y > < K e y > T a b l e s \ M e l k e l e v e r a n s e r \ C o l u m n s \ n a v n < / K e y > < / D i a g r a m O b j e c t K e y > < D i a g r a m O b j e c t K e y > < K e y > T a b l e s \ M e l k e l e v e r a n s e r \ C o l u m n s \ k o m n r < / K e y > < / D i a g r a m O b j e c t K e y > < D i a g r a m O b j e c t K e y > < K e y > T a b l e s \ M e l k e l e v e r a n s e r \ C o l u m n s \ k u m e l k _ l i t e r < / K e y > < / D i a g r a m O b j e c t K e y > < D i a g r a m O b j e c t K e y > < K e y > T a b l e s \ M e l k e l e v e r a n s e r \ C o l u m n s \ t u s e n _ l i t e r < / K e y > < / D i a g r a m O b j e c t K e y > < D i a g r a m O b j e c t K e y > < K e y > T a b l e s \ M e l k e l e v e r a n s e r \ C o l u m n s \ m i l l _ l i t e r < / K e y > < / D i a g r a m O b j e c t K e y > < D i a g r a m O b j e c t K e y > < K e y > T a b l e s \ M e l k e l e v e r a n s e r \ M e a s u r e s \ S u m   o f   k u m e l k _ l i t e r < / K e y > < / D i a g r a m O b j e c t K e y > < D i a g r a m O b j e c t K e y > < K e y > T a b l e s \ M e l k e l e v e r a n s e r \ M e a s u r e s \ a n t   o r g n r < / K e y > < / D i a g r a m O b j e c t K e y > < D i a g r a m O b j e c t K e y > < K e y > T a b l e s \ M e l k e l e v e r a n s e r \ M e a s u r e s \ D i s t   o r g n r < / K e y > < / D i a g r a m O b j e c t K e y > < D i a g r a m O b j e c t K e y > < K e y > T a b l e s \ M e l k e l e v e r a n s e r \ M e a s u r e s \ S u m _ t u s e n _ l i t e r < / K e y > < / D i a g r a m O b j e c t K e y > < D i a g r a m O b j e c t K e y > < K e y > T a b l e s \ M e l k e l e v e r a n s e r \ M e a s u r e s \ S u m _ m i l l _ l i t e r < / K e y > < / D i a g r a m O b j e c t K e y > < D i a g r a m O b j e c t K e y > < K e y > T a b l e s \ M e l k e l e v e r a n s e r \ M e a s u r e s \ S u m   a v   k u m e l k _ l i t e r < / K e y > < / D i a g r a m O b j e c t K e y > < D i a g r a m O b j e c t K e y > < K e y > T a b l e s \ M e l k e l e v e r a n s e r \ S u m   a v   k u m e l k _ l i t e r \ A d d i t i o n a l   I n f o \ I m p l i c i t   M e a s u r e < / K e y > < / D i a g r a m O b j e c t K e y > < D i a g r a m O b j e c t K e y > < K e y > T a b l e s \ M e l k e l e v e r a n s e r \ M e a s u r e s \ A n t a l l   a v   k u m e l k _ l i t e r < / K e y > < / D i a g r a m O b j e c t K e y > < D i a g r a m O b j e c t K e y > < K e y > T a b l e s \ M e l k e l e v e r a n s e r \ A n t a l l   a v   k u m e l k _ l i t e r \ A d d i t i o n a l   I n f o \ I m p l i c i t   M e a s u r e < / K e y > < / D i a g r a m O b j e c t K e y > < D i a g r a m O b j e c t K e y > < K e y > T a b l e s \ T _ k o m m u n e < / K e y > < / D i a g r a m O b j e c t K e y > < D i a g r a m O b j e c t K e y > < K e y > T a b l e s \ T _ k o m m u n e \ C o l u m n s \ m e l k e k o m _ 2 0 1 3 _ 2 0 2 1 < / K e y > < / D i a g r a m O b j e c t K e y > < D i a g r a m O b j e c t K e y > < K e y > T a b l e s \ T _ k o m m u n e \ C o l u m n s \ K o m m u n e n r .   2 0 1 3 - 1 9 < / K e y > < / D i a g r a m O b j e c t K e y > < D i a g r a m O b j e c t K e y > < K e y > T a b l e s \ T _ k o m m u n e \ C o l u m n s \ K o m m u n e n a v n   2 0 1 3 - 1 9 < / K e y > < / D i a g r a m O b j e c t K e y > < D i a g r a m O b j e c t K e y > < K e y > T a b l e s \ T _ k o m m u n e \ C o l u m n s \ F y l k e s n r .   2 0 2 0 < / K e y > < / D i a g r a m O b j e c t K e y > < D i a g r a m O b j e c t K e y > < K e y > T a b l e s \ T _ k o m m u n e \ C o l u m n s \ f y l k e < / K e y > < / D i a g r a m O b j e c t K e y > < D i a g r a m O b j e c t K e y > < K e y > T a b l e s \ T _ k o m m u n e \ C o l u m n s \ K n r < / K e y > < / D i a g r a m O b j e c t K e y > < D i a g r a m O b j e c t K e y > < K e y > T a b l e s \ T _ k o m m u n e \ C o l u m n s \ k o m m u n e < / K e y > < / D i a g r a m O b j e c t K e y > < D i a g r a m O b j e c t K e y > < K e y > T a b l e s \ M e l k e l e v _ o r g _ n r     2 < / K e y > < / D i a g r a m O b j e c t K e y > < D i a g r a m O b j e c t K e y > < K e y > T a b l e s \ M e l k e l e v _ o r g _ n r     2 \ C o l u m n s \ a a r < / K e y > < / D i a g r a m O b j e c t K e y > < D i a g r a m O b j e c t K e y > < K e y > T a b l e s \ M e l k e l e v _ o r g _ n r     2 \ C o l u m n s \ o r g n r < / K e y > < / D i a g r a m O b j e c t K e y > < D i a g r a m O b j e c t K e y > < K e y > T a b l e s \ M e l k e l e v _ o r g _ n r     2 \ C o l u m n s \ k o m n r < / K e y > < / D i a g r a m O b j e c t K e y > < D i a g r a m O b j e c t K e y > < K e y > T a b l e s \ M e l k e l e v _ o r g _ n r     2 \ C o l u m n s \ k u m e l k _ l i t e r < / K e y > < / D i a g r a m O b j e c t K e y > < D i a g r a m O b j e c t K e y > < K e y > R e l a t i o n s h i p s \ & l t ; T a b l e s \ M e l k e l e v e r a n s e r \ C o l u m n s \ k o m n r & g t ; - & l t ; T a b l e s \ T _ k o m m u n e \ C o l u m n s \ m e l k e k o m _ 2 0 1 3 _ 2 0 2 1 & g t ; < / K e y > < / D i a g r a m O b j e c t K e y > < D i a g r a m O b j e c t K e y > < K e y > R e l a t i o n s h i p s \ & l t ; T a b l e s \ M e l k e l e v e r a n s e r \ C o l u m n s \ k o m n r & g t ; - & l t ; T a b l e s \ T _ k o m m u n e \ C o l u m n s \ m e l k e k o m _ 2 0 1 3 _ 2 0 2 1 & g t ; \ F K < / K e y > < / D i a g r a m O b j e c t K e y > < D i a g r a m O b j e c t K e y > < K e y > R e l a t i o n s h i p s \ & l t ; T a b l e s \ M e l k e l e v e r a n s e r \ C o l u m n s \ k o m n r & g t ; - & l t ; T a b l e s \ T _ k o m m u n e \ C o l u m n s \ m e l k e k o m _ 2 0 1 3 _ 2 0 2 1 & g t ; \ P K < / K e y > < / D i a g r a m O b j e c t K e y > < D i a g r a m O b j e c t K e y > < K e y > R e l a t i o n s h i p s \ & l t ; T a b l e s \ M e l k e l e v e r a n s e r \ C o l u m n s \ k o m n r & g t ; - & l t ; T a b l e s \ T _ k o m m u n e \ C o l u m n s \ m e l k e k o m _ 2 0 1 3 _ 2 0 2 1 & g t ; \ C r o s s F i l t e r < / K e y > < / D i a g r a m O b j e c t K e y > < D i a g r a m O b j e c t K e y > < K e y > R e l a t i o n s h i p s \ & l t ; T a b l e s \ M e l k e l e v _ o r g _ n r     2 \ C o l u m n s \ k o m n r & g t ; - & l t ; T a b l e s \ T _ k o m m u n e \ C o l u m n s \ m e l k e k o m _ 2 0 1 3 _ 2 0 2 1 & g t ; < / K e y > < / D i a g r a m O b j e c t K e y > < D i a g r a m O b j e c t K e y > < K e y > R e l a t i o n s h i p s \ & l t ; T a b l e s \ M e l k e l e v _ o r g _ n r     2 \ C o l u m n s \ k o m n r & g t ; - & l t ; T a b l e s \ T _ k o m m u n e \ C o l u m n s \ m e l k e k o m _ 2 0 1 3 _ 2 0 2 1 & g t ; \ F K < / K e y > < / D i a g r a m O b j e c t K e y > < D i a g r a m O b j e c t K e y > < K e y > R e l a t i o n s h i p s \ & l t ; T a b l e s \ M e l k e l e v _ o r g _ n r     2 \ C o l u m n s \ k o m n r & g t ; - & l t ; T a b l e s \ T _ k o m m u n e \ C o l u m n s \ m e l k e k o m _ 2 0 1 3 _ 2 0 2 1 & g t ; \ P K < / K e y > < / D i a g r a m O b j e c t K e y > < D i a g r a m O b j e c t K e y > < K e y > R e l a t i o n s h i p s \ & l t ; T a b l e s \ M e l k e l e v _ o r g _ n r     2 \ C o l u m n s \ k o m n r & g t ; - & l t ; T a b l e s \ T _ k o m m u n e \ C o l u m n s \ m e l k e k o m _ 2 0 1 3 _ 2 0 2 1 & g t ; \ C r o s s F i l t e r < / K e y > < / D i a g r a m O b j e c t K e y > < / A l l K e y s > < S e l e c t e d K e y s > < D i a g r a m O b j e c t K e y > < K e y > R e l a t i o n s h i p s \ & l t ; T a b l e s \ M e l k e l e v _ o r g _ n r     2 \ C o l u m n s \ k o m n r & g t ; - & l t ; T a b l e s \ T _ k o m m u n e \ C o l u m n s \ m e l k e k o m _ 2 0 1 3 _ 2 0 2 1 & g t ; 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 T a g s \ T a b l e s \ & l t ; T a b l e s \ M e l k e l e v e r a n s e r & g t ; 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 T a g s \ T a b l e s \ & l t ; T a b l e s \ T _ k o m m u n e & g t ; 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 T a g s \ T a b l e s \ & l t ; T a b l e s \ M e l k e l e v _ o r g _ n r     2 & g t ; 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 T a b l e s \ M e l k e l e v e r a n s e r < / K e y > < / a : K e y > < a : V a l u e   i : t y p e = " D i a g r a m D i s p l a y N o d e V i e w S t a t e " > < H e i g h t > 3 0 8 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 T a b l e s \ M e l k e l e v e r a n s e r \ C o l u m n s \ a a r 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 T a b l e s \ M e l k e l e v e r a n s e r \ C o l u m n s \ o r g n r 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 T a b l e s \ M e l k e l e v e r a n s e r \ C o l u m n s \ n a v n 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 T a b l e s \ M e l k e l e v e r a n s e r \ C o l u m n s \ k o m n r 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 T a b l e s \ M e l k e l e v e r a n s e r \ C o l u m n s \ k u m e l k _ l i t e r 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 T a b l e s \ M e l k e l e v e r a n s e r \ C o l u m n s \ t u s e n _ l i t e r 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 T a b l e s \ M e l k e l e v e r a n s e r \ C o l u m n s \ m i l l _ l i t e r 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 T a b l e s \ M e l k e l e v e r a n s e r \ M e a s u r e s \ S u m   o f   k u m e l k _ l i t e r 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 T a b l e s \ M e l k e l e v e r a n s e r \ M e a s u r e s \ a n t   o r g n r 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 T a b l e s \ M e l k e l e v e r a n s e r \ M e a s u r e s \ D i s t   o r g n r 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 T a b l e s \ M e l k e l e v e r a n s e r \ M e a s u r e s \ S u m _ t u s e n _ l i t e r 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 T a b l e s \ M e l k e l e v e r a n s e r \ M e a s u r e s \ S u m _ m i l l _ l i t e r 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 T a b l e s \ M e l k e l e v e r a n s e r \ M e a s u r e s \ S u m   a v   k u m e l k _ l i t e r 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 T a b l e s \ M e l k e l e v e r a n s e r \ S u m   a v   k u m e l k _ l i t e r \ A d d i t i o n a l 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 T a b l e s \ M e l k e l e v e r a n s e r \ M e a s u r e s \ A n t a l l   a v   k u m e l k _ l i t e r 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 T a b l e s \ M e l k e l e v e r a n s e r \ A n t a l l   a v   k u m e l k _ l i t e r \ A d d i t i o n a l 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 T a b l e s \ T _ k o m m u n e < / K e y > < / a : K e y > < a : V a l u e   i : t y p e = " D i a g r a m D i s p l a y N o d e V i e w S t a t e " > < H e i g h t > 2 6 7 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 T a b l e s \ T _ k o m m u n e \ C o l u m n s \ m e l k e k o m _ 2 0 1 3 _ 2 0 2 1 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 T a b l e s \ T _ k o m m u n e \ C o l u m n s \ K o m m u n e n r .   2 0 1 3 - 1 9 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 T a b l e s \ T _ k o m m u n e \ C o l u m n s \ K o m m u n e n a v n   2 0 1 3 - 1 9 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 T a b l e s \ T _ k o m m u n e \ C o l u m n s \ F y l k e s n r .   2 0 2 0 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 T a b l e s \ T _ k o m m u n e \ C o l u m n s \ f y l k e 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 T a b l e s \ T _ k o m m u n e \ C o l u m n s \ K n r 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 T a b l e s \ T _ k o m m u n e \ C o l u m n s \ k o m m u n e 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 T a b l e s \ M e l k e l e v _ o r g _ n r     2 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 5 6 9 . 9 0 3 8 1 0 5 6 7 6 6 5 8 < / L e f t > < T a b I n d e x > 2 < / T a b I n d e x > < T o p > 7 9 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 T a b l e s \ M e l k e l e v _ o r g _ n r     2 \ C o l u m n s \ a a r 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 T a b l e s \ M e l k e l e v _ o r g _ n r     2 \ C o l u m n s \ o r g n r 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 T a b l e s \ M e l k e l e v _ o r g _ n r     2 \ C o l u m n s \ k o m n r 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 T a b l e s \ M e l k e l e v _ o r g _ n r     2 \ C o l u m n s \ k u m e l k _ l i t e r 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 R e l a t i o n s h i p s \ & l t ; T a b l e s \ M e l k e l e v e r a n s e r \ C o l u m n s \ k o m n r & g t ; - & l t ; T a b l e s \ T _ k o m m u n e \ C o l u m n s \ m e l k e k o m _ 2 0 1 3 _ 2 0 2 1 & g t ; < / K e y > < / a : K e y > < a : V a l u e   i : t y p e = " D i a g r a m D i s p l a y L i n k V i e w S t a t e " > < A u t o m a t i o n P r o p e r t y H e l p e r T e x t > E n d   p o i n t   1 :   ( 2 1 6 , 1 5 4 ) .   E n d   p o i n t   2 :   ( 3 1 3 , 9 0 3 8 1 0 5 6 7 6 6 6 , 1 3 3 , 5 ) 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 1 5 4 < / b : _ y > < / b : P o i n t > < b : P o i n t > < b : _ x > 2 6 2 . 9 5 1 9 0 5 5 < / b : _ x > < b : _ y > 1 5 4 < / b : _ y > < / b : P o i n t > < b : P o i n t > < b : _ x > 2 6 4 . 9 5 1 9 0 5 5 < / b : _ x > < b : _ y > 1 5 2 < / b : _ y > < / b : P o i n t > < b : P o i n t > < b : _ x > 2 6 4 . 9 5 1 9 0 5 5 < / b : _ x > < b : _ y > 1 3 5 . 5 < / b : _ y > < / b : P o i n t > < b : P o i n t > < b : _ x > 2 6 6 . 9 5 1 9 0 5 5 < / b : _ x > < b : _ y > 1 3 3 . 5 < / b : _ y > < / b : P o i n t > < b : P o i n t > < b : _ x > 3 1 3 . 9 0 3 8 1 0 5 6 7 6 6 5 8 < / b : _ x > < b : _ y > 1 3 3 . 5 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 R e l a t i o n s h i p s \ & l t ; T a b l e s \ M e l k e l e v e r a n s e r \ C o l u m n s \ k o m n r & g t ; - & l t ; T a b l e s \ T _ k o m m u n e \ C o l u m n s \ m e l k e k o m _ 2 0 1 3 _ 2 0 2 1 & g t ; \ F K 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 1 4 6 < / b : _ y > < / L a b e l L o c a t i o n > < L o c a t i o n   x m l n s : b = " h t t p : / / s c h e m a s . d a t a c o n t r a c t . o r g / 2 0 0 4 / 0 7 / S y s t e m . W i n d o w s " > < b : _ x > 2 0 0 < / b : _ x > < b : _ y > 1 5 4 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 R e l a t i o n s h i p s \ & l t ; T a b l e s \ M e l k e l e v e r a n s e r \ C o l u m n s \ k o m n r & g t ; - & l t ; T a b l e s \ T _ k o m m u n e \ C o l u m n s \ m e l k e k o m _ 2 0 1 3 _ 2 0 2 1 & g t ; \ P K 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 3 1 3 . 9 0 3 8 1 0 5 6 7 6 6 5 8 < / b : _ x > < b : _ y > 1 2 5 . 5 < / b : _ y > < / L a b e l L o c a t i o n > < L o c a t i o n   x m l n s : b = " h t t p : / / s c h e m a s . d a t a c o n t r a c t . o r g / 2 0 0 4 / 0 7 / S y s t e m . W i n d o w s " > < b : _ x > 3 2 9 . 9 0 3 8 1 0 5 6 7 6 6 5 8 < / b : _ x > < b : _ y > 1 3 3 . 5 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 R e l a t i o n s h i p s \ & l t ; T a b l e s \ M e l k e l e v e r a n s e r \ C o l u m n s \ k o m n r & g t ; - & l t ; T a b l e s \ T _ k o m m u n e \ C o l u m n s \ m e l k e k o m _ 2 0 1 3 _ 2 0 2 1 & g t ; \ C r o s s F i l t e r 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 1 5 4 < / b : _ y > < / b : P o i n t > < b : P o i n t > < b : _ x > 2 6 2 . 9 5 1 9 0 5 5 < / b : _ x > < b : _ y > 1 5 4 < / b : _ y > < / b : P o i n t > < b : P o i n t > < b : _ x > 2 6 4 . 9 5 1 9 0 5 5 < / b : _ x > < b : _ y > 1 5 2 < / b : _ y > < / b : P o i n t > < b : P o i n t > < b : _ x > 2 6 4 . 9 5 1 9 0 5 5 < / b : _ x > < b : _ y > 1 3 5 . 5 < / b : _ y > < / b : P o i n t > < b : P o i n t > < b : _ x > 2 6 6 . 9 5 1 9 0 5 5 < / b : _ x > < b : _ y > 1 3 3 . 5 < / b : _ y > < / b : P o i n t > < b : P o i n t > < b : _ x > 3 1 3 . 9 0 3 8 1 0 5 6 7 6 6 5 8 < / b : _ x > < b : _ y > 1 3 3 . 5 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 R e l a t i o n s h i p s \ & l t ; T a b l e s \ M e l k e l e v _ o r g _ n r     2 \ C o l u m n s \ k o m n r & g t ; - & l t ; T a b l e s \ T _ k o m m u n e \ C o l u m n s \ m e l k e k o m _ 2 0 1 3 _ 2 0 2 1 & g t ; < / K e y > < / a : K e y > < a : V a l u e   i : t y p e = " D i a g r a m D i s p l a y L i n k V i e w S t a t e " > < A u t o m a t i o n P r o p e r t y H e l p e r T e x t > E n d   p o i n t   1 :   ( 5 5 3 , 9 0 3 8 1 0 5 6 7 6 6 6 , 1 5 4 ) .   E n d   p o i n t   2 :   ( 5 4 5 , 9 0 3 8 1 0 5 6 7 6 6 6 , 1 3 3 , 5 ) 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 5 5 3 . 9 0 3 8 1 0 5 6 7 6 6 5 8 < / b : _ x > < b : _ y > 1 5 4 < / b : _ y > < / b : P o i n t > < b : P o i n t > < b : _ x > 5 5 1 . 9 0 3 8 1 1 < / b : _ x > < b : _ y > 1 5 4 < / b : _ y > < / b : P o i n t > < b : P o i n t > < b : _ x > 5 4 9 . 9 0 3 8 1 1 < / b : _ x > < b : _ y > 1 5 2 < / b : _ y > < / b : P o i n t > < b : P o i n t > < b : _ x > 5 4 9 . 9 0 3 8 1 1 < / b : _ x > < b : _ y > 1 3 5 . 5 < / b : _ y > < / b : P o i n t > < b : P o i n t > < b : _ x > 5 4 7 . 9 0 3 8 1 1 < / b : _ x > < b : _ y > 1 3 3 . 5 < / b : _ y > < / b : P o i n t > < b : P o i n t > < b : _ x > 5 4 5 . 9 0 3 8 1 0 5 6 7 6 6 5 8 < / b : _ x > < b : _ y > 1 3 3 . 5 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 R e l a t i o n s h i p s \ & l t ; T a b l e s \ M e l k e l e v _ o r g _ n r     2 \ C o l u m n s \ k o m n r & g t ; - & l t ; T a b l e s \ T _ k o m m u n e \ C o l u m n s \ m e l k e k o m _ 2 0 1 3 _ 2 0 2 1 & g t ; \ F K 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 5 5 3 . 9 0 3 8 1 0 5 6 7 6 6 5 8 < / b : _ x > < b : _ y > 1 4 6 < / b : _ y > < / L a b e l L o c a t i o n > < L o c a t i o n   x m l n s : b = " h t t p : / / s c h e m a s . d a t a c o n t r a c t . o r g / 2 0 0 4 / 0 7 / S y s t e m . W i n d o w s " > < b : _ x > 5 6 9 . 9 0 3 8 1 0 5 6 7 6 6 5 8 < / b : _ x > < b : _ y > 1 5 4 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 R e l a t i o n s h i p s \ & l t ; T a b l e s \ M e l k e l e v _ o r g _ n r     2 \ C o l u m n s \ k o m n r & g t ; - & l t ; T a b l e s \ T _ k o m m u n e \ C o l u m n s \ m e l k e k o m _ 2 0 1 3 _ 2 0 2 1 & g t ; \ P K 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 5 2 9 . 9 0 3 8 1 0 5 6 7 6 6 5 8 < / b : _ x > < b : _ y > 1 2 5 . 5 < / b : _ y > < / L a b e l L o c a t i o n > < L o c a t i o n   x m l n s : b = " h t t p : / / s c h e m a s . d a t a c o n t r a c t . o r g / 2 0 0 4 / 0 7 / S y s t e m . W i n d o w s " > < b : _ x > 5 2 9 . 9 0 3 8 1 0 5 6 7 6 6 5 8 < / b : _ x > < b : _ y > 1 3 3 . 5 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 R e l a t i o n s h i p s \ & l t ; T a b l e s \ M e l k e l e v _ o r g _ n r     2 \ C o l u m n s \ k o m n r & g t ; - & l t ; T a b l e s \ T _ k o m m u n e \ C o l u m n s \ m e l k e k o m _ 2 0 1 3 _ 2 0 2 1 & g t ; \ C r o s s F i l t e r 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 5 5 3 . 9 0 3 8 1 0 5 6 7 6 6 5 8 < / b : _ x > < b : _ y > 1 5 4 < / b : _ y > < / b : P o i n t > < b : P o i n t > < b : _ x > 5 5 1 . 9 0 3 8 1 1 < / b : _ x > < b : _ y > 1 5 4 < / b : _ y > < / b : P o i n t > < b : P o i n t > < b : _ x > 5 4 9 . 9 0 3 8 1 1 < / b : _ x > < b : _ y > 1 5 2 < / b : _ y > < / b : P o i n t > < b : P o i n t > < b : _ x > 5 4 9 . 9 0 3 8 1 1 < / b : _ x > < b : _ y > 1 3 5 . 5 < / b : _ y > < / b : P o i n t > < b : P o i n t > < b : _ x > 5 4 7 . 9 0 3 8 1 1 < / b : _ x > < b : _ y > 1 3 3 . 5 < / b : _ y > < / b : P o i n t > < b : P o i n t > < b : _ x > 5 4 5 . 9 0 3 8 1 0 5 6 7 6 6 5 8 < / b : _ x > < b : _ y > 1 3 3 . 5 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 M e l k e l e v e r a n s e r _ b c b e f 2 3 c - 8 a 7 7 - 4 4 7 1 - a d 1 e - 4 7 5 4 4 8 8 2 a 8 f 1 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 T _ k o m m u n e _ b 3 b d c 7 2 7 - d a 0 0 - 4 2 8 8 - 9 e 1 4 - 4 3 1 b a 5 1 1 9 e 5 d 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 M e l k e l e v _ o r g _ n r     2 _ 9 c 7 2 6 5 6 6 - 0 e b f - 4 3 9 e - b 1 8 4 - d 4 4 8 d b 8 d 6 d e d 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7 8 4 3 5 1 b 9 - 3 c 5 c - 4 4 7 6 - b 3 b 6 - e 0 d a d f 1 7 b 1 9 2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O r d e r " > < C u s t o m C o n t e n t > < ! [ C D A T A [ M e l k e l e v e r a n s e r _ b c b e f 2 3 c - 8 a 7 7 - 4 4 7 1 - a d 1 e - 4 7 5 4 4 8 8 2 a 8 f 1 , T _ k o m m u n e _ b 3 b d c 7 2 7 - d a 0 0 - 4 2 8 8 - 9 e 1 4 - 4 3 1 b a 5 1 1 9 e 5 d , M e l k e l e v _ o r g _ n r     2 _ 9 c 7 2 6 5 6 6 - 0 e b f - 4 3 9 e - b 1 8 4 - d 4 4 8 d b 8 d 6 d e d ] ] > < / C u s t o m C o n t e n t > < / G e m i n i > 
</file>

<file path=customXml/item2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4.xml>��< ? x m l   v e r s i o n = " 1 . 0 "   e n c o d i n g = " U T F - 1 6 " ? > < G e m i n i   x m l n s = " h t t p : / / g e m i n i / p i v o t c u s t o m i z a t i o n / f e 7 e d e e 2 - 7 c 3 0 - 4 a 3 3 - 8 3 c 2 - 5 2 d b d 5 e e b 9 4 b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c f 1 5 e 6 e 1 - f 9 b c - 4 6 1 9 - b f c 7 - 9 3 5 b 3 8 a 7 0 3 6 0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M e l k e l e v _ o r g _ n r     2 _ 9 c 7 2 6 5 6 6 - 0 e b f - 4 3 9 e - b 1 8 4 - d 4 4 8 d b 8 d 6 d e d " > < C u s t o m C o n t e n t   x m l n s = " h t t p : / / g e m i n i / p i v o t c u s t o m i z a t i o n / T a b l e X M L _ M e l k e l e v _ o r g _ n r   2 _ 9 c 7 2 6 5 6 6 - 0 e b f - 4 3 9 e - b 1 8 4 - d 4 4 8 d b 8 d 6 d e d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 a a r < / s t r i n g > < / k e y > < v a l u e > < i n t > 5 5 < / i n t > < / v a l u e > < / i t e m > < i t e m > < k e y > < s t r i n g > o r g n r < / s t r i n g > < / k e y > < v a l u e > < i n t > 6 9 < / i n t > < / v a l u e > < / i t e m > < i t e m > < k e y > < s t r i n g > k o m n r < / s t r i n g > < / k e y > < v a l u e > < i n t > 7 5 < / i n t > < / v a l u e > < / i t e m > < i t e m > < k e y > < s t r i n g > k u m e l k _ l i t e r < / s t r i n g > < / k e y > < v a l u e > < i n t > 1 1 5 < / i n t > < / v a l u e > < / i t e m > < / C o l u m n W i d t h s > < C o l u m n D i s p l a y I n d e x > < i t e m > < k e y > < s t r i n g > a a r < / s t r i n g > < / k e y > < v a l u e > < i n t > 0 < / i n t > < / v a l u e > < / i t e m > < i t e m > < k e y > < s t r i n g > o r g n r < / s t r i n g > < / k e y > < v a l u e > < i n t > 1 < / i n t > < / v a l u e > < / i t e m > < i t e m > < k e y > < s t r i n g > k o m n r < / s t r i n g > < / k e y > < v a l u e > < i n t > 2 < / i n t > < / v a l u e > < / i t e m > < i t e m > < k e y > < s t r i n g > k u m e l k _ l i t e r 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9.xml>��< ? x m l   v e r s i o n = " 1 . 0 "   e n c o d i n g = " U T F - 1 6 " ? > < G e m i n i   x m l n s = " h t t p : / / g e m i n i / p i v o t c u s t o m i z a t i o n / 4 2 7 8 8 f 1 f - 8 f d 7 - 4 8 a 5 - b 6 9 d - 5 2 7 8 b 0 6 8 5 b 0 5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30.xml>��< ? x m l   v e r s i o n = " 1 . 0 "   e n c o d i n g = " U T F - 1 6 " ? > < G e m i n i   x m l n s = " h t t p : / / g e m i n i / p i v o t c u s t o m i z a t i o n / c a 5 2 4 f 6 f - d 2 9 0 - 4 d 2 9 - 9 2 e a - 3 d 6 f a 8 c 1 6 9 c b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i t e m > < M e a s u r e N a m e > S u m _ t u s e n _ l < / M e a s u r e N a m e > < D i s p l a y N a m e > S u m _ t u s e n _ l 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T a b l e X M L _ M e l k e l e v _ o r g _ n r     2 _ 9 c 7 2 6 5 6 6 - 0 e b f - 4 3 9 e - b 1 8 4 - d 4 4 8 d b 8 d 6 d e d " > < C u s t o m C o n t e n t   x m l n s = " h t t p : / / g e m i n i / p i v o t c u s t o m i z a t i o n / T a b l e X M L _ M e l k e l e v _ o r g _ n r   2 _ 9 c 7 2 6 5 6 6 - 0 e b f - 4 3 9 e - b 1 8 4 - d 4 4 8 d b 8 d 6 d e d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 a a r < / s t r i n g > < / k e y > < v a l u e > < i n t > 5 5 < / i n t > < / v a l u e > < / i t e m > < i t e m > < k e y > < s t r i n g > o r g n r < / s t r i n g > < / k e y > < v a l u e > < i n t > 6 9 < / i n t > < / v a l u e > < / i t e m > < i t e m > < k e y > < s t r i n g > k o m n r < / s t r i n g > < / k e y > < v a l u e > < i n t > 7 5 < / i n t > < / v a l u e > < / i t e m > < i t e m > < k e y > < s t r i n g > k u m e l k _ l i t e r < / s t r i n g > < / k e y > < v a l u e > < i n t > 1 1 5 < / i n t > < / v a l u e > < / i t e m > < / C o l u m n W i d t h s > < C o l u m n D i s p l a y I n d e x > < i t e m > < k e y > < s t r i n g > a a r < / s t r i n g > < / k e y > < v a l u e > < i n t > 0 < / i n t > < / v a l u e > < / i t e m > < i t e m > < k e y > < s t r i n g > o r g n r < / s t r i n g > < / k e y > < v a l u e > < i n t > 1 < / i n t > < / v a l u e > < / i t e m > < i t e m > < k e y > < s t r i n g > k o m n r < / s t r i n g > < / k e y > < v a l u e > < i n t > 2 < / i n t > < / v a l u e > < / i t e m > < i t e m > < k e y > < s t r i n g > k u m e l k _ l i t e r 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3.xml>��< ? x m l   v e r s i o n = " 1 . 0 "   e n c o d i n g = " U T F - 1 6 " ? > < G e m i n i   x m l n s = " h t t p : / / g e m i n i / p i v o t c u s t o m i z a t i o n / 1 6 c 7 4 4 e 2 - e c 9 9 - 4 d 9 8 - a 0 9 3 - 3 e c 8 5 7 6 1 7 e f 1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 a n t   o r g n r < / M e a s u r e N a m e > < D i s p l a y N a m e > a n t   o r g n r 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a 5 3 1 2 b 6 1 - 8 5 4 a - 4 3 7 d - a 1 3 d - b a 2 6 f a c a 8 3 0 d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7 1 0 ] ] > < / C u s t o m C o n t e n t > < / G e m i n i > 
</file>

<file path=customXml/item36.xml>��< ? x m l   v e r s i o n = " 1 . 0 "   e n c o d i n g = " U T F - 1 6 " ? > < G e m i n i   x m l n s = " h t t p : / / g e m i n i / p i v o t c u s t o m i z a t i o n / b e 1 a 8 b 5 c - 7 4 a d - 4 0 2 b - 8 e 1 9 - c 5 6 7 6 4 1 f 4 7 4 8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d 5 1 1 d 9 f 8 - 1 d d 9 - 4 f 5 e - a 0 3 5 - d 1 6 4 c 0 5 f 4 4 a 2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1 6 f f d a 7 6 - 7 3 3 c - 4 a 3 1 - 9 e b 5 - a f c 1 d 3 5 4 1 6 4 9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i t e m > < M e a s u r e N a m e > S u m _ t u s e n _ l < / M e a s u r e N a m e > < D i s p l a y N a m e > S u m _ t u s e n _ l 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T _ k o m m u n e _ b 3 b d c 7 2 7 - d a 0 0 - 4 2 8 8 - 9 e 1 4 - 4 3 1 b a 5 1 1 9 e 5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 m e l k e k o m _ 2 0 1 3 _ 2 0 2 1 < / s t r i n g > < / k e y > < v a l u e > < i n t > 1 7 1 < / i n t > < / v a l u e > < / i t e m > < i t e m > < k e y > < s t r i n g > K o m m u n e n r .   2 0 1 3 - 1 9 < / s t r i n g > < / k e y > < v a l u e > < i n t > 1 6 5 < / i n t > < / v a l u e > < / i t e m > < i t e m > < k e y > < s t r i n g > K o m m u n e n a v n   2 0 1 3 - 1 9 < / s t r i n g > < / k e y > < v a l u e > < i n t > 1 8 0 < / i n t > < / v a l u e > < / i t e m > < i t e m > < k e y > < s t r i n g > F y l k e s n r .   2 0 2 0 < / s t r i n g > < / k e y > < v a l u e > < i n t > 1 2 1 < / i n t > < / v a l u e > < / i t e m > < i t e m > < k e y > < s t r i n g > f y l k e < / s t r i n g > < / k e y > < v a l u e > < i n t > 6 7 < / i n t > < / v a l u e > < / i t e m > < i t e m > < k e y > < s t r i n g > K n r < / s t r i n g > < / k e y > < v a l u e > < i n t > 5 7 < / i n t > < / v a l u e > < / i t e m > < i t e m > < k e y > < s t r i n g > k o m m u n e < / s t r i n g > < / k e y > < v a l u e > < i n t > 9 8 < / i n t > < / v a l u e > < / i t e m > < / C o l u m n W i d t h s > < C o l u m n D i s p l a y I n d e x > < i t e m > < k e y > < s t r i n g > m e l k e k o m _ 2 0 1 3 _ 2 0 2 1 < / s t r i n g > < / k e y > < v a l u e > < i n t > 0 < / i n t > < / v a l u e > < / i t e m > < i t e m > < k e y > < s t r i n g > K o m m u n e n r .   2 0 1 3 - 1 9 < / s t r i n g > < / k e y > < v a l u e > < i n t > 1 < / i n t > < / v a l u e > < / i t e m > < i t e m > < k e y > < s t r i n g > K o m m u n e n a v n   2 0 1 3 - 1 9 < / s t r i n g > < / k e y > < v a l u e > < i n t > 2 < / i n t > < / v a l u e > < / i t e m > < i t e m > < k e y > < s t r i n g > F y l k e s n r .   2 0 2 0 < / s t r i n g > < / k e y > < v a l u e > < i n t > 3 < / i n t > < / v a l u e > < / i t e m > < i t e m > < k e y > < s t r i n g > f y l k e < / s t r i n g > < / k e y > < v a l u e > < i n t > 4 < / i n t > < / v a l u e > < / i t e m > < i t e m > < k e y > < s t r i n g > K n r < / s t r i n g > < / k e y > < v a l u e > < i n t > 5 < / i n t > < / v a l u e > < / i t e m > < i t e m > < k e y > < s t r i n g > k o m m u n e 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d 9 8 8 3 c 5 d - 5 5 2 2 - 4 e d 0 - 8 a 9 a - 6 f 7 b 7 4 a c 1 1 6 b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1.xml>��< ? x m l   v e r s i o n = " 1 . 0 "   e n c o d i n g = " u t f - 1 6 " ? > < D a t a M a s h u p   s q m i d = " 4 0 a 5 6 4 f a - b 3 1 a - 4 7 e b - 8 5 f a - 6 a a 5 1 f 2 2 a 2 f 2 "   x m l n s = " h t t p : / / s c h e m a s . m i c r o s o f t . c o m / D a t a M a s h u p " > A A A A A N Q G A A B Q S w M E F A A C A A g A G 4 G E V L b E e F u k A A A A 9 g A A A B I A H A B D b 2 5 m a W c v U G F j a 2 F n Z S 5 4 b W w g o h g A K K A U A A A A A A A A A A A A A A A A A A A A A A A A A A A A h Y 8 x D o I w G I W v Q r r T l u J g S C m D q 6 i J i X G t p U I j / B h a L H d z 8 E h e Q Y y i b o 7 v e 9 / w 3 v 1 6 4 9 n Q 1 M F F d 9 a 0 k K I I U x R o U G 1 h o E x R 7 4 7 h H G W C b 6 Q 6 y V I H o w w 2 G W y R o s q 5 c 0 K I 9 x 7 7 G L d d S R i l E d n n y 6 2 q d C P R R z b / 5 d C A d R K U R o L v X m M E w x G N 8 Y w x T D m Z I M 8 N f A U 2 7 n 2 2 P 5 A v + t r 1 n R Z w C F d r T q b I y f u D e A B Q S w M E F A A C A A g A G 4 G E V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B u B h F T C L O g 8 1 w M A A K U Q A A A T A B w A R m 9 y b X V s Y X M v U 2 V j d G l v b j E u b S C i G A A o o B Q A A A A A A A A A A A A A A A A A A A A A A A A A A A D t V l 1 v 2 z Y U f Q + Q / 0 C w L z a g G X a y B W g z t U g d Z 8 2 C p m 3 s d g + 2 Y T D W t c O I I j O S 8 m I Y / u + 7 l G y L j q Q G G 9 A B A + I H y 6 b u P e f y 8 H 7 Q w N R y J U k / f 3 Z O D w 8 O D 8 w d 0 x C R j y B i E L A A z a Q B T U I i w B 4 e E P x c c R E B L l w o f O r W B R d g G r T 7 Z v Q V D c 3 o d 3 X H 5 O i T h H P N F z D q W 2 a 5 s T y O R + 8 Z G o z O m W X X S s 9 h 9 I S D N o O c 4 B U 9 k 5 E G E i u h p E T y 2 T 1 o C Z Y i 6 Y D d C m j 1 0 W 1 q u 0 q k i T S N L K B g R b t K W p C W r g s g D M 5 q 0 B a I i e 9 T g c 8 Z h q s 7 T 6 F u 1 F + m U c s b E G D T O z I 8 s 1 b z 2 9 S C G b 8 b f u B R B H L 8 j v z 6 l l i d g h d 9 b H H n m s A c Z A Q z j l C W z F I Z m 3 t U u a A + i 6 J 8 C 4 3 v B B o Q O n D 6 z J R O X E h c b M N 5 V X r R G G 4 k G D e f 0 7 K k w F b M Z 8 M P y K p E 7 C n + 1 S 5 4 B J Z Y d g t C b G g 9 t t 7 j A 5 N R 9 n u 3 + b o Q K / e e w + S + 1 y w B F 3 J J i F 5 s I H k A g X + a n h Y 9 R 4 S x L R + g i G j n n G M O 8 K X D r N l I s F p R x j Q G c i n t y c 8 t Z 7 5 2 m m B K y 4 p l y R Y S V x 0 l s f B o s 8 V Y J V W 2 c Z p g S U w E t 1 D x d g 6 4 X m f g 5 3 w m X 1 Q I W m z 1 B h K 1 g O K o f T 2 C M k N l I W k W + Z B 7 9 V O m 3 u R q Y + j v b e x q p u 2 f i z b Y J i y G g o k X c T / g B 8 G m 8 I 2 J F B r l K A L 6 6 T f 8 U n M a b C z 1 1 m W A W g c b + d f N w w M u 6 8 j 8 t u f l z f + z 5 V 2 z B Z + z r F L R t R Z 2 1 V 7 v e k W h j e f s i / K Z a a w z P D c H 6 S u E i 4 w M L 8 3 O 4 E s K e h m 6 b h i Q 9 1 w y v b z E H m n 5 j I M O P U + s Y k y 5 k O Y 2 L p O f Y N z A n y l H 7 g x r 7 A e z X + x Q Y N K q A + u a R e t c T T H 3 p G 0 U + w i G 5 y B 4 4 n I x p K f I v 9 E 1 P A l I T 0 5 V x O U 8 P P m l 3 e 4 E 5 E u q L P T t U k B Y / G x d K w l j r z y U n m l I E p f 7 W G H a x J r P r F 8 n n 7 V K 0 P s D u M T d H i A Z b p b P h O h P m W D a 5 D v e S 9 h a 8 E y X I b l I Z T b A M + V Q U h c 9 8 t I V p f C I 8 i A s Q i S p Y K 5 f U v q G 1 m p I 1 5 S M a 7 S u 0 9 j T t U n C t 4 X B f 3 8 Q P + w w H P D 2 Q J 4 h K U 4 u g / V z d z D B x p + k E q p k 7 D 1 O Q b S 6 q d Y o 0 R 9 K x 7 d K x Y 3 m a u g O L a Q 7 X z o u S v d f D L Z N 5 1 h R 1 4 4 B M S d H 7 c 4 x f h 1 1 y i P n K q e U u k W c 1 U + d 1 / U 2 2 G g 9 o / 1 5 d 7 F E L p P D H L X L G D P 3 v u R 1 V T k j N y r 4 x u t / P k n 2 J t 9 x c N w u D Z D M M i j F X s / V q S d 7 E h S O L S M U P r 7 x G G T t 7 M p V + e 7 w 6 t C q S / s E Z 8 1 E v l z a X y 7 t L 5 f 2 l 0 v 7 j 7 q 0 l / w 6 9 T G X L u 6 V N / M K x N O / A V B L A Q I t A B Q A A g A I A B u B h F S 2 x H h b p A A A A P Y A A A A S A A A A A A A A A A A A A A A A A A A A A A B D b 2 5 m a W c v U G F j a 2 F n Z S 5 4 b W x Q S w E C L Q A U A A I A C A A b g Y R U U 3 I 4 L J s A A A D h A A A A E w A A A A A A A A A A A A A A A A D w A A A A W 0 N v b n R l b n R f V H l w Z X N d L n h t b F B L A Q I t A B Q A A g A I A B u B h F T C L O g 8 1 w M A A K U Q A A A T A A A A A A A A A A A A A A A A A N g B A A B G b 3 J t d W x h c y 9 T Z W N 0 a W 9 u M S 5 t U E s F B g A A A A A D A A M A w g A A A P w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U 7 A A A A A A A A A z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1 l b G t l b G V 2 Z X J h b n N l c j w v S X R l b V B h d G g + P C 9 J d G V t T G 9 j Y X R p b 2 4 + P F N 0 Y W J s Z U V u d H J p Z X M + P E V u d H J 5 I F R 5 c G U 9 I k Z p b G x T d G F 0 d X M i I F Z h b H V l P S J z Q 2 9 t c G x l d G U i I C 8 + P E V u d H J 5 I F R 5 c G U 9 I k J 1 Z m Z l c k 5 l e H R S Z W Z y Z X N o I i B W Y W x 1 Z T 0 i b D E i I C 8 + P E V u d H J 5 I F R 5 c G U 9 I k Z p b G x D b 2 x 1 b W 5 O Y W 1 l c y I g V m F s d W U 9 I n N b J n F 1 b 3 Q 7 Y W F y J n F 1 b 3 Q 7 L C Z x d W 9 0 O 2 9 y Z 2 5 y J n F 1 b 3 Q 7 L C Z x d W 9 0 O 2 5 h d m 4 m c X V v d D s s J n F 1 b 3 Q 7 a 2 9 t b n I m c X V v d D s s J n F 1 b 3 Q 7 a 3 V t Z W x r X 2 x p d G V y J n F 1 b 3 Q 7 X S I g L z 4 8 R W 5 0 c n k g V H l w Z T 0 i R m l s b E V u Y W J s Z W Q i I F Z h b H V l P S J s M C I g L z 4 8 R W 5 0 c n k g V H l w Z T 0 i R m l s b E N v b H V t b l R 5 c G V z I i B W Y W x 1 Z T 0 i c 0 F 3 T U d B d 0 0 9 I i A v P j x F b n R y e S B U e X B l P S J G a W x s T G F z d F V w Z G F 0 Z W Q i I F Z h b H V l P S J k M j A y M i 0 w N C 0 w N F Q x N D o w O D o 0 O S 4 4 M D I 2 N j Q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A i I C 8 + P E V u d H J 5 I F R 5 c G U 9 I k Z p b G x D b 3 V u d C I g V m F s d W U 9 I m w 4 O D c 5 N S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M w N W Q w Z T M 0 Z i 0 0 O T c 4 L T Q z M G U t Y m Y 2 Z S 1 i M W R k N D U 0 M D I y Y W U i I C 8 + P E V u d H J 5 I F R 5 c G U 9 I k F k Z G V k V G 9 E Y X R h T W 9 k Z W w i I F Z h b H V l P S J s M S I g L z 4 8 R W 5 0 c n k g V H l w Z T 0 i U m V z d W x 0 V H l w Z S I g V m F s d W U 9 I n N U Y W J s Z S I g L z 4 8 R W 5 0 c n k g V H l w Z T 0 i T m F 2 a W d h d G l v b l N 0 Z X B O Y W 1 l I i B W Y W x 1 Z T 0 i c 0 5 h d m l n Y X N q b 2 4 i I C 8 + P E V u d H J 5 I F R 5 c G U 9 I k Z p b G x P Y m p l Y 3 R U e X B l I i B W Y W x 1 Z T 0 i c 1 B p d m 9 0 V G F i b G U i I C 8 + P E V u d H J 5 I F R 5 c G U 9 I k 5 h b W V V c G R h d G V k Q W Z 0 Z X J G a W x s I i B W Y W x 1 Z T 0 i b D A i I C 8 + P E V u d H J 5 I F R 5 c G U 9 I l B p d m 9 0 T 2 J q Z W N 0 T m F t Z S I g V m F s d W U 9 I n N Q X 1 R f b G F u Z G V 0 I V B p d m 9 0 d G F i Z W x s M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W V s a 2 V s Z X Z l c m F u c 2 V y L 0 V u Z H J l d C B 0 e X B l L n t h Y X I s M H 0 m c X V v d D s s J n F 1 b 3 Q 7 U 2 V j d G l v b j E v T W V s a 2 V s Z X Z l c m F u c 2 V y L 0 V u Z H J l d C B 0 e X B l L n t v c m d u c i w x f S Z x d W 9 0 O y w m c X V v d D t T Z W N 0 a W 9 u M S 9 N Z W x r Z W x l d m V y Y W 5 z Z X I v R X J z d G F 0 d G V 0 I H Z l c m R p L n t u Y X Z u L D J 9 J n F 1 b 3 Q 7 L C Z x d W 9 0 O 1 N l Y 3 R p b 2 4 x L 0 1 l b G t l b G V 2 Z X J h b n N l c i 9 F b m R y Z X Q g d H l w Z S 5 7 a 2 9 t b n I s M 3 0 m c X V v d D s s J n F 1 b 3 Q 7 U 2 V j d G l v b j E v T W V s a 2 V s Z X Z l c m F u c 2 V y L 0 V u Z H J l d C B 0 e X B l L n t r d W 1 l b G t f b G l 0 Z X I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T W V s a 2 V s Z X Z l c m F u c 2 V y L 0 V u Z H J l d C B 0 e X B l L n t h Y X I s M H 0 m c X V v d D s s J n F 1 b 3 Q 7 U 2 V j d G l v b j E v T W V s a 2 V s Z X Z l c m F u c 2 V y L 0 V u Z H J l d C B 0 e X B l L n t v c m d u c i w x f S Z x d W 9 0 O y w m c X V v d D t T Z W N 0 a W 9 u M S 9 N Z W x r Z W x l d m V y Y W 5 z Z X I v R X J z d G F 0 d G V 0 I H Z l c m R p L n t u Y X Z u L D J 9 J n F 1 b 3 Q 7 L C Z x d W 9 0 O 1 N l Y 3 R p b 2 4 x L 0 1 l b G t l b G V 2 Z X J h b n N l c i 9 F b m R y Z X Q g d H l w Z S 5 7 a 2 9 t b n I s M 3 0 m c X V v d D s s J n F 1 b 3 Q 7 U 2 V j d G l v b j E v T W V s a 2 V s Z X Z l c m F u c 2 V y L 0 V u Z H J l d C B 0 e X B l L n t r d W 1 l b G t f b G l 0 Z X I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r c 2 V t c G V s Z m l s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0 L T A x V D E 4 O j E x O j U w L j Q 4 M j Y 4 N D F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N l M D B m Z W U x Z i 1 k M D M 2 L T Q w M D M t O W Y x M i 0 z Y j l l O T I 2 N z Z m Z D c i I C 8 + P E V u d H J 5 I F R 5 c G U 9 I l J l c 3 V s d F R 5 c G U i I F Z h b H V l P S J z Q m l u Y X J 5 I i A v P j x F b n R y e S B U e X B l P S J G a W x s T 2 J q Z W N 0 V H l w Z S I g V m F s d W U 9 I n N D b 2 5 u Z W N 0 a W 9 u T 2 5 s e S I g L z 4 8 R W 5 0 c n k g V H l w Z T 0 i T m F t Z V V w Z G F 0 Z W R B Z n R l c k Z p b G w i I F Z h b H V l P S J s M S I g L z 4 8 R W 5 0 c n k g V H l w Z T 0 i T G 9 h Z G V k V G 9 B b m F s e X N p c 1 N l c n Z p Y 2 V z I i B W Y W x 1 Z T 0 i b D A i I C 8 + P E V u d H J 5 I F R 5 c G U 9 I k x v Y W R U b 1 J l c G 9 y d E R p c 2 F i b G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G F y Y W 1 l d G V y M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C 0 w M V Q x O D o x M T o 1 M C 4 0 O D U 5 M T c y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Z T A w Z m V l M W Y t Z D A z N i 0 0 M D A z L T l m M T I t M 2 I 5 Z T k y N j c 2 Z m Q 3 I i A v P j x F b n R y e S B U e X B l P S J S Z X N 1 b H R U e X B l I i B W Y W x 1 Z T 0 i c 0 J p b m F y e S I g L z 4 8 R W 5 0 c n k g V H l w Z T 0 i R m l s b E 9 i a m V j d F R 5 c G U i I F Z h b H V l P S J z Q 2 9 u b m V j d G l v b k 9 u b H k i I C 8 + P E V u d H J 5 I F R 5 c G U 9 I k x v Y W R U b 1 J l c G 9 y d E R p c 2 F i b G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V H J h b n N m b 3 J t Z X I l M j B l a 3 N l b X B l b G Z p b D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C 0 w M V Q x O D o x M T o 1 M C 4 0 O T A 5 O T k x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Y m Y 5 N D R k N T I t Y z g 0 N y 0 0 O D Q w L T k y Z W I t N m U y Y j F l M W F h M 2 J k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S I g L z 4 8 R W 5 0 c n k g V H l w Z T 0 i T G 9 h Z F R v U m V w b 3 J 0 R G l z Y W J s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c m F u c 2 Z v c m 1 l c i U y M G Z p b D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C 0 w M V Q x O D o x M T o 1 M C 4 0 O T M y M j Q 2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Z T A w Z m V l M W Y t Z D A z N i 0 0 M D A z L T l m M T I t M 2 I 5 Z T k y N j c 2 Z m Q 3 I i A v P j x F b n R y e S B U e X B l P S J S Z X N 1 b H R U e X B l I i B W Y W x 1 Z T 0 i c 0 Z 1 b m N 0 a W 9 u I i A v P j x F b n R y e S B U e X B l P S J G a W x s T 2 J q Z W N 0 V H l w Z S I g V m F s d W U 9 I n N D b 2 5 u Z W N 0 a W 9 u T 2 5 s e S I g L z 4 8 R W 5 0 c n k g V H l w Z T 0 i T G 9 h Z F R v U m V w b 3 J 0 R G l z Y W J s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X 2 t v b W 1 1 b m U 8 L 0 l 0 Z W 1 Q Y X R o P j w v S X R l b U x v Y 2 F 0 a W 9 u P j x T d G F i b G V F b n R y a W V z P j x F b n R y e S B U e X B l P S J G a W x s Q 2 9 1 b n Q i I F Z h b H V l P S J s N j Y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k Z p b G x F b m F i b G V k I i B W Y W x 1 Z T 0 i b D A i I C 8 + P E V u d H J 5 I F R 5 c G U 9 I k Z p b G x F c n J v c k N v d W 5 0 I i B W Y W x 1 Z T 0 i b D A i I C 8 + P E V u d H J 5 I F R 5 c G U 9 I k Z p b G x M Y X N 0 V X B k Y X R l Z C I g V m F s d W U 9 I m Q y M D I y L T A 0 L T A 0 V D E 0 O j A 4 O j Q 5 L j g w N j k y N z B a I i A v P j x F b n R y e S B U e X B l P S J G a W x s Q 2 9 s d W 1 u V H l w Z X M i I F Z h b H V l P S J z Q X d N R 0 J R W U R C Z z 0 9 I i A v P j x F b n R y e S B U e X B l P S J G a W x s Q 2 9 s d W 1 u T m F t Z X M i I F Z h b H V l P S J z W y Z x d W 9 0 O 2 1 l b G t l a 2 9 t X z I w M T N f M j A y M S Z x d W 9 0 O y w m c X V v d D t L b 2 1 t d W 5 l b n I u I D I w M T M t M T k m c X V v d D s s J n F 1 b 3 Q 7 S 2 9 t b X V u Z W 5 h d m 4 g M j A x M y 0 x O S Z x d W 9 0 O y w m c X V v d D t G e W x r Z X N u c i 4 g M j A y M C Z x d W 9 0 O y w m c X V v d D t m e W x r Z S Z x d W 9 0 O y w m c X V v d D t L b n I m c X V v d D s s J n F 1 b 3 Q 7 a 2 9 t b X V u Z S Z x d W 9 0 O 1 0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M 1 Z j c x M G Y 0 O S 0 w O D Z i L T R k M D Y t O D E 2 Z i 0 x M 2 R j M D I z N T Q w Z W E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f a 2 9 t b X V u Z S 9 F b m R y Z X Q g d H l w Z S 5 7 b W V s a 2 V r b 2 1 f M j A x M 1 8 y M D I x L D B 9 J n F 1 b 3 Q 7 L C Z x d W 9 0 O 1 N l Y 3 R p b 2 4 x L 1 R f a 2 9 t b X V u Z S 9 F b m R y Z X Q g d H l w Z S 5 7 S 2 9 t b X V u Z W 5 y L i A y M D E z L T E 5 L D F 9 J n F 1 b 3 Q 7 L C Z x d W 9 0 O 1 N l Y 3 R p b 2 4 x L 1 R f a 2 9 t b X V u Z S 9 F b m R y Z X Q g d H l w Z S 5 7 S 2 9 t b X V u Z W 5 h d m 4 g M j A x M y 0 x O S w y f S Z x d W 9 0 O y w m c X V v d D t T Z W N 0 a W 9 u M S 9 U X 2 t v b W 1 1 b m U v R X J z d G F 0 d G V 0 I H Z l c m R p L n t G e W x r Z X N u c i 4 g M j A y M C w z f S Z x d W 9 0 O y w m c X V v d D t T Z W N 0 a W 9 u M S 9 U X 2 t v b W 1 1 b m U v R X J z d G F 0 d G V 0 I H Z l c m R p M S 5 7 Z n l s a 2 U s N H 0 m c X V v d D s s J n F 1 b 3 Q 7 U 2 V j d G l v b j E v V F 9 r b 2 1 t d W 5 l L 0 V u Z H J l d C B 0 e X B l L n t L b n I s N X 0 m c X V v d D s s J n F 1 b 3 Q 7 U 2 V j d G l v b j E v V F 9 r b 2 1 t d W 5 l L 0 V u Z H J l d C B 0 e X B l L n t r b 2 1 t d W 5 l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f a 2 9 t b X V u Z S 9 F b m R y Z X Q g d H l w Z S 5 7 b W V s a 2 V r b 2 1 f M j A x M 1 8 y M D I x L D B 9 J n F 1 b 3 Q 7 L C Z x d W 9 0 O 1 N l Y 3 R p b 2 4 x L 1 R f a 2 9 t b X V u Z S 9 F b m R y Z X Q g d H l w Z S 5 7 S 2 9 t b X V u Z W 5 y L i A y M D E z L T E 5 L D F 9 J n F 1 b 3 Q 7 L C Z x d W 9 0 O 1 N l Y 3 R p b 2 4 x L 1 R f a 2 9 t b X V u Z S 9 F b m R y Z X Q g d H l w Z S 5 7 S 2 9 t b X V u Z W 5 h d m 4 g M j A x M y 0 x O S w y f S Z x d W 9 0 O y w m c X V v d D t T Z W N 0 a W 9 u M S 9 U X 2 t v b W 1 1 b m U v R X J z d G F 0 d G V 0 I H Z l c m R p L n t G e W x r Z X N u c i 4 g M j A y M C w z f S Z x d W 9 0 O y w m c X V v d D t T Z W N 0 a W 9 u M S 9 U X 2 t v b W 1 1 b m U v R X J z d G F 0 d G V 0 I H Z l c m R p M S 5 7 Z n l s a 2 U s N H 0 m c X V v d D s s J n F 1 b 3 Q 7 U 2 V j d G l v b j E v V F 9 r b 2 1 t d W 5 l L 0 V u Z H J l d C B 0 e X B l L n t L b n I s N X 0 m c X V v d D s s J n F 1 b 3 Q 7 U 2 V j d G l v b j E v V F 9 r b 2 1 t d W 5 l L 0 V u Z H J l d C B 0 e X B l L n t r b 2 1 t d W 5 l L D Z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N q b 2 4 i I C 8 + P E V u d H J 5 I F R 5 c G U 9 I k Z p b G x P Y m p l Y 3 R U e X B l I i B W Y W x 1 Z T 0 i c 1 B p d m 9 0 V G F i b G U i I C 8 + P E V u d H J 5 I F R 5 c G U 9 I k 5 h b W V V c G R h d G V k Q W Z 0 Z X J G a W x s I i B W Y W x 1 Z T 0 i b D A i I C 8 + P E V u d H J 5 I F R 5 c G U 9 I l B p d m 9 0 T 2 J q Z W N 0 T m F t Z S I g V m F s d W U 9 I n N Q X 1 R f b G F u Z G V 0 I V B p d m 9 0 d G F i Z W x s M i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1 l b G t l b G V 2 X 2 9 y Z 1 9 u c j w v S X R l b V B h d G g + P C 9 J d G V t T G 9 j Y X R p b 2 4 + P F N 0 Y W J s Z U V u d H J p Z X M + P E V u d H J 5 I F R 5 c G U 9 I k Z p b G x D b 2 x 1 b W 5 O Y W 1 l c y I g V m F s d W U 9 I n N b J n F 1 b 3 Q 7 Y W F y J n F 1 b 3 Q 7 L C Z x d W 9 0 O 2 9 y Z 2 5 y J n F 1 b 3 Q 7 L C Z x d W 9 0 O 2 t v b W 5 y J n F 1 b 3 Q 7 L C Z x d W 9 0 O 2 t 1 b W V s a 1 9 s a X R l c i Z x d W 9 0 O 1 0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D b 2 x 1 b W 5 U e X B l c y I g V m F s d W U 9 I n N B d 0 1 E Q X c 9 P S I g L z 4 8 R W 5 0 c n k g V H l w Z T 0 i R m l s b E x h c 3 R V c G R h d G V k I i B W Y W x 1 Z T 0 i Z D I w M j I t M D Q t M D N U M T g 6 N T I 6 M j E u N z k y M z M z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1 b n Q i I F Z h b H V l P S J s O D g 3 O T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O W R k Z D l l Z j Y t N j U 0 N S 0 0 Y T U 3 L W F k M j Q t O W Q w Y W I w M D Z l N j V m I i A v P j x F b n R y e S B U e X B l P S J B Z G R l Z F R v R G F 0 Y U 1 v Z G V s I i B W Y W x 1 Z T 0 i b D A i I C 8 + P E V u d H J 5 I F R 5 c G U 9 I l J l c 3 V s d F R 5 c G U i I F Z h b H V l P S J z V G F i b G U i I C 8 + P E V u d H J 5 I F R 5 c G U 9 I k 5 h d m l n Y X R p b 2 5 T d G V w T m F t Z S I g V m F s d W U 9 I n N O Y X Z p Z 2 F z a m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T G 9 h Z G V k V G 9 B b m F s e X N p c 1 N l c n Z p Y 2 V z I i B W Y W x 1 Z T 0 i b D A i I C 8 + P E V u d H J 5 I F R 5 c G U 9 I l J l Y 2 9 2 Z X J 5 V G F y Z 2 V 0 U 2 h l Z X Q i I F Z h b H V l P S J z Q X J r O C I g L z 4 8 R W 5 0 c n k g V H l w Z T 0 i U m V j b 3 Z l c n l U Y X J n Z X R D b 2 x 1 b W 4 i I F Z h b H V l P S J s M j U i I C 8 + P E V u d H J 5 I F R 5 c G U 9 I l J l Y 2 9 2 Z X J 5 V G F y Z 2 V 0 U m 9 3 I i B W Y W x 1 Z T 0 i b D E 0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Z W x r Z W x l d l 9 v c m d f b n I v Q X V 0 b 1 J l b W 9 2 Z W R D b 2 x 1 b W 5 z M S 5 7 Y W F y L D B 9 J n F 1 b 3 Q 7 L C Z x d W 9 0 O 1 N l Y 3 R p b 2 4 x L 0 1 l b G t l b G V 2 X 2 9 y Z 1 9 u c i 9 B d X R v U m V t b 3 Z l Z E N v b H V t b n M x L n t v c m d u c i w x f S Z x d W 9 0 O y w m c X V v d D t T Z W N 0 a W 9 u M S 9 N Z W x r Z W x l d l 9 v c m d f b n I v Q X V 0 b 1 J l b W 9 2 Z W R D b 2 x 1 b W 5 z M S 5 7 a 2 9 t b n I s M n 0 m c X V v d D s s J n F 1 b 3 Q 7 U 2 V j d G l v b j E v T W V s a 2 V s Z X Z f b 3 J n X 2 5 y L 0 F 1 d G 9 S Z W 1 v d m V k Q 2 9 s d W 1 u c z E u e 2 t 1 b W V s a 1 9 s a X R l c i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N Z W x r Z W x l d l 9 v c m d f b n I v Q X V 0 b 1 J l b W 9 2 Z W R D b 2 x 1 b W 5 z M S 5 7 Y W F y L D B 9 J n F 1 b 3 Q 7 L C Z x d W 9 0 O 1 N l Y 3 R p b 2 4 x L 0 1 l b G t l b G V 2 X 2 9 y Z 1 9 u c i 9 B d X R v U m V t b 3 Z l Z E N v b H V t b n M x L n t v c m d u c i w x f S Z x d W 9 0 O y w m c X V v d D t T Z W N 0 a W 9 u M S 9 N Z W x r Z W x l d l 9 v c m d f b n I v Q X V 0 b 1 J l b W 9 2 Z W R D b 2 x 1 b W 5 z M S 5 7 a 2 9 t b n I s M n 0 m c X V v d D s s J n F 1 b 3 Q 7 U 2 V j d G l v b j E v T W V s a 2 V s Z X Z f b 3 J n X 2 5 y L 0 F 1 d G 9 S Z W 1 v d m V k Q 2 9 s d W 1 u c z E u e 2 t 1 b W V s a 1 9 s a X R l c i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W V s a 2 V s Z X Z l c m F u c 2 V y L 0 t p b G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s a 2 V s Z X Z l c m F u c 2 V y L 0 F u Z H J l J T I w a 2 9 s b 2 5 u Z X I l M j B m a m V y b m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t z Z W 1 w Z W x m a W w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a 3 N l b X B l b G Z p b C 9 B b m R y Z S U y M G t v b G 9 u b m V y J T I w Z m p l c m 5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r c 2 V t c G V s Z m l s L 0 5 h d m l n Y X N q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Z X I l M j B l a 3 N l b X B l b G Z p b C 9 L a W x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V y J T I w Z W t z Z W 1 w Z W x m a W w v R m 9 y Z n J l b W 1 l Z G U l M j B v d m V y c 2 t y a W Z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l c i U y M G Z p b C 9 L a W x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b G t l b G V 2 Z X J h b n N l c i 9 G a W x 0 c m V y d G U l M j B z a 2 p 1 b H R l J T I w Z m l s Z X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s a 2 V s Z X Z l c m F u c 2 V y L 0 F r d G l 2 Z X I l M j B l Z 2 V u Z G V m a W 5 l c n Q l M j B m d W 5 r c 2 p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x r Z W x l d m V y Y W 5 z Z X I v Q W 5 k c m U l M j B r b 2 x v b m 5 l c i U y M G Z q Z X J u Z X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s a 2 V s Z X Z l c m F u c 2 V y L 1 V 0 d m l k Z X Q l M j B 0 Y W J l b G x r b 2 x v b m 5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b G t l b G V 2 Z X J h b n N l c i 9 F b m R y Z X Q l M j B 0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s a 2 V s Z X Z l c m F u c 2 V y L 0 Z q Z X J u Z W R l J T I w a 2 9 s b 2 5 u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x r Z W x l d m V y Y W 5 z Z X I v R m l s d H J l c n R l J T I w c m F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X 2 t v b W 1 1 b m U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X 2 t v b W 1 1 b m U v R W 5 k c m V 0 J T I w d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b G t l b G V 2 X 2 9 y Z 1 9 u c i 9 L a W x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b G t l b G V 2 X 2 9 y Z 1 9 u c i 9 B b m R y Z S U y M G t v b G 9 u b m V y J T I w Z m p l c m 5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b G t l b G V 2 X 2 9 y Z 1 9 u c i 9 G a W x 0 c m V y d G U l M j B z a 2 p 1 b H R l J T I w Z m l s Z X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s a 2 V s Z X Z f b 3 J n X 2 5 y L 0 F r d G l 2 Z X I l M j B l Z 2 V u Z G V m a W 5 l c n Q l M j B m d W 5 r c 2 p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x r Z W x l d l 9 v c m d f b n I v Q W 5 k c m U l M j B r b 2 x v b m 5 l c i U y M G Z q Z X J u Z X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s a 2 V s Z X Z f b 3 J n X 2 5 y L 1 V 0 d m l k Z X Q l M j B 0 Y W J l b G x r b 2 x v b m 5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b G t l b G V 2 X 2 9 y Z 1 9 u c i 9 F b m R y Z X Q l M j B 0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s a 2 V s Z X Z f b 3 J n X 2 5 y L 0 Z q Z X J u Z W R l J T I w a 2 9 s b 2 5 u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x r Z W x l d l 9 v c m d f b n I v R m l s d H J l c n R l J T I w c m F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x r Z W x l d l 9 v c m d f b n I v R m p l c m 5 l Z G U l M j B r b 2 x v b m 5 l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X 2 t v b W 1 1 b m U v R X J z d G F 0 d G V 0 J T I w d m V y Z G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X 2 t v b W 1 1 b m U v R X J z d G F 0 d G V 0 J T I w d m V y Z G k x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n Q U F B Q U F B Q U F C U 1 R a U y 9 S O G h B U 0 p M c m J p c 2 V H c U 8 5 S T F S e V l X N X p a b T l 5 Y l d W e U l H W n B i Q 0 J t Y 2 1 F Z 1 R X V n N h M l Z z W l h a b G N t R n V j M l Z 5 Q U F B Q U F B Q U F B Q U F B Q U I v d U Q r Q T I w Q U 5 B b n h J N 2 5 w S m 5 i O W N S U 0 d w b G J I Q m x j M 0 R E d U h K e W F X N W 5 a W E l B Q V Z K T m x M O U h 5 R U J J a 3 V 0 d U t 4 N G F v N z B B Q U F B Q S I g L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N Z W x r Z W x l d m V y Y W 5 z Z X I v R X J z d G F 0 d G V 0 J T I w d m V y Z G k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A 8 L M 6 2 z L 7 k K 3 E e 7 X P 6 H M E Q A A A A A C A A A A A A A Q Z g A A A A E A A C A A A A A L 1 h H Y g 7 g z 5 j b J t y y 9 e 7 p m O z 0 f f K p j W p e a Q k C T m 9 5 2 h Q A A A A A O g A A A A A I A A C A A A A C z + V Z b R Y p x h A S w Z a n W S D S x H Z c F C N R 9 + R S 2 i j + M v s u X r 1 A A A A D d i b d f K H v N y J w s P u 7 Q L Z 7 X d P k G K c J C K 4 H F 3 n H F B d B o / 3 O x z O g n q S j M X Y J Z L W c O h o d 5 p z 2 B 3 k W z g s l E 9 C r p y D D m 5 j a B 4 4 H 1 e C G d r I z 2 p X K s w 0 A A A A C x U n 2 v a 1 b C T Q V Q 8 G s H t c F d 2 R u 5 7 U m f a M F l J Y X 0 p T B H a o e 4 l Q f P c / 1 B t 0 3 J J e Y L y X x G h 3 + d d S F c F V H C l A 2 d F I a s < / D a t a M a s h u p > 
</file>

<file path=customXml/item4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 2 0 2 2 - 0 4 - 0 3 T 2 2 : 0 4 : 1 5 . 3 1 9 1 5 8 + 0 2 : 0 0 < / L a s t P r o c e s s e d T i m e > < / D a t a M o d e l i n g S a n d b o x . S e r i a l i z e d S a n d b o x E r r o r C a c h e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1 8 b f 8 8 e d - 3 c 5 4 - 4 c 4 2 - 8 9 0 4 - 5 d 9 4 2 4 9 a 7 5 2 5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T a b l e X M L _ M e l k e l e v _ o r g _ n r     2 _ 9 c 7 2 6 5 6 6 - 0 e b f - 4 3 9 e - b 1 8 4 - d 4 4 8 d b 8 d 6 d e d " > < C u s t o m C o n t e n t   x m l n s = " h t t p : / / g e m i n i / p i v o t c u s t o m i z a t i o n / T a b l e X M L _ M e l k e l e v _ o r g _ n r   2 _ 9 c 7 2 6 5 6 6 - 0 e b f - 4 3 9 e - b 1 8 4 - d 4 4 8 d b 8 d 6 d e d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 a a r < / s t r i n g > < / k e y > < v a l u e > < i n t > 5 5 < / i n t > < / v a l u e > < / i t e m > < i t e m > < k e y > < s t r i n g > o r g n r < / s t r i n g > < / k e y > < v a l u e > < i n t > 6 9 < / i n t > < / v a l u e > < / i t e m > < i t e m > < k e y > < s t r i n g > k o m n r < / s t r i n g > < / k e y > < v a l u e > < i n t > 7 5 < / i n t > < / v a l u e > < / i t e m > < i t e m > < k e y > < s t r i n g > k u m e l k _ l i t e r < / s t r i n g > < / k e y > < v a l u e > < i n t > 1 1 5 < / i n t > < / v a l u e > < / i t e m > < / C o l u m n W i d t h s > < C o l u m n D i s p l a y I n d e x > < i t e m > < k e y > < s t r i n g > a a r < / s t r i n g > < / k e y > < v a l u e > < i n t > 0 < / i n t > < / v a l u e > < / i t e m > < i t e m > < k e y > < s t r i n g > o r g n r < / s t r i n g > < / k e y > < v a l u e > < i n t > 1 < / i n t > < / v a l u e > < / i t e m > < i t e m > < k e y > < s t r i n g > k o m n r < / s t r i n g > < / k e y > < v a l u e > < i n t > 2 < / i n t > < / v a l u e > < / i t e m > < i t e m > < k e y > < s t r i n g > k u m e l k _ l i t e r 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9 f 6 a 6 f e 0 - 0 c 0 0 - 4 7 6 6 - b a a 5 - e 6 7 1 4 b f 0 2 4 1 b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9 b a 8 6 1 a 1 - a 6 4 8 - 4 6 6 5 - 8 d 1 9 - 1 b 1 0 9 e 5 2 f e 1 d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b f a 1 4 c 3 1 - b b f b - 4 e 3 1 - b 7 5 4 - 5 0 5 3 0 8 e 0 2 3 7 2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 a n t   o r g n r < / M e a s u r e N a m e > < D i s p l a y N a m e > a n t   o r g n r 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M e l k e l e v _ o r g _ n r     2 _ 9 c 7 2 6 5 6 6 - 0 e b f - 4 3 9 e - b 1 8 4 - d 4 4 8 d b 8 d 6 d e d " > < C u s t o m C o n t e n t   x m l n s = " h t t p : / / g e m i n i / p i v o t c u s t o m i z a t i o n / T a b l e X M L _ M e l k e l e v _ o r g _ n r   2 _ 9 c 7 2 6 5 6 6 - 0 e b f - 4 3 9 e - b 1 8 4 - d 4 4 8 d b 8 d 6 d e d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 a a r < / s t r i n g > < / k e y > < v a l u e > < i n t > 5 5 < / i n t > < / v a l u e > < / i t e m > < i t e m > < k e y > < s t r i n g > o r g n r < / s t r i n g > < / k e y > < v a l u e > < i n t > 6 9 < / i n t > < / v a l u e > < / i t e m > < i t e m > < k e y > < s t r i n g > k o m n r < / s t r i n g > < / k e y > < v a l u e > < i n t > 7 5 < / i n t > < / v a l u e > < / i t e m > < i t e m > < k e y > < s t r i n g > k u m e l k _ l i t e r < / s t r i n g > < / k e y > < v a l u e > < i n t > 1 1 5 < / i n t > < / v a l u e > < / i t e m > < / C o l u m n W i d t h s > < C o l u m n D i s p l a y I n d e x > < i t e m > < k e y > < s t r i n g > a a r < / s t r i n g > < / k e y > < v a l u e > < i n t > 0 < / i n t > < / v a l u e > < / i t e m > < i t e m > < k e y > < s t r i n g > o r g n r < / s t r i n g > < / k e y > < v a l u e > < i n t > 1 < / i n t > < / v a l u e > < / i t e m > < i t e m > < k e y > < s t r i n g > k o m n r < / s t r i n g > < / k e y > < v a l u e > < i n t > 2 < / i n t > < / v a l u e > < / i t e m > < i t e m > < k e y > < s t r i n g > k u m e l k _ l i t e r 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 M e l k e l e v _ o r g _ n r     2 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 M e l k e l e v _ o r g _ n r     2 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 C o l u m n s \ o r g n r 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 C o l u m n s \ k o m n r 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 C o l u m n s \ k u m e l k _ l i t e r 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 M e l k e l e v _ o r g _ n r 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 M e l k e l e v _ o r g _ n r 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 C o l u m n s \ o r g n r 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 C o l u m n s \ k o m n r 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 C o l u m n s \ k u m e l k _ l i t e r 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 C o l u m n s \ k u m e l k _ t u s e n _ l i t e r 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 T _ k o m m u n e 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 T _ k o m m u n e 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 C o l u m n s \ m e l k e k o m _ 2 0 1 3 _ 2 0 2 1 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 C o l u m n s \ K o m m u n e n r .   2 0 1 3 - 1 9 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 C o l u m n s \ K o m m u n e n a v n   2 0 1 3 - 1 9 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 C o l u m n s \ F y l k e s n r .   2 0 2 0 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 C o l u m n s \ f y l k e 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 C o l u m n s \ K n r 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 M e l k e l e v e r a n s e r 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 M e l k e l e v e r a n s e r 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 C o l u m n s \ o r g n r 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 C o l u m n s \ n a v n 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 C o l u m n s \ k o m n r 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 C o l u m n s \ k u m e l k _ l i t e r 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 C o l u m n s \ t u s e n _ l i t e r 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 C o l u m n s \ m i l l _ l i t e r 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e 3 e c 1 c 4 4 - f 3 8 1 - 4 4 0 4 - a 9 3 3 - 7 1 7 6 4 c 3 8 f 4 5 5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192E8EAF-A1D9-4274-BFD9-6CA3BD1B6AA8}">
  <ds:schemaRefs/>
</ds:datastoreItem>
</file>

<file path=customXml/itemProps10.xml><?xml version="1.0" encoding="utf-8"?>
<ds:datastoreItem xmlns:ds="http://schemas.openxmlformats.org/officeDocument/2006/customXml" ds:itemID="{17BEEC5A-3048-4521-BDA1-8D567B4A1D6C}">
  <ds:schemaRefs/>
</ds:datastoreItem>
</file>

<file path=customXml/itemProps11.xml><?xml version="1.0" encoding="utf-8"?>
<ds:datastoreItem xmlns:ds="http://schemas.openxmlformats.org/officeDocument/2006/customXml" ds:itemID="{77DCAD55-12FB-4C8F-AF3D-8739899BFB61}">
  <ds:schemaRefs/>
</ds:datastoreItem>
</file>

<file path=customXml/itemProps12.xml><?xml version="1.0" encoding="utf-8"?>
<ds:datastoreItem xmlns:ds="http://schemas.openxmlformats.org/officeDocument/2006/customXml" ds:itemID="{A806BA2B-A352-418E-8063-14B0B9B2AF2B}">
  <ds:schemaRefs/>
</ds:datastoreItem>
</file>

<file path=customXml/itemProps13.xml><?xml version="1.0" encoding="utf-8"?>
<ds:datastoreItem xmlns:ds="http://schemas.openxmlformats.org/officeDocument/2006/customXml" ds:itemID="{804E9A18-33DF-4F33-88D8-E51695ACB988}">
  <ds:schemaRefs/>
</ds:datastoreItem>
</file>

<file path=customXml/itemProps14.xml><?xml version="1.0" encoding="utf-8"?>
<ds:datastoreItem xmlns:ds="http://schemas.openxmlformats.org/officeDocument/2006/customXml" ds:itemID="{580F2FFD-6D73-4463-90CF-1A1FD46FB0F3}">
  <ds:schemaRefs/>
</ds:datastoreItem>
</file>

<file path=customXml/itemProps15.xml><?xml version="1.0" encoding="utf-8"?>
<ds:datastoreItem xmlns:ds="http://schemas.openxmlformats.org/officeDocument/2006/customXml" ds:itemID="{810D62E5-7D57-43B7-AC95-3F435EBDBD57}">
  <ds:schemaRefs/>
</ds:datastoreItem>
</file>

<file path=customXml/itemProps16.xml><?xml version="1.0" encoding="utf-8"?>
<ds:datastoreItem xmlns:ds="http://schemas.openxmlformats.org/officeDocument/2006/customXml" ds:itemID="{48988709-01E6-4C76-8132-8DC3D1E7F75D}">
  <ds:schemaRefs/>
</ds:datastoreItem>
</file>

<file path=customXml/itemProps17.xml><?xml version="1.0" encoding="utf-8"?>
<ds:datastoreItem xmlns:ds="http://schemas.openxmlformats.org/officeDocument/2006/customXml" ds:itemID="{2CDE063D-7717-4FF0-9791-6247AFDAA1DC}">
  <ds:schemaRefs/>
</ds:datastoreItem>
</file>

<file path=customXml/itemProps18.xml><?xml version="1.0" encoding="utf-8"?>
<ds:datastoreItem xmlns:ds="http://schemas.openxmlformats.org/officeDocument/2006/customXml" ds:itemID="{44974844-3FE2-4E9D-B78B-DAF5D0EB5F9A}">
  <ds:schemaRefs/>
</ds:datastoreItem>
</file>

<file path=customXml/itemProps19.xml><?xml version="1.0" encoding="utf-8"?>
<ds:datastoreItem xmlns:ds="http://schemas.openxmlformats.org/officeDocument/2006/customXml" ds:itemID="{F0D8A24F-46F7-4CCE-9980-B8BC23CC3FC9}">
  <ds:schemaRefs/>
</ds:datastoreItem>
</file>

<file path=customXml/itemProps2.xml><?xml version="1.0" encoding="utf-8"?>
<ds:datastoreItem xmlns:ds="http://schemas.openxmlformats.org/officeDocument/2006/customXml" ds:itemID="{7BA7C714-7803-4AD9-BFA1-D60959916107}">
  <ds:schemaRefs/>
</ds:datastoreItem>
</file>

<file path=customXml/itemProps20.xml><?xml version="1.0" encoding="utf-8"?>
<ds:datastoreItem xmlns:ds="http://schemas.openxmlformats.org/officeDocument/2006/customXml" ds:itemID="{C5A2B1C4-6E6A-45BD-B705-42F15E35FFF7}">
  <ds:schemaRefs/>
</ds:datastoreItem>
</file>

<file path=customXml/itemProps21.xml><?xml version="1.0" encoding="utf-8"?>
<ds:datastoreItem xmlns:ds="http://schemas.openxmlformats.org/officeDocument/2006/customXml" ds:itemID="{82485AC0-9609-469B-87FE-B3B49F25D322}">
  <ds:schemaRefs/>
</ds:datastoreItem>
</file>

<file path=customXml/itemProps22.xml><?xml version="1.0" encoding="utf-8"?>
<ds:datastoreItem xmlns:ds="http://schemas.openxmlformats.org/officeDocument/2006/customXml" ds:itemID="{5AD9568D-04D5-4E4C-BFCD-72DF43616AD9}">
  <ds:schemaRefs/>
</ds:datastoreItem>
</file>

<file path=customXml/itemProps23.xml><?xml version="1.0" encoding="utf-8"?>
<ds:datastoreItem xmlns:ds="http://schemas.openxmlformats.org/officeDocument/2006/customXml" ds:itemID="{77D3D035-29D9-432D-8750-84C7AEA4A70F}">
  <ds:schemaRefs/>
</ds:datastoreItem>
</file>

<file path=customXml/itemProps24.xml><?xml version="1.0" encoding="utf-8"?>
<ds:datastoreItem xmlns:ds="http://schemas.openxmlformats.org/officeDocument/2006/customXml" ds:itemID="{DDE15AB7-458B-4CD8-99FD-548040131297}">
  <ds:schemaRefs/>
</ds:datastoreItem>
</file>

<file path=customXml/itemProps25.xml><?xml version="1.0" encoding="utf-8"?>
<ds:datastoreItem xmlns:ds="http://schemas.openxmlformats.org/officeDocument/2006/customXml" ds:itemID="{5BCB2896-A3E8-498C-8481-1C2311158142}">
  <ds:schemaRefs/>
</ds:datastoreItem>
</file>

<file path=customXml/itemProps26.xml><?xml version="1.0" encoding="utf-8"?>
<ds:datastoreItem xmlns:ds="http://schemas.openxmlformats.org/officeDocument/2006/customXml" ds:itemID="{68FBFA06-5B14-4C60-BF30-7DB35E20B67C}">
  <ds:schemaRefs/>
</ds:datastoreItem>
</file>

<file path=customXml/itemProps27.xml><?xml version="1.0" encoding="utf-8"?>
<ds:datastoreItem xmlns:ds="http://schemas.openxmlformats.org/officeDocument/2006/customXml" ds:itemID="{6B3FC3FE-D974-433F-B0CE-6CDA5084C673}">
  <ds:schemaRefs/>
</ds:datastoreItem>
</file>

<file path=customXml/itemProps28.xml><?xml version="1.0" encoding="utf-8"?>
<ds:datastoreItem xmlns:ds="http://schemas.openxmlformats.org/officeDocument/2006/customXml" ds:itemID="{48331DD4-9890-4DD2-A161-4B5CFBF94CA4}">
  <ds:schemaRefs/>
</ds:datastoreItem>
</file>

<file path=customXml/itemProps29.xml><?xml version="1.0" encoding="utf-8"?>
<ds:datastoreItem xmlns:ds="http://schemas.openxmlformats.org/officeDocument/2006/customXml" ds:itemID="{3F7E0943-8B25-423C-8D5C-B6F5794D5EAA}">
  <ds:schemaRefs/>
</ds:datastoreItem>
</file>

<file path=customXml/itemProps3.xml><?xml version="1.0" encoding="utf-8"?>
<ds:datastoreItem xmlns:ds="http://schemas.openxmlformats.org/officeDocument/2006/customXml" ds:itemID="{508D22E5-7CE1-4639-B346-5374DC51692A}">
  <ds:schemaRefs/>
</ds:datastoreItem>
</file>

<file path=customXml/itemProps30.xml><?xml version="1.0" encoding="utf-8"?>
<ds:datastoreItem xmlns:ds="http://schemas.openxmlformats.org/officeDocument/2006/customXml" ds:itemID="{A2091E66-1C02-4D3C-BA92-C31AA26A7FE2}">
  <ds:schemaRefs/>
</ds:datastoreItem>
</file>

<file path=customXml/itemProps31.xml><?xml version="1.0" encoding="utf-8"?>
<ds:datastoreItem xmlns:ds="http://schemas.openxmlformats.org/officeDocument/2006/customXml" ds:itemID="{57C4825C-7831-4376-A49A-ACE21A95C82C}">
  <ds:schemaRefs/>
</ds:datastoreItem>
</file>

<file path=customXml/itemProps32.xml><?xml version="1.0" encoding="utf-8"?>
<ds:datastoreItem xmlns:ds="http://schemas.openxmlformats.org/officeDocument/2006/customXml" ds:itemID="{D14AA50A-D6C5-4BB8-AECE-91D1E872CF24}">
  <ds:schemaRefs/>
</ds:datastoreItem>
</file>

<file path=customXml/itemProps33.xml><?xml version="1.0" encoding="utf-8"?>
<ds:datastoreItem xmlns:ds="http://schemas.openxmlformats.org/officeDocument/2006/customXml" ds:itemID="{C8A2100A-9514-49C5-8964-255D8000112E}">
  <ds:schemaRefs/>
</ds:datastoreItem>
</file>

<file path=customXml/itemProps34.xml><?xml version="1.0" encoding="utf-8"?>
<ds:datastoreItem xmlns:ds="http://schemas.openxmlformats.org/officeDocument/2006/customXml" ds:itemID="{49F0F049-BA57-4B63-81A4-AF962048D033}">
  <ds:schemaRefs/>
</ds:datastoreItem>
</file>

<file path=customXml/itemProps35.xml><?xml version="1.0" encoding="utf-8"?>
<ds:datastoreItem xmlns:ds="http://schemas.openxmlformats.org/officeDocument/2006/customXml" ds:itemID="{3240A1F6-A6DC-4075-91D9-1D1FB0A38FE3}">
  <ds:schemaRefs/>
</ds:datastoreItem>
</file>

<file path=customXml/itemProps36.xml><?xml version="1.0" encoding="utf-8"?>
<ds:datastoreItem xmlns:ds="http://schemas.openxmlformats.org/officeDocument/2006/customXml" ds:itemID="{90CFF8CE-83F6-48A6-9573-1B01B7419FA1}">
  <ds:schemaRefs/>
</ds:datastoreItem>
</file>

<file path=customXml/itemProps37.xml><?xml version="1.0" encoding="utf-8"?>
<ds:datastoreItem xmlns:ds="http://schemas.openxmlformats.org/officeDocument/2006/customXml" ds:itemID="{5036E0CC-DF0C-4CB1-A25F-CF7032B51CE7}">
  <ds:schemaRefs/>
</ds:datastoreItem>
</file>

<file path=customXml/itemProps38.xml><?xml version="1.0" encoding="utf-8"?>
<ds:datastoreItem xmlns:ds="http://schemas.openxmlformats.org/officeDocument/2006/customXml" ds:itemID="{CEE165FA-7EB6-4A94-A7F0-FD8DB8C9F5F7}">
  <ds:schemaRefs/>
</ds:datastoreItem>
</file>

<file path=customXml/itemProps39.xml><?xml version="1.0" encoding="utf-8"?>
<ds:datastoreItem xmlns:ds="http://schemas.openxmlformats.org/officeDocument/2006/customXml" ds:itemID="{9FEA5C4A-4D1F-4ED3-AFAD-A990904F16F7}">
  <ds:schemaRefs/>
</ds:datastoreItem>
</file>

<file path=customXml/itemProps4.xml><?xml version="1.0" encoding="utf-8"?>
<ds:datastoreItem xmlns:ds="http://schemas.openxmlformats.org/officeDocument/2006/customXml" ds:itemID="{7BED0722-C3B1-46BF-AE7A-4A77D5F2E7A7}">
  <ds:schemaRefs/>
</ds:datastoreItem>
</file>

<file path=customXml/itemProps40.xml><?xml version="1.0" encoding="utf-8"?>
<ds:datastoreItem xmlns:ds="http://schemas.openxmlformats.org/officeDocument/2006/customXml" ds:itemID="{B975133E-7E98-4739-B5A2-4302B12B574F}">
  <ds:schemaRefs/>
</ds:datastoreItem>
</file>

<file path=customXml/itemProps41.xml><?xml version="1.0" encoding="utf-8"?>
<ds:datastoreItem xmlns:ds="http://schemas.openxmlformats.org/officeDocument/2006/customXml" ds:itemID="{736B6318-9F4F-4A25-903D-CE8FFFDDAC55}">
  <ds:schemaRefs>
    <ds:schemaRef ds:uri="http://schemas.microsoft.com/DataMashup"/>
  </ds:schemaRefs>
</ds:datastoreItem>
</file>

<file path=customXml/itemProps42.xml><?xml version="1.0" encoding="utf-8"?>
<ds:datastoreItem xmlns:ds="http://schemas.openxmlformats.org/officeDocument/2006/customXml" ds:itemID="{6121418B-C65E-4AD8-8A48-049849CD9AC2}">
  <ds:schemaRefs/>
</ds:datastoreItem>
</file>

<file path=customXml/itemProps43.xml><?xml version="1.0" encoding="utf-8"?>
<ds:datastoreItem xmlns:ds="http://schemas.openxmlformats.org/officeDocument/2006/customXml" ds:itemID="{3969B0E0-8F2D-4587-99E1-3D81C29E2DE5}">
  <ds:schemaRefs/>
</ds:datastoreItem>
</file>

<file path=customXml/itemProps44.xml><?xml version="1.0" encoding="utf-8"?>
<ds:datastoreItem xmlns:ds="http://schemas.openxmlformats.org/officeDocument/2006/customXml" ds:itemID="{66889299-02CB-4C3E-8667-9E57EF068374}">
  <ds:schemaRefs/>
</ds:datastoreItem>
</file>

<file path=customXml/itemProps45.xml><?xml version="1.0" encoding="utf-8"?>
<ds:datastoreItem xmlns:ds="http://schemas.openxmlformats.org/officeDocument/2006/customXml" ds:itemID="{4A8DC0AA-71CC-4596-B8DA-3AB70C5E3A80}">
  <ds:schemaRefs/>
</ds:datastoreItem>
</file>

<file path=customXml/itemProps46.xml><?xml version="1.0" encoding="utf-8"?>
<ds:datastoreItem xmlns:ds="http://schemas.openxmlformats.org/officeDocument/2006/customXml" ds:itemID="{3348D41A-CDE5-434A-8015-F607EF116EA2}">
  <ds:schemaRefs/>
</ds:datastoreItem>
</file>

<file path=customXml/itemProps5.xml><?xml version="1.0" encoding="utf-8"?>
<ds:datastoreItem xmlns:ds="http://schemas.openxmlformats.org/officeDocument/2006/customXml" ds:itemID="{EFCCA886-8E8C-496D-9EC1-E714F8AE65F0}">
  <ds:schemaRefs/>
</ds:datastoreItem>
</file>

<file path=customXml/itemProps6.xml><?xml version="1.0" encoding="utf-8"?>
<ds:datastoreItem xmlns:ds="http://schemas.openxmlformats.org/officeDocument/2006/customXml" ds:itemID="{41A8858B-842C-43E5-A39E-3AC21016199A}">
  <ds:schemaRefs/>
</ds:datastoreItem>
</file>

<file path=customXml/itemProps7.xml><?xml version="1.0" encoding="utf-8"?>
<ds:datastoreItem xmlns:ds="http://schemas.openxmlformats.org/officeDocument/2006/customXml" ds:itemID="{A8596B17-B2C6-4857-A730-44FBF20E5532}">
  <ds:schemaRefs/>
</ds:datastoreItem>
</file>

<file path=customXml/itemProps8.xml><?xml version="1.0" encoding="utf-8"?>
<ds:datastoreItem xmlns:ds="http://schemas.openxmlformats.org/officeDocument/2006/customXml" ds:itemID="{0251FB0B-A73A-4D18-99A8-D6B6A14FE026}">
  <ds:schemaRefs/>
</ds:datastoreItem>
</file>

<file path=customXml/itemProps9.xml><?xml version="1.0" encoding="utf-8"?>
<ds:datastoreItem xmlns:ds="http://schemas.openxmlformats.org/officeDocument/2006/customXml" ds:itemID="{00DA5EEC-76EB-441C-93F5-FFA5C5B5B4B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23</vt:i4>
      </vt:variant>
    </vt:vector>
  </HeadingPairs>
  <TitlesOfParts>
    <vt:vector size="23" baseType="lpstr">
      <vt:lpstr>Komm_kladd</vt:lpstr>
      <vt:lpstr>P_End Trlag</vt:lpstr>
      <vt:lpstr>Om talla</vt:lpstr>
      <vt:lpstr>Fylker</vt:lpstr>
      <vt:lpstr>Landet</vt:lpstr>
      <vt:lpstr>Størr._kommune</vt:lpstr>
      <vt:lpstr>Kom_leverans</vt:lpstr>
      <vt:lpstr>P_ant_foretak</vt:lpstr>
      <vt:lpstr>P_fylk_rang</vt:lpstr>
      <vt:lpstr>P_T_landet</vt:lpstr>
      <vt:lpstr>P_endr_bruk</vt:lpstr>
      <vt:lpstr>P_størst_k</vt:lpstr>
      <vt:lpstr>T_største lev</vt:lpstr>
      <vt:lpstr>Base_gruppe</vt:lpstr>
      <vt:lpstr>P_fylke_frekv</vt:lpstr>
      <vt:lpstr>Ant foretak</vt:lpstr>
      <vt:lpstr>P_kom_mengde</vt:lpstr>
      <vt:lpstr>P_kom_foretak</vt:lpstr>
      <vt:lpstr>Foretaksutv.</vt:lpstr>
      <vt:lpstr>Fylke_frekv.</vt:lpstr>
      <vt:lpstr>Størr. leveranse</vt:lpstr>
      <vt:lpstr>Endr._leveranse</vt:lpstr>
      <vt:lpstr>Melkekom_2021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</dc:creator>
  <cp:lastModifiedBy>Johan</cp:lastModifiedBy>
  <dcterms:created xsi:type="dcterms:W3CDTF">2022-04-01T18:09:51Z</dcterms:created>
  <dcterms:modified xsi:type="dcterms:W3CDTF">2022-04-26T15:15:58Z</dcterms:modified>
</cp:coreProperties>
</file>